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mb29/Treponema/Expanded_Global_Sequencing/"/>
    </mc:Choice>
  </mc:AlternateContent>
  <xr:revisionPtr revIDLastSave="0" documentId="13_ncr:1_{461DA2C8-6390-9343-90ED-8FD91AB4F4F4}" xr6:coauthVersionLast="36" xr6:coauthVersionMax="36" xr10:uidLastSave="{00000000-0000-0000-0000-000000000000}"/>
  <bookViews>
    <workbookView xWindow="5960" yWindow="460" windowWidth="30240" windowHeight="20400" tabRatio="500" firstSheet="11" activeTab="14" xr2:uid="{00000000-000D-0000-FFFF-FFFF00000000}"/>
  </bookViews>
  <sheets>
    <sheet name="Public" sheetId="9" r:id="rId1"/>
    <sheet name="Sanger" sheetId="2" r:id="rId2"/>
    <sheet name="Sanger Info" sheetId="3" r:id="rId3"/>
    <sheet name="Sheet5" sheetId="5" r:id="rId4"/>
    <sheet name="Pinto_2016_Data" sheetId="8" r:id="rId5"/>
    <sheet name="Arora_2016_Data" sheetId="11" r:id="rId6"/>
    <sheet name="Sun_2016" sheetId="12" r:id="rId7"/>
    <sheet name="Grillova_2019_Data" sheetId="22" r:id="rId8"/>
    <sheet name="Beale_2019_TPA-global" sheetId="23" r:id="rId9"/>
    <sheet name="Lihir_PNG_2019" sheetId="26" r:id="rId10"/>
    <sheet name="PHE_data_2018" sheetId="25" r:id="rId11"/>
    <sheet name="Expanded_Global_2019" sheetId="24" r:id="rId12"/>
    <sheet name="Sanger_updated_2019" sheetId="27" r:id="rId13"/>
    <sheet name="All_useable_T.pal_12-2019" sheetId="29" r:id="rId14"/>
    <sheet name="All_useable_T.pal_01-2020_refil" sheetId="31" r:id="rId15"/>
    <sheet name="Coverage_Stats" sheetId="62" r:id="rId16"/>
    <sheet name="Sheet3" sheetId="63" r:id="rId17"/>
    <sheet name="Sheet2" sheetId="57" r:id="rId18"/>
    <sheet name="Sample_selection_paper" sheetId="61" r:id="rId19"/>
    <sheet name="TPE_Liberia_dataset" sheetId="56" r:id="rId20"/>
    <sheet name="Published_07-2020" sheetId="53" r:id="rId21"/>
    <sheet name="Published_directSeq_07-2020" sheetId="55" r:id="rId22"/>
    <sheet name="working1" sheetId="38" r:id="rId23"/>
    <sheet name="quast" sheetId="37" r:id="rId24"/>
    <sheet name="Best_TPA_01-2020_meta" sheetId="35" r:id="rId25"/>
    <sheet name="Best_TPE_meta_04-2020" sheetId="40" r:id="rId26"/>
    <sheet name="Best_genus_assemblies_04-2020-" sheetId="47" r:id="rId27"/>
    <sheet name="Best_TPE+TPA_met-dates_04-2020" sheetId="49" r:id="rId28"/>
    <sheet name="Best_TPE+TPA_meta+dates_05-2020" sheetId="50" r:id="rId29"/>
    <sheet name="Unused_sequences" sheetId="32" r:id="rId30"/>
    <sheet name="Sheet1" sheetId="51" r:id="rId31"/>
  </sheets>
  <definedNames>
    <definedName name="_xlnm._FilterDatabase" localSheetId="14" hidden="1">'All_useable_T.pal_01-2020_refil'!$A$1:$BA$1110</definedName>
    <definedName name="_xlnm._FilterDatabase" localSheetId="8" hidden="1">'Beale_2019_TPA-global'!$A$1:$AM$123</definedName>
    <definedName name="_xlnm._FilterDatabase" localSheetId="26" hidden="1">'Best_genus_assemblies_04-2020-'!$A$1:$I$452</definedName>
    <definedName name="_xlnm._FilterDatabase" localSheetId="27" hidden="1">'Best_TPE+TPA_met-dates_04-2020'!$A$1:$G$552</definedName>
    <definedName name="_xlnm._FilterDatabase" localSheetId="28" hidden="1">'Best_TPE+TPA_meta+dates_05-2020'!$A$1:$L$757</definedName>
    <definedName name="_xlnm._FilterDatabase" localSheetId="20" hidden="1">'Published_07-2020'!$A$1:$N$185</definedName>
    <definedName name="_xlnm._FilterDatabase" localSheetId="18" hidden="1">Sample_selection_paper!$J$1:$N$730</definedName>
    <definedName name="_xlnm._FilterDatabase" localSheetId="19" hidden="1">TPE_Liberia_dataset!$A$1:$AV$13</definedName>
    <definedName name="Published_non_Tpp.list" localSheetId="13">'All_useable_T.pal_12-2019'!$A$4:$B$19</definedName>
    <definedName name="Published_non_Tpp.list" localSheetId="0">Public!$A$9:$B$36</definedName>
    <definedName name="Published_Tpp.list" localSheetId="13">'All_useable_T.pal_12-2019'!$A$20:$B$132</definedName>
    <definedName name="Published_Tpp.list" localSheetId="0">Public!$A$38:$B$234</definedName>
  </definedName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X1048" i="31" l="1"/>
  <c r="AZ1048" i="31"/>
  <c r="BA1048" i="31"/>
  <c r="AX1049" i="31"/>
  <c r="AZ1049" i="31"/>
  <c r="AX1050" i="31"/>
  <c r="AZ1050" i="31"/>
  <c r="AX1051" i="31"/>
  <c r="AZ1051" i="31"/>
  <c r="BA1051" i="31"/>
  <c r="AX1052" i="31"/>
  <c r="AZ1052" i="31"/>
  <c r="BA1052" i="31"/>
  <c r="AX1053" i="31"/>
  <c r="BA1053" i="31"/>
  <c r="AZ1053" i="31"/>
  <c r="AX1054" i="31"/>
  <c r="AZ1054" i="31"/>
  <c r="AX1055" i="31"/>
  <c r="AZ1055" i="31"/>
  <c r="BA1055" i="31"/>
  <c r="AX1056" i="31"/>
  <c r="AZ1056" i="31"/>
  <c r="BA1056" i="31"/>
  <c r="AX1057" i="31"/>
  <c r="BA1057" i="31"/>
  <c r="AZ1057" i="31"/>
  <c r="AX1058" i="31"/>
  <c r="AZ1058" i="31"/>
  <c r="AX1059" i="31"/>
  <c r="AZ1059" i="31"/>
  <c r="BA1059" i="31"/>
  <c r="AX1060" i="31"/>
  <c r="AZ1060" i="31"/>
  <c r="BA1060" i="31"/>
  <c r="AX1061" i="31"/>
  <c r="BA1061" i="31"/>
  <c r="AZ1061" i="31"/>
  <c r="AX1062" i="31"/>
  <c r="AZ1062" i="31"/>
  <c r="AX1063" i="31"/>
  <c r="AZ1063" i="31"/>
  <c r="BA1063" i="31"/>
  <c r="AX1064" i="31"/>
  <c r="AZ1064" i="31"/>
  <c r="BA1064" i="31"/>
  <c r="AX1065" i="31"/>
  <c r="BA1065" i="31"/>
  <c r="AZ1065" i="31"/>
  <c r="AX1066" i="31"/>
  <c r="AZ1066" i="31"/>
  <c r="AX1067" i="31"/>
  <c r="AZ1067" i="31"/>
  <c r="BA1067" i="31"/>
  <c r="AX1068" i="31"/>
  <c r="AZ1068" i="31"/>
  <c r="BA1068" i="31"/>
  <c r="AX1069" i="31"/>
  <c r="BA1069" i="31"/>
  <c r="AZ1069" i="31"/>
  <c r="AX1070" i="31"/>
  <c r="AZ1070" i="31"/>
  <c r="AX1071" i="31"/>
  <c r="AZ1071" i="31"/>
  <c r="BA1071" i="31"/>
  <c r="AX1072" i="31"/>
  <c r="AZ1072" i="31"/>
  <c r="BA1072" i="31"/>
  <c r="AX1073" i="31"/>
  <c r="BA1073" i="31"/>
  <c r="AZ1073" i="31"/>
  <c r="AX1074" i="31"/>
  <c r="AZ1074" i="31"/>
  <c r="AX1075" i="31"/>
  <c r="AZ1075" i="31"/>
  <c r="BA1075" i="31"/>
  <c r="AX1076" i="31"/>
  <c r="AZ1076" i="31"/>
  <c r="BA1076" i="31"/>
  <c r="AX1077" i="31"/>
  <c r="BA1077" i="31"/>
  <c r="AZ1077" i="31"/>
  <c r="AX1078" i="31"/>
  <c r="AZ1078" i="31"/>
  <c r="AX1079" i="31"/>
  <c r="AZ1079" i="31"/>
  <c r="BA1079" i="31"/>
  <c r="AX1080" i="31"/>
  <c r="AZ1080" i="31"/>
  <c r="BA1080" i="31"/>
  <c r="AX1081" i="31"/>
  <c r="BA1081" i="31"/>
  <c r="AZ1081" i="31"/>
  <c r="AX1082" i="31"/>
  <c r="AZ1082" i="31"/>
  <c r="AX1083" i="31"/>
  <c r="AZ1083" i="31"/>
  <c r="BA1083" i="31"/>
  <c r="AX1084" i="31"/>
  <c r="AZ1084" i="31"/>
  <c r="BA1084" i="31"/>
  <c r="AX1085" i="31"/>
  <c r="BA1085" i="31"/>
  <c r="AZ1085" i="31"/>
  <c r="AX1086" i="31"/>
  <c r="AZ1086" i="31"/>
  <c r="AX1087" i="31"/>
  <c r="AZ1087" i="31"/>
  <c r="BA1087" i="31"/>
  <c r="AX1088" i="31"/>
  <c r="AZ1088" i="31"/>
  <c r="BA1088" i="31"/>
  <c r="AX1089" i="31"/>
  <c r="BA1089" i="31"/>
  <c r="AZ1089" i="31"/>
  <c r="AX1090" i="31"/>
  <c r="AZ1090" i="31"/>
  <c r="AX1091" i="31"/>
  <c r="AZ1091" i="31"/>
  <c r="BA1091" i="31"/>
  <c r="AX1092" i="31"/>
  <c r="AZ1092" i="31"/>
  <c r="BA1092" i="31"/>
  <c r="AX1093" i="31"/>
  <c r="BA1093" i="31"/>
  <c r="AZ1093" i="31"/>
  <c r="AX1094" i="31"/>
  <c r="AZ1094" i="31"/>
  <c r="AX1095" i="31"/>
  <c r="AZ1095" i="31"/>
  <c r="BA1095" i="31"/>
  <c r="AX1096" i="31"/>
  <c r="AZ1096" i="31"/>
  <c r="BA1096" i="31"/>
  <c r="AX1097" i="31"/>
  <c r="BA1097" i="31"/>
  <c r="AZ1097" i="31"/>
  <c r="AX1098" i="31"/>
  <c r="AZ1098" i="31"/>
  <c r="AX1099" i="31"/>
  <c r="AZ1099" i="31"/>
  <c r="BA1099" i="31"/>
  <c r="AX1100" i="31"/>
  <c r="AZ1100" i="31"/>
  <c r="BA1100" i="31"/>
  <c r="AX1101" i="31"/>
  <c r="BA1101" i="31"/>
  <c r="AZ1101" i="31"/>
  <c r="AX1102" i="31"/>
  <c r="AZ1102" i="31"/>
  <c r="AX1103" i="31"/>
  <c r="AZ1103" i="31"/>
  <c r="BA1103" i="31"/>
  <c r="AX1104" i="31"/>
  <c r="AZ1104" i="31"/>
  <c r="BA1104" i="31"/>
  <c r="AX1105" i="31"/>
  <c r="BA1105" i="31"/>
  <c r="AZ1105" i="31"/>
  <c r="AX1106" i="31"/>
  <c r="AZ1106" i="31"/>
  <c r="AX1107" i="31"/>
  <c r="AZ1107" i="31"/>
  <c r="BA1107" i="31"/>
  <c r="AX1108" i="31"/>
  <c r="AZ1108" i="31"/>
  <c r="BA1108" i="31"/>
  <c r="AX1109" i="31"/>
  <c r="BA1109" i="31"/>
  <c r="AZ1109" i="31"/>
  <c r="AX1110" i="31"/>
  <c r="AZ1110" i="31"/>
  <c r="BA1047" i="31"/>
  <c r="AZ1047" i="31"/>
  <c r="AX1047" i="31"/>
  <c r="AR1048" i="31"/>
  <c r="AT1048" i="31"/>
  <c r="AR1049" i="31"/>
  <c r="AT1049" i="31"/>
  <c r="AU1049" i="31"/>
  <c r="AR1050" i="31"/>
  <c r="AT1050" i="31"/>
  <c r="AU1050" i="31"/>
  <c r="AR1051" i="31"/>
  <c r="AT1051" i="31"/>
  <c r="AU1051" i="31"/>
  <c r="AR1052" i="31"/>
  <c r="AT1052" i="31"/>
  <c r="AU1052" i="31"/>
  <c r="AR1053" i="31"/>
  <c r="AT1053" i="31"/>
  <c r="AU1053" i="31"/>
  <c r="AR1054" i="31"/>
  <c r="AT1054" i="31"/>
  <c r="AU1054" i="31"/>
  <c r="AR1055" i="31"/>
  <c r="AT1055" i="31"/>
  <c r="AU1055" i="31"/>
  <c r="AR1056" i="31"/>
  <c r="AT1056" i="31"/>
  <c r="AU1056" i="31"/>
  <c r="AR1057" i="31"/>
  <c r="AT1057" i="31"/>
  <c r="AU1057" i="31"/>
  <c r="AR1058" i="31"/>
  <c r="AT1058" i="31"/>
  <c r="AU1058" i="31"/>
  <c r="AR1059" i="31"/>
  <c r="AT1059" i="31"/>
  <c r="AU1059" i="31"/>
  <c r="AR1060" i="31"/>
  <c r="AT1060" i="31"/>
  <c r="AU1060" i="31"/>
  <c r="AR1061" i="31"/>
  <c r="AT1061" i="31"/>
  <c r="AU1061" i="31"/>
  <c r="AR1062" i="31"/>
  <c r="AT1062" i="31"/>
  <c r="AU1062" i="31"/>
  <c r="AR1063" i="31"/>
  <c r="AT1063" i="31"/>
  <c r="AU1063" i="31"/>
  <c r="AR1064" i="31"/>
  <c r="AT1064" i="31"/>
  <c r="AU1064" i="31"/>
  <c r="AR1065" i="31"/>
  <c r="AT1065" i="31"/>
  <c r="AU1065" i="31"/>
  <c r="AR1066" i="31"/>
  <c r="AT1066" i="31"/>
  <c r="AU1066" i="31"/>
  <c r="AR1067" i="31"/>
  <c r="AT1067" i="31"/>
  <c r="AU1067" i="31"/>
  <c r="AR1068" i="31"/>
  <c r="AT1068" i="31"/>
  <c r="AU1068" i="31"/>
  <c r="AR1069" i="31"/>
  <c r="AT1069" i="31"/>
  <c r="AU1069" i="31"/>
  <c r="AR1070" i="31"/>
  <c r="AT1070" i="31"/>
  <c r="AU1070" i="31"/>
  <c r="AR1071" i="31"/>
  <c r="AT1071" i="31"/>
  <c r="AU1071" i="31"/>
  <c r="AR1072" i="31"/>
  <c r="AT1072" i="31"/>
  <c r="AU1072" i="31"/>
  <c r="AR1073" i="31"/>
  <c r="AT1073" i="31"/>
  <c r="AU1073" i="31"/>
  <c r="AR1074" i="31"/>
  <c r="AT1074" i="31"/>
  <c r="AU1074" i="31"/>
  <c r="AR1075" i="31"/>
  <c r="AT1075" i="31"/>
  <c r="AU1075" i="31"/>
  <c r="AR1076" i="31"/>
  <c r="AT1076" i="31"/>
  <c r="AU1076" i="31"/>
  <c r="AR1077" i="31"/>
  <c r="AT1077" i="31"/>
  <c r="AU1077" i="31"/>
  <c r="AR1078" i="31"/>
  <c r="AT1078" i="31"/>
  <c r="AU1078" i="31"/>
  <c r="AR1079" i="31"/>
  <c r="AT1079" i="31"/>
  <c r="AU1079" i="31"/>
  <c r="AR1080" i="31"/>
  <c r="AT1080" i="31"/>
  <c r="AU1080" i="31"/>
  <c r="AR1081" i="31"/>
  <c r="AT1081" i="31"/>
  <c r="AU1081" i="31"/>
  <c r="AR1082" i="31"/>
  <c r="AT1082" i="31"/>
  <c r="AU1082" i="31"/>
  <c r="AR1083" i="31"/>
  <c r="AT1083" i="31"/>
  <c r="AU1083" i="31"/>
  <c r="AR1084" i="31"/>
  <c r="AT1084" i="31"/>
  <c r="AU1084" i="31"/>
  <c r="AR1085" i="31"/>
  <c r="AT1085" i="31"/>
  <c r="AU1085" i="31"/>
  <c r="AR1086" i="31"/>
  <c r="AT1086" i="31"/>
  <c r="AU1086" i="31"/>
  <c r="AR1087" i="31"/>
  <c r="AT1087" i="31"/>
  <c r="AU1087" i="31"/>
  <c r="AR1088" i="31"/>
  <c r="AT1088" i="31"/>
  <c r="AU1088" i="31"/>
  <c r="AR1089" i="31"/>
  <c r="AT1089" i="31"/>
  <c r="AU1089" i="31"/>
  <c r="AR1090" i="31"/>
  <c r="AT1090" i="31"/>
  <c r="AU1090" i="31"/>
  <c r="AR1091" i="31"/>
  <c r="AT1091" i="31"/>
  <c r="AU1091" i="31"/>
  <c r="AR1092" i="31"/>
  <c r="AT1092" i="31"/>
  <c r="AU1092" i="31"/>
  <c r="AR1093" i="31"/>
  <c r="AT1093" i="31"/>
  <c r="AU1093" i="31"/>
  <c r="AR1094" i="31"/>
  <c r="AT1094" i="31"/>
  <c r="AU1094" i="31"/>
  <c r="AR1095" i="31"/>
  <c r="AT1095" i="31"/>
  <c r="AU1095" i="31"/>
  <c r="AR1096" i="31"/>
  <c r="AT1096" i="31"/>
  <c r="AU1096" i="31"/>
  <c r="AR1097" i="31"/>
  <c r="AT1097" i="31"/>
  <c r="AU1097" i="31"/>
  <c r="AR1098" i="31"/>
  <c r="AT1098" i="31"/>
  <c r="AU1098" i="31"/>
  <c r="AR1099" i="31"/>
  <c r="AT1099" i="31"/>
  <c r="AU1099" i="31"/>
  <c r="AR1100" i="31"/>
  <c r="AT1100" i="31"/>
  <c r="AU1100" i="31"/>
  <c r="AR1101" i="31"/>
  <c r="AT1101" i="31"/>
  <c r="AU1101" i="31"/>
  <c r="AR1102" i="31"/>
  <c r="AT1102" i="31"/>
  <c r="AU1102" i="31"/>
  <c r="AR1103" i="31"/>
  <c r="AT1103" i="31"/>
  <c r="AU1103" i="31"/>
  <c r="AR1104" i="31"/>
  <c r="AT1104" i="31"/>
  <c r="AU1104" i="31"/>
  <c r="AR1105" i="31"/>
  <c r="AT1105" i="31"/>
  <c r="AU1105" i="31"/>
  <c r="AR1106" i="31"/>
  <c r="AT1106" i="31"/>
  <c r="AU1106" i="31"/>
  <c r="AR1107" i="31"/>
  <c r="AT1107" i="31"/>
  <c r="AU1107" i="31"/>
  <c r="AR1108" i="31"/>
  <c r="AT1108" i="31"/>
  <c r="AU1108" i="31"/>
  <c r="AR1109" i="31"/>
  <c r="AT1109" i="31"/>
  <c r="AU1109" i="31"/>
  <c r="AR1110" i="31"/>
  <c r="AT1110" i="31"/>
  <c r="AU1110" i="31"/>
  <c r="AU1047" i="31"/>
  <c r="AT1047" i="31"/>
  <c r="AR1047" i="31"/>
  <c r="BA1110" i="31" l="1"/>
  <c r="BA1106" i="31"/>
  <c r="BA1098" i="31"/>
  <c r="BA1094" i="31"/>
  <c r="BA1090" i="31"/>
  <c r="BA1086" i="31"/>
  <c r="BA1082" i="31"/>
  <c r="BA1078" i="31"/>
  <c r="BA1074" i="31"/>
  <c r="BA1070" i="31"/>
  <c r="BA1066" i="31"/>
  <c r="BA1062" i="31"/>
  <c r="BA1058" i="31"/>
  <c r="BA1054" i="31"/>
  <c r="BA1050" i="31"/>
  <c r="BA1102" i="31"/>
  <c r="BA1049" i="31"/>
  <c r="AU1048" i="31"/>
  <c r="B3" i="57"/>
  <c r="B4" i="57"/>
  <c r="B5" i="57"/>
  <c r="B6" i="57"/>
  <c r="B7" i="57"/>
  <c r="B8" i="57"/>
  <c r="B9" i="57"/>
  <c r="B10" i="57"/>
  <c r="B11" i="57"/>
  <c r="B12" i="57"/>
  <c r="B13" i="57"/>
  <c r="B14" i="57"/>
  <c r="B15" i="57"/>
  <c r="B16" i="57"/>
  <c r="B17" i="57"/>
  <c r="B18" i="57"/>
  <c r="B2" i="57"/>
  <c r="C18" i="57"/>
  <c r="C17" i="57"/>
  <c r="C16" i="57"/>
  <c r="C15" i="57"/>
  <c r="C14" i="57"/>
  <c r="C13" i="57"/>
  <c r="C12" i="57"/>
  <c r="C11" i="57"/>
  <c r="AJ3" i="31" l="1"/>
  <c r="AJ4" i="31"/>
  <c r="AJ5" i="31"/>
  <c r="AJ6" i="31"/>
  <c r="AJ7" i="31"/>
  <c r="AJ8" i="31"/>
  <c r="AJ9" i="31"/>
  <c r="AJ10" i="31"/>
  <c r="AJ11"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12"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2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AJ423" i="31"/>
  <c r="AJ424" i="31"/>
  <c r="AJ425" i="31"/>
  <c r="AJ426" i="31"/>
  <c r="AJ427" i="31"/>
  <c r="AJ428" i="31"/>
  <c r="AJ429" i="31"/>
  <c r="AJ430" i="31"/>
  <c r="AJ431" i="31"/>
  <c r="AJ432" i="31"/>
  <c r="AJ433" i="31"/>
  <c r="AJ434" i="31"/>
  <c r="AJ435" i="31"/>
  <c r="AJ436" i="31"/>
  <c r="AJ437" i="31"/>
  <c r="AJ438" i="31"/>
  <c r="AJ439" i="31"/>
  <c r="AJ440" i="31"/>
  <c r="AJ441" i="31"/>
  <c r="AJ44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34" i="31"/>
  <c r="AJ635" i="31"/>
  <c r="AJ636" i="31"/>
  <c r="AJ637" i="31"/>
  <c r="AJ638" i="31"/>
  <c r="AJ639" i="31"/>
  <c r="AJ640" i="31"/>
  <c r="AJ641" i="31"/>
  <c r="AJ642" i="31"/>
  <c r="AJ643" i="31"/>
  <c r="AJ644" i="31"/>
  <c r="AJ645" i="31"/>
  <c r="AJ646" i="31"/>
  <c r="AJ647" i="31"/>
  <c r="AJ648" i="31"/>
  <c r="AJ649" i="31"/>
  <c r="AJ650" i="31"/>
  <c r="AJ651" i="31"/>
  <c r="AJ652" i="31"/>
  <c r="AJ653" i="31"/>
  <c r="AJ654" i="31"/>
  <c r="AJ655" i="31"/>
  <c r="AJ656" i="31"/>
  <c r="AJ657" i="31"/>
  <c r="AJ658" i="31"/>
  <c r="AJ659" i="31"/>
  <c r="AJ660" i="31"/>
  <c r="AJ661" i="31"/>
  <c r="AJ662" i="31"/>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C8" i="57" s="1"/>
  <c r="AJ771" i="31"/>
  <c r="AJ772" i="31"/>
  <c r="AJ773" i="31"/>
  <c r="AJ774" i="31"/>
  <c r="C7" i="57" s="1"/>
  <c r="AJ775" i="31"/>
  <c r="C9" i="57" s="1"/>
  <c r="AJ776" i="31"/>
  <c r="C10" i="57" s="1"/>
  <c r="AJ777" i="31"/>
  <c r="AJ778" i="31"/>
  <c r="AJ779" i="31"/>
  <c r="AJ780" i="31"/>
  <c r="AJ781" i="31"/>
  <c r="AJ782" i="31"/>
  <c r="AJ783" i="31"/>
  <c r="AJ784" i="31"/>
  <c r="C2" i="57" s="1"/>
  <c r="AJ785" i="31"/>
  <c r="AJ786" i="31"/>
  <c r="AJ787" i="31"/>
  <c r="AJ788" i="31"/>
  <c r="AJ789" i="31"/>
  <c r="AJ790" i="31"/>
  <c r="AJ791" i="31"/>
  <c r="AJ792" i="31"/>
  <c r="AJ793" i="31"/>
  <c r="C4" i="57" s="1"/>
  <c r="AJ794" i="31"/>
  <c r="AJ795" i="31"/>
  <c r="C6" i="57" s="1"/>
  <c r="AJ796" i="31"/>
  <c r="AJ797" i="31"/>
  <c r="AJ798" i="31"/>
  <c r="AJ799" i="31"/>
  <c r="C3" i="57" s="1"/>
  <c r="AJ800" i="31"/>
  <c r="AJ801" i="31"/>
  <c r="C5" i="57" s="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J854" i="31"/>
  <c r="AJ855" i="31"/>
  <c r="AJ856" i="31"/>
  <c r="AJ857" i="31"/>
  <c r="AJ858" i="31"/>
  <c r="AJ859" i="31"/>
  <c r="AJ860" i="31"/>
  <c r="AJ861" i="31"/>
  <c r="AJ862" i="31"/>
  <c r="AJ863" i="31"/>
  <c r="AJ864" i="31"/>
  <c r="AJ865" i="31"/>
  <c r="AJ866" i="31"/>
  <c r="AJ867" i="31"/>
  <c r="AJ868" i="31"/>
  <c r="AJ869" i="31"/>
  <c r="AJ870" i="31"/>
  <c r="AJ871" i="31"/>
  <c r="AJ872" i="31"/>
  <c r="AJ873" i="31"/>
  <c r="AJ874" i="31"/>
  <c r="AJ875" i="31"/>
  <c r="AJ876" i="31"/>
  <c r="AJ877" i="31"/>
  <c r="AJ878" i="31"/>
  <c r="AJ879" i="31"/>
  <c r="AJ880" i="31"/>
  <c r="AJ881" i="31"/>
  <c r="AJ882" i="31"/>
  <c r="AJ883" i="31"/>
  <c r="AJ884" i="31"/>
  <c r="AJ885" i="31"/>
  <c r="AJ886" i="31"/>
  <c r="AJ887" i="31"/>
  <c r="AJ888" i="31"/>
  <c r="AJ889" i="31"/>
  <c r="AJ890" i="31"/>
  <c r="AJ891" i="31"/>
  <c r="AJ892" i="31"/>
  <c r="AJ893" i="31"/>
  <c r="AJ894" i="31"/>
  <c r="AJ895" i="31"/>
  <c r="AJ896" i="31"/>
  <c r="AJ897" i="31"/>
  <c r="AJ898" i="31"/>
  <c r="AJ899" i="31"/>
  <c r="AJ900" i="31"/>
  <c r="AJ901" i="31"/>
  <c r="AJ902" i="31"/>
  <c r="AJ903" i="31"/>
  <c r="AJ904" i="31"/>
  <c r="AJ905" i="31"/>
  <c r="AJ906" i="31"/>
  <c r="AJ907" i="31"/>
  <c r="AJ908" i="31"/>
  <c r="AJ909" i="31"/>
  <c r="AJ910" i="31"/>
  <c r="AJ911" i="31"/>
  <c r="AJ912" i="31"/>
  <c r="AJ913" i="31"/>
  <c r="AJ914" i="31"/>
  <c r="AJ915" i="31"/>
  <c r="AJ916" i="31"/>
  <c r="AJ917" i="31"/>
  <c r="AJ918" i="31"/>
  <c r="AJ919" i="31"/>
  <c r="AJ920" i="31"/>
  <c r="AJ921" i="31"/>
  <c r="AJ922" i="31"/>
  <c r="AJ923" i="31"/>
  <c r="AJ924" i="31"/>
  <c r="AJ925" i="31"/>
  <c r="AJ926" i="31"/>
  <c r="AJ927" i="31"/>
  <c r="AJ928" i="31"/>
  <c r="AJ929" i="31"/>
  <c r="AJ930" i="31"/>
  <c r="AJ931" i="31"/>
  <c r="AJ932" i="31"/>
  <c r="AJ933" i="31"/>
  <c r="AJ934" i="31"/>
  <c r="AJ935" i="31"/>
  <c r="AJ936" i="31"/>
  <c r="AJ937" i="31"/>
  <c r="AJ938" i="31"/>
  <c r="AJ939" i="31"/>
  <c r="AJ940" i="31"/>
  <c r="AJ941" i="31"/>
  <c r="AJ942" i="31"/>
  <c r="AJ943" i="31"/>
  <c r="AJ944" i="31"/>
  <c r="AJ945" i="31"/>
  <c r="AJ946" i="31"/>
  <c r="AJ947" i="31"/>
  <c r="AJ948" i="31"/>
  <c r="AJ949" i="31"/>
  <c r="AJ950" i="31"/>
  <c r="AJ951" i="31"/>
  <c r="AJ952" i="31"/>
  <c r="AJ953" i="31"/>
  <c r="AJ954" i="31"/>
  <c r="AJ955" i="31"/>
  <c r="AJ956" i="31"/>
  <c r="AJ957" i="31"/>
  <c r="AJ958" i="31"/>
  <c r="AJ959" i="31"/>
  <c r="AJ960" i="31"/>
  <c r="AJ961" i="31"/>
  <c r="AJ962" i="31"/>
  <c r="AJ963" i="31"/>
  <c r="AJ964" i="31"/>
  <c r="AJ965" i="31"/>
  <c r="AJ966" i="31"/>
  <c r="AJ967" i="31"/>
  <c r="AJ968" i="31"/>
  <c r="AJ969" i="31"/>
  <c r="AJ970" i="31"/>
  <c r="AJ971" i="31"/>
  <c r="AJ972" i="31"/>
  <c r="AJ973" i="31"/>
  <c r="AJ974" i="31"/>
  <c r="AJ975" i="31"/>
  <c r="AJ976" i="31"/>
  <c r="AJ977" i="31"/>
  <c r="AJ978" i="31"/>
  <c r="AJ979" i="31"/>
  <c r="AJ980" i="31"/>
  <c r="AJ981" i="31"/>
  <c r="AJ982" i="31"/>
  <c r="AJ983" i="31"/>
  <c r="AJ984" i="31"/>
  <c r="AJ985" i="31"/>
  <c r="AJ986" i="31"/>
  <c r="AJ987" i="31"/>
  <c r="AJ988" i="31"/>
  <c r="AJ989" i="31"/>
  <c r="AJ990" i="31"/>
  <c r="AJ991" i="31"/>
  <c r="AJ992" i="31"/>
  <c r="AJ993" i="31"/>
  <c r="AJ994" i="31"/>
  <c r="AJ995" i="31"/>
  <c r="AJ996" i="31"/>
  <c r="AJ997" i="31"/>
  <c r="AJ998" i="31"/>
  <c r="AJ999" i="31"/>
  <c r="AJ1000" i="31"/>
  <c r="AJ1001" i="31"/>
  <c r="AJ1002" i="31"/>
  <c r="AJ1003" i="31"/>
  <c r="AJ1004" i="31"/>
  <c r="AJ1005" i="31"/>
  <c r="AJ1006" i="31"/>
  <c r="AJ1007" i="31"/>
  <c r="AJ1008" i="31"/>
  <c r="AJ1009" i="31"/>
  <c r="AJ1010" i="31"/>
  <c r="AJ1011" i="31"/>
  <c r="AJ1012" i="31"/>
  <c r="AJ1013" i="31"/>
  <c r="AJ1014" i="31"/>
  <c r="AJ1015" i="31"/>
  <c r="AJ1016" i="31"/>
  <c r="AJ1017" i="31"/>
  <c r="AJ1018" i="31"/>
  <c r="AJ1019" i="31"/>
  <c r="AJ1020" i="31"/>
  <c r="AJ1021" i="31"/>
  <c r="AJ1022" i="31"/>
  <c r="AJ1023" i="31"/>
  <c r="AJ1024" i="31"/>
  <c r="AJ1025" i="31"/>
  <c r="AJ1026" i="31"/>
  <c r="AJ1027" i="31"/>
  <c r="AJ1028" i="31"/>
  <c r="AJ1029" i="31"/>
  <c r="AJ1030" i="31"/>
  <c r="AJ1031" i="31"/>
  <c r="AJ1032" i="31"/>
  <c r="AJ1033" i="31"/>
  <c r="AJ1034" i="31"/>
  <c r="AJ1035" i="31"/>
  <c r="AJ1036" i="31"/>
  <c r="AJ1037" i="31"/>
  <c r="AJ1038" i="31"/>
  <c r="AJ1039" i="31"/>
  <c r="AJ1040" i="31"/>
  <c r="AJ1041" i="31"/>
  <c r="AJ1042" i="31"/>
  <c r="AJ1043" i="31"/>
  <c r="AJ1044" i="31"/>
  <c r="AJ1045" i="31"/>
  <c r="AJ1046" i="31"/>
  <c r="AJ1111" i="31"/>
  <c r="AJ1112" i="31"/>
  <c r="AJ1113" i="31"/>
  <c r="AJ1114" i="31"/>
  <c r="AJ1115" i="31"/>
  <c r="AJ1116" i="31"/>
  <c r="AJ1117" i="31"/>
  <c r="AJ1118" i="31"/>
  <c r="AJ1119" i="31"/>
  <c r="AJ1120" i="31"/>
  <c r="AJ1121" i="31"/>
  <c r="AJ1047" i="31"/>
  <c r="AJ1048" i="31"/>
  <c r="AJ1049" i="31"/>
  <c r="AJ1050" i="31"/>
  <c r="AJ1051" i="31"/>
  <c r="AJ1052" i="31"/>
  <c r="AJ1053" i="31"/>
  <c r="AJ1054" i="31"/>
  <c r="AJ1055" i="31"/>
  <c r="AJ1056" i="31"/>
  <c r="AJ1057" i="31"/>
  <c r="AJ1058" i="31"/>
  <c r="AJ1059" i="31"/>
  <c r="AJ1060" i="31"/>
  <c r="AJ1061" i="31"/>
  <c r="AJ1076" i="31"/>
  <c r="AJ1077" i="31"/>
  <c r="AJ1078" i="31"/>
  <c r="AJ1079" i="31"/>
  <c r="AJ1080" i="31"/>
  <c r="AJ1081" i="31"/>
  <c r="AJ1082" i="31"/>
  <c r="AJ1086" i="31"/>
  <c r="AJ1087" i="31"/>
  <c r="AJ1088" i="31"/>
  <c r="AJ1089" i="31"/>
  <c r="AJ1090" i="31"/>
  <c r="AJ1091" i="31"/>
  <c r="AJ1093" i="31"/>
  <c r="AJ1094" i="31"/>
  <c r="AJ1095" i="31"/>
  <c r="AJ1083" i="31"/>
  <c r="AJ1063" i="31"/>
  <c r="AJ1064" i="31"/>
  <c r="AJ1065" i="31"/>
  <c r="AJ1066" i="31"/>
  <c r="AJ1067" i="31"/>
  <c r="AJ1068" i="31"/>
  <c r="AJ1069" i="31"/>
  <c r="AJ1070" i="31"/>
  <c r="AJ1071" i="31"/>
  <c r="AJ1072" i="31"/>
  <c r="AJ1073" i="31"/>
  <c r="AJ1074" i="31"/>
  <c r="AJ1075" i="31"/>
  <c r="AJ1062" i="31"/>
  <c r="AJ1084" i="31"/>
  <c r="AJ1085" i="31"/>
  <c r="AJ1092" i="31"/>
  <c r="AJ1096" i="31"/>
  <c r="AJ1097" i="31"/>
  <c r="AJ1098" i="31"/>
  <c r="AJ1099" i="31"/>
  <c r="AJ1100" i="31"/>
  <c r="AJ1101" i="31"/>
  <c r="AJ1102" i="31"/>
  <c r="AJ1103" i="31"/>
  <c r="AJ1104" i="31"/>
  <c r="AJ1105" i="31"/>
  <c r="AJ1106" i="31"/>
  <c r="AJ1107" i="31"/>
  <c r="AJ1108" i="31"/>
  <c r="AJ1109" i="31"/>
  <c r="AJ1110" i="31"/>
  <c r="AJ2" i="31"/>
  <c r="AZ11" i="31" l="1"/>
  <c r="BA11" i="31"/>
  <c r="AZ1041" i="31" l="1"/>
  <c r="BA1041" i="31"/>
  <c r="AZ1042" i="31"/>
  <c r="BA1042" i="31"/>
  <c r="AZ1043" i="31"/>
  <c r="BA1043" i="31"/>
  <c r="AZ1044" i="31"/>
  <c r="BA1044" i="31"/>
  <c r="AZ1045" i="31"/>
  <c r="BA1045" i="31"/>
  <c r="AZ1046" i="31"/>
  <c r="BA1046" i="31"/>
  <c r="AV1042" i="31"/>
  <c r="AV1043" i="31"/>
  <c r="AV1044" i="31"/>
  <c r="AV1045" i="31"/>
  <c r="AV1046" i="31"/>
  <c r="AV1041" i="31"/>
  <c r="AT1041" i="31"/>
  <c r="AU1041" i="31"/>
  <c r="AT1042" i="31"/>
  <c r="AU1042" i="31"/>
  <c r="AT1043" i="31"/>
  <c r="AU1043" i="31"/>
  <c r="AT1044" i="31"/>
  <c r="AU1044" i="31"/>
  <c r="AT1045" i="31"/>
  <c r="AU1045" i="31"/>
  <c r="AT1046" i="31"/>
  <c r="AU1046" i="31"/>
  <c r="AR1040" i="31"/>
  <c r="AR1041" i="31"/>
  <c r="AR1042" i="31"/>
  <c r="AR1043" i="31"/>
  <c r="AR1044" i="31"/>
  <c r="AR1045" i="31"/>
  <c r="AR1046" i="31"/>
  <c r="AZ1039" i="31" l="1"/>
  <c r="BA1039" i="31"/>
  <c r="AT1039" i="31"/>
  <c r="AU1039" i="31"/>
  <c r="AR1039" i="31"/>
  <c r="N3" i="53" l="1"/>
  <c r="N4" i="53"/>
  <c r="N5" i="53"/>
  <c r="N6" i="53"/>
  <c r="N7" i="53"/>
  <c r="N8" i="53"/>
  <c r="N9" i="53"/>
  <c r="N10" i="53"/>
  <c r="N11" i="53"/>
  <c r="N12" i="53"/>
  <c r="N13" i="53"/>
  <c r="N14" i="53"/>
  <c r="N15" i="53"/>
  <c r="N16" i="53"/>
  <c r="N17" i="53"/>
  <c r="N18" i="53"/>
  <c r="N19" i="53"/>
  <c r="N20" i="53"/>
  <c r="N21" i="53"/>
  <c r="N22" i="53"/>
  <c r="N23" i="53"/>
  <c r="N24" i="53"/>
  <c r="N25" i="53"/>
  <c r="N26" i="53"/>
  <c r="N27" i="53"/>
  <c r="N28" i="53"/>
  <c r="N29" i="53"/>
  <c r="N30" i="53"/>
  <c r="N31" i="53"/>
  <c r="N32" i="53"/>
  <c r="N33" i="53"/>
  <c r="N34" i="53"/>
  <c r="N35" i="53"/>
  <c r="N36" i="53"/>
  <c r="N37" i="53"/>
  <c r="N38" i="53"/>
  <c r="N39" i="53"/>
  <c r="N40" i="53"/>
  <c r="N41" i="53"/>
  <c r="N42" i="53"/>
  <c r="N43" i="53"/>
  <c r="N44" i="53"/>
  <c r="N45" i="53"/>
  <c r="N46" i="53"/>
  <c r="N47" i="53"/>
  <c r="N48" i="53"/>
  <c r="N49" i="53"/>
  <c r="N50" i="53"/>
  <c r="N51" i="53"/>
  <c r="N52" i="53"/>
  <c r="N53" i="53"/>
  <c r="N54" i="53"/>
  <c r="N55" i="53"/>
  <c r="N56" i="53"/>
  <c r="N57" i="53"/>
  <c r="N58" i="53"/>
  <c r="N59" i="53"/>
  <c r="N60" i="53"/>
  <c r="N61" i="53"/>
  <c r="N62" i="53"/>
  <c r="N63" i="53"/>
  <c r="N64" i="53"/>
  <c r="N65" i="53"/>
  <c r="N66" i="53"/>
  <c r="N67" i="53"/>
  <c r="N68" i="53"/>
  <c r="N69" i="53"/>
  <c r="N70" i="53"/>
  <c r="N71" i="53"/>
  <c r="N72" i="53"/>
  <c r="N73" i="53"/>
  <c r="N74" i="53"/>
  <c r="N75" i="53"/>
  <c r="N76" i="53"/>
  <c r="N77" i="53"/>
  <c r="N78" i="53"/>
  <c r="N79" i="53"/>
  <c r="N80" i="53"/>
  <c r="N81" i="53"/>
  <c r="N82" i="53"/>
  <c r="N83" i="53"/>
  <c r="N84" i="53"/>
  <c r="N85" i="53"/>
  <c r="N86" i="53"/>
  <c r="N87" i="53"/>
  <c r="N88" i="53"/>
  <c r="N89" i="53"/>
  <c r="N90" i="53"/>
  <c r="N91" i="53"/>
  <c r="N92" i="53"/>
  <c r="N93" i="53"/>
  <c r="N94" i="53"/>
  <c r="N95" i="53"/>
  <c r="N96" i="53"/>
  <c r="N97" i="53"/>
  <c r="N98" i="53"/>
  <c r="N99" i="53"/>
  <c r="N100" i="53"/>
  <c r="N101" i="53"/>
  <c r="N102" i="53"/>
  <c r="N103" i="53"/>
  <c r="N104" i="53"/>
  <c r="N105" i="53"/>
  <c r="N106" i="53"/>
  <c r="N107" i="53"/>
  <c r="N108" i="53"/>
  <c r="N109" i="53"/>
  <c r="N110" i="53"/>
  <c r="N111" i="53"/>
  <c r="N112" i="53"/>
  <c r="N113" i="53"/>
  <c r="N114" i="53"/>
  <c r="N115" i="53"/>
  <c r="N116" i="53"/>
  <c r="N117" i="53"/>
  <c r="N118" i="53"/>
  <c r="N119" i="53"/>
  <c r="N120" i="53"/>
  <c r="N121" i="53"/>
  <c r="N122" i="53"/>
  <c r="N123" i="53"/>
  <c r="N124" i="53"/>
  <c r="N125" i="53"/>
  <c r="N126" i="53"/>
  <c r="N127" i="53"/>
  <c r="N128" i="53"/>
  <c r="N129" i="53"/>
  <c r="N130" i="53"/>
  <c r="N131" i="53"/>
  <c r="N132" i="53"/>
  <c r="N133" i="53"/>
  <c r="N134" i="53"/>
  <c r="N135" i="53"/>
  <c r="N136" i="53"/>
  <c r="N137" i="53"/>
  <c r="N138" i="53"/>
  <c r="N139" i="53"/>
  <c r="N140" i="53"/>
  <c r="N141" i="53"/>
  <c r="N142" i="53"/>
  <c r="N143" i="53"/>
  <c r="N144" i="53"/>
  <c r="N145" i="53"/>
  <c r="N146" i="53"/>
  <c r="N147" i="53"/>
  <c r="N148" i="53"/>
  <c r="N149" i="53"/>
  <c r="N150" i="53"/>
  <c r="N151" i="53"/>
  <c r="N152" i="53"/>
  <c r="N153" i="53"/>
  <c r="N154" i="53"/>
  <c r="N155" i="53"/>
  <c r="N156" i="53"/>
  <c r="N157" i="53"/>
  <c r="N158" i="53"/>
  <c r="N159" i="53"/>
  <c r="N160" i="53"/>
  <c r="N161" i="53"/>
  <c r="N162" i="53"/>
  <c r="N163" i="53"/>
  <c r="N164" i="53"/>
  <c r="N165" i="53"/>
  <c r="N166" i="53"/>
  <c r="N167" i="53"/>
  <c r="N168" i="53"/>
  <c r="N169" i="53"/>
  <c r="N170" i="53"/>
  <c r="N171" i="53"/>
  <c r="N172" i="53"/>
  <c r="N173" i="53"/>
  <c r="N174" i="53"/>
  <c r="N175" i="53"/>
  <c r="N176" i="53"/>
  <c r="N177" i="53"/>
  <c r="N178" i="53"/>
  <c r="N179" i="53"/>
  <c r="N180" i="53"/>
  <c r="N181" i="53"/>
  <c r="N182" i="53"/>
  <c r="N183" i="53"/>
  <c r="N184" i="53"/>
  <c r="N185" i="53"/>
  <c r="N2" i="53"/>
  <c r="AR23" i="31" l="1"/>
  <c r="AT1038" i="31" l="1"/>
  <c r="AU1038" i="31"/>
  <c r="AR1038" i="31"/>
  <c r="AZ1038" i="31"/>
  <c r="BA1038" i="31"/>
  <c r="AZ1034" i="31" l="1"/>
  <c r="AZ1033" i="31"/>
  <c r="AZ1032" i="31"/>
  <c r="BA1034" i="31"/>
  <c r="BA1033" i="31"/>
  <c r="BA1032" i="31"/>
  <c r="AT1032" i="31"/>
  <c r="AU1032" i="31"/>
  <c r="AT1033" i="31"/>
  <c r="AU1033" i="31"/>
  <c r="AT1034" i="31"/>
  <c r="AU1034" i="31"/>
  <c r="AR1032" i="31"/>
  <c r="AR1033" i="31"/>
  <c r="AR1034" i="31"/>
  <c r="AR1031" i="31" l="1"/>
  <c r="AR1028" i="31"/>
  <c r="AR1027" i="31"/>
  <c r="AR1026" i="31"/>
  <c r="AR1025" i="31"/>
  <c r="AR1024" i="31"/>
  <c r="AR1023" i="31"/>
  <c r="AR1022" i="31"/>
  <c r="AR991" i="31"/>
  <c r="AR984" i="31"/>
  <c r="AR965" i="31"/>
  <c r="AR962" i="31"/>
  <c r="AR961" i="31"/>
  <c r="AR960" i="31"/>
  <c r="AR959" i="31"/>
  <c r="AR957" i="31"/>
  <c r="AR956" i="31"/>
  <c r="AR955" i="31"/>
  <c r="AR954" i="31"/>
  <c r="AR952" i="31"/>
  <c r="AR951" i="31"/>
  <c r="AR950" i="31"/>
  <c r="AR949" i="31"/>
  <c r="AR948" i="31"/>
  <c r="AR947" i="31"/>
  <c r="AR946" i="31"/>
  <c r="AR945" i="31"/>
  <c r="AR944" i="31"/>
  <c r="AR943" i="31"/>
  <c r="AR942" i="31"/>
  <c r="AR941" i="31"/>
  <c r="AR940" i="31"/>
  <c r="AR939" i="31"/>
  <c r="AR938" i="31"/>
  <c r="AR937" i="31"/>
  <c r="AR936" i="31"/>
  <c r="AR935" i="31"/>
  <c r="AR934" i="31"/>
  <c r="AR933" i="31"/>
  <c r="AR932" i="31"/>
  <c r="AR931" i="31"/>
  <c r="AR930" i="31"/>
  <c r="AR928" i="31"/>
  <c r="AR927" i="31"/>
  <c r="AR926" i="31"/>
  <c r="AR925" i="31"/>
  <c r="AR924" i="31"/>
  <c r="AR923" i="31"/>
  <c r="AR922" i="31"/>
  <c r="AR921" i="31"/>
  <c r="AR920" i="31"/>
  <c r="AR919" i="31"/>
  <c r="AR918" i="31"/>
  <c r="AR917" i="31"/>
  <c r="AR916" i="31"/>
  <c r="AR915" i="31"/>
  <c r="AR914" i="31"/>
  <c r="AR913" i="31"/>
  <c r="AR912" i="31"/>
  <c r="AR911" i="31"/>
  <c r="AR910" i="31"/>
  <c r="AR909" i="31"/>
  <c r="AR908" i="31"/>
  <c r="AR907" i="31"/>
  <c r="AR906" i="31"/>
  <c r="AR905" i="31"/>
  <c r="AR904" i="31"/>
  <c r="AR903" i="31"/>
  <c r="AR902" i="31"/>
  <c r="AR901" i="31"/>
  <c r="AR900" i="31"/>
  <c r="AR899" i="31"/>
  <c r="AR829" i="31"/>
  <c r="AR828" i="31"/>
  <c r="AR826" i="31"/>
  <c r="AR818" i="31"/>
  <c r="AR817" i="31"/>
  <c r="AR815" i="31"/>
  <c r="AR814" i="31"/>
  <c r="AR813" i="31"/>
  <c r="AR812" i="31"/>
  <c r="AR810" i="31"/>
  <c r="AR809" i="31"/>
  <c r="AR808" i="31"/>
  <c r="AR807" i="31"/>
  <c r="AR806" i="31"/>
  <c r="AR804" i="31"/>
  <c r="AR803" i="31"/>
  <c r="AR802" i="31"/>
  <c r="AR801" i="31"/>
  <c r="AR800" i="31"/>
  <c r="AR799" i="31"/>
  <c r="AR795" i="31"/>
  <c r="AR793" i="31"/>
  <c r="AR792" i="31"/>
  <c r="AR791" i="31"/>
  <c r="AR789" i="31"/>
  <c r="AR787" i="31"/>
  <c r="AR786" i="31"/>
  <c r="AR785" i="31"/>
  <c r="AR784" i="31"/>
  <c r="AR783" i="31"/>
  <c r="AR781" i="31"/>
  <c r="AR778" i="31"/>
  <c r="AR776" i="31"/>
  <c r="AR775" i="31"/>
  <c r="AR774" i="31"/>
  <c r="AR773" i="31"/>
  <c r="AR772" i="31"/>
  <c r="AR771" i="31"/>
  <c r="AR770" i="31"/>
  <c r="AR769" i="31"/>
  <c r="AR767" i="31"/>
  <c r="AR766" i="31"/>
  <c r="AR765" i="31"/>
  <c r="AR764" i="31"/>
  <c r="AR763" i="31"/>
  <c r="AR762" i="31"/>
  <c r="AR759" i="31"/>
  <c r="AR753" i="31"/>
  <c r="AR752" i="31"/>
  <c r="AR750" i="31"/>
  <c r="AR747" i="31"/>
  <c r="AR746" i="31"/>
  <c r="AR745" i="31"/>
  <c r="AR744" i="31"/>
  <c r="AR743" i="31"/>
  <c r="AR742" i="31"/>
  <c r="AR741" i="31"/>
  <c r="AR740" i="31"/>
  <c r="AR739" i="31"/>
  <c r="AR738" i="31"/>
  <c r="AR737" i="31"/>
  <c r="AR736" i="31"/>
  <c r="AR734" i="31"/>
  <c r="AR733" i="31"/>
  <c r="AR732" i="31"/>
  <c r="AR731" i="31"/>
  <c r="AR730" i="31"/>
  <c r="AR729" i="31"/>
  <c r="AR727" i="31"/>
  <c r="AR726" i="31"/>
  <c r="AR725" i="31"/>
  <c r="AR722" i="31"/>
  <c r="AR719" i="31"/>
  <c r="AR718" i="31"/>
  <c r="AR717" i="31"/>
  <c r="AR715" i="31"/>
  <c r="AR714" i="31"/>
  <c r="AR712" i="31"/>
  <c r="AR710" i="31"/>
  <c r="AR708" i="31"/>
  <c r="AR706" i="31"/>
  <c r="AR705" i="31"/>
  <c r="AR703" i="31"/>
  <c r="AR701" i="31"/>
  <c r="AR700" i="31"/>
  <c r="AR698" i="31"/>
  <c r="AR697" i="31"/>
  <c r="AR696" i="31"/>
  <c r="AR693" i="31"/>
  <c r="AR691" i="31"/>
  <c r="AR690" i="31"/>
  <c r="AR688" i="31"/>
  <c r="AR684" i="31"/>
  <c r="AR683" i="31"/>
  <c r="AR682" i="31"/>
  <c r="AR681" i="31"/>
  <c r="AR679" i="31"/>
  <c r="AR678" i="31"/>
  <c r="AR677" i="31"/>
  <c r="AR676" i="31"/>
  <c r="AR671" i="31"/>
  <c r="AR670" i="31"/>
  <c r="AR669" i="31"/>
  <c r="AR668" i="31"/>
  <c r="AR666" i="31"/>
  <c r="AR665" i="31"/>
  <c r="AR664" i="31"/>
  <c r="AR663" i="31"/>
  <c r="AR662" i="31"/>
  <c r="AR658" i="31"/>
  <c r="AR657" i="31"/>
  <c r="AR656" i="31"/>
  <c r="AR653" i="31"/>
  <c r="AR652" i="31"/>
  <c r="AR651" i="31"/>
  <c r="AR650" i="31"/>
  <c r="AR648" i="31"/>
  <c r="AR646" i="31"/>
  <c r="AR644" i="31"/>
  <c r="AR642" i="31"/>
  <c r="AR641" i="31"/>
  <c r="AR640" i="31"/>
  <c r="AR638" i="31"/>
  <c r="AR637" i="31"/>
  <c r="AR635" i="31"/>
  <c r="AR634" i="31"/>
  <c r="AR633" i="31"/>
  <c r="AR632" i="31"/>
  <c r="AR631" i="31"/>
  <c r="AR630" i="31"/>
  <c r="AR628" i="31"/>
  <c r="AR625" i="31"/>
  <c r="AR622" i="31"/>
  <c r="AR621" i="31"/>
  <c r="AR620" i="31"/>
  <c r="AR618" i="31"/>
  <c r="AR617" i="31"/>
  <c r="AR616" i="31"/>
  <c r="AR614" i="31"/>
  <c r="AR613" i="31"/>
  <c r="AR611" i="31"/>
  <c r="AR610" i="31"/>
  <c r="AR608" i="31"/>
  <c r="AR607" i="31"/>
  <c r="AR606" i="31"/>
  <c r="AR605" i="31"/>
  <c r="AR604" i="31"/>
  <c r="AR603" i="31"/>
  <c r="AR602" i="31"/>
  <c r="AR601" i="31"/>
  <c r="AR596" i="31"/>
  <c r="AR594" i="31"/>
  <c r="AR593" i="31"/>
  <c r="AR592" i="31"/>
  <c r="AR591" i="31"/>
  <c r="AR587" i="31"/>
  <c r="AR585" i="31"/>
  <c r="AR583" i="31"/>
  <c r="AR582" i="31"/>
  <c r="AR581" i="31"/>
  <c r="AR580" i="31"/>
  <c r="AR579" i="31"/>
  <c r="AR576" i="31"/>
  <c r="AR571" i="31"/>
  <c r="AR564" i="31"/>
  <c r="AR562" i="31"/>
  <c r="AR561" i="31"/>
  <c r="AR558" i="31"/>
  <c r="AR556" i="31"/>
  <c r="AR555" i="31"/>
  <c r="AR554" i="31"/>
  <c r="AR553" i="31"/>
  <c r="AR552" i="31"/>
  <c r="AR550" i="31"/>
  <c r="AR549" i="31"/>
  <c r="AR548" i="31"/>
  <c r="AR547" i="31"/>
  <c r="AR546" i="31"/>
  <c r="AR545" i="31"/>
  <c r="AR543" i="31"/>
  <c r="AR541" i="31"/>
  <c r="AR534" i="31"/>
  <c r="AR532" i="31"/>
  <c r="AR529" i="31"/>
  <c r="AR515" i="31"/>
  <c r="AR506" i="31"/>
  <c r="AR504" i="31"/>
  <c r="AR503" i="31"/>
  <c r="AR502" i="31"/>
  <c r="AR501" i="31"/>
  <c r="AR500" i="31"/>
  <c r="AR499" i="31"/>
  <c r="AR498" i="31"/>
  <c r="AR497" i="31"/>
  <c r="AR496" i="31"/>
  <c r="AR495" i="31"/>
  <c r="AR494" i="31"/>
  <c r="AR493" i="31"/>
  <c r="AR492" i="31"/>
  <c r="AR491" i="31"/>
  <c r="AR490" i="31"/>
  <c r="AR489" i="31"/>
  <c r="AR488" i="31"/>
  <c r="AR487" i="31"/>
  <c r="AR486" i="31"/>
  <c r="AR485" i="31"/>
  <c r="AR458" i="31"/>
  <c r="AR457" i="31"/>
  <c r="AR456" i="31"/>
  <c r="AR454" i="31"/>
  <c r="AR453" i="31"/>
  <c r="AR452" i="31"/>
  <c r="AR449" i="31"/>
  <c r="AR442" i="31"/>
  <c r="AR441" i="31"/>
  <c r="AR440" i="31"/>
  <c r="AR439" i="31"/>
  <c r="AR438" i="31"/>
  <c r="AR436" i="31"/>
  <c r="AR435" i="31"/>
  <c r="AR434" i="31"/>
  <c r="AR431" i="31"/>
  <c r="AR429" i="31"/>
  <c r="AR427" i="31"/>
  <c r="AR424" i="31"/>
  <c r="AR423" i="31"/>
  <c r="AR422" i="31"/>
  <c r="AR414" i="31"/>
  <c r="AR411" i="31"/>
  <c r="AR410" i="31"/>
  <c r="AR408" i="31"/>
  <c r="AR405" i="31"/>
  <c r="AR404" i="31"/>
  <c r="AR402" i="31"/>
  <c r="AR398" i="31"/>
  <c r="AR394" i="31"/>
  <c r="AR392" i="31"/>
  <c r="AR391" i="31"/>
  <c r="AR386" i="31"/>
  <c r="AR351" i="31"/>
  <c r="AR350" i="31"/>
  <c r="AR349" i="31"/>
  <c r="AR346" i="31"/>
  <c r="AR343" i="31"/>
  <c r="AR340" i="31"/>
  <c r="AR333" i="31"/>
  <c r="AR332" i="31"/>
  <c r="AR330" i="31"/>
  <c r="AR325" i="31"/>
  <c r="AR323" i="31"/>
  <c r="AR316" i="31"/>
  <c r="AR314" i="31"/>
  <c r="AR302" i="31"/>
  <c r="AR300" i="31"/>
  <c r="AR297" i="31"/>
  <c r="AR294" i="31"/>
  <c r="AR293" i="31"/>
  <c r="AR291" i="31"/>
  <c r="AR287" i="31"/>
  <c r="AR284" i="31"/>
  <c r="AR282" i="31"/>
  <c r="AR279" i="31"/>
  <c r="AR278" i="31"/>
  <c r="AR277" i="31"/>
  <c r="AR267" i="31"/>
  <c r="AR261" i="31"/>
  <c r="AR259" i="31"/>
  <c r="AR258" i="31"/>
  <c r="AR257" i="31"/>
  <c r="AR251" i="31"/>
  <c r="AR247" i="31"/>
  <c r="AR246" i="31"/>
  <c r="AR245" i="31"/>
  <c r="AR241" i="31"/>
  <c r="AR240" i="31"/>
  <c r="AR214" i="31"/>
  <c r="AR205" i="31"/>
  <c r="AR202" i="31"/>
  <c r="AR201" i="31"/>
  <c r="AR200" i="31"/>
  <c r="AR199" i="31"/>
  <c r="AR198" i="31"/>
  <c r="AR194" i="31"/>
  <c r="AR190" i="31"/>
  <c r="AR189" i="31"/>
  <c r="AR187" i="31"/>
  <c r="AR186" i="31"/>
  <c r="AR182" i="31"/>
  <c r="AR181" i="31"/>
  <c r="AR179" i="31"/>
  <c r="AR177" i="31"/>
  <c r="AR176" i="31"/>
  <c r="AR173" i="31"/>
  <c r="AR170" i="31"/>
  <c r="AR169" i="31"/>
  <c r="AR168" i="31"/>
  <c r="AR162" i="31"/>
  <c r="AR150" i="31"/>
  <c r="AR148" i="31"/>
  <c r="AR141" i="31"/>
  <c r="AR140" i="31"/>
  <c r="AR139" i="31"/>
  <c r="AR132" i="31"/>
  <c r="AR131" i="31"/>
  <c r="AR121" i="31"/>
  <c r="AR112" i="31"/>
  <c r="AR111" i="31"/>
  <c r="AR107" i="31"/>
  <c r="AR106" i="31"/>
  <c r="AR104" i="31"/>
  <c r="AR103" i="31"/>
  <c r="AR101" i="31"/>
  <c r="AR100" i="31"/>
  <c r="AR98" i="31"/>
  <c r="AR93" i="31"/>
  <c r="AR89" i="31"/>
  <c r="AR87" i="31"/>
  <c r="AR86" i="31"/>
  <c r="AR85" i="31"/>
  <c r="AR82" i="31"/>
  <c r="AR79" i="31"/>
  <c r="AR77" i="31"/>
  <c r="AR75" i="31"/>
  <c r="AR74" i="31"/>
  <c r="AR71" i="31"/>
  <c r="AR70" i="31"/>
  <c r="AR66" i="31"/>
  <c r="AR65" i="31"/>
  <c r="AR64" i="31"/>
  <c r="AR63" i="31"/>
  <c r="AR62" i="31"/>
  <c r="AR61" i="31"/>
  <c r="AR60" i="31"/>
  <c r="AR59" i="31"/>
  <c r="AR58" i="31"/>
  <c r="AR57" i="31"/>
  <c r="AR56" i="31"/>
  <c r="AR55" i="31"/>
  <c r="AR54" i="31"/>
  <c r="AR53" i="31"/>
  <c r="AR52" i="31"/>
  <c r="AR51" i="31"/>
  <c r="AR50" i="31"/>
  <c r="AR49" i="31"/>
  <c r="AR47" i="31"/>
  <c r="AR46" i="31"/>
  <c r="AR45" i="31"/>
  <c r="AR12" i="31"/>
  <c r="AR40" i="31"/>
  <c r="AR39" i="31"/>
  <c r="AR38" i="31"/>
  <c r="AR37" i="31"/>
  <c r="AR36" i="31"/>
  <c r="AR35" i="31"/>
  <c r="AR34" i="31"/>
  <c r="AR33" i="31"/>
  <c r="AR32" i="31"/>
  <c r="AR31" i="31"/>
  <c r="AR30" i="31"/>
  <c r="AR28" i="31"/>
  <c r="AR27" i="31"/>
  <c r="AR25" i="31"/>
  <c r="AR24" i="31"/>
  <c r="AR22" i="31"/>
  <c r="AR21" i="31"/>
  <c r="AR20" i="31"/>
  <c r="AR19" i="31"/>
  <c r="AR18" i="31"/>
  <c r="AR16" i="31"/>
  <c r="AR14" i="31"/>
  <c r="AR13" i="31"/>
  <c r="AR10" i="31"/>
  <c r="AR9" i="31"/>
  <c r="AR8" i="31"/>
  <c r="AR7" i="31"/>
  <c r="AR6" i="31"/>
  <c r="AR5" i="31"/>
  <c r="AR4" i="31"/>
  <c r="AR2" i="31"/>
  <c r="AZ3" i="31"/>
  <c r="AZ4" i="31"/>
  <c r="AZ5" i="31"/>
  <c r="AZ6" i="31"/>
  <c r="AZ7" i="31"/>
  <c r="AZ8" i="31"/>
  <c r="AZ9" i="31"/>
  <c r="AZ10" i="31"/>
  <c r="AZ13" i="31"/>
  <c r="AZ14" i="31"/>
  <c r="AZ15" i="31"/>
  <c r="AZ16" i="31"/>
  <c r="AZ17" i="31"/>
  <c r="AZ18" i="31"/>
  <c r="AZ19" i="31"/>
  <c r="AZ20" i="31"/>
  <c r="AZ21" i="31"/>
  <c r="AZ22" i="31"/>
  <c r="AZ24" i="31"/>
  <c r="AZ25" i="31"/>
  <c r="AZ26" i="31"/>
  <c r="AZ27" i="31"/>
  <c r="AZ28" i="31"/>
  <c r="AZ29" i="31"/>
  <c r="AZ30" i="31"/>
  <c r="AZ31" i="31"/>
  <c r="AZ32" i="31"/>
  <c r="AZ33" i="31"/>
  <c r="AZ34" i="31"/>
  <c r="AZ35" i="31"/>
  <c r="AZ36" i="31"/>
  <c r="AZ37" i="31"/>
  <c r="AZ38" i="31"/>
  <c r="AZ39" i="31"/>
  <c r="AZ40" i="31"/>
  <c r="AZ41" i="31"/>
  <c r="AZ42" i="31"/>
  <c r="AZ43" i="31"/>
  <c r="AZ44" i="31"/>
  <c r="AZ12" i="31"/>
  <c r="AZ45" i="31"/>
  <c r="AZ46" i="31"/>
  <c r="AZ47" i="31"/>
  <c r="AZ48" i="31"/>
  <c r="AZ49" i="31"/>
  <c r="AZ50" i="31"/>
  <c r="AZ51" i="31"/>
  <c r="AZ52" i="31"/>
  <c r="AZ53" i="31"/>
  <c r="AZ54" i="31"/>
  <c r="AZ55" i="31"/>
  <c r="AZ56" i="31"/>
  <c r="AZ57" i="31"/>
  <c r="AZ58" i="31"/>
  <c r="AZ59" i="31"/>
  <c r="AZ60" i="31"/>
  <c r="AZ61" i="31"/>
  <c r="AZ62" i="31"/>
  <c r="AZ63" i="31"/>
  <c r="AZ64" i="31"/>
  <c r="AZ65" i="31"/>
  <c r="AZ66" i="31"/>
  <c r="AZ67" i="31"/>
  <c r="AZ68" i="31"/>
  <c r="AZ69" i="31"/>
  <c r="AZ70" i="31"/>
  <c r="AZ71" i="31"/>
  <c r="AZ72" i="31"/>
  <c r="AZ73" i="31"/>
  <c r="AZ74" i="31"/>
  <c r="AZ75" i="31"/>
  <c r="AZ76" i="31"/>
  <c r="AZ77" i="31"/>
  <c r="AZ78" i="31"/>
  <c r="AZ79" i="31"/>
  <c r="AZ80" i="31"/>
  <c r="AZ81" i="31"/>
  <c r="AZ82" i="31"/>
  <c r="AZ83" i="31"/>
  <c r="AZ84" i="31"/>
  <c r="AZ85" i="31"/>
  <c r="AZ86" i="31"/>
  <c r="AZ87" i="31"/>
  <c r="AZ88" i="31"/>
  <c r="AZ89" i="31"/>
  <c r="AZ90" i="31"/>
  <c r="AZ91" i="31"/>
  <c r="AZ92" i="31"/>
  <c r="AZ93" i="31"/>
  <c r="AZ94" i="31"/>
  <c r="AZ95" i="31"/>
  <c r="AZ96" i="31"/>
  <c r="AZ97" i="31"/>
  <c r="AZ98" i="31"/>
  <c r="AZ99" i="31"/>
  <c r="AZ100" i="31"/>
  <c r="AZ101" i="31"/>
  <c r="AZ102" i="31"/>
  <c r="AZ103" i="31"/>
  <c r="AZ104" i="31"/>
  <c r="AZ105" i="31"/>
  <c r="AZ106" i="31"/>
  <c r="AZ107" i="31"/>
  <c r="AZ108" i="31"/>
  <c r="AZ109" i="31"/>
  <c r="AZ110" i="31"/>
  <c r="AZ111" i="31"/>
  <c r="AZ112" i="31"/>
  <c r="AZ113" i="31"/>
  <c r="AZ114" i="31"/>
  <c r="AZ115" i="31"/>
  <c r="AZ116" i="31"/>
  <c r="AZ117" i="31"/>
  <c r="AZ118" i="31"/>
  <c r="AZ119" i="31"/>
  <c r="AZ120" i="31"/>
  <c r="AZ121" i="31"/>
  <c r="AZ122" i="31"/>
  <c r="AZ123" i="31"/>
  <c r="AZ124" i="31"/>
  <c r="AZ125" i="31"/>
  <c r="AZ126" i="31"/>
  <c r="AZ127" i="31"/>
  <c r="AZ128" i="31"/>
  <c r="AZ129" i="31"/>
  <c r="AZ130" i="31"/>
  <c r="AZ131" i="31"/>
  <c r="AZ132" i="31"/>
  <c r="AZ133" i="31"/>
  <c r="AZ134" i="31"/>
  <c r="AZ135" i="31"/>
  <c r="AZ136" i="31"/>
  <c r="AZ137" i="31"/>
  <c r="AZ138" i="31"/>
  <c r="AZ139" i="31"/>
  <c r="AZ140" i="31"/>
  <c r="AZ141" i="31"/>
  <c r="AZ142" i="31"/>
  <c r="AZ143" i="31"/>
  <c r="AZ144" i="31"/>
  <c r="AZ145" i="31"/>
  <c r="AZ146" i="31"/>
  <c r="AZ147" i="31"/>
  <c r="AZ148" i="31"/>
  <c r="AZ149" i="31"/>
  <c r="AZ150" i="31"/>
  <c r="AZ151" i="31"/>
  <c r="AZ152" i="31"/>
  <c r="AZ153" i="31"/>
  <c r="AZ154" i="31"/>
  <c r="AZ155" i="31"/>
  <c r="AZ156" i="31"/>
  <c r="AZ157" i="31"/>
  <c r="AZ158" i="31"/>
  <c r="AZ159" i="31"/>
  <c r="AZ160" i="31"/>
  <c r="AZ161" i="31"/>
  <c r="AZ162" i="31"/>
  <c r="AZ163" i="31"/>
  <c r="AZ164" i="31"/>
  <c r="AZ165" i="31"/>
  <c r="AZ166" i="31"/>
  <c r="AZ167" i="31"/>
  <c r="AZ168" i="31"/>
  <c r="AZ169" i="31"/>
  <c r="AZ170" i="31"/>
  <c r="AZ171" i="31"/>
  <c r="AZ172" i="31"/>
  <c r="AZ173" i="31"/>
  <c r="AZ174" i="31"/>
  <c r="AZ175" i="31"/>
  <c r="AZ176" i="31"/>
  <c r="AZ177" i="31"/>
  <c r="AZ178" i="31"/>
  <c r="AZ179" i="31"/>
  <c r="AZ180" i="31"/>
  <c r="AZ181" i="31"/>
  <c r="AZ182" i="31"/>
  <c r="AZ183" i="31"/>
  <c r="AZ184" i="31"/>
  <c r="AZ185" i="31"/>
  <c r="AZ186" i="31"/>
  <c r="AZ187" i="31"/>
  <c r="AZ188" i="31"/>
  <c r="AZ189" i="31"/>
  <c r="AZ190" i="31"/>
  <c r="AZ191" i="31"/>
  <c r="AZ192" i="31"/>
  <c r="AZ193" i="31"/>
  <c r="AZ194" i="31"/>
  <c r="AZ195" i="31"/>
  <c r="AZ196" i="31"/>
  <c r="AZ197" i="31"/>
  <c r="AZ198" i="31"/>
  <c r="AZ199" i="31"/>
  <c r="AZ200" i="31"/>
  <c r="AZ201" i="31"/>
  <c r="AZ202" i="31"/>
  <c r="AZ203" i="31"/>
  <c r="AZ204" i="31"/>
  <c r="AZ205" i="31"/>
  <c r="AZ206" i="31"/>
  <c r="AZ207" i="31"/>
  <c r="AZ208" i="31"/>
  <c r="AZ209" i="31"/>
  <c r="AZ210" i="31"/>
  <c r="AZ211" i="31"/>
  <c r="AZ212" i="31"/>
  <c r="AZ213" i="31"/>
  <c r="AZ214" i="31"/>
  <c r="AZ215" i="31"/>
  <c r="AZ216" i="31"/>
  <c r="AZ217" i="31"/>
  <c r="AZ218" i="31"/>
  <c r="AZ219" i="31"/>
  <c r="AZ220" i="31"/>
  <c r="AZ221" i="31"/>
  <c r="AZ222" i="31"/>
  <c r="AZ223" i="31"/>
  <c r="AZ224" i="31"/>
  <c r="AZ225" i="31"/>
  <c r="AZ226" i="31"/>
  <c r="AZ227" i="31"/>
  <c r="AZ228" i="31"/>
  <c r="AZ229" i="31"/>
  <c r="AZ230" i="31"/>
  <c r="AZ231" i="31"/>
  <c r="AZ232" i="31"/>
  <c r="AZ233" i="31"/>
  <c r="AZ234" i="31"/>
  <c r="AZ235" i="31"/>
  <c r="AZ236" i="31"/>
  <c r="AZ237" i="31"/>
  <c r="AZ238" i="31"/>
  <c r="AZ239" i="31"/>
  <c r="AZ240" i="31"/>
  <c r="AZ241" i="31"/>
  <c r="AZ242" i="31"/>
  <c r="AZ243" i="31"/>
  <c r="AZ244" i="31"/>
  <c r="AZ245" i="31"/>
  <c r="AZ246" i="31"/>
  <c r="AZ247" i="31"/>
  <c r="AZ248" i="31"/>
  <c r="AZ249" i="31"/>
  <c r="AZ250" i="31"/>
  <c r="AZ251" i="31"/>
  <c r="AZ252" i="31"/>
  <c r="AZ253" i="31"/>
  <c r="AZ254" i="31"/>
  <c r="AZ255" i="31"/>
  <c r="AZ256" i="31"/>
  <c r="AZ257" i="31"/>
  <c r="AZ258" i="31"/>
  <c r="AZ259" i="31"/>
  <c r="AZ260" i="31"/>
  <c r="AZ261" i="31"/>
  <c r="AZ262" i="31"/>
  <c r="AZ263" i="31"/>
  <c r="AZ264" i="31"/>
  <c r="AZ265" i="31"/>
  <c r="AZ266" i="31"/>
  <c r="AZ267" i="31"/>
  <c r="AZ268" i="31"/>
  <c r="AZ269" i="31"/>
  <c r="AZ270" i="31"/>
  <c r="AZ271" i="31"/>
  <c r="AZ272" i="31"/>
  <c r="AZ273" i="31"/>
  <c r="AZ274" i="31"/>
  <c r="AZ275" i="31"/>
  <c r="AZ276" i="31"/>
  <c r="AZ277" i="31"/>
  <c r="AZ278" i="31"/>
  <c r="AZ279" i="31"/>
  <c r="AZ280" i="31"/>
  <c r="AZ281" i="31"/>
  <c r="AZ282" i="31"/>
  <c r="AZ283" i="31"/>
  <c r="AZ284" i="31"/>
  <c r="AZ285" i="31"/>
  <c r="AZ286" i="31"/>
  <c r="AZ287" i="31"/>
  <c r="AZ288" i="31"/>
  <c r="AZ289" i="31"/>
  <c r="AZ290" i="31"/>
  <c r="AZ291" i="31"/>
  <c r="AZ292" i="31"/>
  <c r="AZ293" i="31"/>
  <c r="AZ294" i="31"/>
  <c r="AZ295" i="31"/>
  <c r="AZ296" i="31"/>
  <c r="AZ297" i="31"/>
  <c r="AZ298" i="31"/>
  <c r="AZ299" i="31"/>
  <c r="AZ300" i="31"/>
  <c r="AZ301" i="31"/>
  <c r="AZ302" i="31"/>
  <c r="AZ303" i="31"/>
  <c r="AZ304" i="31"/>
  <c r="AZ305" i="31"/>
  <c r="AZ306" i="31"/>
  <c r="AZ307" i="31"/>
  <c r="AZ308" i="31"/>
  <c r="AZ309" i="31"/>
  <c r="AZ310" i="31"/>
  <c r="AZ311" i="31"/>
  <c r="AZ312" i="31"/>
  <c r="AZ313" i="31"/>
  <c r="AZ314" i="31"/>
  <c r="AZ315" i="31"/>
  <c r="AZ316" i="31"/>
  <c r="AZ317" i="31"/>
  <c r="AZ318" i="31"/>
  <c r="AZ319" i="31"/>
  <c r="AZ320" i="31"/>
  <c r="AZ321" i="31"/>
  <c r="AZ322" i="31"/>
  <c r="AZ323" i="31"/>
  <c r="AZ324" i="31"/>
  <c r="AZ325" i="31"/>
  <c r="AZ326" i="31"/>
  <c r="AZ327" i="31"/>
  <c r="AZ328" i="31"/>
  <c r="AZ329" i="31"/>
  <c r="AZ330" i="31"/>
  <c r="AZ331" i="31"/>
  <c r="AZ332" i="31"/>
  <c r="AZ333" i="31"/>
  <c r="AZ334" i="31"/>
  <c r="AZ335" i="31"/>
  <c r="AZ336" i="31"/>
  <c r="AZ337" i="31"/>
  <c r="AZ338" i="31"/>
  <c r="AZ339" i="31"/>
  <c r="AZ340" i="31"/>
  <c r="AZ341" i="31"/>
  <c r="AZ342" i="31"/>
  <c r="AZ343" i="31"/>
  <c r="AZ344" i="31"/>
  <c r="AZ345" i="31"/>
  <c r="AZ346" i="31"/>
  <c r="AZ347" i="31"/>
  <c r="AZ348" i="31"/>
  <c r="AZ349" i="31"/>
  <c r="AZ350" i="31"/>
  <c r="AZ351" i="31"/>
  <c r="AZ352" i="31"/>
  <c r="AZ353" i="31"/>
  <c r="AZ354" i="31"/>
  <c r="AZ355" i="31"/>
  <c r="AZ356" i="31"/>
  <c r="AZ357" i="31"/>
  <c r="AZ358" i="31"/>
  <c r="AZ359" i="31"/>
  <c r="AZ360" i="31"/>
  <c r="AZ361" i="31"/>
  <c r="AZ362" i="31"/>
  <c r="AZ363" i="31"/>
  <c r="AZ364" i="31"/>
  <c r="AZ365" i="31"/>
  <c r="AZ366" i="31"/>
  <c r="AZ367" i="31"/>
  <c r="AZ368" i="31"/>
  <c r="AZ369" i="31"/>
  <c r="AZ370" i="31"/>
  <c r="AZ371" i="31"/>
  <c r="AZ372" i="31"/>
  <c r="AZ373" i="31"/>
  <c r="AZ374" i="31"/>
  <c r="AZ375" i="31"/>
  <c r="AZ376" i="31"/>
  <c r="AZ377" i="31"/>
  <c r="AZ378" i="31"/>
  <c r="AZ379" i="31"/>
  <c r="AZ380" i="31"/>
  <c r="AZ381" i="31"/>
  <c r="AZ382" i="31"/>
  <c r="AZ383" i="31"/>
  <c r="AZ384" i="31"/>
  <c r="AZ385" i="31"/>
  <c r="AZ386" i="31"/>
  <c r="AZ387" i="31"/>
  <c r="AZ388" i="31"/>
  <c r="AZ389" i="31"/>
  <c r="AZ390" i="31"/>
  <c r="AZ391" i="31"/>
  <c r="AZ392" i="31"/>
  <c r="AZ393" i="31"/>
  <c r="AZ394" i="31"/>
  <c r="AZ395" i="31"/>
  <c r="AZ396" i="31"/>
  <c r="AZ397" i="31"/>
  <c r="AZ398" i="31"/>
  <c r="AZ399" i="31"/>
  <c r="AZ400" i="31"/>
  <c r="AZ401" i="31"/>
  <c r="AZ402" i="31"/>
  <c r="AZ403" i="31"/>
  <c r="AZ404" i="31"/>
  <c r="AZ405" i="31"/>
  <c r="AZ406" i="31"/>
  <c r="AZ407" i="31"/>
  <c r="AZ408" i="31"/>
  <c r="AZ409" i="31"/>
  <c r="AZ410" i="31"/>
  <c r="AZ411" i="31"/>
  <c r="AZ412" i="31"/>
  <c r="AZ413" i="31"/>
  <c r="AZ414" i="31"/>
  <c r="AZ415" i="31"/>
  <c r="AZ416" i="31"/>
  <c r="AZ417" i="31"/>
  <c r="AZ418" i="31"/>
  <c r="AZ419" i="31"/>
  <c r="AZ420" i="31"/>
  <c r="AZ421" i="31"/>
  <c r="AZ422" i="31"/>
  <c r="AZ423" i="31"/>
  <c r="AZ424" i="31"/>
  <c r="AZ425" i="31"/>
  <c r="AZ426" i="31"/>
  <c r="AZ427" i="31"/>
  <c r="AZ428" i="31"/>
  <c r="AZ429" i="31"/>
  <c r="AZ430" i="31"/>
  <c r="AZ431" i="31"/>
  <c r="AZ432" i="31"/>
  <c r="AZ433" i="31"/>
  <c r="AZ434" i="31"/>
  <c r="AZ435" i="31"/>
  <c r="AZ436" i="31"/>
  <c r="AZ437" i="31"/>
  <c r="AZ438" i="31"/>
  <c r="AZ439" i="31"/>
  <c r="AZ440" i="31"/>
  <c r="AZ441" i="31"/>
  <c r="AZ442" i="31"/>
  <c r="AZ443" i="31"/>
  <c r="AZ444" i="31"/>
  <c r="AZ445" i="31"/>
  <c r="AZ446" i="31"/>
  <c r="AZ447" i="31"/>
  <c r="AZ448" i="31"/>
  <c r="AZ449" i="31"/>
  <c r="AZ450" i="31"/>
  <c r="AZ451" i="31"/>
  <c r="AZ452" i="31"/>
  <c r="AZ453" i="31"/>
  <c r="AZ454" i="31"/>
  <c r="AZ455" i="31"/>
  <c r="AZ456" i="31"/>
  <c r="AZ457" i="31"/>
  <c r="AZ458" i="31"/>
  <c r="AZ459" i="31"/>
  <c r="AZ460" i="31"/>
  <c r="AZ461" i="31"/>
  <c r="AZ462" i="31"/>
  <c r="AZ463" i="31"/>
  <c r="AZ464" i="31"/>
  <c r="AZ465" i="31"/>
  <c r="AZ466" i="31"/>
  <c r="AZ467" i="31"/>
  <c r="AZ468" i="31"/>
  <c r="AZ469" i="31"/>
  <c r="AZ470" i="31"/>
  <c r="AZ471" i="31"/>
  <c r="AZ472" i="31"/>
  <c r="AZ473" i="31"/>
  <c r="AZ474" i="31"/>
  <c r="AZ475" i="31"/>
  <c r="AZ476" i="31"/>
  <c r="AZ477" i="31"/>
  <c r="AZ478" i="31"/>
  <c r="AZ479" i="31"/>
  <c r="AZ480" i="31"/>
  <c r="AZ481" i="31"/>
  <c r="AZ482" i="31"/>
  <c r="AZ483" i="31"/>
  <c r="AZ484" i="31"/>
  <c r="AZ485" i="31"/>
  <c r="AZ486" i="31"/>
  <c r="AZ487" i="31"/>
  <c r="AZ488" i="31"/>
  <c r="AZ489" i="31"/>
  <c r="AZ490" i="31"/>
  <c r="AZ491" i="31"/>
  <c r="AZ492" i="31"/>
  <c r="AZ493" i="31"/>
  <c r="AZ494" i="31"/>
  <c r="AZ495" i="31"/>
  <c r="AZ496" i="31"/>
  <c r="AZ497" i="31"/>
  <c r="AZ498" i="31"/>
  <c r="AZ499" i="31"/>
  <c r="AZ500" i="31"/>
  <c r="AZ501" i="31"/>
  <c r="AZ502" i="31"/>
  <c r="AZ503" i="31"/>
  <c r="AZ504" i="31"/>
  <c r="AZ505" i="31"/>
  <c r="AZ506" i="31"/>
  <c r="AZ507" i="31"/>
  <c r="AZ508" i="31"/>
  <c r="AZ509" i="31"/>
  <c r="AZ510" i="31"/>
  <c r="AZ511" i="31"/>
  <c r="AZ512" i="31"/>
  <c r="AZ513" i="31"/>
  <c r="AZ514" i="31"/>
  <c r="AZ515" i="31"/>
  <c r="AZ516" i="31"/>
  <c r="AZ517" i="31"/>
  <c r="AZ518" i="31"/>
  <c r="AZ519" i="31"/>
  <c r="AZ520" i="31"/>
  <c r="AZ521" i="31"/>
  <c r="AZ522" i="31"/>
  <c r="AZ523" i="31"/>
  <c r="AZ524" i="31"/>
  <c r="AZ525" i="31"/>
  <c r="AZ526" i="31"/>
  <c r="AZ527" i="31"/>
  <c r="AZ528" i="31"/>
  <c r="AZ529" i="31"/>
  <c r="AZ530" i="31"/>
  <c r="AZ531" i="31"/>
  <c r="AZ532" i="31"/>
  <c r="AZ533" i="31"/>
  <c r="AZ534" i="31"/>
  <c r="AZ535" i="31"/>
  <c r="AZ536" i="31"/>
  <c r="AZ537" i="31"/>
  <c r="AZ538" i="31"/>
  <c r="AZ539" i="31"/>
  <c r="AZ540" i="31"/>
  <c r="AZ541" i="31"/>
  <c r="AZ542" i="31"/>
  <c r="AZ543" i="31"/>
  <c r="AZ545" i="31"/>
  <c r="AZ546" i="31"/>
  <c r="AZ547" i="31"/>
  <c r="AZ548" i="31"/>
  <c r="AZ549" i="31"/>
  <c r="AZ550" i="31"/>
  <c r="AZ551" i="31"/>
  <c r="AZ552" i="31"/>
  <c r="AZ553" i="31"/>
  <c r="AZ554" i="31"/>
  <c r="AZ555" i="31"/>
  <c r="AZ556" i="31"/>
  <c r="AZ557" i="31"/>
  <c r="AZ558" i="31"/>
  <c r="AZ559" i="31"/>
  <c r="AZ560" i="31"/>
  <c r="AZ561" i="31"/>
  <c r="AZ562" i="31"/>
  <c r="AZ563" i="31"/>
  <c r="AZ564" i="31"/>
  <c r="AZ565" i="31"/>
  <c r="AZ566" i="31"/>
  <c r="AZ567" i="31"/>
  <c r="AZ568" i="31"/>
  <c r="AZ569" i="31"/>
  <c r="AZ570" i="31"/>
  <c r="AZ571" i="31"/>
  <c r="AZ572" i="31"/>
  <c r="AZ573" i="31"/>
  <c r="AZ574" i="31"/>
  <c r="AZ575" i="31"/>
  <c r="AZ576" i="31"/>
  <c r="AZ577" i="31"/>
  <c r="AZ578" i="31"/>
  <c r="AZ579" i="31"/>
  <c r="AZ580" i="31"/>
  <c r="AZ581" i="31"/>
  <c r="AZ582" i="31"/>
  <c r="AZ583" i="31"/>
  <c r="AZ584" i="31"/>
  <c r="AZ585" i="31"/>
  <c r="AZ586" i="31"/>
  <c r="AZ587" i="31"/>
  <c r="AZ588" i="31"/>
  <c r="AZ589" i="31"/>
  <c r="AZ590" i="31"/>
  <c r="AZ591" i="31"/>
  <c r="AZ592" i="31"/>
  <c r="AZ593" i="31"/>
  <c r="AZ594" i="31"/>
  <c r="AZ595" i="31"/>
  <c r="AZ596" i="31"/>
  <c r="AZ597" i="31"/>
  <c r="AZ598" i="31"/>
  <c r="AZ599" i="31"/>
  <c r="AZ600" i="31"/>
  <c r="AZ601" i="31"/>
  <c r="AZ602" i="31"/>
  <c r="AZ603" i="31"/>
  <c r="AZ604" i="31"/>
  <c r="AZ605" i="31"/>
  <c r="AZ606" i="31"/>
  <c r="AZ607" i="31"/>
  <c r="AZ608" i="31"/>
  <c r="AZ609" i="31"/>
  <c r="AZ610" i="31"/>
  <c r="AZ611" i="31"/>
  <c r="AZ612" i="31"/>
  <c r="AZ613" i="31"/>
  <c r="AZ614" i="31"/>
  <c r="AZ615" i="31"/>
  <c r="AZ616" i="31"/>
  <c r="AZ617" i="31"/>
  <c r="AZ618" i="31"/>
  <c r="AZ619" i="31"/>
  <c r="AZ620" i="31"/>
  <c r="AZ621" i="31"/>
  <c r="AZ622" i="31"/>
  <c r="AZ623" i="31"/>
  <c r="AZ624" i="31"/>
  <c r="AZ625" i="31"/>
  <c r="AZ626" i="31"/>
  <c r="AZ627" i="31"/>
  <c r="AZ628" i="31"/>
  <c r="AZ629" i="31"/>
  <c r="AZ630" i="31"/>
  <c r="AZ631" i="31"/>
  <c r="AZ632" i="31"/>
  <c r="AZ633" i="31"/>
  <c r="AZ634" i="31"/>
  <c r="AZ635" i="31"/>
  <c r="AZ636" i="31"/>
  <c r="AZ637" i="31"/>
  <c r="AZ638" i="31"/>
  <c r="AZ639" i="31"/>
  <c r="AZ640" i="31"/>
  <c r="AZ641" i="31"/>
  <c r="AZ642" i="31"/>
  <c r="AZ643" i="31"/>
  <c r="AZ644" i="31"/>
  <c r="AZ645" i="31"/>
  <c r="AZ646" i="31"/>
  <c r="AZ647" i="31"/>
  <c r="AZ648" i="31"/>
  <c r="AZ649" i="31"/>
  <c r="AZ650" i="31"/>
  <c r="AZ651" i="31"/>
  <c r="AZ652" i="31"/>
  <c r="AZ653" i="31"/>
  <c r="AZ654" i="31"/>
  <c r="AZ655" i="31"/>
  <c r="AZ656" i="31"/>
  <c r="AZ657" i="31"/>
  <c r="AZ658" i="31"/>
  <c r="AZ659" i="31"/>
  <c r="AZ660" i="31"/>
  <c r="AZ661" i="31"/>
  <c r="AZ662" i="31"/>
  <c r="AZ663" i="31"/>
  <c r="AZ664" i="31"/>
  <c r="AZ665" i="31"/>
  <c r="AZ666" i="31"/>
  <c r="AZ667" i="31"/>
  <c r="AZ668" i="31"/>
  <c r="AZ669" i="31"/>
  <c r="AZ670" i="31"/>
  <c r="AZ671" i="31"/>
  <c r="AZ672" i="31"/>
  <c r="AZ673" i="31"/>
  <c r="AZ674" i="31"/>
  <c r="AZ675" i="31"/>
  <c r="AZ676" i="31"/>
  <c r="AZ677" i="31"/>
  <c r="AZ678" i="31"/>
  <c r="AZ679" i="31"/>
  <c r="AZ680" i="31"/>
  <c r="AZ681" i="31"/>
  <c r="AZ682" i="31"/>
  <c r="AZ683" i="31"/>
  <c r="AZ684" i="31"/>
  <c r="AZ685" i="31"/>
  <c r="AZ686" i="31"/>
  <c r="AZ687" i="31"/>
  <c r="AZ688" i="31"/>
  <c r="AZ689" i="31"/>
  <c r="AZ690" i="31"/>
  <c r="AZ691" i="31"/>
  <c r="AZ692" i="31"/>
  <c r="AZ693" i="31"/>
  <c r="AZ694" i="31"/>
  <c r="AZ695" i="31"/>
  <c r="AZ696" i="31"/>
  <c r="AZ697" i="31"/>
  <c r="AZ698" i="31"/>
  <c r="AZ699" i="31"/>
  <c r="AZ700" i="31"/>
  <c r="AZ701" i="31"/>
  <c r="AZ702" i="31"/>
  <c r="AZ703" i="31"/>
  <c r="AZ704" i="31"/>
  <c r="AZ705" i="31"/>
  <c r="AZ706" i="31"/>
  <c r="AZ707" i="31"/>
  <c r="AZ708" i="31"/>
  <c r="AZ709" i="31"/>
  <c r="AZ710" i="31"/>
  <c r="AZ711" i="31"/>
  <c r="AZ712" i="31"/>
  <c r="AZ713" i="31"/>
  <c r="AZ714" i="31"/>
  <c r="AZ715" i="31"/>
  <c r="AZ716" i="31"/>
  <c r="AZ717" i="31"/>
  <c r="AZ718" i="31"/>
  <c r="AZ719" i="31"/>
  <c r="AZ720" i="31"/>
  <c r="AZ721" i="31"/>
  <c r="AZ722" i="31"/>
  <c r="AZ723" i="31"/>
  <c r="AZ724" i="31"/>
  <c r="AZ725" i="31"/>
  <c r="AZ726" i="31"/>
  <c r="AZ727" i="31"/>
  <c r="AZ728" i="31"/>
  <c r="AZ729" i="31"/>
  <c r="AZ730" i="31"/>
  <c r="AZ731" i="31"/>
  <c r="AZ732" i="31"/>
  <c r="AZ733" i="31"/>
  <c r="AZ734" i="31"/>
  <c r="AZ735" i="31"/>
  <c r="AZ736" i="31"/>
  <c r="AZ737" i="31"/>
  <c r="AZ738" i="31"/>
  <c r="AZ739" i="31"/>
  <c r="AZ740" i="31"/>
  <c r="AZ741" i="31"/>
  <c r="AZ742" i="31"/>
  <c r="AZ743" i="31"/>
  <c r="AZ744" i="31"/>
  <c r="AZ745" i="31"/>
  <c r="AZ746" i="31"/>
  <c r="AZ747" i="31"/>
  <c r="AZ748" i="31"/>
  <c r="AZ749" i="31"/>
  <c r="AZ750" i="31"/>
  <c r="AZ751" i="31"/>
  <c r="AZ752" i="31"/>
  <c r="AZ753" i="31"/>
  <c r="AZ754" i="31"/>
  <c r="AZ755" i="31"/>
  <c r="AZ756" i="31"/>
  <c r="AZ757" i="31"/>
  <c r="AZ758" i="31"/>
  <c r="AZ759" i="31"/>
  <c r="AZ760" i="31"/>
  <c r="AZ761" i="31"/>
  <c r="AZ762" i="31"/>
  <c r="AZ763" i="31"/>
  <c r="AZ764" i="31"/>
  <c r="AZ765" i="31"/>
  <c r="AZ766" i="31"/>
  <c r="AZ767" i="31"/>
  <c r="AZ768" i="31"/>
  <c r="AZ769" i="31"/>
  <c r="AZ770" i="31"/>
  <c r="AZ771" i="31"/>
  <c r="AZ772" i="31"/>
  <c r="AZ773" i="31"/>
  <c r="AZ774" i="31"/>
  <c r="AZ775" i="31"/>
  <c r="AZ776" i="31"/>
  <c r="AZ777" i="31"/>
  <c r="AZ778" i="31"/>
  <c r="AZ779" i="31"/>
  <c r="AZ780" i="31"/>
  <c r="AZ781" i="31"/>
  <c r="AZ782" i="31"/>
  <c r="AZ783" i="31"/>
  <c r="AZ784" i="31"/>
  <c r="AZ785" i="31"/>
  <c r="AZ786" i="31"/>
  <c r="AZ787" i="31"/>
  <c r="AZ788" i="31"/>
  <c r="AZ789" i="31"/>
  <c r="AZ790" i="31"/>
  <c r="AZ791" i="31"/>
  <c r="AZ792" i="31"/>
  <c r="AZ793" i="31"/>
  <c r="AZ794" i="31"/>
  <c r="AZ795" i="31"/>
  <c r="AZ796" i="31"/>
  <c r="AZ797" i="31"/>
  <c r="AZ798" i="31"/>
  <c r="AZ799" i="31"/>
  <c r="AZ800" i="31"/>
  <c r="AZ801" i="31"/>
  <c r="AZ802" i="31"/>
  <c r="AZ803" i="31"/>
  <c r="AZ804" i="31"/>
  <c r="AZ805" i="31"/>
  <c r="AZ806" i="31"/>
  <c r="AZ807" i="31"/>
  <c r="AZ808" i="31"/>
  <c r="AZ809" i="31"/>
  <c r="AZ810" i="31"/>
  <c r="AZ811" i="31"/>
  <c r="AZ812" i="31"/>
  <c r="AZ813" i="31"/>
  <c r="AZ814" i="31"/>
  <c r="AZ815" i="31"/>
  <c r="AZ816" i="31"/>
  <c r="AZ817" i="31"/>
  <c r="AZ818" i="31"/>
  <c r="AZ819" i="31"/>
  <c r="AZ820" i="31"/>
  <c r="AZ821" i="31"/>
  <c r="AZ822" i="31"/>
  <c r="AZ823" i="31"/>
  <c r="AZ824" i="31"/>
  <c r="AZ825" i="31"/>
  <c r="AZ826" i="31"/>
  <c r="AZ827" i="31"/>
  <c r="AZ828" i="31"/>
  <c r="AZ829" i="31"/>
  <c r="AZ830" i="31"/>
  <c r="AZ831" i="31"/>
  <c r="AZ832" i="31"/>
  <c r="AZ833" i="31"/>
  <c r="AZ834" i="31"/>
  <c r="AZ835" i="31"/>
  <c r="AZ836" i="31"/>
  <c r="AZ837" i="31"/>
  <c r="AZ838" i="31"/>
  <c r="AZ839" i="31"/>
  <c r="AZ840" i="31"/>
  <c r="AZ841" i="31"/>
  <c r="AZ842" i="31"/>
  <c r="AZ843" i="31"/>
  <c r="AZ844" i="31"/>
  <c r="AZ845" i="31"/>
  <c r="AZ846" i="31"/>
  <c r="AZ847" i="31"/>
  <c r="AZ848" i="31"/>
  <c r="AZ849" i="31"/>
  <c r="AZ850" i="31"/>
  <c r="AZ851" i="31"/>
  <c r="AZ852" i="31"/>
  <c r="AZ853" i="31"/>
  <c r="AZ854" i="31"/>
  <c r="AZ855" i="31"/>
  <c r="AZ856" i="31"/>
  <c r="AZ857" i="31"/>
  <c r="AZ858" i="31"/>
  <c r="AZ859" i="31"/>
  <c r="AZ860" i="31"/>
  <c r="AZ861" i="31"/>
  <c r="AZ862" i="31"/>
  <c r="AZ863" i="31"/>
  <c r="AZ864" i="31"/>
  <c r="AZ865" i="31"/>
  <c r="AZ866" i="31"/>
  <c r="AZ867" i="31"/>
  <c r="AZ868" i="31"/>
  <c r="AZ869" i="31"/>
  <c r="AZ870" i="31"/>
  <c r="AZ871" i="31"/>
  <c r="AZ872" i="31"/>
  <c r="AZ873" i="31"/>
  <c r="AZ874" i="31"/>
  <c r="AZ875" i="31"/>
  <c r="AZ876" i="31"/>
  <c r="AZ877" i="31"/>
  <c r="AZ878" i="31"/>
  <c r="AZ879" i="31"/>
  <c r="AZ880" i="31"/>
  <c r="AZ881" i="31"/>
  <c r="AZ882" i="31"/>
  <c r="AZ883" i="31"/>
  <c r="AZ884" i="31"/>
  <c r="AZ885" i="31"/>
  <c r="AZ886" i="31"/>
  <c r="AZ887" i="31"/>
  <c r="AZ888" i="31"/>
  <c r="AZ889" i="31"/>
  <c r="AZ890" i="31"/>
  <c r="AZ891" i="31"/>
  <c r="AZ892" i="31"/>
  <c r="AZ893" i="31"/>
  <c r="AZ894" i="31"/>
  <c r="AZ895" i="31"/>
  <c r="AZ896" i="31"/>
  <c r="AZ897" i="31"/>
  <c r="AZ898" i="31"/>
  <c r="AZ899" i="31"/>
  <c r="AZ900" i="31"/>
  <c r="AZ901" i="31"/>
  <c r="AZ902" i="31"/>
  <c r="AZ903" i="31"/>
  <c r="AZ904" i="31"/>
  <c r="AZ905" i="31"/>
  <c r="AZ906" i="31"/>
  <c r="AZ907" i="31"/>
  <c r="AZ908" i="31"/>
  <c r="AZ909" i="31"/>
  <c r="AZ910" i="31"/>
  <c r="AZ911" i="31"/>
  <c r="AZ912" i="31"/>
  <c r="AZ913" i="31"/>
  <c r="AZ914" i="31"/>
  <c r="AZ915" i="31"/>
  <c r="AZ916" i="31"/>
  <c r="AZ917" i="31"/>
  <c r="AZ918" i="31"/>
  <c r="AZ919" i="31"/>
  <c r="AZ920" i="31"/>
  <c r="AZ921" i="31"/>
  <c r="AZ922" i="31"/>
  <c r="AZ923" i="31"/>
  <c r="AZ924" i="31"/>
  <c r="AZ925" i="31"/>
  <c r="AZ926" i="31"/>
  <c r="AZ927" i="31"/>
  <c r="AZ928" i="31"/>
  <c r="AZ929" i="31"/>
  <c r="AZ930" i="31"/>
  <c r="AZ931" i="31"/>
  <c r="AZ932" i="31"/>
  <c r="AZ933" i="31"/>
  <c r="AZ934" i="31"/>
  <c r="AZ935" i="31"/>
  <c r="AZ936" i="31"/>
  <c r="AZ937" i="31"/>
  <c r="AZ938" i="31"/>
  <c r="AZ939" i="31"/>
  <c r="AZ940" i="31"/>
  <c r="AZ941" i="31"/>
  <c r="AZ942" i="31"/>
  <c r="AZ943" i="31"/>
  <c r="AZ944" i="31"/>
  <c r="AZ945" i="31"/>
  <c r="AZ946" i="31"/>
  <c r="AZ947" i="31"/>
  <c r="AZ948" i="31"/>
  <c r="AZ949" i="31"/>
  <c r="AZ950" i="31"/>
  <c r="AZ951" i="31"/>
  <c r="AZ952" i="31"/>
  <c r="AZ953" i="31"/>
  <c r="AZ954" i="31"/>
  <c r="AZ955" i="31"/>
  <c r="AZ956" i="31"/>
  <c r="AZ957" i="31"/>
  <c r="AZ958" i="31"/>
  <c r="AZ959" i="31"/>
  <c r="AZ960" i="31"/>
  <c r="AZ961" i="31"/>
  <c r="AZ962" i="31"/>
  <c r="AZ963" i="31"/>
  <c r="AZ964" i="31"/>
  <c r="AZ965" i="31"/>
  <c r="AZ966" i="31"/>
  <c r="AZ967" i="31"/>
  <c r="AZ968" i="31"/>
  <c r="AZ969" i="31"/>
  <c r="AZ970" i="31"/>
  <c r="AZ971" i="31"/>
  <c r="AZ972" i="31"/>
  <c r="AZ973" i="31"/>
  <c r="AZ974" i="31"/>
  <c r="AZ975" i="31"/>
  <c r="AZ976" i="31"/>
  <c r="AZ977" i="31"/>
  <c r="AZ978" i="31"/>
  <c r="AZ979" i="31"/>
  <c r="AZ980" i="31"/>
  <c r="AZ981" i="31"/>
  <c r="AZ982" i="31"/>
  <c r="AZ983" i="31"/>
  <c r="AZ984" i="31"/>
  <c r="AZ985" i="31"/>
  <c r="AZ986" i="31"/>
  <c r="AZ987" i="31"/>
  <c r="AZ988" i="31"/>
  <c r="AZ989" i="31"/>
  <c r="AZ990" i="31"/>
  <c r="AZ991" i="31"/>
  <c r="AZ992" i="31"/>
  <c r="AZ993" i="31"/>
  <c r="AZ994" i="31"/>
  <c r="AZ995" i="31"/>
  <c r="AZ996" i="31"/>
  <c r="AZ997" i="31"/>
  <c r="AZ998" i="31"/>
  <c r="AZ999" i="31"/>
  <c r="AZ1000" i="31"/>
  <c r="AZ1001" i="31"/>
  <c r="AZ1002" i="31"/>
  <c r="AZ1003" i="31"/>
  <c r="AZ1004" i="31"/>
  <c r="AZ1005" i="31"/>
  <c r="AZ1006" i="31"/>
  <c r="AZ1007" i="31"/>
  <c r="AZ1008" i="31"/>
  <c r="AZ1009" i="31"/>
  <c r="AZ1010" i="31"/>
  <c r="AZ1011" i="31"/>
  <c r="AZ1012" i="31"/>
  <c r="AZ1013" i="31"/>
  <c r="AZ1014" i="31"/>
  <c r="AZ1015" i="31"/>
  <c r="AZ1016" i="31"/>
  <c r="AZ1017" i="31"/>
  <c r="AZ1018" i="31"/>
  <c r="AZ1019" i="31"/>
  <c r="AZ1020" i="31"/>
  <c r="AZ1021" i="31"/>
  <c r="AZ1022" i="31"/>
  <c r="AZ1023" i="31"/>
  <c r="AZ1024" i="31"/>
  <c r="AZ1025" i="31"/>
  <c r="AZ1026" i="31"/>
  <c r="AZ1027" i="31"/>
  <c r="AZ1028" i="31"/>
  <c r="AZ1029" i="31"/>
  <c r="AZ1030" i="31"/>
  <c r="AZ1031" i="31"/>
  <c r="AZ1035" i="31"/>
  <c r="AZ1036" i="31"/>
  <c r="AZ1037" i="31"/>
  <c r="AZ2" i="31"/>
  <c r="BA2" i="31"/>
  <c r="AU3" i="31"/>
  <c r="AU4" i="31"/>
  <c r="AU5" i="31"/>
  <c r="AU6" i="31"/>
  <c r="AU7" i="31"/>
  <c r="AU8" i="31"/>
  <c r="AU9" i="31"/>
  <c r="AU10" i="31"/>
  <c r="AU13" i="31"/>
  <c r="AU14" i="31"/>
  <c r="AU15" i="31"/>
  <c r="AU16" i="31"/>
  <c r="AU17" i="31"/>
  <c r="AU18" i="31"/>
  <c r="AU19" i="31"/>
  <c r="AU20" i="31"/>
  <c r="AU21" i="31"/>
  <c r="AU22" i="31"/>
  <c r="AU24" i="31"/>
  <c r="AU25" i="31"/>
  <c r="AU26" i="31"/>
  <c r="AU27" i="31"/>
  <c r="AU28" i="31"/>
  <c r="AU29" i="31"/>
  <c r="AU30" i="31"/>
  <c r="AU31" i="31"/>
  <c r="AU32" i="31"/>
  <c r="AU33" i="31"/>
  <c r="AU34" i="31"/>
  <c r="AU35" i="31"/>
  <c r="AU36" i="31"/>
  <c r="AU37" i="31"/>
  <c r="AU38" i="31"/>
  <c r="AU39" i="31"/>
  <c r="AU40" i="31"/>
  <c r="AU41" i="31"/>
  <c r="AU42" i="31"/>
  <c r="AU43" i="31"/>
  <c r="AU44" i="31"/>
  <c r="AU12" i="31"/>
  <c r="AU45" i="31"/>
  <c r="AU46" i="31"/>
  <c r="AU47" i="31"/>
  <c r="AU48" i="31"/>
  <c r="AU49" i="31"/>
  <c r="AU50" i="31"/>
  <c r="AU51" i="31"/>
  <c r="AU52" i="31"/>
  <c r="AU53" i="31"/>
  <c r="AU54" i="31"/>
  <c r="AU55" i="31"/>
  <c r="AU56" i="31"/>
  <c r="AU57" i="31"/>
  <c r="AU58" i="31"/>
  <c r="AU59" i="31"/>
  <c r="AU60" i="31"/>
  <c r="AU61" i="31"/>
  <c r="AU62" i="31"/>
  <c r="AU63" i="31"/>
  <c r="AU64" i="31"/>
  <c r="AU65" i="31"/>
  <c r="AU66" i="31"/>
  <c r="AU67" i="31"/>
  <c r="AU68" i="31"/>
  <c r="AU69" i="31"/>
  <c r="AU70" i="31"/>
  <c r="AU71" i="31"/>
  <c r="AU72" i="31"/>
  <c r="AU73" i="31"/>
  <c r="AU74" i="31"/>
  <c r="AU75" i="31"/>
  <c r="AU76" i="31"/>
  <c r="AU77" i="31"/>
  <c r="AU78" i="31"/>
  <c r="AU79" i="31"/>
  <c r="AU80" i="31"/>
  <c r="AU81" i="31"/>
  <c r="AU82" i="31"/>
  <c r="AU83" i="31"/>
  <c r="AU84" i="31"/>
  <c r="AU85" i="31"/>
  <c r="AU86" i="31"/>
  <c r="AU87" i="31"/>
  <c r="AU88" i="31"/>
  <c r="AU89" i="31"/>
  <c r="AU90" i="31"/>
  <c r="AU91" i="31"/>
  <c r="AU92" i="31"/>
  <c r="AU93" i="31"/>
  <c r="AU94" i="31"/>
  <c r="AU95" i="31"/>
  <c r="AU96" i="31"/>
  <c r="AU97" i="31"/>
  <c r="AU98" i="31"/>
  <c r="AU99" i="31"/>
  <c r="AU100" i="31"/>
  <c r="AU101" i="31"/>
  <c r="AU102" i="31"/>
  <c r="AU103" i="31"/>
  <c r="AU104" i="31"/>
  <c r="AU105" i="31"/>
  <c r="AU106" i="31"/>
  <c r="AU107" i="31"/>
  <c r="AU108" i="31"/>
  <c r="AU109" i="31"/>
  <c r="AU110" i="31"/>
  <c r="AU111" i="31"/>
  <c r="AU112" i="31"/>
  <c r="AU113" i="31"/>
  <c r="AU114" i="31"/>
  <c r="AU115" i="31"/>
  <c r="AU116" i="31"/>
  <c r="AU117" i="31"/>
  <c r="AU118" i="31"/>
  <c r="AU119" i="31"/>
  <c r="AU120" i="31"/>
  <c r="AU121" i="31"/>
  <c r="AU122" i="31"/>
  <c r="AU123" i="31"/>
  <c r="AU124" i="31"/>
  <c r="AU125" i="31"/>
  <c r="AU126" i="31"/>
  <c r="AU127" i="31"/>
  <c r="AU128" i="31"/>
  <c r="AU129" i="31"/>
  <c r="AU130" i="31"/>
  <c r="AU131" i="31"/>
  <c r="AU132" i="31"/>
  <c r="AU133" i="31"/>
  <c r="AU134" i="31"/>
  <c r="AU135" i="31"/>
  <c r="AU136" i="31"/>
  <c r="AU137" i="31"/>
  <c r="AU138" i="31"/>
  <c r="AU139" i="31"/>
  <c r="AU140" i="31"/>
  <c r="AU141" i="31"/>
  <c r="AU142" i="31"/>
  <c r="AU143" i="31"/>
  <c r="AU144" i="31"/>
  <c r="AU145" i="31"/>
  <c r="AU146" i="31"/>
  <c r="AU147" i="31"/>
  <c r="AU148" i="31"/>
  <c r="AU149" i="31"/>
  <c r="AU150" i="31"/>
  <c r="AU151" i="31"/>
  <c r="AU152" i="31"/>
  <c r="AU153" i="31"/>
  <c r="AU154" i="31"/>
  <c r="AU155" i="31"/>
  <c r="AU156" i="31"/>
  <c r="AU157" i="31"/>
  <c r="AU158" i="31"/>
  <c r="AU159" i="31"/>
  <c r="AU160" i="31"/>
  <c r="AU161" i="31"/>
  <c r="AU162" i="31"/>
  <c r="AU163" i="31"/>
  <c r="AU164" i="31"/>
  <c r="AU165" i="31"/>
  <c r="AU166" i="31"/>
  <c r="AU167" i="31"/>
  <c r="AU168" i="31"/>
  <c r="AU169" i="31"/>
  <c r="AU170" i="31"/>
  <c r="AU171" i="31"/>
  <c r="AU172" i="31"/>
  <c r="AU173" i="31"/>
  <c r="AU174" i="31"/>
  <c r="AU175" i="31"/>
  <c r="AU176" i="31"/>
  <c r="AU177" i="31"/>
  <c r="AU178" i="31"/>
  <c r="AU179" i="31"/>
  <c r="AU180" i="31"/>
  <c r="AU181" i="31"/>
  <c r="AU182" i="31"/>
  <c r="AU183" i="31"/>
  <c r="AU184" i="31"/>
  <c r="AU185" i="31"/>
  <c r="AU186" i="31"/>
  <c r="AU187" i="31"/>
  <c r="AU188" i="31"/>
  <c r="AU189" i="31"/>
  <c r="AU190" i="31"/>
  <c r="AU191" i="31"/>
  <c r="AU192" i="31"/>
  <c r="AU193" i="31"/>
  <c r="AU194" i="31"/>
  <c r="AU195" i="31"/>
  <c r="AU196" i="31"/>
  <c r="AU197" i="31"/>
  <c r="AU198" i="31"/>
  <c r="AU199" i="31"/>
  <c r="AU200" i="31"/>
  <c r="AU201" i="31"/>
  <c r="AU202" i="31"/>
  <c r="AU203" i="31"/>
  <c r="AU204" i="31"/>
  <c r="AU205" i="31"/>
  <c r="AU206" i="31"/>
  <c r="AU207" i="31"/>
  <c r="AU208" i="31"/>
  <c r="AU209" i="31"/>
  <c r="AU210" i="31"/>
  <c r="AU211" i="31"/>
  <c r="AU212" i="31"/>
  <c r="AU213" i="31"/>
  <c r="AU214" i="31"/>
  <c r="AU215" i="31"/>
  <c r="AU216" i="31"/>
  <c r="AU217" i="31"/>
  <c r="AU218" i="31"/>
  <c r="AU219" i="31"/>
  <c r="AU220" i="31"/>
  <c r="AU221" i="31"/>
  <c r="AU222" i="31"/>
  <c r="AU223" i="31"/>
  <c r="AU224" i="31"/>
  <c r="AU225" i="31"/>
  <c r="AU226" i="31"/>
  <c r="AU227" i="31"/>
  <c r="AU228" i="31"/>
  <c r="AU229" i="31"/>
  <c r="AU230" i="31"/>
  <c r="AU231" i="31"/>
  <c r="AU232" i="31"/>
  <c r="AU233" i="31"/>
  <c r="AU234" i="31"/>
  <c r="AU235" i="31"/>
  <c r="AU236" i="31"/>
  <c r="AU237" i="31"/>
  <c r="AU238" i="31"/>
  <c r="AU239" i="31"/>
  <c r="AU240" i="31"/>
  <c r="AU241" i="31"/>
  <c r="AU242" i="31"/>
  <c r="AU243" i="31"/>
  <c r="AU244" i="31"/>
  <c r="AU245" i="31"/>
  <c r="AU246" i="31"/>
  <c r="AU247" i="31"/>
  <c r="AU248" i="31"/>
  <c r="AU249" i="31"/>
  <c r="AU250" i="31"/>
  <c r="AU251" i="31"/>
  <c r="AU252" i="31"/>
  <c r="AU253" i="31"/>
  <c r="AU254" i="31"/>
  <c r="AU255" i="31"/>
  <c r="AU256" i="31"/>
  <c r="AU257" i="31"/>
  <c r="AU258" i="31"/>
  <c r="AU259" i="31"/>
  <c r="AU260" i="31"/>
  <c r="AU261" i="31"/>
  <c r="AU262" i="31"/>
  <c r="AU263" i="31"/>
  <c r="AU264" i="31"/>
  <c r="AU265" i="31"/>
  <c r="AU266" i="31"/>
  <c r="AU267" i="31"/>
  <c r="AU268" i="31"/>
  <c r="AU269" i="31"/>
  <c r="AU270" i="31"/>
  <c r="AU271" i="31"/>
  <c r="AU272" i="31"/>
  <c r="AU273" i="31"/>
  <c r="AU274" i="31"/>
  <c r="AU275" i="31"/>
  <c r="AU276" i="31"/>
  <c r="AU277" i="31"/>
  <c r="AU278" i="31"/>
  <c r="AU279" i="31"/>
  <c r="AU280" i="31"/>
  <c r="AU281" i="31"/>
  <c r="AU282" i="31"/>
  <c r="AU283" i="31"/>
  <c r="AU284" i="31"/>
  <c r="AU285" i="31"/>
  <c r="AU286" i="31"/>
  <c r="AU287" i="31"/>
  <c r="AU288" i="31"/>
  <c r="AU289" i="31"/>
  <c r="AU290" i="31"/>
  <c r="AU291" i="31"/>
  <c r="AU292" i="31"/>
  <c r="AU293" i="31"/>
  <c r="AU294" i="31"/>
  <c r="AU295" i="31"/>
  <c r="AU296" i="31"/>
  <c r="AU297" i="31"/>
  <c r="AU298" i="31"/>
  <c r="AU299" i="31"/>
  <c r="AU300" i="31"/>
  <c r="AU301" i="31"/>
  <c r="AU302" i="31"/>
  <c r="AU303" i="31"/>
  <c r="AU304" i="31"/>
  <c r="AU305" i="31"/>
  <c r="AU306" i="31"/>
  <c r="AU307" i="31"/>
  <c r="AU308" i="31"/>
  <c r="AU309" i="31"/>
  <c r="AU310" i="31"/>
  <c r="AU311" i="31"/>
  <c r="AU312" i="31"/>
  <c r="AU313" i="31"/>
  <c r="AU314" i="31"/>
  <c r="AU315" i="31"/>
  <c r="AU316" i="31"/>
  <c r="AU317" i="31"/>
  <c r="AU318" i="31"/>
  <c r="AU319" i="31"/>
  <c r="AU320" i="31"/>
  <c r="AU321" i="31"/>
  <c r="AU322" i="31"/>
  <c r="AU323" i="31"/>
  <c r="AU324" i="31"/>
  <c r="AU325" i="31"/>
  <c r="AU326" i="31"/>
  <c r="AU327" i="31"/>
  <c r="AU328" i="31"/>
  <c r="AU329" i="31"/>
  <c r="AU330" i="31"/>
  <c r="AU331" i="31"/>
  <c r="AU332" i="31"/>
  <c r="AU333" i="31"/>
  <c r="AU334" i="31"/>
  <c r="AU335" i="31"/>
  <c r="AU336" i="31"/>
  <c r="AU337" i="31"/>
  <c r="AU338" i="31"/>
  <c r="AU339" i="31"/>
  <c r="AU340" i="31"/>
  <c r="AU341" i="31"/>
  <c r="AU342" i="31"/>
  <c r="AU343" i="31"/>
  <c r="AU344" i="31"/>
  <c r="AU345" i="31"/>
  <c r="AU346" i="31"/>
  <c r="AU347" i="31"/>
  <c r="AU348" i="31"/>
  <c r="AU349" i="31"/>
  <c r="AU350" i="31"/>
  <c r="AU351" i="31"/>
  <c r="AU352" i="31"/>
  <c r="AU353" i="31"/>
  <c r="AU354" i="31"/>
  <c r="AU355" i="31"/>
  <c r="AU356" i="31"/>
  <c r="AU357" i="31"/>
  <c r="AU358" i="31"/>
  <c r="AU359" i="31"/>
  <c r="AU360" i="31"/>
  <c r="AU361" i="31"/>
  <c r="AU362" i="31"/>
  <c r="AU363" i="31"/>
  <c r="AU364" i="31"/>
  <c r="AU365" i="31"/>
  <c r="AU366" i="31"/>
  <c r="AU367" i="31"/>
  <c r="AU368" i="31"/>
  <c r="AU369" i="31"/>
  <c r="AU370" i="31"/>
  <c r="AU371" i="31"/>
  <c r="AU372" i="31"/>
  <c r="AU373" i="31"/>
  <c r="AU374" i="31"/>
  <c r="AU375" i="31"/>
  <c r="AU376" i="31"/>
  <c r="AU377" i="31"/>
  <c r="AU378" i="31"/>
  <c r="AU379" i="31"/>
  <c r="AU380" i="31"/>
  <c r="AU381" i="31"/>
  <c r="AU382" i="31"/>
  <c r="AU383" i="31"/>
  <c r="AU384" i="31"/>
  <c r="AU385" i="31"/>
  <c r="AU386" i="31"/>
  <c r="AU387" i="31"/>
  <c r="AU388" i="31"/>
  <c r="AU389" i="31"/>
  <c r="AU390" i="31"/>
  <c r="AU391" i="31"/>
  <c r="AU392" i="31"/>
  <c r="AU393" i="31"/>
  <c r="AU394" i="31"/>
  <c r="AU395" i="31"/>
  <c r="AU396" i="31"/>
  <c r="AU397" i="31"/>
  <c r="AU398" i="31"/>
  <c r="AU399" i="31"/>
  <c r="AU400" i="31"/>
  <c r="AU401" i="31"/>
  <c r="AU402" i="31"/>
  <c r="AU403" i="31"/>
  <c r="AU404" i="31"/>
  <c r="AU405" i="31"/>
  <c r="AU406" i="31"/>
  <c r="AU407" i="31"/>
  <c r="AU408" i="31"/>
  <c r="AU409" i="31"/>
  <c r="AU410" i="31"/>
  <c r="AU411" i="31"/>
  <c r="AU412" i="31"/>
  <c r="AU413" i="31"/>
  <c r="AU414" i="31"/>
  <c r="AU415" i="31"/>
  <c r="AU416" i="31"/>
  <c r="AU417" i="31"/>
  <c r="AU418" i="31"/>
  <c r="AU419" i="31"/>
  <c r="AU420" i="31"/>
  <c r="AU421" i="31"/>
  <c r="AU422" i="31"/>
  <c r="AU423" i="31"/>
  <c r="AU424" i="31"/>
  <c r="AU425" i="31"/>
  <c r="AU426" i="31"/>
  <c r="AU427" i="31"/>
  <c r="AU428" i="31"/>
  <c r="AU429" i="31"/>
  <c r="AU430" i="31"/>
  <c r="AU431" i="31"/>
  <c r="AU432" i="31"/>
  <c r="AU433" i="31"/>
  <c r="AU434" i="31"/>
  <c r="AU435" i="31"/>
  <c r="AU436" i="31"/>
  <c r="AU437" i="31"/>
  <c r="AU438" i="31"/>
  <c r="AU439" i="31"/>
  <c r="AU440" i="31"/>
  <c r="AU441" i="31"/>
  <c r="AU442" i="31"/>
  <c r="AU443" i="31"/>
  <c r="AU444" i="31"/>
  <c r="AU445" i="31"/>
  <c r="AU446" i="31"/>
  <c r="AU447" i="31"/>
  <c r="AU448" i="31"/>
  <c r="AU449" i="31"/>
  <c r="AU450" i="31"/>
  <c r="AU451" i="31"/>
  <c r="AU452" i="31"/>
  <c r="AU453" i="31"/>
  <c r="AU454" i="31"/>
  <c r="AU455" i="31"/>
  <c r="AU456" i="31"/>
  <c r="AU457" i="31"/>
  <c r="AU458" i="31"/>
  <c r="AU459" i="31"/>
  <c r="AU460" i="31"/>
  <c r="AU461" i="31"/>
  <c r="AU462" i="31"/>
  <c r="AU463" i="31"/>
  <c r="AU464" i="31"/>
  <c r="AU465" i="31"/>
  <c r="AU466" i="31"/>
  <c r="AU467" i="31"/>
  <c r="AU468" i="31"/>
  <c r="AU469" i="31"/>
  <c r="AU470" i="31"/>
  <c r="AU471" i="31"/>
  <c r="AU472" i="31"/>
  <c r="AU473" i="31"/>
  <c r="AU474" i="31"/>
  <c r="AU475" i="31"/>
  <c r="AU476" i="31"/>
  <c r="AU477" i="31"/>
  <c r="AU478" i="31"/>
  <c r="AU479" i="31"/>
  <c r="AU480" i="31"/>
  <c r="AU481" i="31"/>
  <c r="AU482" i="31"/>
  <c r="AU483" i="31"/>
  <c r="AU484" i="31"/>
  <c r="AU485" i="31"/>
  <c r="AU486" i="31"/>
  <c r="AU487" i="31"/>
  <c r="AU488" i="31"/>
  <c r="AU489" i="31"/>
  <c r="AU490" i="31"/>
  <c r="AU491" i="31"/>
  <c r="AU492" i="31"/>
  <c r="AU493" i="31"/>
  <c r="AU494" i="31"/>
  <c r="AU495" i="31"/>
  <c r="AU496" i="31"/>
  <c r="AU497" i="31"/>
  <c r="AU498" i="31"/>
  <c r="AU499" i="31"/>
  <c r="AU500" i="31"/>
  <c r="AU501" i="31"/>
  <c r="AU502" i="31"/>
  <c r="AU503" i="31"/>
  <c r="AU504" i="31"/>
  <c r="AU505" i="31"/>
  <c r="AU506" i="31"/>
  <c r="AU507" i="31"/>
  <c r="AU508" i="31"/>
  <c r="AU509" i="31"/>
  <c r="AU510" i="31"/>
  <c r="AU511" i="31"/>
  <c r="AU512" i="31"/>
  <c r="AU513" i="31"/>
  <c r="AU514" i="31"/>
  <c r="AU515" i="31"/>
  <c r="AU516" i="31"/>
  <c r="AU517" i="31"/>
  <c r="AU518" i="31"/>
  <c r="AU519" i="31"/>
  <c r="AU520" i="31"/>
  <c r="AU521" i="31"/>
  <c r="AU522" i="31"/>
  <c r="AU523" i="31"/>
  <c r="AU524" i="31"/>
  <c r="AU525" i="31"/>
  <c r="AU526" i="31"/>
  <c r="AU527" i="31"/>
  <c r="AU528" i="31"/>
  <c r="AU529" i="31"/>
  <c r="AU530" i="31"/>
  <c r="AU531" i="31"/>
  <c r="AU532" i="31"/>
  <c r="AU533" i="31"/>
  <c r="AU534" i="31"/>
  <c r="AU535" i="31"/>
  <c r="AU536" i="31"/>
  <c r="AU537" i="31"/>
  <c r="AU538" i="31"/>
  <c r="AU539" i="31"/>
  <c r="AU540" i="31"/>
  <c r="AU541" i="31"/>
  <c r="AU542" i="31"/>
  <c r="AU543" i="31"/>
  <c r="AU545" i="31"/>
  <c r="AU546" i="31"/>
  <c r="AU547" i="31"/>
  <c r="AU548" i="31"/>
  <c r="AU549" i="31"/>
  <c r="AU550" i="31"/>
  <c r="AU551" i="31"/>
  <c r="AU552" i="31"/>
  <c r="AU553" i="31"/>
  <c r="AU554" i="31"/>
  <c r="AU555" i="31"/>
  <c r="AU556" i="31"/>
  <c r="AU557" i="31"/>
  <c r="AU558" i="31"/>
  <c r="AU559" i="31"/>
  <c r="AU560" i="31"/>
  <c r="AU561" i="31"/>
  <c r="AU562" i="31"/>
  <c r="AU563" i="31"/>
  <c r="AU564" i="31"/>
  <c r="AU565" i="31"/>
  <c r="AU566" i="31"/>
  <c r="AU567" i="31"/>
  <c r="AU568" i="31"/>
  <c r="AU569" i="31"/>
  <c r="AU570" i="31"/>
  <c r="AU571" i="31"/>
  <c r="AU572" i="31"/>
  <c r="AU573" i="31"/>
  <c r="AU574" i="31"/>
  <c r="AU575" i="31"/>
  <c r="AU576" i="31"/>
  <c r="AU577" i="31"/>
  <c r="AU578" i="31"/>
  <c r="AU579" i="31"/>
  <c r="AU580" i="31"/>
  <c r="AU581" i="31"/>
  <c r="AU582" i="31"/>
  <c r="AU583" i="31"/>
  <c r="AU584" i="31"/>
  <c r="AU585" i="31"/>
  <c r="AU586" i="31"/>
  <c r="AU587" i="31"/>
  <c r="AU588" i="31"/>
  <c r="AU589" i="31"/>
  <c r="AU590" i="31"/>
  <c r="AU591" i="31"/>
  <c r="AU592" i="31"/>
  <c r="AU593" i="31"/>
  <c r="AU594" i="31"/>
  <c r="AU595" i="31"/>
  <c r="AU596" i="31"/>
  <c r="AU597" i="31"/>
  <c r="AU598" i="31"/>
  <c r="AU599" i="31"/>
  <c r="AU600" i="31"/>
  <c r="AU601" i="31"/>
  <c r="AU602" i="31"/>
  <c r="AU603" i="31"/>
  <c r="AU604" i="31"/>
  <c r="AU605" i="31"/>
  <c r="AU606" i="31"/>
  <c r="AU607" i="31"/>
  <c r="AU608" i="31"/>
  <c r="AU609" i="31"/>
  <c r="AU610" i="31"/>
  <c r="AU611" i="31"/>
  <c r="AU612" i="31"/>
  <c r="AU613" i="31"/>
  <c r="AU614" i="31"/>
  <c r="AU615" i="31"/>
  <c r="AU616" i="31"/>
  <c r="AU617" i="31"/>
  <c r="AU618" i="31"/>
  <c r="AU619" i="31"/>
  <c r="AU620" i="31"/>
  <c r="AU621" i="31"/>
  <c r="AU622" i="31"/>
  <c r="AU623" i="31"/>
  <c r="AU624" i="31"/>
  <c r="AU625" i="31"/>
  <c r="AU626" i="31"/>
  <c r="AU627" i="31"/>
  <c r="AU628" i="31"/>
  <c r="AU629" i="31"/>
  <c r="AU630" i="31"/>
  <c r="AU631" i="31"/>
  <c r="AU632" i="31"/>
  <c r="AU633" i="31"/>
  <c r="AU634" i="31"/>
  <c r="AU635" i="31"/>
  <c r="AU636" i="31"/>
  <c r="AU637" i="31"/>
  <c r="AU638" i="31"/>
  <c r="AU639" i="31"/>
  <c r="AU640" i="31"/>
  <c r="AU641" i="31"/>
  <c r="AU642" i="31"/>
  <c r="AU643" i="31"/>
  <c r="AU644" i="31"/>
  <c r="AU645" i="31"/>
  <c r="AU646" i="31"/>
  <c r="AU647" i="31"/>
  <c r="AU648" i="31"/>
  <c r="AU649" i="31"/>
  <c r="AU650" i="31"/>
  <c r="AU651" i="31"/>
  <c r="AU652" i="31"/>
  <c r="AU653" i="31"/>
  <c r="AU654" i="31"/>
  <c r="AU655" i="31"/>
  <c r="AU656" i="31"/>
  <c r="AU657" i="31"/>
  <c r="AU658" i="31"/>
  <c r="AU659" i="31"/>
  <c r="AU660" i="31"/>
  <c r="AU661" i="31"/>
  <c r="AU662" i="31"/>
  <c r="AU663" i="31"/>
  <c r="AU664" i="31"/>
  <c r="AU665" i="31"/>
  <c r="AU666" i="31"/>
  <c r="AU667" i="31"/>
  <c r="AU668" i="31"/>
  <c r="AU669" i="31"/>
  <c r="AU670" i="31"/>
  <c r="AU671" i="31"/>
  <c r="AU672" i="31"/>
  <c r="AU673" i="31"/>
  <c r="AU674" i="31"/>
  <c r="AU675" i="31"/>
  <c r="AU676" i="31"/>
  <c r="AU677" i="31"/>
  <c r="AU678" i="31"/>
  <c r="AU679" i="31"/>
  <c r="AU680" i="31"/>
  <c r="AU681" i="31"/>
  <c r="AU682" i="31"/>
  <c r="AU683" i="31"/>
  <c r="AU684" i="31"/>
  <c r="AU685" i="31"/>
  <c r="AU686" i="31"/>
  <c r="AU687" i="31"/>
  <c r="AU688" i="31"/>
  <c r="AU689" i="31"/>
  <c r="AU690" i="31"/>
  <c r="AU691" i="31"/>
  <c r="AU692" i="31"/>
  <c r="AU693" i="31"/>
  <c r="AU694" i="31"/>
  <c r="AU695" i="31"/>
  <c r="AU696" i="31"/>
  <c r="AU697" i="31"/>
  <c r="AU698" i="31"/>
  <c r="AU699" i="31"/>
  <c r="AU700" i="31"/>
  <c r="AU701" i="31"/>
  <c r="AU702" i="31"/>
  <c r="AU703" i="31"/>
  <c r="AU704" i="31"/>
  <c r="AU705" i="31"/>
  <c r="AU706" i="31"/>
  <c r="AU707" i="31"/>
  <c r="AU708" i="31"/>
  <c r="AU709" i="31"/>
  <c r="AU710" i="31"/>
  <c r="AU711" i="31"/>
  <c r="AU712" i="31"/>
  <c r="AU713" i="31"/>
  <c r="AU714" i="31"/>
  <c r="AU715" i="31"/>
  <c r="AU716" i="31"/>
  <c r="AU717" i="31"/>
  <c r="AU718" i="31"/>
  <c r="AU719" i="31"/>
  <c r="AU720" i="31"/>
  <c r="AU721" i="31"/>
  <c r="AU722" i="31"/>
  <c r="AU723" i="31"/>
  <c r="AU724" i="31"/>
  <c r="AU725" i="31"/>
  <c r="AU726" i="31"/>
  <c r="AU727" i="31"/>
  <c r="AU728" i="31"/>
  <c r="AU729" i="31"/>
  <c r="AU730" i="31"/>
  <c r="AU731" i="31"/>
  <c r="AU732" i="31"/>
  <c r="AU733" i="31"/>
  <c r="AU734" i="31"/>
  <c r="AU735" i="31"/>
  <c r="AU736" i="31"/>
  <c r="AU737" i="31"/>
  <c r="AU738" i="31"/>
  <c r="AU739" i="31"/>
  <c r="AU740" i="31"/>
  <c r="AU741" i="31"/>
  <c r="AU742" i="31"/>
  <c r="AU743" i="31"/>
  <c r="AU744" i="31"/>
  <c r="AU745" i="31"/>
  <c r="AU746" i="31"/>
  <c r="AU747" i="31"/>
  <c r="AU748" i="31"/>
  <c r="AU749" i="31"/>
  <c r="AU750" i="31"/>
  <c r="AU751" i="31"/>
  <c r="AU752" i="31"/>
  <c r="AU753" i="31"/>
  <c r="AU754" i="31"/>
  <c r="AU755" i="31"/>
  <c r="AU756" i="31"/>
  <c r="AU757" i="31"/>
  <c r="AU758" i="31"/>
  <c r="AU759" i="31"/>
  <c r="AU760" i="31"/>
  <c r="AU761" i="31"/>
  <c r="AU762" i="31"/>
  <c r="AU763" i="31"/>
  <c r="AU764" i="31"/>
  <c r="AU765" i="31"/>
  <c r="AU766" i="31"/>
  <c r="AU767" i="31"/>
  <c r="AU768" i="31"/>
  <c r="AU769" i="31"/>
  <c r="AU770" i="31"/>
  <c r="AU771" i="31"/>
  <c r="AU772" i="31"/>
  <c r="AU773" i="31"/>
  <c r="AU774" i="31"/>
  <c r="AU775" i="31"/>
  <c r="AU776" i="31"/>
  <c r="AU777" i="31"/>
  <c r="AU778" i="31"/>
  <c r="AU779" i="31"/>
  <c r="AU780" i="31"/>
  <c r="AU781" i="31"/>
  <c r="AU782" i="31"/>
  <c r="AU783" i="31"/>
  <c r="AU784" i="31"/>
  <c r="AU785" i="31"/>
  <c r="AU786" i="31"/>
  <c r="AU787" i="31"/>
  <c r="AU788" i="31"/>
  <c r="AU789" i="31"/>
  <c r="AU790" i="31"/>
  <c r="AU791" i="31"/>
  <c r="AU792" i="31"/>
  <c r="AU793" i="31"/>
  <c r="AU794" i="31"/>
  <c r="AU795" i="31"/>
  <c r="AU796" i="31"/>
  <c r="AU797" i="31"/>
  <c r="AU798" i="31"/>
  <c r="AU799" i="31"/>
  <c r="AU800" i="31"/>
  <c r="AU801" i="31"/>
  <c r="AU802" i="31"/>
  <c r="AU803" i="31"/>
  <c r="AU804" i="31"/>
  <c r="AU805" i="31"/>
  <c r="AU806" i="31"/>
  <c r="AU807" i="31"/>
  <c r="AU808" i="31"/>
  <c r="AU809" i="31"/>
  <c r="AU810" i="31"/>
  <c r="AU811" i="31"/>
  <c r="AU812" i="31"/>
  <c r="AU813" i="31"/>
  <c r="AU814" i="31"/>
  <c r="AU815" i="31"/>
  <c r="AU816" i="31"/>
  <c r="AU817" i="31"/>
  <c r="AU818" i="31"/>
  <c r="AU819" i="31"/>
  <c r="AU820" i="31"/>
  <c r="AU821" i="31"/>
  <c r="AU822" i="31"/>
  <c r="AU823" i="31"/>
  <c r="AU824" i="31"/>
  <c r="AU825" i="31"/>
  <c r="AU826" i="31"/>
  <c r="AU827" i="31"/>
  <c r="AU828" i="31"/>
  <c r="AU829" i="31"/>
  <c r="AU830" i="31"/>
  <c r="AU831" i="31"/>
  <c r="AU832" i="31"/>
  <c r="AU833" i="31"/>
  <c r="AU834" i="31"/>
  <c r="AU835" i="31"/>
  <c r="AU836" i="31"/>
  <c r="AU837" i="31"/>
  <c r="AU838" i="31"/>
  <c r="AU839" i="31"/>
  <c r="AU840" i="31"/>
  <c r="AU841" i="31"/>
  <c r="AU842" i="31"/>
  <c r="AU843" i="31"/>
  <c r="AU844" i="31"/>
  <c r="AU845" i="31"/>
  <c r="AU846" i="31"/>
  <c r="AU847" i="31"/>
  <c r="AU848" i="31"/>
  <c r="AU849" i="31"/>
  <c r="AU850" i="31"/>
  <c r="AU851" i="31"/>
  <c r="AU852" i="31"/>
  <c r="AU853" i="31"/>
  <c r="AU854" i="31"/>
  <c r="AU855" i="31"/>
  <c r="AU856" i="31"/>
  <c r="AU857" i="31"/>
  <c r="AU858" i="31"/>
  <c r="AU859" i="31"/>
  <c r="AU860" i="31"/>
  <c r="AU861" i="31"/>
  <c r="AU862" i="31"/>
  <c r="AU863" i="31"/>
  <c r="AU864" i="31"/>
  <c r="AU865" i="31"/>
  <c r="AU866" i="31"/>
  <c r="AU867" i="31"/>
  <c r="AU868" i="31"/>
  <c r="AU869" i="31"/>
  <c r="AU870" i="31"/>
  <c r="AU871" i="31"/>
  <c r="AU872" i="31"/>
  <c r="AU873" i="31"/>
  <c r="AU874" i="31"/>
  <c r="AU875" i="31"/>
  <c r="AU876" i="31"/>
  <c r="AU877" i="31"/>
  <c r="AU878" i="31"/>
  <c r="AU879" i="31"/>
  <c r="AU880" i="31"/>
  <c r="AU881" i="31"/>
  <c r="AU882" i="31"/>
  <c r="AU883" i="31"/>
  <c r="AU884" i="31"/>
  <c r="AU885" i="31"/>
  <c r="AU886" i="31"/>
  <c r="AU887" i="31"/>
  <c r="AU888" i="31"/>
  <c r="AU889" i="31"/>
  <c r="AU890" i="31"/>
  <c r="AU891" i="31"/>
  <c r="AU892" i="31"/>
  <c r="AU893" i="31"/>
  <c r="AU894" i="31"/>
  <c r="AU895" i="31"/>
  <c r="AU896" i="31"/>
  <c r="AU897" i="31"/>
  <c r="AU898" i="31"/>
  <c r="AU899" i="31"/>
  <c r="AU900" i="31"/>
  <c r="AU901" i="31"/>
  <c r="AU902" i="31"/>
  <c r="AU903" i="31"/>
  <c r="AU904" i="31"/>
  <c r="AU905" i="31"/>
  <c r="AU906" i="31"/>
  <c r="AU907" i="31"/>
  <c r="AU908" i="31"/>
  <c r="AU909" i="31"/>
  <c r="AU910" i="31"/>
  <c r="AU911" i="31"/>
  <c r="AU912" i="31"/>
  <c r="AU913" i="31"/>
  <c r="AU914" i="31"/>
  <c r="AU915" i="31"/>
  <c r="AU916" i="31"/>
  <c r="AU917" i="31"/>
  <c r="AU918" i="31"/>
  <c r="AU919" i="31"/>
  <c r="AU920" i="31"/>
  <c r="AU921" i="31"/>
  <c r="AU922" i="31"/>
  <c r="AU923" i="31"/>
  <c r="AU924" i="31"/>
  <c r="AU925" i="31"/>
  <c r="AU926" i="31"/>
  <c r="AU927" i="31"/>
  <c r="AU928" i="31"/>
  <c r="AU929" i="31"/>
  <c r="AU930" i="31"/>
  <c r="AU931" i="31"/>
  <c r="AU932" i="31"/>
  <c r="AU933" i="31"/>
  <c r="AU934" i="31"/>
  <c r="AU935" i="31"/>
  <c r="AU936" i="31"/>
  <c r="AU937" i="31"/>
  <c r="AU938" i="31"/>
  <c r="AU939" i="31"/>
  <c r="AU940" i="31"/>
  <c r="AU941" i="31"/>
  <c r="AU942" i="31"/>
  <c r="AU943" i="31"/>
  <c r="AU944" i="31"/>
  <c r="AU945" i="31"/>
  <c r="AU946" i="31"/>
  <c r="AU947" i="31"/>
  <c r="AU948" i="31"/>
  <c r="AU949" i="31"/>
  <c r="AU950" i="31"/>
  <c r="AU951" i="31"/>
  <c r="AU952" i="31"/>
  <c r="AU953" i="31"/>
  <c r="AU954" i="31"/>
  <c r="AU955" i="31"/>
  <c r="AU956" i="31"/>
  <c r="AU957" i="31"/>
  <c r="AU958" i="31"/>
  <c r="AU959" i="31"/>
  <c r="AU960" i="31"/>
  <c r="AU961" i="31"/>
  <c r="AU962" i="31"/>
  <c r="AU963" i="31"/>
  <c r="AU964" i="31"/>
  <c r="AU965" i="31"/>
  <c r="AU966" i="31"/>
  <c r="AU967" i="31"/>
  <c r="AU968" i="31"/>
  <c r="AU969" i="31"/>
  <c r="AU970" i="31"/>
  <c r="AU971" i="31"/>
  <c r="AU972" i="31"/>
  <c r="AU973" i="31"/>
  <c r="AU974" i="31"/>
  <c r="AU975" i="31"/>
  <c r="AU976" i="31"/>
  <c r="AU977" i="31"/>
  <c r="AU978" i="31"/>
  <c r="AU979" i="31"/>
  <c r="AU980" i="31"/>
  <c r="AU981" i="31"/>
  <c r="AU982" i="31"/>
  <c r="AU983" i="31"/>
  <c r="AU984" i="31"/>
  <c r="AU985" i="31"/>
  <c r="AU986" i="31"/>
  <c r="AU987" i="31"/>
  <c r="AU988" i="31"/>
  <c r="AU989" i="31"/>
  <c r="AU990" i="31"/>
  <c r="AU991" i="31"/>
  <c r="AU992" i="31"/>
  <c r="AU993" i="31"/>
  <c r="AU994" i="31"/>
  <c r="AU995" i="31"/>
  <c r="AU996" i="31"/>
  <c r="AU997" i="31"/>
  <c r="AU998" i="31"/>
  <c r="AU999" i="31"/>
  <c r="AU1000" i="31"/>
  <c r="AU1001" i="31"/>
  <c r="AU1002" i="31"/>
  <c r="AU1003" i="31"/>
  <c r="AU1004" i="31"/>
  <c r="AU1005" i="31"/>
  <c r="AU1006" i="31"/>
  <c r="AU1007" i="31"/>
  <c r="AU1008" i="31"/>
  <c r="AU1009" i="31"/>
  <c r="AU1010" i="31"/>
  <c r="AU1011" i="31"/>
  <c r="AU1012" i="31"/>
  <c r="AU1013" i="31"/>
  <c r="AU1014" i="31"/>
  <c r="AU1015" i="31"/>
  <c r="AU1016" i="31"/>
  <c r="AU1017" i="31"/>
  <c r="AU1018" i="31"/>
  <c r="AU1019" i="31"/>
  <c r="AU1020" i="31"/>
  <c r="AU1021" i="31"/>
  <c r="AU1022" i="31"/>
  <c r="AU1023" i="31"/>
  <c r="AU1024" i="31"/>
  <c r="AU1025" i="31"/>
  <c r="AU1026" i="31"/>
  <c r="AU1027" i="31"/>
  <c r="AU1028" i="31"/>
  <c r="AU1029" i="31"/>
  <c r="AU1030" i="31"/>
  <c r="AU1031" i="31"/>
  <c r="AU1035" i="31"/>
  <c r="AU1036" i="31"/>
  <c r="AU1037" i="31"/>
  <c r="AU2" i="31"/>
  <c r="AT2" i="31"/>
  <c r="AT3" i="31"/>
  <c r="AT4" i="31"/>
  <c r="AT5" i="31"/>
  <c r="AT6" i="31"/>
  <c r="AT7" i="31"/>
  <c r="AT8" i="31"/>
  <c r="AT9" i="31"/>
  <c r="AT10" i="31"/>
  <c r="AT13" i="31"/>
  <c r="AT14" i="31"/>
  <c r="AT15" i="31"/>
  <c r="AT16" i="31"/>
  <c r="AT17" i="31"/>
  <c r="AT18" i="31"/>
  <c r="AT19" i="31"/>
  <c r="AT20" i="31"/>
  <c r="AT21" i="31"/>
  <c r="AT22" i="31"/>
  <c r="AT24" i="31"/>
  <c r="AT25" i="31"/>
  <c r="AT26" i="31"/>
  <c r="AT27" i="31"/>
  <c r="AT28" i="31"/>
  <c r="AT29" i="31"/>
  <c r="AT30" i="31"/>
  <c r="AT31" i="31"/>
  <c r="AT32" i="31"/>
  <c r="AT33" i="31"/>
  <c r="AT34" i="31"/>
  <c r="AT35" i="31"/>
  <c r="AT36" i="31"/>
  <c r="AT37" i="31"/>
  <c r="AT38" i="31"/>
  <c r="AT39" i="31"/>
  <c r="AT40" i="31"/>
  <c r="AT41" i="31"/>
  <c r="AT42" i="31"/>
  <c r="AT43" i="31"/>
  <c r="AT44" i="31"/>
  <c r="AT12" i="31"/>
  <c r="AT45" i="31"/>
  <c r="AT46" i="31"/>
  <c r="AT47" i="31"/>
  <c r="AT48" i="31"/>
  <c r="AT49" i="31"/>
  <c r="AT50" i="31"/>
  <c r="AT51" i="31"/>
  <c r="AT52" i="31"/>
  <c r="AT53" i="31"/>
  <c r="AT54" i="31"/>
  <c r="AT55" i="31"/>
  <c r="AT56" i="31"/>
  <c r="AT57" i="31"/>
  <c r="AT58" i="31"/>
  <c r="AT59" i="31"/>
  <c r="AT60" i="31"/>
  <c r="AT61" i="31"/>
  <c r="AT62" i="31"/>
  <c r="AT63" i="31"/>
  <c r="AT64" i="31"/>
  <c r="AT65" i="31"/>
  <c r="AT66" i="31"/>
  <c r="AT67" i="31"/>
  <c r="AT68" i="31"/>
  <c r="AT69" i="31"/>
  <c r="AT70" i="31"/>
  <c r="AT71" i="31"/>
  <c r="AT72" i="31"/>
  <c r="AT73" i="31"/>
  <c r="AT74" i="31"/>
  <c r="AT75" i="31"/>
  <c r="AT76" i="31"/>
  <c r="AT77" i="31"/>
  <c r="AT78" i="31"/>
  <c r="AT79" i="31"/>
  <c r="AT80" i="31"/>
  <c r="AT81" i="31"/>
  <c r="AT82" i="31"/>
  <c r="AT83" i="31"/>
  <c r="AT84" i="31"/>
  <c r="AT85" i="31"/>
  <c r="AT86" i="31"/>
  <c r="AT87" i="31"/>
  <c r="AT88" i="31"/>
  <c r="AT89" i="31"/>
  <c r="AT90" i="31"/>
  <c r="AT91" i="31"/>
  <c r="AT92" i="31"/>
  <c r="AT93" i="31"/>
  <c r="AT94" i="31"/>
  <c r="AT95" i="31"/>
  <c r="AT96" i="31"/>
  <c r="AT97" i="31"/>
  <c r="AT98" i="31"/>
  <c r="AT99" i="31"/>
  <c r="AT100" i="31"/>
  <c r="AT101" i="31"/>
  <c r="AT102" i="31"/>
  <c r="AT103" i="31"/>
  <c r="AT104" i="31"/>
  <c r="AT105" i="31"/>
  <c r="AT106" i="31"/>
  <c r="AT107" i="31"/>
  <c r="AT108" i="31"/>
  <c r="AT109" i="31"/>
  <c r="AT110" i="31"/>
  <c r="AT111" i="31"/>
  <c r="AT112" i="31"/>
  <c r="AT113" i="31"/>
  <c r="AT114" i="31"/>
  <c r="AT115" i="31"/>
  <c r="AT116" i="31"/>
  <c r="AT117" i="31"/>
  <c r="AT118" i="31"/>
  <c r="AT119" i="31"/>
  <c r="AT120" i="31"/>
  <c r="AT121" i="31"/>
  <c r="AT122" i="31"/>
  <c r="AT123" i="31"/>
  <c r="AT124" i="31"/>
  <c r="AT125" i="31"/>
  <c r="AT126" i="31"/>
  <c r="AT127" i="31"/>
  <c r="AT128" i="31"/>
  <c r="AT129" i="31"/>
  <c r="AT130" i="31"/>
  <c r="AT131" i="31"/>
  <c r="AT132" i="31"/>
  <c r="AT133" i="31"/>
  <c r="AT134" i="31"/>
  <c r="AT135" i="31"/>
  <c r="AT136" i="31"/>
  <c r="AT137" i="31"/>
  <c r="AT138" i="31"/>
  <c r="AT139" i="31"/>
  <c r="AT140" i="31"/>
  <c r="AT141" i="31"/>
  <c r="AT142" i="31"/>
  <c r="AT143" i="31"/>
  <c r="AT144" i="31"/>
  <c r="AT145" i="31"/>
  <c r="AT146" i="31"/>
  <c r="AT147" i="31"/>
  <c r="AT148" i="31"/>
  <c r="AT149" i="31"/>
  <c r="AT150" i="31"/>
  <c r="AT151" i="31"/>
  <c r="AT152" i="31"/>
  <c r="AT153" i="31"/>
  <c r="AT154" i="31"/>
  <c r="AT155" i="31"/>
  <c r="AT156" i="31"/>
  <c r="AT157" i="31"/>
  <c r="AT158" i="31"/>
  <c r="AT159" i="31"/>
  <c r="AT160" i="31"/>
  <c r="AT161" i="31"/>
  <c r="AT162" i="31"/>
  <c r="AT163" i="31"/>
  <c r="AT164" i="31"/>
  <c r="AT165" i="31"/>
  <c r="AT166" i="31"/>
  <c r="AT167" i="31"/>
  <c r="AT168" i="31"/>
  <c r="AT169" i="31"/>
  <c r="AT170" i="31"/>
  <c r="AT171" i="31"/>
  <c r="AT172" i="31"/>
  <c r="AT173" i="31"/>
  <c r="AT174" i="31"/>
  <c r="AT175" i="31"/>
  <c r="AT176" i="31"/>
  <c r="AT177" i="31"/>
  <c r="AT178" i="31"/>
  <c r="AT179" i="31"/>
  <c r="AT180" i="31"/>
  <c r="AT181" i="31"/>
  <c r="AT182" i="31"/>
  <c r="AT183" i="31"/>
  <c r="AT184" i="31"/>
  <c r="AT185" i="31"/>
  <c r="AT186" i="31"/>
  <c r="AT187" i="31"/>
  <c r="AT188" i="31"/>
  <c r="AT189" i="31"/>
  <c r="AT190" i="31"/>
  <c r="AT191" i="31"/>
  <c r="AT192" i="31"/>
  <c r="AT193" i="31"/>
  <c r="AT194" i="31"/>
  <c r="AT195" i="31"/>
  <c r="AT196" i="31"/>
  <c r="AT197" i="31"/>
  <c r="AT198" i="31"/>
  <c r="AT199" i="31"/>
  <c r="AT200" i="31"/>
  <c r="AT201" i="31"/>
  <c r="AT202" i="31"/>
  <c r="AT203" i="31"/>
  <c r="AT204" i="31"/>
  <c r="AT205" i="31"/>
  <c r="AT206" i="31"/>
  <c r="AT207" i="31"/>
  <c r="AT208" i="31"/>
  <c r="AT209" i="31"/>
  <c r="AT210" i="31"/>
  <c r="AT211" i="31"/>
  <c r="AT212" i="31"/>
  <c r="AT213" i="31"/>
  <c r="AT214" i="31"/>
  <c r="AT215" i="31"/>
  <c r="AT216" i="31"/>
  <c r="AT217" i="31"/>
  <c r="AT218" i="31"/>
  <c r="AT219" i="31"/>
  <c r="AT220" i="31"/>
  <c r="AT221" i="31"/>
  <c r="AT222" i="31"/>
  <c r="AT223" i="31"/>
  <c r="AT224" i="31"/>
  <c r="AT225" i="31"/>
  <c r="AT226" i="31"/>
  <c r="AT227" i="31"/>
  <c r="AT228" i="31"/>
  <c r="AT229" i="31"/>
  <c r="AT230" i="31"/>
  <c r="AT231" i="31"/>
  <c r="AT232" i="31"/>
  <c r="AT233" i="31"/>
  <c r="AT234" i="31"/>
  <c r="AT235" i="31"/>
  <c r="AT236" i="31"/>
  <c r="AT237" i="31"/>
  <c r="AT238" i="31"/>
  <c r="AT239" i="31"/>
  <c r="AT240" i="31"/>
  <c r="AT241" i="31"/>
  <c r="AT242" i="31"/>
  <c r="AT243" i="31"/>
  <c r="AT244" i="31"/>
  <c r="AT245" i="31"/>
  <c r="AT246" i="31"/>
  <c r="AT247" i="31"/>
  <c r="AT248" i="31"/>
  <c r="AT249" i="31"/>
  <c r="AT250" i="31"/>
  <c r="AT251" i="31"/>
  <c r="AT252" i="31"/>
  <c r="AT253" i="31"/>
  <c r="AT254" i="31"/>
  <c r="AT255" i="31"/>
  <c r="AT256" i="31"/>
  <c r="AT257" i="31"/>
  <c r="AT258" i="31"/>
  <c r="AT259" i="31"/>
  <c r="AT260" i="31"/>
  <c r="AT261" i="31"/>
  <c r="AT262" i="31"/>
  <c r="AT263" i="31"/>
  <c r="AT264" i="31"/>
  <c r="AT265" i="31"/>
  <c r="AT266" i="31"/>
  <c r="AT267" i="31"/>
  <c r="AT268" i="31"/>
  <c r="AT269" i="31"/>
  <c r="AT270" i="31"/>
  <c r="AT271" i="31"/>
  <c r="AT272" i="31"/>
  <c r="AT273" i="31"/>
  <c r="AT274" i="31"/>
  <c r="AT275" i="31"/>
  <c r="AT276" i="31"/>
  <c r="AT277" i="31"/>
  <c r="AT278" i="31"/>
  <c r="AT279" i="31"/>
  <c r="AT280" i="31"/>
  <c r="AT281" i="31"/>
  <c r="AT282" i="31"/>
  <c r="AT283" i="31"/>
  <c r="AT284" i="31"/>
  <c r="AT285" i="31"/>
  <c r="AT286" i="31"/>
  <c r="AT287" i="31"/>
  <c r="AT288" i="31"/>
  <c r="AT289" i="31"/>
  <c r="AT290" i="31"/>
  <c r="AT291" i="31"/>
  <c r="AT292" i="31"/>
  <c r="AT293" i="31"/>
  <c r="AT294" i="31"/>
  <c r="AT295" i="31"/>
  <c r="AT296" i="31"/>
  <c r="AT297" i="31"/>
  <c r="AT298" i="31"/>
  <c r="AT299" i="31"/>
  <c r="AT300" i="31"/>
  <c r="AT301" i="31"/>
  <c r="AT302" i="31"/>
  <c r="AT303" i="31"/>
  <c r="AT304" i="31"/>
  <c r="AT305" i="31"/>
  <c r="AT306" i="31"/>
  <c r="AT307" i="31"/>
  <c r="AT308" i="31"/>
  <c r="AT309" i="31"/>
  <c r="AT310" i="31"/>
  <c r="AT311" i="31"/>
  <c r="AT312" i="31"/>
  <c r="AT313" i="31"/>
  <c r="AT314" i="31"/>
  <c r="AT315" i="31"/>
  <c r="AT316" i="31"/>
  <c r="AT317" i="31"/>
  <c r="AT318" i="31"/>
  <c r="AT319" i="31"/>
  <c r="AT320" i="31"/>
  <c r="AT321" i="31"/>
  <c r="AT322" i="31"/>
  <c r="AT323" i="31"/>
  <c r="AT324" i="31"/>
  <c r="AT325" i="31"/>
  <c r="AT326" i="31"/>
  <c r="AT327" i="31"/>
  <c r="AT328" i="31"/>
  <c r="AT329" i="31"/>
  <c r="AT330" i="31"/>
  <c r="AT331" i="31"/>
  <c r="AT332" i="31"/>
  <c r="AT333" i="31"/>
  <c r="AT334" i="31"/>
  <c r="AT335" i="31"/>
  <c r="AT336" i="31"/>
  <c r="AT337" i="31"/>
  <c r="AT338" i="31"/>
  <c r="AT339" i="31"/>
  <c r="AT340" i="31"/>
  <c r="AT341" i="31"/>
  <c r="AT342" i="31"/>
  <c r="AT343" i="31"/>
  <c r="AT344" i="31"/>
  <c r="AT345" i="31"/>
  <c r="AT346" i="31"/>
  <c r="AT347" i="31"/>
  <c r="AT348" i="31"/>
  <c r="AT349" i="31"/>
  <c r="AT350" i="31"/>
  <c r="AT351" i="31"/>
  <c r="AT352" i="31"/>
  <c r="AT353" i="31"/>
  <c r="AT354" i="31"/>
  <c r="AT355" i="31"/>
  <c r="AT356" i="31"/>
  <c r="AT357" i="31"/>
  <c r="AT358" i="31"/>
  <c r="AT359" i="31"/>
  <c r="AT360" i="31"/>
  <c r="AT361" i="31"/>
  <c r="AT362" i="31"/>
  <c r="AT363" i="31"/>
  <c r="AT364" i="31"/>
  <c r="AT365" i="31"/>
  <c r="AT366" i="31"/>
  <c r="AT367" i="31"/>
  <c r="AT368" i="31"/>
  <c r="AT369" i="31"/>
  <c r="AT370" i="31"/>
  <c r="AT371" i="31"/>
  <c r="AT372" i="31"/>
  <c r="AT373" i="31"/>
  <c r="AT374" i="31"/>
  <c r="AT375" i="31"/>
  <c r="AT376" i="31"/>
  <c r="AT377" i="31"/>
  <c r="AT378" i="31"/>
  <c r="AT379" i="31"/>
  <c r="AT380" i="31"/>
  <c r="AT381" i="31"/>
  <c r="AT382" i="31"/>
  <c r="AT383" i="31"/>
  <c r="AT384" i="31"/>
  <c r="AT385" i="31"/>
  <c r="AT386" i="31"/>
  <c r="AT387" i="31"/>
  <c r="AT388" i="31"/>
  <c r="AT389" i="31"/>
  <c r="AT390" i="31"/>
  <c r="AT391" i="31"/>
  <c r="AT392" i="31"/>
  <c r="AT393" i="31"/>
  <c r="AT394" i="31"/>
  <c r="AT395" i="31"/>
  <c r="AT396" i="31"/>
  <c r="AT397" i="31"/>
  <c r="AT398" i="31"/>
  <c r="AT399" i="31"/>
  <c r="AT400" i="31"/>
  <c r="AT401" i="31"/>
  <c r="AT402" i="31"/>
  <c r="AT403" i="31"/>
  <c r="AT404" i="31"/>
  <c r="AT405" i="31"/>
  <c r="AT406" i="31"/>
  <c r="AT407" i="31"/>
  <c r="AT408" i="31"/>
  <c r="AT409" i="31"/>
  <c r="AT410" i="31"/>
  <c r="AT411" i="31"/>
  <c r="AT412" i="31"/>
  <c r="AT413" i="31"/>
  <c r="AT414" i="31"/>
  <c r="AT415" i="31"/>
  <c r="AT416" i="31"/>
  <c r="AT417" i="31"/>
  <c r="AT418" i="31"/>
  <c r="AT419" i="31"/>
  <c r="AT420" i="31"/>
  <c r="AT421" i="31"/>
  <c r="AT422" i="31"/>
  <c r="AT423" i="31"/>
  <c r="AT424" i="31"/>
  <c r="AT425" i="31"/>
  <c r="AT426" i="31"/>
  <c r="AT427" i="31"/>
  <c r="AT428" i="31"/>
  <c r="AT429" i="31"/>
  <c r="AT430" i="31"/>
  <c r="AT431" i="31"/>
  <c r="AT432" i="31"/>
  <c r="AT433" i="31"/>
  <c r="AT434" i="31"/>
  <c r="AT435" i="31"/>
  <c r="AT436" i="31"/>
  <c r="AT437" i="31"/>
  <c r="AT438" i="31"/>
  <c r="AT439" i="31"/>
  <c r="AT440" i="31"/>
  <c r="AT441" i="31"/>
  <c r="AT442" i="31"/>
  <c r="AT443" i="31"/>
  <c r="AT444" i="31"/>
  <c r="AT445" i="31"/>
  <c r="AT446" i="31"/>
  <c r="AT447" i="31"/>
  <c r="AT448" i="31"/>
  <c r="AT449" i="31"/>
  <c r="AT450" i="31"/>
  <c r="AT451" i="31"/>
  <c r="AT452" i="31"/>
  <c r="AT453" i="31"/>
  <c r="AT454" i="31"/>
  <c r="AT455" i="31"/>
  <c r="AT456" i="31"/>
  <c r="AT457" i="31"/>
  <c r="AT458" i="31"/>
  <c r="AT459" i="31"/>
  <c r="AT460" i="31"/>
  <c r="AT461" i="31"/>
  <c r="AT462" i="31"/>
  <c r="AT463" i="31"/>
  <c r="AT464" i="31"/>
  <c r="AT465" i="31"/>
  <c r="AT466" i="31"/>
  <c r="AT467" i="31"/>
  <c r="AT468" i="31"/>
  <c r="AT469" i="31"/>
  <c r="AT470" i="31"/>
  <c r="AT471" i="31"/>
  <c r="AT472" i="31"/>
  <c r="AT473" i="31"/>
  <c r="AT474" i="31"/>
  <c r="AT475" i="31"/>
  <c r="AT476" i="31"/>
  <c r="AT477" i="31"/>
  <c r="AT478" i="31"/>
  <c r="AT479" i="31"/>
  <c r="AT480" i="31"/>
  <c r="AT481" i="31"/>
  <c r="AT482" i="31"/>
  <c r="AT483" i="31"/>
  <c r="AT484" i="31"/>
  <c r="AT485" i="31"/>
  <c r="AT486" i="31"/>
  <c r="AT487" i="31"/>
  <c r="AT488" i="31"/>
  <c r="AT489" i="31"/>
  <c r="AT490" i="31"/>
  <c r="AT491" i="31"/>
  <c r="AT492" i="31"/>
  <c r="AT493" i="31"/>
  <c r="AT494" i="31"/>
  <c r="AT495" i="31"/>
  <c r="AT496" i="31"/>
  <c r="AT497" i="31"/>
  <c r="AT498" i="31"/>
  <c r="AT499" i="31"/>
  <c r="AT500" i="31"/>
  <c r="AT501" i="31"/>
  <c r="AT502" i="31"/>
  <c r="AT503" i="31"/>
  <c r="AT504" i="31"/>
  <c r="AT505" i="31"/>
  <c r="AT506" i="31"/>
  <c r="AT507" i="31"/>
  <c r="AT508" i="31"/>
  <c r="AT509" i="31"/>
  <c r="AT510" i="31"/>
  <c r="AT511" i="31"/>
  <c r="AT512" i="31"/>
  <c r="AT513" i="31"/>
  <c r="AT514" i="31"/>
  <c r="AT515" i="31"/>
  <c r="AT516" i="31"/>
  <c r="AT517" i="31"/>
  <c r="AT518" i="31"/>
  <c r="AT519" i="31"/>
  <c r="AT520" i="31"/>
  <c r="AT521" i="31"/>
  <c r="AT522" i="31"/>
  <c r="AT523" i="31"/>
  <c r="AT524" i="31"/>
  <c r="AT525" i="31"/>
  <c r="AT526" i="31"/>
  <c r="AT527" i="31"/>
  <c r="AT528" i="31"/>
  <c r="AT529" i="31"/>
  <c r="AT530" i="31"/>
  <c r="AT531" i="31"/>
  <c r="AT532" i="31"/>
  <c r="AT533" i="31"/>
  <c r="AT534" i="31"/>
  <c r="AT535" i="31"/>
  <c r="AT536" i="31"/>
  <c r="AT537" i="31"/>
  <c r="AT538" i="31"/>
  <c r="AT539" i="31"/>
  <c r="AT540" i="31"/>
  <c r="AT541" i="31"/>
  <c r="AT542" i="31"/>
  <c r="AT543" i="31"/>
  <c r="AT545" i="31"/>
  <c r="AT546" i="31"/>
  <c r="AT547" i="31"/>
  <c r="AT548" i="31"/>
  <c r="AT549" i="31"/>
  <c r="AT550" i="31"/>
  <c r="AT551" i="31"/>
  <c r="AT552" i="31"/>
  <c r="AT553" i="31"/>
  <c r="AT554" i="31"/>
  <c r="AT555" i="31"/>
  <c r="AT556" i="31"/>
  <c r="AT557" i="31"/>
  <c r="AT558" i="31"/>
  <c r="AT559" i="31"/>
  <c r="AT560" i="31"/>
  <c r="AT561" i="31"/>
  <c r="AT562" i="31"/>
  <c r="AT563" i="31"/>
  <c r="AT564" i="31"/>
  <c r="AT565" i="31"/>
  <c r="AT566" i="31"/>
  <c r="AT567" i="31"/>
  <c r="AT568" i="31"/>
  <c r="AT569" i="31"/>
  <c r="AT570" i="31"/>
  <c r="AT571" i="31"/>
  <c r="AT572" i="31"/>
  <c r="AT573" i="31"/>
  <c r="AT574" i="31"/>
  <c r="AT575" i="31"/>
  <c r="AT576" i="31"/>
  <c r="AT577" i="31"/>
  <c r="AT578" i="31"/>
  <c r="AT579" i="31"/>
  <c r="AT580" i="31"/>
  <c r="AT581" i="31"/>
  <c r="AT582" i="31"/>
  <c r="AT583" i="31"/>
  <c r="AT584" i="31"/>
  <c r="AT585" i="31"/>
  <c r="AT586" i="31"/>
  <c r="AT587" i="31"/>
  <c r="AT588" i="31"/>
  <c r="AT589" i="31"/>
  <c r="AT590" i="31"/>
  <c r="AT591" i="31"/>
  <c r="AT592" i="31"/>
  <c r="AT593" i="31"/>
  <c r="AT594" i="31"/>
  <c r="AT595" i="31"/>
  <c r="AT596" i="31"/>
  <c r="AT597" i="31"/>
  <c r="AT598" i="31"/>
  <c r="AT599" i="31"/>
  <c r="AT600" i="31"/>
  <c r="AT601" i="31"/>
  <c r="AT602" i="31"/>
  <c r="AT603" i="31"/>
  <c r="AT604" i="31"/>
  <c r="AT605" i="31"/>
  <c r="AT606" i="31"/>
  <c r="AT607" i="31"/>
  <c r="AT608" i="31"/>
  <c r="AT609" i="31"/>
  <c r="AT610" i="31"/>
  <c r="AT611" i="31"/>
  <c r="AT612" i="31"/>
  <c r="AT613" i="31"/>
  <c r="AT614" i="31"/>
  <c r="AT615" i="31"/>
  <c r="AT616" i="31"/>
  <c r="AT617" i="31"/>
  <c r="AT618" i="31"/>
  <c r="AT619" i="31"/>
  <c r="AT620" i="31"/>
  <c r="AT621" i="31"/>
  <c r="AT622" i="31"/>
  <c r="AT623" i="31"/>
  <c r="AT624" i="31"/>
  <c r="AT625" i="31"/>
  <c r="AT626" i="31"/>
  <c r="AT627" i="31"/>
  <c r="AT628" i="31"/>
  <c r="AT629" i="31"/>
  <c r="AT630" i="31"/>
  <c r="AT631" i="31"/>
  <c r="AT632" i="31"/>
  <c r="AT633" i="31"/>
  <c r="AT634" i="31"/>
  <c r="AT635" i="31"/>
  <c r="AT636" i="31"/>
  <c r="AT637" i="31"/>
  <c r="AT638" i="31"/>
  <c r="AT639" i="31"/>
  <c r="AT640" i="31"/>
  <c r="AT641" i="31"/>
  <c r="AT642" i="31"/>
  <c r="AT643" i="31"/>
  <c r="AT644" i="31"/>
  <c r="AT645" i="31"/>
  <c r="AT646" i="31"/>
  <c r="AT647" i="31"/>
  <c r="AT648" i="31"/>
  <c r="AT649" i="31"/>
  <c r="AT650" i="31"/>
  <c r="AT651" i="31"/>
  <c r="AT652" i="31"/>
  <c r="AT653" i="31"/>
  <c r="AT654" i="31"/>
  <c r="AT655" i="31"/>
  <c r="AT656" i="31"/>
  <c r="AT657" i="31"/>
  <c r="AT658" i="31"/>
  <c r="AT659" i="31"/>
  <c r="AT660" i="31"/>
  <c r="AT661" i="31"/>
  <c r="AT662" i="31"/>
  <c r="AT663" i="31"/>
  <c r="AT664" i="31"/>
  <c r="AT665" i="31"/>
  <c r="AT666" i="31"/>
  <c r="AT667" i="31"/>
  <c r="AT668" i="31"/>
  <c r="AT669" i="31"/>
  <c r="AT670" i="31"/>
  <c r="AT671" i="31"/>
  <c r="AT672" i="31"/>
  <c r="AT673" i="31"/>
  <c r="AT674" i="31"/>
  <c r="AT675" i="31"/>
  <c r="AT676" i="31"/>
  <c r="AT677" i="31"/>
  <c r="AT678" i="31"/>
  <c r="AT679" i="31"/>
  <c r="AT680" i="31"/>
  <c r="AT681" i="31"/>
  <c r="AT682" i="31"/>
  <c r="AT683" i="31"/>
  <c r="AT684" i="31"/>
  <c r="AT685" i="31"/>
  <c r="AT686" i="31"/>
  <c r="AT687" i="31"/>
  <c r="AT688" i="31"/>
  <c r="AT689" i="31"/>
  <c r="AT690" i="31"/>
  <c r="AT691" i="31"/>
  <c r="AT692" i="31"/>
  <c r="AT693" i="31"/>
  <c r="AT694" i="31"/>
  <c r="AT695" i="31"/>
  <c r="AT696" i="31"/>
  <c r="AT697" i="31"/>
  <c r="AT698" i="31"/>
  <c r="AT699" i="31"/>
  <c r="AT700" i="31"/>
  <c r="AT701" i="31"/>
  <c r="AT702" i="31"/>
  <c r="AT703" i="31"/>
  <c r="AT704" i="31"/>
  <c r="AT705" i="31"/>
  <c r="AT706" i="31"/>
  <c r="AT707" i="31"/>
  <c r="AT708" i="31"/>
  <c r="AT709" i="31"/>
  <c r="AT710" i="31"/>
  <c r="AT711" i="31"/>
  <c r="AT712" i="31"/>
  <c r="AT713" i="31"/>
  <c r="AT714" i="31"/>
  <c r="AT715" i="31"/>
  <c r="AT716" i="31"/>
  <c r="AT717" i="31"/>
  <c r="AT718" i="31"/>
  <c r="AT719" i="31"/>
  <c r="AT720" i="31"/>
  <c r="AT721" i="31"/>
  <c r="AT722" i="31"/>
  <c r="AT723" i="31"/>
  <c r="AT724" i="31"/>
  <c r="AT725" i="31"/>
  <c r="AT726" i="31"/>
  <c r="AT727" i="31"/>
  <c r="AT728" i="31"/>
  <c r="AT729" i="31"/>
  <c r="AT730" i="31"/>
  <c r="AT731" i="31"/>
  <c r="AT732" i="31"/>
  <c r="AT733" i="31"/>
  <c r="AT734" i="31"/>
  <c r="AT735" i="31"/>
  <c r="AT736" i="31"/>
  <c r="AT737" i="31"/>
  <c r="AT738" i="31"/>
  <c r="AT739" i="31"/>
  <c r="AT740" i="31"/>
  <c r="AT741" i="31"/>
  <c r="AT742" i="31"/>
  <c r="AT743" i="31"/>
  <c r="AT744" i="31"/>
  <c r="AT745" i="31"/>
  <c r="AT746" i="31"/>
  <c r="AT747" i="31"/>
  <c r="AT748" i="31"/>
  <c r="AT749" i="31"/>
  <c r="AT750" i="31"/>
  <c r="AT751" i="31"/>
  <c r="AT752" i="31"/>
  <c r="AT753" i="31"/>
  <c r="AT754" i="31"/>
  <c r="AT755" i="31"/>
  <c r="AT756" i="31"/>
  <c r="AT757" i="31"/>
  <c r="AT758" i="31"/>
  <c r="AT759" i="31"/>
  <c r="AT760" i="31"/>
  <c r="AT761" i="31"/>
  <c r="AT762" i="31"/>
  <c r="AT763" i="31"/>
  <c r="AT764" i="31"/>
  <c r="AT765" i="31"/>
  <c r="AT766" i="31"/>
  <c r="AT767" i="31"/>
  <c r="AT768" i="31"/>
  <c r="AT769" i="31"/>
  <c r="AT770" i="31"/>
  <c r="AT771" i="31"/>
  <c r="AT772" i="31"/>
  <c r="AT773" i="31"/>
  <c r="AT774" i="31"/>
  <c r="AT775" i="31"/>
  <c r="AT776" i="31"/>
  <c r="AT777" i="31"/>
  <c r="AT778" i="31"/>
  <c r="AT779" i="31"/>
  <c r="AT780" i="31"/>
  <c r="AT781" i="31"/>
  <c r="AT782" i="31"/>
  <c r="AT783" i="31"/>
  <c r="AT784" i="31"/>
  <c r="AT785" i="31"/>
  <c r="AT786" i="31"/>
  <c r="AT787" i="31"/>
  <c r="AT788" i="31"/>
  <c r="AT789" i="31"/>
  <c r="AT790" i="31"/>
  <c r="AT791" i="31"/>
  <c r="AT792" i="31"/>
  <c r="AT793" i="31"/>
  <c r="AT794" i="31"/>
  <c r="AT795" i="31"/>
  <c r="AT796" i="31"/>
  <c r="AT797" i="31"/>
  <c r="AT798" i="31"/>
  <c r="AT799" i="31"/>
  <c r="AT800" i="31"/>
  <c r="AT801" i="31"/>
  <c r="AT802" i="31"/>
  <c r="AT803" i="31"/>
  <c r="AT804" i="31"/>
  <c r="AT805" i="31"/>
  <c r="AT806" i="31"/>
  <c r="AT807" i="31"/>
  <c r="AT808" i="31"/>
  <c r="AT809" i="31"/>
  <c r="AT810" i="31"/>
  <c r="AT811" i="31"/>
  <c r="AT812" i="31"/>
  <c r="AT813" i="31"/>
  <c r="AT814" i="31"/>
  <c r="AT815" i="31"/>
  <c r="AT816" i="31"/>
  <c r="AT817" i="31"/>
  <c r="AT818" i="31"/>
  <c r="AT819" i="31"/>
  <c r="AT820" i="31"/>
  <c r="AT821" i="31"/>
  <c r="AT822" i="31"/>
  <c r="AT823" i="31"/>
  <c r="AT824" i="31"/>
  <c r="AT825" i="31"/>
  <c r="AT826" i="31"/>
  <c r="AT827" i="31"/>
  <c r="AT828" i="31"/>
  <c r="AT829" i="31"/>
  <c r="AT830" i="31"/>
  <c r="AT831" i="31"/>
  <c r="AT832" i="31"/>
  <c r="AT833" i="31"/>
  <c r="AT834" i="31"/>
  <c r="AT835" i="31"/>
  <c r="AT836" i="31"/>
  <c r="AT837" i="31"/>
  <c r="AT838" i="31"/>
  <c r="AT839" i="31"/>
  <c r="AT840" i="31"/>
  <c r="AT841" i="31"/>
  <c r="AT842" i="31"/>
  <c r="AT843" i="31"/>
  <c r="AT844" i="31"/>
  <c r="AT845" i="31"/>
  <c r="AT846" i="31"/>
  <c r="AT847" i="31"/>
  <c r="AT848" i="31"/>
  <c r="AT849" i="31"/>
  <c r="AT850" i="31"/>
  <c r="AT851" i="31"/>
  <c r="AT852" i="31"/>
  <c r="AT853" i="31"/>
  <c r="AT854" i="31"/>
  <c r="AT855" i="31"/>
  <c r="AT856" i="31"/>
  <c r="AT857" i="31"/>
  <c r="AT858" i="31"/>
  <c r="AT859" i="31"/>
  <c r="AT860" i="31"/>
  <c r="AT861" i="31"/>
  <c r="AT862" i="31"/>
  <c r="AT863" i="31"/>
  <c r="AT864" i="31"/>
  <c r="AT865" i="31"/>
  <c r="AT866" i="31"/>
  <c r="AT867" i="31"/>
  <c r="AT868" i="31"/>
  <c r="AT869" i="31"/>
  <c r="AT870" i="31"/>
  <c r="AT871" i="31"/>
  <c r="AT872" i="31"/>
  <c r="AT873" i="31"/>
  <c r="AT874" i="31"/>
  <c r="AT875" i="31"/>
  <c r="AT876" i="31"/>
  <c r="AT877" i="31"/>
  <c r="AT878" i="31"/>
  <c r="AT879" i="31"/>
  <c r="AT880" i="31"/>
  <c r="AT881" i="31"/>
  <c r="AT882" i="31"/>
  <c r="AT883" i="31"/>
  <c r="AT884" i="31"/>
  <c r="AT885" i="31"/>
  <c r="AT886" i="31"/>
  <c r="AT887" i="31"/>
  <c r="AT888" i="31"/>
  <c r="AT889" i="31"/>
  <c r="AT890" i="31"/>
  <c r="AT891" i="31"/>
  <c r="AT892" i="31"/>
  <c r="AT893" i="31"/>
  <c r="AT894" i="31"/>
  <c r="AT895" i="31"/>
  <c r="AT896" i="31"/>
  <c r="AT897" i="31"/>
  <c r="AT898" i="31"/>
  <c r="AT899" i="31"/>
  <c r="AT900" i="31"/>
  <c r="AT901" i="31"/>
  <c r="AT902" i="31"/>
  <c r="AT903" i="31"/>
  <c r="AT904" i="31"/>
  <c r="AT905" i="31"/>
  <c r="AT906" i="31"/>
  <c r="AT907" i="31"/>
  <c r="AT908" i="31"/>
  <c r="AT909" i="31"/>
  <c r="AT910" i="31"/>
  <c r="AT911" i="31"/>
  <c r="AT912" i="31"/>
  <c r="AT913" i="31"/>
  <c r="AT914" i="31"/>
  <c r="AT915" i="31"/>
  <c r="AT916" i="31"/>
  <c r="AT917" i="31"/>
  <c r="AT918" i="31"/>
  <c r="AT919" i="31"/>
  <c r="AT920" i="31"/>
  <c r="AT921" i="31"/>
  <c r="AT922" i="31"/>
  <c r="AT923" i="31"/>
  <c r="AT924" i="31"/>
  <c r="AT925" i="31"/>
  <c r="AT926" i="31"/>
  <c r="AT927" i="31"/>
  <c r="AT928" i="31"/>
  <c r="AT929" i="31"/>
  <c r="AT930" i="31"/>
  <c r="AT931" i="31"/>
  <c r="AT932" i="31"/>
  <c r="AT933" i="31"/>
  <c r="AT934" i="31"/>
  <c r="AT935" i="31"/>
  <c r="AT936" i="31"/>
  <c r="AT937" i="31"/>
  <c r="AT938" i="31"/>
  <c r="AT939" i="31"/>
  <c r="AT940" i="31"/>
  <c r="AT941" i="31"/>
  <c r="AT942" i="31"/>
  <c r="AT943" i="31"/>
  <c r="AT944" i="31"/>
  <c r="AT945" i="31"/>
  <c r="AT946" i="31"/>
  <c r="AT947" i="31"/>
  <c r="AT948" i="31"/>
  <c r="AT949" i="31"/>
  <c r="AT950" i="31"/>
  <c r="AT951" i="31"/>
  <c r="AT952" i="31"/>
  <c r="AT953" i="31"/>
  <c r="AT954" i="31"/>
  <c r="AT955" i="31"/>
  <c r="AT956" i="31"/>
  <c r="AT957" i="31"/>
  <c r="AT958" i="31"/>
  <c r="AT959" i="31"/>
  <c r="AT960" i="31"/>
  <c r="AT961" i="31"/>
  <c r="AT962" i="31"/>
  <c r="AT963" i="31"/>
  <c r="AT964" i="31"/>
  <c r="AT965" i="31"/>
  <c r="AT966" i="31"/>
  <c r="AT967" i="31"/>
  <c r="AT968" i="31"/>
  <c r="AT969" i="31"/>
  <c r="AT970" i="31"/>
  <c r="AT971" i="31"/>
  <c r="AT972" i="31"/>
  <c r="AT973" i="31"/>
  <c r="AT974" i="31"/>
  <c r="AT975" i="31"/>
  <c r="AT976" i="31"/>
  <c r="AT977" i="31"/>
  <c r="AT978" i="31"/>
  <c r="AT979" i="31"/>
  <c r="AT980" i="31"/>
  <c r="AT981" i="31"/>
  <c r="AT982" i="31"/>
  <c r="AT983" i="31"/>
  <c r="AT984" i="31"/>
  <c r="AT985" i="31"/>
  <c r="AT986" i="31"/>
  <c r="AT987" i="31"/>
  <c r="AT988" i="31"/>
  <c r="AT989" i="31"/>
  <c r="AT990" i="31"/>
  <c r="AT991" i="31"/>
  <c r="AT992" i="31"/>
  <c r="AT993" i="31"/>
  <c r="AT994" i="31"/>
  <c r="AT995" i="31"/>
  <c r="AT996" i="31"/>
  <c r="AT997" i="31"/>
  <c r="AT998" i="31"/>
  <c r="AT999" i="31"/>
  <c r="AT1000" i="31"/>
  <c r="AT1001" i="31"/>
  <c r="AT1002" i="31"/>
  <c r="AT1003" i="31"/>
  <c r="AT1004" i="31"/>
  <c r="AT1005" i="31"/>
  <c r="AT1006" i="31"/>
  <c r="AT1007" i="31"/>
  <c r="AT1008" i="31"/>
  <c r="AT1009" i="31"/>
  <c r="AT1010" i="31"/>
  <c r="AT1011" i="31"/>
  <c r="AT1012" i="31"/>
  <c r="AT1013" i="31"/>
  <c r="AT1014" i="31"/>
  <c r="AT1015" i="31"/>
  <c r="AT1016" i="31"/>
  <c r="AT1017" i="31"/>
  <c r="AT1018" i="31"/>
  <c r="AT1019" i="31"/>
  <c r="AT1020" i="31"/>
  <c r="AT1021" i="31"/>
  <c r="AT1022" i="31"/>
  <c r="AT1023" i="31"/>
  <c r="AT1024" i="31"/>
  <c r="AT1025" i="31"/>
  <c r="AT1026" i="31"/>
  <c r="AT1027" i="31"/>
  <c r="AT1028" i="31"/>
  <c r="AT1029" i="31"/>
  <c r="AT1030" i="31"/>
  <c r="AT1031" i="31"/>
  <c r="AT1035" i="31"/>
  <c r="AT1036" i="31"/>
  <c r="AT1037" i="31"/>
  <c r="AR3" i="31"/>
  <c r="AR15" i="31"/>
  <c r="AR17" i="31"/>
  <c r="AR26" i="31"/>
  <c r="AR29" i="31"/>
  <c r="AR41" i="31"/>
  <c r="AR42" i="31"/>
  <c r="AR43" i="31"/>
  <c r="AR44" i="31"/>
  <c r="AR48" i="31"/>
  <c r="AR67" i="31"/>
  <c r="AR68" i="31"/>
  <c r="AR69" i="31"/>
  <c r="AR72" i="31"/>
  <c r="AR73" i="31"/>
  <c r="AR76" i="31"/>
  <c r="AR78" i="31"/>
  <c r="AR80" i="31"/>
  <c r="AR81" i="31"/>
  <c r="AR83" i="31"/>
  <c r="AR84" i="31"/>
  <c r="AR88" i="31"/>
  <c r="AR90" i="31"/>
  <c r="AR91" i="31"/>
  <c r="AR92" i="31"/>
  <c r="AR94" i="31"/>
  <c r="AR95" i="31"/>
  <c r="AR96" i="31"/>
  <c r="AR97" i="31"/>
  <c r="AR99" i="31"/>
  <c r="AR102" i="31"/>
  <c r="AR105" i="31"/>
  <c r="AR108" i="31"/>
  <c r="AR109" i="31"/>
  <c r="AR110" i="31"/>
  <c r="AR113" i="31"/>
  <c r="AR114" i="31"/>
  <c r="AR115" i="31"/>
  <c r="AR116" i="31"/>
  <c r="AR117" i="31"/>
  <c r="AR118" i="31"/>
  <c r="AR119" i="31"/>
  <c r="AR120" i="31"/>
  <c r="AR122" i="31"/>
  <c r="AR123" i="31"/>
  <c r="AR124" i="31"/>
  <c r="AR125" i="31"/>
  <c r="AR126" i="31"/>
  <c r="AR127" i="31"/>
  <c r="AR128" i="31"/>
  <c r="AR129" i="31"/>
  <c r="AR130" i="31"/>
  <c r="AR133" i="31"/>
  <c r="AR134" i="31"/>
  <c r="AR135" i="31"/>
  <c r="AR136" i="31"/>
  <c r="AR137" i="31"/>
  <c r="AR138" i="31"/>
  <c r="AR142" i="31"/>
  <c r="AR143" i="31"/>
  <c r="AR144" i="31"/>
  <c r="AR145" i="31"/>
  <c r="AR146" i="31"/>
  <c r="AR147" i="31"/>
  <c r="AR149" i="31"/>
  <c r="AR151" i="31"/>
  <c r="AR152" i="31"/>
  <c r="AR153" i="31"/>
  <c r="AR154" i="31"/>
  <c r="AR155" i="31"/>
  <c r="AR156" i="31"/>
  <c r="AR157" i="31"/>
  <c r="AR158" i="31"/>
  <c r="AR159" i="31"/>
  <c r="AR160" i="31"/>
  <c r="AR161" i="31"/>
  <c r="AR163" i="31"/>
  <c r="AR164" i="31"/>
  <c r="AR165" i="31"/>
  <c r="AR166" i="31"/>
  <c r="AR167" i="31"/>
  <c r="AR171" i="31"/>
  <c r="AR172" i="31"/>
  <c r="AR174" i="31"/>
  <c r="AR175" i="31"/>
  <c r="AR178" i="31"/>
  <c r="AR180" i="31"/>
  <c r="AR183" i="31"/>
  <c r="AR184" i="31"/>
  <c r="AR185" i="31"/>
  <c r="AR188" i="31"/>
  <c r="AR191" i="31"/>
  <c r="AR192" i="31"/>
  <c r="AR193" i="31"/>
  <c r="AR195" i="31"/>
  <c r="AR196" i="31"/>
  <c r="AR197" i="31"/>
  <c r="AR203" i="31"/>
  <c r="AR204" i="31"/>
  <c r="AR206" i="31"/>
  <c r="AR207" i="31"/>
  <c r="AR208" i="31"/>
  <c r="AR209" i="31"/>
  <c r="AR210" i="31"/>
  <c r="AR211" i="31"/>
  <c r="AR212" i="31"/>
  <c r="AR213" i="31"/>
  <c r="AR215" i="31"/>
  <c r="AR216" i="31"/>
  <c r="AR217" i="31"/>
  <c r="AR218" i="31"/>
  <c r="AR219" i="31"/>
  <c r="AR220" i="31"/>
  <c r="AR221" i="31"/>
  <c r="AR222" i="31"/>
  <c r="AR223" i="31"/>
  <c r="AR224" i="31"/>
  <c r="AR225" i="31"/>
  <c r="AR226" i="31"/>
  <c r="AR227" i="31"/>
  <c r="AR228" i="31"/>
  <c r="AR229" i="31"/>
  <c r="AR230" i="31"/>
  <c r="AR231" i="31"/>
  <c r="AR232" i="31"/>
  <c r="AR233" i="31"/>
  <c r="AR234" i="31"/>
  <c r="AR235" i="31"/>
  <c r="AR236" i="31"/>
  <c r="AR237" i="31"/>
  <c r="AR238" i="31"/>
  <c r="AR239" i="31"/>
  <c r="AR242" i="31"/>
  <c r="AR243" i="31"/>
  <c r="AR244" i="31"/>
  <c r="AR248" i="31"/>
  <c r="AR249" i="31"/>
  <c r="AR250" i="31"/>
  <c r="AR252" i="31"/>
  <c r="AR253" i="31"/>
  <c r="AR254" i="31"/>
  <c r="AR255" i="31"/>
  <c r="AR256" i="31"/>
  <c r="AR260" i="31"/>
  <c r="AR262" i="31"/>
  <c r="AR263" i="31"/>
  <c r="AR264" i="31"/>
  <c r="AR265" i="31"/>
  <c r="AR266" i="31"/>
  <c r="AR268" i="31"/>
  <c r="AR269" i="31"/>
  <c r="AR270" i="31"/>
  <c r="AR271" i="31"/>
  <c r="AR272" i="31"/>
  <c r="AR273" i="31"/>
  <c r="AR274" i="31"/>
  <c r="AR275" i="31"/>
  <c r="AR276" i="31"/>
  <c r="AR280" i="31"/>
  <c r="AR281" i="31"/>
  <c r="AR283" i="31"/>
  <c r="AR285" i="31"/>
  <c r="AR286" i="31"/>
  <c r="AR288" i="31"/>
  <c r="AR289" i="31"/>
  <c r="AR290" i="31"/>
  <c r="AR292" i="31"/>
  <c r="AR295" i="31"/>
  <c r="AR296" i="31"/>
  <c r="AR298" i="31"/>
  <c r="AR299" i="31"/>
  <c r="AR301" i="31"/>
  <c r="AR303" i="31"/>
  <c r="AR304" i="31"/>
  <c r="AR305" i="31"/>
  <c r="AR306" i="31"/>
  <c r="AR307" i="31"/>
  <c r="AR308" i="31"/>
  <c r="AR309" i="31"/>
  <c r="AR310" i="31"/>
  <c r="AR311" i="31"/>
  <c r="AR312" i="31"/>
  <c r="AR313" i="31"/>
  <c r="AR315" i="31"/>
  <c r="AR317" i="31"/>
  <c r="AR318" i="31"/>
  <c r="AR319" i="31"/>
  <c r="AR320" i="31"/>
  <c r="AR321" i="31"/>
  <c r="AR322" i="31"/>
  <c r="AR324" i="31"/>
  <c r="AR326" i="31"/>
  <c r="AR327" i="31"/>
  <c r="AR328" i="31"/>
  <c r="AR329" i="31"/>
  <c r="AR331" i="31"/>
  <c r="AR334" i="31"/>
  <c r="AR335" i="31"/>
  <c r="AR336" i="31"/>
  <c r="AR337" i="31"/>
  <c r="AR338" i="31"/>
  <c r="AR339" i="31"/>
  <c r="AR341" i="31"/>
  <c r="AR342" i="31"/>
  <c r="AR344" i="31"/>
  <c r="AR345" i="31"/>
  <c r="AR347" i="31"/>
  <c r="AR348" i="31"/>
  <c r="AR352" i="31"/>
  <c r="AR353" i="31"/>
  <c r="AR354" i="31"/>
  <c r="AR355" i="31"/>
  <c r="AR356" i="31"/>
  <c r="AR357" i="31"/>
  <c r="AR358" i="31"/>
  <c r="AR359" i="31"/>
  <c r="AR360" i="31"/>
  <c r="AR361" i="31"/>
  <c r="AR362" i="31"/>
  <c r="AR363" i="31"/>
  <c r="AR364" i="31"/>
  <c r="AR365" i="31"/>
  <c r="AR366" i="31"/>
  <c r="AR367" i="31"/>
  <c r="AR368" i="31"/>
  <c r="AR369" i="31"/>
  <c r="AR370" i="31"/>
  <c r="AR371" i="31"/>
  <c r="AR372" i="31"/>
  <c r="AR373" i="31"/>
  <c r="AR374" i="31"/>
  <c r="AR375" i="31"/>
  <c r="AR376" i="31"/>
  <c r="AR377" i="31"/>
  <c r="AR378" i="31"/>
  <c r="AR379" i="31"/>
  <c r="AR380" i="31"/>
  <c r="AR381" i="31"/>
  <c r="AR382" i="31"/>
  <c r="AR383" i="31"/>
  <c r="AR384" i="31"/>
  <c r="AR385" i="31"/>
  <c r="AR387" i="31"/>
  <c r="AR388" i="31"/>
  <c r="AR389" i="31"/>
  <c r="AR390" i="31"/>
  <c r="AR393" i="31"/>
  <c r="AR395" i="31"/>
  <c r="AR396" i="31"/>
  <c r="AR397" i="31"/>
  <c r="AR399" i="31"/>
  <c r="AR400" i="31"/>
  <c r="AR401" i="31"/>
  <c r="AR403" i="31"/>
  <c r="AR406" i="31"/>
  <c r="AR407" i="31"/>
  <c r="AR409" i="31"/>
  <c r="AR412" i="31"/>
  <c r="AR413" i="31"/>
  <c r="AR415" i="31"/>
  <c r="AR416" i="31"/>
  <c r="AR417" i="31"/>
  <c r="AR418" i="31"/>
  <c r="AR419" i="31"/>
  <c r="AR420" i="31"/>
  <c r="AR421" i="31"/>
  <c r="AR425" i="31"/>
  <c r="AR426" i="31"/>
  <c r="AR428" i="31"/>
  <c r="AR430" i="31"/>
  <c r="AR432" i="31"/>
  <c r="AR433" i="31"/>
  <c r="AR437" i="31"/>
  <c r="AR443" i="31"/>
  <c r="AR444" i="31"/>
  <c r="AR445" i="31"/>
  <c r="AR446" i="31"/>
  <c r="AR447" i="31"/>
  <c r="AR448" i="31"/>
  <c r="AR450" i="31"/>
  <c r="AR451" i="31"/>
  <c r="AR455" i="31"/>
  <c r="AR459" i="31"/>
  <c r="AR460" i="31"/>
  <c r="AR461" i="31"/>
  <c r="AR462" i="31"/>
  <c r="AR463" i="31"/>
  <c r="AR464" i="31"/>
  <c r="AR465" i="31"/>
  <c r="AR466" i="31"/>
  <c r="AR467" i="31"/>
  <c r="AR468" i="31"/>
  <c r="AR469" i="31"/>
  <c r="AR470" i="31"/>
  <c r="AR471" i="31"/>
  <c r="AR472" i="31"/>
  <c r="AR473" i="31"/>
  <c r="AR474" i="31"/>
  <c r="AR475" i="31"/>
  <c r="AR476" i="31"/>
  <c r="AR477" i="31"/>
  <c r="AR478" i="31"/>
  <c r="AR479" i="31"/>
  <c r="AR480" i="31"/>
  <c r="AR481" i="31"/>
  <c r="AR482" i="31"/>
  <c r="AR483" i="31"/>
  <c r="AR484" i="31"/>
  <c r="AR505" i="31"/>
  <c r="AR507" i="31"/>
  <c r="AR508" i="31"/>
  <c r="AR509" i="31"/>
  <c r="AR510" i="31"/>
  <c r="AR511" i="31"/>
  <c r="AR512" i="31"/>
  <c r="AR513" i="31"/>
  <c r="AR514" i="31"/>
  <c r="AR516" i="31"/>
  <c r="AR517" i="31"/>
  <c r="AR518" i="31"/>
  <c r="AR519" i="31"/>
  <c r="AR520" i="31"/>
  <c r="AR521" i="31"/>
  <c r="AR522" i="31"/>
  <c r="AR523" i="31"/>
  <c r="AR524" i="31"/>
  <c r="AR525" i="31"/>
  <c r="AR526" i="31"/>
  <c r="AR527" i="31"/>
  <c r="AR528" i="31"/>
  <c r="AR530" i="31"/>
  <c r="AR531" i="31"/>
  <c r="AR533" i="31"/>
  <c r="AR535" i="31"/>
  <c r="AR536" i="31"/>
  <c r="AR537" i="31"/>
  <c r="AR538" i="31"/>
  <c r="AR539" i="31"/>
  <c r="AR540" i="31"/>
  <c r="AR542" i="31"/>
  <c r="AR551" i="31"/>
  <c r="AR557" i="31"/>
  <c r="AR559" i="31"/>
  <c r="AR560" i="31"/>
  <c r="AR563" i="31"/>
  <c r="AR565" i="31"/>
  <c r="AR566" i="31"/>
  <c r="AR567" i="31"/>
  <c r="AR568" i="31"/>
  <c r="AR569" i="31"/>
  <c r="AR570" i="31"/>
  <c r="AR572" i="31"/>
  <c r="AR573" i="31"/>
  <c r="AR574" i="31"/>
  <c r="AR575" i="31"/>
  <c r="AR577" i="31"/>
  <c r="AR578" i="31"/>
  <c r="AR584" i="31"/>
  <c r="AR586" i="31"/>
  <c r="AR588" i="31"/>
  <c r="AR589" i="31"/>
  <c r="AR590" i="31"/>
  <c r="AR595" i="31"/>
  <c r="AR597" i="31"/>
  <c r="AR598" i="31"/>
  <c r="AR599" i="31"/>
  <c r="AR600" i="31"/>
  <c r="AR609" i="31"/>
  <c r="AR612" i="31"/>
  <c r="AR615" i="31"/>
  <c r="AR619" i="31"/>
  <c r="AR623" i="31"/>
  <c r="AR624" i="31"/>
  <c r="AR626" i="31"/>
  <c r="AR627" i="31"/>
  <c r="AR629" i="31"/>
  <c r="AR636" i="31"/>
  <c r="AR639" i="31"/>
  <c r="AR643" i="31"/>
  <c r="AR645" i="31"/>
  <c r="AR647" i="31"/>
  <c r="AR649" i="31"/>
  <c r="AR654" i="31"/>
  <c r="AR655" i="31"/>
  <c r="AR659" i="31"/>
  <c r="AR660" i="31"/>
  <c r="AR661" i="31"/>
  <c r="AR667" i="31"/>
  <c r="AR672" i="31"/>
  <c r="AR673" i="31"/>
  <c r="AR674" i="31"/>
  <c r="AR675" i="31"/>
  <c r="AR680" i="31"/>
  <c r="AR685" i="31"/>
  <c r="AR686" i="31"/>
  <c r="AR687" i="31"/>
  <c r="AR689" i="31"/>
  <c r="AR692" i="31"/>
  <c r="AR694" i="31"/>
  <c r="AR695" i="31"/>
  <c r="AR699" i="31"/>
  <c r="AR702" i="31"/>
  <c r="AR704" i="31"/>
  <c r="AR707" i="31"/>
  <c r="AR709" i="31"/>
  <c r="AR711" i="31"/>
  <c r="AR713" i="31"/>
  <c r="AR716" i="31"/>
  <c r="AR720" i="31"/>
  <c r="AR721" i="31"/>
  <c r="AR723" i="31"/>
  <c r="AR724" i="31"/>
  <c r="AR728" i="31"/>
  <c r="AR735" i="31"/>
  <c r="AR748" i="31"/>
  <c r="AR749" i="31"/>
  <c r="AR751" i="31"/>
  <c r="AR754" i="31"/>
  <c r="AR755" i="31"/>
  <c r="AR756" i="31"/>
  <c r="AR757" i="31"/>
  <c r="AR758" i="31"/>
  <c r="AR760" i="31"/>
  <c r="AR761" i="31"/>
  <c r="AR768" i="31"/>
  <c r="AR777" i="31"/>
  <c r="AR779" i="31"/>
  <c r="AR780" i="31"/>
  <c r="AR782" i="31"/>
  <c r="AR788" i="31"/>
  <c r="AR790" i="31"/>
  <c r="AR794" i="31"/>
  <c r="AR796" i="31"/>
  <c r="AR797" i="31"/>
  <c r="AR798" i="31"/>
  <c r="AR805" i="31"/>
  <c r="AR811" i="31"/>
  <c r="AR816" i="31"/>
  <c r="AR819" i="31"/>
  <c r="AR820" i="31"/>
  <c r="AR821" i="31"/>
  <c r="AR822" i="31"/>
  <c r="AR823" i="31"/>
  <c r="AR824" i="31"/>
  <c r="AR825" i="31"/>
  <c r="AR827" i="31"/>
  <c r="AR830" i="31"/>
  <c r="AR831" i="31"/>
  <c r="AR832" i="31"/>
  <c r="AR833" i="31"/>
  <c r="AR834" i="31"/>
  <c r="AR835" i="31"/>
  <c r="AR836" i="31"/>
  <c r="AR837" i="31"/>
  <c r="AR838" i="31"/>
  <c r="AR839" i="31"/>
  <c r="AR840" i="31"/>
  <c r="AR841" i="31"/>
  <c r="AR842" i="31"/>
  <c r="AR843" i="31"/>
  <c r="AR844" i="31"/>
  <c r="AR845" i="31"/>
  <c r="AR846" i="31"/>
  <c r="AR847" i="31"/>
  <c r="AR848" i="31"/>
  <c r="AR849" i="31"/>
  <c r="AR850" i="31"/>
  <c r="AR851" i="31"/>
  <c r="AR852" i="31"/>
  <c r="AR853" i="31"/>
  <c r="AR854" i="31"/>
  <c r="AR855" i="31"/>
  <c r="AR856" i="31"/>
  <c r="AR857" i="31"/>
  <c r="AR858" i="31"/>
  <c r="AR859" i="31"/>
  <c r="AR860" i="31"/>
  <c r="AR861" i="31"/>
  <c r="AR862" i="31"/>
  <c r="AR863" i="31"/>
  <c r="AR864" i="31"/>
  <c r="AR865" i="31"/>
  <c r="AR866" i="31"/>
  <c r="AR867" i="31"/>
  <c r="AR868" i="31"/>
  <c r="AR869" i="31"/>
  <c r="AR870" i="31"/>
  <c r="AR871" i="31"/>
  <c r="AR872" i="31"/>
  <c r="AR873" i="31"/>
  <c r="AR874" i="31"/>
  <c r="AR875" i="31"/>
  <c r="AR876" i="31"/>
  <c r="AR877" i="31"/>
  <c r="AR878" i="31"/>
  <c r="AR879" i="31"/>
  <c r="AR880" i="31"/>
  <c r="AR881" i="31"/>
  <c r="AR882" i="31"/>
  <c r="AR883" i="31"/>
  <c r="AR884" i="31"/>
  <c r="AR885" i="31"/>
  <c r="AR886" i="31"/>
  <c r="AR887" i="31"/>
  <c r="AR888" i="31"/>
  <c r="AR889" i="31"/>
  <c r="AR890" i="31"/>
  <c r="AR891" i="31"/>
  <c r="AR892" i="31"/>
  <c r="AR893" i="31"/>
  <c r="AR894" i="31"/>
  <c r="AR895" i="31"/>
  <c r="AR896" i="31"/>
  <c r="AR897" i="31"/>
  <c r="AR898" i="31"/>
  <c r="AR929" i="31"/>
  <c r="AR953" i="31"/>
  <c r="AR958" i="31"/>
  <c r="AR963" i="31"/>
  <c r="AR964" i="31"/>
  <c r="AR966" i="31"/>
  <c r="AR967" i="31"/>
  <c r="AR968" i="31"/>
  <c r="AR969" i="31"/>
  <c r="AR970" i="31"/>
  <c r="AR971" i="31"/>
  <c r="AR972" i="31"/>
  <c r="AR973" i="31"/>
  <c r="AR974" i="31"/>
  <c r="AR975" i="31"/>
  <c r="AR976" i="31"/>
  <c r="AR977" i="31"/>
  <c r="AR978" i="31"/>
  <c r="AR979" i="31"/>
  <c r="AR980" i="31"/>
  <c r="AR981" i="31"/>
  <c r="AR982" i="31"/>
  <c r="AR983" i="31"/>
  <c r="AR985" i="31"/>
  <c r="AR986" i="31"/>
  <c r="AR987" i="31"/>
  <c r="AR988" i="31"/>
  <c r="AR989" i="31"/>
  <c r="AR990" i="31"/>
  <c r="AR992" i="31"/>
  <c r="AR993" i="31"/>
  <c r="AR994" i="31"/>
  <c r="AR995" i="31"/>
  <c r="AR996" i="31"/>
  <c r="AR997" i="31"/>
  <c r="AR998" i="31"/>
  <c r="AR999" i="31"/>
  <c r="AR1000" i="31"/>
  <c r="AR1001" i="31"/>
  <c r="AR1002" i="31"/>
  <c r="AR1003" i="31"/>
  <c r="AR1004" i="31"/>
  <c r="AR1005" i="31"/>
  <c r="AR1006" i="31"/>
  <c r="AR1007" i="31"/>
  <c r="AR1008" i="31"/>
  <c r="AR1009" i="31"/>
  <c r="AR1010" i="31"/>
  <c r="AR1011" i="31"/>
  <c r="AR1012" i="31"/>
  <c r="AR1013" i="31"/>
  <c r="AR1014" i="31"/>
  <c r="AR1015" i="31"/>
  <c r="AR1016" i="31"/>
  <c r="AR1017" i="31"/>
  <c r="AR1018" i="31"/>
  <c r="AR1019" i="31"/>
  <c r="AR1020" i="31"/>
  <c r="AR1021" i="31"/>
  <c r="AR1029" i="31"/>
  <c r="AR1030" i="31"/>
  <c r="AR1035" i="31"/>
  <c r="AR1036" i="31"/>
  <c r="AR1037" i="31"/>
  <c r="BA3" i="31" l="1"/>
  <c r="BA4" i="31"/>
  <c r="BA5" i="31"/>
  <c r="BA6" i="31"/>
  <c r="BA7" i="31"/>
  <c r="BA8" i="31"/>
  <c r="BA9" i="31"/>
  <c r="BA10" i="31"/>
  <c r="BA13" i="31"/>
  <c r="BA14" i="31"/>
  <c r="BA15" i="31"/>
  <c r="BA16" i="31"/>
  <c r="BA17" i="31"/>
  <c r="BA18" i="31"/>
  <c r="BA19" i="31"/>
  <c r="BA20" i="31"/>
  <c r="BA21" i="31"/>
  <c r="BA22" i="31"/>
  <c r="BA24" i="31"/>
  <c r="BA25" i="31"/>
  <c r="BA26" i="31"/>
  <c r="BA27" i="31"/>
  <c r="BA28" i="31"/>
  <c r="BA29" i="31"/>
  <c r="BA30" i="31"/>
  <c r="BA31" i="31"/>
  <c r="BA32" i="31"/>
  <c r="BA33" i="31"/>
  <c r="BA34" i="31"/>
  <c r="BA35" i="31"/>
  <c r="BA36" i="31"/>
  <c r="BA37" i="31"/>
  <c r="BA38" i="31"/>
  <c r="BA39" i="31"/>
  <c r="BA40" i="31"/>
  <c r="BA41" i="31"/>
  <c r="BA42" i="31"/>
  <c r="BA43" i="31"/>
  <c r="BA44" i="31"/>
  <c r="BA12" i="31"/>
  <c r="BA45" i="31"/>
  <c r="BA46" i="31"/>
  <c r="BA47" i="31"/>
  <c r="BA48" i="31"/>
  <c r="BA49" i="31"/>
  <c r="BA50" i="31"/>
  <c r="BA51" i="31"/>
  <c r="BA52" i="31"/>
  <c r="BA53" i="31"/>
  <c r="BA54" i="31"/>
  <c r="BA55" i="31"/>
  <c r="BA56" i="31"/>
  <c r="BA57" i="31"/>
  <c r="BA58" i="31"/>
  <c r="BA59" i="31"/>
  <c r="BA60" i="31"/>
  <c r="BA61" i="31"/>
  <c r="BA62" i="31"/>
  <c r="BA63" i="31"/>
  <c r="BA64" i="31"/>
  <c r="BA65" i="31"/>
  <c r="BA66" i="31"/>
  <c r="BA67" i="31"/>
  <c r="BA68" i="31"/>
  <c r="BA69" i="31"/>
  <c r="BA70" i="31"/>
  <c r="BA71" i="31"/>
  <c r="BA72" i="31"/>
  <c r="BA73" i="31"/>
  <c r="BA74" i="31"/>
  <c r="BA75" i="31"/>
  <c r="BA76" i="31"/>
  <c r="BA77" i="31"/>
  <c r="BA78" i="31"/>
  <c r="BA79" i="31"/>
  <c r="BA80" i="31"/>
  <c r="BA81" i="31"/>
  <c r="BA82" i="31"/>
  <c r="BA83" i="31"/>
  <c r="BA84" i="31"/>
  <c r="BA85" i="31"/>
  <c r="BA86" i="31"/>
  <c r="BA87" i="31"/>
  <c r="BA88" i="31"/>
  <c r="BA89" i="31"/>
  <c r="BA90" i="31"/>
  <c r="BA91" i="31"/>
  <c r="BA92" i="31"/>
  <c r="BA93" i="31"/>
  <c r="BA94" i="31"/>
  <c r="BA95" i="31"/>
  <c r="BA96" i="31"/>
  <c r="BA97" i="31"/>
  <c r="BA98" i="31"/>
  <c r="BA99" i="31"/>
  <c r="BA100" i="31"/>
  <c r="BA101" i="31"/>
  <c r="BA102" i="31"/>
  <c r="BA103" i="31"/>
  <c r="BA104" i="31"/>
  <c r="BA105" i="31"/>
  <c r="BA106" i="31"/>
  <c r="BA107" i="31"/>
  <c r="BA108" i="31"/>
  <c r="BA109" i="31"/>
  <c r="BA110" i="31"/>
  <c r="BA111" i="31"/>
  <c r="BA112" i="31"/>
  <c r="BA113" i="31"/>
  <c r="BA114" i="31"/>
  <c r="BA115" i="31"/>
  <c r="BA116" i="31"/>
  <c r="BA117" i="31"/>
  <c r="BA118" i="31"/>
  <c r="BA119" i="31"/>
  <c r="BA120" i="31"/>
  <c r="BA121" i="31"/>
  <c r="BA122" i="31"/>
  <c r="BA123" i="31"/>
  <c r="BA124" i="31"/>
  <c r="BA125" i="31"/>
  <c r="BA126" i="31"/>
  <c r="BA127" i="31"/>
  <c r="BA128" i="31"/>
  <c r="BA129" i="31"/>
  <c r="BA130" i="31"/>
  <c r="BA131" i="31"/>
  <c r="BA132" i="31"/>
  <c r="BA133" i="31"/>
  <c r="BA134" i="31"/>
  <c r="BA135" i="31"/>
  <c r="BA136" i="31"/>
  <c r="BA137" i="31"/>
  <c r="BA138" i="31"/>
  <c r="BA139" i="31"/>
  <c r="BA140" i="31"/>
  <c r="BA141" i="31"/>
  <c r="BA142" i="31"/>
  <c r="BA143" i="31"/>
  <c r="BA144" i="31"/>
  <c r="BA145" i="31"/>
  <c r="BA146" i="31"/>
  <c r="BA147" i="31"/>
  <c r="BA148" i="31"/>
  <c r="BA149" i="31"/>
  <c r="BA150" i="31"/>
  <c r="BA151" i="31"/>
  <c r="BA152" i="31"/>
  <c r="BA153" i="31"/>
  <c r="BA154" i="31"/>
  <c r="BA155" i="31"/>
  <c r="BA156" i="31"/>
  <c r="BA157" i="31"/>
  <c r="BA158" i="31"/>
  <c r="BA159" i="31"/>
  <c r="BA160" i="31"/>
  <c r="BA161" i="31"/>
  <c r="BA162" i="31"/>
  <c r="BA163" i="31"/>
  <c r="BA164" i="31"/>
  <c r="BA165" i="31"/>
  <c r="BA166" i="31"/>
  <c r="BA167" i="31"/>
  <c r="BA168" i="31"/>
  <c r="BA169" i="31"/>
  <c r="BA170" i="31"/>
  <c r="BA171" i="31"/>
  <c r="BA172" i="31"/>
  <c r="BA173" i="31"/>
  <c r="BA174" i="31"/>
  <c r="BA175" i="31"/>
  <c r="BA176" i="31"/>
  <c r="BA177" i="31"/>
  <c r="BA178" i="31"/>
  <c r="BA179" i="31"/>
  <c r="BA180" i="31"/>
  <c r="BA181" i="31"/>
  <c r="BA182" i="31"/>
  <c r="BA183" i="31"/>
  <c r="BA184" i="31"/>
  <c r="BA185" i="31"/>
  <c r="BA186" i="31"/>
  <c r="BA187" i="31"/>
  <c r="BA188" i="31"/>
  <c r="BA189" i="31"/>
  <c r="BA190" i="31"/>
  <c r="BA191" i="31"/>
  <c r="BA192" i="31"/>
  <c r="BA193" i="31"/>
  <c r="BA194" i="31"/>
  <c r="BA195" i="31"/>
  <c r="BA196" i="31"/>
  <c r="BA197" i="31"/>
  <c r="BA198" i="31"/>
  <c r="BA199" i="31"/>
  <c r="BA200" i="31"/>
  <c r="BA201" i="31"/>
  <c r="BA202" i="31"/>
  <c r="BA203" i="31"/>
  <c r="BA204" i="31"/>
  <c r="BA205" i="31"/>
  <c r="BA206" i="31"/>
  <c r="BA207" i="31"/>
  <c r="BA208" i="31"/>
  <c r="BA209" i="31"/>
  <c r="BA210" i="31"/>
  <c r="BA211" i="31"/>
  <c r="BA212" i="31"/>
  <c r="BA213" i="31"/>
  <c r="BA214" i="31"/>
  <c r="BA215" i="31"/>
  <c r="BA216" i="31"/>
  <c r="BA217" i="31"/>
  <c r="BA218" i="31"/>
  <c r="BA219" i="31"/>
  <c r="BA220" i="31"/>
  <c r="BA221" i="31"/>
  <c r="BA222" i="31"/>
  <c r="BA223" i="31"/>
  <c r="BA224" i="31"/>
  <c r="BA225" i="31"/>
  <c r="BA226" i="31"/>
  <c r="BA227" i="31"/>
  <c r="BA228" i="31"/>
  <c r="BA229" i="31"/>
  <c r="BA230" i="31"/>
  <c r="BA231" i="31"/>
  <c r="BA232" i="31"/>
  <c r="BA233" i="31"/>
  <c r="BA234" i="31"/>
  <c r="BA235" i="31"/>
  <c r="BA236" i="31"/>
  <c r="BA237" i="31"/>
  <c r="BA238" i="31"/>
  <c r="BA239" i="31"/>
  <c r="BA240" i="31"/>
  <c r="BA241" i="31"/>
  <c r="BA242" i="31"/>
  <c r="BA243" i="31"/>
  <c r="BA244" i="31"/>
  <c r="BA245" i="31"/>
  <c r="BA246" i="31"/>
  <c r="BA247" i="31"/>
  <c r="BA248" i="31"/>
  <c r="BA249" i="31"/>
  <c r="BA250" i="31"/>
  <c r="BA251" i="31"/>
  <c r="BA252" i="31"/>
  <c r="BA253" i="31"/>
  <c r="BA254" i="31"/>
  <c r="BA255" i="31"/>
  <c r="BA256" i="31"/>
  <c r="BA257" i="31"/>
  <c r="BA258" i="31"/>
  <c r="BA259" i="31"/>
  <c r="BA260" i="31"/>
  <c r="BA261" i="31"/>
  <c r="BA262" i="31"/>
  <c r="BA263" i="31"/>
  <c r="BA264" i="31"/>
  <c r="BA265" i="31"/>
  <c r="BA266" i="31"/>
  <c r="BA267" i="31"/>
  <c r="BA268" i="31"/>
  <c r="BA269" i="31"/>
  <c r="BA270" i="31"/>
  <c r="BA271" i="31"/>
  <c r="BA272" i="31"/>
  <c r="BA273" i="31"/>
  <c r="BA274" i="31"/>
  <c r="BA275" i="31"/>
  <c r="BA276" i="31"/>
  <c r="BA277" i="31"/>
  <c r="BA278" i="31"/>
  <c r="BA279" i="31"/>
  <c r="BA280" i="31"/>
  <c r="BA281" i="31"/>
  <c r="BA282" i="31"/>
  <c r="BA283" i="31"/>
  <c r="BA284" i="31"/>
  <c r="BA285" i="31"/>
  <c r="BA286" i="31"/>
  <c r="BA287" i="31"/>
  <c r="BA288" i="31"/>
  <c r="BA289" i="31"/>
  <c r="BA290" i="31"/>
  <c r="BA291" i="31"/>
  <c r="BA292" i="31"/>
  <c r="BA293" i="31"/>
  <c r="BA294" i="31"/>
  <c r="BA295" i="31"/>
  <c r="BA296" i="31"/>
  <c r="BA297" i="31"/>
  <c r="BA298" i="31"/>
  <c r="BA299" i="31"/>
  <c r="BA300" i="31"/>
  <c r="BA301" i="31"/>
  <c r="BA302" i="31"/>
  <c r="BA303" i="31"/>
  <c r="BA304" i="31"/>
  <c r="BA305" i="31"/>
  <c r="BA306" i="31"/>
  <c r="BA307" i="31"/>
  <c r="BA308" i="31"/>
  <c r="BA309" i="31"/>
  <c r="BA310" i="31"/>
  <c r="BA311" i="31"/>
  <c r="BA312" i="31"/>
  <c r="BA313" i="31"/>
  <c r="BA314" i="31"/>
  <c r="BA315" i="31"/>
  <c r="BA316" i="31"/>
  <c r="BA317" i="31"/>
  <c r="BA318" i="31"/>
  <c r="BA319" i="31"/>
  <c r="BA320" i="31"/>
  <c r="BA321" i="31"/>
  <c r="BA322" i="31"/>
  <c r="BA323" i="31"/>
  <c r="BA324" i="31"/>
  <c r="BA325" i="31"/>
  <c r="BA326" i="31"/>
  <c r="BA327" i="31"/>
  <c r="BA328" i="31"/>
  <c r="BA329" i="31"/>
  <c r="BA330" i="31"/>
  <c r="BA331" i="31"/>
  <c r="BA332" i="31"/>
  <c r="BA333" i="31"/>
  <c r="BA334" i="31"/>
  <c r="BA335" i="31"/>
  <c r="BA336" i="31"/>
  <c r="BA337" i="31"/>
  <c r="BA338" i="31"/>
  <c r="BA339" i="31"/>
  <c r="BA340" i="31"/>
  <c r="BA341" i="31"/>
  <c r="BA342" i="31"/>
  <c r="BA343" i="31"/>
  <c r="BA344" i="31"/>
  <c r="BA345" i="31"/>
  <c r="BA346" i="31"/>
  <c r="BA347" i="31"/>
  <c r="BA348" i="31"/>
  <c r="BA349" i="31"/>
  <c r="BA350" i="31"/>
  <c r="BA351" i="31"/>
  <c r="BA352" i="31"/>
  <c r="BA353" i="31"/>
  <c r="BA354" i="31"/>
  <c r="BA355" i="31"/>
  <c r="BA356" i="31"/>
  <c r="BA357" i="31"/>
  <c r="BA358" i="31"/>
  <c r="BA359" i="31"/>
  <c r="BA360" i="31"/>
  <c r="BA361" i="31"/>
  <c r="BA362" i="31"/>
  <c r="BA363" i="31"/>
  <c r="BA364" i="31"/>
  <c r="BA365" i="31"/>
  <c r="BA366" i="31"/>
  <c r="BA367" i="31"/>
  <c r="BA368" i="31"/>
  <c r="BA369" i="31"/>
  <c r="BA370" i="31"/>
  <c r="BA371" i="31"/>
  <c r="BA372" i="31"/>
  <c r="BA373" i="31"/>
  <c r="BA374" i="31"/>
  <c r="BA375" i="31"/>
  <c r="BA376" i="31"/>
  <c r="BA377" i="31"/>
  <c r="BA378" i="31"/>
  <c r="BA379" i="31"/>
  <c r="BA380" i="31"/>
  <c r="BA381" i="31"/>
  <c r="BA382" i="31"/>
  <c r="BA383" i="31"/>
  <c r="BA384" i="31"/>
  <c r="BA385" i="31"/>
  <c r="BA386" i="31"/>
  <c r="BA387" i="31"/>
  <c r="BA388" i="31"/>
  <c r="BA389" i="31"/>
  <c r="BA390" i="31"/>
  <c r="BA391" i="31"/>
  <c r="BA392" i="31"/>
  <c r="BA393" i="31"/>
  <c r="BA394" i="31"/>
  <c r="BA395" i="31"/>
  <c r="BA396" i="31"/>
  <c r="BA397" i="31"/>
  <c r="BA398" i="31"/>
  <c r="BA399" i="31"/>
  <c r="BA400" i="31"/>
  <c r="BA401" i="31"/>
  <c r="BA402" i="31"/>
  <c r="BA403" i="31"/>
  <c r="BA404" i="31"/>
  <c r="BA405" i="31"/>
  <c r="BA406" i="31"/>
  <c r="BA407" i="31"/>
  <c r="BA408" i="31"/>
  <c r="BA409" i="31"/>
  <c r="BA410" i="31"/>
  <c r="BA411" i="31"/>
  <c r="BA412" i="31"/>
  <c r="BA413" i="31"/>
  <c r="BA414" i="31"/>
  <c r="BA415" i="31"/>
  <c r="BA416" i="31"/>
  <c r="BA417" i="31"/>
  <c r="BA418" i="31"/>
  <c r="BA419" i="31"/>
  <c r="BA420" i="31"/>
  <c r="BA421" i="31"/>
  <c r="BA422" i="31"/>
  <c r="BA423" i="31"/>
  <c r="BA424" i="31"/>
  <c r="BA425" i="31"/>
  <c r="BA426" i="31"/>
  <c r="BA427" i="31"/>
  <c r="BA428" i="31"/>
  <c r="BA429" i="31"/>
  <c r="BA430" i="31"/>
  <c r="BA431" i="31"/>
  <c r="BA432" i="31"/>
  <c r="BA433" i="31"/>
  <c r="BA434" i="31"/>
  <c r="BA435" i="31"/>
  <c r="BA436" i="31"/>
  <c r="BA437" i="31"/>
  <c r="BA438" i="31"/>
  <c r="BA439" i="31"/>
  <c r="BA440" i="31"/>
  <c r="BA441" i="31"/>
  <c r="BA442" i="31"/>
  <c r="BA443" i="31"/>
  <c r="BA444" i="31"/>
  <c r="BA445" i="31"/>
  <c r="BA446" i="31"/>
  <c r="BA447" i="31"/>
  <c r="BA448" i="31"/>
  <c r="BA449" i="31"/>
  <c r="BA450" i="31"/>
  <c r="BA451" i="31"/>
  <c r="BA452" i="31"/>
  <c r="BA453" i="31"/>
  <c r="BA454" i="31"/>
  <c r="BA455" i="31"/>
  <c r="BA456" i="31"/>
  <c r="BA457" i="31"/>
  <c r="BA458" i="31"/>
  <c r="BA459" i="31"/>
  <c r="BA460" i="31"/>
  <c r="BA461" i="31"/>
  <c r="BA462" i="31"/>
  <c r="BA463" i="31"/>
  <c r="BA464" i="31"/>
  <c r="BA465" i="31"/>
  <c r="BA466" i="31"/>
  <c r="BA467" i="31"/>
  <c r="BA468" i="31"/>
  <c r="BA469" i="31"/>
  <c r="BA470" i="31"/>
  <c r="BA471" i="31"/>
  <c r="BA472" i="31"/>
  <c r="BA473" i="31"/>
  <c r="BA474" i="31"/>
  <c r="BA475" i="31"/>
  <c r="BA476" i="31"/>
  <c r="BA477" i="31"/>
  <c r="BA478" i="31"/>
  <c r="BA479" i="31"/>
  <c r="BA480" i="31"/>
  <c r="BA481" i="31"/>
  <c r="BA482" i="31"/>
  <c r="BA483" i="31"/>
  <c r="BA484" i="31"/>
  <c r="BA485" i="31"/>
  <c r="BA486" i="31"/>
  <c r="BA487" i="31"/>
  <c r="BA488" i="31"/>
  <c r="BA489" i="31"/>
  <c r="BA490" i="31"/>
  <c r="BA491" i="31"/>
  <c r="BA492" i="31"/>
  <c r="BA493" i="31"/>
  <c r="BA494" i="31"/>
  <c r="BA495" i="31"/>
  <c r="BA496" i="31"/>
  <c r="BA497" i="31"/>
  <c r="BA498" i="31"/>
  <c r="BA499" i="31"/>
  <c r="BA500" i="31"/>
  <c r="BA501" i="31"/>
  <c r="BA502" i="31"/>
  <c r="BA503" i="31"/>
  <c r="BA504" i="31"/>
  <c r="BA505" i="31"/>
  <c r="BA506" i="31"/>
  <c r="BA507" i="31"/>
  <c r="BA508" i="31"/>
  <c r="BA509" i="31"/>
  <c r="BA510" i="31"/>
  <c r="BA511" i="31"/>
  <c r="BA512" i="31"/>
  <c r="BA513" i="31"/>
  <c r="BA514" i="31"/>
  <c r="BA515" i="31"/>
  <c r="BA516" i="31"/>
  <c r="BA517" i="31"/>
  <c r="BA518" i="31"/>
  <c r="BA519" i="31"/>
  <c r="BA520" i="31"/>
  <c r="BA521" i="31"/>
  <c r="BA522" i="31"/>
  <c r="BA523" i="31"/>
  <c r="BA524" i="31"/>
  <c r="BA525" i="31"/>
  <c r="BA526" i="31"/>
  <c r="BA527" i="31"/>
  <c r="BA528" i="31"/>
  <c r="BA529" i="31"/>
  <c r="BA530" i="31"/>
  <c r="BA531" i="31"/>
  <c r="BA532" i="31"/>
  <c r="BA533" i="31"/>
  <c r="BA534" i="31"/>
  <c r="BA535" i="31"/>
  <c r="BA536" i="31"/>
  <c r="BA537" i="31"/>
  <c r="BA538" i="31"/>
  <c r="BA539" i="31"/>
  <c r="BA540" i="31"/>
  <c r="BA541" i="31"/>
  <c r="BA542" i="31"/>
  <c r="BA543" i="31"/>
  <c r="BA545" i="31"/>
  <c r="BA546" i="31"/>
  <c r="BA547" i="31"/>
  <c r="BA548" i="31"/>
  <c r="BA549" i="31"/>
  <c r="BA550" i="31"/>
  <c r="BA551" i="31"/>
  <c r="BA552" i="31"/>
  <c r="BA553" i="31"/>
  <c r="BA554" i="31"/>
  <c r="BA555" i="31"/>
  <c r="BA556" i="31"/>
  <c r="BA557" i="31"/>
  <c r="BA558" i="31"/>
  <c r="BA559" i="31"/>
  <c r="BA560" i="31"/>
  <c r="BA561" i="31"/>
  <c r="BA562" i="31"/>
  <c r="BA563" i="31"/>
  <c r="BA564" i="31"/>
  <c r="BA565" i="31"/>
  <c r="BA566" i="31"/>
  <c r="BA567" i="31"/>
  <c r="BA568" i="31"/>
  <c r="BA569" i="31"/>
  <c r="BA570" i="31"/>
  <c r="BA571" i="31"/>
  <c r="BA572" i="31"/>
  <c r="BA573" i="31"/>
  <c r="BA574" i="31"/>
  <c r="BA575" i="31"/>
  <c r="BA576" i="31"/>
  <c r="BA577" i="31"/>
  <c r="BA578" i="31"/>
  <c r="BA579" i="31"/>
  <c r="BA580" i="31"/>
  <c r="BA581" i="31"/>
  <c r="BA582" i="31"/>
  <c r="BA583" i="31"/>
  <c r="BA584" i="31"/>
  <c r="BA585" i="31"/>
  <c r="BA586" i="31"/>
  <c r="BA587" i="31"/>
  <c r="BA588" i="31"/>
  <c r="BA589" i="31"/>
  <c r="BA590" i="31"/>
  <c r="BA591" i="31"/>
  <c r="BA592" i="31"/>
  <c r="BA593" i="31"/>
  <c r="BA594" i="31"/>
  <c r="BA595" i="31"/>
  <c r="BA596" i="31"/>
  <c r="BA597" i="31"/>
  <c r="BA598" i="31"/>
  <c r="BA599" i="31"/>
  <c r="BA600" i="31"/>
  <c r="BA601" i="31"/>
  <c r="BA602" i="31"/>
  <c r="BA603" i="31"/>
  <c r="BA604" i="31"/>
  <c r="BA605" i="31"/>
  <c r="BA606" i="31"/>
  <c r="BA607" i="31"/>
  <c r="BA608" i="31"/>
  <c r="BA609" i="31"/>
  <c r="BA610" i="31"/>
  <c r="BA611" i="31"/>
  <c r="BA612" i="31"/>
  <c r="BA613" i="31"/>
  <c r="BA614" i="31"/>
  <c r="BA615" i="31"/>
  <c r="BA616" i="31"/>
  <c r="BA617" i="31"/>
  <c r="BA618" i="31"/>
  <c r="BA619" i="31"/>
  <c r="BA620" i="31"/>
  <c r="BA621" i="31"/>
  <c r="BA622" i="31"/>
  <c r="BA623" i="31"/>
  <c r="BA624" i="31"/>
  <c r="BA625" i="31"/>
  <c r="BA626" i="31"/>
  <c r="BA627" i="31"/>
  <c r="BA628" i="31"/>
  <c r="BA629" i="31"/>
  <c r="BA630" i="31"/>
  <c r="BA631" i="31"/>
  <c r="BA632" i="31"/>
  <c r="BA633" i="31"/>
  <c r="BA634" i="31"/>
  <c r="BA635" i="31"/>
  <c r="BA636" i="31"/>
  <c r="BA637" i="31"/>
  <c r="BA638" i="31"/>
  <c r="BA639" i="31"/>
  <c r="BA640" i="31"/>
  <c r="BA641" i="31"/>
  <c r="BA642" i="31"/>
  <c r="BA643" i="31"/>
  <c r="BA644" i="31"/>
  <c r="BA645" i="31"/>
  <c r="BA646" i="31"/>
  <c r="BA647" i="31"/>
  <c r="BA648" i="31"/>
  <c r="BA649" i="31"/>
  <c r="BA650" i="31"/>
  <c r="BA651" i="31"/>
  <c r="BA652" i="31"/>
  <c r="BA653" i="31"/>
  <c r="BA654" i="31"/>
  <c r="BA655" i="31"/>
  <c r="BA656" i="31"/>
  <c r="BA657" i="31"/>
  <c r="BA658" i="31"/>
  <c r="BA659" i="31"/>
  <c r="BA660" i="31"/>
  <c r="BA661" i="31"/>
  <c r="BA662" i="31"/>
  <c r="BA663" i="31"/>
  <c r="BA664" i="31"/>
  <c r="BA665" i="31"/>
  <c r="BA666" i="31"/>
  <c r="BA667" i="31"/>
  <c r="BA668" i="31"/>
  <c r="BA669" i="31"/>
  <c r="BA670" i="31"/>
  <c r="BA671" i="31"/>
  <c r="BA672" i="31"/>
  <c r="BA673" i="31"/>
  <c r="BA674" i="31"/>
  <c r="BA675" i="31"/>
  <c r="BA676" i="31"/>
  <c r="BA677" i="31"/>
  <c r="BA678" i="31"/>
  <c r="BA679" i="31"/>
  <c r="BA680" i="31"/>
  <c r="BA681" i="31"/>
  <c r="BA682" i="31"/>
  <c r="BA683" i="31"/>
  <c r="BA684" i="31"/>
  <c r="BA685" i="31"/>
  <c r="BA686" i="31"/>
  <c r="BA687" i="31"/>
  <c r="BA688" i="31"/>
  <c r="BA689" i="31"/>
  <c r="BA690" i="31"/>
  <c r="BA691" i="31"/>
  <c r="BA692" i="31"/>
  <c r="BA693" i="31"/>
  <c r="BA694" i="31"/>
  <c r="BA695" i="31"/>
  <c r="BA696" i="31"/>
  <c r="BA697" i="31"/>
  <c r="BA698" i="31"/>
  <c r="BA699" i="31"/>
  <c r="BA700" i="31"/>
  <c r="BA701" i="31"/>
  <c r="BA702" i="31"/>
  <c r="BA703" i="31"/>
  <c r="BA704" i="31"/>
  <c r="BA705" i="31"/>
  <c r="BA706" i="31"/>
  <c r="BA707" i="31"/>
  <c r="BA708" i="31"/>
  <c r="BA709" i="31"/>
  <c r="BA710" i="31"/>
  <c r="BA711" i="31"/>
  <c r="BA712" i="31"/>
  <c r="BA713" i="31"/>
  <c r="BA714" i="31"/>
  <c r="BA715" i="31"/>
  <c r="BA716" i="31"/>
  <c r="BA717" i="31"/>
  <c r="BA718" i="31"/>
  <c r="BA719" i="31"/>
  <c r="BA720" i="31"/>
  <c r="BA721" i="31"/>
  <c r="BA722" i="31"/>
  <c r="BA723" i="31"/>
  <c r="BA724" i="31"/>
  <c r="BA725" i="31"/>
  <c r="BA726" i="31"/>
  <c r="BA727" i="31"/>
  <c r="BA728" i="31"/>
  <c r="BA729" i="31"/>
  <c r="BA730" i="31"/>
  <c r="BA731" i="31"/>
  <c r="BA732" i="31"/>
  <c r="BA733" i="31"/>
  <c r="BA734" i="31"/>
  <c r="BA735" i="31"/>
  <c r="BA736" i="31"/>
  <c r="BA737" i="31"/>
  <c r="BA738" i="31"/>
  <c r="BA739" i="31"/>
  <c r="BA740" i="31"/>
  <c r="BA741" i="31"/>
  <c r="BA742" i="31"/>
  <c r="BA743" i="31"/>
  <c r="BA744" i="31"/>
  <c r="BA745" i="31"/>
  <c r="BA746" i="31"/>
  <c r="BA747" i="31"/>
  <c r="BA748" i="31"/>
  <c r="BA749" i="31"/>
  <c r="BA750" i="31"/>
  <c r="BA751" i="31"/>
  <c r="BA752" i="31"/>
  <c r="BA753" i="31"/>
  <c r="BA754" i="31"/>
  <c r="BA755" i="31"/>
  <c r="BA756" i="31"/>
  <c r="BA757" i="31"/>
  <c r="BA758" i="31"/>
  <c r="BA759" i="31"/>
  <c r="BA760" i="31"/>
  <c r="BA761" i="31"/>
  <c r="BA762" i="31"/>
  <c r="BA763" i="31"/>
  <c r="BA764" i="31"/>
  <c r="BA765" i="31"/>
  <c r="BA766" i="31"/>
  <c r="BA767" i="31"/>
  <c r="BA768" i="31"/>
  <c r="BA769" i="31"/>
  <c r="BA770" i="31"/>
  <c r="BA771" i="31"/>
  <c r="BA772" i="31"/>
  <c r="BA773" i="31"/>
  <c r="BA774" i="31"/>
  <c r="BA775" i="31"/>
  <c r="BA776" i="31"/>
  <c r="BA777" i="31"/>
  <c r="BA778" i="31"/>
  <c r="BA779" i="31"/>
  <c r="BA780" i="31"/>
  <c r="BA781" i="31"/>
  <c r="BA782" i="31"/>
  <c r="BA783" i="31"/>
  <c r="BA784" i="31"/>
  <c r="BA785" i="31"/>
  <c r="BA786" i="31"/>
  <c r="BA787" i="31"/>
  <c r="BA788" i="31"/>
  <c r="BA789" i="31"/>
  <c r="BA790" i="31"/>
  <c r="BA791" i="31"/>
  <c r="BA792" i="31"/>
  <c r="BA793" i="31"/>
  <c r="BA794" i="31"/>
  <c r="BA795" i="31"/>
  <c r="BA796" i="31"/>
  <c r="BA797" i="31"/>
  <c r="BA798" i="31"/>
  <c r="BA799" i="31"/>
  <c r="BA800" i="31"/>
  <c r="BA801" i="31"/>
  <c r="BA802" i="31"/>
  <c r="BA803" i="31"/>
  <c r="BA804" i="31"/>
  <c r="BA805" i="31"/>
  <c r="BA806" i="31"/>
  <c r="BA807" i="31"/>
  <c r="BA808" i="31"/>
  <c r="BA809" i="31"/>
  <c r="BA810" i="31"/>
  <c r="BA811" i="31"/>
  <c r="BA812" i="31"/>
  <c r="BA813" i="31"/>
  <c r="BA814" i="31"/>
  <c r="BA815" i="31"/>
  <c r="BA816" i="31"/>
  <c r="BA817" i="31"/>
  <c r="BA818" i="31"/>
  <c r="BA819" i="31"/>
  <c r="BA820" i="31"/>
  <c r="BA821" i="31"/>
  <c r="BA822" i="31"/>
  <c r="BA823" i="31"/>
  <c r="BA824" i="31"/>
  <c r="BA825" i="31"/>
  <c r="BA826" i="31"/>
  <c r="BA827" i="31"/>
  <c r="BA828" i="31"/>
  <c r="BA829" i="31"/>
  <c r="BA830" i="31"/>
  <c r="BA831" i="31"/>
  <c r="BA832" i="31"/>
  <c r="BA833" i="31"/>
  <c r="BA834" i="31"/>
  <c r="BA835" i="31"/>
  <c r="BA836" i="31"/>
  <c r="BA837" i="31"/>
  <c r="BA838" i="31"/>
  <c r="BA839" i="31"/>
  <c r="BA840" i="31"/>
  <c r="BA841" i="31"/>
  <c r="BA842" i="31"/>
  <c r="BA843" i="31"/>
  <c r="BA844" i="31"/>
  <c r="BA845" i="31"/>
  <c r="BA846" i="31"/>
  <c r="BA847" i="31"/>
  <c r="BA848" i="31"/>
  <c r="BA849" i="31"/>
  <c r="BA850" i="31"/>
  <c r="BA851" i="31"/>
  <c r="BA852" i="31"/>
  <c r="BA853" i="31"/>
  <c r="BA854" i="31"/>
  <c r="BA855" i="31"/>
  <c r="BA856" i="31"/>
  <c r="BA857" i="31"/>
  <c r="BA858" i="31"/>
  <c r="BA859" i="31"/>
  <c r="BA860" i="31"/>
  <c r="BA861" i="31"/>
  <c r="BA862" i="31"/>
  <c r="BA863" i="31"/>
  <c r="BA864" i="31"/>
  <c r="BA865" i="31"/>
  <c r="BA866" i="31"/>
  <c r="BA867" i="31"/>
  <c r="BA868" i="31"/>
  <c r="BA869" i="31"/>
  <c r="BA870" i="31"/>
  <c r="BA871" i="31"/>
  <c r="BA872" i="31"/>
  <c r="BA873" i="31"/>
  <c r="BA874" i="31"/>
  <c r="BA875" i="31"/>
  <c r="BA876" i="31"/>
  <c r="BA877" i="31"/>
  <c r="BA878" i="31"/>
  <c r="BA879" i="31"/>
  <c r="BA880" i="31"/>
  <c r="BA881" i="31"/>
  <c r="BA882" i="31"/>
  <c r="BA883" i="31"/>
  <c r="BA884" i="31"/>
  <c r="BA885" i="31"/>
  <c r="BA886" i="31"/>
  <c r="BA887" i="31"/>
  <c r="BA888" i="31"/>
  <c r="BA889" i="31"/>
  <c r="BA890" i="31"/>
  <c r="BA891" i="31"/>
  <c r="BA892" i="31"/>
  <c r="BA893" i="31"/>
  <c r="BA894" i="31"/>
  <c r="BA895" i="31"/>
  <c r="BA896" i="31"/>
  <c r="BA897" i="31"/>
  <c r="BA898" i="31"/>
  <c r="BA899" i="31"/>
  <c r="BA900" i="31"/>
  <c r="BA901" i="31"/>
  <c r="BA902" i="31"/>
  <c r="BA903" i="31"/>
  <c r="BA904" i="31"/>
  <c r="BA905" i="31"/>
  <c r="BA906" i="31"/>
  <c r="BA907" i="31"/>
  <c r="BA908" i="31"/>
  <c r="BA909" i="31"/>
  <c r="BA910" i="31"/>
  <c r="BA911" i="31"/>
  <c r="BA912" i="31"/>
  <c r="BA913" i="31"/>
  <c r="BA914" i="31"/>
  <c r="BA915" i="31"/>
  <c r="BA916" i="31"/>
  <c r="BA917" i="31"/>
  <c r="BA918" i="31"/>
  <c r="BA919" i="31"/>
  <c r="BA920" i="31"/>
  <c r="BA921" i="31"/>
  <c r="BA922" i="31"/>
  <c r="BA923" i="31"/>
  <c r="BA924" i="31"/>
  <c r="BA925" i="31"/>
  <c r="BA926" i="31"/>
  <c r="BA927" i="31"/>
  <c r="BA928" i="31"/>
  <c r="BA929" i="31"/>
  <c r="BA930" i="31"/>
  <c r="BA931" i="31"/>
  <c r="BA932" i="31"/>
  <c r="BA933" i="31"/>
  <c r="BA934" i="31"/>
  <c r="BA935" i="31"/>
  <c r="BA936" i="31"/>
  <c r="BA937" i="31"/>
  <c r="BA938" i="31"/>
  <c r="BA939" i="31"/>
  <c r="BA940" i="31"/>
  <c r="BA941" i="31"/>
  <c r="BA942" i="31"/>
  <c r="BA943" i="31"/>
  <c r="BA944" i="31"/>
  <c r="BA945" i="31"/>
  <c r="BA946" i="31"/>
  <c r="BA947" i="31"/>
  <c r="BA948" i="31"/>
  <c r="BA949" i="31"/>
  <c r="BA950" i="31"/>
  <c r="BA951" i="31"/>
  <c r="BA952" i="31"/>
  <c r="BA953" i="31"/>
  <c r="BA954" i="31"/>
  <c r="BA955" i="31"/>
  <c r="BA956" i="31"/>
  <c r="BA957" i="31"/>
  <c r="BA958" i="31"/>
  <c r="BA959" i="31"/>
  <c r="BA960" i="31"/>
  <c r="BA961" i="31"/>
  <c r="BA962" i="31"/>
  <c r="BA963" i="31"/>
  <c r="BA964" i="31"/>
  <c r="BA965" i="31"/>
  <c r="BA966" i="31"/>
  <c r="BA967" i="31"/>
  <c r="BA968" i="31"/>
  <c r="BA969" i="31"/>
  <c r="BA970" i="31"/>
  <c r="BA971" i="31"/>
  <c r="BA972" i="31"/>
  <c r="BA973" i="31"/>
  <c r="BA974" i="31"/>
  <c r="BA975" i="31"/>
  <c r="BA976" i="31"/>
  <c r="BA977" i="31"/>
  <c r="BA978" i="31"/>
  <c r="BA979" i="31"/>
  <c r="BA980" i="31"/>
  <c r="BA981" i="31"/>
  <c r="BA982" i="31"/>
  <c r="BA983" i="31"/>
  <c r="BA984" i="31"/>
  <c r="BA985" i="31"/>
  <c r="BA986" i="31"/>
  <c r="BA987" i="31"/>
  <c r="BA988" i="31"/>
  <c r="BA989" i="31"/>
  <c r="BA990" i="31"/>
  <c r="BA991" i="31"/>
  <c r="BA992" i="31"/>
  <c r="BA993" i="31"/>
  <c r="BA994" i="31"/>
  <c r="BA995" i="31"/>
  <c r="BA996" i="31"/>
  <c r="BA997" i="31"/>
  <c r="BA998" i="31"/>
  <c r="BA999" i="31"/>
  <c r="BA1000" i="31"/>
  <c r="BA1001" i="31"/>
  <c r="BA1002" i="31"/>
  <c r="BA1003" i="31"/>
  <c r="BA1004" i="31"/>
  <c r="BA1005" i="31"/>
  <c r="BA1006" i="31"/>
  <c r="BA1007" i="31"/>
  <c r="BA1008" i="31"/>
  <c r="BA1009" i="31"/>
  <c r="BA1010" i="31"/>
  <c r="BA1011" i="31"/>
  <c r="BA1012" i="31"/>
  <c r="BA1013" i="31"/>
  <c r="BA1014" i="31"/>
  <c r="BA1015" i="31"/>
  <c r="BA1016" i="31"/>
  <c r="BA1017" i="31"/>
  <c r="BA1018" i="31"/>
  <c r="BA1019" i="31"/>
  <c r="BA1020" i="31"/>
  <c r="BA1021" i="31"/>
  <c r="BA1022" i="31"/>
  <c r="BA1023" i="31"/>
  <c r="BA1024" i="31"/>
  <c r="BA1025" i="31"/>
  <c r="BA1026" i="31"/>
  <c r="BA1027" i="31"/>
  <c r="BA1028" i="31"/>
  <c r="BA1029" i="31"/>
  <c r="BA1030" i="31"/>
  <c r="BA1031" i="31"/>
  <c r="BA1035" i="31"/>
  <c r="BA1036" i="31"/>
  <c r="BA1037" i="31"/>
  <c r="O2" i="38" l="1"/>
  <c r="O3" i="38"/>
  <c r="O4" i="38"/>
  <c r="O5" i="38"/>
  <c r="O6" i="38"/>
  <c r="O7" i="38"/>
  <c r="O8" i="38"/>
  <c r="O9" i="38"/>
  <c r="O10" i="38"/>
  <c r="O11" i="38"/>
  <c r="O12" i="38"/>
  <c r="O13" i="38"/>
  <c r="O14" i="38"/>
  <c r="O15" i="38"/>
  <c r="O16" i="38"/>
  <c r="O17" i="38"/>
  <c r="O18" i="38"/>
  <c r="O19" i="38"/>
  <c r="O20" i="38"/>
  <c r="O21" i="38"/>
  <c r="O22" i="38"/>
  <c r="O23" i="38"/>
  <c r="O1" i="38"/>
  <c r="N52" i="31" l="1"/>
  <c r="N53" i="31"/>
  <c r="N54" i="31"/>
  <c r="N58" i="31"/>
  <c r="N59" i="31"/>
  <c r="N60" i="31"/>
  <c r="N62" i="31"/>
  <c r="N63" i="31"/>
  <c r="N64" i="31"/>
  <c r="N65" i="31"/>
  <c r="N66" i="31"/>
  <c r="N67" i="31"/>
  <c r="N69" i="31"/>
  <c r="N70" i="31"/>
  <c r="N71" i="31"/>
  <c r="N73" i="31"/>
  <c r="N74" i="31"/>
  <c r="N75" i="31"/>
  <c r="N76" i="31"/>
  <c r="N77" i="31"/>
  <c r="N78" i="31"/>
  <c r="N79" i="31"/>
  <c r="N198" i="31"/>
  <c r="N199" i="31"/>
  <c r="N200" i="31"/>
  <c r="N505" i="31"/>
  <c r="N506" i="31"/>
  <c r="N532" i="31"/>
  <c r="N533" i="31"/>
  <c r="N534" i="31"/>
  <c r="N535" i="31"/>
  <c r="N537" i="31"/>
  <c r="N543" i="31"/>
  <c r="N557" i="31"/>
  <c r="N558" i="31"/>
  <c r="N559" i="31"/>
  <c r="N560" i="31"/>
  <c r="N561" i="31"/>
  <c r="N562" i="31"/>
  <c r="N563" i="31"/>
  <c r="N564" i="31"/>
  <c r="N565" i="31"/>
  <c r="N566" i="31"/>
  <c r="N567" i="31"/>
  <c r="N568" i="31"/>
  <c r="N569" i="31"/>
  <c r="N570" i="31"/>
  <c r="N571" i="31"/>
  <c r="N572" i="31"/>
  <c r="N573" i="31"/>
  <c r="N574" i="31"/>
  <c r="N575" i="31"/>
  <c r="N576" i="31"/>
  <c r="N577" i="31"/>
  <c r="N578" i="31"/>
  <c r="N579" i="31"/>
  <c r="N580" i="31"/>
  <c r="N581" i="31"/>
  <c r="N582" i="31"/>
  <c r="N583" i="31"/>
  <c r="N584" i="31"/>
  <c r="N585" i="31"/>
  <c r="N586" i="31"/>
  <c r="N587" i="31"/>
  <c r="N588" i="31"/>
  <c r="N589" i="31"/>
  <c r="N590" i="31"/>
  <c r="N591" i="31"/>
  <c r="N592" i="31"/>
  <c r="N593" i="31"/>
  <c r="N594" i="31"/>
  <c r="N595" i="31"/>
  <c r="N596" i="31"/>
  <c r="N597" i="31"/>
  <c r="N598" i="31"/>
  <c r="N599" i="31"/>
  <c r="N600" i="31"/>
  <c r="N601" i="31"/>
  <c r="N602" i="31"/>
  <c r="N603" i="31"/>
  <c r="N604" i="31"/>
  <c r="N605" i="31"/>
  <c r="N606" i="31"/>
  <c r="N607" i="31"/>
  <c r="N608" i="31"/>
  <c r="N609" i="31"/>
  <c r="N610" i="31"/>
  <c r="N611" i="31"/>
  <c r="N612" i="31"/>
  <c r="N613" i="31"/>
  <c r="N614" i="31"/>
  <c r="N615" i="31"/>
  <c r="N616" i="31"/>
  <c r="N617" i="31"/>
  <c r="N618" i="31"/>
  <c r="N619" i="31"/>
  <c r="N620" i="31"/>
  <c r="N621" i="31"/>
  <c r="N622" i="31"/>
  <c r="N623" i="31"/>
  <c r="N624" i="31"/>
  <c r="N625" i="31"/>
  <c r="N626" i="31"/>
  <c r="N627" i="31"/>
  <c r="N628" i="31"/>
  <c r="N629" i="31"/>
  <c r="N630" i="31"/>
  <c r="N631" i="31"/>
  <c r="N632" i="31"/>
  <c r="N633" i="31"/>
  <c r="N634" i="31"/>
  <c r="N635" i="31"/>
  <c r="N636" i="31"/>
  <c r="N637" i="31"/>
  <c r="N638" i="31"/>
  <c r="N639" i="31"/>
  <c r="N640" i="31"/>
  <c r="N641" i="31"/>
  <c r="N642" i="31"/>
  <c r="N643" i="31"/>
  <c r="N644" i="31"/>
  <c r="N645" i="31"/>
  <c r="N646" i="31"/>
  <c r="N647" i="31"/>
  <c r="N648" i="31"/>
  <c r="N649" i="31"/>
  <c r="N650" i="31"/>
  <c r="N651" i="31"/>
  <c r="N652" i="31"/>
  <c r="N653" i="31"/>
  <c r="N654" i="31"/>
  <c r="N655" i="31"/>
  <c r="N656" i="31"/>
  <c r="N657" i="31"/>
  <c r="N658" i="31"/>
  <c r="N659" i="31"/>
  <c r="N660" i="31"/>
  <c r="N661" i="31"/>
  <c r="N662" i="31"/>
  <c r="N663" i="31"/>
  <c r="N664" i="31"/>
  <c r="N665" i="31"/>
  <c r="N666" i="31"/>
  <c r="N667" i="31"/>
  <c r="N668" i="31"/>
  <c r="N669" i="31"/>
  <c r="N670" i="31"/>
  <c r="N671" i="31"/>
  <c r="N672" i="31"/>
  <c r="N673" i="31"/>
  <c r="N674" i="31"/>
  <c r="N675" i="31"/>
  <c r="N676" i="31"/>
  <c r="N677" i="31"/>
  <c r="N678" i="31"/>
  <c r="N679" i="31"/>
  <c r="N680" i="31"/>
  <c r="N681" i="31"/>
  <c r="N682" i="31"/>
  <c r="N683" i="31"/>
  <c r="N684" i="31"/>
  <c r="N685" i="31"/>
  <c r="N686" i="31"/>
  <c r="N687" i="31"/>
  <c r="N688" i="31"/>
  <c r="N689" i="31"/>
  <c r="N690" i="31"/>
  <c r="N691" i="31"/>
  <c r="N692" i="31"/>
  <c r="N693" i="31"/>
  <c r="N694" i="31"/>
  <c r="N695" i="31"/>
  <c r="N696" i="31"/>
  <c r="N697" i="31"/>
  <c r="N698" i="31"/>
  <c r="N699" i="31"/>
  <c r="N700" i="31"/>
  <c r="N701" i="31"/>
  <c r="N702" i="31"/>
  <c r="N703" i="31"/>
  <c r="N704" i="31"/>
  <c r="N705" i="31"/>
  <c r="N706" i="31"/>
  <c r="N707" i="31"/>
  <c r="N708" i="31"/>
  <c r="N709" i="31"/>
  <c r="N710" i="31"/>
  <c r="N711" i="31"/>
  <c r="N712" i="31"/>
  <c r="N713" i="31"/>
  <c r="N714" i="31"/>
  <c r="N715" i="31"/>
  <c r="N716" i="31"/>
  <c r="N717" i="31"/>
  <c r="N718" i="31"/>
  <c r="N719" i="31"/>
  <c r="N720" i="31"/>
  <c r="N721" i="31"/>
  <c r="N722" i="31"/>
  <c r="N723" i="31"/>
  <c r="N724" i="31"/>
  <c r="N725" i="31"/>
  <c r="N726" i="31"/>
  <c r="N727" i="31"/>
  <c r="N728" i="31"/>
  <c r="N729" i="31"/>
  <c r="N748" i="31"/>
  <c r="N749" i="31"/>
  <c r="N750" i="31"/>
  <c r="N751" i="31"/>
  <c r="N752" i="31"/>
  <c r="N753" i="31"/>
  <c r="N754" i="31"/>
  <c r="N755" i="31"/>
  <c r="N756" i="31"/>
  <c r="N757" i="31"/>
  <c r="N758" i="31"/>
  <c r="N759" i="31"/>
  <c r="N760" i="31"/>
  <c r="N761" i="31"/>
  <c r="N762" i="31"/>
  <c r="N763" i="31"/>
  <c r="N764" i="31"/>
  <c r="N765" i="31"/>
  <c r="N766" i="31"/>
  <c r="N767" i="31"/>
  <c r="N768" i="31"/>
  <c r="N769" i="31"/>
  <c r="N770" i="31"/>
  <c r="N771" i="31"/>
  <c r="N772" i="31"/>
  <c r="N773" i="31"/>
  <c r="N774" i="31"/>
  <c r="N775" i="31"/>
  <c r="N776" i="31"/>
  <c r="N777" i="31"/>
  <c r="N778" i="31"/>
  <c r="N779" i="31"/>
  <c r="N780" i="31"/>
  <c r="N781" i="31"/>
  <c r="N782" i="31"/>
  <c r="N783" i="31"/>
  <c r="N784" i="31"/>
  <c r="N785" i="31"/>
  <c r="N786" i="31"/>
  <c r="N787" i="31"/>
  <c r="N788" i="31"/>
  <c r="N789" i="31"/>
  <c r="N790" i="31"/>
  <c r="N791" i="31"/>
  <c r="N792" i="31"/>
  <c r="N793" i="31"/>
  <c r="N794" i="31"/>
  <c r="N795" i="31"/>
  <c r="N796" i="31"/>
  <c r="N797" i="31"/>
  <c r="N798" i="31"/>
  <c r="N799" i="31"/>
  <c r="N800" i="31"/>
  <c r="N801" i="31"/>
  <c r="N802" i="31"/>
  <c r="N803" i="31"/>
  <c r="N804" i="31"/>
  <c r="N805" i="31"/>
  <c r="N806" i="31"/>
  <c r="N807" i="31"/>
  <c r="N808" i="31"/>
  <c r="N809" i="31"/>
  <c r="N810" i="31"/>
  <c r="N811" i="31"/>
  <c r="N812" i="31"/>
  <c r="N813" i="31"/>
  <c r="N814" i="31"/>
  <c r="N815" i="31"/>
  <c r="N816" i="31"/>
  <c r="N817" i="31"/>
  <c r="N818" i="31"/>
  <c r="N819" i="31"/>
  <c r="N820" i="31"/>
  <c r="N821" i="31"/>
  <c r="N822" i="31"/>
  <c r="N823" i="31"/>
  <c r="N824" i="31"/>
  <c r="N825" i="31"/>
  <c r="N826" i="31"/>
  <c r="N827" i="31"/>
  <c r="N828" i="31"/>
  <c r="N829" i="31"/>
  <c r="N830" i="31"/>
  <c r="N831" i="31"/>
  <c r="N899" i="31"/>
  <c r="N900" i="31"/>
  <c r="N901" i="31"/>
  <c r="N902" i="31"/>
  <c r="N903" i="31"/>
  <c r="N904" i="31"/>
  <c r="N905" i="31"/>
  <c r="N906" i="31"/>
  <c r="N907" i="31"/>
  <c r="N908" i="31"/>
  <c r="N909" i="31"/>
  <c r="N910" i="31"/>
  <c r="N911" i="31"/>
  <c r="N912" i="31"/>
  <c r="N913" i="31"/>
  <c r="N914" i="31"/>
  <c r="N915" i="31"/>
  <c r="N916" i="31"/>
  <c r="N917" i="31"/>
  <c r="N918" i="31"/>
  <c r="N919" i="31"/>
  <c r="N921" i="31"/>
  <c r="N922" i="31"/>
  <c r="N923" i="31"/>
  <c r="N924" i="31"/>
  <c r="N925" i="31"/>
  <c r="N926" i="31"/>
  <c r="N927" i="31"/>
  <c r="N929" i="31"/>
  <c r="N930" i="31"/>
  <c r="N931" i="31"/>
  <c r="N932" i="31"/>
  <c r="N933" i="31"/>
  <c r="N934" i="31"/>
  <c r="N935" i="31"/>
  <c r="N936" i="31"/>
  <c r="N937" i="31"/>
  <c r="N938" i="31"/>
  <c r="N939" i="31"/>
  <c r="N940" i="31"/>
  <c r="N941" i="31"/>
  <c r="N942" i="31"/>
  <c r="N943" i="31"/>
  <c r="N945" i="31"/>
  <c r="N946" i="31"/>
  <c r="N947" i="31"/>
  <c r="N948" i="31"/>
  <c r="N949" i="31"/>
  <c r="N950" i="31"/>
  <c r="N951" i="31"/>
  <c r="N952" i="31"/>
  <c r="N953" i="31"/>
  <c r="N954" i="31"/>
  <c r="N955" i="31"/>
  <c r="N956" i="31"/>
  <c r="N958" i="31"/>
  <c r="N959" i="31"/>
  <c r="N960" i="31"/>
  <c r="N961" i="31"/>
  <c r="N962" i="31"/>
  <c r="N963" i="31"/>
  <c r="N964" i="31"/>
  <c r="N965" i="31"/>
  <c r="N18" i="31"/>
  <c r="N19" i="31"/>
  <c r="N20" i="31"/>
  <c r="N21" i="31"/>
  <c r="N22" i="31"/>
  <c r="D26" i="32"/>
  <c r="D27" i="32"/>
  <c r="D28" i="32"/>
  <c r="D29" i="32"/>
  <c r="D30" i="32"/>
  <c r="D31" i="32"/>
  <c r="D32" i="32"/>
  <c r="D33" i="32"/>
  <c r="D34" i="32"/>
  <c r="D21" i="32"/>
  <c r="D22" i="32"/>
  <c r="D23" i="32"/>
  <c r="D24" i="32"/>
  <c r="D25" i="32"/>
  <c r="D20" i="32"/>
  <c r="X3" i="22" l="1"/>
  <c r="X4" i="22"/>
  <c r="X5" i="22"/>
  <c r="X6" i="22"/>
  <c r="X7" i="22"/>
  <c r="X8" i="22"/>
  <c r="X9" i="22"/>
  <c r="X10" i="22"/>
  <c r="X11" i="22"/>
  <c r="X12" i="22"/>
  <c r="X13" i="22"/>
  <c r="X14" i="22"/>
  <c r="X15" i="22"/>
  <c r="X16" i="22"/>
  <c r="X17" i="22"/>
  <c r="X18" i="22"/>
  <c r="X19" i="22"/>
  <c r="X20" i="22"/>
  <c r="X21" i="22"/>
  <c r="X22" i="22"/>
  <c r="X23" i="22"/>
  <c r="X24" i="22"/>
  <c r="X25" i="22"/>
  <c r="X26" i="22"/>
  <c r="X2" i="22"/>
  <c r="D148" i="9" l="1"/>
  <c r="D149" i="9"/>
  <c r="D150" i="9"/>
  <c r="D151" i="9"/>
  <c r="D152" i="9"/>
  <c r="D153" i="9"/>
  <c r="D154" i="9"/>
  <c r="D155" i="9"/>
  <c r="D156" i="9"/>
  <c r="D157" i="9"/>
  <c r="D158" i="9"/>
  <c r="D159" i="9"/>
  <c r="D160" i="9"/>
  <c r="D161" i="9"/>
  <c r="D162" i="9"/>
  <c r="D163" i="9"/>
  <c r="D164" i="9"/>
  <c r="D165" i="9"/>
  <c r="D166" i="9"/>
  <c r="D167" i="9"/>
  <c r="D168" i="9"/>
  <c r="D169" i="9"/>
  <c r="D170" i="9"/>
  <c r="D171" i="9"/>
  <c r="D147" i="9"/>
  <c r="L148" i="9"/>
  <c r="L149" i="9"/>
  <c r="L150" i="9"/>
  <c r="L151" i="9"/>
  <c r="L152" i="9"/>
  <c r="L153" i="9"/>
  <c r="L154" i="9"/>
  <c r="L155" i="9"/>
  <c r="L156" i="9"/>
  <c r="L157" i="9"/>
  <c r="L158" i="9"/>
  <c r="L159" i="9"/>
  <c r="L160" i="9"/>
  <c r="L161" i="9"/>
  <c r="L162" i="9"/>
  <c r="L163" i="9"/>
  <c r="L164" i="9"/>
  <c r="L165" i="9"/>
  <c r="L166" i="9"/>
  <c r="L167" i="9"/>
  <c r="L168" i="9"/>
  <c r="L169" i="9"/>
  <c r="L170" i="9"/>
  <c r="L171" i="9"/>
  <c r="L147" i="9"/>
  <c r="AD69" i="5" l="1"/>
  <c r="AD68" i="5"/>
  <c r="AD67" i="5"/>
  <c r="AD66" i="5"/>
  <c r="AD65" i="5"/>
  <c r="AD64" i="5"/>
  <c r="AD63" i="5"/>
  <c r="AD62" i="5"/>
  <c r="AD61" i="5"/>
  <c r="AD60" i="5"/>
  <c r="AD59" i="5"/>
  <c r="AD58" i="5"/>
  <c r="AD57" i="5"/>
  <c r="AD56" i="5"/>
  <c r="AD55" i="5"/>
  <c r="AD54" i="5"/>
  <c r="AD53" i="5"/>
  <c r="AD52" i="5"/>
  <c r="AD51" i="5"/>
  <c r="AD50" i="5"/>
  <c r="AD49" i="5"/>
  <c r="AD48" i="5"/>
  <c r="AD47" i="5"/>
  <c r="AD46" i="5"/>
  <c r="AD45" i="5"/>
  <c r="AD44" i="5"/>
  <c r="AD43" i="5"/>
  <c r="AD42" i="5"/>
  <c r="AD41" i="5"/>
  <c r="AD40" i="5"/>
  <c r="AD39" i="5"/>
  <c r="AD38" i="5"/>
  <c r="AD37" i="5"/>
  <c r="AD36" i="5"/>
  <c r="AD35" i="5"/>
  <c r="AD34" i="5"/>
  <c r="AD33" i="5"/>
  <c r="AD32" i="5"/>
  <c r="AD31" i="5"/>
  <c r="AD30" i="5"/>
  <c r="AD29" i="5"/>
  <c r="AD28" i="5"/>
  <c r="AD27" i="5"/>
  <c r="AD26" i="5"/>
  <c r="AD25" i="5"/>
  <c r="AD24" i="5"/>
  <c r="AD23" i="5"/>
  <c r="AD22" i="5"/>
  <c r="AD21" i="5"/>
  <c r="AD20" i="5"/>
  <c r="AD19" i="5"/>
  <c r="AD18" i="5"/>
  <c r="AD17" i="5"/>
  <c r="AD16" i="5"/>
  <c r="AD15" i="5"/>
  <c r="AD14" i="5"/>
  <c r="AD13" i="5"/>
  <c r="AD12" i="5"/>
  <c r="AD11" i="5"/>
  <c r="AD10" i="5"/>
  <c r="AD9" i="5"/>
  <c r="AD8" i="5"/>
  <c r="AD7" i="5"/>
  <c r="AD6" i="5"/>
  <c r="AD5" i="5"/>
  <c r="AD4" i="5"/>
  <c r="AD3" i="5"/>
  <c r="AD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2" i="5"/>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Published_non_Tpp.list1" type="6" refreshedVersion="0" background="1" saveData="1">
    <textPr fileType="mac" sourceFile="/Users/mb29/Treponema/Global_Treponemas/Published_non_Tpp.list.txt">
      <textFields count="2">
        <textField/>
        <textField/>
      </textFields>
    </textPr>
  </connection>
  <connection id="2" xr16:uid="{456225C9-CADF-4A44-A49C-EC28A7F6BF77}" name="Published_non_Tpp.list11" type="6" refreshedVersion="0" background="1" saveData="1">
    <textPr fileType="mac" sourceFile="/Users/mb29/Treponema/Global_Treponemas/Published_non_Tpp.list.txt">
      <textFields count="2">
        <textField/>
        <textField/>
      </textFields>
    </textPr>
  </connection>
  <connection id="3" xr16:uid="{00000000-0015-0000-FFFF-FFFF01000000}" name="Published_Tpp.list1" type="6" refreshedVersion="0" background="1" saveData="1">
    <textPr fileType="mac" sourceFile="/Users/mb29/Treponema/Global_Treponemas/Published_Tpp.list.txt">
      <textFields count="2">
        <textField/>
        <textField/>
      </textFields>
    </textPr>
  </connection>
  <connection id="4" xr16:uid="{F0B5E7D9-F1B7-4B4B-AA16-A18A8B9D390B}" name="Published_Tpp.list11" type="6" refreshedVersion="0" background="1" saveData="1">
    <textPr fileType="mac" sourceFile="/Users/mb29/Treponema/Global_Treponemas/Published_Tpp.list.txt">
      <textFields count="2">
        <textField/>
        <textField/>
      </textFields>
    </textPr>
  </connection>
</connections>
</file>

<file path=xl/sharedStrings.xml><?xml version="1.0" encoding="utf-8"?>
<sst xmlns="http://schemas.openxmlformats.org/spreadsheetml/2006/main" count="119022" uniqueCount="11206">
  <si>
    <t>NC_015714.1</t>
  </si>
  <si>
    <t>NC_016842.1</t>
  </si>
  <si>
    <t>NC_016843.1</t>
  </si>
  <si>
    <t>NC_016848.1</t>
  </si>
  <si>
    <t>NZ_KE332518.1</t>
  </si>
  <si>
    <t>NZ_AOTR00000000.1</t>
  </si>
  <si>
    <t>NC_015577.1</t>
  </si>
  <si>
    <t>NC_015578.1</t>
  </si>
  <si>
    <t>NZ_CP007548.1</t>
  </si>
  <si>
    <t>NZ_KE332515.1</t>
  </si>
  <si>
    <t>NZ_KE332517.1</t>
  </si>
  <si>
    <t>NZ_KE332512.1</t>
  </si>
  <si>
    <t>NC_022097.1</t>
  </si>
  <si>
    <t>NZ_KB445537.1</t>
  </si>
  <si>
    <t>NC_015732.1</t>
  </si>
  <si>
    <t>NZ_CM001797.1</t>
  </si>
  <si>
    <t>NC_015385.1</t>
  </si>
  <si>
    <t>NC_015500.1</t>
  </si>
  <si>
    <t>NZ_CP009228.1</t>
  </si>
  <si>
    <t>NZ_CP009227.1</t>
  </si>
  <si>
    <t>NZ_CM001795.1</t>
  </si>
  <si>
    <t>NZ_KB442451.1</t>
  </si>
  <si>
    <t>NZ_KB445539.1</t>
  </si>
  <si>
    <t>NZ_CM001796.1</t>
  </si>
  <si>
    <t>NZ_KE332527.1</t>
  </si>
  <si>
    <t>NZ_KB442453.1</t>
  </si>
  <si>
    <t>NZ_KB454450.1</t>
  </si>
  <si>
    <t>NZ_KB445544.1</t>
  </si>
  <si>
    <t>NZ_KE332533.1</t>
  </si>
  <si>
    <t>NZ_KE332519.1</t>
  </si>
  <si>
    <t>NC_002967.9</t>
  </si>
  <si>
    <t>NZ_CM001798.1</t>
  </si>
  <si>
    <t>NZ_KB445542.1</t>
  </si>
  <si>
    <t>NZ_CM001794.1</t>
  </si>
  <si>
    <t>NC_000919.1</t>
  </si>
  <si>
    <t>NC_010741.1</t>
  </si>
  <si>
    <t>NC_016844.1</t>
  </si>
  <si>
    <t>NC_017268.1</t>
  </si>
  <si>
    <t>NC_018722.1</t>
  </si>
  <si>
    <t>NC_021179.1</t>
  </si>
  <si>
    <t>NC_021490.2</t>
  </si>
  <si>
    <t>NC_021508.1</t>
  </si>
  <si>
    <t>NZ_CP003679.1</t>
  </si>
  <si>
    <t>NZ_CP010422.1</t>
  </si>
  <si>
    <t>NZ_CP010558.1</t>
  </si>
  <si>
    <t>NZ_CP010559.1</t>
  </si>
  <si>
    <t>NZ_CP010560.1</t>
  </si>
  <si>
    <t>NZ_CP010561.1</t>
  </si>
  <si>
    <t>NZ_CP010562.1</t>
  </si>
  <si>
    <t>NZ_CP010563.1</t>
  </si>
  <si>
    <t>NZ_CP010564.1</t>
  </si>
  <si>
    <t>NZ_CP010565.1</t>
  </si>
  <si>
    <t>NZ_CP010566.1</t>
  </si>
  <si>
    <t>NZ_CP015162.1</t>
  </si>
  <si>
    <t>NZ_CP016045.1</t>
  </si>
  <si>
    <t>NZ_CP016046.1</t>
  </si>
  <si>
    <t>NZ_CP016047.1</t>
  </si>
  <si>
    <t>NZ_CP016048.1</t>
  </si>
  <si>
    <t>NZ_CP016049.1</t>
  </si>
  <si>
    <t>NZ_CP016050.1</t>
  </si>
  <si>
    <t>NZ_CP016051.1</t>
  </si>
  <si>
    <t>NZ_CP016052.1</t>
  </si>
  <si>
    <t>NZ_CP016053.1</t>
  </si>
  <si>
    <t>NZ_CP016054.1</t>
  </si>
  <si>
    <t>NZ_CP016055.1</t>
  </si>
  <si>
    <t>NZ_CP016056.1</t>
  </si>
  <si>
    <t>NZ_CP016057.1</t>
  </si>
  <si>
    <t>NZ_CP016058.1</t>
  </si>
  <si>
    <t>NZ_CP016059.1</t>
  </si>
  <si>
    <t>NZ_CP016060.1</t>
  </si>
  <si>
    <t>NZ_CP016061.1</t>
  </si>
  <si>
    <t>NZ_CP016062.1</t>
  </si>
  <si>
    <t>NZ_CP016063.1</t>
  </si>
  <si>
    <t>NZ_CP016064.1</t>
  </si>
  <si>
    <t>NZ_CP016065.1</t>
  </si>
  <si>
    <t>NZ_CP016066.1</t>
  </si>
  <si>
    <t>NZ_CP016067.1</t>
  </si>
  <si>
    <t>NZ_CP016068.1</t>
  </si>
  <si>
    <t>NZ_CP016069.1</t>
  </si>
  <si>
    <t>Accession</t>
  </si>
  <si>
    <t>Species</t>
  </si>
  <si>
    <t>Name</t>
  </si>
  <si>
    <t>Treponema_paraluiscuniculi</t>
  </si>
  <si>
    <t>Cuniculi_A</t>
  </si>
  <si>
    <t>SamoaD</t>
  </si>
  <si>
    <t>Gauthier</t>
  </si>
  <si>
    <t>CDC2</t>
  </si>
  <si>
    <t>Treponema_maltophilum</t>
  </si>
  <si>
    <t>ATCC_51939</t>
  </si>
  <si>
    <t>Treponema_pedis</t>
  </si>
  <si>
    <t>isoM1224</t>
  </si>
  <si>
    <t>Treponema_azotonutricium</t>
  </si>
  <si>
    <t>ZAS-9</t>
  </si>
  <si>
    <t>Treponema_primitia</t>
  </si>
  <si>
    <t>ZAS-2</t>
  </si>
  <si>
    <t>Treponema_pallidum_subsp._endemicum</t>
  </si>
  <si>
    <t>Bosnia_A</t>
  </si>
  <si>
    <t>Treponema_socranskii_subsp._paredis</t>
  </si>
  <si>
    <t>ATCC_35535</t>
  </si>
  <si>
    <t>Treponema_medium</t>
  </si>
  <si>
    <t>ATCC_700293</t>
  </si>
  <si>
    <t>Treponema_vincentii</t>
  </si>
  <si>
    <t>F0403</t>
  </si>
  <si>
    <t>T_A4</t>
  </si>
  <si>
    <t>Treponema_denticola</t>
  </si>
  <si>
    <t>MYR-T</t>
  </si>
  <si>
    <t>Treponema_caldarium</t>
  </si>
  <si>
    <t>DSM_7334</t>
  </si>
  <si>
    <t>OTK</t>
  </si>
  <si>
    <t>Treponema_succinifaciens</t>
  </si>
  <si>
    <t>DSM_2489</t>
  </si>
  <si>
    <t>Treponema_brennaborense</t>
  </si>
  <si>
    <t>DSM_12168</t>
  </si>
  <si>
    <t>Treponema_putidum_strain</t>
  </si>
  <si>
    <t>OMZ_758</t>
  </si>
  <si>
    <t>OMZ_838</t>
  </si>
  <si>
    <t>Treponema_sp._OMZ</t>
  </si>
  <si>
    <t>H-22</t>
  </si>
  <si>
    <t>SP37</t>
  </si>
  <si>
    <t>ATCC_33521</t>
  </si>
  <si>
    <t>ATCC_35404</t>
  </si>
  <si>
    <t>SP32</t>
  </si>
  <si>
    <t>SP33</t>
  </si>
  <si>
    <t>US-Trep</t>
  </si>
  <si>
    <t>ASLM</t>
  </si>
  <si>
    <t>SP23</t>
  </si>
  <si>
    <t>SP44</t>
  </si>
  <si>
    <t>ATCC35405</t>
  </si>
  <si>
    <t>AL-2</t>
  </si>
  <si>
    <t>ATCC33520</t>
  </si>
  <si>
    <t>H1-T</t>
  </si>
  <si>
    <t>Treponema pallidum subsp. pallidum</t>
  </si>
  <si>
    <t>Treponema pallidum subsp. endemicum</t>
  </si>
  <si>
    <t xml:space="preserve">Bosnia A </t>
  </si>
  <si>
    <t xml:space="preserve">Seattle Nichols </t>
  </si>
  <si>
    <t xml:space="preserve">Chicago Population </t>
  </si>
  <si>
    <t xml:space="preserve">CDC-A </t>
  </si>
  <si>
    <t xml:space="preserve">Nichols Houston clone E </t>
  </si>
  <si>
    <t xml:space="preserve">Nichols Houston clone J </t>
  </si>
  <si>
    <t xml:space="preserve">Amoy </t>
  </si>
  <si>
    <t>Fribourg-Blanc</t>
  </si>
  <si>
    <t>Treponema pallidum str. Fribourg-Blanc</t>
  </si>
  <si>
    <t>Treponema pallidum subsp. pertenue</t>
  </si>
  <si>
    <t>DAL-1</t>
  </si>
  <si>
    <t>Chicago</t>
  </si>
  <si>
    <t>Mexico A</t>
  </si>
  <si>
    <t>Nichols_v1</t>
  </si>
  <si>
    <t>Nichols_v2</t>
  </si>
  <si>
    <t>ERR1470342</t>
  </si>
  <si>
    <t>ERR1470334</t>
  </si>
  <si>
    <t>ERR1470338</t>
  </si>
  <si>
    <t>ERR1470344</t>
  </si>
  <si>
    <t>ERR1470343</t>
  </si>
  <si>
    <t xml:space="preserve"> ERR1470335</t>
  </si>
  <si>
    <t>ERR1470330</t>
  </si>
  <si>
    <t>ERR1470331</t>
  </si>
  <si>
    <t>SS14_v2</t>
  </si>
  <si>
    <t>FV536317.1</t>
  </si>
  <si>
    <t>Modified Microbial Nucleic Acid</t>
  </si>
  <si>
    <t>FV536316.1</t>
  </si>
  <si>
    <t>FV536315.1</t>
  </si>
  <si>
    <t>FV536314.1</t>
  </si>
  <si>
    <t>TPP_CP0433</t>
  </si>
  <si>
    <t>TPP_CP0461</t>
  </si>
  <si>
    <t>TPP_CP0465</t>
  </si>
  <si>
    <t>TPP_CP0492</t>
  </si>
  <si>
    <t>TPP_CP0495</t>
  </si>
  <si>
    <t>TPP_WP0022.5</t>
  </si>
  <si>
    <t>TPP_WP0022.7.liq</t>
  </si>
  <si>
    <t>TPP_WP0022.7.scab</t>
  </si>
  <si>
    <t>Citation</t>
  </si>
  <si>
    <t>Marks 2017</t>
  </si>
  <si>
    <t>-</t>
  </si>
  <si>
    <t>SS14_v1</t>
  </si>
  <si>
    <t>Sequenced at Sanger?</t>
  </si>
  <si>
    <t>Sanger Lane ID</t>
  </si>
  <si>
    <t>Sequencing Method</t>
  </si>
  <si>
    <t>Yes</t>
  </si>
  <si>
    <t>SureSelect</t>
  </si>
  <si>
    <t>Sample Type</t>
  </si>
  <si>
    <t>NZ_CP020366.1</t>
  </si>
  <si>
    <t>NZ_CP020365.1</t>
  </si>
  <si>
    <t xml:space="preserve">Ghana-051 </t>
  </si>
  <si>
    <t>Treponema pallidum subsp. pertenue</t>
  </si>
  <si>
    <t>Have fasta</t>
  </si>
  <si>
    <t>Have fastq</t>
  </si>
  <si>
    <t>y</t>
  </si>
  <si>
    <t>n</t>
  </si>
  <si>
    <t>SRR/ENA</t>
  </si>
  <si>
    <t>15169_6#49 </t>
  </si>
  <si>
    <t>3368STDY5998200</t>
  </si>
  <si>
    <t>TP_TP_AY_TPVircell   </t>
  </si>
  <si>
    <t>TP_TP_AY_TPVircell     </t>
  </si>
  <si>
    <t> </t>
  </si>
  <si>
    <t>TP Vircell</t>
  </si>
  <si>
    <t>15169_6#50 </t>
  </si>
  <si>
    <t>3368STDY5998201</t>
  </si>
  <si>
    <t>TP_TP_AY_Chicago_tb1 </t>
  </si>
  <si>
    <t>TP_TP_AY_Chicago_tube1 </t>
  </si>
  <si>
    <t>15169_6#51 </t>
  </si>
  <si>
    <t>3368STDY5998202</t>
  </si>
  <si>
    <t>TP_TP_AY_NIC_HS_p_d4 </t>
  </si>
  <si>
    <t>TP_TP_AY_NICH_HS_pa_d4 </t>
  </si>
  <si>
    <t>TPA Nichols Houston pa</t>
  </si>
  <si>
    <t>15169_6#52 </t>
  </si>
  <si>
    <t>3368STDY5998203</t>
  </si>
  <si>
    <t>TP_TP_AY_NIC_HS_J    </t>
  </si>
  <si>
    <t>TP_TP_AY_NICH_HS_J     </t>
  </si>
  <si>
    <t>Nichols Houston J</t>
  </si>
  <si>
    <t>15169_6#53 </t>
  </si>
  <si>
    <t>3368STDY5998208</t>
  </si>
  <si>
    <t>TP_TP_AY_IraqB       </t>
  </si>
  <si>
    <t>TP_TP_AY_IraqB         </t>
  </si>
  <si>
    <t>IraqB</t>
  </si>
  <si>
    <t>15169_6#54 </t>
  </si>
  <si>
    <t>3368STDY5998209</t>
  </si>
  <si>
    <t>TP_TP_AY_Chicago_tb2 </t>
  </si>
  <si>
    <t>TP_TP_AY_Chicago_tube2 </t>
  </si>
  <si>
    <t>15169_6#55 </t>
  </si>
  <si>
    <t>3368STDY5998210</t>
  </si>
  <si>
    <t>TP_TP_AY_NIC_HS_p_d5 </t>
  </si>
  <si>
    <t>TP_TP_AY_NICH_HS_pa_d5 </t>
  </si>
  <si>
    <t>15169_6#56 </t>
  </si>
  <si>
    <t>3368STDY5998211</t>
  </si>
  <si>
    <t>TP_TP_AY_NIC_HS_E    </t>
  </si>
  <si>
    <t>TP_TP_AY_NICH_HS_E     </t>
  </si>
  <si>
    <t>Nichols Houston E</t>
  </si>
  <si>
    <t>15169_6#57 </t>
  </si>
  <si>
    <t>3368STDY5998216</t>
  </si>
  <si>
    <t>TP_TP_AY_Gauthier    </t>
  </si>
  <si>
    <t>TP_TP_AY_Gauthier      </t>
  </si>
  <si>
    <t>15169_6#58 </t>
  </si>
  <si>
    <t>3368STDY5998217</t>
  </si>
  <si>
    <t>TP_TP_AY_NIC_ST      </t>
  </si>
  <si>
    <t>TP_TP_AY_NICH_ST       </t>
  </si>
  <si>
    <t>Nichols Seattle</t>
  </si>
  <si>
    <t>15169_6#59 </t>
  </si>
  <si>
    <t>3368STDY5998218</t>
  </si>
  <si>
    <t>TP_TP_AY_NIC_HS_p_d6 </t>
  </si>
  <si>
    <t>TP_TP_AY_NICH_HS_pa_d6 </t>
  </si>
  <si>
    <t>15169_6#60 </t>
  </si>
  <si>
    <t>3368STDY5998219</t>
  </si>
  <si>
    <t>TP_TP_AY_NIC_HS_O    </t>
  </si>
  <si>
    <t>TP_TP_AY_NICH_HS_O     </t>
  </si>
  <si>
    <t>Nichols Houston O</t>
  </si>
  <si>
    <t>15169_6#61 </t>
  </si>
  <si>
    <t>3368STDY5998224</t>
  </si>
  <si>
    <t>TP_TP_AY_Cuniculi    </t>
  </si>
  <si>
    <t>TP_TP_AY_Cuniculi      </t>
  </si>
  <si>
    <t>Cuniculi A</t>
  </si>
  <si>
    <t>15169_6#62 </t>
  </si>
  <si>
    <t>3368STDY5998225</t>
  </si>
  <si>
    <t>TP_TP_AY_NIC_HS_p_d1 </t>
  </si>
  <si>
    <t>TP_TP_AY_NICH_HS_pa_d1 </t>
  </si>
  <si>
    <t>Nichols Houston pa</t>
  </si>
  <si>
    <t>15169_6#63 </t>
  </si>
  <si>
    <t>3368STDY5998226</t>
  </si>
  <si>
    <t>TP_TP_AY_NIC_HS_p_d7 </t>
  </si>
  <si>
    <t>TP_TP_AY_NICH_HS_pa_d7 </t>
  </si>
  <si>
    <t>15169_6#64 </t>
  </si>
  <si>
    <t>3368STDY5998227</t>
  </si>
  <si>
    <t>TP_TP_AY_UW249_tb_1  </t>
  </si>
  <si>
    <t>TP_TP_AY_UW249_tube 1  </t>
  </si>
  <si>
    <t>UW249</t>
  </si>
  <si>
    <t>15169_6#65 </t>
  </si>
  <si>
    <t>3368STDY5998232</t>
  </si>
  <si>
    <t>TP_TP_AY_MexicoA_tb1 </t>
  </si>
  <si>
    <t>TP_TP_AY_MexicoA_tube1 </t>
  </si>
  <si>
    <t>15169_6#66 </t>
  </si>
  <si>
    <t>3368STDY5998233</t>
  </si>
  <si>
    <t>TP_TP_AY_NIC_HS_p_d2 </t>
  </si>
  <si>
    <t>TP_TP_AY_NICH_HS_pa_d2 </t>
  </si>
  <si>
    <t>15169_6#67 </t>
  </si>
  <si>
    <t>3368STDY5998234</t>
  </si>
  <si>
    <t>TP_TP_AY_NIC_HS_p_d8 </t>
  </si>
  <si>
    <t>TP_TP_AY_NICH_HS_pa_d8 </t>
  </si>
  <si>
    <t>15169_6#68 </t>
  </si>
  <si>
    <t>3368STDY5998235</t>
  </si>
  <si>
    <t>TP_TP_AY_UW249_tb_2  </t>
  </si>
  <si>
    <t>TP_TP_AY_UW249_tube 2  </t>
  </si>
  <si>
    <t>15169_6#69 </t>
  </si>
  <si>
    <t>3368STDY5998240</t>
  </si>
  <si>
    <t>TP_TP_AY_MexicoA_tb2 </t>
  </si>
  <si>
    <t>TP_TP_AY_MexicoA_tube2 </t>
  </si>
  <si>
    <t>15169_6#70 </t>
  </si>
  <si>
    <t>3368STDY5998241</t>
  </si>
  <si>
    <t>TP_TP_AY_NIC_HS_p_d3 </t>
  </si>
  <si>
    <t>TP_TP_AY_NICH_HS_pa_d3 </t>
  </si>
  <si>
    <t>15169_6#71 </t>
  </si>
  <si>
    <t>3368STDY5998242</t>
  </si>
  <si>
    <t>TP_TP_AY_NIC_HS_p_d9 </t>
  </si>
  <si>
    <t>TP_TP_AY_NICH_HS_pa_d9 </t>
  </si>
  <si>
    <t>15169_6#72 </t>
  </si>
  <si>
    <t>3368STDY5998243</t>
  </si>
  <si>
    <t>TP_TP_AY_Uw330B_tb1  </t>
  </si>
  <si>
    <t>TP_TP_AY_Uw330B_tube1  </t>
  </si>
  <si>
    <t>Uw330-B</t>
  </si>
  <si>
    <t>15169_7#73 </t>
  </si>
  <si>
    <t>3368STDY5998296</t>
  </si>
  <si>
    <t>TP_TP_AY_TP18_201403 </t>
  </si>
  <si>
    <t>TP_TP_AY_TP18_201403   </t>
  </si>
  <si>
    <t>TP18-2014-03</t>
  </si>
  <si>
    <t>15169_7#74 </t>
  </si>
  <si>
    <t>3368STDY5998297</t>
  </si>
  <si>
    <t>TP_TP_AY_Seattle81_4 </t>
  </si>
  <si>
    <t>TP_TP_AY_Seattle81_4   </t>
  </si>
  <si>
    <t>Seattle 81-4</t>
  </si>
  <si>
    <t>15169_7#75 </t>
  </si>
  <si>
    <t>3368STDY5998298</t>
  </si>
  <si>
    <t>TP_TP_AY_8781_14     </t>
  </si>
  <si>
    <t>TP_TP_AY_8781-14       </t>
  </si>
  <si>
    <t>8781-14</t>
  </si>
  <si>
    <t>15169_7#76 </t>
  </si>
  <si>
    <t>3368STDY5998299</t>
  </si>
  <si>
    <t>TP_TP_AY_8781_24     </t>
  </si>
  <si>
    <t>TP_TP_AY_8781-24       </t>
  </si>
  <si>
    <t>8781-24</t>
  </si>
  <si>
    <t>15169_7#77 </t>
  </si>
  <si>
    <t>3368STDY5998304</t>
  </si>
  <si>
    <t>TP_TP_AY_TP20_201403 </t>
  </si>
  <si>
    <t>TP_TP_AY_TP20_201403   </t>
  </si>
  <si>
    <t>TP20-2014-03</t>
  </si>
  <si>
    <t>15169_7#78 </t>
  </si>
  <si>
    <t>3368STDY5998305</t>
  </si>
  <si>
    <t>TP_TP_AY_Uw330B_tb2  </t>
  </si>
  <si>
    <t>TP_TP_AY_Uw330B_tube2  </t>
  </si>
  <si>
    <t>15169_7#79 </t>
  </si>
  <si>
    <t>3368STDY5998306</t>
  </si>
  <si>
    <t>TP_TP_AY_8781_15     </t>
  </si>
  <si>
    <t>TP_TP_AY_8781-15       </t>
  </si>
  <si>
    <t>8781-15</t>
  </si>
  <si>
    <t>15169_7#80 </t>
  </si>
  <si>
    <t>3368STDY5998307</t>
  </si>
  <si>
    <t>TP_TP_AY_8780_26     </t>
  </si>
  <si>
    <t>TP_TP_AY_8780-26       </t>
  </si>
  <si>
    <t>8781-26</t>
  </si>
  <si>
    <t>15169_7#81 </t>
  </si>
  <si>
    <t>3368STDY5998312</t>
  </si>
  <si>
    <t>TP_TP_AY_TP18_201404 </t>
  </si>
  <si>
    <t>TP_TP_AY_TP18_201404   </t>
  </si>
  <si>
    <t>TP18-2014-04</t>
  </si>
  <si>
    <t>15169_7#82 </t>
  </si>
  <si>
    <t>3368STDY5998313</t>
  </si>
  <si>
    <t>TP_TP_AY_8781_4      </t>
  </si>
  <si>
    <t>TP_TP_AY_8781-4        </t>
  </si>
  <si>
    <t>8781-4</t>
  </si>
  <si>
    <t>15169_7#83 </t>
  </si>
  <si>
    <t>3368STDY5998314</t>
  </si>
  <si>
    <t>TP_TP_AY_8784_18     </t>
  </si>
  <si>
    <t>TP_TP_AY_8784-18       </t>
  </si>
  <si>
    <t>8781-18</t>
  </si>
  <si>
    <t>15169_7#84 </t>
  </si>
  <si>
    <t>3368STDY5998315</t>
  </si>
  <si>
    <t>TP_TP_AY_8780_27     </t>
  </si>
  <si>
    <t>TP_TP_AY_8780-27       </t>
  </si>
  <si>
    <t>8781-27</t>
  </si>
  <si>
    <t>15169_7#85 </t>
  </si>
  <si>
    <t>3368STDY5998320</t>
  </si>
  <si>
    <t>TP_TP_AY_TP20_201404 </t>
  </si>
  <si>
    <t>TP_TP_AY_TP20_201404   </t>
  </si>
  <si>
    <t>TP20-2014-04</t>
  </si>
  <si>
    <t>15169_7#86 </t>
  </si>
  <si>
    <t>3368STDY5998321</t>
  </si>
  <si>
    <t>TP_TP_AY_8784_9      </t>
  </si>
  <si>
    <t>TP_TP_AY_8784-9        </t>
  </si>
  <si>
    <t>8781-9</t>
  </si>
  <si>
    <t>15169_7#87 </t>
  </si>
  <si>
    <t>3368STDY5998322</t>
  </si>
  <si>
    <t>TP_TP_AY_8784_21     </t>
  </si>
  <si>
    <t>TP_TP_AY_8784-21       </t>
  </si>
  <si>
    <t>8781-21</t>
  </si>
  <si>
    <t>15169_7#88 </t>
  </si>
  <si>
    <t>3368STDY5998323</t>
  </si>
  <si>
    <t>TP_TP_AY_8784_29     </t>
  </si>
  <si>
    <t>TP_TP_AY_8784-29       </t>
  </si>
  <si>
    <t>8781-29</t>
  </si>
  <si>
    <t>15169_7#89 </t>
  </si>
  <si>
    <t>3368STDY5998328</t>
  </si>
  <si>
    <t>TP_TP_AY_TP11_contrl </t>
  </si>
  <si>
    <t>TP_TP_AY_TP11_control  </t>
  </si>
  <si>
    <t>TP11 control</t>
  </si>
  <si>
    <t>15169_7#90 </t>
  </si>
  <si>
    <t>3368STDY5998329</t>
  </si>
  <si>
    <t>TP_TP_AY_8784_10     </t>
  </si>
  <si>
    <t>TP_TP_AY_8784-10       </t>
  </si>
  <si>
    <t>8781-10</t>
  </si>
  <si>
    <t>15169_7#91 </t>
  </si>
  <si>
    <t>3368STDY5998330</t>
  </si>
  <si>
    <t>TP_TP_AY_8781_23     </t>
  </si>
  <si>
    <t>TP_TP_AY_8781-23       </t>
  </si>
  <si>
    <t>8781-23</t>
  </si>
  <si>
    <t>15169_7#92 </t>
  </si>
  <si>
    <t>3368STDY5998331</t>
  </si>
  <si>
    <t>TP_TP_AY_NIC_HS_pd10 </t>
  </si>
  <si>
    <t>TP_TP_AY_NICH_HS_p_d10 </t>
  </si>
  <si>
    <t>Nichols Houston parent</t>
  </si>
  <si>
    <t>Lane </t>
  </si>
  <si>
    <t>Sample </t>
  </si>
  <si>
    <t>Supplier</t>
  </si>
  <si>
    <t>Public</t>
  </si>
  <si>
    <t>Strain</t>
  </si>
  <si>
    <t>mcf</t>
  </si>
  <si>
    <t>Sanger Study ID</t>
  </si>
  <si>
    <t>22931_6#1</t>
  </si>
  <si>
    <t>GeneSyS6863650 </t>
  </si>
  <si>
    <t>TPPNL01</t>
  </si>
  <si>
    <t>22931_6#2</t>
  </si>
  <si>
    <t>GeneSyS6863652 </t>
  </si>
  <si>
    <t>TPPNL03</t>
  </si>
  <si>
    <t>22931_6#3</t>
  </si>
  <si>
    <t>GeneSyS6863657 </t>
  </si>
  <si>
    <t>TPPNL08</t>
  </si>
  <si>
    <t>22931_6#4</t>
  </si>
  <si>
    <t>GeneSyS6863658 </t>
  </si>
  <si>
    <t>TPPNL09</t>
  </si>
  <si>
    <t>22931_6#5</t>
  </si>
  <si>
    <t>GeneSyS6863659 </t>
  </si>
  <si>
    <t>TPPNL10</t>
  </si>
  <si>
    <t>22931_6#6</t>
  </si>
  <si>
    <t>GeneSyS6863660 </t>
  </si>
  <si>
    <t>TPPNL11</t>
  </si>
  <si>
    <t>22931_6#7</t>
  </si>
  <si>
    <t>GeneSyS6863661 </t>
  </si>
  <si>
    <t>TPPNL12</t>
  </si>
  <si>
    <t>22931_6#8</t>
  </si>
  <si>
    <t>GeneSyS6863662 </t>
  </si>
  <si>
    <t>TPPNL13</t>
  </si>
  <si>
    <t>22931_6#9</t>
  </si>
  <si>
    <t>GeneSyS6863663 </t>
  </si>
  <si>
    <t>TPPNL14</t>
  </si>
  <si>
    <t>22931_6#10 </t>
  </si>
  <si>
    <t>GeneSyS6863664 </t>
  </si>
  <si>
    <t>TPPNL15</t>
  </si>
  <si>
    <t>22931_6#11 </t>
  </si>
  <si>
    <t>GeneSyS6863665 </t>
  </si>
  <si>
    <t>TPPNL16</t>
  </si>
  <si>
    <t>22931_6#12 </t>
  </si>
  <si>
    <t>GeneSyS6863666 </t>
  </si>
  <si>
    <t>TPPNL17</t>
  </si>
  <si>
    <t>22931_6#13 </t>
  </si>
  <si>
    <t>GeneSyS6863668 </t>
  </si>
  <si>
    <t>TPPNL19</t>
  </si>
  <si>
    <t>22931_6#14 </t>
  </si>
  <si>
    <t>GeneSyS6863669 </t>
  </si>
  <si>
    <t>TPPNL20</t>
  </si>
  <si>
    <t>NorthLondon</t>
  </si>
  <si>
    <t>Clinical Swab</t>
  </si>
  <si>
    <t>Sanger Project</t>
  </si>
  <si>
    <t>CDC_2575</t>
  </si>
  <si>
    <t>No</t>
  </si>
  <si>
    <t>Rabbit-RepliG-PCRamplicon</t>
  </si>
  <si>
    <t>24141_3#1</t>
  </si>
  <si>
    <t>Tp27957067970</t>
  </si>
  <si>
    <t>24141_3#2</t>
  </si>
  <si>
    <t>Tp27957067971</t>
  </si>
  <si>
    <t>TPPSLK_1A34</t>
  </si>
  <si>
    <t>24141_3#3</t>
  </si>
  <si>
    <t>Tp27957067972</t>
  </si>
  <si>
    <t>24141_3#4</t>
  </si>
  <si>
    <t>Tp27957067973</t>
  </si>
  <si>
    <t>24141_3#5</t>
  </si>
  <si>
    <t>Tp27957067974</t>
  </si>
  <si>
    <t>24141_3#6</t>
  </si>
  <si>
    <t>Tp27957067975</t>
  </si>
  <si>
    <t>24141_3#7</t>
  </si>
  <si>
    <t>Tp27957067976</t>
  </si>
  <si>
    <t>TPPSLK_1A37</t>
  </si>
  <si>
    <t>24141_3#8</t>
  </si>
  <si>
    <t>Tp27957067977</t>
  </si>
  <si>
    <t>TPPSLK_1C15</t>
  </si>
  <si>
    <t>24141_3#9</t>
  </si>
  <si>
    <t>Tp27957067978</t>
  </si>
  <si>
    <t>TPPSLK_1A31</t>
  </si>
  <si>
    <t>24141_3#10 </t>
  </si>
  <si>
    <t>Tp27957067979</t>
  </si>
  <si>
    <t>TPPSLK_1A24</t>
  </si>
  <si>
    <t>24141_3#11 </t>
  </si>
  <si>
    <t>Tp27957067980</t>
  </si>
  <si>
    <t>24141_3#12 </t>
  </si>
  <si>
    <t>Tp27957067981</t>
  </si>
  <si>
    <t>TPPSLK_1C16</t>
  </si>
  <si>
    <t>24141_3#13 </t>
  </si>
  <si>
    <t>Tp27957067982</t>
  </si>
  <si>
    <t>24141_3#14 </t>
  </si>
  <si>
    <t>Tp27957067983</t>
  </si>
  <si>
    <t>24141_3#15 </t>
  </si>
  <si>
    <t>Tp27957067984</t>
  </si>
  <si>
    <t>TPPSLK_1C17</t>
  </si>
  <si>
    <t>24141_3#16 </t>
  </si>
  <si>
    <t>Tp27957067985</t>
  </si>
  <si>
    <t>24141_3#17 </t>
  </si>
  <si>
    <t>Tp27957067986</t>
  </si>
  <si>
    <t>24141_3#18 </t>
  </si>
  <si>
    <t>Tp27957067987</t>
  </si>
  <si>
    <t>24141_3#19 </t>
  </si>
  <si>
    <t>Tp27957067988</t>
  </si>
  <si>
    <t>24141_3#20 </t>
  </si>
  <si>
    <t>Tp27957067989</t>
  </si>
  <si>
    <t>TPPSLK_1C10</t>
  </si>
  <si>
    <t>24141_4#1</t>
  </si>
  <si>
    <t>Tp27957067990</t>
  </si>
  <si>
    <t>TPPSLK_1C11</t>
  </si>
  <si>
    <t>24141_4#2</t>
  </si>
  <si>
    <t>Tp27957067991</t>
  </si>
  <si>
    <t>24141_4#3</t>
  </si>
  <si>
    <t>Tp27957067992</t>
  </si>
  <si>
    <t>24141_4#4</t>
  </si>
  <si>
    <t>Tp27957067993</t>
  </si>
  <si>
    <t>24141_4#5</t>
  </si>
  <si>
    <t>Tp27957067994</t>
  </si>
  <si>
    <t>TPPSLK_1A21</t>
  </si>
  <si>
    <t>24141_4#6</t>
  </si>
  <si>
    <t>Tp27957067995</t>
  </si>
  <si>
    <t>24141_4#7</t>
  </si>
  <si>
    <t>Tp27957067996</t>
  </si>
  <si>
    <t>TPPSLK_1A7b</t>
  </si>
  <si>
    <t>24141_4#8</t>
  </si>
  <si>
    <t>Tp27957067997</t>
  </si>
  <si>
    <t>TPPSLK_1A28</t>
  </si>
  <si>
    <t>24141_4#9</t>
  </si>
  <si>
    <t>Tp27957067998</t>
  </si>
  <si>
    <t>24141_4#10 </t>
  </si>
  <si>
    <t>Tp27957067999</t>
  </si>
  <si>
    <t>TPPSLK_1C14</t>
  </si>
  <si>
    <t>24141_4#11 </t>
  </si>
  <si>
    <t>Tp27957068000</t>
  </si>
  <si>
    <t>24141_4#12 </t>
  </si>
  <si>
    <t>Tp27957068001</t>
  </si>
  <si>
    <t>24141_4#13 </t>
  </si>
  <si>
    <t>Tp27957068002</t>
  </si>
  <si>
    <t>TPPSLK_1C13</t>
  </si>
  <si>
    <t>24141_4#14 </t>
  </si>
  <si>
    <t>Tp27957068003</t>
  </si>
  <si>
    <t>TPPSLK_1C12</t>
  </si>
  <si>
    <t>24141_4#15 </t>
  </si>
  <si>
    <t>Tp27957068004</t>
  </si>
  <si>
    <t>24141_4#16 </t>
  </si>
  <si>
    <t>Tp27957068005</t>
  </si>
  <si>
    <t>24141_4#17 </t>
  </si>
  <si>
    <t>Tp27957068006</t>
  </si>
  <si>
    <t>24141_4#18 </t>
  </si>
  <si>
    <t>Tp27957068007</t>
  </si>
  <si>
    <t>24141_4#19 </t>
  </si>
  <si>
    <t>Tp27957068008</t>
  </si>
  <si>
    <t>24141_4#20 </t>
  </si>
  <si>
    <t>Tp27957068009</t>
  </si>
  <si>
    <t>24141_5#1</t>
  </si>
  <si>
    <t>Tp27957068010</t>
  </si>
  <si>
    <t>24141_5#2</t>
  </si>
  <si>
    <t>Tp27957068011</t>
  </si>
  <si>
    <t>24141_5#3</t>
  </si>
  <si>
    <t>Tp27957068012</t>
  </si>
  <si>
    <t>24141_5#4</t>
  </si>
  <si>
    <t>Tp27957068013</t>
  </si>
  <si>
    <t>24141_5#5</t>
  </si>
  <si>
    <t>Tp27957068014</t>
  </si>
  <si>
    <t>24141_5#6</t>
  </si>
  <si>
    <t>Tp27957068015</t>
  </si>
  <si>
    <t>24141_5#7</t>
  </si>
  <si>
    <t>Tp27957068016</t>
  </si>
  <si>
    <t>24141_5#8</t>
  </si>
  <si>
    <t>Tp27957068017</t>
  </si>
  <si>
    <t>24141_5#9</t>
  </si>
  <si>
    <t>Tp27957068018</t>
  </si>
  <si>
    <t>24141_5#10 </t>
  </si>
  <si>
    <t>Tp27957068019</t>
  </si>
  <si>
    <t>24141_5#11 </t>
  </si>
  <si>
    <t>Tp27957068020</t>
  </si>
  <si>
    <t>24141_5#12 </t>
  </si>
  <si>
    <t>Tp27957068021</t>
  </si>
  <si>
    <t>24141_5#13 </t>
  </si>
  <si>
    <t>Tp27957068022</t>
  </si>
  <si>
    <t>24141_5#14 </t>
  </si>
  <si>
    <t>Tp27957068023</t>
  </si>
  <si>
    <t>24141_5#15 </t>
  </si>
  <si>
    <t>Tp27957068024</t>
  </si>
  <si>
    <t>24141_5#16 </t>
  </si>
  <si>
    <t>Tp27957068025</t>
  </si>
  <si>
    <t>24141_5#17 </t>
  </si>
  <si>
    <t>Tp27957068026</t>
  </si>
  <si>
    <t>24141_5#18 </t>
  </si>
  <si>
    <t>Tp27957068027</t>
  </si>
  <si>
    <t>24141_5#19 </t>
  </si>
  <si>
    <t>Tp27957068028</t>
  </si>
  <si>
    <t>24141_5#20 </t>
  </si>
  <si>
    <t>Tp27957068029</t>
  </si>
  <si>
    <t>24141_6#1</t>
  </si>
  <si>
    <t>Tp27957068030</t>
  </si>
  <si>
    <t>24141_6#2</t>
  </si>
  <si>
    <t>Tp27957068031</t>
  </si>
  <si>
    <t>24141_6#3</t>
  </si>
  <si>
    <t>Tp27957068032</t>
  </si>
  <si>
    <t>24141_6#4</t>
  </si>
  <si>
    <t>Tp27957068033</t>
  </si>
  <si>
    <t>24141_6#5</t>
  </si>
  <si>
    <t>Tp27957068034</t>
  </si>
  <si>
    <t>24141_6#6</t>
  </si>
  <si>
    <t>Tp27957068035</t>
  </si>
  <si>
    <t>24141_6#7</t>
  </si>
  <si>
    <t>Tp27957068036</t>
  </si>
  <si>
    <t>24141_6#8</t>
  </si>
  <si>
    <t>Tp27957068037</t>
  </si>
  <si>
    <t>24141_6#9</t>
  </si>
  <si>
    <t>Tp27957068038</t>
  </si>
  <si>
    <t>24141_6#10 </t>
  </si>
  <si>
    <t>Tp27957068039</t>
  </si>
  <si>
    <t>24141_6#11 </t>
  </si>
  <si>
    <t>Tp27957068040</t>
  </si>
  <si>
    <t>24141_6#12 </t>
  </si>
  <si>
    <t>Tp27957068041</t>
  </si>
  <si>
    <t>24141_6#13 </t>
  </si>
  <si>
    <t>Tp27957068042</t>
  </si>
  <si>
    <t>24141_6#14 </t>
  </si>
  <si>
    <t>Tp27957068043</t>
  </si>
  <si>
    <t>24141_6#15 </t>
  </si>
  <si>
    <t>Tp27957068044</t>
  </si>
  <si>
    <t>24141_6#16 </t>
  </si>
  <si>
    <t>Tp27957068045</t>
  </si>
  <si>
    <t>24141_6#17 </t>
  </si>
  <si>
    <t>Tp27957068046</t>
  </si>
  <si>
    <t>24141_6#18 </t>
  </si>
  <si>
    <t>Tp27957068047</t>
  </si>
  <si>
    <t>24141_6#19 </t>
  </si>
  <si>
    <t>Tp27957068048</t>
  </si>
  <si>
    <t>24141_6#20 </t>
  </si>
  <si>
    <t>Tp27957068049</t>
  </si>
  <si>
    <t>24141_7#1</t>
  </si>
  <si>
    <t>Tp27957068050</t>
  </si>
  <si>
    <t>24141_7#2</t>
  </si>
  <si>
    <t>Tp27957068051</t>
  </si>
  <si>
    <t>24141_7#3</t>
  </si>
  <si>
    <t>Tp27957068052</t>
  </si>
  <si>
    <t>24141_7#4</t>
  </si>
  <si>
    <t>Tp27957068053</t>
  </si>
  <si>
    <t>24141_7#5</t>
  </si>
  <si>
    <t>Tp27957068054</t>
  </si>
  <si>
    <t>24141_7#6</t>
  </si>
  <si>
    <t>Tp27957068055</t>
  </si>
  <si>
    <t>24141_7#7</t>
  </si>
  <si>
    <t>Tp27957068056</t>
  </si>
  <si>
    <t>24141_7#8</t>
  </si>
  <si>
    <t>Tp27957068057</t>
  </si>
  <si>
    <t>24141_7#9</t>
  </si>
  <si>
    <t>Tp27957068058</t>
  </si>
  <si>
    <t>24141_7#10 </t>
  </si>
  <si>
    <t>Tp27957068059</t>
  </si>
  <si>
    <t>24141_7#11 </t>
  </si>
  <si>
    <t>Tp27957068060</t>
  </si>
  <si>
    <t>24141_7#12 </t>
  </si>
  <si>
    <t>Tp27957068061</t>
  </si>
  <si>
    <t>24141_7#13 </t>
  </si>
  <si>
    <t>Tp27957068062</t>
  </si>
  <si>
    <t>24141_7#14 </t>
  </si>
  <si>
    <t>Tp27957068063</t>
  </si>
  <si>
    <t>24141_7#15 </t>
  </si>
  <si>
    <t>Tp27957068064</t>
  </si>
  <si>
    <t>24141_7#16 </t>
  </si>
  <si>
    <t>Tp27957068065</t>
  </si>
  <si>
    <t>24141_7#17 </t>
  </si>
  <si>
    <t>Tp27957068066</t>
  </si>
  <si>
    <t>24141_7#18 </t>
  </si>
  <si>
    <t>Tp27957068067</t>
  </si>
  <si>
    <t>24141_7#19 </t>
  </si>
  <si>
    <t>Tp27957068068</t>
  </si>
  <si>
    <t>24141_7#20 </t>
  </si>
  <si>
    <t>Tp27957068069</t>
  </si>
  <si>
    <t>24141_8#1</t>
  </si>
  <si>
    <t>Tp27957068070</t>
  </si>
  <si>
    <t>24141_8#2</t>
  </si>
  <si>
    <t>Tp27957068071</t>
  </si>
  <si>
    <t>24141_8#3</t>
  </si>
  <si>
    <t>Tp27957068072</t>
  </si>
  <si>
    <t>24141_8#4</t>
  </si>
  <si>
    <t>Tp27957068073</t>
  </si>
  <si>
    <t>24141_8#5</t>
  </si>
  <si>
    <t>Tp27957068074</t>
  </si>
  <si>
    <t>24141_8#6</t>
  </si>
  <si>
    <t>Tp27957068075</t>
  </si>
  <si>
    <t>24141_8#7</t>
  </si>
  <si>
    <t>Tp27957068076</t>
  </si>
  <si>
    <t>24141_8#8</t>
  </si>
  <si>
    <t>Tp27957068077</t>
  </si>
  <si>
    <t>24141_8#9</t>
  </si>
  <si>
    <t>Tp27957068078</t>
  </si>
  <si>
    <t>24141_8#10 </t>
  </si>
  <si>
    <t>Tp27957068079</t>
  </si>
  <si>
    <t>24141_8#11 </t>
  </si>
  <si>
    <t>Tp27957068080</t>
  </si>
  <si>
    <t>24141_8#12 </t>
  </si>
  <si>
    <t>Tp27957068081</t>
  </si>
  <si>
    <t>UoW</t>
  </si>
  <si>
    <t>TPVircell     </t>
  </si>
  <si>
    <t>Chicago_tube1 </t>
  </si>
  <si>
    <t>NICH_HS_pa_d4 </t>
  </si>
  <si>
    <t>NICH_HS_J     </t>
  </si>
  <si>
    <t>IraqB         </t>
  </si>
  <si>
    <t>Chicago_tube2 </t>
  </si>
  <si>
    <t>NICH_HS_pa_d5 </t>
  </si>
  <si>
    <t>NICH_HS_E     </t>
  </si>
  <si>
    <t>Gauthier      </t>
  </si>
  <si>
    <t>NICH_ST       </t>
  </si>
  <si>
    <t>NICH_HS_pa_d6 </t>
  </si>
  <si>
    <t>NICH_HS_O     </t>
  </si>
  <si>
    <t>Cuniculi      </t>
  </si>
  <si>
    <t>NICH_HS_pa_d1 </t>
  </si>
  <si>
    <t>NICH_HS_pa_d7 </t>
  </si>
  <si>
    <t>UW249_tube 1  </t>
  </si>
  <si>
    <t>MexicoA_tube1 </t>
  </si>
  <si>
    <t>NICH_HS_pa_d2 </t>
  </si>
  <si>
    <t>NICH_HS_pa_d8 </t>
  </si>
  <si>
    <t>UW249_tube 2  </t>
  </si>
  <si>
    <t>MexicoA_tube2 </t>
  </si>
  <si>
    <t>NICH_HS_pa_d3 </t>
  </si>
  <si>
    <t>NICH_HS_pa_d9 </t>
  </si>
  <si>
    <t>Uw330B_tube1  </t>
  </si>
  <si>
    <t>TP18_201403   </t>
  </si>
  <si>
    <t>Seattle81_4   </t>
  </si>
  <si>
    <t>8781-14       </t>
  </si>
  <si>
    <t>8781-24       </t>
  </si>
  <si>
    <t>TP20_201403   </t>
  </si>
  <si>
    <t>Uw330B_tube2  </t>
  </si>
  <si>
    <t>8781-15       </t>
  </si>
  <si>
    <t>8780-26       </t>
  </si>
  <si>
    <t>TP18_201404   </t>
  </si>
  <si>
    <t>8781-4        </t>
  </si>
  <si>
    <t>8784-18       </t>
  </si>
  <si>
    <t>8780-27       </t>
  </si>
  <si>
    <t>TP20_201404   </t>
  </si>
  <si>
    <t>8784-9        </t>
  </si>
  <si>
    <t>8784-21       </t>
  </si>
  <si>
    <t>8784-29       </t>
  </si>
  <si>
    <t>TP11_control  </t>
  </si>
  <si>
    <t>8784-10       </t>
  </si>
  <si>
    <t>8781-23       </t>
  </si>
  <si>
    <t>NICH_HS_p_d10 </t>
  </si>
  <si>
    <t>Public-short</t>
  </si>
  <si>
    <t>TP Vircell__TPVircell     </t>
  </si>
  <si>
    <t>Chicago__Chicago_tube1 </t>
  </si>
  <si>
    <t>TPA Nichols Houston pa__NICH_HS_pa_d4 </t>
  </si>
  <si>
    <t>Nichols Houston J__NICH_HS_J     </t>
  </si>
  <si>
    <t>IraqB__IraqB         </t>
  </si>
  <si>
    <t>Chicago__Chicago_tube2 </t>
  </si>
  <si>
    <t>TPA Nichols Houston pa__NICH_HS_pa_d5 </t>
  </si>
  <si>
    <t>Nichols Houston E__NICH_HS_E     </t>
  </si>
  <si>
    <t>Gauthier__Gauthier      </t>
  </si>
  <si>
    <t>Nichols Seattle__NICH_ST       </t>
  </si>
  <si>
    <t>TPA Nichols Houston pa__NICH_HS_pa_d6 </t>
  </si>
  <si>
    <t>Nichols Houston O__NICH_HS_O     </t>
  </si>
  <si>
    <t>Cuniculi A__Cuniculi      </t>
  </si>
  <si>
    <t>Nichols Houston pa__NICH_HS_pa_d1 </t>
  </si>
  <si>
    <t>TPA Nichols Houston pa__NICH_HS_pa_d7 </t>
  </si>
  <si>
    <t>UW249__UW249_tube 1  </t>
  </si>
  <si>
    <t>Mexico A__MexicoA_tube1 </t>
  </si>
  <si>
    <t>Nichols Houston pa__NICH_HS_pa_d2 </t>
  </si>
  <si>
    <t>TPA Nichols Houston pa__NICH_HS_pa_d8 </t>
  </si>
  <si>
    <t>UW249__UW249_tube 2  </t>
  </si>
  <si>
    <t>Mexico A__MexicoA_tube2 </t>
  </si>
  <si>
    <t>Nichols Houston pa__NICH_HS_pa_d3 </t>
  </si>
  <si>
    <t>TPA Nichols Houston pa__NICH_HS_pa_d9 </t>
  </si>
  <si>
    <t>Uw330-B__Uw330B_tube1  </t>
  </si>
  <si>
    <t>TP18-2014-03__TP18_201403   </t>
  </si>
  <si>
    <t>Seattle 81-4__Seattle81_4   </t>
  </si>
  <si>
    <t>8781-14__8781-14       </t>
  </si>
  <si>
    <t>8781-24__8781-24       </t>
  </si>
  <si>
    <t>TP20-2014-03__TP20_201403   </t>
  </si>
  <si>
    <t>Uw330-B__Uw330B_tube2  </t>
  </si>
  <si>
    <t>8781-15__8781-15       </t>
  </si>
  <si>
    <t>8781-26__8780-26       </t>
  </si>
  <si>
    <t>TP18-2014-04__TP18_201404   </t>
  </si>
  <si>
    <t>8781-4__8781-4        </t>
  </si>
  <si>
    <t>8781-18__8784-18       </t>
  </si>
  <si>
    <t>8781-27__8780-27       </t>
  </si>
  <si>
    <t>TP20-2014-04__TP20_201404   </t>
  </si>
  <si>
    <t>8781-9__8784-9        </t>
  </si>
  <si>
    <t>8781-21__8784-21       </t>
  </si>
  <si>
    <t>8781-29__8784-29       </t>
  </si>
  <si>
    <t>TP11 control__TP11_control  </t>
  </si>
  <si>
    <t>8781-10__8784-10       </t>
  </si>
  <si>
    <t>8781-23__8781-23       </t>
  </si>
  <si>
    <t>Nichols Houston parent__NICH_HS_p_d10 </t>
  </si>
  <si>
    <t>UW330B_tube2  </t>
  </si>
  <si>
    <t>UW330B_tube1  </t>
  </si>
  <si>
    <t>Run_lane_tag</t>
  </si>
  <si>
    <t>Sample_name</t>
  </si>
  <si>
    <t>15169_6#49</t>
  </si>
  <si>
    <t>TPVircell</t>
  </si>
  <si>
    <t>15169_6#50</t>
  </si>
  <si>
    <t>Chicago_tb1</t>
  </si>
  <si>
    <t>15169_6#51</t>
  </si>
  <si>
    <t>NIC_HS_P_d4</t>
  </si>
  <si>
    <t>15169_6#52</t>
  </si>
  <si>
    <t>NIC_HS_J</t>
  </si>
  <si>
    <t>15169_6#53</t>
  </si>
  <si>
    <t>IraqB_(Bejel)</t>
  </si>
  <si>
    <t>15169_6#54</t>
  </si>
  <si>
    <t>Chicago_tb2</t>
  </si>
  <si>
    <t>15169_6#55</t>
  </si>
  <si>
    <t>NIC_HS_P_d5</t>
  </si>
  <si>
    <t>15169_6#56</t>
  </si>
  <si>
    <t>NIC_HS_E</t>
  </si>
  <si>
    <t>15169_6#57</t>
  </si>
  <si>
    <t>Gauthier_(Yaws)</t>
  </si>
  <si>
    <t>15169_6#58</t>
  </si>
  <si>
    <t>NIC_ST</t>
  </si>
  <si>
    <t>15169_6#59</t>
  </si>
  <si>
    <t>NIC_HS_P_d6</t>
  </si>
  <si>
    <t>15169_6#60</t>
  </si>
  <si>
    <t>NIC_HS_O</t>
  </si>
  <si>
    <t>15169_6#61</t>
  </si>
  <si>
    <t>15169_6#62</t>
  </si>
  <si>
    <t>NIC_HS_P_d1</t>
  </si>
  <si>
    <t>15169_6#63</t>
  </si>
  <si>
    <t>NIC_HS_P_d7</t>
  </si>
  <si>
    <t>15169_6#64</t>
  </si>
  <si>
    <t>UW249_tb_1</t>
  </si>
  <si>
    <t>15169_6#65</t>
  </si>
  <si>
    <t>MexicoA_tb1</t>
  </si>
  <si>
    <t>15169_6#66</t>
  </si>
  <si>
    <t>NIC_HS_P_d2</t>
  </si>
  <si>
    <t>15169_6#67</t>
  </si>
  <si>
    <t>NIC_HS_P_d8</t>
  </si>
  <si>
    <t>15169_6#68</t>
  </si>
  <si>
    <t>UW249_tb_2</t>
  </si>
  <si>
    <t>15169_6#69</t>
  </si>
  <si>
    <t>MexicoA_tb2</t>
  </si>
  <si>
    <t>15169_6#70</t>
  </si>
  <si>
    <t>NIC_HS_P_d3</t>
  </si>
  <si>
    <t>15169_6#71</t>
  </si>
  <si>
    <t>NIC_HS_P_d9</t>
  </si>
  <si>
    <t>15169_6#72</t>
  </si>
  <si>
    <t>Uw330B_tb1</t>
  </si>
  <si>
    <t>15169_7#73</t>
  </si>
  <si>
    <t>TP18_201403</t>
  </si>
  <si>
    <t>15169_7#74</t>
  </si>
  <si>
    <t>Seattle81_4</t>
  </si>
  <si>
    <t>15169_7#75</t>
  </si>
  <si>
    <t>8781_14</t>
  </si>
  <si>
    <t>15169_7#76</t>
  </si>
  <si>
    <t>8781_24</t>
  </si>
  <si>
    <t>15169_7#77</t>
  </si>
  <si>
    <t>TP20_201403</t>
  </si>
  <si>
    <t>15169_7#78</t>
  </si>
  <si>
    <t>Uw330B_tb2</t>
  </si>
  <si>
    <t>15169_7#79</t>
  </si>
  <si>
    <t>8781_15</t>
  </si>
  <si>
    <t>15169_7#80</t>
  </si>
  <si>
    <t>8780_26</t>
  </si>
  <si>
    <t>15169_7#81</t>
  </si>
  <si>
    <t>TP18_201404</t>
  </si>
  <si>
    <t>15169_7#82</t>
  </si>
  <si>
    <t>8781_4</t>
  </si>
  <si>
    <t>15169_7#83</t>
  </si>
  <si>
    <t>8784_18</t>
  </si>
  <si>
    <t>15169_7#84</t>
  </si>
  <si>
    <t>8780_27</t>
  </si>
  <si>
    <t>15169_7#85</t>
  </si>
  <si>
    <t>TP20_201404</t>
  </si>
  <si>
    <t>15169_7#86</t>
  </si>
  <si>
    <t>8784_9</t>
  </si>
  <si>
    <t>15169_7#87</t>
  </si>
  <si>
    <t>8784_21</t>
  </si>
  <si>
    <t>15169_7#88</t>
  </si>
  <si>
    <t>8784_29</t>
  </si>
  <si>
    <t>15169_7#89</t>
  </si>
  <si>
    <t>TP11_contrl</t>
  </si>
  <si>
    <t>15169_7#90</t>
  </si>
  <si>
    <t>8784_10</t>
  </si>
  <si>
    <t>15169_7#91</t>
  </si>
  <si>
    <t>8781_23</t>
  </si>
  <si>
    <t>15169_7#92</t>
  </si>
  <si>
    <t>NIC_HS_P_d10</t>
  </si>
  <si>
    <t>TPA_Nichols_AE000520</t>
  </si>
  <si>
    <t>TPA_DAL-1_CP003115</t>
  </si>
  <si>
    <t>TPA_Chicago_CP001752</t>
  </si>
  <si>
    <t>TPA_Sea81-4_CP003679</t>
  </si>
  <si>
    <t>TPA_MexicoA_CP003064</t>
  </si>
  <si>
    <t>TPA_SS14_CP000805</t>
  </si>
  <si>
    <t>TPE_BosniaA_CP007548</t>
  </si>
  <si>
    <t>TPA_BosniaA_CP007548</t>
  </si>
  <si>
    <t>TPP_SamoaD_CP002374</t>
  </si>
  <si>
    <t>TPP_Gauthier_CP002376</t>
  </si>
  <si>
    <t>TPP_CDC2_CP002375</t>
  </si>
  <si>
    <t>Tcuniculi_CO002103</t>
  </si>
  <si>
    <t>Treponema pallidum subsp. Endemicum</t>
  </si>
  <si>
    <t>Treponema_cuniculi</t>
  </si>
  <si>
    <t>§</t>
  </si>
  <si>
    <t>Type</t>
  </si>
  <si>
    <t>Mexico_A</t>
  </si>
  <si>
    <t>Nichols_Houston_J</t>
  </si>
  <si>
    <t>Nichols_Houston_O</t>
  </si>
  <si>
    <t>Seattle_81-4</t>
  </si>
  <si>
    <t>Seattle_Nichols</t>
  </si>
  <si>
    <t>Chicago_Population</t>
  </si>
  <si>
    <t>CDC-A</t>
  </si>
  <si>
    <t>Amoy</t>
  </si>
  <si>
    <t>Nichols_Houston_E</t>
  </si>
  <si>
    <t>PT_SIF0697</t>
  </si>
  <si>
    <t>PT_SIF0751</t>
  </si>
  <si>
    <t>PT_SIF0857</t>
  </si>
  <si>
    <t>PT_SIF0877_3</t>
  </si>
  <si>
    <t>PT_SIF0908</t>
  </si>
  <si>
    <t>PT_SIF0954</t>
  </si>
  <si>
    <t>PT_SIF1002</t>
  </si>
  <si>
    <t>PT_SIF1020</t>
  </si>
  <si>
    <t>PT_SIF1063</t>
  </si>
  <si>
    <t>PT_SIF1127</t>
  </si>
  <si>
    <t>PT_SIF1135</t>
  </si>
  <si>
    <t>PT_SIF1140</t>
  </si>
  <si>
    <t>PT_SIF1142</t>
  </si>
  <si>
    <t>PT_SIF1156</t>
  </si>
  <si>
    <t>PT_SIF1167</t>
  </si>
  <si>
    <t>PT_SIF1183</t>
  </si>
  <si>
    <t>PT_SIF1196</t>
  </si>
  <si>
    <t>PT_SIF1200</t>
  </si>
  <si>
    <t>PT_SIF1242</t>
  </si>
  <si>
    <t>PT_SIF1252</t>
  </si>
  <si>
    <t>PT_SIF1261</t>
  </si>
  <si>
    <t>PT_SIF1278</t>
  </si>
  <si>
    <t>PT_SIF1280</t>
  </si>
  <si>
    <t>PT_SIF1299</t>
  </si>
  <si>
    <t>PT_SIF1348</t>
  </si>
  <si>
    <t>Sea81-4</t>
  </si>
  <si>
    <t>UW074B</t>
  </si>
  <si>
    <t>UW189B</t>
  </si>
  <si>
    <t>UW228B</t>
  </si>
  <si>
    <t>UW254B</t>
  </si>
  <si>
    <t>UW391B</t>
  </si>
  <si>
    <t>Chicago_tube2</t>
  </si>
  <si>
    <t>TPPCM_UW298B</t>
  </si>
  <si>
    <t>TPPCM_UW370B</t>
  </si>
  <si>
    <t>TPPCM_UW824B</t>
  </si>
  <si>
    <t>TPPCM_UW262B</t>
  </si>
  <si>
    <t>TPPCM_UW337B</t>
  </si>
  <si>
    <t>TPPCM_UW391B</t>
  </si>
  <si>
    <t>TPPCM_UW099B</t>
  </si>
  <si>
    <t>TPPCM_UW291B</t>
  </si>
  <si>
    <t>TPPCM_UW116B</t>
  </si>
  <si>
    <t>TPPCM_UW391C</t>
  </si>
  <si>
    <t>TPPCM_UW397B</t>
  </si>
  <si>
    <t>TPPCM_UW257B</t>
  </si>
  <si>
    <t>TPPCM_UW330C</t>
  </si>
  <si>
    <t>TPPCM_UW473B</t>
  </si>
  <si>
    <t>TPPCM_UW140B</t>
  </si>
  <si>
    <t>TPPCM_UW186B</t>
  </si>
  <si>
    <t>TPPCM_UW189B</t>
  </si>
  <si>
    <t>TPPCM_UW133B</t>
  </si>
  <si>
    <t>TPPCM_UW376B</t>
  </si>
  <si>
    <t>TPPCM_UW248B</t>
  </si>
  <si>
    <t>TPPCM_UW823B</t>
  </si>
  <si>
    <t>TPPCM_UW344B</t>
  </si>
  <si>
    <t>TPPCM_UW125B</t>
  </si>
  <si>
    <t>TPPCM_UW330B</t>
  </si>
  <si>
    <t>TPPCM_UW147B</t>
  </si>
  <si>
    <t>TPPCM_UW138B</t>
  </si>
  <si>
    <t>TPPCM_UW181B</t>
  </si>
  <si>
    <t>TPPCM_UW148B</t>
  </si>
  <si>
    <t>TPPCM_UW852B</t>
  </si>
  <si>
    <t>TPPCM_UW254B</t>
  </si>
  <si>
    <t>TPPCM_UW213B</t>
  </si>
  <si>
    <t>TPPCM_UW411B</t>
  </si>
  <si>
    <t>TPPCM_UW187B</t>
  </si>
  <si>
    <t>TPPCM_UW228B</t>
  </si>
  <si>
    <t>TPPCM_UW102B</t>
  </si>
  <si>
    <t>TPPCM_UW074B</t>
  </si>
  <si>
    <t>TPPCM_UW368B</t>
  </si>
  <si>
    <t>TPPCM_UW279B</t>
  </si>
  <si>
    <t>TPPCM_UW215B</t>
  </si>
  <si>
    <t>TPPCM_UW093B</t>
  </si>
  <si>
    <t>TPPCM_UW249B</t>
  </si>
  <si>
    <t>TPPCM_UW492B</t>
  </si>
  <si>
    <t>TPPCM_UW244B</t>
  </si>
  <si>
    <t>TPPCM_UW259B</t>
  </si>
  <si>
    <t>TPPCM_UW134B</t>
  </si>
  <si>
    <t>TPPCM_UW526B</t>
  </si>
  <si>
    <t>TPPCM_UW379B</t>
  </si>
  <si>
    <t>TPPCM_UW126B</t>
  </si>
  <si>
    <t>TPPCM_UW383B</t>
  </si>
  <si>
    <t>TPPCM_UW254C</t>
  </si>
  <si>
    <t>TPPCM_UW231B</t>
  </si>
  <si>
    <t>TPPCM_UW281B</t>
  </si>
  <si>
    <t>TPPCM_UW211B</t>
  </si>
  <si>
    <t>TPPCM_UW149B</t>
  </si>
  <si>
    <t>TPPCM_UW303B</t>
  </si>
  <si>
    <t>TPPCM_UW104B</t>
  </si>
  <si>
    <t>TPPCM_UW155B</t>
  </si>
  <si>
    <t>TPPCM_UW280B</t>
  </si>
  <si>
    <t>TPPCM_UW478B</t>
  </si>
  <si>
    <t>TPPCM_UW195B</t>
  </si>
  <si>
    <t>TPPCM_UW304B</t>
  </si>
  <si>
    <t>TPPCM_UW327B</t>
  </si>
  <si>
    <t>TPPCM_UW264B</t>
  </si>
  <si>
    <t>22931_6#11</t>
  </si>
  <si>
    <t>22931_6#13</t>
  </si>
  <si>
    <t>24141_3#11</t>
  </si>
  <si>
    <t>24141_3#16</t>
  </si>
  <si>
    <t>24141_3#17</t>
  </si>
  <si>
    <t>24141_4#11</t>
  </si>
  <si>
    <t>24141_4#12</t>
  </si>
  <si>
    <t>24141_4#15</t>
  </si>
  <si>
    <t>24141_4#18</t>
  </si>
  <si>
    <t>24141_4#19</t>
  </si>
  <si>
    <t>24141_5#10</t>
  </si>
  <si>
    <t>24141_5#11</t>
  </si>
  <si>
    <t>24141_5#12</t>
  </si>
  <si>
    <t>24141_5#14</t>
  </si>
  <si>
    <t>24141_5#15</t>
  </si>
  <si>
    <t>24141_5#16</t>
  </si>
  <si>
    <t>24141_5#17</t>
  </si>
  <si>
    <t>24141_5#18</t>
  </si>
  <si>
    <t>24141_5#20</t>
  </si>
  <si>
    <t>24141_6#11</t>
  </si>
  <si>
    <t>24141_6#12</t>
  </si>
  <si>
    <t>24141_6#14</t>
  </si>
  <si>
    <t>24141_6#15</t>
  </si>
  <si>
    <t>24141_6#17</t>
  </si>
  <si>
    <t>24141_6#18</t>
  </si>
  <si>
    <t>24141_6#19</t>
  </si>
  <si>
    <t>24141_6#20</t>
  </si>
  <si>
    <t>24141_7#10</t>
  </si>
  <si>
    <t>24141_7#12</t>
  </si>
  <si>
    <t>24141_7#14</t>
  </si>
  <si>
    <t>24141_7#15</t>
  </si>
  <si>
    <t>24141_7#16</t>
  </si>
  <si>
    <t>24141_7#17</t>
  </si>
  <si>
    <t>24141_7#18</t>
  </si>
  <si>
    <t>24141_7#19</t>
  </si>
  <si>
    <t>24141_8#10</t>
  </si>
  <si>
    <t>24141_8#11</t>
  </si>
  <si>
    <t>24141_8#12</t>
  </si>
  <si>
    <t>24141_3_11</t>
  </si>
  <si>
    <t>24141_3_16</t>
  </si>
  <si>
    <t>24141_3_17</t>
  </si>
  <si>
    <t>24141_4_11</t>
  </si>
  <si>
    <t>24141_4_12</t>
  </si>
  <si>
    <t>24141_4_15</t>
  </si>
  <si>
    <t>24141_4_18</t>
  </si>
  <si>
    <t>24141_4_19</t>
  </si>
  <si>
    <t>24141_4_6</t>
  </si>
  <si>
    <t>24141_5_10</t>
  </si>
  <si>
    <t>24141_5_11</t>
  </si>
  <si>
    <t>24141_5_12</t>
  </si>
  <si>
    <t>24141_5_14</t>
  </si>
  <si>
    <t>24141_5_15</t>
  </si>
  <si>
    <t>24141_5_16</t>
  </si>
  <si>
    <t>24141_5_17</t>
  </si>
  <si>
    <t>24141_5_18</t>
  </si>
  <si>
    <t>24141_5_20</t>
  </si>
  <si>
    <t>24141_5_4</t>
  </si>
  <si>
    <t>24141_5_5</t>
  </si>
  <si>
    <t>24141_5_7</t>
  </si>
  <si>
    <t>24141_6_1</t>
  </si>
  <si>
    <t>24141_6_11</t>
  </si>
  <si>
    <t>24141_6_12</t>
  </si>
  <si>
    <t>24141_6_14</t>
  </si>
  <si>
    <t>24141_6_15</t>
  </si>
  <si>
    <t>24141_6_17</t>
  </si>
  <si>
    <t>24141_6_18</t>
  </si>
  <si>
    <t>24141_6_19</t>
  </si>
  <si>
    <t>24141_6_2</t>
  </si>
  <si>
    <t>24141_6_20</t>
  </si>
  <si>
    <t>24141_6_3</t>
  </si>
  <si>
    <t>24141_6_4</t>
  </si>
  <si>
    <t>24141_6_5</t>
  </si>
  <si>
    <t>24141_6_6</t>
  </si>
  <si>
    <t>24141_6_7</t>
  </si>
  <si>
    <t>24141_6_8</t>
  </si>
  <si>
    <t>24141_6_9</t>
  </si>
  <si>
    <t>24141_7_10</t>
  </si>
  <si>
    <t>24141_7_12</t>
  </si>
  <si>
    <t>24141_7_14</t>
  </si>
  <si>
    <t>24141_7_15</t>
  </si>
  <si>
    <t>24141_7_16</t>
  </si>
  <si>
    <t>24141_7_17</t>
  </si>
  <si>
    <t>24141_7_18</t>
  </si>
  <si>
    <t>24141_7_19</t>
  </si>
  <si>
    <t>24141_7_2</t>
  </si>
  <si>
    <t>24141_7_3</t>
  </si>
  <si>
    <t>24141_7_4</t>
  </si>
  <si>
    <t>24141_7_5</t>
  </si>
  <si>
    <t>24141_7_6</t>
  </si>
  <si>
    <t>24141_7_7</t>
  </si>
  <si>
    <t>24141_7_8</t>
  </si>
  <si>
    <t>24141_8_10</t>
  </si>
  <si>
    <t>24141_8_11</t>
  </si>
  <si>
    <t>24141_8_12</t>
  </si>
  <si>
    <t>24141_8_2</t>
  </si>
  <si>
    <t>24141_8_3</t>
  </si>
  <si>
    <t>24141_8_4</t>
  </si>
  <si>
    <t>24141_8_5</t>
  </si>
  <si>
    <t>24141_8_6</t>
  </si>
  <si>
    <t>24141_8_7</t>
  </si>
  <si>
    <t>24141_8_9</t>
  </si>
  <si>
    <t>Sample Isolation Date</t>
  </si>
  <si>
    <t xml:space="preserve"> </t>
  </si>
  <si>
    <t>id</t>
  </si>
  <si>
    <t>vdate</t>
  </si>
  <si>
    <t>1</t>
  </si>
  <si>
    <t xml:space="preserve"> UW0074</t>
  </si>
  <si>
    <t>7/01/2004</t>
  </si>
  <si>
    <t>2</t>
  </si>
  <si>
    <t xml:space="preserve"> UW0085</t>
  </si>
  <si>
    <t>3</t>
  </si>
  <si>
    <t xml:space="preserve"> UW0093</t>
  </si>
  <si>
    <t>9/20/2001</t>
  </si>
  <si>
    <t>4</t>
  </si>
  <si>
    <t xml:space="preserve"> UW0099</t>
  </si>
  <si>
    <t>11/30/2001</t>
  </si>
  <si>
    <t>5</t>
  </si>
  <si>
    <t xml:space="preserve"> UW0100</t>
  </si>
  <si>
    <t>1/28/2002</t>
  </si>
  <si>
    <t>6</t>
  </si>
  <si>
    <t xml:space="preserve"> UW0102</t>
  </si>
  <si>
    <t>2/01/2002</t>
  </si>
  <si>
    <t>7</t>
  </si>
  <si>
    <t xml:space="preserve"> UW0104</t>
  </si>
  <si>
    <t>2/06/2002</t>
  </si>
  <si>
    <t>8</t>
  </si>
  <si>
    <t xml:space="preserve"> UW0116</t>
  </si>
  <si>
    <t>7/05/2002</t>
  </si>
  <si>
    <t>9</t>
  </si>
  <si>
    <t xml:space="preserve"> UW0125</t>
  </si>
  <si>
    <t>8/23/2002</t>
  </si>
  <si>
    <t>10</t>
  </si>
  <si>
    <t xml:space="preserve"> UW0126</t>
  </si>
  <si>
    <t>11</t>
  </si>
  <si>
    <t xml:space="preserve"> UW0133</t>
  </si>
  <si>
    <t>10/08/2002</t>
  </si>
  <si>
    <t>12</t>
  </si>
  <si>
    <t xml:space="preserve"> UW0134</t>
  </si>
  <si>
    <t>10/10/2002</t>
  </si>
  <si>
    <t>13</t>
  </si>
  <si>
    <t xml:space="preserve"> UW0138</t>
  </si>
  <si>
    <t>11/12/2002</t>
  </si>
  <si>
    <t>14</t>
  </si>
  <si>
    <t xml:space="preserve"> UW0140</t>
  </si>
  <si>
    <t>11/18/2002</t>
  </si>
  <si>
    <t>15</t>
  </si>
  <si>
    <t xml:space="preserve"> UW0147</t>
  </si>
  <si>
    <t>1/17/2003</t>
  </si>
  <si>
    <t>16</t>
  </si>
  <si>
    <t xml:space="preserve"> UW0148</t>
  </si>
  <si>
    <t>1/23/2003</t>
  </si>
  <si>
    <t>17</t>
  </si>
  <si>
    <t xml:space="preserve"> UW0149</t>
  </si>
  <si>
    <t>1/24/2003</t>
  </si>
  <si>
    <t>18</t>
  </si>
  <si>
    <t xml:space="preserve"> UW0155</t>
  </si>
  <si>
    <t>3/05/2003</t>
  </si>
  <si>
    <t>19</t>
  </si>
  <si>
    <t xml:space="preserve"> UW0163</t>
  </si>
  <si>
    <t>4/03/2003</t>
  </si>
  <si>
    <t>20</t>
  </si>
  <si>
    <t xml:space="preserve"> UW0181</t>
  </si>
  <si>
    <t>7/03/2003</t>
  </si>
  <si>
    <t>21</t>
  </si>
  <si>
    <t xml:space="preserve"> UW0185</t>
  </si>
  <si>
    <t>7/17/2003</t>
  </si>
  <si>
    <t>22</t>
  </si>
  <si>
    <t xml:space="preserve"> UW0186</t>
  </si>
  <si>
    <t>7/23/2003</t>
  </si>
  <si>
    <t>23</t>
  </si>
  <si>
    <t xml:space="preserve"> UW0187</t>
  </si>
  <si>
    <t>7/29/2003</t>
  </si>
  <si>
    <t>24</t>
  </si>
  <si>
    <t xml:space="preserve"> UW0189</t>
  </si>
  <si>
    <t>1/14/2004</t>
  </si>
  <si>
    <t>25</t>
  </si>
  <si>
    <t xml:space="preserve"> UW0195</t>
  </si>
  <si>
    <t>9/05/2003</t>
  </si>
  <si>
    <t>26</t>
  </si>
  <si>
    <t xml:space="preserve"> UW0202</t>
  </si>
  <si>
    <t>10/08/2003</t>
  </si>
  <si>
    <t>27</t>
  </si>
  <si>
    <t xml:space="preserve"> UW0211</t>
  </si>
  <si>
    <t>12/05/2003</t>
  </si>
  <si>
    <t>28</t>
  </si>
  <si>
    <t xml:space="preserve"> UW0213</t>
  </si>
  <si>
    <t>12/30/2003</t>
  </si>
  <si>
    <t>29</t>
  </si>
  <si>
    <t xml:space="preserve"> UW0215</t>
  </si>
  <si>
    <t>1/09/2004</t>
  </si>
  <si>
    <t>30</t>
  </si>
  <si>
    <t xml:space="preserve"> UW0228</t>
  </si>
  <si>
    <t>4/16/2004</t>
  </si>
  <si>
    <t>31</t>
  </si>
  <si>
    <t xml:space="preserve"> UW0231</t>
  </si>
  <si>
    <t>4/22/2004</t>
  </si>
  <si>
    <t>32</t>
  </si>
  <si>
    <t xml:space="preserve"> UW0236</t>
  </si>
  <si>
    <t>5/19/2004</t>
  </si>
  <si>
    <t>33</t>
  </si>
  <si>
    <t xml:space="preserve"> UW0244</t>
  </si>
  <si>
    <t>6/22/2004</t>
  </si>
  <si>
    <t>34</t>
  </si>
  <si>
    <t xml:space="preserve"> UW0248</t>
  </si>
  <si>
    <t>6/30/2004</t>
  </si>
  <si>
    <t>35</t>
  </si>
  <si>
    <t xml:space="preserve"> UW0249</t>
  </si>
  <si>
    <t>36</t>
  </si>
  <si>
    <t xml:space="preserve"> UW0254</t>
  </si>
  <si>
    <t>7/15/2004</t>
  </si>
  <si>
    <t>37</t>
  </si>
  <si>
    <t xml:space="preserve"> UW0257</t>
  </si>
  <si>
    <t>7/29/2004</t>
  </si>
  <si>
    <t>38</t>
  </si>
  <si>
    <t xml:space="preserve"> UW0259</t>
  </si>
  <si>
    <t>8/05/2004</t>
  </si>
  <si>
    <t>39</t>
  </si>
  <si>
    <t xml:space="preserve"> UW0262</t>
  </si>
  <si>
    <t>8/25/2004</t>
  </si>
  <si>
    <t>40</t>
  </si>
  <si>
    <t xml:space="preserve"> UW0264</t>
  </si>
  <si>
    <t>8/27/2004</t>
  </si>
  <si>
    <t>41</t>
  </si>
  <si>
    <t xml:space="preserve"> UW0279</t>
  </si>
  <si>
    <t>10/14/2004</t>
  </si>
  <si>
    <t>42</t>
  </si>
  <si>
    <t xml:space="preserve"> UW0280</t>
  </si>
  <si>
    <t>10/15/2004</t>
  </si>
  <si>
    <t>43</t>
  </si>
  <si>
    <t xml:space="preserve"> UW0281</t>
  </si>
  <si>
    <t>10/19/2004</t>
  </si>
  <si>
    <t>44</t>
  </si>
  <si>
    <t xml:space="preserve"> UW0284</t>
  </si>
  <si>
    <t>10/28/2004</t>
  </si>
  <si>
    <t>45</t>
  </si>
  <si>
    <t xml:space="preserve"> UW0285</t>
  </si>
  <si>
    <t>46</t>
  </si>
  <si>
    <t xml:space="preserve"> UW0291</t>
  </si>
  <si>
    <t>12/14/2004</t>
  </si>
  <si>
    <t>47</t>
  </si>
  <si>
    <t xml:space="preserve"> UW0298</t>
  </si>
  <si>
    <t>12/23/2004</t>
  </si>
  <si>
    <t>48</t>
  </si>
  <si>
    <t xml:space="preserve"> UW0300</t>
  </si>
  <si>
    <t>7/27/2007</t>
  </si>
  <si>
    <t>49</t>
  </si>
  <si>
    <t xml:space="preserve"> UW0303</t>
  </si>
  <si>
    <t>1/28/2005</t>
  </si>
  <si>
    <t>50</t>
  </si>
  <si>
    <t xml:space="preserve"> UW0304</t>
  </si>
  <si>
    <t>51</t>
  </si>
  <si>
    <t xml:space="preserve"> UW0327</t>
  </si>
  <si>
    <t>4/13/2005</t>
  </si>
  <si>
    <t>52</t>
  </si>
  <si>
    <t xml:space="preserve"> UW0330</t>
  </si>
  <si>
    <t>4/26/2005</t>
  </si>
  <si>
    <t>53</t>
  </si>
  <si>
    <t xml:space="preserve"> UW0337</t>
  </si>
  <si>
    <t>5/11/2005</t>
  </si>
  <si>
    <t>54</t>
  </si>
  <si>
    <t xml:space="preserve"> UW0344</t>
  </si>
  <si>
    <t>6/10/2005</t>
  </si>
  <si>
    <t>55</t>
  </si>
  <si>
    <t xml:space="preserve"> UW0368</t>
  </si>
  <si>
    <t>9/15/2005</t>
  </si>
  <si>
    <t>56</t>
  </si>
  <si>
    <t xml:space="preserve"> UW0370</t>
  </si>
  <si>
    <t>9/16/2005</t>
  </si>
  <si>
    <t>57</t>
  </si>
  <si>
    <t xml:space="preserve"> UW0376</t>
  </si>
  <si>
    <t>10/13/2005</t>
  </si>
  <si>
    <t>58</t>
  </si>
  <si>
    <t xml:space="preserve"> UW0379</t>
  </si>
  <si>
    <t>10/28/2005</t>
  </si>
  <si>
    <t>59</t>
  </si>
  <si>
    <t xml:space="preserve"> UW0383</t>
  </si>
  <si>
    <t>11/09/2005</t>
  </si>
  <si>
    <t>60</t>
  </si>
  <si>
    <t xml:space="preserve"> UW0391</t>
  </si>
  <si>
    <t>12/21/2005</t>
  </si>
  <si>
    <t>61</t>
  </si>
  <si>
    <t xml:space="preserve"> UW0397</t>
  </si>
  <si>
    <t>1/06/2006</t>
  </si>
  <si>
    <t>62</t>
  </si>
  <si>
    <t xml:space="preserve"> UW0411</t>
  </si>
  <si>
    <t>3/01/2006</t>
  </si>
  <si>
    <t>63</t>
  </si>
  <si>
    <t xml:space="preserve"> UW0413</t>
  </si>
  <si>
    <t>64</t>
  </si>
  <si>
    <t xml:space="preserve"> UW0473</t>
  </si>
  <si>
    <t>8/15/2006</t>
  </si>
  <si>
    <t>65</t>
  </si>
  <si>
    <t xml:space="preserve"> UW0478</t>
  </si>
  <si>
    <t>8/30/2006</t>
  </si>
  <si>
    <t>66</t>
  </si>
  <si>
    <t xml:space="preserve"> UW0492</t>
  </si>
  <si>
    <t>12/28/2006</t>
  </si>
  <si>
    <t>67</t>
  </si>
  <si>
    <t xml:space="preserve"> UW0526</t>
  </si>
  <si>
    <t>6/15/2007</t>
  </si>
  <si>
    <t>68</t>
  </si>
  <si>
    <t xml:space="preserve"> UW0795</t>
  </si>
  <si>
    <t>2/02/2011</t>
  </si>
  <si>
    <t>69</t>
  </si>
  <si>
    <t xml:space="preserve"> UW0797</t>
  </si>
  <si>
    <t>2/11/2011</t>
  </si>
  <si>
    <t>70</t>
  </si>
  <si>
    <t xml:space="preserve"> UW0823</t>
  </si>
  <si>
    <t>5/12/2011</t>
  </si>
  <si>
    <t>71</t>
  </si>
  <si>
    <t xml:space="preserve"> UW0824</t>
  </si>
  <si>
    <t>5/13/2011</t>
  </si>
  <si>
    <t>72</t>
  </si>
  <si>
    <t xml:space="preserve"> UW0852</t>
  </si>
  <si>
    <t>9/20/2011</t>
  </si>
  <si>
    <t>TPPCM_UW085B</t>
  </si>
  <si>
    <t>TPPCM_UW100B</t>
  </si>
  <si>
    <t>TPPCM_UW163B</t>
  </si>
  <si>
    <t>TPPCM_UW185B</t>
  </si>
  <si>
    <t>TPPCM_UW202B</t>
  </si>
  <si>
    <t>TPPCM_UW236B</t>
  </si>
  <si>
    <t>TPPCM_UW284B</t>
  </si>
  <si>
    <t>TPPCM_UW285B</t>
  </si>
  <si>
    <t>TPPCM_UW300B</t>
  </si>
  <si>
    <t>TPPCM_UW413B</t>
  </si>
  <si>
    <t>TPPCM_UW795B</t>
  </si>
  <si>
    <t>TPPCM_UW797B</t>
  </si>
  <si>
    <t>TPPSLK_1A15b</t>
  </si>
  <si>
    <t>TPPSLK_1D3_4</t>
  </si>
  <si>
    <t>TPPSLK_1B7</t>
  </si>
  <si>
    <t>TPPSLK_1A15a</t>
  </si>
  <si>
    <t>TPPSLK_1D1_4</t>
  </si>
  <si>
    <t>TPPSLK_1D1_3</t>
  </si>
  <si>
    <t>TPPSLK_1C6</t>
  </si>
  <si>
    <t>TPPSLK_1D3_3</t>
  </si>
  <si>
    <t>TPPSLK_1D3_5</t>
  </si>
  <si>
    <t>TPPSLK_1D2_3</t>
  </si>
  <si>
    <t>TPPSLK_1C4</t>
  </si>
  <si>
    <t>TPPSLK_1C1</t>
  </si>
  <si>
    <t>TPPSLK_1D1_5</t>
  </si>
  <si>
    <t>TPPSLK_1C2</t>
  </si>
  <si>
    <t>TPPSLK_1D1_2</t>
  </si>
  <si>
    <t>TPPSLK_1C7</t>
  </si>
  <si>
    <t>TPPSLK_1A33b</t>
  </si>
  <si>
    <t>TPPSLK_1D2_5</t>
  </si>
  <si>
    <t>TPPSLK_1D2_2</t>
  </si>
  <si>
    <t>TPPSLK_1C5</t>
  </si>
  <si>
    <t>TPPSLK_1B6</t>
  </si>
  <si>
    <t>TPPSLK_1D1_1</t>
  </si>
  <si>
    <t>TPPSLK_1D3_2</t>
  </si>
  <si>
    <t>TPPSLK_1B8</t>
  </si>
  <si>
    <t>TPPSLK_1D3_1</t>
  </si>
  <si>
    <t>TPPSLK_1B9</t>
  </si>
  <si>
    <t>TPPSLK_1D2_1</t>
  </si>
  <si>
    <t>TPPSLK_1A4</t>
  </si>
  <si>
    <t>TPPSLK_1D2_4</t>
  </si>
  <si>
    <t>TPPSLK_1C3</t>
  </si>
  <si>
    <t>TPPSLK_1B5</t>
  </si>
  <si>
    <t>TPPSLK_1D4_1</t>
  </si>
  <si>
    <t>TPPSLK_1D4_2</t>
  </si>
  <si>
    <t>vdate -uk</t>
  </si>
  <si>
    <t>Sample Date</t>
  </si>
  <si>
    <t>TPPSLK_1A1</t>
  </si>
  <si>
    <t>TPPSLK_1A3a</t>
  </si>
  <si>
    <t>TPPSLK_1A3b</t>
  </si>
  <si>
    <t>TPPSLK_1A7a</t>
  </si>
  <si>
    <t>TPPSLK_1A19</t>
  </si>
  <si>
    <t>TPPSLK_1A20</t>
  </si>
  <si>
    <t>TPPSLK_1A22</t>
  </si>
  <si>
    <t>TPPSLK_1A23</t>
  </si>
  <si>
    <t>TPPSLK_1A25</t>
  </si>
  <si>
    <t>TPPSLK_1A26</t>
  </si>
  <si>
    <t>TPPSLK_1A27</t>
  </si>
  <si>
    <t>TPPSLK_1A29</t>
  </si>
  <si>
    <t>TPPSLK_1A30</t>
  </si>
  <si>
    <t>TPPSLK_1A32</t>
  </si>
  <si>
    <t>TPPSLK_1A33a</t>
  </si>
  <si>
    <t>TPPSLK_1A35</t>
  </si>
  <si>
    <t>TPPSLK_1A36</t>
  </si>
  <si>
    <t>TPPSLK_1B1</t>
  </si>
  <si>
    <t>TPPSLK_1B2</t>
  </si>
  <si>
    <t>TPPSLK_1B3</t>
  </si>
  <si>
    <t>TPPSLK_1B4</t>
  </si>
  <si>
    <t>TPPSLK_1C8</t>
  </si>
  <si>
    <t>TPPSLK_1C9</t>
  </si>
  <si>
    <t>13/5/1981</t>
  </si>
  <si>
    <t>14/11/1983</t>
  </si>
  <si>
    <t>15/10/1984</t>
  </si>
  <si>
    <t>7/9/1987</t>
  </si>
  <si>
    <t>30/6/1995</t>
  </si>
  <si>
    <t>30/1/1999</t>
  </si>
  <si>
    <t>9/8/2000</t>
  </si>
  <si>
    <t>16/11/2001</t>
  </si>
  <si>
    <t>15/9/2002</t>
  </si>
  <si>
    <t>18/2/2003</t>
  </si>
  <si>
    <t>15/12/2003</t>
  </si>
  <si>
    <t>8/12/2005</t>
  </si>
  <si>
    <t>15/6/2006</t>
  </si>
  <si>
    <t>30/4/2007</t>
  </si>
  <si>
    <t>22/2/2008</t>
  </si>
  <si>
    <t>23/1/2009</t>
  </si>
  <si>
    <t>2/12/2010</t>
  </si>
  <si>
    <t>2/7/2011</t>
  </si>
  <si>
    <t>19/7/2012</t>
  </si>
  <si>
    <t>1/8/2013</t>
  </si>
  <si>
    <t>3/9/2013</t>
  </si>
  <si>
    <t>24/3/2014</t>
  </si>
  <si>
    <t>23/7/2015</t>
  </si>
  <si>
    <t>24/1/2016</t>
  </si>
  <si>
    <t>27/2/2017</t>
  </si>
  <si>
    <t>0224/2006</t>
  </si>
  <si>
    <t>TPPSLK_1D1_6</t>
  </si>
  <si>
    <t>TPPSLK_1D1_7</t>
  </si>
  <si>
    <t>TPPSLK_1D1_8</t>
  </si>
  <si>
    <t>TPPSLK_1D2_6</t>
  </si>
  <si>
    <t>TPPSLK_1D2_7</t>
  </si>
  <si>
    <t>TPPSLK_1D2_8</t>
  </si>
  <si>
    <t>TPPSLK_1D3_6</t>
  </si>
  <si>
    <t>TPPSLK_1D3_7</t>
  </si>
  <si>
    <t>TPPSLK_1D3_8</t>
  </si>
  <si>
    <t>Clinical_passage</t>
  </si>
  <si>
    <t>Nichols_passage</t>
  </si>
  <si>
    <t>(END)</t>
  </si>
  <si>
    <t>NA</t>
  </si>
  <si>
    <t>24353_1#1</t>
  </si>
  <si>
    <t>Tp27957067950</t>
  </si>
  <si>
    <t>24353_1#2</t>
  </si>
  <si>
    <t>Tp27957067951</t>
  </si>
  <si>
    <t>24353_1#3</t>
  </si>
  <si>
    <t>Tp27957067952</t>
  </si>
  <si>
    <t>24353_1#4</t>
  </si>
  <si>
    <t>Tp27957067953</t>
  </si>
  <si>
    <t>24353_1#5</t>
  </si>
  <si>
    <t>Tp27957067954</t>
  </si>
  <si>
    <t>24353_1#6</t>
  </si>
  <si>
    <t>Tp27957067955</t>
  </si>
  <si>
    <t>24353_1#7</t>
  </si>
  <si>
    <t>Tp27957067956</t>
  </si>
  <si>
    <t>24353_1#8</t>
  </si>
  <si>
    <t>Tp27957067957</t>
  </si>
  <si>
    <t>24353_1#9</t>
  </si>
  <si>
    <t>Tp27957067958</t>
  </si>
  <si>
    <t>24353_1#10 </t>
  </si>
  <si>
    <t>Tp27957067959</t>
  </si>
  <si>
    <t>24353_1#11 </t>
  </si>
  <si>
    <t>Tp27957067960</t>
  </si>
  <si>
    <t>24353_1#12 </t>
  </si>
  <si>
    <t>Tp27957067961</t>
  </si>
  <si>
    <t>24353_1#13 </t>
  </si>
  <si>
    <t>Tp27957067962</t>
  </si>
  <si>
    <t>24353_1#14 </t>
  </si>
  <si>
    <t>Tp27957067963</t>
  </si>
  <si>
    <t>24353_1#15 </t>
  </si>
  <si>
    <t>Tp27957067964</t>
  </si>
  <si>
    <t>24353_1#16 </t>
  </si>
  <si>
    <t>Tp27957067965</t>
  </si>
  <si>
    <t>24353_1#17 </t>
  </si>
  <si>
    <t>Tp27957067966</t>
  </si>
  <si>
    <t>24353_1#18 </t>
  </si>
  <si>
    <t>Tp27957067967</t>
  </si>
  <si>
    <t>24353_1#19 </t>
  </si>
  <si>
    <t>Tp27957067968</t>
  </si>
  <si>
    <t>24353_1#20 </t>
  </si>
  <si>
    <t>Tp27957067969</t>
  </si>
  <si>
    <t>Penile</t>
  </si>
  <si>
    <t>Primary</t>
  </si>
  <si>
    <t>CP016045/SRR3571774</t>
  </si>
  <si>
    <t>Tongue</t>
  </si>
  <si>
    <t>CP016046/SRR3584962</t>
  </si>
  <si>
    <t>Oropharyngeal</t>
  </si>
  <si>
    <t>Secondary</t>
  </si>
  <si>
    <t>CP016047/SRR3584965</t>
  </si>
  <si>
    <t>CP016048/SRR3571775</t>
  </si>
  <si>
    <t>Vaginal</t>
  </si>
  <si>
    <t>CP016049/SRR3571776</t>
  </si>
  <si>
    <t>Scrotum</t>
  </si>
  <si>
    <t>CP016050/SRR3571778</t>
  </si>
  <si>
    <t>CP016051/SRR3571783</t>
  </si>
  <si>
    <t>CP016052/SRR3571785</t>
  </si>
  <si>
    <t>Anal</t>
  </si>
  <si>
    <t>CP016053/SRR3571786</t>
  </si>
  <si>
    <t>CP016055/SRR3584837</t>
  </si>
  <si>
    <t>CP016056/SRR3584838</t>
  </si>
  <si>
    <t>CP016057/SRR3584839</t>
  </si>
  <si>
    <t>CP016058/SRR3584840</t>
  </si>
  <si>
    <t>CP016059/SRR3584841</t>
  </si>
  <si>
    <t>CP016060/SRR3584842</t>
  </si>
  <si>
    <t>CP016061/SRR3584843</t>
  </si>
  <si>
    <t>CP016062/SRR3584844</t>
  </si>
  <si>
    <t>CP016063/SRR3584845</t>
  </si>
  <si>
    <t>CP016064/SRR3584871</t>
  </si>
  <si>
    <t>CP016065/SRR3584875</t>
  </si>
  <si>
    <t>CP016066/SRR3584879</t>
  </si>
  <si>
    <t>CP016067/SRR3584882</t>
  </si>
  <si>
    <t>CP016068/SRR3584884</t>
  </si>
  <si>
    <t>CP016069/SRR3584886</t>
  </si>
  <si>
    <t>PT_SIF0439</t>
  </si>
  <si>
    <t>CSF</t>
  </si>
  <si>
    <t>Neurosyphilis</t>
  </si>
  <si>
    <t>---</t>
  </si>
  <si>
    <t>PT_SIF0724</t>
  </si>
  <si>
    <t>Blood</t>
  </si>
  <si>
    <t>PT_SIF0725</t>
  </si>
  <si>
    <t>PT_SIF0825</t>
  </si>
  <si>
    <t>PT_SIF0864</t>
  </si>
  <si>
    <t>PT_SIF1056</t>
  </si>
  <si>
    <t>Placenta</t>
  </si>
  <si>
    <t>Congenital</t>
  </si>
  <si>
    <t>PT_SIF1128</t>
  </si>
  <si>
    <t>PT_SIF1139</t>
  </si>
  <si>
    <t>PT_SIF1221</t>
  </si>
  <si>
    <t>PT_SIF1268</t>
  </si>
  <si>
    <t>CP016054/SRR3571794</t>
  </si>
  <si>
    <t>Primary+ Secondary syphilis</t>
  </si>
  <si>
    <t>StrainID</t>
  </si>
  <si>
    <t>Sampling Date</t>
  </si>
  <si>
    <t>Site</t>
  </si>
  <si>
    <t>Clinical_outcome</t>
  </si>
  <si>
    <t>T.pal genome copies</t>
  </si>
  <si>
    <t>human genome copies</t>
  </si>
  <si>
    <t>Total Reads/sample</t>
  </si>
  <si>
    <t>% on-target reads</t>
  </si>
  <si>
    <t>mean depth of coverage</t>
  </si>
  <si>
    <t>% chromosome sequenced</t>
  </si>
  <si>
    <t>genome size</t>
  </si>
  <si>
    <t>Genome/reads accession numbers</t>
  </si>
  <si>
    <t>SRR3571774</t>
  </si>
  <si>
    <t>SRR3584962</t>
  </si>
  <si>
    <t>SRR3584965</t>
  </si>
  <si>
    <t>SRR3571775</t>
  </si>
  <si>
    <t>SRR3571776</t>
  </si>
  <si>
    <t>SRR3571778</t>
  </si>
  <si>
    <t>SRR3571783</t>
  </si>
  <si>
    <t>SRR3571785</t>
  </si>
  <si>
    <t>SRR3571786</t>
  </si>
  <si>
    <t>SRR3571794</t>
  </si>
  <si>
    <t>SRR3584837</t>
  </si>
  <si>
    <t>SRR3584838</t>
  </si>
  <si>
    <t>SRR3584839</t>
  </si>
  <si>
    <t>SRR3584840</t>
  </si>
  <si>
    <t>SRR3584841</t>
  </si>
  <si>
    <t>SRR3584842</t>
  </si>
  <si>
    <t>SRR3584843</t>
  </si>
  <si>
    <t>SRR3584844</t>
  </si>
  <si>
    <t>SRR3584845</t>
  </si>
  <si>
    <t>SRR3584871</t>
  </si>
  <si>
    <t>SRR3584875</t>
  </si>
  <si>
    <t>SRR3584879</t>
  </si>
  <si>
    <t>SRR3584882</t>
  </si>
  <si>
    <t>SRR3584884</t>
  </si>
  <si>
    <t>SRR3584886</t>
  </si>
  <si>
    <r>
      <t>Supplementary Table 1. Sample information.</t>
    </r>
    <r>
      <rPr>
        <sz val="12"/>
        <rFont val="Times New Roman"/>
        <family val="1"/>
      </rPr>
      <t xml:space="preserve"> Details of the 70 samples collected and sequenced: sample name (with original lab designation in parentheses), treponemal subspecies (TPA for syphilis, TPE for yaws or TEN for bejel), country of origin, source and year of isolation from the patient are provided. When the year of isolation is not known with precision, a range of probable years is specified. Year of isolation from the patient differs from the tip calibration date for the samples propagated continuously in rabbits for a given length of years (NIC1 and NIC2). </t>
    </r>
  </si>
  <si>
    <t>Sample</t>
  </si>
  <si>
    <t>Treponemal subspecies</t>
  </si>
  <si>
    <t>City, Country</t>
  </si>
  <si>
    <t>Source</t>
  </si>
  <si>
    <t>Year of isolation</t>
  </si>
  <si>
    <t>SW1</t>
  </si>
  <si>
    <t>TPA</t>
  </si>
  <si>
    <t>Switzerland</t>
  </si>
  <si>
    <t>clinical acquired</t>
  </si>
  <si>
    <t>SW2</t>
  </si>
  <si>
    <t>SW3</t>
  </si>
  <si>
    <t>SW4</t>
  </si>
  <si>
    <t>SW5</t>
  </si>
  <si>
    <t>SW6</t>
  </si>
  <si>
    <t>SW7</t>
  </si>
  <si>
    <t>SW8</t>
  </si>
  <si>
    <t>SW9</t>
  </si>
  <si>
    <t>SW10</t>
  </si>
  <si>
    <t>SW11</t>
  </si>
  <si>
    <t>NE12</t>
  </si>
  <si>
    <t>Netherlands</t>
  </si>
  <si>
    <t>NE13</t>
  </si>
  <si>
    <t>NE14</t>
  </si>
  <si>
    <t>NE15</t>
  </si>
  <si>
    <t>NE16</t>
  </si>
  <si>
    <t>NE17</t>
  </si>
  <si>
    <t>NE18</t>
  </si>
  <si>
    <t>NE19</t>
  </si>
  <si>
    <t>NE20</t>
  </si>
  <si>
    <t>NE21</t>
  </si>
  <si>
    <t>CZ22</t>
  </si>
  <si>
    <t>Czech Republic</t>
  </si>
  <si>
    <t>CZ23</t>
  </si>
  <si>
    <t>CZ24</t>
  </si>
  <si>
    <t>CZ25</t>
  </si>
  <si>
    <t>CZ26</t>
  </si>
  <si>
    <t>clinical congenital</t>
  </si>
  <si>
    <t>CZ27</t>
  </si>
  <si>
    <t>CZ28</t>
  </si>
  <si>
    <t>AR1</t>
  </si>
  <si>
    <t>Argentina</t>
  </si>
  <si>
    <t>AR2</t>
  </si>
  <si>
    <t>AR3</t>
  </si>
  <si>
    <t>AR4</t>
  </si>
  <si>
    <t>SPA1</t>
  </si>
  <si>
    <t>Valencia, Spain</t>
  </si>
  <si>
    <t>NIC1 (Nichols Houston)</t>
  </si>
  <si>
    <t>Washington DC, USA</t>
  </si>
  <si>
    <t>rabbit inoculation</t>
  </si>
  <si>
    <t>SAM1 (Samoa D)</t>
  </si>
  <si>
    <t>TPE</t>
  </si>
  <si>
    <t>Western Samoa</t>
  </si>
  <si>
    <t>HAIB (Haiti B)</t>
  </si>
  <si>
    <t>Haiti</t>
  </si>
  <si>
    <t>BAL3 (Bal3)</t>
  </si>
  <si>
    <t>Baltimore, USA</t>
  </si>
  <si>
    <t>BAL9 (Bal9)</t>
  </si>
  <si>
    <t>1970-1979</t>
  </si>
  <si>
    <t>BAL73 (Bal73-1)</t>
  </si>
  <si>
    <t>SEA86 (Sea86-1)</t>
  </si>
  <si>
    <t>Seattle, USA</t>
  </si>
  <si>
    <t>GRA1 (Grady-1)</t>
  </si>
  <si>
    <t>Atlanta, USA</t>
  </si>
  <si>
    <t>1980-1999</t>
  </si>
  <si>
    <t>UW1 (UW249B)</t>
  </si>
  <si>
    <t>UW2 (UW231B)</t>
  </si>
  <si>
    <t>NIC2 (Nichols Seattle)</t>
  </si>
  <si>
    <t>SW12</t>
  </si>
  <si>
    <t>AU13</t>
  </si>
  <si>
    <t>Austria</t>
  </si>
  <si>
    <t>AU14</t>
  </si>
  <si>
    <t>AU15</t>
  </si>
  <si>
    <t>AU16</t>
  </si>
  <si>
    <t>AU17</t>
  </si>
  <si>
    <t>AU18</t>
  </si>
  <si>
    <t>SW19</t>
  </si>
  <si>
    <t>UK1</t>
  </si>
  <si>
    <t>London, UK</t>
  </si>
  <si>
    <t>UK2</t>
  </si>
  <si>
    <t>UK3</t>
  </si>
  <si>
    <t>UK4</t>
  </si>
  <si>
    <t>UK5</t>
  </si>
  <si>
    <t>UK6</t>
  </si>
  <si>
    <t>CZ30</t>
  </si>
  <si>
    <t>CZ31</t>
  </si>
  <si>
    <t>CZ32</t>
  </si>
  <si>
    <t>CZ33</t>
  </si>
  <si>
    <t>CZ34</t>
  </si>
  <si>
    <t>GHA1 (Ghana-051)</t>
  </si>
  <si>
    <t>Ghana</t>
  </si>
  <si>
    <t>1988-1989</t>
  </si>
  <si>
    <t>CDC1 (CDC 2575)</t>
  </si>
  <si>
    <t>IND1 (Kampung Dalan K363)</t>
  </si>
  <si>
    <t>Indonesia</t>
  </si>
  <si>
    <t>IND2 (Sei Geringging K403)</t>
  </si>
  <si>
    <t>GRA2 (Grady)</t>
  </si>
  <si>
    <t>PHIL1 (Philadelphia 1)</t>
  </si>
  <si>
    <t>USA</t>
  </si>
  <si>
    <t>IRAB (IraqB)</t>
  </si>
  <si>
    <t>TEN</t>
  </si>
  <si>
    <t>Iraq</t>
  </si>
  <si>
    <t>mucous patches</t>
  </si>
  <si>
    <r>
      <t>Supplementary Table 2. Read preprocessing, mapping and genotyping results.</t>
    </r>
    <r>
      <rPr>
        <sz val="12"/>
        <color theme="1"/>
        <rFont val="Calibri"/>
        <family val="2"/>
        <scheme val="minor"/>
      </rPr>
      <t xml:space="preserve"> Results of read preprocessing, mapping and genotyping for all 70 sequenced samples as well as two negative samples (library blanks, LB1 and LB2) using EAGER. For each sample this includes the number of merged reads using Clip&amp;Merge, mapped reads using BWA-mem as well as the number of duplicates removed, mean coverage and percentage of genome coverage for different number of reads, the number of SNPS called with GATK, and SRA accession IDs. Samples with minimum 80% genome covered by at least 3 reads are highlighted in bold.</t>
    </r>
  </si>
  <si>
    <t>SRR3268708</t>
  </si>
  <si>
    <t>SRR3268709</t>
  </si>
  <si>
    <t>SRR3268710</t>
  </si>
  <si>
    <t>SRR3268711</t>
  </si>
  <si>
    <t>NIC1</t>
  </si>
  <si>
    <t>SRR3268712</t>
  </si>
  <si>
    <t>NIC2</t>
  </si>
  <si>
    <t>SRR3268713</t>
  </si>
  <si>
    <t>PhiL1</t>
  </si>
  <si>
    <t>SRR3268714</t>
  </si>
  <si>
    <t>SAM1</t>
  </si>
  <si>
    <t>SRR3268738</t>
  </si>
  <si>
    <t>SEA86</t>
  </si>
  <si>
    <t>SRR3268740</t>
  </si>
  <si>
    <t>SP1</t>
  </si>
  <si>
    <t>SRR3268741</t>
  </si>
  <si>
    <t>SRR3268716</t>
  </si>
  <si>
    <t>SRR3268728</t>
  </si>
  <si>
    <t>SRR3268729</t>
  </si>
  <si>
    <t>SRR3268730</t>
  </si>
  <si>
    <t>SRR3268731</t>
  </si>
  <si>
    <t>SRR3268732</t>
  </si>
  <si>
    <t>SRR3268734</t>
  </si>
  <si>
    <t>SRR3268736</t>
  </si>
  <si>
    <t>SRR3268737</t>
  </si>
  <si>
    <t>SRR3268717</t>
  </si>
  <si>
    <t>SRR3268718</t>
  </si>
  <si>
    <t>SRR3268719</t>
  </si>
  <si>
    <t>SRR3268727</t>
  </si>
  <si>
    <t>SRR3268742</t>
  </si>
  <si>
    <t>SRR3268743</t>
  </si>
  <si>
    <t>SRR3268744</t>
  </si>
  <si>
    <t>SRR3268745</t>
  </si>
  <si>
    <t>SRR3268748</t>
  </si>
  <si>
    <t>SRR3268754</t>
  </si>
  <si>
    <t>UW1</t>
  </si>
  <si>
    <t>SRR3268758</t>
  </si>
  <si>
    <t>UW2</t>
  </si>
  <si>
    <t>SRR3268759</t>
  </si>
  <si>
    <t>Sample Name</t>
  </si>
  <si>
    <t># of Raw Reads prior Clip &amp; Merge (C&amp;M)</t>
  </si>
  <si>
    <t># of Merged Reads</t>
  </si>
  <si>
    <t>% Merged Reads</t>
  </si>
  <si>
    <t># reads after C&amp;M prior mapping</t>
  </si>
  <si>
    <t># mapped reads prior RMDup</t>
  </si>
  <si>
    <t># of Duplicates removed</t>
  </si>
  <si>
    <t>Mapped Reads after RMDup</t>
  </si>
  <si>
    <t>Cluster Factor</t>
  </si>
  <si>
    <t>Endogenous DNA (%)</t>
  </si>
  <si>
    <t>Mean Coverage</t>
  </si>
  <si>
    <t>std. dev. Coverage</t>
  </si>
  <si>
    <t>Coverage &gt;= 1X</t>
  </si>
  <si>
    <t>Coverage &gt;= 2X</t>
  </si>
  <si>
    <t>Coverage &gt;= 3X</t>
  </si>
  <si>
    <t>Coverage &gt;= 4X</t>
  </si>
  <si>
    <t># SNPs</t>
  </si>
  <si>
    <t>GC content</t>
  </si>
  <si>
    <t>SRA accession ID</t>
  </si>
  <si>
    <t>SRR3268681</t>
  </si>
  <si>
    <t>SRR3268682</t>
  </si>
  <si>
    <t>SRR3268693</t>
  </si>
  <si>
    <t>SRR3268704</t>
  </si>
  <si>
    <t>SRR3268720</t>
  </si>
  <si>
    <t>SRR3268721</t>
  </si>
  <si>
    <t>SRR3268722</t>
  </si>
  <si>
    <t>SRR3268723</t>
  </si>
  <si>
    <t>SRR3268724</t>
  </si>
  <si>
    <t>SRR3268725</t>
  </si>
  <si>
    <t>BAL3</t>
  </si>
  <si>
    <t>SRR3268715</t>
  </si>
  <si>
    <t>BAL73</t>
  </si>
  <si>
    <t>SRR3268726</t>
  </si>
  <si>
    <t>BAL9</t>
  </si>
  <si>
    <t>SRR3268739</t>
  </si>
  <si>
    <t>CDC</t>
  </si>
  <si>
    <t>SRR3268692</t>
  </si>
  <si>
    <t>SRR3268760</t>
  </si>
  <si>
    <t>SRR3268761</t>
  </si>
  <si>
    <t>SRR3268762</t>
  </si>
  <si>
    <t>SRR3268683</t>
  </si>
  <si>
    <t>SRR3268684</t>
  </si>
  <si>
    <t>SRR3268685</t>
  </si>
  <si>
    <t>SRR3268686</t>
  </si>
  <si>
    <t>SRR3268687</t>
  </si>
  <si>
    <t>SRR3268688</t>
  </si>
  <si>
    <t>SRR3268689</t>
  </si>
  <si>
    <t>SRR3268690</t>
  </si>
  <si>
    <t>SRR3268691</t>
  </si>
  <si>
    <t>GHA1</t>
  </si>
  <si>
    <t>SRR3268694</t>
  </si>
  <si>
    <t>GRA1</t>
  </si>
  <si>
    <t>SRR3268695</t>
  </si>
  <si>
    <t>GRA2</t>
  </si>
  <si>
    <t>SRR3268696</t>
  </si>
  <si>
    <t>HAIB</t>
  </si>
  <si>
    <t>SRR3268697</t>
  </si>
  <si>
    <t>IND1</t>
  </si>
  <si>
    <t>SRR3268698</t>
  </si>
  <si>
    <t>IND2</t>
  </si>
  <si>
    <t>SRR3268699</t>
  </si>
  <si>
    <t>IRAB</t>
  </si>
  <si>
    <t>SRR3268700</t>
  </si>
  <si>
    <t>LB1</t>
  </si>
  <si>
    <t>LB2</t>
  </si>
  <si>
    <t>SRR3268701</t>
  </si>
  <si>
    <t>SRR3268702</t>
  </si>
  <si>
    <t>SRR3268703</t>
  </si>
  <si>
    <t>SRR3268705</t>
  </si>
  <si>
    <t>SRR3268706</t>
  </si>
  <si>
    <t>SRR3268707</t>
  </si>
  <si>
    <r>
      <t>Supplementary Table 8. Clade classification and antibiotic resistance.</t>
    </r>
    <r>
      <rPr>
        <sz val="12"/>
        <color theme="1"/>
        <rFont val="Times New Roman"/>
        <family val="1"/>
      </rPr>
      <t xml:space="preserve"> Clade classification and mutations associated with azithromycin resistance for all sequenced and published samples. Clade prediction is based on the algorithm for NGS data described in Section 5. TP0548 classification is based on the Sanger sequences obtained for TP0548 gene region with coordinates 593379 to 594139 (according to Nichols NC_021490.2). NA denotes missing data (either unavailable NGS data, or unsuccessful PCR amplification and capillary electrophoresis sequencing for the TP0548 region). Specific indels or SNPs in the TP0548 region were used to distinguish TPE and TEN samples, respectively. Samples are categorized as resistant if either of the mutations associated for macrolide resistance were present. Mutation position: (1) denotes the A2058G mutation and (2) denotes the A2059G mutation. Samples with prediction strength above 0.4 (shown in bold) provide consistent results for the NGS clade prediction and TP0548 clade classification, with the exception of IRAB (italicized).</t>
    </r>
  </si>
  <si>
    <t>Clade Prediction</t>
  </si>
  <si>
    <t>Prediction Strength</t>
  </si>
  <si>
    <t>Macrolide resistance</t>
  </si>
  <si>
    <t>Clade classification based on TP0548</t>
  </si>
  <si>
    <t>and mutation position</t>
  </si>
  <si>
    <t>Nichols</t>
  </si>
  <si>
    <t>sensitive</t>
  </si>
  <si>
    <t xml:space="preserve">Nichols </t>
  </si>
  <si>
    <t>SS14</t>
  </si>
  <si>
    <t xml:space="preserve">SS14 </t>
  </si>
  <si>
    <t>resistant (1)</t>
  </si>
  <si>
    <t>BOSA</t>
  </si>
  <si>
    <t>TPE/TEN</t>
  </si>
  <si>
    <t>CDC1</t>
  </si>
  <si>
    <t>CHI</t>
  </si>
  <si>
    <r>
      <t>resistant</t>
    </r>
    <r>
      <rPr>
        <vertAlign val="superscript"/>
        <sz val="10"/>
        <color rgb="FF000000"/>
        <rFont val="Times New Roman"/>
        <family val="1"/>
      </rPr>
      <t>1</t>
    </r>
  </si>
  <si>
    <t>Nichols </t>
  </si>
  <si>
    <t>resistant (2)</t>
  </si>
  <si>
    <t xml:space="preserve">resistant (1) </t>
  </si>
  <si>
    <t>DAL</t>
  </si>
  <si>
    <t>FRI</t>
  </si>
  <si>
    <t>GAU</t>
  </si>
  <si>
    <t>MEXA</t>
  </si>
  <si>
    <t>SS14 </t>
  </si>
  <si>
    <t>PHIL1</t>
  </si>
  <si>
    <t>SAMD</t>
  </si>
  <si>
    <t>SEA81</t>
  </si>
  <si>
    <t>table_order</t>
  </si>
  <si>
    <t>Geo_location</t>
  </si>
  <si>
    <t>Seattle</t>
  </si>
  <si>
    <t>London</t>
  </si>
  <si>
    <t>Portugal</t>
  </si>
  <si>
    <t>Have shredded fastq</t>
  </si>
  <si>
    <t>rabbit passage</t>
  </si>
  <si>
    <t>Illumina</t>
  </si>
  <si>
    <t>unpublished</t>
  </si>
  <si>
    <t>as 24141_4#15 </t>
  </si>
  <si>
    <t>as 24141_6#2</t>
  </si>
  <si>
    <t>as 24141_6#5</t>
  </si>
  <si>
    <t>as 24141_6#7</t>
  </si>
  <si>
    <t>as 24141_5#18 </t>
  </si>
  <si>
    <t>redone_UoW_fastqs</t>
  </si>
  <si>
    <t>24141_3#10.ds2500000-reads</t>
  </si>
  <si>
    <t>24141_3#11.ds2500000-reads</t>
  </si>
  <si>
    <t>24141_3#12.ds2500000-reads</t>
  </si>
  <si>
    <t>24141_3#13.ds2132846-reads</t>
  </si>
  <si>
    <t>24141_3#14.ds2500000-reads</t>
  </si>
  <si>
    <t>24141_3#15.ds2500000-reads</t>
  </si>
  <si>
    <t>24141_3#16.ds2500000-reads</t>
  </si>
  <si>
    <t>24141_3#17.ds2500000-reads</t>
  </si>
  <si>
    <t>24141_3#18.ds2316175-reads</t>
  </si>
  <si>
    <t>24141_3#19.ds1274810-reads</t>
  </si>
  <si>
    <t>24141_3#1.ds2315845-reads</t>
  </si>
  <si>
    <t>24141_3#20.ds2500000-reads</t>
  </si>
  <si>
    <t>24141_3#2.ds2500000-reads</t>
  </si>
  <si>
    <t>24141_3#3.ds2500000-reads</t>
  </si>
  <si>
    <t>24141_3#4.ds2500000-reads</t>
  </si>
  <si>
    <t>24141_3#5.ds2500000-reads</t>
  </si>
  <si>
    <t>24141_3#6.ds2031735-reads</t>
  </si>
  <si>
    <t>24141_3#7.ds2500000-reads</t>
  </si>
  <si>
    <t>24141_3#8.ds2500000-reads</t>
  </si>
  <si>
    <t>24141_3#9.ds2500000-reads</t>
  </si>
  <si>
    <t>24141_4#10.ds2409675-reads</t>
  </si>
  <si>
    <t>24141_4#11.ds2500000-reads</t>
  </si>
  <si>
    <t>24141_4#12.ds2500000-reads</t>
  </si>
  <si>
    <t>24141_4#13.ds2500000-reads</t>
  </si>
  <si>
    <t>24141_4#14.ds2500000-reads</t>
  </si>
  <si>
    <t>24141_4#15.ds2500000-reads</t>
  </si>
  <si>
    <t>24141_4#16.ds2500000-reads</t>
  </si>
  <si>
    <t>24141_4#17.ds652740-reads</t>
  </si>
  <si>
    <t>24141_4#18.ds2500000-reads</t>
  </si>
  <si>
    <t>24141_4#19.ds2500000-reads</t>
  </si>
  <si>
    <t>24141_4#1.ds2500000-reads</t>
  </si>
  <si>
    <t>24141_4#20.ds1411986-reads</t>
  </si>
  <si>
    <t>24141_4#2.ds2500000-reads</t>
  </si>
  <si>
    <t>24141_4#3.ds2500000-reads</t>
  </si>
  <si>
    <t>24141_4#4.ds2500000-reads</t>
  </si>
  <si>
    <t>24141_4#5.ds2500000-reads</t>
  </si>
  <si>
    <t>24141_4#6.ds2500000-reads</t>
  </si>
  <si>
    <t>24141_4#7.ds2500000-reads</t>
  </si>
  <si>
    <t>24141_4#8.ds2500000-reads</t>
  </si>
  <si>
    <t>24141_4#9.ds695832-reads</t>
  </si>
  <si>
    <t>24141_5#10.ds2500000-reads</t>
  </si>
  <si>
    <t>24141_5#11.ds2500000-reads</t>
  </si>
  <si>
    <t>24141_5#12.ds2500000-reads</t>
  </si>
  <si>
    <t>24141_5#13.ds499905-reads</t>
  </si>
  <si>
    <t>24141_5#14.ds2500000-reads</t>
  </si>
  <si>
    <t>24141_5#15.ds2500000-reads</t>
  </si>
  <si>
    <t>24141_5#16.ds2500000-reads</t>
  </si>
  <si>
    <t>24141_5#17.ds2500000-reads</t>
  </si>
  <si>
    <t>24141_5#18.ds2463710-reads</t>
  </si>
  <si>
    <t>24141_5#19.ds995521-reads</t>
  </si>
  <si>
    <t>24141_5#1.ds1198845-reads</t>
  </si>
  <si>
    <t>24141_5#20.ds2500000-reads</t>
  </si>
  <si>
    <t>24141_5#2.ds360670-reads</t>
  </si>
  <si>
    <t>24141_5#3.ds508049-reads</t>
  </si>
  <si>
    <t>24141_5#4.ds2500000-reads</t>
  </si>
  <si>
    <t>24141_5#5.ds2500000-reads</t>
  </si>
  <si>
    <t>24141_5#6.ds989818-reads</t>
  </si>
  <si>
    <t>24141_5#7.ds2500000-reads</t>
  </si>
  <si>
    <t>24141_5#8.ds1137253-reads</t>
  </si>
  <si>
    <t>24141_5#9.ds294756-reads</t>
  </si>
  <si>
    <t>24141_6#10.ds343080-reads</t>
  </si>
  <si>
    <t>24141_6#11.ds2500000-reads</t>
  </si>
  <si>
    <t>24141_6#12.ds2500000-reads</t>
  </si>
  <si>
    <t>24141_6#13.ds874349-reads</t>
  </si>
  <si>
    <t>24141_6#14.ds2500000-reads</t>
  </si>
  <si>
    <t>24141_6#15.ds2500000-reads</t>
  </si>
  <si>
    <t>24141_6#16.ds305073-reads</t>
  </si>
  <si>
    <t>24141_6#17.ds2500000-reads</t>
  </si>
  <si>
    <t>24141_6#18.ds2500000-reads</t>
  </si>
  <si>
    <t>24141_6#19.ds2500000-reads</t>
  </si>
  <si>
    <t>24141_6#1.ds2500000-reads</t>
  </si>
  <si>
    <t>24141_6#20.ds2500000-reads</t>
  </si>
  <si>
    <t>24141_6#2.ds2500000-reads</t>
  </si>
  <si>
    <t>24141_6#3.ds2500000-reads</t>
  </si>
  <si>
    <t>24141_6#4.ds2500000-reads</t>
  </si>
  <si>
    <t>24141_6#5.ds2500000-reads</t>
  </si>
  <si>
    <t>24141_6#6.ds2500000-reads</t>
  </si>
  <si>
    <t>24141_6#7.ds2500000-reads</t>
  </si>
  <si>
    <t>24141_6#8.ds2500000-reads</t>
  </si>
  <si>
    <t>24141_6#9.ds2408486-reads</t>
  </si>
  <si>
    <t>24141_7#10.ds2500000-reads</t>
  </si>
  <si>
    <t>24141_7#11.ds1021712-reads</t>
  </si>
  <si>
    <t>24141_7#12.ds2500000-reads</t>
  </si>
  <si>
    <t>24141_7#13.ds773899-reads</t>
  </si>
  <si>
    <t>24141_7#14.ds53293-reads</t>
  </si>
  <si>
    <t>24141_7#15.ds2500000-reads</t>
  </si>
  <si>
    <t>24141_7#16.ds2500000-reads</t>
  </si>
  <si>
    <t>24141_7#17.ds2500000-reads</t>
  </si>
  <si>
    <t>24141_7#18.ds2500000-reads</t>
  </si>
  <si>
    <t>24141_7#19.ds2500000-reads</t>
  </si>
  <si>
    <t>24141_7#1.ds1149668-reads</t>
  </si>
  <si>
    <t>24141_7#20.ds53426-reads</t>
  </si>
  <si>
    <t>24141_7#2.ds2500000-reads</t>
  </si>
  <si>
    <t>24141_7#3.ds2500000-reads</t>
  </si>
  <si>
    <t>24141_7#4.ds2500000-reads</t>
  </si>
  <si>
    <t>24141_7#5.ds2500000-reads</t>
  </si>
  <si>
    <t>24141_7#6.ds2500000-reads</t>
  </si>
  <si>
    <t>24141_7#7.ds2500000-reads</t>
  </si>
  <si>
    <t>24141_7#8.ds2500000-reads</t>
  </si>
  <si>
    <t>24141_7#9.ds713515-reads</t>
  </si>
  <si>
    <t>24141_8#10.ds2500000-reads</t>
  </si>
  <si>
    <t>24141_8#11.ds2500000-reads</t>
  </si>
  <si>
    <t>24141_8#12.ds2500000-reads</t>
  </si>
  <si>
    <t>24141_8#1.ds458930-reads</t>
  </si>
  <si>
    <t>24141_8#2.ds2500000-reads</t>
  </si>
  <si>
    <t>24141_8#3.ds2500000-reads</t>
  </si>
  <si>
    <t>24141_8#4.ds1711790-reads</t>
  </si>
  <si>
    <t>24141_8#5.ds2500000-reads</t>
  </si>
  <si>
    <t>24141_8#6.ds2500000-reads</t>
  </si>
  <si>
    <t>24141_8#7.ds2500000-reads</t>
  </si>
  <si>
    <t>24141_8#8.ds1963740-reads</t>
  </si>
  <si>
    <t>24141_8#9.ds2500000-reads</t>
  </si>
  <si>
    <t>24353_1#10.ds2500000-reads</t>
  </si>
  <si>
    <t>24353_1#11.ds2500000-reads</t>
  </si>
  <si>
    <t>24353_1#12.ds2500000-reads</t>
  </si>
  <si>
    <t>24353_1#13.ds2500000-reads</t>
  </si>
  <si>
    <t>24353_1#14.ds2500000-reads</t>
  </si>
  <si>
    <t>24353_1#15.ds2500000-reads</t>
  </si>
  <si>
    <t>24353_1#16.ds2500000-reads</t>
  </si>
  <si>
    <t>24353_1#17.ds2500000-reads</t>
  </si>
  <si>
    <t>24353_1#18.ds2500000-reads</t>
  </si>
  <si>
    <t>24353_1#19.ds2500000-reads</t>
  </si>
  <si>
    <t>24353_1#1.ds2500000-reads</t>
  </si>
  <si>
    <t>24353_1#20.ds2500000-reads</t>
  </si>
  <si>
    <t>24353_1#2.ds2500000-reads</t>
  </si>
  <si>
    <t>24353_1#3.ds2500000-reads</t>
  </si>
  <si>
    <t>24353_1#4.ds2500000-reads</t>
  </si>
  <si>
    <t>24353_1#5.ds2500000-reads</t>
  </si>
  <si>
    <t>24353_1#6.ds2500000-reads</t>
  </si>
  <si>
    <t>24353_1#7.ds2500000-reads</t>
  </si>
  <si>
    <t>24353_1#8.ds2500000-reads</t>
  </si>
  <si>
    <t>24353_1#9.ds2500000-reads</t>
  </si>
  <si>
    <t>24141_3#10</t>
  </si>
  <si>
    <t>24141_3#12</t>
  </si>
  <si>
    <t>24141_3#13</t>
  </si>
  <si>
    <t>24141_3#14</t>
  </si>
  <si>
    <t>24141_3#15</t>
  </si>
  <si>
    <t>24141_3#18</t>
  </si>
  <si>
    <t>24141_3#19</t>
  </si>
  <si>
    <t>24141_3#20</t>
  </si>
  <si>
    <t>24141_4#10</t>
  </si>
  <si>
    <t>24141_4#13</t>
  </si>
  <si>
    <t>24141_4#14</t>
  </si>
  <si>
    <t>24141_4#16</t>
  </si>
  <si>
    <t>24141_4#17</t>
  </si>
  <si>
    <t>24141_4#20</t>
  </si>
  <si>
    <t>24141_5#13</t>
  </si>
  <si>
    <t>24141_5#19</t>
  </si>
  <si>
    <t>24141_6#10</t>
  </si>
  <si>
    <t>24141_6#13</t>
  </si>
  <si>
    <t>24141_6#16</t>
  </si>
  <si>
    <t>24141_7#11</t>
  </si>
  <si>
    <t>24141_7#13</t>
  </si>
  <si>
    <t>24141_7#20</t>
  </si>
  <si>
    <t>24353_1#10</t>
  </si>
  <si>
    <t>24353_1#11</t>
  </si>
  <si>
    <t>24353_1#12</t>
  </si>
  <si>
    <t>24353_1#13</t>
  </si>
  <si>
    <t>24353_1#14</t>
  </si>
  <si>
    <t>24353_1#15</t>
  </si>
  <si>
    <t>24353_1#16</t>
  </si>
  <si>
    <t>24353_1#17</t>
  </si>
  <si>
    <t>24353_1#18</t>
  </si>
  <si>
    <t>24353_1#19</t>
  </si>
  <si>
    <t>24353_1#20</t>
  </si>
  <si>
    <t>Subsampled_fastq</t>
  </si>
  <si>
    <t>Marra</t>
  </si>
  <si>
    <t>lukehart</t>
  </si>
  <si>
    <t>24353_1_18.ds2500000-reads</t>
  </si>
  <si>
    <t>24141_3_5.ds2500000-reads</t>
  </si>
  <si>
    <t>24141_3_1.ds2315845-reads</t>
  </si>
  <si>
    <t>24353_1_7.ds2500000-reads</t>
  </si>
  <si>
    <t>24353_1_4.ds2500000-reads</t>
  </si>
  <si>
    <t>24141_4_5.ds2500000-reads</t>
  </si>
  <si>
    <t>24353_1_5.ds2500000-reads</t>
  </si>
  <si>
    <t>24353_1_8.ds2500000-reads</t>
  </si>
  <si>
    <t>24141_3_10.ds2500000-reads</t>
  </si>
  <si>
    <t>24353_1_11.ds2500000-reads</t>
  </si>
  <si>
    <t>24353_1_13.ds2500000-reads</t>
  </si>
  <si>
    <t>24141_4_8.ds2500000-reads</t>
  </si>
  <si>
    <t>24353_1_20.ds2500000-reads</t>
  </si>
  <si>
    <t>24353_1_6.ds2500000-reads</t>
  </si>
  <si>
    <t>24141_3_9.ds2500000-reads</t>
  </si>
  <si>
    <t>24353_1_10.ds2500000-reads</t>
  </si>
  <si>
    <t>24353_1_9.ds2500000-reads</t>
  </si>
  <si>
    <t>24141_5_1.ds1198845-reads</t>
  </si>
  <si>
    <t>24141_3_2.ds2500000-reads</t>
  </si>
  <si>
    <t>24353_1_15.ds2500000-reads</t>
  </si>
  <si>
    <t>24353_1_14.ds2500000-reads</t>
  </si>
  <si>
    <t>24141_3_7.ds2500000-reads</t>
  </si>
  <si>
    <t>24353_1_2.ds2500000-reads</t>
  </si>
  <si>
    <t>24353_1_3.ds2500000-reads</t>
  </si>
  <si>
    <t>24141_7_1.ds1149668-reads</t>
  </si>
  <si>
    <t>24353_1_17.ds2500000-reads</t>
  </si>
  <si>
    <t>24141_4_7.ds2500000-reads</t>
  </si>
  <si>
    <t>24353_1_1.ds2500000-reads</t>
  </si>
  <si>
    <t>24353_1_19.ds2500000-reads</t>
  </si>
  <si>
    <t>24141_7_13.ds773899-reads</t>
  </si>
  <si>
    <t>24141_5_8.ds1137253-reads</t>
  </si>
  <si>
    <t>24141_3_4.ds2500000-reads</t>
  </si>
  <si>
    <t>24141_5_19.ds995521-reads</t>
  </si>
  <si>
    <t>24141_6_13.ds874349-reads</t>
  </si>
  <si>
    <t>24141_4_4.ds2500000-reads</t>
  </si>
  <si>
    <t>24141_3_20.ds2500000-reads</t>
  </si>
  <si>
    <t>24141_4_1.ds2500000-reads</t>
  </si>
  <si>
    <t>24141_4_14.ds2500000-reads</t>
  </si>
  <si>
    <t>24141_4_13.ds2500000-reads</t>
  </si>
  <si>
    <t>24141_4_10.ds2409675-reads</t>
  </si>
  <si>
    <t>24141_3_8.ds2500000-reads</t>
  </si>
  <si>
    <t>24141_3_12.ds2500000-reads</t>
  </si>
  <si>
    <t>24141_3_15.ds2500000-reads</t>
  </si>
  <si>
    <t>24141_4_16.ds2500000-reads</t>
  </si>
  <si>
    <t>24141_7_11.ds1021712-reads</t>
  </si>
  <si>
    <t>24141_4_3.ds2500000-reads</t>
  </si>
  <si>
    <t>24141_5_6.ds989818-reads</t>
  </si>
  <si>
    <t>24141_3_14.ds2500000-reads</t>
  </si>
  <si>
    <t>24141_4_20.ds1411986-reads</t>
  </si>
  <si>
    <t>24353_1_12.ds2500000-reads</t>
  </si>
  <si>
    <t>24353_1_16.ds2500000-reads</t>
  </si>
  <si>
    <t>24141_5_9.ds294756-reads</t>
  </si>
  <si>
    <t>24141_4_17.ds652740-reads</t>
  </si>
  <si>
    <t>24141_3_13.ds2132846-reads</t>
  </si>
  <si>
    <t>24141_3_6.ds2031735-reads</t>
  </si>
  <si>
    <t>24141_4_9.ds695832-reads</t>
  </si>
  <si>
    <t>24141_6_16.ds305073-reads</t>
  </si>
  <si>
    <t>24141_5_3.ds508049-reads</t>
  </si>
  <si>
    <t>24141_4_2.ds2500000-reads</t>
  </si>
  <si>
    <t>24141_7_9.ds713515-reads</t>
  </si>
  <si>
    <t>24141_5_2.ds360670-reads</t>
  </si>
  <si>
    <t>24141_6_10.ds343080-reads</t>
  </si>
  <si>
    <t>24141_5_13.ds499905-reads</t>
  </si>
  <si>
    <t>24141_3_18.ds2316175-reads</t>
  </si>
  <si>
    <t>24141_3_3.ds2500000-reads</t>
  </si>
  <si>
    <t>24141_3_19.ds1274810-reads</t>
  </si>
  <si>
    <t>24141_7_20.ds53426-reads</t>
  </si>
  <si>
    <t>24141_8_1.ds458930-reads</t>
  </si>
  <si>
    <t>SRR3268682-b.ds2500000-reads</t>
  </si>
  <si>
    <t>SRR3268685-b.ds2500000-reads</t>
  </si>
  <si>
    <t>SRR3268696-b.ds2500000-reads</t>
  </si>
  <si>
    <t>SRR3268705-b.ds2313361-reads</t>
  </si>
  <si>
    <t>SRR3268707-b.ds2500000-reads</t>
  </si>
  <si>
    <t>SRR3268709-b.ds2500000-reads</t>
  </si>
  <si>
    <t>SRR3268710-b.ds2500000-reads</t>
  </si>
  <si>
    <t>SRR3268715-b.ds2500000-reads</t>
  </si>
  <si>
    <t>SRR3268716-b.ds2500000-reads</t>
  </si>
  <si>
    <t>SRR3268722-b.ds2500000-reads</t>
  </si>
  <si>
    <t>SRR3268723-b.ds2500000-reads</t>
  </si>
  <si>
    <t>SRR3268724-b.ds1103801-reads</t>
  </si>
  <si>
    <t>SRR3268726-b.ds2462471-reads</t>
  </si>
  <si>
    <t>SRR3268730-b.ds2500000-reads</t>
  </si>
  <si>
    <t>SRR3268732-b.ds2500000-reads</t>
  </si>
  <si>
    <t>SRR3268736-b.ds2500000-reads</t>
  </si>
  <si>
    <t>SRR3268758-b.ds2500000-reads</t>
  </si>
  <si>
    <t>SRR3571774-b.ds2500000-reads</t>
  </si>
  <si>
    <t>SRR3571775-b.ds1749930-reads</t>
  </si>
  <si>
    <t>SRR3571776-b.ds1083033-reads</t>
  </si>
  <si>
    <t>SRR3571778-b.ds1473423-reads</t>
  </si>
  <si>
    <t>SRR3571783-b.ds1617976-reads</t>
  </si>
  <si>
    <t>SRR3571785-b.ds2159619-reads</t>
  </si>
  <si>
    <t>SRR3571786-b.ds2500000-reads</t>
  </si>
  <si>
    <t>SRR3571794-b.ds2500000-reads</t>
  </si>
  <si>
    <t>SRR3584837-b.ds765101-reads</t>
  </si>
  <si>
    <t>SRR3584838-b.ds1644991-reads</t>
  </si>
  <si>
    <t>SRR3584839-b.ds1388437-reads</t>
  </si>
  <si>
    <t>SRR3584840-b.ds2500000-reads</t>
  </si>
  <si>
    <t>SRR3584841-b.ds1494142-reads</t>
  </si>
  <si>
    <t>SRR3584842-b.ds1426973-reads</t>
  </si>
  <si>
    <t>SRR3584843-b.ds2500000-reads</t>
  </si>
  <si>
    <t>SRR3584844-b.ds2500000-reads</t>
  </si>
  <si>
    <t>SRR3584845-b.ds2500000-reads</t>
  </si>
  <si>
    <t>SRR3584871-b.ds2166929-reads</t>
  </si>
  <si>
    <t>SRR3584875-b.ds2500000-reads</t>
  </si>
  <si>
    <t>SRR3584879-b.ds1734542-reads</t>
  </si>
  <si>
    <t>SRR3584882-b.ds2500000-reads</t>
  </si>
  <si>
    <t>SRR3584884-b.ds1950610-reads</t>
  </si>
  <si>
    <t>SRR3584886-b.ds2500000-reads</t>
  </si>
  <si>
    <t>SRR3584962-b.ds1935569-reads</t>
  </si>
  <si>
    <t>SRR3584965-b.ds1758454-reads</t>
  </si>
  <si>
    <t>BAL73_(Bal73-1)</t>
  </si>
  <si>
    <t>China</t>
  </si>
  <si>
    <t>Chicago, USA</t>
  </si>
  <si>
    <t>Mexico</t>
  </si>
  <si>
    <t>Tong 2017</t>
  </si>
  <si>
    <t>low rabbit passage</t>
  </si>
  <si>
    <t>Illumina + 454</t>
  </si>
  <si>
    <t>Sanger</t>
  </si>
  <si>
    <t>REPLI-g + microarray</t>
  </si>
  <si>
    <t>SRR3054906</t>
  </si>
  <si>
    <t>SAMN04335867</t>
  </si>
  <si>
    <t>A2</t>
  </si>
  <si>
    <t>SRX1481590</t>
  </si>
  <si>
    <t>SRR2996733</t>
  </si>
  <si>
    <t>SRR2996732</t>
  </si>
  <si>
    <t>SAMN04334611</t>
  </si>
  <si>
    <t>Q3</t>
  </si>
  <si>
    <t>SRX1481589</t>
  </si>
  <si>
    <t>SRR2996731</t>
  </si>
  <si>
    <t>SAMN04334605</t>
  </si>
  <si>
    <t>P3</t>
  </si>
  <si>
    <t>SRX1481588</t>
  </si>
  <si>
    <t>SRR2996730</t>
  </si>
  <si>
    <t>SAMN04334604</t>
  </si>
  <si>
    <t>K3</t>
  </si>
  <si>
    <t>SRX1481587</t>
  </si>
  <si>
    <t>SRR2996729</t>
  </si>
  <si>
    <t>SAMN04334603</t>
  </si>
  <si>
    <t>C3</t>
  </si>
  <si>
    <t>SRX1481586</t>
  </si>
  <si>
    <t>SRR2996728</t>
  </si>
  <si>
    <t>SAMN04334602</t>
  </si>
  <si>
    <t>B3</t>
  </si>
  <si>
    <t>SRX1481585</t>
  </si>
  <si>
    <t>SRR2996727</t>
  </si>
  <si>
    <t>SAMN04334601</t>
  </si>
  <si>
    <t>SHG-I2</t>
  </si>
  <si>
    <t>SRX1481584</t>
  </si>
  <si>
    <t>SRR2996726</t>
  </si>
  <si>
    <t>SAMN04334600</t>
  </si>
  <si>
    <t>SHE-V</t>
  </si>
  <si>
    <t>SRX1481583</t>
  </si>
  <si>
    <t>SRR2996725</t>
  </si>
  <si>
    <t>SAMN04334599</t>
  </si>
  <si>
    <t>SHD-R</t>
  </si>
  <si>
    <t>SRX1481582</t>
  </si>
  <si>
    <t>SRR2996724</t>
  </si>
  <si>
    <t>SAMN04334598</t>
  </si>
  <si>
    <t>SHC-0</t>
  </si>
  <si>
    <t>SRX1481581</t>
  </si>
  <si>
    <t>Run</t>
  </si>
  <si>
    <t>BioSample</t>
  </si>
  <si>
    <t>Sample name</t>
  </si>
  <si>
    <t>MBases</t>
  </si>
  <si>
    <t>MBytes</t>
  </si>
  <si>
    <t>Experiment</t>
  </si>
  <si>
    <t>LoadDate</t>
  </si>
  <si>
    <t>isolate</t>
  </si>
  <si>
    <t>SHC-0</t>
    <phoneticPr fontId="4" type="noConversion"/>
  </si>
  <si>
    <t>SHD-R</t>
    <phoneticPr fontId="1" type="noConversion"/>
  </si>
  <si>
    <t>SHE-V</t>
    <phoneticPr fontId="4" type="noConversion"/>
  </si>
  <si>
    <t>SHG-I2</t>
    <phoneticPr fontId="4" type="noConversion"/>
  </si>
  <si>
    <t>B3</t>
    <phoneticPr fontId="4" type="noConversion"/>
  </si>
  <si>
    <t>C3</t>
    <phoneticPr fontId="4" type="noConversion"/>
  </si>
  <si>
    <t>K3</t>
    <phoneticPr fontId="4" type="noConversion"/>
  </si>
  <si>
    <t>Q3</t>
    <phoneticPr fontId="4" type="noConversion"/>
  </si>
  <si>
    <t>Gender</t>
    <phoneticPr fontId="4" type="noConversion"/>
  </si>
  <si>
    <t>male</t>
    <phoneticPr fontId="1" type="noConversion"/>
  </si>
  <si>
    <t>female</t>
    <phoneticPr fontId="1" type="noConversion"/>
  </si>
  <si>
    <t>female</t>
    <phoneticPr fontId="7" type="noConversion"/>
  </si>
  <si>
    <t>male</t>
    <phoneticPr fontId="7" type="noConversion"/>
  </si>
  <si>
    <r>
      <t>Age</t>
    </r>
    <r>
      <rPr>
        <b/>
        <sz val="11"/>
        <color rgb="FF000000"/>
        <rFont val="宋体"/>
        <family val="2"/>
        <charset val="134"/>
      </rPr>
      <t>（</t>
    </r>
    <r>
      <rPr>
        <b/>
        <sz val="11"/>
        <color rgb="FF000000"/>
        <rFont val="Times New Roman"/>
        <family val="1"/>
      </rPr>
      <t>year</t>
    </r>
    <r>
      <rPr>
        <b/>
        <sz val="11"/>
        <color rgb="FF000000"/>
        <rFont val="宋体"/>
        <family val="2"/>
        <charset val="134"/>
      </rPr>
      <t>）</t>
    </r>
  </si>
  <si>
    <t>38</t>
    <phoneticPr fontId="1" type="noConversion"/>
  </si>
  <si>
    <t>57</t>
    <phoneticPr fontId="1" type="noConversion"/>
  </si>
  <si>
    <t>62</t>
    <phoneticPr fontId="1" type="noConversion"/>
  </si>
  <si>
    <t>66</t>
    <phoneticPr fontId="1" type="noConversion"/>
  </si>
  <si>
    <t>Origin Place</t>
    <phoneticPr fontId="7" type="noConversion"/>
  </si>
  <si>
    <t>Shanghai</t>
    <phoneticPr fontId="7" type="noConversion"/>
  </si>
  <si>
    <t>Shanxi</t>
    <phoneticPr fontId="7" type="noConversion"/>
  </si>
  <si>
    <t>Anhui</t>
    <phoneticPr fontId="7" type="noConversion"/>
  </si>
  <si>
    <t>Year of TPA isolation time</t>
    <phoneticPr fontId="7" type="noConversion"/>
  </si>
  <si>
    <t>Clinical stages</t>
    <phoneticPr fontId="4" type="noConversion"/>
  </si>
  <si>
    <t xml:space="preserve"> primary syphilis</t>
    <phoneticPr fontId="1" type="noConversion"/>
  </si>
  <si>
    <t xml:space="preserve">secondary syphilis with CNS </t>
    <phoneticPr fontId="7" type="noConversion"/>
  </si>
  <si>
    <t>secondary syphilis</t>
    <phoneticPr fontId="1" type="noConversion"/>
  </si>
  <si>
    <t>Laboratory characteristics</t>
    <phoneticPr fontId="4" type="noConversion"/>
  </si>
  <si>
    <t xml:space="preserve"> Serum RPR titer</t>
    <phoneticPr fontId="4" type="noConversion"/>
  </si>
  <si>
    <t>1:8</t>
    <phoneticPr fontId="1" type="noConversion"/>
  </si>
  <si>
    <t>1:128(±)</t>
    <phoneticPr fontId="1" type="noConversion"/>
  </si>
  <si>
    <t>1：128(＋)</t>
    <phoneticPr fontId="1" type="noConversion"/>
  </si>
  <si>
    <t>1:64</t>
    <phoneticPr fontId="1" type="noConversion"/>
  </si>
  <si>
    <t>1:128(±)</t>
    <phoneticPr fontId="1" type="noConversion"/>
  </si>
  <si>
    <t xml:space="preserve"> Blood TppA</t>
    <phoneticPr fontId="4" type="noConversion"/>
  </si>
  <si>
    <t>＋</t>
    <phoneticPr fontId="1" type="noConversion"/>
  </si>
  <si>
    <t xml:space="preserve"> CSF VDRL </t>
    <phoneticPr fontId="4" type="noConversion"/>
  </si>
  <si>
    <t>－</t>
    <phoneticPr fontId="1" type="noConversion"/>
  </si>
  <si>
    <t xml:space="preserve"> CSF protein, g/L                           </t>
    <phoneticPr fontId="4" type="noConversion"/>
  </si>
  <si>
    <t>0.28</t>
    <phoneticPr fontId="1" type="noConversion"/>
  </si>
  <si>
    <t>0.61</t>
    <phoneticPr fontId="1" type="noConversion"/>
  </si>
  <si>
    <t>0.84</t>
    <phoneticPr fontId="1" type="noConversion"/>
  </si>
  <si>
    <t>0.24</t>
    <phoneticPr fontId="1" type="noConversion"/>
  </si>
  <si>
    <t xml:space="preserve"> CSF WBC, cells/L</t>
    <phoneticPr fontId="4" type="noConversion"/>
  </si>
  <si>
    <t>4.4E6</t>
    <phoneticPr fontId="1" type="noConversion"/>
  </si>
  <si>
    <t>110E6</t>
    <phoneticPr fontId="1" type="noConversion"/>
  </si>
  <si>
    <t>52.8E6</t>
    <phoneticPr fontId="1" type="noConversion"/>
  </si>
  <si>
    <t>20.9E6</t>
    <phoneticPr fontId="1" type="noConversion"/>
  </si>
  <si>
    <t>0E6</t>
    <phoneticPr fontId="7" type="noConversion"/>
  </si>
  <si>
    <t>50.6E6</t>
    <phoneticPr fontId="7" type="noConversion"/>
  </si>
  <si>
    <t>135.3E6</t>
    <phoneticPr fontId="7" type="noConversion"/>
  </si>
  <si>
    <t xml:space="preserve">Scraped site    </t>
    <phoneticPr fontId="4" type="noConversion"/>
  </si>
  <si>
    <t xml:space="preserve">  penis</t>
    <phoneticPr fontId="4" type="noConversion"/>
  </si>
  <si>
    <t xml:space="preserve">  perianal</t>
    <phoneticPr fontId="4" type="noConversion"/>
  </si>
  <si>
    <t>tongue</t>
  </si>
  <si>
    <t>Supplementary Table 1</t>
  </si>
  <si>
    <t>Gender</t>
  </si>
  <si>
    <t>Serum RPR titer</t>
  </si>
  <si>
    <t>male</t>
  </si>
  <si>
    <t>Anhui</t>
  </si>
  <si>
    <t xml:space="preserve">secondary syphilis with CNS </t>
  </si>
  <si>
    <t>1:128(±)</t>
  </si>
  <si>
    <t>＋</t>
  </si>
  <si>
    <t>135.3E6</t>
  </si>
  <si>
    <t>Shanxi</t>
  </si>
  <si>
    <t>secondary syphilis</t>
  </si>
  <si>
    <t>1:64</t>
  </si>
  <si>
    <t>－</t>
  </si>
  <si>
    <t>50.6E6</t>
  </si>
  <si>
    <t xml:space="preserve">  perianal</t>
  </si>
  <si>
    <t>Shanghai</t>
  </si>
  <si>
    <t>0E6</t>
  </si>
  <si>
    <t xml:space="preserve">  penis</t>
  </si>
  <si>
    <t>female</t>
  </si>
  <si>
    <t>0.24</t>
  </si>
  <si>
    <t>20.9E6</t>
  </si>
  <si>
    <t>1：128(＋)</t>
  </si>
  <si>
    <t>0.84</t>
  </si>
  <si>
    <t>52.8E6</t>
  </si>
  <si>
    <t>0.61</t>
  </si>
  <si>
    <t>110E6</t>
  </si>
  <si>
    <t xml:space="preserve"> primary syphilis</t>
  </si>
  <si>
    <t>1:8</t>
  </si>
  <si>
    <t>0.28</t>
  </si>
  <si>
    <t>4.4E6</t>
  </si>
  <si>
    <r>
      <t>Age (year</t>
    </r>
    <r>
      <rPr>
        <b/>
        <sz val="11"/>
        <color rgb="FF000000"/>
        <rFont val="宋体"/>
        <family val="2"/>
        <charset val="134"/>
      </rPr>
      <t>）</t>
    </r>
  </si>
  <si>
    <t>Illumina HiSeq 2500</t>
  </si>
  <si>
    <t>22931_6#11.ds2500000-reads</t>
  </si>
  <si>
    <t>22931_6#12.ds772177-reads</t>
  </si>
  <si>
    <t>22931_6#13.ds2405106-reads</t>
  </si>
  <si>
    <t>22931_6#5.ds2500000-reads</t>
  </si>
  <si>
    <t>22931_6#6.ds2500000-reads</t>
  </si>
  <si>
    <t>22931_6#8.ds1601689-reads</t>
  </si>
  <si>
    <t>22931_6#9.ds2500000-reads</t>
  </si>
  <si>
    <t>22931_6#12</t>
  </si>
  <si>
    <t>15169_6#54.ds2500000-reads</t>
  </si>
  <si>
    <t>15169_6#56.ds2500000-reads</t>
  </si>
  <si>
    <t>15169_6#60.ds2500000-reads</t>
  </si>
  <si>
    <t>15169_7#74.ds2500000-reads</t>
  </si>
  <si>
    <t>15169_6#52.ds2500000-reads</t>
  </si>
  <si>
    <t>Cleaned_fastq_id</t>
  </si>
  <si>
    <t>SRR2996724.ds2500000-reads</t>
  </si>
  <si>
    <t>SRR2996725.ds2500000-reads</t>
  </si>
  <si>
    <t>SRR2996726.ds1116056-reads</t>
  </si>
  <si>
    <t>SRR2996727.ds536827-reads</t>
  </si>
  <si>
    <t>SRR2996728.ds225139-reads</t>
  </si>
  <si>
    <t>SRR2996729.ds1155779-reads</t>
  </si>
  <si>
    <t>SRR2996730.ds1809358-reads</t>
  </si>
  <si>
    <t>SRR2996732.ds2500000-reads</t>
  </si>
  <si>
    <t>SRR3268694-b.ds2500000-reads</t>
  </si>
  <si>
    <t>SRR3268698-b.ds2500000-reads</t>
  </si>
  <si>
    <t>SRR3268712-b.ds2500000-reads</t>
  </si>
  <si>
    <t>SRR3268713-b.ds2500000-reads</t>
  </si>
  <si>
    <t>SRR3268738-b.ds2500000-reads</t>
  </si>
  <si>
    <t>22931_6#4.ds2189945-reads</t>
  </si>
  <si>
    <t>GeoCountry</t>
  </si>
  <si>
    <t>UK</t>
  </si>
  <si>
    <t>Continent</t>
  </si>
  <si>
    <t>Asia</t>
  </si>
  <si>
    <t>Europe</t>
  </si>
  <si>
    <t>NAmerica</t>
  </si>
  <si>
    <t>Nichols_v2|NAmerica|1912</t>
  </si>
  <si>
    <t>SS14_v2|NAmerica|1977</t>
  </si>
  <si>
    <t>Seattle_Nichols|NAmerica|1912</t>
  </si>
  <si>
    <t>Amoy|Asia|2011</t>
  </si>
  <si>
    <t>CDC-A|NAmerica|-</t>
  </si>
  <si>
    <t>Chicago_Population|NAmerica|-</t>
  </si>
  <si>
    <t>DAL-1|NAmerica|-</t>
  </si>
  <si>
    <t>Mexico_A|NAmerica|1953</t>
  </si>
  <si>
    <t>PT_SIF0697|Europe|2009</t>
  </si>
  <si>
    <t>PT_SIF0751|Europe|2009</t>
  </si>
  <si>
    <t>PT_SIF0857|Europe|2010</t>
  </si>
  <si>
    <t>PT_SIF0877_3|Europe|2010</t>
  </si>
  <si>
    <t>PT_SIF0908|Europe|2010</t>
  </si>
  <si>
    <t>PT_SIF0954|Europe|2010</t>
  </si>
  <si>
    <t>PT_SIF1002|Europe|2011</t>
  </si>
  <si>
    <t>PT_SIF1020|Europe|2011</t>
  </si>
  <si>
    <t>PT_SIF1063|Europe|2012</t>
  </si>
  <si>
    <t>PT_SIF1135|Europe|2013</t>
  </si>
  <si>
    <t>PT_SIF1140|Europe|2013</t>
  </si>
  <si>
    <t>PT_SIF1142|Europe|2013</t>
  </si>
  <si>
    <t>PT_SIF1156|Europe|2013</t>
  </si>
  <si>
    <t>PT_SIF1167|Europe|2013</t>
  </si>
  <si>
    <t>PT_SIF1183|Europe|2013</t>
  </si>
  <si>
    <t>PT_SIF1196|Europe|2013</t>
  </si>
  <si>
    <t>PT_SIF1200|Europe|2013</t>
  </si>
  <si>
    <t>PT_SIF1242|Europe|2014</t>
  </si>
  <si>
    <t>PT_SIF1252|Europe|2014</t>
  </si>
  <si>
    <t>PT_SIF1261|Europe|2014</t>
  </si>
  <si>
    <t>PT_SIF1278|Europe|2014</t>
  </si>
  <si>
    <t>PT_SIF1280|Europe|2014</t>
  </si>
  <si>
    <t>PT_SIF1299|Europe|2014</t>
  </si>
  <si>
    <t>SW6|Europe|2012</t>
  </si>
  <si>
    <t>SW8|Europe|2012</t>
  </si>
  <si>
    <t>NE15|Europe|2013</t>
  </si>
  <si>
    <t>NE17|Europe|2013</t>
  </si>
  <si>
    <t>NE19|Europe|2013</t>
  </si>
  <si>
    <t>NE20|Europe|2013</t>
  </si>
  <si>
    <t>AU15|Europe|2013</t>
  </si>
  <si>
    <t>AU16|Europe|2013</t>
  </si>
  <si>
    <t>CZ27|Europe|2012</t>
  </si>
  <si>
    <t>Q3|Asia|2015</t>
  </si>
  <si>
    <t>K3|Asia|2015</t>
  </si>
  <si>
    <t>C3|Asia|2015</t>
  </si>
  <si>
    <t>B3|Asia|2015</t>
  </si>
  <si>
    <t>SHG-I2|Asia|2014</t>
  </si>
  <si>
    <t>SHE-V|Asia|2014</t>
  </si>
  <si>
    <t>SHD-R|Asia|2014</t>
  </si>
  <si>
    <t>SHC-0|Asia|2014</t>
  </si>
  <si>
    <t>Nichols_Houston_J|NAmerica|-</t>
  </si>
  <si>
    <t>Chicago_tube2|NAmerica|-</t>
  </si>
  <si>
    <t>Nichols_Houston_E|NAmerica|-</t>
  </si>
  <si>
    <t>Nichols_Houston_O|NAmerica|-</t>
  </si>
  <si>
    <t>Seattle_81-4|NAmerica|1980</t>
  </si>
  <si>
    <t>TPPNL09|Europe|2016</t>
  </si>
  <si>
    <t>TPPNL10|Europe|2016</t>
  </si>
  <si>
    <t>TPPNL11|Europe|2016</t>
  </si>
  <si>
    <t>TPPNL13|Europe|2016</t>
  </si>
  <si>
    <t>TPPNL14|Europe|2016</t>
  </si>
  <si>
    <t>TPPNL16|Europe|2016</t>
  </si>
  <si>
    <t>TPPNL17|Europe|2016</t>
  </si>
  <si>
    <t>TPPNL19|Europe|2016</t>
  </si>
  <si>
    <t>TPPCM_UW298B|NAmerica|2004</t>
  </si>
  <si>
    <t>TPPCM_UW370B|NAmerica|2005</t>
  </si>
  <si>
    <t>TPPCM_UW824B|NAmerica|2011</t>
  </si>
  <si>
    <t>TPPCM_UW262B|NAmerica|2004</t>
  </si>
  <si>
    <t>TPPCM_UW337B|NAmerica|2005</t>
  </si>
  <si>
    <t>TPPCM_UW391B|NAmerica|2005</t>
  </si>
  <si>
    <t>TPPCM_UW099B|NAmerica|2001</t>
  </si>
  <si>
    <t>TPPCM_UW291B|NAmerica|2004</t>
  </si>
  <si>
    <t>TPPCM_UW116B|NAmerica|2002</t>
  </si>
  <si>
    <t>TPPCM_UW391C|NAmerica|2005</t>
  </si>
  <si>
    <t>TPPCM_UW397B|NAmerica|2006</t>
  </si>
  <si>
    <t>TPPCM_UW257B|NAmerica|2004</t>
  </si>
  <si>
    <t>TPPCM_UW473B|NAmerica|2006</t>
  </si>
  <si>
    <t>TPPCM_UW140B|NAmerica|2002</t>
  </si>
  <si>
    <t>TPPCM_UW186B|NAmerica|2003</t>
  </si>
  <si>
    <t>TPPCM_UW189B|NAmerica|2004</t>
  </si>
  <si>
    <t>TPPCM_UW133B|NAmerica|2002</t>
  </si>
  <si>
    <t>TPPCM_UW376B|NAmerica|2005</t>
  </si>
  <si>
    <t>TPPCM_UW248B|NAmerica|2004</t>
  </si>
  <si>
    <t>TPPCM_UW823B|NAmerica|2011</t>
  </si>
  <si>
    <t>TPPCM_UW344B|NAmerica|2005</t>
  </si>
  <si>
    <t>TPPCM_UW125B|NAmerica|2002</t>
  </si>
  <si>
    <t>TPPCM_UW330B|NAmerica|2005</t>
  </si>
  <si>
    <t>TPPCM_UW147B|NAmerica|2003</t>
  </si>
  <si>
    <t>TPPCM_UW138B|NAmerica|2002</t>
  </si>
  <si>
    <t>TPPCM_UW181B|NAmerica|2003</t>
  </si>
  <si>
    <t>TPPCM_UW148B|NAmerica|2003</t>
  </si>
  <si>
    <t>TPPCM_UW852B|NAmerica|2011</t>
  </si>
  <si>
    <t>TPPCM_UW254B|NAmerica|2004</t>
  </si>
  <si>
    <t>TPPCM_UW213B|NAmerica|2003</t>
  </si>
  <si>
    <t>TPPCM_UW411B|NAmerica|2006</t>
  </si>
  <si>
    <t>TPPCM_UW187B|NAmerica|2003</t>
  </si>
  <si>
    <t>TPPCM_UW228B|NAmerica|2004</t>
  </si>
  <si>
    <t>TPPCM_UW102B|NAmerica|2002</t>
  </si>
  <si>
    <t>TPPCM_UW074B|NAmerica|2004</t>
  </si>
  <si>
    <t>TPPCM_UW368B|NAmerica|2005</t>
  </si>
  <si>
    <t>TPPCM_UW279B|NAmerica|2004</t>
  </si>
  <si>
    <t>TPPCM_UW215B|NAmerica|2004</t>
  </si>
  <si>
    <t>TPPCM_UW093B|NAmerica|2001</t>
  </si>
  <si>
    <t>TPPCM_UW492B|NAmerica|2006</t>
  </si>
  <si>
    <t>TPPCM_UW244B|NAmerica|2004</t>
  </si>
  <si>
    <t>TPPCM_UW259B|NAmerica|2004</t>
  </si>
  <si>
    <t>TPPCM_UW134B|NAmerica|2002</t>
  </si>
  <si>
    <t>TPPCM_UW526B|NAmerica|2007</t>
  </si>
  <si>
    <t>TPPCM_UW379B|NAmerica|2005</t>
  </si>
  <si>
    <t>TPPCM_UW126B|NAmerica|2002</t>
  </si>
  <si>
    <t>TPPCM_UW383B|NAmerica|2005</t>
  </si>
  <si>
    <t>TPPCM_UW254C|NAmerica|2004</t>
  </si>
  <si>
    <t>TPPCM_UW231B|NAmerica|2004</t>
  </si>
  <si>
    <t>TPPCM_UW281B|NAmerica|2004</t>
  </si>
  <si>
    <t>TPPCM_UW211B|NAmerica|2003</t>
  </si>
  <si>
    <t>TPPCM_UW149B|NAmerica|2003</t>
  </si>
  <si>
    <t>TPPCM_UW303B|NAmerica|2005</t>
  </si>
  <si>
    <t>TPPCM_UW104B|NAmerica|2002</t>
  </si>
  <si>
    <t>TPPCM_UW155B|NAmerica|2003</t>
  </si>
  <si>
    <t>TPPCM_UW280B|NAmerica|2004</t>
  </si>
  <si>
    <t>TPPCM_UW195B|NAmerica|2003</t>
  </si>
  <si>
    <t>TPPCM_UW304B|NAmerica|2005</t>
  </si>
  <si>
    <t>TPPCM_UW327B|NAmerica|2005</t>
  </si>
  <si>
    <t>TPPCM_UW264B|NAmerica|2004</t>
  </si>
  <si>
    <t>BAL73|NAmerica|1973</t>
  </si>
  <si>
    <t>SampleType</t>
  </si>
  <si>
    <t>Czech_Republic</t>
  </si>
  <si>
    <t>low_rabbit_passage</t>
  </si>
  <si>
    <t>clinical_acquired</t>
  </si>
  <si>
    <t>clinical_congenital</t>
  </si>
  <si>
    <t>Clinical_Swab</t>
  </si>
  <si>
    <t>Sample_Date</t>
  </si>
  <si>
    <t>yes</t>
  </si>
  <si>
    <t>no</t>
  </si>
  <si>
    <t>Lineage</t>
  </si>
  <si>
    <t>?</t>
  </si>
  <si>
    <t>Shanghai, China</t>
  </si>
  <si>
    <t>TipName</t>
  </si>
  <si>
    <t>Seattle,_USA</t>
  </si>
  <si>
    <t>rabbit_passage</t>
  </si>
  <si>
    <t>Atlanta,_USA</t>
  </si>
  <si>
    <t>Chicago,_USA</t>
  </si>
  <si>
    <t>rabbit_inoculation</t>
  </si>
  <si>
    <t>Baltimore,_USA</t>
  </si>
  <si>
    <t>Houston,_USA</t>
  </si>
  <si>
    <t>London,_UK</t>
  </si>
  <si>
    <t>UW298B</t>
  </si>
  <si>
    <t>UW370B</t>
  </si>
  <si>
    <t>UW824B</t>
  </si>
  <si>
    <t>UW262B</t>
  </si>
  <si>
    <t>UW337B</t>
  </si>
  <si>
    <t>UW099B</t>
  </si>
  <si>
    <t>UW291B</t>
  </si>
  <si>
    <t>UW116B</t>
  </si>
  <si>
    <t>UW391C</t>
  </si>
  <si>
    <t>UW397B</t>
  </si>
  <si>
    <t>UW257B</t>
  </si>
  <si>
    <t>UW473B</t>
  </si>
  <si>
    <t>UW140B</t>
  </si>
  <si>
    <t>UW186B</t>
  </si>
  <si>
    <t>UW133B</t>
  </si>
  <si>
    <t>UW376B</t>
  </si>
  <si>
    <t>UW248B</t>
  </si>
  <si>
    <t>UW823B</t>
  </si>
  <si>
    <t>UW344B</t>
  </si>
  <si>
    <t>UW125B</t>
  </si>
  <si>
    <t>UW330B</t>
  </si>
  <si>
    <t>UW147B</t>
  </si>
  <si>
    <t>UW138B</t>
  </si>
  <si>
    <t>UW181B</t>
  </si>
  <si>
    <t>UW148B</t>
  </si>
  <si>
    <t>UW852B</t>
  </si>
  <si>
    <t>UW213B</t>
  </si>
  <si>
    <t>UW411B</t>
  </si>
  <si>
    <t>UW187B</t>
  </si>
  <si>
    <t>UW102B</t>
  </si>
  <si>
    <t>UW368B</t>
  </si>
  <si>
    <t>UW279B</t>
  </si>
  <si>
    <t>UW215B</t>
  </si>
  <si>
    <t>UW093B</t>
  </si>
  <si>
    <t>UW492B</t>
  </si>
  <si>
    <t>UW244B</t>
  </si>
  <si>
    <t>UW259B</t>
  </si>
  <si>
    <t>UW134B</t>
  </si>
  <si>
    <t>UW526B</t>
  </si>
  <si>
    <t>UW379B</t>
  </si>
  <si>
    <t>UW126B</t>
  </si>
  <si>
    <t>UW383B</t>
  </si>
  <si>
    <t>UW254C</t>
  </si>
  <si>
    <t>UW231B</t>
  </si>
  <si>
    <t>UW281B</t>
  </si>
  <si>
    <t>UW211B</t>
  </si>
  <si>
    <t>UW149B</t>
  </si>
  <si>
    <t>UW303B</t>
  </si>
  <si>
    <t>UW104B</t>
  </si>
  <si>
    <t>UW155B</t>
  </si>
  <si>
    <t>UW280B</t>
  </si>
  <si>
    <t>UW195B</t>
  </si>
  <si>
    <t>UW304B</t>
  </si>
  <si>
    <t>UW327B</t>
  </si>
  <si>
    <t>UW264B</t>
  </si>
  <si>
    <t>NL09</t>
  </si>
  <si>
    <t>NL10</t>
  </si>
  <si>
    <t>NL11</t>
  </si>
  <si>
    <t>NL13</t>
  </si>
  <si>
    <t>NL14</t>
  </si>
  <si>
    <t>NL16</t>
  </si>
  <si>
    <t>NL17</t>
  </si>
  <si>
    <t>NL19</t>
  </si>
  <si>
    <t>Pětrošová_2013</t>
  </si>
  <si>
    <t>Giacani_2010</t>
  </si>
  <si>
    <t>Čejková_2012</t>
  </si>
  <si>
    <t>Pinto_2016</t>
  </si>
  <si>
    <t>Arora_2016</t>
  </si>
  <si>
    <t>Giacani_2014</t>
  </si>
  <si>
    <t>Sun_2016</t>
  </si>
  <si>
    <t>N/A</t>
  </si>
  <si>
    <t>ERS1884523 </t>
  </si>
  <si>
    <t>ERS1884524 </t>
  </si>
  <si>
    <t>ERS1884525 </t>
  </si>
  <si>
    <t>ERS1884545 </t>
  </si>
  <si>
    <t>ERS1884546 </t>
  </si>
  <si>
    <t>ERS1884547 </t>
  </si>
  <si>
    <t>ERS1884548 </t>
  </si>
  <si>
    <t>ERS1884549 </t>
  </si>
  <si>
    <t>ERS1884550 </t>
  </si>
  <si>
    <t>ERS1884551 </t>
  </si>
  <si>
    <t>ERS1884552 </t>
  </si>
  <si>
    <t>ERS1884553 </t>
  </si>
  <si>
    <t>ERS1884554 </t>
  </si>
  <si>
    <t>ERS1884555 </t>
  </si>
  <si>
    <t>ERS1884556 </t>
  </si>
  <si>
    <t>ERS1884557 </t>
  </si>
  <si>
    <t>ERS1884558 </t>
  </si>
  <si>
    <t>ERS1884559 </t>
  </si>
  <si>
    <t>ERS1884560 </t>
  </si>
  <si>
    <t>ERS1884561 </t>
  </si>
  <si>
    <t>ERS1884562 </t>
  </si>
  <si>
    <t>ERS1884563 </t>
  </si>
  <si>
    <t>ERS1884564 </t>
  </si>
  <si>
    <t>ERS1884565 </t>
  </si>
  <si>
    <t>ERS1884566 </t>
  </si>
  <si>
    <t>ERS1884567 </t>
  </si>
  <si>
    <t>ERS1884568 </t>
  </si>
  <si>
    <t>ERS1884569 </t>
  </si>
  <si>
    <t>ERS1884570 </t>
  </si>
  <si>
    <t>ERS1884571 </t>
  </si>
  <si>
    <t>ERS1884572 </t>
  </si>
  <si>
    <t>ERS1884573 </t>
  </si>
  <si>
    <t>ERS1884574 </t>
  </si>
  <si>
    <t>ERS1884575 </t>
  </si>
  <si>
    <t>ERS1884576 </t>
  </si>
  <si>
    <t>ERS1884577 </t>
  </si>
  <si>
    <t>ERS1884578 </t>
  </si>
  <si>
    <t>ERS1884579 </t>
  </si>
  <si>
    <t>ERS1884580 </t>
  </si>
  <si>
    <t>ERS1884581 </t>
  </si>
  <si>
    <t>ERS1884582 </t>
  </si>
  <si>
    <t>ERS1884583 </t>
  </si>
  <si>
    <t>ERS1884584 </t>
  </si>
  <si>
    <t>ERS1884585 </t>
  </si>
  <si>
    <t>ERS1884586 </t>
  </si>
  <si>
    <t>ERS1884587 </t>
  </si>
  <si>
    <t>ERS1884588 </t>
  </si>
  <si>
    <t>ERS1884589 </t>
  </si>
  <si>
    <t>ERS1884590 </t>
  </si>
  <si>
    <t>ERS1884591 </t>
  </si>
  <si>
    <t>ERS1884592 </t>
  </si>
  <si>
    <t>ERS1884593 </t>
  </si>
  <si>
    <t>ERS1884594 </t>
  </si>
  <si>
    <t>ERS1884595 </t>
  </si>
  <si>
    <t>ERS1884596 </t>
  </si>
  <si>
    <t>ERS1884597 </t>
  </si>
  <si>
    <t>ERS1884598 </t>
  </si>
  <si>
    <t>ERS1884599 </t>
  </si>
  <si>
    <t>ERS1884600 </t>
  </si>
  <si>
    <t>ERS1884601 </t>
  </si>
  <si>
    <t>ERS1884602 </t>
  </si>
  <si>
    <t>ERS1884603 </t>
  </si>
  <si>
    <t>ERS1884604 </t>
  </si>
  <si>
    <t>ERS1884605 </t>
  </si>
  <si>
    <t>ERS1884606 </t>
  </si>
  <si>
    <t>ERS1884607 </t>
  </si>
  <si>
    <t>ERS1884608 </t>
  </si>
  <si>
    <t>ERS1884609 </t>
  </si>
  <si>
    <t>ERS1884610 </t>
  </si>
  <si>
    <t>ERS1884611 </t>
  </si>
  <si>
    <t>ERS1884612 </t>
  </si>
  <si>
    <t>ERS1884613 </t>
  </si>
  <si>
    <t>ERS1884614 </t>
  </si>
  <si>
    <t>ERS1884615 </t>
  </si>
  <si>
    <t>ERS1884616 </t>
  </si>
  <si>
    <t>ERS1884617 </t>
  </si>
  <si>
    <t>ERS1884618 </t>
  </si>
  <si>
    <t>ERS1884619 </t>
  </si>
  <si>
    <t>ERS1884620 </t>
  </si>
  <si>
    <t>ERS1884621 </t>
  </si>
  <si>
    <t>ERS1884622 </t>
  </si>
  <si>
    <t>ERS1884623 </t>
  </si>
  <si>
    <t>ERS1884624 </t>
  </si>
  <si>
    <t>ERS1884625 </t>
  </si>
  <si>
    <t>ERS1884626 </t>
  </si>
  <si>
    <t>ERS1884627 </t>
  </si>
  <si>
    <t>ERS1884628 </t>
  </si>
  <si>
    <t>ERS1884629 </t>
  </si>
  <si>
    <t>ERS1884630 </t>
  </si>
  <si>
    <t>ERS1884631 </t>
  </si>
  <si>
    <t>ERS1884632 </t>
  </si>
  <si>
    <t>ERS1884633 </t>
  </si>
  <si>
    <t>ERS1884634 </t>
  </si>
  <si>
    <t>ERS1884635 </t>
  </si>
  <si>
    <t>ERS1884636 </t>
  </si>
  <si>
    <t>ERS1884505 </t>
  </si>
  <si>
    <t>ERS1884506 </t>
  </si>
  <si>
    <t>ERS1884507 </t>
  </si>
  <si>
    <t>ERS1884508 </t>
  </si>
  <si>
    <t>ERS1884509 </t>
  </si>
  <si>
    <t>ERS1884510 </t>
  </si>
  <si>
    <t>ERS1884511 </t>
  </si>
  <si>
    <t>ERS1884512 </t>
  </si>
  <si>
    <t>ERS1884513 </t>
  </si>
  <si>
    <t>ERS1884514 </t>
  </si>
  <si>
    <t>ERS1884515 </t>
  </si>
  <si>
    <t>ERS1884516 </t>
  </si>
  <si>
    <t>ERS1884517 </t>
  </si>
  <si>
    <t>ERS1884518 </t>
  </si>
  <si>
    <t>ERS1884519 </t>
  </si>
  <si>
    <t>ERS1884520 </t>
  </si>
  <si>
    <t>ERS1884521 </t>
  </si>
  <si>
    <t>ERS1884526 </t>
  </si>
  <si>
    <t>ERS1884527 </t>
  </si>
  <si>
    <t>ERS1884528 </t>
  </si>
  <si>
    <t>ERS1884529 </t>
  </si>
  <si>
    <t>ERS1884530 </t>
  </si>
  <si>
    <t>ERS1884531 </t>
  </si>
  <si>
    <t>ERS1884532 </t>
  </si>
  <si>
    <t>ERS1884533 </t>
  </si>
  <si>
    <t>ERS1884534 </t>
  </si>
  <si>
    <t>ERS1884535 </t>
  </si>
  <si>
    <t>ERS1884536 </t>
  </si>
  <si>
    <t>ERS1884537 </t>
  </si>
  <si>
    <t>ERS1884538 </t>
  </si>
  <si>
    <t>ERS1884539 </t>
  </si>
  <si>
    <t>ERS1884540 </t>
  </si>
  <si>
    <t>ERS1884541 </t>
  </si>
  <si>
    <t>ERS1884542 </t>
  </si>
  <si>
    <t>ERS1884543 </t>
  </si>
  <si>
    <t>ERS1884544 </t>
  </si>
  <si>
    <t>ERS1884522 </t>
  </si>
  <si>
    <t>ERS1724854 </t>
  </si>
  <si>
    <t>ERS1724917 </t>
  </si>
  <si>
    <t>ERS1724922 </t>
  </si>
  <si>
    <t>ERS1724923 </t>
  </si>
  <si>
    <t>ERS1724924 </t>
  </si>
  <si>
    <t>ERS1724925 </t>
  </si>
  <si>
    <t>ERS1724926 </t>
  </si>
  <si>
    <t>ERS1724927 </t>
  </si>
  <si>
    <t>ERS1724928 </t>
  </si>
  <si>
    <t>ERS1724929 </t>
  </si>
  <si>
    <t>ERS1724930 </t>
  </si>
  <si>
    <t>ERS1724931 </t>
  </si>
  <si>
    <t>ERS1724933 </t>
  </si>
  <si>
    <t>ERS1724934 </t>
  </si>
  <si>
    <t>22931_6#10</t>
  </si>
  <si>
    <t>22931_6#14</t>
  </si>
  <si>
    <t>SangerID</t>
  </si>
  <si>
    <t>ERS2676911</t>
  </si>
  <si>
    <t>ERS2676912</t>
  </si>
  <si>
    <t>ERS2676913</t>
  </si>
  <si>
    <t>ERS2676914</t>
  </si>
  <si>
    <t>ERS2676915</t>
  </si>
  <si>
    <t>ERS2676916</t>
  </si>
  <si>
    <t>ERS2676917</t>
  </si>
  <si>
    <t>ERS2676918</t>
  </si>
  <si>
    <t>ERS2676919</t>
  </si>
  <si>
    <t>ERS1884552</t>
  </si>
  <si>
    <t>ERS1884557</t>
  </si>
  <si>
    <t>ERS1884558</t>
  </si>
  <si>
    <t>ERS1884567</t>
  </si>
  <si>
    <t>ERS1884572</t>
  </si>
  <si>
    <t>ERS1884573</t>
  </si>
  <si>
    <t>ERS1884576</t>
  </si>
  <si>
    <t>ERS1884579</t>
  </si>
  <si>
    <t>ERS1884580</t>
  </si>
  <si>
    <t>ERS1884585</t>
  </si>
  <si>
    <t>ERS1884586</t>
  </si>
  <si>
    <t>ERS1884588</t>
  </si>
  <si>
    <t>ERS1884591</t>
  </si>
  <si>
    <t>ERS1884592</t>
  </si>
  <si>
    <t>ERS1884593</t>
  </si>
  <si>
    <t>ERS1884596</t>
  </si>
  <si>
    <t>ERS1884597</t>
  </si>
  <si>
    <t>ERS1884598</t>
  </si>
  <si>
    <t>ERS1884599</t>
  </si>
  <si>
    <t>ERS1884601</t>
  </si>
  <si>
    <t>ERS1884602</t>
  </si>
  <si>
    <t>ERS1884603</t>
  </si>
  <si>
    <t>ERS1884604</t>
  </si>
  <si>
    <t>ERS1884605</t>
  </si>
  <si>
    <t>ERS1884606</t>
  </si>
  <si>
    <t>ERS1884607</t>
  </si>
  <si>
    <t>ERS1884608</t>
  </si>
  <si>
    <t>ERS1884609</t>
  </si>
  <si>
    <t>ERS1884610</t>
  </si>
  <si>
    <t>ERS1884612</t>
  </si>
  <si>
    <t>ERS1884613</t>
  </si>
  <si>
    <t>ERS1884615</t>
  </si>
  <si>
    <t>ERS1884616</t>
  </si>
  <si>
    <t>ERS1884618</t>
  </si>
  <si>
    <t>ERS1884619</t>
  </si>
  <si>
    <t>ERS1884620</t>
  </si>
  <si>
    <t>ERS1884621</t>
  </si>
  <si>
    <t>ERS1884623</t>
  </si>
  <si>
    <t>ERS1884624</t>
  </si>
  <si>
    <t>ERS1884625</t>
  </si>
  <si>
    <t>ERS1884626</t>
  </si>
  <si>
    <t>ERS1884627</t>
  </si>
  <si>
    <t>ERS1884628</t>
  </si>
  <si>
    <t>ERS1884629</t>
  </si>
  <si>
    <t>ERS1884631</t>
  </si>
  <si>
    <t>ERS1884633</t>
  </si>
  <si>
    <t>ERS1884636</t>
  </si>
  <si>
    <t>ERS1884505</t>
  </si>
  <si>
    <t>ERS1884506</t>
  </si>
  <si>
    <t>ERS1884507</t>
  </si>
  <si>
    <t>ERS1884508</t>
  </si>
  <si>
    <t>ERS1884511</t>
  </si>
  <si>
    <t>ERS1884512</t>
  </si>
  <si>
    <t>ERS1884514</t>
  </si>
  <si>
    <t>ERS1884515</t>
  </si>
  <si>
    <t>ERS1884516</t>
  </si>
  <si>
    <t>ERS1884518</t>
  </si>
  <si>
    <t>ERS1884519</t>
  </si>
  <si>
    <t>ERS1884520</t>
  </si>
  <si>
    <t>ERS1884521</t>
  </si>
  <si>
    <t>Nichols_rabbit_passage</t>
  </si>
  <si>
    <t>WSI</t>
  </si>
  <si>
    <t>LongName</t>
  </si>
  <si>
    <t>Dallas,_USA</t>
  </si>
  <si>
    <t>Public_Accession_or_WSIlane</t>
  </si>
  <si>
    <t>ERS1724923</t>
  </si>
  <si>
    <t>ERS1724924</t>
  </si>
  <si>
    <t>ERS1724925</t>
  </si>
  <si>
    <t>ERS1724927</t>
  </si>
  <si>
    <t>ERS1724928</t>
  </si>
  <si>
    <t>ERS1724930</t>
  </si>
  <si>
    <t>ERS1724931</t>
  </si>
  <si>
    <t>ERS1724933</t>
  </si>
  <si>
    <t>GeneSyS6863658</t>
  </si>
  <si>
    <t>GeneSyS6863659</t>
  </si>
  <si>
    <t>GeneSyS6863660</t>
  </si>
  <si>
    <t>GeneSyS6863662</t>
  </si>
  <si>
    <t>GeneSyS6863663</t>
  </si>
  <si>
    <t>GeneSyS6863665</t>
  </si>
  <si>
    <t>GeneSyS6863666</t>
  </si>
  <si>
    <t>GeneSyS6863668</t>
  </si>
  <si>
    <t>SRR8494407</t>
  </si>
  <si>
    <t>SRR8494408</t>
  </si>
  <si>
    <t>SRR8494409</t>
  </si>
  <si>
    <t>SRR8494410</t>
  </si>
  <si>
    <t>SRR8494411</t>
  </si>
  <si>
    <t>SRR8494412</t>
  </si>
  <si>
    <t>SRR8494413</t>
  </si>
  <si>
    <t>SRR8494414</t>
  </si>
  <si>
    <t>SRR8494415</t>
  </si>
  <si>
    <t>SRR8494416</t>
  </si>
  <si>
    <t>SRR8494417</t>
  </si>
  <si>
    <t>SRR8494418</t>
  </si>
  <si>
    <t>SRR8494419</t>
  </si>
  <si>
    <t>SRR8494420</t>
  </si>
  <si>
    <t>SRR8501161</t>
  </si>
  <si>
    <t>SRR8501162</t>
  </si>
  <si>
    <t>SRR8501163</t>
  </si>
  <si>
    <t>SRR8501164</t>
  </si>
  <si>
    <t>SRR8501165</t>
  </si>
  <si>
    <t>SRR8501166</t>
  </si>
  <si>
    <t>SRR8501167</t>
  </si>
  <si>
    <t>SRR8501168</t>
  </si>
  <si>
    <t>SRR8501169</t>
  </si>
  <si>
    <t>SRR8501170</t>
  </si>
  <si>
    <t>SRR8501171</t>
  </si>
  <si>
    <t>CW52</t>
  </si>
  <si>
    <t>CW55</t>
  </si>
  <si>
    <t>CW58</t>
  </si>
  <si>
    <t>CW61</t>
  </si>
  <si>
    <t>CW31</t>
  </si>
  <si>
    <t>CW44</t>
  </si>
  <si>
    <t>CW45</t>
  </si>
  <si>
    <t>CW89</t>
  </si>
  <si>
    <t>CW33</t>
  </si>
  <si>
    <t>CW35</t>
  </si>
  <si>
    <t>CW57</t>
  </si>
  <si>
    <t>CW51</t>
  </si>
  <si>
    <t>CW53</t>
  </si>
  <si>
    <t>CW29</t>
  </si>
  <si>
    <t>CW88</t>
  </si>
  <si>
    <t>CW56</t>
  </si>
  <si>
    <t>CW30</t>
  </si>
  <si>
    <t>CW65</t>
  </si>
  <si>
    <t>CW59</t>
  </si>
  <si>
    <t>CW83</t>
  </si>
  <si>
    <t>CW82</t>
  </si>
  <si>
    <t>CW85</t>
  </si>
  <si>
    <t>CW84</t>
  </si>
  <si>
    <t>CW87</t>
  </si>
  <si>
    <t>CW86</t>
  </si>
  <si>
    <t>Grillová_2019</t>
  </si>
  <si>
    <t>DpnI enrichment, Illumina NextSeq</t>
  </si>
  <si>
    <t>Genetic group</t>
  </si>
  <si>
    <t>Location</t>
  </si>
  <si>
    <t>Genome (IDs)</t>
  </si>
  <si>
    <t>References</t>
  </si>
  <si>
    <t>Nichols-clade</t>
  </si>
  <si>
    <t>Complete (CP004010.2)</t>
  </si>
  <si>
    <t>SS14-clade</t>
  </si>
  <si>
    <t>Complete (CP004011.1)</t>
  </si>
  <si>
    <t>Complete (CP001752.1)</t>
  </si>
  <si>
    <t>Complete (CP003064.1)</t>
  </si>
  <si>
    <t>Complete (CP003115.1)</t>
  </si>
  <si>
    <t>SEA81-4</t>
  </si>
  <si>
    <t>Complete (CP003679.1)</t>
  </si>
  <si>
    <t>UZ1974</t>
  </si>
  <si>
    <t>Complete (CP028438.1)</t>
  </si>
  <si>
    <r>
      <t>Draft</t>
    </r>
    <r>
      <rPr>
        <vertAlign val="superscript"/>
        <sz val="9"/>
        <color rgb="FF000000"/>
        <rFont val="Times New Roman"/>
        <family val="1"/>
      </rPr>
      <t>1</t>
    </r>
  </si>
  <si>
    <t>ARG2</t>
  </si>
  <si>
    <t>C27</t>
  </si>
  <si>
    <t>C33</t>
  </si>
  <si>
    <t>The Netherlands</t>
  </si>
  <si>
    <t>SHC_O</t>
  </si>
  <si>
    <t>15, 16</t>
  </si>
  <si>
    <t>SHD_R</t>
  </si>
  <si>
    <t>SHE_V</t>
  </si>
  <si>
    <t>SGF_12</t>
  </si>
  <si>
    <t>Chicago-population</t>
  </si>
  <si>
    <t>Unpublished data</t>
  </si>
  <si>
    <t>Nichols-Seattle</t>
  </si>
  <si>
    <t>Nichols-Houston_cloneE</t>
  </si>
  <si>
    <t>Nichols-Houston_cloneJ</t>
  </si>
  <si>
    <t>https://www.frontiersin.org/files/Articles/457293/fmicb-10-01691-HTML/image_m/fmicb-10-01691-t001.jpg</t>
  </si>
  <si>
    <t>cw85</t>
  </si>
  <si>
    <t>ID</t>
  </si>
  <si>
    <t>Origin</t>
  </si>
  <si>
    <t>France</t>
  </si>
  <si>
    <t>Cuba</t>
  </si>
  <si>
    <t>Australia</t>
  </si>
  <si>
    <t>Year</t>
  </si>
  <si>
    <t>genital_smear</t>
  </si>
  <si>
    <t>bucal_smear</t>
  </si>
  <si>
    <t>anal_smear</t>
  </si>
  <si>
    <t>lung</t>
  </si>
  <si>
    <t>skin_smear</t>
  </si>
  <si>
    <t>Sexual_orientation</t>
  </si>
  <si>
    <t>MSM</t>
  </si>
  <si>
    <t>MSW</t>
  </si>
  <si>
    <t>Unknown</t>
  </si>
  <si>
    <t>WSM</t>
  </si>
  <si>
    <t>Stage</t>
  </si>
  <si>
    <t>Primary/Secondary</t>
  </si>
  <si>
    <t>NZ_CP024088.1</t>
  </si>
  <si>
    <t>Kampung_Dalan_K363</t>
  </si>
  <si>
    <t>pooled segment genome sequencing</t>
  </si>
  <si>
    <t>Human</t>
  </si>
  <si>
    <t>NZ_CP024089.1</t>
  </si>
  <si>
    <t>Sei_Geringging_K403</t>
  </si>
  <si>
    <t>SRR4308597</t>
  </si>
  <si>
    <t>Gambia-1</t>
  </si>
  <si>
    <t>Face_lesion_biopsy</t>
  </si>
  <si>
    <t>Chlorocebus_sabaeus</t>
  </si>
  <si>
    <t>Gambia</t>
  </si>
  <si>
    <t>SRR4308597.ds2500000-reads</t>
  </si>
  <si>
    <t>SRR4308604</t>
  </si>
  <si>
    <t>TaïNP-2</t>
  </si>
  <si>
    <t>Cercocebus_atys</t>
  </si>
  <si>
    <t>Cote_dIvoire</t>
  </si>
  <si>
    <t>SRR4308604.ds527276-reads</t>
  </si>
  <si>
    <t>SRR4308605</t>
  </si>
  <si>
    <t>Gambia-2</t>
  </si>
  <si>
    <t>SRR4308605.ds2500000-reads</t>
  </si>
  <si>
    <t>SRR4308606</t>
  </si>
  <si>
    <t>NKNP-1</t>
  </si>
  <si>
    <t>Chlorocebus sabaeus</t>
  </si>
  <si>
    <t>Senegal</t>
  </si>
  <si>
    <t>SRR4308606.ds2500000-reads</t>
  </si>
  <si>
    <t>SRR4308607</t>
  </si>
  <si>
    <t>NKNP-2</t>
  </si>
  <si>
    <t>SRR4308607.ds1492826-reads</t>
  </si>
  <si>
    <t>ERR2570894</t>
  </si>
  <si>
    <t>maxplanck?</t>
  </si>
  <si>
    <t>ERR2570894.ds375015-reads</t>
  </si>
  <si>
    <t>ERR2570895</t>
  </si>
  <si>
    <t>ERR2570895.ds849026-reads</t>
  </si>
  <si>
    <t>ERR2570924</t>
  </si>
  <si>
    <t>ERR2570924.ds503420-reads</t>
  </si>
  <si>
    <t>ERR2570925</t>
  </si>
  <si>
    <t>ERR2570925.ds485000-reads</t>
  </si>
  <si>
    <t>ERR2570926</t>
  </si>
  <si>
    <t>ERR2570926.ds501056-reads</t>
  </si>
  <si>
    <t>ERR2570927</t>
  </si>
  <si>
    <t>ERR2570927.ds482200-reads</t>
  </si>
  <si>
    <t>Original_Host_Species</t>
  </si>
  <si>
    <t>SampleShort</t>
  </si>
  <si>
    <t>SRA.ENA_Accession</t>
  </si>
  <si>
    <t>Analysed_reads_or_assembly</t>
  </si>
  <si>
    <t>Mean_Genome_Coverage(x)</t>
  </si>
  <si>
    <t>%Genome_coverage&gt;1x</t>
  </si>
  <si>
    <t>%Genome_coverage&gt;=8x</t>
  </si>
  <si>
    <t>%Genome_coverage&gt;=100x</t>
  </si>
  <si>
    <t>Clinical</t>
  </si>
  <si>
    <t>Sublineage</t>
  </si>
  <si>
    <t>A2058G</t>
  </si>
  <si>
    <t>A2059G</t>
  </si>
  <si>
    <t>Genotypic_Macrolide_Resistance</t>
  </si>
  <si>
    <t>Full_fastqs</t>
  </si>
  <si>
    <t>TP_0500.P564L</t>
  </si>
  <si>
    <t>TP_0574.R312C</t>
  </si>
  <si>
    <t>TP_0574.S394R</t>
  </si>
  <si>
    <t>TP_0705.P44L</t>
  </si>
  <si>
    <t>TP_0705.I487L</t>
  </si>
  <si>
    <t>TP_0705.A506T</t>
  </si>
  <si>
    <t>TP_0705.A506V</t>
  </si>
  <si>
    <t>TP_0705.M625V</t>
  </si>
  <si>
    <t>TP_0705.G708S</t>
  </si>
  <si>
    <t>TP_0705.Q737R</t>
  </si>
  <si>
    <t>TP_0760.A366T</t>
  </si>
  <si>
    <t>TP_0760.I415F</t>
  </si>
  <si>
    <t>TP_0760.I415M</t>
  </si>
  <si>
    <t>assembly</t>
  </si>
  <si>
    <t>1B</t>
  </si>
  <si>
    <t>Resistant</t>
  </si>
  <si>
    <t>reads</t>
  </si>
  <si>
    <t>SRR3268722-b</t>
  </si>
  <si>
    <t>SRR3268723-b</t>
  </si>
  <si>
    <t>Sensitive</t>
  </si>
  <si>
    <t>SRR3268726-b</t>
  </si>
  <si>
    <t>This_Study</t>
  </si>
  <si>
    <t>singleton</t>
  </si>
  <si>
    <t>SRR3268685-b</t>
  </si>
  <si>
    <t>Pětrošová_2012</t>
  </si>
  <si>
    <t>SRR3268705-b</t>
  </si>
  <si>
    <t>SRR3268707-b</t>
  </si>
  <si>
    <t>SRR3268709-b</t>
  </si>
  <si>
    <t>SRR3268710-b</t>
  </si>
  <si>
    <t>SRR3571774-b</t>
  </si>
  <si>
    <t>uncertain</t>
  </si>
  <si>
    <t>SRR3584962-b</t>
  </si>
  <si>
    <t>Uncertain</t>
  </si>
  <si>
    <t>SRR3584965-b</t>
  </si>
  <si>
    <t>SRR3571775-b</t>
  </si>
  <si>
    <t>SRR3571776-b</t>
  </si>
  <si>
    <t>SRR3571778-b</t>
  </si>
  <si>
    <t>SRR3571783-b</t>
  </si>
  <si>
    <t>SRR3571785-b</t>
  </si>
  <si>
    <t>SRR3571786-b</t>
  </si>
  <si>
    <t>SRR3584837-b</t>
  </si>
  <si>
    <t>SRR3584838-b</t>
  </si>
  <si>
    <t>SRR3584839-b</t>
  </si>
  <si>
    <t>SRR3584840-b</t>
  </si>
  <si>
    <t>SRR3584841-b</t>
  </si>
  <si>
    <t>SRR3584842-b</t>
  </si>
  <si>
    <t>SRR3584843-b</t>
  </si>
  <si>
    <t>SRR3584844-b</t>
  </si>
  <si>
    <t>SRR3584845-b</t>
  </si>
  <si>
    <t>SRR3584871-b</t>
  </si>
  <si>
    <t>SRR3584875-b</t>
  </si>
  <si>
    <t>SRR3584879-b</t>
  </si>
  <si>
    <t>SRR3584882-b</t>
  </si>
  <si>
    <t>SRR3584884-b</t>
  </si>
  <si>
    <t>SRR3268732-b</t>
  </si>
  <si>
    <t>SRR3268736-b</t>
  </si>
  <si>
    <t>1A</t>
  </si>
  <si>
    <t>Beale_2019</t>
  </si>
  <si>
    <t>ERR2710610</t>
  </si>
  <si>
    <t>ERR2710611</t>
  </si>
  <si>
    <t>ERR2710612</t>
  </si>
  <si>
    <t>ERR2710614</t>
  </si>
  <si>
    <t>ERR2710615</t>
  </si>
  <si>
    <t>ERR2710617</t>
  </si>
  <si>
    <t>ERR2710618</t>
  </si>
  <si>
    <t>ERR2710619</t>
  </si>
  <si>
    <t>ERR2756168</t>
  </si>
  <si>
    <t>ERR2756169</t>
  </si>
  <si>
    <t>ERR2756170</t>
  </si>
  <si>
    <t>ERR2756171</t>
  </si>
  <si>
    <t>ERR2756172</t>
  </si>
  <si>
    <t>ERR2756173</t>
  </si>
  <si>
    <t>ERR2756174</t>
  </si>
  <si>
    <t>ERR2756175</t>
  </si>
  <si>
    <t>ERR2756176</t>
  </si>
  <si>
    <t>ERR2756177</t>
  </si>
  <si>
    <t>ERR2756178</t>
  </si>
  <si>
    <t>ERR2756179</t>
  </si>
  <si>
    <t>ERR2756180</t>
  </si>
  <si>
    <t>ERR2756181</t>
  </si>
  <si>
    <t>ERR2756182</t>
  </si>
  <si>
    <t>ERR2756184</t>
  </si>
  <si>
    <t>ERR2756185</t>
  </si>
  <si>
    <t>ERR2756186</t>
  </si>
  <si>
    <t>ERR2756187</t>
  </si>
  <si>
    <t>ERR2756188</t>
  </si>
  <si>
    <t>ERR2756189</t>
  </si>
  <si>
    <t>ERR2756190</t>
  </si>
  <si>
    <t>ERR2756191</t>
  </si>
  <si>
    <t>ERR2756192</t>
  </si>
  <si>
    <t>ERR2756193</t>
  </si>
  <si>
    <t>ERR2756194</t>
  </si>
  <si>
    <t>ERR2756195</t>
  </si>
  <si>
    <t>ERR2756196</t>
  </si>
  <si>
    <t>ERR2756197</t>
  </si>
  <si>
    <t>ERR2756198</t>
  </si>
  <si>
    <t>ERR2756199</t>
  </si>
  <si>
    <t>ERR2756200</t>
  </si>
  <si>
    <t>ERR2756201</t>
  </si>
  <si>
    <t>ERR2756202</t>
  </si>
  <si>
    <t>ERR2756203</t>
  </si>
  <si>
    <t>ERR2756204</t>
  </si>
  <si>
    <t>ERR2756205</t>
  </si>
  <si>
    <t>ERR2756206</t>
  </si>
  <si>
    <t>ERR2756207</t>
  </si>
  <si>
    <t>ERR2756208</t>
  </si>
  <si>
    <t>ERR2756209</t>
  </si>
  <si>
    <t>ERR2756210</t>
  </si>
  <si>
    <t>ERR2756211</t>
  </si>
  <si>
    <t>ERR2756212</t>
  </si>
  <si>
    <t>ERR2756213</t>
  </si>
  <si>
    <t>ERR2756214</t>
  </si>
  <si>
    <t>ERR2756216</t>
  </si>
  <si>
    <t>ERR2756217</t>
  </si>
  <si>
    <t>ERR2756218</t>
  </si>
  <si>
    <t>ERR2756219</t>
  </si>
  <si>
    <t>ERR2756220</t>
  </si>
  <si>
    <t>ERR2756221</t>
  </si>
  <si>
    <t>ERR2756222</t>
  </si>
  <si>
    <t>ERR2756223</t>
  </si>
  <si>
    <t>ERR2756224</t>
  </si>
  <si>
    <t>ERR2756225</t>
  </si>
  <si>
    <t>ERR2756226</t>
  </si>
  <si>
    <t>ERR2756227</t>
  </si>
  <si>
    <t>ERR2756228</t>
  </si>
  <si>
    <t>ERR2756229</t>
  </si>
  <si>
    <t>Solomon_Islands</t>
  </si>
  <si>
    <t>Western_Samoa</t>
  </si>
  <si>
    <t>Fraser_1998</t>
  </si>
  <si>
    <t>Matějková_2008</t>
  </si>
  <si>
    <t>Tong_2017</t>
  </si>
  <si>
    <t>Marks_2017</t>
  </si>
  <si>
    <t>Strouhal_2017</t>
  </si>
  <si>
    <t>Strouhal_2018</t>
  </si>
  <si>
    <t>Knauf_2018</t>
  </si>
  <si>
    <t>No of total reads after QC</t>
  </si>
  <si>
    <t>Number of TPA mapped reads</t>
  </si>
  <si>
    <t>% of TPA mapped reads</t>
  </si>
  <si>
    <t>Broad coverage 3/5*</t>
  </si>
  <si>
    <t>Median depth</t>
  </si>
  <si>
    <t>CW30**</t>
  </si>
  <si>
    <t>98,8/98,7</t>
  </si>
  <si>
    <t>CW84**</t>
  </si>
  <si>
    <t>98,9/98.5</t>
  </si>
  <si>
    <t>CW85**</t>
  </si>
  <si>
    <t>98,9/98,5</t>
  </si>
  <si>
    <t>CW87**</t>
  </si>
  <si>
    <t>98,2/97,5</t>
  </si>
  <si>
    <t>CW88**</t>
  </si>
  <si>
    <t>98,2/98,1</t>
  </si>
  <si>
    <t>CW56**</t>
  </si>
  <si>
    <t>98.8/98.6</t>
  </si>
  <si>
    <t>CW82**</t>
  </si>
  <si>
    <t>98,6/98,3</t>
  </si>
  <si>
    <t>CW65**</t>
  </si>
  <si>
    <t>97.1/96.3</t>
  </si>
  <si>
    <t>CW83**</t>
  </si>
  <si>
    <t>97,7/97,3</t>
  </si>
  <si>
    <t>CW86**</t>
  </si>
  <si>
    <t>97,9/97,3</t>
  </si>
  <si>
    <t>CW59**</t>
  </si>
  <si>
    <t>98.6/98.5</t>
  </si>
  <si>
    <t>CW57***</t>
  </si>
  <si>
    <t>94,3/89,3</t>
  </si>
  <si>
    <t>CW51***</t>
  </si>
  <si>
    <t>69/53,1</t>
  </si>
  <si>
    <t>CW53***</t>
  </si>
  <si>
    <t>93,4/87,9</t>
  </si>
  <si>
    <t>CW29***</t>
  </si>
  <si>
    <t>77,9/57,4</t>
  </si>
  <si>
    <t>CW45***</t>
  </si>
  <si>
    <t>95.7/92.7</t>
  </si>
  <si>
    <t>CW89***</t>
  </si>
  <si>
    <t>94,4/87,3</t>
  </si>
  <si>
    <t>CW33***</t>
  </si>
  <si>
    <t>85.5/71.1</t>
  </si>
  <si>
    <t>CW35***</t>
  </si>
  <si>
    <t>96.8/86.2</t>
  </si>
  <si>
    <t>CW31****</t>
  </si>
  <si>
    <t>0.6/0.1</t>
  </si>
  <si>
    <t>CW44****</t>
  </si>
  <si>
    <t>3,4/0,3</t>
  </si>
  <si>
    <t>CW52****</t>
  </si>
  <si>
    <t>9.4/1.7</t>
  </si>
  <si>
    <t>CW55****</t>
  </si>
  <si>
    <t>19.7/4.2</t>
  </si>
  <si>
    <t>CW58****</t>
  </si>
  <si>
    <t>2.4/ 0.1</t>
  </si>
  <si>
    <t>CW61****</t>
  </si>
  <si>
    <t>4.6/0.4</t>
  </si>
  <si>
    <t>*At least three good quality reads were used for establishment of the broad coverage.</t>
  </si>
  <si>
    <t>**Samples with complete genomes.</t>
  </si>
  <si>
    <t>***Samples with draft genomes.</t>
  </si>
  <si>
    <t xml:space="preserve">****Samples with broad coverage lower than 20%, which were excluded from the analyses. </t>
  </si>
  <si>
    <t>Broad coverage 5</t>
  </si>
  <si>
    <t>Number of TPA DNA copies/ µl</t>
  </si>
  <si>
    <t>Number of human DNA copies/ µl</t>
  </si>
  <si>
    <t>TPA DNA/human DNA ratio</t>
  </si>
  <si>
    <t>Complete/draft genome</t>
  </si>
  <si>
    <t>Complete</t>
  </si>
  <si>
    <t>Draft</t>
  </si>
  <si>
    <t>% of TPA reads from the total number of bacterial reads</t>
  </si>
  <si>
    <t>Tp qPCR copies/ul</t>
  </si>
  <si>
    <t>19444_8#14.ds2027786-reads</t>
  </si>
  <si>
    <t>19444_8#15.ds1406063-reads</t>
  </si>
  <si>
    <t>19444_8#1.ds2500000-reads</t>
  </si>
  <si>
    <t>19444_8#2.ds2500000-reads</t>
  </si>
  <si>
    <t>19444_8#5.ds1095199-reads</t>
  </si>
  <si>
    <t>19444_8#6.ds993953-reads</t>
  </si>
  <si>
    <t>19444_8#9.ds1435638-reads</t>
  </si>
  <si>
    <t>27455_1#33.ds2500000-reads</t>
  </si>
  <si>
    <t>27455_1#36.ds2258841-reads</t>
  </si>
  <si>
    <t>27455_1#37.ds1380278-reads</t>
  </si>
  <si>
    <t>27455_1#38.ds2500000-reads</t>
  </si>
  <si>
    <t>27455_1#39.ds1965850-reads</t>
  </si>
  <si>
    <t>27455_1#40.ds1407171-reads</t>
  </si>
  <si>
    <t>27455_1#44.ds1444033-reads</t>
  </si>
  <si>
    <t>27455_1#46.ds2500000-reads</t>
  </si>
  <si>
    <t>29007_2#12_cat-reads</t>
  </si>
  <si>
    <t>29007_2#14_cat-reads</t>
  </si>
  <si>
    <t>29007_2#15_cat-reads</t>
  </si>
  <si>
    <t>29007_2#16_cat-reads</t>
  </si>
  <si>
    <t>29007_2#17_cat-reads</t>
  </si>
  <si>
    <t>29007_2#4_cat-reads</t>
  </si>
  <si>
    <t>29007_3#12_cat-reads</t>
  </si>
  <si>
    <t>Bosnia</t>
  </si>
  <si>
    <t>BosniaA</t>
  </si>
  <si>
    <t>R3-SAL-007</t>
  </si>
  <si>
    <t>R8-KOS-007</t>
  </si>
  <si>
    <t>R7-PUT1-002</t>
  </si>
  <si>
    <t>R2-SR-001B</t>
  </si>
  <si>
    <t>R2-64919</t>
  </si>
  <si>
    <t>R7-KUN2-001</t>
  </si>
  <si>
    <t>R2-106190</t>
  </si>
  <si>
    <t>R6-SAM1-001</t>
  </si>
  <si>
    <t>R5-SAM-001</t>
  </si>
  <si>
    <t>R8-KOS-004</t>
  </si>
  <si>
    <t>R7-LAN-005</t>
  </si>
  <si>
    <t>R6-HUR-007</t>
  </si>
  <si>
    <t>R5-ZUE-007</t>
  </si>
  <si>
    <t>R8-LMC-004</t>
  </si>
  <si>
    <t>R4-ZUE-021</t>
  </si>
  <si>
    <t>R8-LMC-012</t>
  </si>
  <si>
    <t>R6-LES-004</t>
  </si>
  <si>
    <t>R8-MAZ-003</t>
  </si>
  <si>
    <t>R3-ZUE-003</t>
  </si>
  <si>
    <t>R7-KUN2-001B</t>
  </si>
  <si>
    <t>CP0495</t>
  </si>
  <si>
    <t>CP0492</t>
  </si>
  <si>
    <t>WP0022.7.liq</t>
  </si>
  <si>
    <t>WP0022.7.scab</t>
  </si>
  <si>
    <t>CP0461</t>
  </si>
  <si>
    <t>WP0022.5</t>
  </si>
  <si>
    <t>CP0465</t>
  </si>
  <si>
    <t>Ghana-051</t>
  </si>
  <si>
    <t>WSI-lane2_combined</t>
  </si>
  <si>
    <t>29007_2#11_cat-reads</t>
  </si>
  <si>
    <t>27455_1#35.ds1998228-reads</t>
  </si>
  <si>
    <t>27455_1#43.ds2185624-reads</t>
  </si>
  <si>
    <t>27455_1#34.ds1616775-reads</t>
  </si>
  <si>
    <t>29007_2#19_cat-reads</t>
  </si>
  <si>
    <t>Cuni</t>
  </si>
  <si>
    <t>WSI_SampleID</t>
  </si>
  <si>
    <t>TPA_BCC004</t>
  </si>
  <si>
    <t>TPA_BCC005</t>
  </si>
  <si>
    <t>TPA_BCC008</t>
  </si>
  <si>
    <t>TPA_BCC009</t>
  </si>
  <si>
    <t>TPA_BCC012</t>
  </si>
  <si>
    <t>TPA_BCC013</t>
  </si>
  <si>
    <t>TPA_BCC014</t>
  </si>
  <si>
    <t>TPA_BCC017</t>
  </si>
  <si>
    <t>TPA_BCC023</t>
  </si>
  <si>
    <t>TPA_BCC025</t>
  </si>
  <si>
    <t>TPA_BCC026</t>
  </si>
  <si>
    <t>TPA_BCC027</t>
  </si>
  <si>
    <t>TPA_BCC029</t>
  </si>
  <si>
    <t>TPA_BCC030</t>
  </si>
  <si>
    <t>TPA_BCC032</t>
  </si>
  <si>
    <t>TPA_BCC034</t>
  </si>
  <si>
    <t>TPA_BCC036</t>
  </si>
  <si>
    <t>TPA_BCC038</t>
  </si>
  <si>
    <t>TPA_BCC040</t>
  </si>
  <si>
    <t>TPA_BCC043</t>
  </si>
  <si>
    <t>TPA_BCC044</t>
  </si>
  <si>
    <t>TPA_BCC045</t>
  </si>
  <si>
    <t>TPA_BCC047</t>
  </si>
  <si>
    <t>TPA_BCC049</t>
  </si>
  <si>
    <t>TPA_BCC052</t>
  </si>
  <si>
    <t>TPA_BCC055</t>
  </si>
  <si>
    <t>TPA_BCC058</t>
  </si>
  <si>
    <t>TPA_BCC061</t>
  </si>
  <si>
    <t>TPA_BCC063</t>
  </si>
  <si>
    <t>TPA_BCC064</t>
  </si>
  <si>
    <t>TPA_BCC075</t>
  </si>
  <si>
    <t>TPA_BCC078</t>
  </si>
  <si>
    <t>TPA_BCC079</t>
  </si>
  <si>
    <t>TPA_BCC081</t>
  </si>
  <si>
    <t>TPA_BCC083</t>
  </si>
  <si>
    <t>TPA_BCC085</t>
  </si>
  <si>
    <t>TPA_BCC088</t>
  </si>
  <si>
    <t>TPA_BCC089</t>
  </si>
  <si>
    <t>TPA_BCC092</t>
  </si>
  <si>
    <t>TPA_BCC101</t>
  </si>
  <si>
    <t>TPA_BCC102</t>
  </si>
  <si>
    <t>TPA_BCC106</t>
  </si>
  <si>
    <t>TPA_BCC107</t>
  </si>
  <si>
    <t>TPA_BCC108</t>
  </si>
  <si>
    <t>TPA_BCC109</t>
  </si>
  <si>
    <t>TPA_BCC111</t>
  </si>
  <si>
    <t>TPA_BCC112</t>
  </si>
  <si>
    <t>TPA_BCC121</t>
  </si>
  <si>
    <t>TPA_BCC122</t>
  </si>
  <si>
    <t>TPA_BCC123</t>
  </si>
  <si>
    <t>TPA_BCC124</t>
  </si>
  <si>
    <t>TPA_BCC125</t>
  </si>
  <si>
    <t>TPA_BCC126</t>
  </si>
  <si>
    <t>TPA_BCC127</t>
  </si>
  <si>
    <t>TPA_BCC128</t>
  </si>
  <si>
    <t>TPA_BCC129</t>
  </si>
  <si>
    <t>TPA_BCC130</t>
  </si>
  <si>
    <t>TPA_BCC132</t>
  </si>
  <si>
    <t>TPA_BCC134</t>
  </si>
  <si>
    <t>TPA_BCC135</t>
  </si>
  <si>
    <t>TPA_BCC136</t>
  </si>
  <si>
    <t>TPA_BCC137</t>
  </si>
  <si>
    <t>TPA_BCC138</t>
  </si>
  <si>
    <t>TPA_BCC139</t>
  </si>
  <si>
    <t>TPA_BCC140</t>
  </si>
  <si>
    <t>TPA_BCC141</t>
  </si>
  <si>
    <t>TPA_BCC142</t>
  </si>
  <si>
    <t>TPA_BCC143</t>
  </si>
  <si>
    <t>TPA_BCC144</t>
  </si>
  <si>
    <t>TPA_BCC145</t>
  </si>
  <si>
    <t>TPA_BCC146</t>
  </si>
  <si>
    <t>TPA_BCC147</t>
  </si>
  <si>
    <t>TPA_BCC148</t>
  </si>
  <si>
    <t>TPA_BCC153</t>
  </si>
  <si>
    <t>TPA_BCC154</t>
  </si>
  <si>
    <t>TPA_BCC156</t>
  </si>
  <si>
    <t>TPA_BCC157</t>
  </si>
  <si>
    <t>TPA_BCC158</t>
  </si>
  <si>
    <t>TPA_BCC161</t>
  </si>
  <si>
    <t>TPA_BCC163</t>
  </si>
  <si>
    <t>TPA_BCC165</t>
  </si>
  <si>
    <t>TPA_BCC166</t>
  </si>
  <si>
    <t>TPA_BCC168</t>
  </si>
  <si>
    <t>TPA_BCC169</t>
  </si>
  <si>
    <t>TPA_BCC172</t>
  </si>
  <si>
    <t>TPA_BCC174</t>
  </si>
  <si>
    <t>TPA_BCC175</t>
  </si>
  <si>
    <t>TPA_BCC176</t>
  </si>
  <si>
    <t>TPA_BCC180</t>
  </si>
  <si>
    <t>TPA_BCC181</t>
  </si>
  <si>
    <t>TPA_BCC182</t>
  </si>
  <si>
    <t>TPA_BCC183</t>
  </si>
  <si>
    <t>TPA_BCC185</t>
  </si>
  <si>
    <t>TPA_BCC186</t>
  </si>
  <si>
    <t>TPA_BCC187</t>
  </si>
  <si>
    <t>TPA_BCC188</t>
  </si>
  <si>
    <t>TPA_BCC191</t>
  </si>
  <si>
    <t>TPA_BCC194</t>
  </si>
  <si>
    <t>TPA_BCC195</t>
  </si>
  <si>
    <t>TPA_BCC196</t>
  </si>
  <si>
    <t>TPA_BCC197</t>
  </si>
  <si>
    <t>TPA_BCC198</t>
  </si>
  <si>
    <t>TPA_BCC199</t>
  </si>
  <si>
    <t>TPA_ALC002</t>
  </si>
  <si>
    <t>TPA_ALC005</t>
  </si>
  <si>
    <t>TPA_ALC009</t>
  </si>
  <si>
    <t>TPA_ALC011</t>
  </si>
  <si>
    <t>TPA_ALC015</t>
  </si>
  <si>
    <t>TPA_ALC021</t>
  </si>
  <si>
    <t>TPA_ALC023</t>
  </si>
  <si>
    <t>TPA_ALC032</t>
  </si>
  <si>
    <t>TPA_ALC034</t>
  </si>
  <si>
    <t>TPA_ALC035</t>
  </si>
  <si>
    <t>TPA_ALC036</t>
  </si>
  <si>
    <t>TPA_ALC040</t>
  </si>
  <si>
    <t>TPA_ALC046</t>
  </si>
  <si>
    <t>TPA_ALC048</t>
  </si>
  <si>
    <t>TPA_ALC052</t>
  </si>
  <si>
    <t>TPA_ALC053</t>
  </si>
  <si>
    <t>TPA_ALC055</t>
  </si>
  <si>
    <t>TPA_ALC060</t>
  </si>
  <si>
    <t>TPA_ALC070</t>
  </si>
  <si>
    <t>TPA_ALC073</t>
  </si>
  <si>
    <t>TPA_ALC076</t>
  </si>
  <si>
    <t>TPA_ALC077</t>
  </si>
  <si>
    <t>TPA_ALC078</t>
  </si>
  <si>
    <t>TPA_ALC079</t>
  </si>
  <si>
    <t>TPP_PNGM_15-107A</t>
  </si>
  <si>
    <t>TPP_PNGM_15-110</t>
  </si>
  <si>
    <t>TPP_PNGM_15-111</t>
  </si>
  <si>
    <t>TPP_PNGM_15-113</t>
  </si>
  <si>
    <t>TPP_PNGM_15-114</t>
  </si>
  <si>
    <t>TPP_PNGM_17-14</t>
  </si>
  <si>
    <t>TPP_PNGM_17-18</t>
  </si>
  <si>
    <t>TPP_PNGM_17-19</t>
  </si>
  <si>
    <t>TPP_PNGM_17-20</t>
  </si>
  <si>
    <t>TPP_PNGM_17-22</t>
  </si>
  <si>
    <t>TPP_PNGM_17-7</t>
  </si>
  <si>
    <t>TPP_PNGM_17-8</t>
  </si>
  <si>
    <t>TPP_PNGM_18-11</t>
  </si>
  <si>
    <t>TPP_PNGM_19-16</t>
  </si>
  <si>
    <t>TPP_PNGM_19-20</t>
  </si>
  <si>
    <t>TPP_PNGM_19-24</t>
  </si>
  <si>
    <t>TPP_PNGM_19-27</t>
  </si>
  <si>
    <t>TPP_PNGM_19-30</t>
  </si>
  <si>
    <t>TPA_OMI002</t>
  </si>
  <si>
    <t>TPA_OMI006</t>
  </si>
  <si>
    <t>TPA_OMI009</t>
  </si>
  <si>
    <t>TPA_OMI011</t>
  </si>
  <si>
    <t>TPA_OMI015</t>
  </si>
  <si>
    <t>TPA_OMI017</t>
  </si>
  <si>
    <t>TPA_OMI021</t>
  </si>
  <si>
    <t>TPA_OMI022</t>
  </si>
  <si>
    <t>TPA_OMI074</t>
  </si>
  <si>
    <t>TPA_OMI033</t>
  </si>
  <si>
    <t>TPA_OMI029</t>
  </si>
  <si>
    <t>TPA_OMI075</t>
  </si>
  <si>
    <t>TPA_OMI057</t>
  </si>
  <si>
    <t>TPA_OMI058</t>
  </si>
  <si>
    <t>TPA_OMI054</t>
  </si>
  <si>
    <t>TPA_OMI070</t>
  </si>
  <si>
    <t>TPA_OMI028</t>
  </si>
  <si>
    <t>TPA_OMI061</t>
  </si>
  <si>
    <t>TPP_LIB018</t>
  </si>
  <si>
    <t>TPP_LIB017</t>
  </si>
  <si>
    <t>TPP_LIB016</t>
  </si>
  <si>
    <t>TPP_LIB015</t>
  </si>
  <si>
    <t>TPP_LIB013</t>
  </si>
  <si>
    <t>TPP_LIB003</t>
  </si>
  <si>
    <t>TPP_LIB001</t>
  </si>
  <si>
    <t>TPP_LIB012</t>
  </si>
  <si>
    <t>TPP_LIB011</t>
  </si>
  <si>
    <t>TPP_LIB010</t>
  </si>
  <si>
    <t>TPP_LIB008</t>
  </si>
  <si>
    <t>TPP_LIB006</t>
  </si>
  <si>
    <t>TPP_LIB005</t>
  </si>
  <si>
    <t>TPP_LIB004</t>
  </si>
  <si>
    <t>TPP_LIB002</t>
  </si>
  <si>
    <t>TPP_GHA015</t>
  </si>
  <si>
    <t>TPP_GHA006</t>
  </si>
  <si>
    <t>TPP_GHA008</t>
  </si>
  <si>
    <t>TPP_GHA013</t>
  </si>
  <si>
    <t>TPP_GHA012</t>
  </si>
  <si>
    <t>TPP_GHA001</t>
  </si>
  <si>
    <t>TPP_GHA016</t>
  </si>
  <si>
    <t>TPP_GHA003</t>
  </si>
  <si>
    <t>TPP_GHA004</t>
  </si>
  <si>
    <t>TPP_GHA009</t>
  </si>
  <si>
    <t>TPP_GHA028</t>
  </si>
  <si>
    <t>TPP_GHA002</t>
  </si>
  <si>
    <t>TPP_GHA005</t>
  </si>
  <si>
    <t>TPP_GHA024</t>
  </si>
  <si>
    <t>TPP_GHA032</t>
  </si>
  <si>
    <t>TPP_GHA056</t>
  </si>
  <si>
    <t>TPP_GHA058</t>
  </si>
  <si>
    <t>TPP_GHA067</t>
  </si>
  <si>
    <t>TPP_GHA107</t>
  </si>
  <si>
    <t>TPP_GHA110</t>
  </si>
  <si>
    <t>TPP_GHA111</t>
  </si>
  <si>
    <t>TPP_GHA112</t>
  </si>
  <si>
    <t>TPP_GHA114</t>
  </si>
  <si>
    <t>TPP_GHA116</t>
  </si>
  <si>
    <t>TPP_GHA117</t>
  </si>
  <si>
    <t>TPP_GHA128</t>
  </si>
  <si>
    <t>TPP_GHA124</t>
  </si>
  <si>
    <t>TPP_GHA119</t>
  </si>
  <si>
    <t>TPP_GHA167</t>
  </si>
  <si>
    <t>TPP_GHA155</t>
  </si>
  <si>
    <t>TPP_GHA120</t>
  </si>
  <si>
    <t>TPP_GHA135</t>
  </si>
  <si>
    <t>TPP_GHA148</t>
  </si>
  <si>
    <t>TPP_GHA134</t>
  </si>
  <si>
    <t>TPP_GHA166</t>
  </si>
  <si>
    <t>TPP_GHA141</t>
  </si>
  <si>
    <t>TPP_GHA149</t>
  </si>
  <si>
    <t>TPP_GHA156</t>
  </si>
  <si>
    <t>TPP_GHA169</t>
  </si>
  <si>
    <t>TPP_GHA145</t>
  </si>
  <si>
    <t>TPA_BEL003</t>
  </si>
  <si>
    <t>TPA_BEL014</t>
  </si>
  <si>
    <t>TPA_BEL022</t>
  </si>
  <si>
    <t>TPA_EIR005</t>
  </si>
  <si>
    <t>TPA_EIR008</t>
  </si>
  <si>
    <t>TPA_EIR009</t>
  </si>
  <si>
    <t>TPA_EIR013</t>
  </si>
  <si>
    <t>TPA_EIR015</t>
  </si>
  <si>
    <t>TPA_EIR017</t>
  </si>
  <si>
    <t>TPA_USL-BAL-2</t>
  </si>
  <si>
    <t>TPA_USL-BAL-5</t>
  </si>
  <si>
    <t>TPA_USL-BAL-6</t>
  </si>
  <si>
    <t>TPA_USL-BAL-7</t>
  </si>
  <si>
    <t>TPA_USL-BAL-8</t>
  </si>
  <si>
    <t>TPA_USL-SEA-81-3</t>
  </si>
  <si>
    <t>TPA_USL-SEA-81-8</t>
  </si>
  <si>
    <t>TPA_USL-SEA-83-1</t>
  </si>
  <si>
    <t>TPA_USL-SEA-83-2</t>
  </si>
  <si>
    <t>TPA_USL-SEA-86-1</t>
  </si>
  <si>
    <t>TPA_USL-SEA-84-2</t>
  </si>
  <si>
    <t>TPA_USL-SEA-87-1</t>
  </si>
  <si>
    <t>TPA_USL-Haiti-B</t>
  </si>
  <si>
    <t>TPA_USL-CDC-1</t>
  </si>
  <si>
    <t>TPA_USL-Phil-1</t>
  </si>
  <si>
    <t>TPA_USL-Phil-2</t>
  </si>
  <si>
    <t>TPA_USL-Phil-3</t>
  </si>
  <si>
    <t>TPA_USL-Grady-1</t>
  </si>
  <si>
    <t>TPA_UKBRG002</t>
  </si>
  <si>
    <t>TPA_UKBRG004</t>
  </si>
  <si>
    <t>TPA_UKBRG007</t>
  </si>
  <si>
    <t>TPA_UKBRG008</t>
  </si>
  <si>
    <t>TPA_UKBRG009</t>
  </si>
  <si>
    <t>TPA_UKBRG010</t>
  </si>
  <si>
    <t>TPA_UKBRG012</t>
  </si>
  <si>
    <t>TPA_UKBRG015</t>
  </si>
  <si>
    <t>TPA_UKBRG017</t>
  </si>
  <si>
    <t>TPA_UKBRG018</t>
  </si>
  <si>
    <t>TPA_ZIM003</t>
  </si>
  <si>
    <t>TPA_ZIM004</t>
  </si>
  <si>
    <t>TPA_ZIM005</t>
  </si>
  <si>
    <t>TPA_ZIM006</t>
  </si>
  <si>
    <t>TPA_ZIM007</t>
  </si>
  <si>
    <t>TPA_ZIM008</t>
  </si>
  <si>
    <t>TPA_ZIM009</t>
  </si>
  <si>
    <t>TPA_ZIM010</t>
  </si>
  <si>
    <t>TPA_ZIM014</t>
  </si>
  <si>
    <t>TPA_ZIM015</t>
  </si>
  <si>
    <t>TPA_ZIM016</t>
  </si>
  <si>
    <t>TPA_ZIM018</t>
  </si>
  <si>
    <t>TPA_ZIM020</t>
  </si>
  <si>
    <t>TPA_ZIM023</t>
  </si>
  <si>
    <t>TPA_ZIM024</t>
  </si>
  <si>
    <t>TPA_ZIM025</t>
  </si>
  <si>
    <t>TPA_ZIM028</t>
  </si>
  <si>
    <t>TPA_SA006</t>
  </si>
  <si>
    <t>TPA_UKBIR005</t>
  </si>
  <si>
    <t>TPA_UKBIR006</t>
  </si>
  <si>
    <t>TPA_UKBIR026</t>
  </si>
  <si>
    <t>TPA_UKBIR028</t>
  </si>
  <si>
    <t>TPA_UKBIR029</t>
  </si>
  <si>
    <t>TPA_UKBIR032</t>
  </si>
  <si>
    <t>TPA_UKBIR033</t>
  </si>
  <si>
    <t>TPA_UKBIR038</t>
  </si>
  <si>
    <t>TPA_UKBIR043</t>
  </si>
  <si>
    <t>TPA_UKBIR044</t>
  </si>
  <si>
    <t>TPA_UKBIR049</t>
  </si>
  <si>
    <t>TPA_UKBIR052</t>
  </si>
  <si>
    <t>TPA_UKLEE004</t>
  </si>
  <si>
    <t>TPA_UKLEE006</t>
  </si>
  <si>
    <t>TPA_UKLEE012</t>
  </si>
  <si>
    <t>TPA_UKLEE067</t>
  </si>
  <si>
    <t>TPA_UKMAN047</t>
  </si>
  <si>
    <t>TPA_UKMAN049</t>
  </si>
  <si>
    <t>TPA_UKMAN054</t>
  </si>
  <si>
    <t>TPA_UKMAN019</t>
  </si>
  <si>
    <t>TPA_UKMAN027</t>
  </si>
  <si>
    <t>TPA_UKMAN003</t>
  </si>
  <si>
    <t>TPA_UKMAN008</t>
  </si>
  <si>
    <t>TPA_UKMAN010</t>
  </si>
  <si>
    <t>TPA_ESBCN004</t>
  </si>
  <si>
    <t>TPA_ESBCN005</t>
  </si>
  <si>
    <t>TPA_ESBCN002</t>
  </si>
  <si>
    <t>TPA_ESBCN015</t>
  </si>
  <si>
    <t>TPA_ESBCN001</t>
  </si>
  <si>
    <t>Study</t>
  </si>
  <si>
    <t>British Colombia CDC</t>
  </si>
  <si>
    <t>Alberta_2018</t>
  </si>
  <si>
    <t>PNG 2018 Yaws</t>
  </si>
  <si>
    <t>Liberia</t>
  </si>
  <si>
    <t>Ghana 2018 Baseline</t>
  </si>
  <si>
    <t>Ghana 2018 Post Rx</t>
  </si>
  <si>
    <t>Antwerp_2018</t>
  </si>
  <si>
    <t>Dublin</t>
  </si>
  <si>
    <t>Lukehart_USA</t>
  </si>
  <si>
    <t>Brighton_2018</t>
  </si>
  <si>
    <t>Zimbabwe NMS2014/2015, ZIMNMS2014</t>
  </si>
  <si>
    <t>Birmingham</t>
  </si>
  <si>
    <t>Leeds</t>
  </si>
  <si>
    <t>Manchester</t>
  </si>
  <si>
    <t>Barcelona</t>
  </si>
  <si>
    <t>Downsampled_fastq</t>
  </si>
  <si>
    <t>31963_2#4.Treponema.ds2500000-reads</t>
  </si>
  <si>
    <t>31822_1#1.Treponema.ds1544709-reads</t>
  </si>
  <si>
    <t>31818_1#7.Treponema.ds1645849-reads</t>
  </si>
  <si>
    <t>31822_1#2.Treponema.ds2500000-reads</t>
  </si>
  <si>
    <t>31963_2#5.Treponema.ds2500000-reads</t>
  </si>
  <si>
    <t>31822_1#3.Treponema.ds759188-reads</t>
  </si>
  <si>
    <t>31818_2#17.Treponema.ds2500000-reads</t>
  </si>
  <si>
    <t>31818_3#2.Treponema.ds447636-reads</t>
  </si>
  <si>
    <t>31818_1#8.Treponema.ds2494170-reads</t>
  </si>
  <si>
    <t>31818_5#15.Treponema.ds126062-reads</t>
  </si>
  <si>
    <t>31818_5#16.Treponema.ds432157-reads</t>
  </si>
  <si>
    <t>31818_3#3.Treponema.ds354656-reads</t>
  </si>
  <si>
    <t>31818_5#17.Treponema.ds352341-reads</t>
  </si>
  <si>
    <t>31963_2#6.Treponema.ds2500000-reads</t>
  </si>
  <si>
    <t>31818_3#18.Treponema.ds1654256-reads</t>
  </si>
  <si>
    <t>31818_2#1.Treponema.ds1886633-reads</t>
  </si>
  <si>
    <t>31818_5#18.Treponema.ds1714371-reads</t>
  </si>
  <si>
    <t>31818_3#19.Treponema.ds979722-reads</t>
  </si>
  <si>
    <t>31963_2#7.Treponema.ds2500000-reads</t>
  </si>
  <si>
    <t>31818_3#20.Treponema.ds211260-reads</t>
  </si>
  <si>
    <t>31822_2#3.Treponema.ds1973773-reads</t>
  </si>
  <si>
    <t>31822_2#4.Treponema.ds823921-reads</t>
  </si>
  <si>
    <t>31818_3#21.Treponema.ds252413-reads</t>
  </si>
  <si>
    <t>31818_1#9.Treponema.ds2500000-reads</t>
  </si>
  <si>
    <t>31818_5#19.Treponema.ds1736478-reads</t>
  </si>
  <si>
    <t>31818_3#10.Treponema.ds2500000-reads</t>
  </si>
  <si>
    <t>31818_5#1.Treponema.ds1548341-reads</t>
  </si>
  <si>
    <t>31818_1#1.Treponema.ds2500000-reads</t>
  </si>
  <si>
    <t>31818_3#22.Treponema.ds2500000-reads</t>
  </si>
  <si>
    <t>31818_2#2.Treponema.ds1556842-reads</t>
  </si>
  <si>
    <t>31818_1#2.Treponema.ds2500000-reads</t>
  </si>
  <si>
    <t>31818_5#20.Treponema.ds506533-reads</t>
  </si>
  <si>
    <t>31818_1#3.Treponema.ds2500000-reads</t>
  </si>
  <si>
    <t>31818_1#4.Treponema.ds1036532-reads</t>
  </si>
  <si>
    <t>31822_2#32.Treponema.ds918774-reads</t>
  </si>
  <si>
    <t>31818_5#21.Treponema.ds1659292-reads</t>
  </si>
  <si>
    <t>31963_2#8.Treponema.ds2500000-reads</t>
  </si>
  <si>
    <t>31818_1#10.Treponema.ds933524-reads</t>
  </si>
  <si>
    <t>31963_2#9.Treponema.ds182-reads</t>
  </si>
  <si>
    <t>31818_1#5.Treponema.ds1891107-reads</t>
  </si>
  <si>
    <t>31818_3#23.Treponema.ds2486985-reads</t>
  </si>
  <si>
    <t>31818_3#11.Treponema.ds2500000-reads</t>
  </si>
  <si>
    <t>31818_5#22.Treponema.ds1386523-reads</t>
  </si>
  <si>
    <t>31818_5#23.Treponema.ds2500000-reads</t>
  </si>
  <si>
    <t>31818_1#11.Treponema.ds2500000-reads</t>
  </si>
  <si>
    <t>31822_1#4.Treponema.ds2500000-reads</t>
  </si>
  <si>
    <t>31818_2#3.Treponema.ds424493-reads</t>
  </si>
  <si>
    <t>31818_3#32.Treponema.ds207514-reads</t>
  </si>
  <si>
    <t>31818_2#18.Treponema.ds2500000-reads</t>
  </si>
  <si>
    <t>31818_3#24.Treponema.ds1397038-reads</t>
  </si>
  <si>
    <t>31818_1#12.Treponema.ds499601-reads</t>
  </si>
  <si>
    <t>31818_6#7.Treponema.ds1150195-reads</t>
  </si>
  <si>
    <t>31818_1#13.Treponema.ds689520-reads</t>
  </si>
  <si>
    <t>31818_3#12.Treponema.ds2500000-reads</t>
  </si>
  <si>
    <t>31818_6#8.Treponema.ds1374311-reads</t>
  </si>
  <si>
    <t>31818_6#9.Treponema.ds1320140-reads</t>
  </si>
  <si>
    <t>31818_2#4.Treponema.ds2500000-reads</t>
  </si>
  <si>
    <t>31818_2#5.Treponema.ds1727886-reads</t>
  </si>
  <si>
    <t>31963_2#10.Treponema.ds2500000-reads</t>
  </si>
  <si>
    <t>31818_6#10.Treponema.ds946743-reads</t>
  </si>
  <si>
    <t>31818_1#14.Treponema.ds1297850-reads</t>
  </si>
  <si>
    <t>31818_6#11.Treponema.ds1552254-reads</t>
  </si>
  <si>
    <t>31818_6#12.Treponema.ds1011880-reads</t>
  </si>
  <si>
    <t>31818_1#15.Treponema.ds2500000-reads</t>
  </si>
  <si>
    <t>31818_6#13.Treponema.ds1530595-reads</t>
  </si>
  <si>
    <t>31818_2#6.Treponema.ds2500000-reads</t>
  </si>
  <si>
    <t>31818_1#16.Treponema.ds776110-reads</t>
  </si>
  <si>
    <t>31818_6#14.Treponema.ds1425049-reads</t>
  </si>
  <si>
    <t>31818_6#15.Treponema.ds416263-reads</t>
  </si>
  <si>
    <t>31818_6#16.Treponema.ds2500000-reads</t>
  </si>
  <si>
    <t>31818_6#17.Treponema.ds1023824-reads</t>
  </si>
  <si>
    <t>31818_2#7.Treponema.ds1886502-reads</t>
  </si>
  <si>
    <t>31818_3#25.Treponema.ds377391-reads</t>
  </si>
  <si>
    <t>31818_6#18.Treponema.ds1597921-reads</t>
  </si>
  <si>
    <t>31818_1#17.Treponema.ds2500000-reads</t>
  </si>
  <si>
    <t>31818_5#29.Treponema.ds2500000-reads</t>
  </si>
  <si>
    <t>31818_1#18.Treponema.ds2500000-reads</t>
  </si>
  <si>
    <t>31818_2#8.Treponema.ds461909-reads</t>
  </si>
  <si>
    <t>31818_6#19.Treponema.ds779083-reads</t>
  </si>
  <si>
    <t>31818_1#19.Treponema.ds2500000-reads</t>
  </si>
  <si>
    <t>31822_1#5.Treponema.ds2500000-reads</t>
  </si>
  <si>
    <t>31818_6#20.Treponema.ds1975997-reads</t>
  </si>
  <si>
    <t>31818_2#9.Treponema.ds620880-reads</t>
  </si>
  <si>
    <t>31818_1#20.Treponema.ds833104-reads</t>
  </si>
  <si>
    <t>31818_6#21.Treponema.ds763249-reads</t>
  </si>
  <si>
    <t>31818_2#10.Treponema.ds2312002-reads</t>
  </si>
  <si>
    <t>31818_2#11.Treponema.ds2500000-reads</t>
  </si>
  <si>
    <t>31818_6#22.Treponema.ds1506309-reads</t>
  </si>
  <si>
    <t>31818_6#23.Treponema.ds1292706-reads</t>
  </si>
  <si>
    <t>31818_2#12.Treponema.ds2121900-reads</t>
  </si>
  <si>
    <t>31818_6#24.Treponema.ds1068293-reads</t>
  </si>
  <si>
    <t>31818_6#25.Treponema.ds2134448-reads</t>
  </si>
  <si>
    <t>31818_3#26.Treponema.ds2500000-reads</t>
  </si>
  <si>
    <t>31818_3#27.Treponema.ds2488018-reads</t>
  </si>
  <si>
    <t>31818_1#21.Treponema.ds2500000-reads</t>
  </si>
  <si>
    <t>31818_5#32.Treponema.ds515432-reads</t>
  </si>
  <si>
    <t>31818_6#26.Treponema.ds838203-reads</t>
  </si>
  <si>
    <t>31818_6#27.Treponema.ds1178315-reads</t>
  </si>
  <si>
    <t>31818_6#28.Treponema.ds936353-reads</t>
  </si>
  <si>
    <t>31818_3#13.Treponema.ds2500000-reads</t>
  </si>
  <si>
    <t>31818_3#28.Treponema.ds2134470-reads</t>
  </si>
  <si>
    <t>31818_2#13.Treponema.ds1580416-reads</t>
  </si>
  <si>
    <t>31818_3#14.Treponema.ds2500000-reads</t>
  </si>
  <si>
    <t>31818_5#4.Treponema.ds442553-reads</t>
  </si>
  <si>
    <t>31818_2#14.Treponema.ds1197249-reads</t>
  </si>
  <si>
    <t>31818_6#1.Treponema.ds704360-reads</t>
  </si>
  <si>
    <t>31818_1#22.Treponema.ds915605-reads</t>
  </si>
  <si>
    <t>31822_1#6.Treponema.ds2431970-reads</t>
  </si>
  <si>
    <t>31818_2#15.Treponema.ds62849-reads</t>
  </si>
  <si>
    <t>31818_1#23.Treponema.ds1242931-reads</t>
  </si>
  <si>
    <t>31818_6#2.Treponema.ds416982-reads</t>
  </si>
  <si>
    <t>31818_3#16.Treponema.ds2500000-reads</t>
  </si>
  <si>
    <t>31818_2#16.Treponema.ds1186655-reads</t>
  </si>
  <si>
    <t>31818_5#5.Treponema.ds988956-reads</t>
  </si>
  <si>
    <t>31818_5#6.Treponema.ds123497-reads</t>
  </si>
  <si>
    <t>31818_5#7.Treponema.ds254789-reads</t>
  </si>
  <si>
    <t>31818_5#8.Treponema.ds687156-reads</t>
  </si>
  <si>
    <t>31818_6#3.Treponema.ds588604-reads</t>
  </si>
  <si>
    <t>31818_6#4.Treponema.ds914046-reads</t>
  </si>
  <si>
    <t>31818_3#17.Treponema.ds2500000-reads</t>
  </si>
  <si>
    <t>31818_5#9.Treponema.ds221232-reads</t>
  </si>
  <si>
    <t>31818_5#10.Treponema.ds223131-reads</t>
  </si>
  <si>
    <t>31818_5#11.Treponema.ds769165-reads</t>
  </si>
  <si>
    <t>31818_5#12.Treponema.ds1064598-reads</t>
  </si>
  <si>
    <t>31818_3#29.Treponema.ds1666674-reads</t>
  </si>
  <si>
    <t>31818_6#5.Treponema.ds706064-reads</t>
  </si>
  <si>
    <t>31818_5#13.Treponema.ds496723-reads</t>
  </si>
  <si>
    <t>31818_4#22.Treponema.ds1946125-reads</t>
  </si>
  <si>
    <t>31818_3#8.Treponema.ds233059-reads</t>
  </si>
  <si>
    <t>31818_3#30.Treponema.ds1107598-reads</t>
  </si>
  <si>
    <t>31822_2#2.Treponema.ds836323-reads</t>
  </si>
  <si>
    <t>31818_4#20.Treponema.ds1155518-reads</t>
  </si>
  <si>
    <t>31822_2#16.Treponema.ds261775-reads</t>
  </si>
  <si>
    <t>31822_2#1.Treponema.ds702231-reads</t>
  </si>
  <si>
    <t>31818_3#9.Treponema.ds68246-reads</t>
  </si>
  <si>
    <t>31822_1#25.Treponema.ds1070224-reads</t>
  </si>
  <si>
    <t>31818_5#2.Treponema.ds748294-reads</t>
  </si>
  <si>
    <t>31822_1#24.Treponema.ds1413611-reads</t>
  </si>
  <si>
    <t>31818_4#21.Treponema.ds1736502-reads</t>
  </si>
  <si>
    <t>31818_4#23.Treponema.ds1230537-reads</t>
  </si>
  <si>
    <t>31822_2#17.Treponema.ds427442-reads</t>
  </si>
  <si>
    <t>31818_5#3.Treponema.ds2500000-reads</t>
  </si>
  <si>
    <t>31822_1#29.Treponema.ds2500000-reads</t>
  </si>
  <si>
    <t>31818_4#28.Treponema.ds627662-reads</t>
  </si>
  <si>
    <t>31822_1#30.Treponema.ds2500000-reads</t>
  </si>
  <si>
    <t>31822_2#27.Treponema.ds1989266-reads</t>
  </si>
  <si>
    <t>31822_2#28.Treponema.ds2500000-reads</t>
  </si>
  <si>
    <t>31822_2#29.Treponema.ds476112-reads</t>
  </si>
  <si>
    <t>31822_2#30.Treponema.ds91796-reads</t>
  </si>
  <si>
    <t>31818_4#30.Treponema.ds546475-reads</t>
  </si>
  <si>
    <t>31963_2#23.Treponema.ds1508056-reads</t>
  </si>
  <si>
    <t>31818_2#26.Treponema.ds2500000-reads</t>
  </si>
  <si>
    <t>31818_4#31.Treponema.ds431749-reads</t>
  </si>
  <si>
    <t>31963_2#24.Treponema.ds2500000-reads</t>
  </si>
  <si>
    <t>31818_1#25.Treponema.ds2500000-reads</t>
  </si>
  <si>
    <t>31818_1#26.Treponema.ds2500000-reads</t>
  </si>
  <si>
    <t>31818_2#27.Treponema.ds2500000-reads</t>
  </si>
  <si>
    <t>31818_2#28.Treponema.ds2500000-reads</t>
  </si>
  <si>
    <t>31818_1#27.Treponema.ds2355082-reads</t>
  </si>
  <si>
    <t>31818_2#29.Treponema.ds356299-reads</t>
  </si>
  <si>
    <t>31963_2#25.Treponema.ds2500000-reads</t>
  </si>
  <si>
    <t>31963_2#26.Treponema.ds2500000-reads</t>
  </si>
  <si>
    <t>31963_2#27.Treponema.ds2500000-reads</t>
  </si>
  <si>
    <t>31963_2#28.Treponema.ds2500000-reads</t>
  </si>
  <si>
    <t>31822_1#31.Treponema.ds486059-reads</t>
  </si>
  <si>
    <t>31963_2#29.Treponema.ds2500000-reads</t>
  </si>
  <si>
    <t>31963_2#30.Treponema.ds1879748-reads</t>
  </si>
  <si>
    <t>31818_2#30.Treponema.ds2500000-reads</t>
  </si>
  <si>
    <t>31818_1#28.Treponema.ds2500000-reads</t>
  </si>
  <si>
    <t>31818_1#29.Treponema.ds2500000-reads</t>
  </si>
  <si>
    <t>31963_2#31.Treponema.ds1611484-reads</t>
  </si>
  <si>
    <t>31818_2#31.Treponema.ds2500000-reads</t>
  </si>
  <si>
    <t>31822_1#32.Treponema.ds384456-reads</t>
  </si>
  <si>
    <t>31818_1#30.Treponema.ds2500000-reads</t>
  </si>
  <si>
    <t>31818_4#32.Treponema.ds557950-reads</t>
  </si>
  <si>
    <t>31818_1#31.Treponema.ds2500000-reads</t>
  </si>
  <si>
    <t>31818_2#32.Treponema.ds2500000-reads</t>
  </si>
  <si>
    <t>31963_2#32.Treponema.ds2500000-reads</t>
  </si>
  <si>
    <t>31818_1#32.Treponema.ds2500000-reads</t>
  </si>
  <si>
    <t>31818_4#6.Treponema.ds472082-reads</t>
  </si>
  <si>
    <t>31818_6#31.Treponema.ds316503-reads</t>
  </si>
  <si>
    <t>31822_1#9.Treponema.ds2500000-reads</t>
  </si>
  <si>
    <t>31818_4#7.Treponema.ds576628-reads</t>
  </si>
  <si>
    <t>31822_1#10.Treponema.ds1331097-reads</t>
  </si>
  <si>
    <t>31963_2#18.Treponema.ds1420819-reads</t>
  </si>
  <si>
    <t>31822_1#12.Treponema.ds1616636-reads</t>
  </si>
  <si>
    <t>31822_1#11.Treponema.ds1487699-reads</t>
  </si>
  <si>
    <t>31818_4#8.Treponema.ds1337068-reads</t>
  </si>
  <si>
    <t>31818_4#9.Treponema.ds1271447-reads</t>
  </si>
  <si>
    <t>31818_4#10.Treponema.ds1463301-reads</t>
  </si>
  <si>
    <t>31818_4#11.Treponema.ds1456352-reads</t>
  </si>
  <si>
    <t>31822_1#13.Treponema.ds1348610-reads</t>
  </si>
  <si>
    <t>31818_4#12.Treponema.ds1477560-reads</t>
  </si>
  <si>
    <t>31963_2#19.Treponema.ds2500000-reads</t>
  </si>
  <si>
    <t>31818_6#32.Treponema.ds466042-reads</t>
  </si>
  <si>
    <t>31822_1#14.Treponema.ds497742-reads</t>
  </si>
  <si>
    <t>31818_4#13.Treponema.ds475081-reads</t>
  </si>
  <si>
    <t>31963_2#20.Treponema.ds2500000-reads</t>
  </si>
  <si>
    <t>31963_2#21.Treponema.ds2500000-reads</t>
  </si>
  <si>
    <t>31963_2#22.Treponema.ds2500000-reads</t>
  </si>
  <si>
    <t>31822_1#15.Treponema.ds966760-reads</t>
  </si>
  <si>
    <t>31818_1#24.Treponema.ds2188120-reads</t>
  </si>
  <si>
    <t>31822_1#16.Treponema.ds1323045-reads</t>
  </si>
  <si>
    <t>31822_1#17.Treponema.ds1477582-reads</t>
  </si>
  <si>
    <t>31818_3#1.Treponema.ds28268-reads</t>
  </si>
  <si>
    <t>31818_6#6.Treponema.ds353980-reads</t>
  </si>
  <si>
    <t>31818_5#14.Treponema.ds163892-reads</t>
  </si>
  <si>
    <t>31963_2#1.Treponema.ds254-reads</t>
  </si>
  <si>
    <t>31818_6#30.Treponema.ds2500000-reads</t>
  </si>
  <si>
    <t>31963_2#2.Treponema.ds257-reads</t>
  </si>
  <si>
    <t>31818_5#31.Treponema.ds2373703-reads</t>
  </si>
  <si>
    <t>31963_2#3.Treponema.ds2500000-reads</t>
  </si>
  <si>
    <t>31818_3#15.Treponema.ds2500000-reads</t>
  </si>
  <si>
    <t>31963_2#11.Treponema.ds2500000-reads</t>
  </si>
  <si>
    <t>31818_2#19.Treponema.ds2500000-reads</t>
  </si>
  <si>
    <t>31818_2#20.Treponema.ds2500000-reads</t>
  </si>
  <si>
    <t>31963_2#12.Treponema.ds2500000-reads</t>
  </si>
  <si>
    <t>31822_2#31.Treponema.ds2500000-reads</t>
  </si>
  <si>
    <t>31963_2#13.Treponema.ds2500000-reads</t>
  </si>
  <si>
    <t>31818_1#6.Treponema.ds2500000-reads</t>
  </si>
  <si>
    <t>31818_2#21.Treponema.ds2500000-reads</t>
  </si>
  <si>
    <t>31818_2#22.Treponema.ds2500000-reads</t>
  </si>
  <si>
    <t>31818_2#23.Treponema.ds2500000-reads</t>
  </si>
  <si>
    <t>31963_2#14.Treponema.ds2500000-reads</t>
  </si>
  <si>
    <t>31818_5#30.Treponema.ds2500000-reads</t>
  </si>
  <si>
    <t>31818_2#24.Treponema.ds2500000-reads</t>
  </si>
  <si>
    <t>31963_2#15.Treponema.ds2500000-reads</t>
  </si>
  <si>
    <t>31822_2#14.Treponema.ds2500000-reads</t>
  </si>
  <si>
    <t>31963_2#16.Treponema.ds2500000-reads</t>
  </si>
  <si>
    <t>31818_2#25.Treponema.ds2500000-reads</t>
  </si>
  <si>
    <t>31822_2#15.Treponema.ds2500000-reads</t>
  </si>
  <si>
    <t>31818_5#24.Treponema.ds388583-reads</t>
  </si>
  <si>
    <t>31822_1#7.Treponema.ds2500000-reads</t>
  </si>
  <si>
    <t>31818_4#2.Treponema.ds1597286-reads</t>
  </si>
  <si>
    <t>31963_2#17.Treponema.ds2500000-reads</t>
  </si>
  <si>
    <t>31818_4#5.Treponema.ds952114-reads</t>
  </si>
  <si>
    <t>31818_4#3.Treponema.ds1969076-reads</t>
  </si>
  <si>
    <t>31818_4#1.Treponema.ds2500000-reads</t>
  </si>
  <si>
    <t>31818_6#29.Treponema.ds1041016-reads</t>
  </si>
  <si>
    <t>31818_4#4.Treponema.ds2500000-reads</t>
  </si>
  <si>
    <t>31822_1#8.Treponema.ds2500000-reads</t>
  </si>
  <si>
    <t>31822_2#18.Treponema.ds808401-reads</t>
  </si>
  <si>
    <t>31822_2#19.Treponema.ds1243584-reads</t>
  </si>
  <si>
    <t>31818_4#24.Treponema.ds2374474-reads</t>
  </si>
  <si>
    <t>31822_2#20.Treponema.ds814492-reads</t>
  </si>
  <si>
    <t>31822_2#21.Treponema.ds2209089-reads</t>
  </si>
  <si>
    <t>31822_1#26.Treponema.ds1515901-reads</t>
  </si>
  <si>
    <t>31822_2#22.Treponema.ds1357976-reads</t>
  </si>
  <si>
    <t>31822_2#23.Treponema.ds268111-reads</t>
  </si>
  <si>
    <t>31818_4#25.Treponema.ds860109-reads</t>
  </si>
  <si>
    <t>31822_1#27.Treponema.ds1418347-reads</t>
  </si>
  <si>
    <t>31818_4#26.Treponema.ds394035-reads</t>
  </si>
  <si>
    <t>31818_4#27.Treponema.ds1989153-reads</t>
  </si>
  <si>
    <t>31822_2#24.Treponema.ds1433124-reads</t>
  </si>
  <si>
    <t>31822_2#25.Treponema.ds381820-reads</t>
  </si>
  <si>
    <t>31822_2#26.Treponema.ds2390007-reads</t>
  </si>
  <si>
    <t>31818_3#31.Treponema.ds2321164-reads</t>
  </si>
  <si>
    <t>31818_4#29.Treponema.ds2500000-reads</t>
  </si>
  <si>
    <t>31822_1#28.Treponema.ds2460254-reads</t>
  </si>
  <si>
    <t>31822_1#21.Treponema.ds677731-reads</t>
  </si>
  <si>
    <t>31822_2#6.Treponema.ds48727-reads</t>
  </si>
  <si>
    <t>31822_2#7.Treponema.ds2109167-reads</t>
  </si>
  <si>
    <t>31822_1#22.Treponema.ds1597451-reads</t>
  </si>
  <si>
    <t>31822_2#8.Treponema.ds636867-reads</t>
  </si>
  <si>
    <t>31818_4#17.Treponema.ds1338575-reads</t>
  </si>
  <si>
    <t>31818_4#16.Treponema.ds560440-reads</t>
  </si>
  <si>
    <t>31822_2#10.Treponema.ds198492-reads</t>
  </si>
  <si>
    <t>31822_2#9.Treponema.ds1924746-reads</t>
  </si>
  <si>
    <t>31822_1#23.Treponema.ds1918163-reads</t>
  </si>
  <si>
    <t>31822_2#11.Treponema.ds1806600-reads</t>
  </si>
  <si>
    <t>31818_4#18.Treponema.ds2500000-reads</t>
  </si>
  <si>
    <t>31818_4#19.Treponema.ds2500000-reads</t>
  </si>
  <si>
    <t>31822_2#12.Treponema.ds1329667-reads</t>
  </si>
  <si>
    <t>31822_2#13.Treponema.ds939530-reads</t>
  </si>
  <si>
    <t>31822_1#18.Treponema.ds704-reads</t>
  </si>
  <si>
    <t>31818_3#4.Treponema.ds1648869-reads</t>
  </si>
  <si>
    <t>31818_3#5.Treponema.ds718025-reads</t>
  </si>
  <si>
    <t>31818_3#6.Treponema.ds2500000-reads</t>
  </si>
  <si>
    <t>31818_4#14.Treponema.ds2500000-reads</t>
  </si>
  <si>
    <t>31818_4#15.Treponema.ds2500000-reads</t>
  </si>
  <si>
    <t>31818_3#7.Treponema.ds1601042-reads</t>
  </si>
  <si>
    <t>31822_1#20.Treponema.ds546814-reads</t>
  </si>
  <si>
    <t>31822_2#5.Treponema.ds225381-reads</t>
  </si>
  <si>
    <t>31818_5#25.Treponema.ds843705-reads</t>
  </si>
  <si>
    <t>31822_1#19.Treponema.ds1596910-reads</t>
  </si>
  <si>
    <t>31818_5#26.Treponema.ds1048322-reads</t>
  </si>
  <si>
    <t>31818_5#27.Treponema.ds434695-reads</t>
  </si>
  <si>
    <t>31818_5#28.Treponema.ds684150-reads</t>
  </si>
  <si>
    <t>WSI_lane</t>
  </si>
  <si>
    <t>31963_2#4</t>
  </si>
  <si>
    <t>31822_1#1</t>
  </si>
  <si>
    <t>31818_1#7</t>
  </si>
  <si>
    <t>31822_1#2</t>
  </si>
  <si>
    <t>31963_2#5</t>
  </si>
  <si>
    <t>31822_1#3</t>
  </si>
  <si>
    <t>31818_2#17</t>
  </si>
  <si>
    <t>31818_3#2</t>
  </si>
  <si>
    <t>31818_1#8</t>
  </si>
  <si>
    <t>31818_5#15</t>
  </si>
  <si>
    <t>31818_5#16</t>
  </si>
  <si>
    <t>31818_3#3</t>
  </si>
  <si>
    <t>31818_5#17</t>
  </si>
  <si>
    <t>31963_2#6</t>
  </si>
  <si>
    <t>31818_3#18</t>
  </si>
  <si>
    <t>31818_2#1</t>
  </si>
  <si>
    <t>31818_5#18</t>
  </si>
  <si>
    <t>31818_3#19</t>
  </si>
  <si>
    <t>31963_2#7</t>
  </si>
  <si>
    <t>31818_3#20</t>
  </si>
  <si>
    <t>31822_2#3</t>
  </si>
  <si>
    <t>31822_2#4</t>
  </si>
  <si>
    <t>31818_3#21</t>
  </si>
  <si>
    <t>31818_1#9</t>
  </si>
  <si>
    <t>31818_5#19</t>
  </si>
  <si>
    <t>31818_3#10</t>
  </si>
  <si>
    <t>31818_5#1</t>
  </si>
  <si>
    <t>31818_1#1</t>
  </si>
  <si>
    <t>31818_3#22</t>
  </si>
  <si>
    <t>31818_2#2</t>
  </si>
  <si>
    <t>31818_1#2</t>
  </si>
  <si>
    <t>31818_5#20</t>
  </si>
  <si>
    <t>31818_1#3</t>
  </si>
  <si>
    <t>31818_1#4</t>
  </si>
  <si>
    <t>31822_2#32</t>
  </si>
  <si>
    <t>31818_5#21</t>
  </si>
  <si>
    <t>31963_2#8</t>
  </si>
  <si>
    <t>31818_1#10</t>
  </si>
  <si>
    <t>31963_2#9</t>
  </si>
  <si>
    <t>31818_1#5</t>
  </si>
  <si>
    <t>31818_3#23</t>
  </si>
  <si>
    <t>31818_3#11</t>
  </si>
  <si>
    <t>31818_5#22</t>
  </si>
  <si>
    <t>31818_5#23</t>
  </si>
  <si>
    <t>31818_1#11</t>
  </si>
  <si>
    <t>31822_1#4</t>
  </si>
  <si>
    <t>31818_2#3</t>
  </si>
  <si>
    <t>31818_3#32</t>
  </si>
  <si>
    <t>31818_2#18</t>
  </si>
  <si>
    <t>31818_3#24</t>
  </si>
  <si>
    <t>31818_1#12</t>
  </si>
  <si>
    <t>31818_6#7</t>
  </si>
  <si>
    <t>31818_1#13</t>
  </si>
  <si>
    <t>31818_3#12</t>
  </si>
  <si>
    <t>31818_6#8</t>
  </si>
  <si>
    <t>31818_6#9</t>
  </si>
  <si>
    <t>31818_2#4</t>
  </si>
  <si>
    <t>31818_2#5</t>
  </si>
  <si>
    <t>31963_2#10</t>
  </si>
  <si>
    <t>31818_6#10</t>
  </si>
  <si>
    <t>31818_1#14</t>
  </si>
  <si>
    <t>31818_6#11</t>
  </si>
  <si>
    <t>31818_6#12</t>
  </si>
  <si>
    <t>31818_1#15</t>
  </si>
  <si>
    <t>31818_6#13</t>
  </si>
  <si>
    <t>31818_2#6</t>
  </si>
  <si>
    <t>31818_1#16</t>
  </si>
  <si>
    <t>31818_6#14</t>
  </si>
  <si>
    <t>31818_6#15</t>
  </si>
  <si>
    <t>31818_6#16</t>
  </si>
  <si>
    <t>31818_6#17</t>
  </si>
  <si>
    <t>31818_2#7</t>
  </si>
  <si>
    <t>31818_3#25</t>
  </si>
  <si>
    <t>31818_6#18</t>
  </si>
  <si>
    <t>31818_1#17</t>
  </si>
  <si>
    <t>31818_5#29</t>
  </si>
  <si>
    <t>31818_1#18</t>
  </si>
  <si>
    <t>31818_2#8</t>
  </si>
  <si>
    <t>31818_6#19</t>
  </si>
  <si>
    <t>31818_1#19</t>
  </si>
  <si>
    <t>31822_1#5</t>
  </si>
  <si>
    <t>31818_6#20</t>
  </si>
  <si>
    <t>31818_2#9</t>
  </si>
  <si>
    <t>31818_1#20</t>
  </si>
  <si>
    <t>31818_6#21</t>
  </si>
  <si>
    <t>31818_2#10</t>
  </si>
  <si>
    <t>31818_2#11</t>
  </si>
  <si>
    <t>31818_6#22</t>
  </si>
  <si>
    <t>31818_6#23</t>
  </si>
  <si>
    <t>31818_2#12</t>
  </si>
  <si>
    <t>31818_6#24</t>
  </si>
  <si>
    <t>31818_6#25</t>
  </si>
  <si>
    <t>31818_3#26</t>
  </si>
  <si>
    <t>31818_3#27</t>
  </si>
  <si>
    <t>31818_1#21</t>
  </si>
  <si>
    <t>31818_5#32</t>
  </si>
  <si>
    <t>31818_6#26</t>
  </si>
  <si>
    <t>31818_6#27</t>
  </si>
  <si>
    <t>31818_6#28</t>
  </si>
  <si>
    <t>31818_3#13</t>
  </si>
  <si>
    <t>31818_3#28</t>
  </si>
  <si>
    <t>31818_2#13</t>
  </si>
  <si>
    <t>31818_3#14</t>
  </si>
  <si>
    <t>31818_5#4</t>
  </si>
  <si>
    <t>31818_2#14</t>
  </si>
  <si>
    <t>31818_6#1</t>
  </si>
  <si>
    <t>31818_1#22</t>
  </si>
  <si>
    <t>31822_1#6</t>
  </si>
  <si>
    <t>31818_2#15</t>
  </si>
  <si>
    <t>31818_1#23</t>
  </si>
  <si>
    <t>31818_6#2</t>
  </si>
  <si>
    <t>31818_3#16</t>
  </si>
  <si>
    <t>31818_2#16</t>
  </si>
  <si>
    <t>31818_5#5</t>
  </si>
  <si>
    <t>31818_5#6</t>
  </si>
  <si>
    <t>31818_5#7</t>
  </si>
  <si>
    <t>31818_5#8</t>
  </si>
  <si>
    <t>31818_6#3</t>
  </si>
  <si>
    <t>31818_6#4</t>
  </si>
  <si>
    <t>31818_3#17</t>
  </si>
  <si>
    <t>31818_5#9</t>
  </si>
  <si>
    <t>31818_5#10</t>
  </si>
  <si>
    <t>31818_5#11</t>
  </si>
  <si>
    <t>31818_5#12</t>
  </si>
  <si>
    <t>31818_3#29</t>
  </si>
  <si>
    <t>31818_6#5</t>
  </si>
  <si>
    <t>31818_5#13</t>
  </si>
  <si>
    <t>31818_4#22</t>
  </si>
  <si>
    <t>31818_3#8</t>
  </si>
  <si>
    <t>31818_3#30</t>
  </si>
  <si>
    <t>31822_2#2</t>
  </si>
  <si>
    <t>31818_4#20</t>
  </si>
  <si>
    <t>31822_2#16</t>
  </si>
  <si>
    <t>31822_2#1</t>
  </si>
  <si>
    <t>31818_3#9</t>
  </si>
  <si>
    <t>31822_1#25</t>
  </si>
  <si>
    <t>31818_5#2</t>
  </si>
  <si>
    <t>31822_1#24</t>
  </si>
  <si>
    <t>31818_4#21</t>
  </si>
  <si>
    <t>31818_4#23</t>
  </si>
  <si>
    <t>31822_2#17</t>
  </si>
  <si>
    <t>31818_5#3</t>
  </si>
  <si>
    <t>31822_1#29</t>
  </si>
  <si>
    <t>31818_4#28</t>
  </si>
  <si>
    <t>31822_1#30</t>
  </si>
  <si>
    <t>31822_2#27</t>
  </si>
  <si>
    <t>31822_2#28</t>
  </si>
  <si>
    <t>31822_2#29</t>
  </si>
  <si>
    <t>31822_2#30</t>
  </si>
  <si>
    <t>31818_4#30</t>
  </si>
  <si>
    <t>31963_2#23</t>
  </si>
  <si>
    <t>31818_2#26</t>
  </si>
  <si>
    <t>31818_4#31</t>
  </si>
  <si>
    <t>31963_2#24</t>
  </si>
  <si>
    <t>31818_1#25</t>
  </si>
  <si>
    <t>31818_1#26</t>
  </si>
  <si>
    <t>31818_2#27</t>
  </si>
  <si>
    <t>31818_2#28</t>
  </si>
  <si>
    <t>31818_1#27</t>
  </si>
  <si>
    <t>31818_2#29</t>
  </si>
  <si>
    <t>31963_2#25</t>
  </si>
  <si>
    <t>31963_2#26</t>
  </si>
  <si>
    <t>31963_2#27</t>
  </si>
  <si>
    <t>31963_2#28</t>
  </si>
  <si>
    <t>31822_1#31</t>
  </si>
  <si>
    <t>31963_2#29</t>
  </si>
  <si>
    <t>31963_2#30</t>
  </si>
  <si>
    <t>31818_2#30</t>
  </si>
  <si>
    <t>31818_1#28</t>
  </si>
  <si>
    <t>31818_1#29</t>
  </si>
  <si>
    <t>31963_2#31</t>
  </si>
  <si>
    <t>31818_2#31</t>
  </si>
  <si>
    <t>31822_1#32</t>
  </si>
  <si>
    <t>31818_1#30</t>
  </si>
  <si>
    <t>31818_4#32</t>
  </si>
  <si>
    <t>31818_1#31</t>
  </si>
  <si>
    <t>31818_2#32</t>
  </si>
  <si>
    <t>31963_2#32</t>
  </si>
  <si>
    <t>31818_1#32</t>
  </si>
  <si>
    <t>31818_4#6</t>
  </si>
  <si>
    <t>31818_6#31</t>
  </si>
  <si>
    <t>31822_1#9</t>
  </si>
  <si>
    <t>31818_4#7</t>
  </si>
  <si>
    <t>31822_1#10</t>
  </si>
  <si>
    <t>31963_2#18</t>
  </si>
  <si>
    <t>31822_1#12</t>
  </si>
  <si>
    <t>31822_1#11</t>
  </si>
  <si>
    <t>31818_4#8</t>
  </si>
  <si>
    <t>31818_4#9</t>
  </si>
  <si>
    <t>31818_4#10</t>
  </si>
  <si>
    <t>31818_4#11</t>
  </si>
  <si>
    <t>31822_1#13</t>
  </si>
  <si>
    <t>31818_4#12</t>
  </si>
  <si>
    <t>31963_2#19</t>
  </si>
  <si>
    <t>31818_6#32</t>
  </si>
  <si>
    <t>31822_1#14</t>
  </si>
  <si>
    <t>31818_4#13</t>
  </si>
  <si>
    <t>31963_2#20</t>
  </si>
  <si>
    <t>31963_2#21</t>
  </si>
  <si>
    <t>31963_2#22</t>
  </si>
  <si>
    <t>31822_1#15</t>
  </si>
  <si>
    <t>31818_1#24</t>
  </si>
  <si>
    <t>31822_1#16</t>
  </si>
  <si>
    <t>31822_1#17</t>
  </si>
  <si>
    <t>31818_3#1</t>
  </si>
  <si>
    <t>31818_6#6</t>
  </si>
  <si>
    <t>31818_5#14</t>
  </si>
  <si>
    <t>31963_2#1</t>
  </si>
  <si>
    <t>31818_6#30</t>
  </si>
  <si>
    <t>31963_2#2</t>
  </si>
  <si>
    <t>31818_5#31</t>
  </si>
  <si>
    <t>31963_2#3</t>
  </si>
  <si>
    <t>31818_3#15</t>
  </si>
  <si>
    <t>31963_2#11</t>
  </si>
  <si>
    <t>31818_2#19</t>
  </si>
  <si>
    <t>31818_2#20</t>
  </si>
  <si>
    <t>31963_2#12</t>
  </si>
  <si>
    <t>31822_2#31</t>
  </si>
  <si>
    <t>31963_2#13</t>
  </si>
  <si>
    <t>31818_1#6</t>
  </si>
  <si>
    <t>31818_2#21</t>
  </si>
  <si>
    <t>31818_2#22</t>
  </si>
  <si>
    <t>31818_2#23</t>
  </si>
  <si>
    <t>31963_2#14</t>
  </si>
  <si>
    <t>31818_5#30</t>
  </si>
  <si>
    <t>31818_2#24</t>
  </si>
  <si>
    <t>31963_2#15</t>
  </si>
  <si>
    <t>31822_2#14</t>
  </si>
  <si>
    <t>31963_2#16</t>
  </si>
  <si>
    <t>31818_2#25</t>
  </si>
  <si>
    <t>31822_2#15</t>
  </si>
  <si>
    <t>31818_5#24</t>
  </si>
  <si>
    <t>31822_1#7</t>
  </si>
  <si>
    <t>31818_4#2</t>
  </si>
  <si>
    <t>31963_2#17</t>
  </si>
  <si>
    <t>31818_4#5</t>
  </si>
  <si>
    <t>31818_4#3</t>
  </si>
  <si>
    <t>31818_4#1</t>
  </si>
  <si>
    <t>31818_6#29</t>
  </si>
  <si>
    <t>31818_4#4</t>
  </si>
  <si>
    <t>31822_1#8</t>
  </si>
  <si>
    <t>31822_2#18</t>
  </si>
  <si>
    <t>31822_2#19</t>
  </si>
  <si>
    <t>31818_4#24</t>
  </si>
  <si>
    <t>31822_2#20</t>
  </si>
  <si>
    <t>31822_2#21</t>
  </si>
  <si>
    <t>31822_1#26</t>
  </si>
  <si>
    <t>31822_2#22</t>
  </si>
  <si>
    <t>31822_2#23</t>
  </si>
  <si>
    <t>31818_4#25</t>
  </si>
  <si>
    <t>31822_1#27</t>
  </si>
  <si>
    <t>31818_4#26</t>
  </si>
  <si>
    <t>31818_4#27</t>
  </si>
  <si>
    <t>31822_2#24</t>
  </si>
  <si>
    <t>31822_2#25</t>
  </si>
  <si>
    <t>31822_2#26</t>
  </si>
  <si>
    <t>31818_3#31</t>
  </si>
  <si>
    <t>31818_4#29</t>
  </si>
  <si>
    <t>31822_1#28</t>
  </si>
  <si>
    <t>31822_1#21</t>
  </si>
  <si>
    <t>31822_2#6</t>
  </si>
  <si>
    <t>31822_2#7</t>
  </si>
  <si>
    <t>31822_1#22</t>
  </si>
  <si>
    <t>31822_2#8</t>
  </si>
  <si>
    <t>31818_4#17</t>
  </si>
  <si>
    <t>31818_4#16</t>
  </si>
  <si>
    <t>31822_2#10</t>
  </si>
  <si>
    <t>31822_2#9</t>
  </si>
  <si>
    <t>31822_1#23</t>
  </si>
  <si>
    <t>31822_2#11</t>
  </si>
  <si>
    <t>31818_4#18</t>
  </si>
  <si>
    <t>31818_4#19</t>
  </si>
  <si>
    <t>31822_2#12</t>
  </si>
  <si>
    <t>31822_2#13</t>
  </si>
  <si>
    <t>31822_1#18</t>
  </si>
  <si>
    <t>31818_3#4</t>
  </si>
  <si>
    <t>31818_3#5</t>
  </si>
  <si>
    <t>31818_3#6</t>
  </si>
  <si>
    <t>31818_4#14</t>
  </si>
  <si>
    <t>31818_4#15</t>
  </si>
  <si>
    <t>31818_3#7</t>
  </si>
  <si>
    <t>31822_1#20</t>
  </si>
  <si>
    <t>31822_2#5</t>
  </si>
  <si>
    <t>31818_5#25</t>
  </si>
  <si>
    <t>31822_1#19</t>
  </si>
  <si>
    <t>31818_5#26</t>
  </si>
  <si>
    <t>31818_5#27</t>
  </si>
  <si>
    <t>31818_5#28</t>
  </si>
  <si>
    <t>Expected Subspecies</t>
  </si>
  <si>
    <t>Collection_Year</t>
  </si>
  <si>
    <t>Country</t>
  </si>
  <si>
    <t>Canada</t>
  </si>
  <si>
    <t>Belgium</t>
  </si>
  <si>
    <t>EIRE</t>
  </si>
  <si>
    <t>Spain</t>
  </si>
  <si>
    <t>South Africa</t>
  </si>
  <si>
    <t>Zimbabwe</t>
  </si>
  <si>
    <t>PNG</t>
  </si>
  <si>
    <t>PHE130040A</t>
  </si>
  <si>
    <t>PHE130052A</t>
  </si>
  <si>
    <t>PHE140085A</t>
  </si>
  <si>
    <t>PHE150121A</t>
  </si>
  <si>
    <t>PHE150145A</t>
  </si>
  <si>
    <t>PHE150150A</t>
  </si>
  <si>
    <t>PHE160190A</t>
  </si>
  <si>
    <t>PHE160196A</t>
  </si>
  <si>
    <t>PHE160224A</t>
  </si>
  <si>
    <t>PHE160283A</t>
  </si>
  <si>
    <t>PHE160283B</t>
  </si>
  <si>
    <t>PHE160287A</t>
  </si>
  <si>
    <t>PHE160316A</t>
  </si>
  <si>
    <t>PHE160317A</t>
  </si>
  <si>
    <t>PHE170322A</t>
  </si>
  <si>
    <t>PHE170333A</t>
  </si>
  <si>
    <t>PHE170336B</t>
  </si>
  <si>
    <t>PHE170349A</t>
  </si>
  <si>
    <t>PHE170372A</t>
  </si>
  <si>
    <t>PHE170374A</t>
  </si>
  <si>
    <t>PHE170381A</t>
  </si>
  <si>
    <t>PHE170386A</t>
  </si>
  <si>
    <t>PHE170405A</t>
  </si>
  <si>
    <t>PHE170407A</t>
  </si>
  <si>
    <t>PHE170413A</t>
  </si>
  <si>
    <t>PHE120011A</t>
  </si>
  <si>
    <t>PHE120026A</t>
  </si>
  <si>
    <t>PHE120029A</t>
  </si>
  <si>
    <t>PHE130043A</t>
  </si>
  <si>
    <t>PHE140089A</t>
  </si>
  <si>
    <t>PHE150114A</t>
  </si>
  <si>
    <t>PHE150126A</t>
  </si>
  <si>
    <t>PHE150133A</t>
  </si>
  <si>
    <t>PHE150149A</t>
  </si>
  <si>
    <t>PHE150162A</t>
  </si>
  <si>
    <t>PHE150166A</t>
  </si>
  <si>
    <t>PHE150170A</t>
  </si>
  <si>
    <t>PHE160203A</t>
  </si>
  <si>
    <t>PHE160206A</t>
  </si>
  <si>
    <t>PHE160214A</t>
  </si>
  <si>
    <t>PHE160240A</t>
  </si>
  <si>
    <t>PHE160253A</t>
  </si>
  <si>
    <t>PHE160259A</t>
  </si>
  <si>
    <t>PHE160262A</t>
  </si>
  <si>
    <t>PHE160264A</t>
  </si>
  <si>
    <t>PHE160280A</t>
  </si>
  <si>
    <t>PHE160281A</t>
  </si>
  <si>
    <t>PHE160298A</t>
  </si>
  <si>
    <t>PHE160312A</t>
  </si>
  <si>
    <t>PHE160315A</t>
  </si>
  <si>
    <t>PHE120009B</t>
  </si>
  <si>
    <t>PHE120021A</t>
  </si>
  <si>
    <t>PHE120024A</t>
  </si>
  <si>
    <t>PHE130039A</t>
  </si>
  <si>
    <t>PHE130045A</t>
  </si>
  <si>
    <t>PHE130064A</t>
  </si>
  <si>
    <t>PHE140074A</t>
  </si>
  <si>
    <t>PHE140095A</t>
  </si>
  <si>
    <t>PHE140107A</t>
  </si>
  <si>
    <t>PHE150110A</t>
  </si>
  <si>
    <t>PHE150139A</t>
  </si>
  <si>
    <t>PHE150148A</t>
  </si>
  <si>
    <t>PHE150177A</t>
  </si>
  <si>
    <t>PHE150181A</t>
  </si>
  <si>
    <t>PHE160198A</t>
  </si>
  <si>
    <t>PHE160211A</t>
  </si>
  <si>
    <t>PHE160217A</t>
  </si>
  <si>
    <t>PHE160233A</t>
  </si>
  <si>
    <t>PHE160239A</t>
  </si>
  <si>
    <t>PHE160256A</t>
  </si>
  <si>
    <t>PHE160268A</t>
  </si>
  <si>
    <t>PHE160277A</t>
  </si>
  <si>
    <t>PHE160299A</t>
  </si>
  <si>
    <t>PHE160300A</t>
  </si>
  <si>
    <t>PHE160301A</t>
  </si>
  <si>
    <t>PHE160309A</t>
  </si>
  <si>
    <t>PHE170329A</t>
  </si>
  <si>
    <t>PHE170336A</t>
  </si>
  <si>
    <t>PHE170343A</t>
  </si>
  <si>
    <t>PHE170351A</t>
  </si>
  <si>
    <t>PHE170352A</t>
  </si>
  <si>
    <t>PHE170356A</t>
  </si>
  <si>
    <t>PHE170367A</t>
  </si>
  <si>
    <t>PHE170380A</t>
  </si>
  <si>
    <t>PHE170384A</t>
  </si>
  <si>
    <t>PHE170388A</t>
  </si>
  <si>
    <t>PHE170402A</t>
  </si>
  <si>
    <t>PHE120007A</t>
  </si>
  <si>
    <t>PHE120013A</t>
  </si>
  <si>
    <t>PHE120019A</t>
  </si>
  <si>
    <t>PHE120022A</t>
  </si>
  <si>
    <t>PHE130036A</t>
  </si>
  <si>
    <t>PHE130047A</t>
  </si>
  <si>
    <t>PHE130054A</t>
  </si>
  <si>
    <t>PHE130056A</t>
  </si>
  <si>
    <t>PHE140073A</t>
  </si>
  <si>
    <t>PHE150130A</t>
  </si>
  <si>
    <t>PHE150131A</t>
  </si>
  <si>
    <t>PHE150137A</t>
  </si>
  <si>
    <t>PHE150138A</t>
  </si>
  <si>
    <t>PHE150153A</t>
  </si>
  <si>
    <t>PHE150154A</t>
  </si>
  <si>
    <t>PHE150160A</t>
  </si>
  <si>
    <t>PHE150163A</t>
  </si>
  <si>
    <t>PHE160197A</t>
  </si>
  <si>
    <t>PHE160215A</t>
  </si>
  <si>
    <t>PHE160234A</t>
  </si>
  <si>
    <t>PHE160247A</t>
  </si>
  <si>
    <t>PHE160254A</t>
  </si>
  <si>
    <t>PHE160257A</t>
  </si>
  <si>
    <t>PHE160292A</t>
  </si>
  <si>
    <t>PHE160308A</t>
  </si>
  <si>
    <t>PHE160313A</t>
  </si>
  <si>
    <t>PHE170355A</t>
  </si>
  <si>
    <t>PHE170365A</t>
  </si>
  <si>
    <t>PHE170385A</t>
  </si>
  <si>
    <t>PHE170398A</t>
  </si>
  <si>
    <t>PHE170411A</t>
  </si>
  <si>
    <t>PHE170412A</t>
  </si>
  <si>
    <t>PHE160628A</t>
  </si>
  <si>
    <t>PHE120001A</t>
  </si>
  <si>
    <t>PHE120006A</t>
  </si>
  <si>
    <t>PHE120009A</t>
  </si>
  <si>
    <t>PHE130053A</t>
  </si>
  <si>
    <t>PHE140093A</t>
  </si>
  <si>
    <t>PHE150113A</t>
  </si>
  <si>
    <t>PHE150119A</t>
  </si>
  <si>
    <t>PHE150122A</t>
  </si>
  <si>
    <t>PHE150161A</t>
  </si>
  <si>
    <t>PHE150175A</t>
  </si>
  <si>
    <t>PHE160189A</t>
  </si>
  <si>
    <t>PHE160199A</t>
  </si>
  <si>
    <t>PHE160238A</t>
  </si>
  <si>
    <t>PHE160245A</t>
  </si>
  <si>
    <t>PHE160248A</t>
  </si>
  <si>
    <t>PHE160260A</t>
  </si>
  <si>
    <t>PHE160261A</t>
  </si>
  <si>
    <t>PHE160267A</t>
  </si>
  <si>
    <t>PHE160272A</t>
  </si>
  <si>
    <t>PHE160303A</t>
  </si>
  <si>
    <t>PHE160311A</t>
  </si>
  <si>
    <t>PHE170345A</t>
  </si>
  <si>
    <t>PHE170348A</t>
  </si>
  <si>
    <t>PHE170366A</t>
  </si>
  <si>
    <t>PHE170378A</t>
  </si>
  <si>
    <t>PHE170393A</t>
  </si>
  <si>
    <t>PHE170403A</t>
  </si>
  <si>
    <t>PHE120025A</t>
  </si>
  <si>
    <t>PHE120027A</t>
  </si>
  <si>
    <t>PHE120028A</t>
  </si>
  <si>
    <t>PHE130038A</t>
  </si>
  <si>
    <t>PHE130041A</t>
  </si>
  <si>
    <t>PHE130046A</t>
  </si>
  <si>
    <t>PHE130049A</t>
  </si>
  <si>
    <t>PHE130050A</t>
  </si>
  <si>
    <t>PHE140081A</t>
  </si>
  <si>
    <t>PHE140083A</t>
  </si>
  <si>
    <t>PHE150155A</t>
  </si>
  <si>
    <t>PHE150159A</t>
  </si>
  <si>
    <t>PHE150173A</t>
  </si>
  <si>
    <t>PHE160184A</t>
  </si>
  <si>
    <t>PHE160216A</t>
  </si>
  <si>
    <t>PHE160227A</t>
  </si>
  <si>
    <t>PHE160291A</t>
  </si>
  <si>
    <t>PHE170320A</t>
  </si>
  <si>
    <t>PHE170326A</t>
  </si>
  <si>
    <t>PHE170353A</t>
  </si>
  <si>
    <t>PHE170358A</t>
  </si>
  <si>
    <t>PHE170373A</t>
  </si>
  <si>
    <t>PHE170392A</t>
  </si>
  <si>
    <t>PHE120014A</t>
  </si>
  <si>
    <t>PHE120016A</t>
  </si>
  <si>
    <t>PHE120032A</t>
  </si>
  <si>
    <t>PHE120034A</t>
  </si>
  <si>
    <t>PHE130060A</t>
  </si>
  <si>
    <t>PHE140084A</t>
  </si>
  <si>
    <t>PHE140105A</t>
  </si>
  <si>
    <t>PHE150123A</t>
  </si>
  <si>
    <t>PHE150164A</t>
  </si>
  <si>
    <t>PHE150178A</t>
  </si>
  <si>
    <t>PHE150179A</t>
  </si>
  <si>
    <t>PHE160237A</t>
  </si>
  <si>
    <t>PHE160242A</t>
  </si>
  <si>
    <t>PHE170362A</t>
  </si>
  <si>
    <t>PHE170369A</t>
  </si>
  <si>
    <t>PHE170370A</t>
  </si>
  <si>
    <t>PHE170391A</t>
  </si>
  <si>
    <t>PHE170394A</t>
  </si>
  <si>
    <t>PHE120003A</t>
  </si>
  <si>
    <t>PHE120030A</t>
  </si>
  <si>
    <t>PHE130063A</t>
  </si>
  <si>
    <t>PHE140066A</t>
  </si>
  <si>
    <t>PHE140077A</t>
  </si>
  <si>
    <t>PHE140090A</t>
  </si>
  <si>
    <t>PHE150125A</t>
  </si>
  <si>
    <t>PHE150132A</t>
  </si>
  <si>
    <t>PHE150151A</t>
  </si>
  <si>
    <t>PHE150158A</t>
  </si>
  <si>
    <t>PHE150168A</t>
  </si>
  <si>
    <t>PHE160192A</t>
  </si>
  <si>
    <t>PHE120012A</t>
  </si>
  <si>
    <t>PHE140101A</t>
  </si>
  <si>
    <t>PHE150136A</t>
  </si>
  <si>
    <t>PHE160202A</t>
  </si>
  <si>
    <t>PHE160282A</t>
  </si>
  <si>
    <t>PHE160302A</t>
  </si>
  <si>
    <t>PHE170409A</t>
  </si>
  <si>
    <t>PHE160276A</t>
  </si>
  <si>
    <t>PHE160290A</t>
  </si>
  <si>
    <t>PHE160306A</t>
  </si>
  <si>
    <t>PHE140455A</t>
  </si>
  <si>
    <t>PHE120033A</t>
  </si>
  <si>
    <t>PHE140076A</t>
  </si>
  <si>
    <t>PHE150118A</t>
  </si>
  <si>
    <t>PHE160246A</t>
  </si>
  <si>
    <t>PHE160265A</t>
  </si>
  <si>
    <t>PHE160307A</t>
  </si>
  <si>
    <t>PHE160295A</t>
  </si>
  <si>
    <t>PHE170379A</t>
  </si>
  <si>
    <t>PHE170401A</t>
  </si>
  <si>
    <t>PHE170664A</t>
  </si>
  <si>
    <t>PHE130048A</t>
  </si>
  <si>
    <t>PHE150143A</t>
  </si>
  <si>
    <t>PHE160271A</t>
  </si>
  <si>
    <t>PHE170319A</t>
  </si>
  <si>
    <t>27455_1#1.ds2500000-reads</t>
  </si>
  <si>
    <t>27455_1#2.ds2500000-reads</t>
  </si>
  <si>
    <t>27455_1#3.ds2500000-reads</t>
  </si>
  <si>
    <t>27455_1#4.ds2500000-reads</t>
  </si>
  <si>
    <t>27455_1#5.ds2500000-reads</t>
  </si>
  <si>
    <t>27455_1#6.ds1999747-reads</t>
  </si>
  <si>
    <t>27455_1#7.ds2500000-reads</t>
  </si>
  <si>
    <t>27455_1#8.ds2500000-reads</t>
  </si>
  <si>
    <t>27455_1#9.ds2500000-reads</t>
  </si>
  <si>
    <t>27455_1#16.ds1926967-reads</t>
  </si>
  <si>
    <t>27455_1#17.ds2500000-reads</t>
  </si>
  <si>
    <t>27455_1#18.ds2382648-reads</t>
  </si>
  <si>
    <t>27455_1#20.ds2500000-reads</t>
  </si>
  <si>
    <t>27455_1#21.ds2500000-reads</t>
  </si>
  <si>
    <t>27455_1#22.ds2500000-reads</t>
  </si>
  <si>
    <t>27455_1#23.ds2500000-reads</t>
  </si>
  <si>
    <t>27455_1#24.ds2500000-reads</t>
  </si>
  <si>
    <t>27455_1#25.ds2500000-reads</t>
  </si>
  <si>
    <t>27455_1#26.ds2500000-reads</t>
  </si>
  <si>
    <t>27455_1#27.ds2500000-reads</t>
  </si>
  <si>
    <t>27455_1#28.ds2500000-reads</t>
  </si>
  <si>
    <t>27455_1#29.ds2500000-reads</t>
  </si>
  <si>
    <t>27455_1#30.ds2500000-reads</t>
  </si>
  <si>
    <t>27455_1#31.ds2500000-reads</t>
  </si>
  <si>
    <t>27455_1#32.ds1334844-reads</t>
  </si>
  <si>
    <t>27455_2#1.ds2500000-reads</t>
  </si>
  <si>
    <t>27455_2#2.ds2500000-reads</t>
  </si>
  <si>
    <t>27455_2#3.ds2008658-reads</t>
  </si>
  <si>
    <t>27455_2#4.ds2500000-reads</t>
  </si>
  <si>
    <t>27455_2#5.ds2120274-reads</t>
  </si>
  <si>
    <t>27455_2#6.ds2500000-reads</t>
  </si>
  <si>
    <t>27455_2#8.ds2500000-reads</t>
  </si>
  <si>
    <t>27455_2#9.ds2500000-reads</t>
  </si>
  <si>
    <t>27455_2#10.ds2500000-reads</t>
  </si>
  <si>
    <t>27455_2#11.ds2256988-reads</t>
  </si>
  <si>
    <t>27455_2#12.ds1990350-reads</t>
  </si>
  <si>
    <t>27455_2#13.ds1803045-reads</t>
  </si>
  <si>
    <t>27455_2#14.ds2500000-reads</t>
  </si>
  <si>
    <t>27455_2#15.ds1285267-reads</t>
  </si>
  <si>
    <t>27455_2#16.ds2500000-reads</t>
  </si>
  <si>
    <t>27455_2#17.ds2500000-reads</t>
  </si>
  <si>
    <t>27455_2#18.ds2500000-reads</t>
  </si>
  <si>
    <t>27455_2#19.ds2500000-reads</t>
  </si>
  <si>
    <t>27455_2#20.ds2500000-reads</t>
  </si>
  <si>
    <t>27455_2#21.ds2500000-reads</t>
  </si>
  <si>
    <t>27455_2#23.ds2500000-reads</t>
  </si>
  <si>
    <t>27455_2#24.ds1229655-reads</t>
  </si>
  <si>
    <t>27455_2#26.ds2500000-reads</t>
  </si>
  <si>
    <t>27455_2#28.ds2500000-reads</t>
  </si>
  <si>
    <t>27455_2#29.ds2500000-reads</t>
  </si>
  <si>
    <t>27455_3#1.ds2500000-reads</t>
  </si>
  <si>
    <t>27455_3#2.ds2500000-reads</t>
  </si>
  <si>
    <t>27455_3#3.ds2500000-reads</t>
  </si>
  <si>
    <t>27455_3#4.ds2500000-reads</t>
  </si>
  <si>
    <t>27455_3#5.ds2500000-reads</t>
  </si>
  <si>
    <t>27455_3#6.ds2500000-reads</t>
  </si>
  <si>
    <t>27455_3#7.ds2500000-reads</t>
  </si>
  <si>
    <t>27455_3#8.ds2500000-reads</t>
  </si>
  <si>
    <t>27455_3#9.ds1431577-reads</t>
  </si>
  <si>
    <t>27455_3#10.ds2500000-reads</t>
  </si>
  <si>
    <t>27455_3#11.ds1128078-reads</t>
  </si>
  <si>
    <t>27455_3#12.ds2500000-reads</t>
  </si>
  <si>
    <t>27455_3#13.ds2500000-reads</t>
  </si>
  <si>
    <t>27455_3#14.ds1292945-reads</t>
  </si>
  <si>
    <t>27455_3#15.ds2500000-reads</t>
  </si>
  <si>
    <t>27455_3#16.ds2500000-reads</t>
  </si>
  <si>
    <t>27455_3#17.ds2500000-reads</t>
  </si>
  <si>
    <t>27455_3#18.ds1327705-reads</t>
  </si>
  <si>
    <t>27455_3#19.ds2500000-reads</t>
  </si>
  <si>
    <t>27455_3#20.ds2500000-reads</t>
  </si>
  <si>
    <t>27455_3#21.ds1949355-reads</t>
  </si>
  <si>
    <t>27455_3#22.ds2500000-reads</t>
  </si>
  <si>
    <t>27455_3#24.ds2500000-reads</t>
  </si>
  <si>
    <t>27455_3#25.ds1916988-reads</t>
  </si>
  <si>
    <t>27455_3#26.ds2193613-reads</t>
  </si>
  <si>
    <t>27455_3#29.ds2255057-reads</t>
  </si>
  <si>
    <t>27455_3#30.ds2500000-reads</t>
  </si>
  <si>
    <t>27455_3#31.ds1406089-reads</t>
  </si>
  <si>
    <t>27455_3#32.ds2500000-reads</t>
  </si>
  <si>
    <t>27455_3#33.ds2500000-reads</t>
  </si>
  <si>
    <t>27455_3#34.ds2500000-reads</t>
  </si>
  <si>
    <t>27455_3#35.ds2500000-reads</t>
  </si>
  <si>
    <t>27455_3#37.ds2396576-reads</t>
  </si>
  <si>
    <t>27455_3#38.ds2500000-reads</t>
  </si>
  <si>
    <t>27455_3#39.ds2500000-reads</t>
  </si>
  <si>
    <t>27455_3#40.ds2500000-reads</t>
  </si>
  <si>
    <t>27455_3#42.ds2500000-reads</t>
  </si>
  <si>
    <t>27455_4#1.ds2500000-reads</t>
  </si>
  <si>
    <t>27455_4#2.ds2500000-reads</t>
  </si>
  <si>
    <t>27455_4#3.ds2500000-reads</t>
  </si>
  <si>
    <t>27455_4#4.ds2500000-reads</t>
  </si>
  <si>
    <t>27455_4#5.ds2500000-reads</t>
  </si>
  <si>
    <t>27455_4#6.ds2500000-reads</t>
  </si>
  <si>
    <t>27455_4#8.ds2500000-reads</t>
  </si>
  <si>
    <t>27455_4#9.ds2500000-reads</t>
  </si>
  <si>
    <t>27455_4#10.ds2500000-reads</t>
  </si>
  <si>
    <t>27455_4#11.ds2500000-reads</t>
  </si>
  <si>
    <t>27455_4#12.ds2500000-reads</t>
  </si>
  <si>
    <t>27455_4#13.ds2500000-reads</t>
  </si>
  <si>
    <t>27455_4#14.ds2500000-reads</t>
  </si>
  <si>
    <t>27455_4#17.ds2500000-reads</t>
  </si>
  <si>
    <t>27455_4#18.ds2500000-reads</t>
  </si>
  <si>
    <t>27455_4#19.ds2500000-reads</t>
  </si>
  <si>
    <t>27455_4#20.ds2500000-reads</t>
  </si>
  <si>
    <t>27455_4#21.ds2500000-reads</t>
  </si>
  <si>
    <t>27455_4#22.ds2500000-reads</t>
  </si>
  <si>
    <t>27455_4#24.ds2500000-reads</t>
  </si>
  <si>
    <t>27455_4#25.ds2500000-reads</t>
  </si>
  <si>
    <t>27455_4#26.ds2500000-reads</t>
  </si>
  <si>
    <t>27455_4#27.ds1868256-reads</t>
  </si>
  <si>
    <t>27455_4#29.ds2457868-reads</t>
  </si>
  <si>
    <t>27455_4#30.ds2040234-reads</t>
  </si>
  <si>
    <t>27455_4#31.ds1965430-reads</t>
  </si>
  <si>
    <t>27455_4#33.ds2500000-reads</t>
  </si>
  <si>
    <t>27455_4#34.ds2500000-reads</t>
  </si>
  <si>
    <t>27455_4#36.ds2500000-reads</t>
  </si>
  <si>
    <t>27455_4#37.ds2500000-reads</t>
  </si>
  <si>
    <t>27455_4#38.ds2205364-reads</t>
  </si>
  <si>
    <t>27455_4#39.ds2500000-reads</t>
  </si>
  <si>
    <t>27455_4#44.ds1723875-reads</t>
  </si>
  <si>
    <t>27455_5#1.ds2500000-reads</t>
  </si>
  <si>
    <t>27455_5#2.ds2500000-reads</t>
  </si>
  <si>
    <t>27455_5#3.ds2500000-reads</t>
  </si>
  <si>
    <t>27455_5#5.ds2500000-reads</t>
  </si>
  <si>
    <t>27455_5#7.ds2500000-reads</t>
  </si>
  <si>
    <t>27455_5#8.ds2500000-reads</t>
  </si>
  <si>
    <t>27455_5#10.ds2500000-reads</t>
  </si>
  <si>
    <t>27455_5#11.ds2500000-reads</t>
  </si>
  <si>
    <t>27455_5#12.ds2500000-reads</t>
  </si>
  <si>
    <t>27455_5#14.ds2500000-reads</t>
  </si>
  <si>
    <t>27455_5#15.ds2500000-reads</t>
  </si>
  <si>
    <t>27455_5#16.ds2500000-reads</t>
  </si>
  <si>
    <t>27455_5#18.ds2500000-reads</t>
  </si>
  <si>
    <t>27455_5#20.ds2500000-reads</t>
  </si>
  <si>
    <t>27455_5#22.ds2500000-reads</t>
  </si>
  <si>
    <t>27455_5#23.ds2500000-reads</t>
  </si>
  <si>
    <t>27455_5#24.ds2005847-reads</t>
  </si>
  <si>
    <t>27455_5#26.ds2500000-reads</t>
  </si>
  <si>
    <t>27455_5#27.ds1980867-reads</t>
  </si>
  <si>
    <t>27455_5#30.ds1887719-reads</t>
  </si>
  <si>
    <t>27455_5#31.ds2500000-reads</t>
  </si>
  <si>
    <t>27455_5#33.ds2500000-reads</t>
  </si>
  <si>
    <t>27455_5#34.ds2500000-reads</t>
  </si>
  <si>
    <t>27455_5#35.ds2500000-reads</t>
  </si>
  <si>
    <t>27455_5#36.ds2500000-reads</t>
  </si>
  <si>
    <t>27455_5#38.ds2500000-reads</t>
  </si>
  <si>
    <t>27455_5#39.ds2500000-reads</t>
  </si>
  <si>
    <t>27455_6#1.ds2500000-reads</t>
  </si>
  <si>
    <t>27455_6#2.ds2265548-reads</t>
  </si>
  <si>
    <t>27455_6#3.ds2500000-reads</t>
  </si>
  <si>
    <t>27455_6#4.ds2268779-reads</t>
  </si>
  <si>
    <t>27455_6#5.ds1934900-reads</t>
  </si>
  <si>
    <t>27455_6#6.ds2218874-reads</t>
  </si>
  <si>
    <t>27455_6#7.ds2236031-reads</t>
  </si>
  <si>
    <t>27455_6#8.ds2500000-reads</t>
  </si>
  <si>
    <t>27455_6#9.ds2500000-reads</t>
  </si>
  <si>
    <t>27455_6#10.ds2500000-reads</t>
  </si>
  <si>
    <t>27455_6#14.ds2246248-reads</t>
  </si>
  <si>
    <t>27455_6#15.ds2500000-reads</t>
  </si>
  <si>
    <t>27455_6#16.ds1730723-reads</t>
  </si>
  <si>
    <t>27455_6#18.ds2500000-reads</t>
  </si>
  <si>
    <t>27455_6#20.ds1992750-reads</t>
  </si>
  <si>
    <t>27455_6#22.ds2089935-reads</t>
  </si>
  <si>
    <t>27455_6#25.ds1652375-reads</t>
  </si>
  <si>
    <t>27455_6#29.ds1332027-reads</t>
  </si>
  <si>
    <t>27455_6#30.ds1405994-reads</t>
  </si>
  <si>
    <t>27455_6#33.ds2100223-reads</t>
  </si>
  <si>
    <t>27455_6#34.ds1474788-reads</t>
  </si>
  <si>
    <t>27455_6#35.ds2500000-reads</t>
  </si>
  <si>
    <t>27455_6#36.ds1971622-reads</t>
  </si>
  <si>
    <t>27455_7#1.ds2500000-reads</t>
  </si>
  <si>
    <t>27455_7#2.ds2500000-reads</t>
  </si>
  <si>
    <t>27455_7#3.ds2500000-reads</t>
  </si>
  <si>
    <t>27455_7#4.ds2059158-reads</t>
  </si>
  <si>
    <t>27455_7#5.ds2474331-reads</t>
  </si>
  <si>
    <t>27455_7#7.ds2500000-reads</t>
  </si>
  <si>
    <t>27455_7#9.ds2500000-reads</t>
  </si>
  <si>
    <t>27455_7#10.ds2276834-reads</t>
  </si>
  <si>
    <t>27455_7#13.ds2500000-reads</t>
  </si>
  <si>
    <t>27455_7#14.ds1740835-reads</t>
  </si>
  <si>
    <t>27455_7#15.ds2109928-reads</t>
  </si>
  <si>
    <t>27455_7#19.ds1737622-reads</t>
  </si>
  <si>
    <t>27455_7#20.ds2500000-reads</t>
  </si>
  <si>
    <t>27455_7#30.ds2158068-reads</t>
  </si>
  <si>
    <t>27455_7#31.ds2321420-reads</t>
  </si>
  <si>
    <t>27455_7#32.ds2500000-reads</t>
  </si>
  <si>
    <t>27455_7#34.ds1989815-reads</t>
  </si>
  <si>
    <t>27455_7#35.ds2047986-reads</t>
  </si>
  <si>
    <t>27455_8#1.ds2158028-reads</t>
  </si>
  <si>
    <t>27455_8#3.ds2500000-reads</t>
  </si>
  <si>
    <t>27455_8#4.ds1600150-reads</t>
  </si>
  <si>
    <t>27455_8#5.ds1611162-reads</t>
  </si>
  <si>
    <t>27455_8#6.ds1915503-reads</t>
  </si>
  <si>
    <t>27455_8#7.ds2500000-reads</t>
  </si>
  <si>
    <t>27455_8#9.ds2347241-reads</t>
  </si>
  <si>
    <t>27455_8#10.ds1438132-reads</t>
  </si>
  <si>
    <t>27455_8#11.ds1993620-reads</t>
  </si>
  <si>
    <t>27455_8#12.ds1810294-reads</t>
  </si>
  <si>
    <t>27455_8#13.ds2150270-reads</t>
  </si>
  <si>
    <t>27455_8#16.ds1597219-reads</t>
  </si>
  <si>
    <t>27614_2#2.ds1232895-reads</t>
  </si>
  <si>
    <t>27614_2#12.ds1558446-reads</t>
  </si>
  <si>
    <t>27614_2#15.ds1786520-reads</t>
  </si>
  <si>
    <t>27614_2#21.ds1351643-reads</t>
  </si>
  <si>
    <t>29007_2#1.ds2500000-reads</t>
  </si>
  <si>
    <t>29007_2#2.ds2500000-reads</t>
  </si>
  <si>
    <t>29007_2#3.ds2500000-reads</t>
  </si>
  <si>
    <t>29007_2#7.ds2500000-reads</t>
  </si>
  <si>
    <t>29007_2#8.ds2500000-reads</t>
  </si>
  <si>
    <t>29007_2#9.ds2500000-reads</t>
  </si>
  <si>
    <t>29007_2#10.ds2500000-reads</t>
  </si>
  <si>
    <t>29007_3#10.ds2500000-reads</t>
  </si>
  <si>
    <t>29007_3#2.ds2500000-reads</t>
  </si>
  <si>
    <t>29007_3#3.ds2500000-reads</t>
  </si>
  <si>
    <t>29007_3#4.ds2500000-reads</t>
  </si>
  <si>
    <t>29007_3#5.ds2500000-reads</t>
  </si>
  <si>
    <t>29007_3#6.ds2500000-reads</t>
  </si>
  <si>
    <t>29007_3#7.ds2500000-reads</t>
  </si>
  <si>
    <t>29007_3#8.ds2500000-reads</t>
  </si>
  <si>
    <t>29007_3#9.ds2500000-reads</t>
  </si>
  <si>
    <t>29007_3#11.ds2500000-reads</t>
  </si>
  <si>
    <t>29007_3#15.ds2500000-reads</t>
  </si>
  <si>
    <t>29007_3#16.ds2500000-reads</t>
  </si>
  <si>
    <t>29007_3#17.ds2500000-reads</t>
  </si>
  <si>
    <t>29007_3#18.ds2500000-reads</t>
  </si>
  <si>
    <t>PHE_2018</t>
  </si>
  <si>
    <t>CollectionYear</t>
  </si>
  <si>
    <t>27455_1#1</t>
  </si>
  <si>
    <t>27455_1#2</t>
  </si>
  <si>
    <t>27455_1#3</t>
  </si>
  <si>
    <t>27455_1#4</t>
  </si>
  <si>
    <t>27455_1#5</t>
  </si>
  <si>
    <t>27455_1#6</t>
  </si>
  <si>
    <t>27455_1#7</t>
  </si>
  <si>
    <t>27455_1#8</t>
  </si>
  <si>
    <t>27455_1#9</t>
  </si>
  <si>
    <t>27455_1#16</t>
  </si>
  <si>
    <t>27455_1#17</t>
  </si>
  <si>
    <t>27455_1#18</t>
  </si>
  <si>
    <t>27455_1#20</t>
  </si>
  <si>
    <t>27455_1#21</t>
  </si>
  <si>
    <t>27455_1#22</t>
  </si>
  <si>
    <t>27455_1#23</t>
  </si>
  <si>
    <t>27455_1#24</t>
  </si>
  <si>
    <t>27455_1#25</t>
  </si>
  <si>
    <t>27455_1#26</t>
  </si>
  <si>
    <t>27455_1#27</t>
  </si>
  <si>
    <t>27455_1#28</t>
  </si>
  <si>
    <t>27455_1#29</t>
  </si>
  <si>
    <t>27455_1#30</t>
  </si>
  <si>
    <t>27455_1#31</t>
  </si>
  <si>
    <t>27455_1#32</t>
  </si>
  <si>
    <t>27455_2#1</t>
  </si>
  <si>
    <t>27455_2#2</t>
  </si>
  <si>
    <t>27455_2#3</t>
  </si>
  <si>
    <t>27455_2#4</t>
  </si>
  <si>
    <t>27455_2#5</t>
  </si>
  <si>
    <t>27455_2#6</t>
  </si>
  <si>
    <t>27455_2#8</t>
  </si>
  <si>
    <t>27455_2#9</t>
  </si>
  <si>
    <t>27455_2#10</t>
  </si>
  <si>
    <t>27455_2#11</t>
  </si>
  <si>
    <t>27455_2#12</t>
  </si>
  <si>
    <t>27455_2#13</t>
  </si>
  <si>
    <t>27455_2#14</t>
  </si>
  <si>
    <t>27455_2#15</t>
  </si>
  <si>
    <t>27455_2#16</t>
  </si>
  <si>
    <t>27455_2#17</t>
  </si>
  <si>
    <t>27455_2#18</t>
  </si>
  <si>
    <t>27455_2#19</t>
  </si>
  <si>
    <t>27455_2#20</t>
  </si>
  <si>
    <t>27455_2#21</t>
  </si>
  <si>
    <t>27455_2#23</t>
  </si>
  <si>
    <t>27455_2#24</t>
  </si>
  <si>
    <t>27455_2#26</t>
  </si>
  <si>
    <t>27455_2#28</t>
  </si>
  <si>
    <t>27455_2#29</t>
  </si>
  <si>
    <t>27455_3#1</t>
  </si>
  <si>
    <t>27455_3#2</t>
  </si>
  <si>
    <t>27455_3#3</t>
  </si>
  <si>
    <t>27455_3#4</t>
  </si>
  <si>
    <t>27455_3#5</t>
  </si>
  <si>
    <t>27455_3#6</t>
  </si>
  <si>
    <t>27455_3#7</t>
  </si>
  <si>
    <t>27455_3#8</t>
  </si>
  <si>
    <t>27455_3#9</t>
  </si>
  <si>
    <t>27455_3#10</t>
  </si>
  <si>
    <t>27455_3#11</t>
  </si>
  <si>
    <t>27455_3#12</t>
  </si>
  <si>
    <t>27455_3#13</t>
  </si>
  <si>
    <t>27455_3#14</t>
  </si>
  <si>
    <t>27455_3#15</t>
  </si>
  <si>
    <t>27455_3#16</t>
  </si>
  <si>
    <t>27455_3#17</t>
  </si>
  <si>
    <t>27455_3#18</t>
  </si>
  <si>
    <t>27455_3#19</t>
  </si>
  <si>
    <t>27455_3#20</t>
  </si>
  <si>
    <t>27455_3#21</t>
  </si>
  <si>
    <t>27455_3#22</t>
  </si>
  <si>
    <t>27455_3#24</t>
  </si>
  <si>
    <t>27455_3#25</t>
  </si>
  <si>
    <t>27455_3#26</t>
  </si>
  <si>
    <t>27455_3#29</t>
  </si>
  <si>
    <t>27455_3#30</t>
  </si>
  <si>
    <t>27455_3#31</t>
  </si>
  <si>
    <t>27455_3#32</t>
  </si>
  <si>
    <t>27455_3#33</t>
  </si>
  <si>
    <t>27455_3#34</t>
  </si>
  <si>
    <t>27455_3#35</t>
  </si>
  <si>
    <t>27455_3#37</t>
  </si>
  <si>
    <t>27455_3#38</t>
  </si>
  <si>
    <t>27455_3#39</t>
  </si>
  <si>
    <t>27455_3#40</t>
  </si>
  <si>
    <t>27455_3#42</t>
  </si>
  <si>
    <t>27455_4#1</t>
  </si>
  <si>
    <t>27455_4#2</t>
  </si>
  <si>
    <t>27455_4#3</t>
  </si>
  <si>
    <t>27455_4#4</t>
  </si>
  <si>
    <t>27455_4#5</t>
  </si>
  <si>
    <t>27455_4#6</t>
  </si>
  <si>
    <t>27455_4#8</t>
  </si>
  <si>
    <t>27455_4#9</t>
  </si>
  <si>
    <t>27455_4#10</t>
  </si>
  <si>
    <t>27455_4#11</t>
  </si>
  <si>
    <t>27455_4#12</t>
  </si>
  <si>
    <t>27455_4#13</t>
  </si>
  <si>
    <t>27455_4#14</t>
  </si>
  <si>
    <t>27455_4#17</t>
  </si>
  <si>
    <t>27455_4#18</t>
  </si>
  <si>
    <t>27455_4#19</t>
  </si>
  <si>
    <t>27455_4#20</t>
  </si>
  <si>
    <t>27455_4#21</t>
  </si>
  <si>
    <t>27455_4#22</t>
  </si>
  <si>
    <t>27455_4#24</t>
  </si>
  <si>
    <t>27455_4#25</t>
  </si>
  <si>
    <t>27455_4#26</t>
  </si>
  <si>
    <t>27455_4#27</t>
  </si>
  <si>
    <t>27455_4#29</t>
  </si>
  <si>
    <t>27455_4#30</t>
  </si>
  <si>
    <t>27455_4#31</t>
  </si>
  <si>
    <t>27455_4#33</t>
  </si>
  <si>
    <t>27455_4#34</t>
  </si>
  <si>
    <t>27455_4#36</t>
  </si>
  <si>
    <t>27455_4#37</t>
  </si>
  <si>
    <t>27455_4#38</t>
  </si>
  <si>
    <t>27455_4#39</t>
  </si>
  <si>
    <t>27455_4#44</t>
  </si>
  <si>
    <t>27455_5#1</t>
  </si>
  <si>
    <t>27455_5#2</t>
  </si>
  <si>
    <t>27455_5#3</t>
  </si>
  <si>
    <t>27455_5#5</t>
  </si>
  <si>
    <t>27455_5#7</t>
  </si>
  <si>
    <t>27455_5#8</t>
  </si>
  <si>
    <t>27455_5#10</t>
  </si>
  <si>
    <t>27455_5#11</t>
  </si>
  <si>
    <t>27455_5#12</t>
  </si>
  <si>
    <t>27455_5#14</t>
  </si>
  <si>
    <t>27455_5#15</t>
  </si>
  <si>
    <t>27455_5#16</t>
  </si>
  <si>
    <t>27455_5#18</t>
  </si>
  <si>
    <t>27455_5#20</t>
  </si>
  <si>
    <t>27455_5#22</t>
  </si>
  <si>
    <t>27455_5#23</t>
  </si>
  <si>
    <t>27455_5#24</t>
  </si>
  <si>
    <t>27455_5#26</t>
  </si>
  <si>
    <t>27455_5#27</t>
  </si>
  <si>
    <t>27455_5#30</t>
  </si>
  <si>
    <t>27455_5#31</t>
  </si>
  <si>
    <t>27455_5#33</t>
  </si>
  <si>
    <t>27455_5#34</t>
  </si>
  <si>
    <t>27455_5#35</t>
  </si>
  <si>
    <t>27455_5#36</t>
  </si>
  <si>
    <t>27455_5#38</t>
  </si>
  <si>
    <t>27455_5#39</t>
  </si>
  <si>
    <t>27455_6#1</t>
  </si>
  <si>
    <t>27455_6#2</t>
  </si>
  <si>
    <t>27455_6#3</t>
  </si>
  <si>
    <t>27455_6#4</t>
  </si>
  <si>
    <t>27455_6#5</t>
  </si>
  <si>
    <t>27455_6#6</t>
  </si>
  <si>
    <t>27455_6#7</t>
  </si>
  <si>
    <t>27455_6#8</t>
  </si>
  <si>
    <t>27455_6#9</t>
  </si>
  <si>
    <t>27455_6#10</t>
  </si>
  <si>
    <t>27455_6#14</t>
  </si>
  <si>
    <t>27455_6#15</t>
  </si>
  <si>
    <t>27455_6#16</t>
  </si>
  <si>
    <t>27455_6#18</t>
  </si>
  <si>
    <t>27455_6#20</t>
  </si>
  <si>
    <t>27455_6#22</t>
  </si>
  <si>
    <t>27455_6#25</t>
  </si>
  <si>
    <t>27455_6#29</t>
  </si>
  <si>
    <t>27455_6#30</t>
  </si>
  <si>
    <t>27455_6#33</t>
  </si>
  <si>
    <t>27455_6#34</t>
  </si>
  <si>
    <t>27455_6#35</t>
  </si>
  <si>
    <t>27455_6#36</t>
  </si>
  <si>
    <t>27455_7#1</t>
  </si>
  <si>
    <t>27455_7#2</t>
  </si>
  <si>
    <t>27455_7#3</t>
  </si>
  <si>
    <t>27455_7#4</t>
  </si>
  <si>
    <t>27455_7#5</t>
  </si>
  <si>
    <t>27455_7#7</t>
  </si>
  <si>
    <t>27455_7#9</t>
  </si>
  <si>
    <t>27455_7#10</t>
  </si>
  <si>
    <t>27455_7#13</t>
  </si>
  <si>
    <t>27455_7#14</t>
  </si>
  <si>
    <t>27455_7#15</t>
  </si>
  <si>
    <t>27455_7#19</t>
  </si>
  <si>
    <t>27455_7#20</t>
  </si>
  <si>
    <t>27455_7#30</t>
  </si>
  <si>
    <t>27455_7#31</t>
  </si>
  <si>
    <t>27455_7#32</t>
  </si>
  <si>
    <t>27455_7#34</t>
  </si>
  <si>
    <t>27455_7#35</t>
  </si>
  <si>
    <t>27455_8#1</t>
  </si>
  <si>
    <t>27455_8#3</t>
  </si>
  <si>
    <t>27455_8#4</t>
  </si>
  <si>
    <t>27455_8#5</t>
  </si>
  <si>
    <t>27455_8#6</t>
  </si>
  <si>
    <t>27455_8#7</t>
  </si>
  <si>
    <t>27455_8#9</t>
  </si>
  <si>
    <t>27455_8#10</t>
  </si>
  <si>
    <t>27455_8#11</t>
  </si>
  <si>
    <t>27455_8#12</t>
  </si>
  <si>
    <t>27455_8#13</t>
  </si>
  <si>
    <t>27455_8#16</t>
  </si>
  <si>
    <t>27614_2#2</t>
  </si>
  <si>
    <t>27614_2#12</t>
  </si>
  <si>
    <t>27614_2#15</t>
  </si>
  <si>
    <t>27614_2#21</t>
  </si>
  <si>
    <t>29007_2#1</t>
  </si>
  <si>
    <t>29007_2#2</t>
  </si>
  <si>
    <t>29007_2#3</t>
  </si>
  <si>
    <t>29007_2#7</t>
  </si>
  <si>
    <t>29007_2#8</t>
  </si>
  <si>
    <t>29007_2#9</t>
  </si>
  <si>
    <t>29007_2#10</t>
  </si>
  <si>
    <t>29007_3#10</t>
  </si>
  <si>
    <t>29007_3#2</t>
  </si>
  <si>
    <t>29007_3#3</t>
  </si>
  <si>
    <t>29007_3#4</t>
  </si>
  <si>
    <t>29007_3#5</t>
  </si>
  <si>
    <t>29007_3#6</t>
  </si>
  <si>
    <t>29007_3#7</t>
  </si>
  <si>
    <t>29007_3#8</t>
  </si>
  <si>
    <t>29007_3#9</t>
  </si>
  <si>
    <t>29007_3#11</t>
  </si>
  <si>
    <t>29007_3#15</t>
  </si>
  <si>
    <t>29007_3#16</t>
  </si>
  <si>
    <t>29007_3#17</t>
  </si>
  <si>
    <t>29007_3#18</t>
  </si>
  <si>
    <t>WSI-lane1(48-plex)</t>
  </si>
  <si>
    <t>19444_8#14</t>
  </si>
  <si>
    <t>19444_8#15</t>
  </si>
  <si>
    <t>19444_8#1</t>
  </si>
  <si>
    <t>19444_8#2</t>
  </si>
  <si>
    <t>19444_8#5</t>
  </si>
  <si>
    <t>19444_8#6</t>
  </si>
  <si>
    <t>19444_8#9</t>
  </si>
  <si>
    <t>WSI-lane2(18-plex)</t>
  </si>
  <si>
    <t>ENA_Accession</t>
  </si>
  <si>
    <t>ERS2967356</t>
  </si>
  <si>
    <t>ERS2967328</t>
  </si>
  <si>
    <t>ERS2967329</t>
  </si>
  <si>
    <t>ERS2967284</t>
  </si>
  <si>
    <t>ERS2967357</t>
  </si>
  <si>
    <t>ERS2967349</t>
  </si>
  <si>
    <t>ERS2967350</t>
  </si>
  <si>
    <t>ERS2967324</t>
  </si>
  <si>
    <t>ERS2967323</t>
  </si>
  <si>
    <t>ERS2967354</t>
  </si>
  <si>
    <t>ERS2967333</t>
  </si>
  <si>
    <t>ERS2967334</t>
  </si>
  <si>
    <t>ERS2967332</t>
  </si>
  <si>
    <t>ERS2967322</t>
  </si>
  <si>
    <t>ERS2967336</t>
  </si>
  <si>
    <t>ERS2967331</t>
  </si>
  <si>
    <t>ERS2967339</t>
  </si>
  <si>
    <t>ERS2967351</t>
  </si>
  <si>
    <t>ERS2967355</t>
  </si>
  <si>
    <t>ERS2967325</t>
  </si>
  <si>
    <t>ERR1470335</t>
  </si>
  <si>
    <t>Sample_Year</t>
  </si>
  <si>
    <t>Lihir_PNG</t>
  </si>
  <si>
    <t>Congo</t>
  </si>
  <si>
    <t>Guinea</t>
  </si>
  <si>
    <t>Genome_Used_in_Tree</t>
  </si>
  <si>
    <t>27455_1#45,29007_2#4  </t>
  </si>
  <si>
    <t>27455_2#38,29007_2#11 </t>
  </si>
  <si>
    <t>27455_2#39,29007_2#12 </t>
  </si>
  <si>
    <t>27455_1#33,-</t>
  </si>
  <si>
    <t>27455_1#46,-</t>
  </si>
  <si>
    <t>27455_1#38,-</t>
  </si>
  <si>
    <t>27455_1#39,-</t>
  </si>
  <si>
    <t>27455_1#36,-</t>
  </si>
  <si>
    <t>27455_1#35,-</t>
  </si>
  <si>
    <t>27455_1#43,-</t>
  </si>
  <si>
    <t>27455_2#43,29007_2#16 </t>
  </si>
  <si>
    <t>27455_2#44,29007_2#17 </t>
  </si>
  <si>
    <t>27455_2#42,29007_2#15 </t>
  </si>
  <si>
    <t>27455_1#34,-</t>
  </si>
  <si>
    <t>27455_2#46,29007_2#19 </t>
  </si>
  <si>
    <t>27455_2#41,29007_2#14 </t>
  </si>
  <si>
    <t>27455_3#46,29007_3#12 </t>
  </si>
  <si>
    <t>27455_1#40,-</t>
  </si>
  <si>
    <t>27455_1#44,-</t>
  </si>
  <si>
    <t>27455_1#37,-</t>
  </si>
  <si>
    <t>Grillova_2019</t>
  </si>
  <si>
    <t>na</t>
  </si>
  <si>
    <t>ERR2756160</t>
  </si>
  <si>
    <t>ERR2756161</t>
  </si>
  <si>
    <t>ERR2756162</t>
  </si>
  <si>
    <t>ERR2756163</t>
  </si>
  <si>
    <t>ERR2756164</t>
  </si>
  <si>
    <t>ENA_ERR</t>
  </si>
  <si>
    <t>ERR3596743</t>
  </si>
  <si>
    <t>ERR3596744</t>
  </si>
  <si>
    <t>ERR3596745</t>
  </si>
  <si>
    <t>ERR3596746</t>
  </si>
  <si>
    <t>ERR3596747</t>
  </si>
  <si>
    <t>ERR3596748</t>
  </si>
  <si>
    <t>ERR3596749</t>
  </si>
  <si>
    <t>ERR3596750</t>
  </si>
  <si>
    <t>ERR3596753</t>
  </si>
  <si>
    <t>ERR3596754</t>
  </si>
  <si>
    <t>ERR3596755</t>
  </si>
  <si>
    <t>ERR3596756</t>
  </si>
  <si>
    <t>ERR3596759</t>
  </si>
  <si>
    <t>ERR3596760</t>
  </si>
  <si>
    <t>ERR3596762</t>
  </si>
  <si>
    <t>ERR3596763</t>
  </si>
  <si>
    <t>ERR3596764</t>
  </si>
  <si>
    <t>ERR3596765</t>
  </si>
  <si>
    <t>ERR3596767</t>
  </si>
  <si>
    <t>ERR3596770</t>
  </si>
  <si>
    <t>Beale_2020_Lihir</t>
  </si>
  <si>
    <t>Beale_2019_Global_TPA</t>
  </si>
  <si>
    <t>TPA_Lineage</t>
  </si>
  <si>
    <t>TPA_UKBRG001</t>
  </si>
  <si>
    <t>TPA_UKBRG006</t>
  </si>
  <si>
    <t>TPA_UKBRG011</t>
  </si>
  <si>
    <t>TPA_UKBRG013</t>
  </si>
  <si>
    <t>TPA_UKBRG016</t>
  </si>
  <si>
    <t>Sanger_Lane_ID</t>
  </si>
  <si>
    <t>downsampled_fastqs</t>
  </si>
  <si>
    <t>SRR8494413.ds129440-reads</t>
  </si>
  <si>
    <t>SRR8494414.ds57251-reads</t>
  </si>
  <si>
    <t>SRR8494415.ds114385-reads</t>
  </si>
  <si>
    <t>SRR8494416.ds131295-reads</t>
  </si>
  <si>
    <t>SRR8494417.ds2500000-reads</t>
  </si>
  <si>
    <t>SRR8494418.ds2500000-reads</t>
  </si>
  <si>
    <t>SRR8494419.ds2500000-reads</t>
  </si>
  <si>
    <t>SRR8501161.ds464637-reads</t>
  </si>
  <si>
    <t>SRR8501162.ds2012532-reads</t>
  </si>
  <si>
    <t>SRR8501163.ds2500000-reads</t>
  </si>
  <si>
    <t>SRR8501164.ds356365-reads</t>
  </si>
  <si>
    <t>SRR8501165.ds2500000-reads</t>
  </si>
  <si>
    <t>SRR8501166.ds2500000-reads</t>
  </si>
  <si>
    <t>SRR8501167.ds2500000-reads</t>
  </si>
  <si>
    <t>SRR8501168.ds2500000-reads</t>
  </si>
  <si>
    <t>SRR8501169.ds2038886-reads</t>
  </si>
  <si>
    <t>SRR8501170.ds1033042-reads</t>
  </si>
  <si>
    <t>SRR8501171.ds2230553-reads</t>
  </si>
  <si>
    <t>fastq_id</t>
  </si>
  <si>
    <t>South_Africa</t>
  </si>
  <si>
    <t>UW249B</t>
  </si>
  <si>
    <t>Cuniculi</t>
  </si>
  <si>
    <t xml:space="preserve">Chicago_Population </t>
  </si>
  <si>
    <t>Samoa_D</t>
  </si>
  <si>
    <t>SS14-other</t>
  </si>
  <si>
    <t>Nichols-other</t>
  </si>
  <si>
    <t>v2.fa</t>
  </si>
  <si>
    <t>str</t>
  </si>
  <si>
    <t>Treponema_pallidum</t>
  </si>
  <si>
    <t>27614_2#39</t>
  </si>
  <si>
    <t>27614_2#39.Treponema.ds201121-reads</t>
  </si>
  <si>
    <t>15169_6#49.Treponema.ds210649-reads</t>
  </si>
  <si>
    <t>27614_2#48</t>
  </si>
  <si>
    <t>27614_2#48.Treponema.ds216821-reads</t>
  </si>
  <si>
    <t>27455_4#41</t>
  </si>
  <si>
    <t>27455_4#41.Treponema.ds218306-reads</t>
  </si>
  <si>
    <t>ERR2570903</t>
  </si>
  <si>
    <t>ERR2570903.Treponema.ds225054-reads</t>
  </si>
  <si>
    <t>SRR2996728.Treponema.ds225397-reads</t>
  </si>
  <si>
    <t>ERR2570901</t>
  </si>
  <si>
    <t>ERR2570901.Treponema.ds227002-reads</t>
  </si>
  <si>
    <t>27847_1#16</t>
  </si>
  <si>
    <t>27847_1#16.Treponema.ds227224-reads</t>
  </si>
  <si>
    <t>27614_2#41</t>
  </si>
  <si>
    <t>27614_2#41.Treponema.ds227765-reads</t>
  </si>
  <si>
    <t>27455_8#39</t>
  </si>
  <si>
    <t>27455_8#39.Treponema.ds229245-reads</t>
  </si>
  <si>
    <t>ERR2570902</t>
  </si>
  <si>
    <t>ERR2570902.Treponema.ds229485-reads</t>
  </si>
  <si>
    <t>15169_7#81.Treponema.ds230322-reads</t>
  </si>
  <si>
    <t>ERR2570900</t>
  </si>
  <si>
    <t>ERR2570900.Treponema.ds230575-reads</t>
  </si>
  <si>
    <t>27614_2#31</t>
  </si>
  <si>
    <t>27614_2#31.Treponema.ds235551-reads</t>
  </si>
  <si>
    <t>SRR3584879.Treponema.ds235573-reads</t>
  </si>
  <si>
    <t>27847_1#30</t>
  </si>
  <si>
    <t>27847_1#30.Treponema.ds238678-reads</t>
  </si>
  <si>
    <t>27614_2#35</t>
  </si>
  <si>
    <t>27614_2#35.Treponema.ds240533-reads</t>
  </si>
  <si>
    <t>27455_4#46</t>
  </si>
  <si>
    <t>27455_4#46.Treponema.ds243651-reads</t>
  </si>
  <si>
    <t>27455_8#44</t>
  </si>
  <si>
    <t>27455_8#44.Treponema.ds244774-reads</t>
  </si>
  <si>
    <t>29007_3#14</t>
  </si>
  <si>
    <t>29007_3#14.Treponema.ds247834-reads</t>
  </si>
  <si>
    <t>27614_2#32</t>
  </si>
  <si>
    <t>27614_2#32.Treponema.ds251383-reads</t>
  </si>
  <si>
    <t>27614_2#40</t>
  </si>
  <si>
    <t>27614_2#40.Treponema.ds255613-reads</t>
  </si>
  <si>
    <t>27455_4#45</t>
  </si>
  <si>
    <t>27455_4#45.Treponema.ds257891-reads</t>
  </si>
  <si>
    <t>27614_2#34</t>
  </si>
  <si>
    <t>27614_2#34.Treponema.ds257984-reads</t>
  </si>
  <si>
    <t>27455_5#44</t>
  </si>
  <si>
    <t>27455_5#44.Treponema.ds261014-reads</t>
  </si>
  <si>
    <t>ERR2570931</t>
  </si>
  <si>
    <t>ERR2570931.Treponema.ds269505-reads</t>
  </si>
  <si>
    <t>ERR2570929</t>
  </si>
  <si>
    <t>ERR2570929.Treponema.ds271564-reads</t>
  </si>
  <si>
    <t>SRR3571786.Treponema.ds277675-reads</t>
  </si>
  <si>
    <t>ERR2570930</t>
  </si>
  <si>
    <t>ERR2570930.Treponema.ds279642-reads</t>
  </si>
  <si>
    <t>ERR2570928</t>
  </si>
  <si>
    <t>ERR2570928.Treponema.ds280035-reads</t>
  </si>
  <si>
    <t>27847_1#43</t>
  </si>
  <si>
    <t>27847_1#43.Treponema.ds280376-reads</t>
  </si>
  <si>
    <t>SRR3584839.Treponema.ds280471-reads</t>
  </si>
  <si>
    <t>SRR3571774.Treponema.ds281646-reads</t>
  </si>
  <si>
    <t>19444_8#13</t>
  </si>
  <si>
    <t>19444_8#13.Treponema.ds285081-reads</t>
  </si>
  <si>
    <t>27455_5#46</t>
  </si>
  <si>
    <t>27455_5#46.Treponema.ds286226-reads</t>
  </si>
  <si>
    <t>27455_4#42</t>
  </si>
  <si>
    <t>27455_4#42.Treponema.ds288905-reads</t>
  </si>
  <si>
    <t>27455_4#48</t>
  </si>
  <si>
    <t>27455_4#48.Treponema.ds292982-reads</t>
  </si>
  <si>
    <t>24141_5#9.Treponema.ds295606-reads</t>
  </si>
  <si>
    <t>27847_1#40</t>
  </si>
  <si>
    <t>27847_1#40.Treponema.ds299670-reads</t>
  </si>
  <si>
    <t>27455_6#37</t>
  </si>
  <si>
    <t>27455_6#37.Treponema.ds300206-reads</t>
  </si>
  <si>
    <t>SRR3268732.Treponema.ds301291-reads</t>
  </si>
  <si>
    <t>27614_2#33</t>
  </si>
  <si>
    <t>27614_2#33.Treponema.ds304229-reads</t>
  </si>
  <si>
    <t>27455_8#42</t>
  </si>
  <si>
    <t>27455_8#42.Treponema.ds305143-reads</t>
  </si>
  <si>
    <t>SRR3584884.Treponema.ds305258-reads</t>
  </si>
  <si>
    <t>ERR2570893</t>
  </si>
  <si>
    <t>ERR2570893.Treponema.ds305432-reads</t>
  </si>
  <si>
    <t>24141_6#16.Treponema.ds305503-reads</t>
  </si>
  <si>
    <t>27455_6#41</t>
  </si>
  <si>
    <t>27455_6#41.Treponema.ds305529-reads</t>
  </si>
  <si>
    <t>27455_8#43</t>
  </si>
  <si>
    <t>27455_8#43.Treponema.ds307505-reads</t>
  </si>
  <si>
    <t>27847_1#14</t>
  </si>
  <si>
    <t>27847_1#14.Treponema.ds309238-reads</t>
  </si>
  <si>
    <t>27455_6#12</t>
  </si>
  <si>
    <t>27455_6#12.Treponema.ds310072-reads</t>
  </si>
  <si>
    <t>27455_8#46</t>
  </si>
  <si>
    <t>27455_8#46.Treponema.ds313284-reads</t>
  </si>
  <si>
    <t>27455_6#44</t>
  </si>
  <si>
    <t>27455_6#44.Treponema.ds323770-reads</t>
  </si>
  <si>
    <t>15169_6#62.Treponema.ds324099-reads</t>
  </si>
  <si>
    <t>27455_4#43</t>
  </si>
  <si>
    <t>27455_4#43.Treponema.ds325710-reads</t>
  </si>
  <si>
    <t>27847_1#47</t>
  </si>
  <si>
    <t>27847_1#47.Treponema.ds327555-reads</t>
  </si>
  <si>
    <t>27455_6#11</t>
  </si>
  <si>
    <t>27455_6#11.Treponema.ds331242-reads</t>
  </si>
  <si>
    <t>27847_1#42</t>
  </si>
  <si>
    <t>27847_1#42.Treponema.ds333872-reads</t>
  </si>
  <si>
    <t>27847_1#44</t>
  </si>
  <si>
    <t>27847_1#44.Treponema.ds340299-reads</t>
  </si>
  <si>
    <t>24141_6#10.Treponema.ds343725-reads</t>
  </si>
  <si>
    <t>27847_1#33</t>
  </si>
  <si>
    <t>27847_1#33.Treponema.ds348217-reads</t>
  </si>
  <si>
    <t>27455_2#40</t>
  </si>
  <si>
    <t>27455_2#40.Treponema.ds350848-reads</t>
  </si>
  <si>
    <t>27614_2#27</t>
  </si>
  <si>
    <t>27614_2#27.Treponema.ds350910-reads</t>
  </si>
  <si>
    <t>27455_8#40</t>
  </si>
  <si>
    <t>27455_8#40.Treponema.ds353050-reads</t>
  </si>
  <si>
    <t>27847_1#37</t>
  </si>
  <si>
    <t>27847_1#37.Treponema.ds355187-reads</t>
  </si>
  <si>
    <t>27455_2#47</t>
  </si>
  <si>
    <t>27455_2#47.Treponema.ds356784-reads</t>
  </si>
  <si>
    <t>24141_5#2.Treponema.ds361956-reads</t>
  </si>
  <si>
    <t>27614_2#28</t>
  </si>
  <si>
    <t>27614_2#28.Treponema.ds367419-reads</t>
  </si>
  <si>
    <t>27455_6#43</t>
  </si>
  <si>
    <t>27455_6#43.Treponema.ds369551-reads</t>
  </si>
  <si>
    <t>27614_2#47</t>
  </si>
  <si>
    <t>27614_2#47.Treponema.ds372551-reads</t>
  </si>
  <si>
    <t>27455_3#48</t>
  </si>
  <si>
    <t>27455_3#48.Treponema.ds375206-reads</t>
  </si>
  <si>
    <t>SRR3268726.Treponema.ds378720-reads</t>
  </si>
  <si>
    <t>27455_8#45</t>
  </si>
  <si>
    <t>27455_8#45.Treponema.ds379193-reads</t>
  </si>
  <si>
    <t>29007_3#13</t>
  </si>
  <si>
    <t>29007_3#13.Treponema.ds379193-reads</t>
  </si>
  <si>
    <t>ERR2570894.Treponema.ds380482-reads</t>
  </si>
  <si>
    <t>27455_6#40</t>
  </si>
  <si>
    <t>27455_6#40.Treponema.ds380526-reads</t>
  </si>
  <si>
    <t>27614_2#38</t>
  </si>
  <si>
    <t>27614_2#38.Treponema.ds384124-reads</t>
  </si>
  <si>
    <t>27847_1#48</t>
  </si>
  <si>
    <t>27847_1#48.Treponema.ds392028-reads</t>
  </si>
  <si>
    <t>27455_8#29</t>
  </si>
  <si>
    <t>27455_8#29.Treponema.ds394443-reads</t>
  </si>
  <si>
    <t>27455_7#44</t>
  </si>
  <si>
    <t>27455_7#44.Treponema.ds396402-reads</t>
  </si>
  <si>
    <t>27455_4#47</t>
  </si>
  <si>
    <t>27455_4#47.Treponema.ds400672-reads</t>
  </si>
  <si>
    <t>27455_8#18</t>
  </si>
  <si>
    <t>27455_8#18.Treponema.ds401513-reads</t>
  </si>
  <si>
    <t>27847_1#31</t>
  </si>
  <si>
    <t>27847_1#31.Treponema.ds403634-reads</t>
  </si>
  <si>
    <t>SRR3584965.Treponema.ds405074-reads</t>
  </si>
  <si>
    <t>27614_2#46</t>
  </si>
  <si>
    <t>27614_2#46.Treponema.ds407790-reads</t>
  </si>
  <si>
    <t>27614_2#25</t>
  </si>
  <si>
    <t>27614_2#25.Treponema.ds412794-reads</t>
  </si>
  <si>
    <t>27455_8#20</t>
  </si>
  <si>
    <t>27455_8#20.Treponema.ds419026-reads</t>
  </si>
  <si>
    <t>27455_8#38</t>
  </si>
  <si>
    <t>27455_8#38.Treponema.ds424005-reads</t>
  </si>
  <si>
    <t>27455_8#30</t>
  </si>
  <si>
    <t>27455_8#30.Treponema.ds424121-reads</t>
  </si>
  <si>
    <t>27847_1#39</t>
  </si>
  <si>
    <t>27847_1#39.Treponema.ds426272-reads</t>
  </si>
  <si>
    <t>27614_2#37</t>
  </si>
  <si>
    <t>27614_2#37.Treponema.ds433968-reads</t>
  </si>
  <si>
    <t>27614_2#29</t>
  </si>
  <si>
    <t>27614_2#29.Treponema.ds435827-reads</t>
  </si>
  <si>
    <t>27455_3#46</t>
  </si>
  <si>
    <t>27455_3#46.Treponema.ds435991-reads</t>
  </si>
  <si>
    <t>27847_1#34</t>
  </si>
  <si>
    <t>27847_1#34.Treponema.ds436167-reads</t>
  </si>
  <si>
    <t>27847_1#46</t>
  </si>
  <si>
    <t>27847_1#46.Treponema.ds439140-reads</t>
  </si>
  <si>
    <t>27455_8#31</t>
  </si>
  <si>
    <t>27455_8#31.Treponema.ds442416-reads</t>
  </si>
  <si>
    <t>27455_2#33</t>
  </si>
  <si>
    <t>27455_2#33.Treponema.ds443860-reads</t>
  </si>
  <si>
    <t>27455_4#35</t>
  </si>
  <si>
    <t>27455_4#35.Treponema.ds444145-reads</t>
  </si>
  <si>
    <t>27455_8#47</t>
  </si>
  <si>
    <t>27455_8#47.Treponema.ds444454-reads</t>
  </si>
  <si>
    <t>27455_3#44</t>
  </si>
  <si>
    <t>27455_3#44.Treponema.ds455675-reads</t>
  </si>
  <si>
    <t>27847_1#26</t>
  </si>
  <si>
    <t>27847_1#26.Treponema.ds455817-reads</t>
  </si>
  <si>
    <t>27455_3#36</t>
  </si>
  <si>
    <t>27455_3#36.Treponema.ds456039-reads</t>
  </si>
  <si>
    <t>27847_1#35</t>
  </si>
  <si>
    <t>27847_1#35.Treponema.ds459467-reads</t>
  </si>
  <si>
    <t>27455_2#41</t>
  </si>
  <si>
    <t>27455_2#41.Treponema.ds459934-reads</t>
  </si>
  <si>
    <t>24141_8#1.Treponema.ds461090-reads</t>
  </si>
  <si>
    <t>27455_5#40</t>
  </si>
  <si>
    <t>27455_5#40.Treponema.ds467810-reads</t>
  </si>
  <si>
    <t>27455_2#32</t>
  </si>
  <si>
    <t>27455_2#32.Treponema.ds469860-reads</t>
  </si>
  <si>
    <t>27847_1#15</t>
  </si>
  <si>
    <t>27847_1#15.Treponema.ds472188-reads</t>
  </si>
  <si>
    <t>SRR3268710.Treponema.ds473145-reads</t>
  </si>
  <si>
    <t>27847_1#23</t>
  </si>
  <si>
    <t>27847_1#23.Treponema.ds481005-reads</t>
  </si>
  <si>
    <t>SRR3584841.Treponema.ds482744-reads</t>
  </si>
  <si>
    <t>ERR2570927.Treponema.ds490173-reads</t>
  </si>
  <si>
    <t>27455_8#36</t>
  </si>
  <si>
    <t>27455_8#36.Treponema.ds490902-reads</t>
  </si>
  <si>
    <t>ERR2570925.Treponema.ds492381-reads</t>
  </si>
  <si>
    <t>SRR3268694.Treponema.ds497890-reads</t>
  </si>
  <si>
    <t>15169_7#91.Treponema.ds498816-reads</t>
  </si>
  <si>
    <t>24141_5#13.Treponema.ds501570-reads</t>
  </si>
  <si>
    <t>SRR3268758.Treponema.ds504230-reads</t>
  </si>
  <si>
    <t>27455_6#38</t>
  </si>
  <si>
    <t>27455_6#38.Treponema.ds504538-reads</t>
  </si>
  <si>
    <t>24141_5#3.Treponema.ds509769-reads</t>
  </si>
  <si>
    <t>27455_2#43</t>
  </si>
  <si>
    <t>27455_2#43.Treponema.ds509777-reads</t>
  </si>
  <si>
    <t>ERR2570926.Treponema.ds510235-reads</t>
  </si>
  <si>
    <t>27455_7#39</t>
  </si>
  <si>
    <t>27455_7#39.Treponema.ds510588-reads</t>
  </si>
  <si>
    <t>27455_2#42</t>
  </si>
  <si>
    <t>27455_2#42.Treponema.ds510827-reads</t>
  </si>
  <si>
    <t>ERR2570924.Treponema.ds511037-reads</t>
  </si>
  <si>
    <t>27455_4#23</t>
  </si>
  <si>
    <t>27455_4#23.Treponema.ds518967-reads</t>
  </si>
  <si>
    <t>27455_8#37</t>
  </si>
  <si>
    <t>27455_8#37.Treponema.ds523310-reads</t>
  </si>
  <si>
    <t>27455_2#46</t>
  </si>
  <si>
    <t>27455_2#46.Treponema.ds523525-reads</t>
  </si>
  <si>
    <t>SRR4308604.Treponema.ds527529-reads</t>
  </si>
  <si>
    <t>27455_5#32</t>
  </si>
  <si>
    <t>27455_5#32.Treponema.ds528666-reads</t>
  </si>
  <si>
    <t>SRR2996727.Treponema.ds537460-reads</t>
  </si>
  <si>
    <t>27614_2#24</t>
  </si>
  <si>
    <t>27614_2#24.Treponema.ds538586-reads</t>
  </si>
  <si>
    <t>LMNP-1--cat</t>
  </si>
  <si>
    <t>LMNP-1--cat.Treponema.ds547120-reads</t>
  </si>
  <si>
    <t>27455_7#46</t>
  </si>
  <si>
    <t>27455_7#46.Treponema.ds549625-reads</t>
  </si>
  <si>
    <t>27614_2#10</t>
  </si>
  <si>
    <t>27614_2#10.Treponema.ds553472-reads</t>
  </si>
  <si>
    <t>27455_4#16</t>
  </si>
  <si>
    <t>27455_4#16.Treponema.ds558676-reads</t>
  </si>
  <si>
    <t>27455_3#28</t>
  </si>
  <si>
    <t>27455_3#28.Treponema.ds568677-reads</t>
  </si>
  <si>
    <t>27455_2#37</t>
  </si>
  <si>
    <t>27455_2#37.Treponema.ds570728-reads</t>
  </si>
  <si>
    <t>SRR3571775.Treponema.ds572707-reads</t>
  </si>
  <si>
    <t>27614_2#36</t>
  </si>
  <si>
    <t>27614_2#36.Treponema.ds581316-reads</t>
  </si>
  <si>
    <t>15169_7#80.Treponema.ds594093-reads</t>
  </si>
  <si>
    <t>27455_2#44</t>
  </si>
  <si>
    <t>27455_2#44.Treponema.ds601278-reads</t>
  </si>
  <si>
    <t>27847_1#45</t>
  </si>
  <si>
    <t>27847_1#45.Treponema.ds603012-reads</t>
  </si>
  <si>
    <t>27455_7#38</t>
  </si>
  <si>
    <t>27455_7#38.Treponema.ds604953-reads</t>
  </si>
  <si>
    <t>27455_3#45</t>
  </si>
  <si>
    <t>27455_3#45.Treponema.ds611472-reads</t>
  </si>
  <si>
    <t>27455_6#17</t>
  </si>
  <si>
    <t>27455_6#17.Treponema.ds617245-reads</t>
  </si>
  <si>
    <t>27455_2#48</t>
  </si>
  <si>
    <t>27455_2#48.Treponema.ds618734-reads</t>
  </si>
  <si>
    <t>27455_7#45</t>
  </si>
  <si>
    <t>27455_7#45.Treponema.ds622047-reads</t>
  </si>
  <si>
    <t>27455_8#32</t>
  </si>
  <si>
    <t>27455_8#32.Treponema.ds627373-reads</t>
  </si>
  <si>
    <t>27455_8#35</t>
  </si>
  <si>
    <t>27455_8#35.Treponema.ds632239-reads</t>
  </si>
  <si>
    <t>27455_5#19</t>
  </si>
  <si>
    <t>27455_5#19.Treponema.ds632262-reads</t>
  </si>
  <si>
    <t>27847_1#24</t>
  </si>
  <si>
    <t>27847_1#24.Treponema.ds642728-reads</t>
  </si>
  <si>
    <t>27847_1#25</t>
  </si>
  <si>
    <t>27847_1#25.Treponema.ds647126-reads</t>
  </si>
  <si>
    <t>24141_4#17.Treponema.ds653607-reads</t>
  </si>
  <si>
    <t>29007_3#20</t>
  </si>
  <si>
    <t>29007_3#20.Treponema.ds659053-reads</t>
  </si>
  <si>
    <t>15169_6#66.Treponema.ds659582-reads</t>
  </si>
  <si>
    <t>27455_8#24</t>
  </si>
  <si>
    <t>27455_8#24.Treponema.ds667404-reads</t>
  </si>
  <si>
    <t>27455_7#37</t>
  </si>
  <si>
    <t>27455_7#37.Treponema.ds672879-reads</t>
  </si>
  <si>
    <t>27455_5#13</t>
  </si>
  <si>
    <t>27455_5#13.Treponema.ds678710-reads</t>
  </si>
  <si>
    <t>27455_7#8</t>
  </si>
  <si>
    <t>27455_7#8.Treponema.ds684629-reads</t>
  </si>
  <si>
    <t>27614_2#3</t>
  </si>
  <si>
    <t>27614_2#3.Treponema.ds687709-reads</t>
  </si>
  <si>
    <t>27455_7#41</t>
  </si>
  <si>
    <t>27455_7#41.Treponema.ds689749-reads</t>
  </si>
  <si>
    <t>24141_4#9.Treponema.ds696653-reads</t>
  </si>
  <si>
    <t>15169_7#73.Treponema.ds697559-reads</t>
  </si>
  <si>
    <t>27455_8#19</t>
  </si>
  <si>
    <t>27455_8#19.Treponema.ds699980-reads</t>
  </si>
  <si>
    <t>27455_3#27</t>
  </si>
  <si>
    <t>27455_3#27.Treponema.ds704298-reads</t>
  </si>
  <si>
    <t>27847_1#41</t>
  </si>
  <si>
    <t>27847_1#41.Treponema.ds704494-reads</t>
  </si>
  <si>
    <t>27455_8#33</t>
  </si>
  <si>
    <t>27455_8#33.Treponema.ds709096-reads</t>
  </si>
  <si>
    <t>27455_3#23</t>
  </si>
  <si>
    <t>27455_3#23.Treponema.ds711647-reads</t>
  </si>
  <si>
    <t>24141_7#9.Treponema.ds713878-reads</t>
  </si>
  <si>
    <t>27455_7#36</t>
  </si>
  <si>
    <t>27455_7#36.Treponema.ds714892-reads</t>
  </si>
  <si>
    <t>27455_3#41</t>
  </si>
  <si>
    <t>27455_3#41.Treponema.ds715351-reads</t>
  </si>
  <si>
    <t>27847_1#28</t>
  </si>
  <si>
    <t>27847_1#28.Treponema.ds716157-reads</t>
  </si>
  <si>
    <t>27455_5#28</t>
  </si>
  <si>
    <t>27455_5#28.Treponema.ds720399-reads</t>
  </si>
  <si>
    <t>22931_6#7.Treponema.ds726081-reads</t>
  </si>
  <si>
    <t>27455_8#26</t>
  </si>
  <si>
    <t>27455_8#26.Treponema.ds727196-reads</t>
  </si>
  <si>
    <t>27455_7#40</t>
  </si>
  <si>
    <t>27455_7#40.Treponema.ds729465-reads</t>
  </si>
  <si>
    <t>27455_6#13</t>
  </si>
  <si>
    <t>27455_6#13.Treponema.ds749315-reads</t>
  </si>
  <si>
    <t>27847_1#18</t>
  </si>
  <si>
    <t>27847_1#18.Treponema.ds753578-reads</t>
  </si>
  <si>
    <t>27455_5#17</t>
  </si>
  <si>
    <t>27455_5#17.Treponema.ds754580-reads</t>
  </si>
  <si>
    <t>27614_2#23</t>
  </si>
  <si>
    <t>27614_2#23.Treponema.ds754778-reads</t>
  </si>
  <si>
    <t>15169_7#77.Treponema.ds767026-reads</t>
  </si>
  <si>
    <t>24141_7#13.Treponema.ds774072-reads</t>
  </si>
  <si>
    <t>27455_7#42</t>
  </si>
  <si>
    <t>27455_7#42.Treponema.ds777646-reads</t>
  </si>
  <si>
    <t>22931_6#12.Treponema.ds778035-reads</t>
  </si>
  <si>
    <t>27455_5#41</t>
  </si>
  <si>
    <t>27455_5#41.Treponema.ds783610-reads</t>
  </si>
  <si>
    <t>27455_8#23</t>
  </si>
  <si>
    <t>27455_8#23.Treponema.ds793002-reads</t>
  </si>
  <si>
    <t>27455_2#39</t>
  </si>
  <si>
    <t>27455_2#39.Treponema.ds796070-reads</t>
  </si>
  <si>
    <t>27455_6#28</t>
  </si>
  <si>
    <t>27455_6#28.Treponema.ds798513-reads</t>
  </si>
  <si>
    <t>27614_2#20</t>
  </si>
  <si>
    <t>27614_2#20.Treponema.ds799186-reads</t>
  </si>
  <si>
    <t>SRR3268715.Treponema.ds810142-reads</t>
  </si>
  <si>
    <t>27847_1#22</t>
  </si>
  <si>
    <t>27847_1#22.Treponema.ds814119-reads</t>
  </si>
  <si>
    <t>27614_2#14</t>
  </si>
  <si>
    <t>27614_2#14.Treponema.ds836372-reads</t>
  </si>
  <si>
    <t>27455_2#22</t>
  </si>
  <si>
    <t>27455_2#22.Treponema.ds858026-reads</t>
  </si>
  <si>
    <t>27455_7#22</t>
  </si>
  <si>
    <t>27455_7#22.Treponema.ds858280-reads</t>
  </si>
  <si>
    <t>27455_6#23</t>
  </si>
  <si>
    <t>27455_6#23.Treponema.ds860224-reads</t>
  </si>
  <si>
    <t>27455_6#26</t>
  </si>
  <si>
    <t>27455_6#26.Treponema.ds867794-reads</t>
  </si>
  <si>
    <t>ERR2570895.Treponema.ds871802-reads</t>
  </si>
  <si>
    <t>24141_6#13.Treponema.ds875198-reads</t>
  </si>
  <si>
    <t>27614_2#4</t>
  </si>
  <si>
    <t>27614_2#4.Treponema.ds883063-reads</t>
  </si>
  <si>
    <t>27455_8#2</t>
  </si>
  <si>
    <t>27455_8#2.Treponema.ds886307-reads</t>
  </si>
  <si>
    <t>15169_6#70.Treponema.ds893403-reads</t>
  </si>
  <si>
    <t>27455_6#19</t>
  </si>
  <si>
    <t>27455_6#19.Treponema.ds906093-reads</t>
  </si>
  <si>
    <t>SRR3268736.Treponema.ds906419-reads</t>
  </si>
  <si>
    <t>27455_8#17</t>
  </si>
  <si>
    <t>27455_8#17.Treponema.ds914549-reads</t>
  </si>
  <si>
    <t>27455_2#38</t>
  </si>
  <si>
    <t>27455_2#38.Treponema.ds917461-reads</t>
  </si>
  <si>
    <t>27614_2#19</t>
  </si>
  <si>
    <t>27614_2#19.Treponema.ds922720-reads</t>
  </si>
  <si>
    <t>27455_7#16</t>
  </si>
  <si>
    <t>27455_7#16.Treponema.ds938224-reads</t>
  </si>
  <si>
    <t>27847_1#19</t>
  </si>
  <si>
    <t>27847_1#19.Treponema.ds943246-reads</t>
  </si>
  <si>
    <t>27614_2#13</t>
  </si>
  <si>
    <t>27614_2#13.Treponema.ds955111-reads</t>
  </si>
  <si>
    <t>27614_2#16</t>
  </si>
  <si>
    <t>27614_2#16.Treponema.ds969458-reads</t>
  </si>
  <si>
    <t>27455_7#18</t>
  </si>
  <si>
    <t>27455_7#18.Treponema.ds971191-reads</t>
  </si>
  <si>
    <t>27455_8#14</t>
  </si>
  <si>
    <t>27455_8#14.Treponema.ds974048-reads</t>
  </si>
  <si>
    <t>27847_1#9</t>
  </si>
  <si>
    <t>27847_1#9.Treponema.ds976374-reads</t>
  </si>
  <si>
    <t>27455_2#27</t>
  </si>
  <si>
    <t>27455_2#27.Treponema.ds983228-reads</t>
  </si>
  <si>
    <t>27455_2#45</t>
  </si>
  <si>
    <t>27455_2#45.Treponema.ds983537-reads</t>
  </si>
  <si>
    <t>27614_2#6</t>
  </si>
  <si>
    <t>27614_2#6.Treponema.ds986723-reads</t>
  </si>
  <si>
    <t>24141_5#6.Treponema.ds992922-reads</t>
  </si>
  <si>
    <t>19444_8#6.Treponema.ds996438-reads</t>
  </si>
  <si>
    <t>27455_8#25</t>
  </si>
  <si>
    <t>27455_8#25.Treponema.ds996633-reads</t>
  </si>
  <si>
    <t>24141_5#19.Treponema.ds998311-reads</t>
  </si>
  <si>
    <t>27614_2#9</t>
  </si>
  <si>
    <t>27614_2#9.Treponema.ds998356-reads</t>
  </si>
  <si>
    <t>27455_8#27</t>
  </si>
  <si>
    <t>27455_8#27.Treponema.ds1006857-reads</t>
  </si>
  <si>
    <t>27614_2#26</t>
  </si>
  <si>
    <t>27614_2#26.Treponema.ds1016892-reads</t>
  </si>
  <si>
    <t>27847_1#17</t>
  </si>
  <si>
    <t>27847_1#17.Treponema.ds1018394-reads</t>
  </si>
  <si>
    <t>27455_7#27</t>
  </si>
  <si>
    <t>27455_7#27.Treponema.ds1020641-reads</t>
  </si>
  <si>
    <t>24141_7#11.Treponema.ds1022152-reads</t>
  </si>
  <si>
    <t>27455_6#32</t>
  </si>
  <si>
    <t>27455_6#32.Treponema.ds1023556-reads</t>
  </si>
  <si>
    <t>27455_1#48</t>
  </si>
  <si>
    <t>27455_1#48.Treponema.ds1024078-reads</t>
  </si>
  <si>
    <t>27455_2#25</t>
  </si>
  <si>
    <t>27455_2#25.Treponema.ds1034689-reads</t>
  </si>
  <si>
    <t>27614_2#5</t>
  </si>
  <si>
    <t>27614_2#5.Treponema.ds1037802-reads</t>
  </si>
  <si>
    <t>27614_2#8</t>
  </si>
  <si>
    <t>27614_2#8.Treponema.ds1040527-reads</t>
  </si>
  <si>
    <t>27455_5#6</t>
  </si>
  <si>
    <t>27455_5#6.Treponema.ds1041524-reads</t>
  </si>
  <si>
    <t>27455_3#43</t>
  </si>
  <si>
    <t>27455_3#43.Treponema.ds1054197-reads</t>
  </si>
  <si>
    <t>27455_7#12</t>
  </si>
  <si>
    <t>27455_7#12.Treponema.ds1058354-reads</t>
  </si>
  <si>
    <t>27455_1#41</t>
  </si>
  <si>
    <t>27455_1#41.Treponema.ds1068107-reads</t>
  </si>
  <si>
    <t>27614_2#18</t>
  </si>
  <si>
    <t>27614_2#18.Treponema.ds1080486-reads</t>
  </si>
  <si>
    <t>27455_2#7</t>
  </si>
  <si>
    <t>27455_2#7.Treponema.ds1083752-reads</t>
  </si>
  <si>
    <t>27455_7#24</t>
  </si>
  <si>
    <t>27455_7#24.Treponema.ds1085267-reads</t>
  </si>
  <si>
    <t>27847_1#3</t>
  </si>
  <si>
    <t>27847_1#3.Treponema.ds1091424-reads</t>
  </si>
  <si>
    <t>27455_7#26</t>
  </si>
  <si>
    <t>27455_7#26.Treponema.ds1094650-reads</t>
  </si>
  <si>
    <t>27455_7#6</t>
  </si>
  <si>
    <t>27455_7#6.Treponema.ds1096372-reads</t>
  </si>
  <si>
    <t>19444_8#5.Treponema.ds1098443-reads</t>
  </si>
  <si>
    <t>27614_2#22</t>
  </si>
  <si>
    <t>27614_2#22.Treponema.ds1107063-reads</t>
  </si>
  <si>
    <t>27614_2#7</t>
  </si>
  <si>
    <t>27614_2#7.Treponema.ds1107779-reads</t>
  </si>
  <si>
    <t>SRR2996726.Treponema.ds1117177-reads</t>
  </si>
  <si>
    <t>27614_2#17</t>
  </si>
  <si>
    <t>27614_2#17.Treponema.ds1121404-reads</t>
  </si>
  <si>
    <t>27614_2#1</t>
  </si>
  <si>
    <t>27614_2#1.Treponema.ds1122873-reads</t>
  </si>
  <si>
    <t>27455_7#23</t>
  </si>
  <si>
    <t>27455_7#23.Treponema.ds1123136-reads</t>
  </si>
  <si>
    <t>27455_1#42</t>
  </si>
  <si>
    <t>27455_1#42.Treponema.ds1126756-reads</t>
  </si>
  <si>
    <t>27455_3#11.Treponema.ds1127158-reads</t>
  </si>
  <si>
    <t>24141_5#8.Treponema.ds1140660-reads</t>
  </si>
  <si>
    <t>15169_6#51.Treponema.ds1140723-reads</t>
  </si>
  <si>
    <t>24141_7#1.Treponema.ds1150170-reads</t>
  </si>
  <si>
    <t>27455_6#31</t>
  </si>
  <si>
    <t>27455_6#31.Treponema.ds1152733-reads</t>
  </si>
  <si>
    <t>SRR2996729.Treponema.ds1156472-reads</t>
  </si>
  <si>
    <t>27847_1#10</t>
  </si>
  <si>
    <t>27847_1#10.Treponema.ds1169715-reads</t>
  </si>
  <si>
    <t>27847_1#11</t>
  </si>
  <si>
    <t>27847_1#11.Treponema.ds1178061-reads</t>
  </si>
  <si>
    <t>SRR3584842.Treponema.ds1181556-reads</t>
  </si>
  <si>
    <t>27455_5#4</t>
  </si>
  <si>
    <t>27455_5#4.Treponema.ds1193230-reads</t>
  </si>
  <si>
    <t>27455_5#29</t>
  </si>
  <si>
    <t>27455_5#29.Treponema.ds1199530-reads</t>
  </si>
  <si>
    <t>24141_5#1.Treponema.ds1202746-reads</t>
  </si>
  <si>
    <t>27847_1#12</t>
  </si>
  <si>
    <t>27847_1#12.Treponema.ds1219725-reads</t>
  </si>
  <si>
    <t>27455_8#28</t>
  </si>
  <si>
    <t>27455_8#28.Treponema.ds1228428-reads</t>
  </si>
  <si>
    <t>27455_2#24.Treponema.ds1229050-reads</t>
  </si>
  <si>
    <t>27614_2#2.Treponema.ds1233571-reads</t>
  </si>
  <si>
    <t>27455_8#22</t>
  </si>
  <si>
    <t>27455_8#22.Treponema.ds1237435-reads</t>
  </si>
  <si>
    <t>27614_2#11</t>
  </si>
  <si>
    <t>27614_2#11.Treponema.ds1238668-reads</t>
  </si>
  <si>
    <t>27455_6#24</t>
  </si>
  <si>
    <t>27455_6#24.Treponema.ds1247009-reads</t>
  </si>
  <si>
    <t>27455_5#9</t>
  </si>
  <si>
    <t>27455_5#9.Treponema.ds1249761-reads</t>
  </si>
  <si>
    <t>27455_4#7</t>
  </si>
  <si>
    <t>27455_4#7.Treponema.ds1258817-reads</t>
  </si>
  <si>
    <t>27455_1#45</t>
  </si>
  <si>
    <t>27455_1#45.Treponema.ds1261468-reads</t>
  </si>
  <si>
    <t>SRR3571778.Treponema.ds1267709-reads</t>
  </si>
  <si>
    <t>24141_3#19.Treponema.ds1276086-reads</t>
  </si>
  <si>
    <t>27455_2#15.Treponema.ds1283983-reads</t>
  </si>
  <si>
    <t>27455_3#14.Treponema.ds1290303-reads</t>
  </si>
  <si>
    <t>27455_8#15</t>
  </si>
  <si>
    <t>27455_8#15.Treponema.ds1304128-reads</t>
  </si>
  <si>
    <t>SRR3571783.Treponema.ds1307932-reads</t>
  </si>
  <si>
    <t>27847_1#13</t>
  </si>
  <si>
    <t>27847_1#13.Treponema.ds1307985-reads</t>
  </si>
  <si>
    <t>27455_1#14</t>
  </si>
  <si>
    <t>27455_1#14.Treponema.ds1309571-reads</t>
  </si>
  <si>
    <t>SRR3268696.Treponema.ds1322691-reads</t>
  </si>
  <si>
    <t>27455_6#21</t>
  </si>
  <si>
    <t>27455_6#21.Treponema.ds1332266-reads</t>
  </si>
  <si>
    <t>27455_6#29.Treponema.ds1332887-reads</t>
  </si>
  <si>
    <t>27455_7#28</t>
  </si>
  <si>
    <t>27455_7#28.Treponema.ds1333608-reads</t>
  </si>
  <si>
    <t>27455_1#32.Treponema.ds1336661-reads</t>
  </si>
  <si>
    <t>27455_3#18.Treponema.ds1343196-reads</t>
  </si>
  <si>
    <t>27614_2#21.Treponema.ds1352154-reads</t>
  </si>
  <si>
    <t>27455_6#27</t>
  </si>
  <si>
    <t>27455_6#27.Treponema.ds1353506-reads</t>
  </si>
  <si>
    <t>27455_1#19</t>
  </si>
  <si>
    <t>27455_1#19.Treponema.ds1356696-reads</t>
  </si>
  <si>
    <t>27455_7#25</t>
  </si>
  <si>
    <t>27455_7#25.Treponema.ds1359148-reads</t>
  </si>
  <si>
    <t>27455_4#28</t>
  </si>
  <si>
    <t>27455_4#28.Treponema.ds1378491-reads</t>
  </si>
  <si>
    <t>27455_1#37</t>
  </si>
  <si>
    <t>27455_1#37.Treponema.ds1380259-reads</t>
  </si>
  <si>
    <t>27455_4#32</t>
  </si>
  <si>
    <t>27455_4#32.Treponema.ds1391764-reads</t>
  </si>
  <si>
    <t>15169_7#75.Treponema.ds1396225-reads</t>
  </si>
  <si>
    <t>27455_4#15</t>
  </si>
  <si>
    <t>27455_4#15.Treponema.ds1397979-reads</t>
  </si>
  <si>
    <t>27455_1#40</t>
  </si>
  <si>
    <t>27455_1#40.Treponema.ds1406393-reads</t>
  </si>
  <si>
    <t>27455_3#31.Treponema.ds1407065-reads</t>
  </si>
  <si>
    <t>27455_6#30.Treponema.ds1407501-reads</t>
  </si>
  <si>
    <t>19444_8#15.Treponema.ds1410649-reads</t>
  </si>
  <si>
    <t>24141_4#20.Treponema.ds1413601-reads</t>
  </si>
  <si>
    <t>27455_3#9.Treponema.ds1431042-reads</t>
  </si>
  <si>
    <t>27847_1#20</t>
  </si>
  <si>
    <t>27847_1#20.Treponema.ds1432188-reads</t>
  </si>
  <si>
    <t>27455_8#10.Treponema.ds1438028-reads</t>
  </si>
  <si>
    <t>19444_8#9.Treponema.ds1440088-reads</t>
  </si>
  <si>
    <t>27455_1#44</t>
  </si>
  <si>
    <t>27455_1#44.Treponema.ds1442543-reads</t>
  </si>
  <si>
    <t>27455_5#25</t>
  </si>
  <si>
    <t>27455_5#25.Treponema.ds1445951-reads</t>
  </si>
  <si>
    <t>27455_7#17</t>
  </si>
  <si>
    <t>27455_7#17.Treponema.ds1448796-reads</t>
  </si>
  <si>
    <t>27455_6#34.Treponema.ds1475904-reads</t>
  </si>
  <si>
    <t>27455_7#33</t>
  </si>
  <si>
    <t>27455_7#33.Treponema.ds1476369-reads</t>
  </si>
  <si>
    <t>SRR4308607.Treponema.ds1496896-reads</t>
  </si>
  <si>
    <t>27455_7#29</t>
  </si>
  <si>
    <t>27455_7#29.Treponema.ds1504809-reads</t>
  </si>
  <si>
    <t>15169_6#59.Treponema.ds1514789-reads</t>
  </si>
  <si>
    <t>27455_5#21</t>
  </si>
  <si>
    <t>27455_5#21.Treponema.ds1515614-reads</t>
  </si>
  <si>
    <t>SRR3584844.Treponema.ds1533577-reads</t>
  </si>
  <si>
    <t>15169_6#55.Treponema.ds1542352-reads</t>
  </si>
  <si>
    <t>27455_1#13</t>
  </si>
  <si>
    <t>27455_1#13.Treponema.ds1547402-reads</t>
  </si>
  <si>
    <t>27614_2#12.Treponema.ds1559194-reads</t>
  </si>
  <si>
    <t>27847_1#4</t>
  </si>
  <si>
    <t>27847_1#4.Treponema.ds1570274-reads</t>
  </si>
  <si>
    <t>27455_8#16.Treponema.ds1596961-reads</t>
  </si>
  <si>
    <t>27455_8#4.Treponema.ds1600348-reads</t>
  </si>
  <si>
    <t>27455_8#5.Treponema.ds1610864-reads</t>
  </si>
  <si>
    <t>27455_1#34</t>
  </si>
  <si>
    <t>27455_1#34.Treponema.ds1615846-reads</t>
  </si>
  <si>
    <t>27455_7#11</t>
  </si>
  <si>
    <t>27455_7#11.Treponema.ds1616190-reads</t>
  </si>
  <si>
    <t>22931_6#8.Treponema.ds1618428-reads</t>
  </si>
  <si>
    <t>27455_2#35</t>
  </si>
  <si>
    <t>27455_2#35.Treponema.ds1621612-reads</t>
  </si>
  <si>
    <t>27455_7#21</t>
  </si>
  <si>
    <t>27455_7#21.Treponema.ds1637399-reads</t>
  </si>
  <si>
    <t>27455_6#25.Treponema.ds1653559-reads</t>
  </si>
  <si>
    <t>SRR3268707.Treponema.ds1661286-reads</t>
  </si>
  <si>
    <t>27847_1#1</t>
  </si>
  <si>
    <t>27847_1#1.Treponema.ds1672543-reads</t>
  </si>
  <si>
    <t>27847_1#21</t>
  </si>
  <si>
    <t>27847_1#21.Treponema.ds1674718-reads</t>
  </si>
  <si>
    <t>29007_3#19</t>
  </si>
  <si>
    <t>29007_3#19.Treponema.ds1679565-reads</t>
  </si>
  <si>
    <t>27455_5#37</t>
  </si>
  <si>
    <t>27455_5#37.Treponema.ds1686112-reads</t>
  </si>
  <si>
    <t>15169_7#89.Treponema.ds1705045-reads</t>
  </si>
  <si>
    <t>SRR3571785.Treponema.ds1709469-reads</t>
  </si>
  <si>
    <t>24141_8#4.Treponema.ds1714456-reads</t>
  </si>
  <si>
    <t>27455_6#16.Treponema.ds1729631-reads</t>
  </si>
  <si>
    <t>27455_4#44.Treponema.ds1734908-reads</t>
  </si>
  <si>
    <t>27455_7#19.Treponema.ds1738180-reads</t>
  </si>
  <si>
    <t>27455_7#14.Treponema.ds1741246-reads</t>
  </si>
  <si>
    <t>27455_5#43</t>
  </si>
  <si>
    <t>27455_5#43.Treponema.ds1744769-reads</t>
  </si>
  <si>
    <t>27847_1#6</t>
  </si>
  <si>
    <t>27847_1#6.Treponema.ds1745550-reads</t>
  </si>
  <si>
    <t>27847_1#7</t>
  </si>
  <si>
    <t>27847_1#7.Treponema.ds1750030-reads</t>
  </si>
  <si>
    <t>29007_2#20</t>
  </si>
  <si>
    <t>29007_2#20.Treponema.ds1761904-reads</t>
  </si>
  <si>
    <t>27614_2#15.Treponema.ds1785277-reads</t>
  </si>
  <si>
    <t>27847_1#5</t>
  </si>
  <si>
    <t>27847_1#5.Treponema.ds1792403-reads</t>
  </si>
  <si>
    <t>27455_2#13.Treponema.ds1801457-reads</t>
  </si>
  <si>
    <t>SRR2996730.Treponema.ds1809764-reads</t>
  </si>
  <si>
    <t>27455_1#15</t>
  </si>
  <si>
    <t>27455_1#15.Treponema.ds1811142-reads</t>
  </si>
  <si>
    <t>27455_8#12.Treponema.ds1814051-reads</t>
  </si>
  <si>
    <t>27455_4#27.Treponema.ds1869571-reads</t>
  </si>
  <si>
    <t>27455_5#30.Treponema.ds1889763-reads</t>
  </si>
  <si>
    <t>29007_2#13</t>
  </si>
  <si>
    <t>29007_2#13.Treponema.ds1895380-reads</t>
  </si>
  <si>
    <t>27455_8#6.Treponema.ds1914304-reads</t>
  </si>
  <si>
    <t>27455_3#25.Treponema.ds1917036-reads</t>
  </si>
  <si>
    <t>27455_1#16.Treponema.ds1926466-reads</t>
  </si>
  <si>
    <t>27455_6#5.Treponema.ds1937857-reads</t>
  </si>
  <si>
    <t>27455_3#21.Treponema.ds1948551-reads</t>
  </si>
  <si>
    <t>27455_1#39</t>
  </si>
  <si>
    <t>27455_1#39.Treponema.ds1964426-reads</t>
  </si>
  <si>
    <t>24141_8#8.Treponema.ds1965222-reads</t>
  </si>
  <si>
    <t>27455_4#31.Treponema.ds1966632-reads</t>
  </si>
  <si>
    <t>SRR3584875.Treponema.ds1968237-reads</t>
  </si>
  <si>
    <t>27455_6#36.Treponema.ds1973875-reads</t>
  </si>
  <si>
    <t>27455_5#27.Treponema.ds1980147-reads</t>
  </si>
  <si>
    <t>27455_2#12.Treponema.ds1988448-reads</t>
  </si>
  <si>
    <t>27455_7#34.Treponema.ds1990848-reads</t>
  </si>
  <si>
    <t>27455_8#11.Treponema.ds1992819-reads</t>
  </si>
  <si>
    <t>27455_6#20.Treponema.ds1994172-reads</t>
  </si>
  <si>
    <t>27455_1#35</t>
  </si>
  <si>
    <t>27455_1#35.Treponema.ds1996686-reads</t>
  </si>
  <si>
    <t>27455_1#6.Treponema.ds1998946-reads</t>
  </si>
  <si>
    <t>27455_2#3.Treponema.ds2007497-reads</t>
  </si>
  <si>
    <t>SRR3584871.Treponema.ds2018221-reads</t>
  </si>
  <si>
    <t>27455_5#24.Treponema.ds2020006-reads</t>
  </si>
  <si>
    <t>19444_8#14.Treponema.ds2033782-reads</t>
  </si>
  <si>
    <t>24141_3#6.Treponema.ds2034267-reads</t>
  </si>
  <si>
    <t>27455_4#30.Treponema.ds2041608-reads</t>
  </si>
  <si>
    <t>27455_7#35.Treponema.ds2047165-reads</t>
  </si>
  <si>
    <t>27455_7#4.Treponema.ds2059933-reads</t>
  </si>
  <si>
    <t>27455_3#47</t>
  </si>
  <si>
    <t>27455_3#47.Treponema.ds2063867-reads</t>
  </si>
  <si>
    <t>SRR3268723.Treponema.ds2077609-reads</t>
  </si>
  <si>
    <t>27455_6#22.Treponema.ds2091548-reads</t>
  </si>
  <si>
    <t>27455_6#33.Treponema.ds2101561-reads</t>
  </si>
  <si>
    <t>27455_7#15.Treponema.ds2110956-reads</t>
  </si>
  <si>
    <t>27455_2#5.Treponema.ds2114712-reads</t>
  </si>
  <si>
    <t>24141_3#13.Treponema.ds2135084-reads</t>
  </si>
  <si>
    <t>27455_8#13.Treponema.ds2147530-reads</t>
  </si>
  <si>
    <t>27455_8#1.Treponema.ds2158516-reads</t>
  </si>
  <si>
    <t>27455_7#30.Treponema.ds2158791-reads</t>
  </si>
  <si>
    <t>27847_1#2</t>
  </si>
  <si>
    <t>27847_1#2.Treponema.ds2173255-reads</t>
  </si>
  <si>
    <t>27455_1#43</t>
  </si>
  <si>
    <t>27455_1#43.Treponema.ds2185158-reads</t>
  </si>
  <si>
    <t>SRR3268685.Treponema.ds2191278-reads</t>
  </si>
  <si>
    <t>27455_3#26.Treponema.ds2195280-reads</t>
  </si>
  <si>
    <t>27455_5#48</t>
  </si>
  <si>
    <t>27455_5#48.Treponema.ds2200654-reads</t>
  </si>
  <si>
    <t>27455_4#38.Treponema.ds2206004-reads</t>
  </si>
  <si>
    <t>22931_6#4.Treponema.ds2207961-reads</t>
  </si>
  <si>
    <t>27455_6#6.Treponema.ds2221021-reads</t>
  </si>
  <si>
    <t>15169_7#82.Treponema.ds2225697-reads</t>
  </si>
  <si>
    <t>27455_6#7.Treponema.ds2238189-reads</t>
  </si>
  <si>
    <t>27455_6#14.Treponema.ds2247594-reads</t>
  </si>
  <si>
    <t>27455_2#11.Treponema.ds2252752-reads</t>
  </si>
  <si>
    <t>27455_3#29.Treponema.ds2256813-reads</t>
  </si>
  <si>
    <t>27455_1#36</t>
  </si>
  <si>
    <t>27455_1#36.Treponema.ds2257535-reads</t>
  </si>
  <si>
    <t>SRR3268730.Treponema.ds2263641-reads</t>
  </si>
  <si>
    <t>27455_6#2.Treponema.ds2267554-reads</t>
  </si>
  <si>
    <t>27455_6#4.Treponema.ds2270395-reads</t>
  </si>
  <si>
    <t>27455_7#10.Treponema.ds2276873-reads</t>
  </si>
  <si>
    <t>24141_3#1.Treponema.ds2318334-reads</t>
  </si>
  <si>
    <t>24141_3#18.Treponema.ds2319022-reads</t>
  </si>
  <si>
    <t>27455_7#31.Treponema.ds2322856-reads</t>
  </si>
  <si>
    <t>27455_8#9.Treponema.ds2348135-reads</t>
  </si>
  <si>
    <t>15169_6#53.Treponema.ds2352679-reads</t>
  </si>
  <si>
    <t>27455_1#18.Treponema.ds2379833-reads</t>
  </si>
  <si>
    <t>27455_3#37.Treponema.ds2397526-reads</t>
  </si>
  <si>
    <t>24141_6#9.Treponema.ds2411473-reads</t>
  </si>
  <si>
    <t>24141_4#10.Treponema.ds2412123-reads</t>
  </si>
  <si>
    <t>22931_6#13.Treponema.ds2422288-reads</t>
  </si>
  <si>
    <t>27455_4#29.Treponema.ds2458436-reads</t>
  </si>
  <si>
    <t>24141_5#18.Treponema.ds2471082-reads</t>
  </si>
  <si>
    <t>27455_7#5.Treponema.ds2475114-reads</t>
  </si>
  <si>
    <t>15169_6#50.Treponema.ds2500000-reads</t>
  </si>
  <si>
    <t>15169_6#52.Treponema.ds2500000-reads</t>
  </si>
  <si>
    <t>15169_6#54.Treponema.ds2500000-reads</t>
  </si>
  <si>
    <t>15169_6#56.Treponema.ds2500000-reads</t>
  </si>
  <si>
    <t>15169_6#57.Treponema.ds2500000-reads</t>
  </si>
  <si>
    <t>15169_6#58.Treponema.ds2500000-reads</t>
  </si>
  <si>
    <t>15169_6#60.Treponema.ds2500000-reads</t>
  </si>
  <si>
    <t>15169_6#61.Treponema.ds2500000-reads</t>
  </si>
  <si>
    <t>15169_6#63.Treponema.ds2500000-reads</t>
  </si>
  <si>
    <t>15169_6#64.Treponema.ds2500000-reads</t>
  </si>
  <si>
    <t>15169_6#65.Treponema.ds2500000-reads</t>
  </si>
  <si>
    <t>15169_6#67.Treponema.ds2500000-reads</t>
  </si>
  <si>
    <t>15169_6#68.Treponema.ds2500000-reads</t>
  </si>
  <si>
    <t>15169_6#69.Treponema.ds2500000-reads</t>
  </si>
  <si>
    <t>15169_6#71.Treponema.ds2500000-reads</t>
  </si>
  <si>
    <t>15169_7#74.Treponema.ds2500000-reads</t>
  </si>
  <si>
    <t>15169_7#78.Treponema.ds2500000-reads</t>
  </si>
  <si>
    <t>15169_7#79.Treponema.ds2500000-reads</t>
  </si>
  <si>
    <t>15169_7#92.Treponema.ds2500000-reads</t>
  </si>
  <si>
    <t>19444_8#1.Treponema.ds2500000-reads</t>
  </si>
  <si>
    <t>19444_8#2.Treponema.ds2500000-reads</t>
  </si>
  <si>
    <t>22931_6#11.Treponema.ds2500000-reads</t>
  </si>
  <si>
    <t>22931_6#5.Treponema.ds2500000-reads</t>
  </si>
  <si>
    <t>22931_6#6.Treponema.ds2500000-reads</t>
  </si>
  <si>
    <t>22931_6#9.Treponema.ds2500000-reads</t>
  </si>
  <si>
    <t>24141_3#10.Treponema.ds2500000-reads</t>
  </si>
  <si>
    <t>24141_3#11.Treponema.ds2500000-reads</t>
  </si>
  <si>
    <t>24141_3#12.Treponema.ds2500000-reads</t>
  </si>
  <si>
    <t>24141_3#14.Treponema.ds2500000-reads</t>
  </si>
  <si>
    <t>24141_3#15.Treponema.ds2500000-reads</t>
  </si>
  <si>
    <t>24141_3#16.Treponema.ds2500000-reads</t>
  </si>
  <si>
    <t>24141_3#17.Treponema.ds2500000-reads</t>
  </si>
  <si>
    <t>24141_3#20.Treponema.ds2500000-reads</t>
  </si>
  <si>
    <t>24141_3#2.Treponema.ds2500000-reads</t>
  </si>
  <si>
    <t>24141_3#3.Treponema.ds2500000-reads</t>
  </si>
  <si>
    <t>24141_3#4.Treponema.ds2500000-reads</t>
  </si>
  <si>
    <t>24141_3#5.Treponema.ds2500000-reads</t>
  </si>
  <si>
    <t>24141_3#7.Treponema.ds2500000-reads</t>
  </si>
  <si>
    <t>24141_3#8.Treponema.ds2500000-reads</t>
  </si>
  <si>
    <t>24141_3#9.Treponema.ds2500000-reads</t>
  </si>
  <si>
    <t>24141_4#11.Treponema.ds2500000-reads</t>
  </si>
  <si>
    <t>24141_4#12.Treponema.ds2500000-reads</t>
  </si>
  <si>
    <t>24141_4#1.Treponema.ds2500000-reads</t>
  </si>
  <si>
    <t>24141_4#13.Treponema.ds2500000-reads</t>
  </si>
  <si>
    <t>24141_4#14.Treponema.ds2500000-reads</t>
  </si>
  <si>
    <t>24141_4#15.Treponema.ds2500000-reads</t>
  </si>
  <si>
    <t>24141_4#16.Treponema.ds2500000-reads</t>
  </si>
  <si>
    <t>24141_4#18.Treponema.ds2500000-reads</t>
  </si>
  <si>
    <t>24141_4#19.Treponema.ds2500000-reads</t>
  </si>
  <si>
    <t>24141_4#2.Treponema.ds2500000-reads</t>
  </si>
  <si>
    <t>24141_4#3.Treponema.ds2500000-reads</t>
  </si>
  <si>
    <t>24141_4#4.Treponema.ds2500000-reads</t>
  </si>
  <si>
    <t>24141_4#5.Treponema.ds2500000-reads</t>
  </si>
  <si>
    <t>24141_4#6.Treponema.ds2500000-reads</t>
  </si>
  <si>
    <t>24141_4#7.Treponema.ds2500000-reads</t>
  </si>
  <si>
    <t>24141_4#8.Treponema.ds2500000-reads</t>
  </si>
  <si>
    <t>24141_5#10.Treponema.ds2500000-reads</t>
  </si>
  <si>
    <t>24141_5#11.Treponema.ds2500000-reads</t>
  </si>
  <si>
    <t>24141_5#12.Treponema.ds2500000-reads</t>
  </si>
  <si>
    <t>24141_5#14.Treponema.ds2500000-reads</t>
  </si>
  <si>
    <t>24141_5#15.Treponema.ds2500000-reads</t>
  </si>
  <si>
    <t>24141_5#16.Treponema.ds2500000-reads</t>
  </si>
  <si>
    <t>24141_5#17.Treponema.ds2500000-reads</t>
  </si>
  <si>
    <t>24141_5#20.Treponema.ds2500000-reads</t>
  </si>
  <si>
    <t>24141_5#4.Treponema.ds2500000-reads</t>
  </si>
  <si>
    <t>24141_5#5.Treponema.ds2500000-reads</t>
  </si>
  <si>
    <t>24141_5#7.Treponema.ds2500000-reads</t>
  </si>
  <si>
    <t>24141_6#11.Treponema.ds2500000-reads</t>
  </si>
  <si>
    <t>24141_6#12.Treponema.ds2500000-reads</t>
  </si>
  <si>
    <t>24141_6#1.Treponema.ds2500000-reads</t>
  </si>
  <si>
    <t>24141_6#14.Treponema.ds2500000-reads</t>
  </si>
  <si>
    <t>24141_6#15.Treponema.ds2500000-reads</t>
  </si>
  <si>
    <t>24141_6#17.Treponema.ds2500000-reads</t>
  </si>
  <si>
    <t>24141_6#18.Treponema.ds2500000-reads</t>
  </si>
  <si>
    <t>24141_6#19.Treponema.ds2500000-reads</t>
  </si>
  <si>
    <t>24141_6#20.Treponema.ds2500000-reads</t>
  </si>
  <si>
    <t>24141_6#2.Treponema.ds2500000-reads</t>
  </si>
  <si>
    <t>24141_6#3.Treponema.ds2500000-reads</t>
  </si>
  <si>
    <t>24141_6#4.Treponema.ds2500000-reads</t>
  </si>
  <si>
    <t>24141_6#5.Treponema.ds2500000-reads</t>
  </si>
  <si>
    <t>24141_6#6.Treponema.ds2500000-reads</t>
  </si>
  <si>
    <t>24141_6#7.Treponema.ds2500000-reads</t>
  </si>
  <si>
    <t>24141_6#8.Treponema.ds2500000-reads</t>
  </si>
  <si>
    <t>24141_7#10.Treponema.ds2500000-reads</t>
  </si>
  <si>
    <t>24141_7#12.Treponema.ds2500000-reads</t>
  </si>
  <si>
    <t>24141_7#15.Treponema.ds2500000-reads</t>
  </si>
  <si>
    <t>24141_7#16.Treponema.ds2500000-reads</t>
  </si>
  <si>
    <t>24141_7#17.Treponema.ds2500000-reads</t>
  </si>
  <si>
    <t>24141_7#18.Treponema.ds2500000-reads</t>
  </si>
  <si>
    <t>24141_7#19.Treponema.ds2500000-reads</t>
  </si>
  <si>
    <t>24141_7#2.Treponema.ds2500000-reads</t>
  </si>
  <si>
    <t>24141_7#3.Treponema.ds2500000-reads</t>
  </si>
  <si>
    <t>24141_7#4.Treponema.ds2500000-reads</t>
  </si>
  <si>
    <t>24141_7#5.Treponema.ds2500000-reads</t>
  </si>
  <si>
    <t>24141_7#6.Treponema.ds2500000-reads</t>
  </si>
  <si>
    <t>24141_7#7.Treponema.ds2500000-reads</t>
  </si>
  <si>
    <t>24141_7#8.Treponema.ds2500000-reads</t>
  </si>
  <si>
    <t>24141_8#10.Treponema.ds2500000-reads</t>
  </si>
  <si>
    <t>24141_8#11.Treponema.ds2500000-reads</t>
  </si>
  <si>
    <t>24141_8#12.Treponema.ds2500000-reads</t>
  </si>
  <si>
    <t>24141_8#2.Treponema.ds2500000-reads</t>
  </si>
  <si>
    <t>24141_8#3.Treponema.ds2500000-reads</t>
  </si>
  <si>
    <t>24141_8#5.Treponema.ds2500000-reads</t>
  </si>
  <si>
    <t>24141_8#6.Treponema.ds2500000-reads</t>
  </si>
  <si>
    <t>24141_8#7.Treponema.ds2500000-reads</t>
  </si>
  <si>
    <t>24141_8#9.Treponema.ds2500000-reads</t>
  </si>
  <si>
    <t>24353_1#10.Treponema.ds2500000-reads</t>
  </si>
  <si>
    <t>24353_1#11.Treponema.ds2500000-reads</t>
  </si>
  <si>
    <t>24353_1#12.Treponema.ds2500000-reads</t>
  </si>
  <si>
    <t>24353_1#1.Treponema.ds2500000-reads</t>
  </si>
  <si>
    <t>24353_1#13.Treponema.ds2500000-reads</t>
  </si>
  <si>
    <t>24353_1#14.Treponema.ds2500000-reads</t>
  </si>
  <si>
    <t>24353_1#15.Treponema.ds2500000-reads</t>
  </si>
  <si>
    <t>24353_1#16.Treponema.ds2500000-reads</t>
  </si>
  <si>
    <t>24353_1#17.Treponema.ds2500000-reads</t>
  </si>
  <si>
    <t>24353_1#18.Treponema.ds2500000-reads</t>
  </si>
  <si>
    <t>24353_1#19.Treponema.ds2500000-reads</t>
  </si>
  <si>
    <t>24353_1#20.Treponema.ds2500000-reads</t>
  </si>
  <si>
    <t>24353_1#2.Treponema.ds2500000-reads</t>
  </si>
  <si>
    <t>24353_1#3.Treponema.ds2500000-reads</t>
  </si>
  <si>
    <t>24353_1#4.Treponema.ds2500000-reads</t>
  </si>
  <si>
    <t>24353_1#5.Treponema.ds2500000-reads</t>
  </si>
  <si>
    <t>24353_1#6.Treponema.ds2500000-reads</t>
  </si>
  <si>
    <t>24353_1#7.Treponema.ds2500000-reads</t>
  </si>
  <si>
    <t>24353_1#8.Treponema.ds2500000-reads</t>
  </si>
  <si>
    <t>24353_1#9.Treponema.ds2500000-reads</t>
  </si>
  <si>
    <t>27455_1#10</t>
  </si>
  <si>
    <t>27455_1#10.Treponema.ds2500000-reads</t>
  </si>
  <si>
    <t>27455_1#11</t>
  </si>
  <si>
    <t>27455_1#11.Treponema.ds2500000-reads</t>
  </si>
  <si>
    <t>27455_1#12</t>
  </si>
  <si>
    <t>27455_1#12.Treponema.ds2500000-reads</t>
  </si>
  <si>
    <t>27455_1#1.Treponema.ds2500000-reads</t>
  </si>
  <si>
    <t>27455_1#17.Treponema.ds2500000-reads</t>
  </si>
  <si>
    <t>27455_1#20.Treponema.ds2500000-reads</t>
  </si>
  <si>
    <t>27455_1#21.Treponema.ds2500000-reads</t>
  </si>
  <si>
    <t>27455_1#22.Treponema.ds2500000-reads</t>
  </si>
  <si>
    <t>27455_1#2.Treponema.ds2500000-reads</t>
  </si>
  <si>
    <t>27455_1#23.Treponema.ds2500000-reads</t>
  </si>
  <si>
    <t>27455_1#24.Treponema.ds2500000-reads</t>
  </si>
  <si>
    <t>27455_1#25.Treponema.ds2500000-reads</t>
  </si>
  <si>
    <t>27455_1#26.Treponema.ds2500000-reads</t>
  </si>
  <si>
    <t>27455_1#27.Treponema.ds2500000-reads</t>
  </si>
  <si>
    <t>27455_1#28.Treponema.ds2500000-reads</t>
  </si>
  <si>
    <t>27455_1#29.Treponema.ds2500000-reads</t>
  </si>
  <si>
    <t>27455_1#30.Treponema.ds2500000-reads</t>
  </si>
  <si>
    <t>27455_1#31.Treponema.ds2500000-reads</t>
  </si>
  <si>
    <t>27455_1#3.Treponema.ds2500000-reads</t>
  </si>
  <si>
    <t>27455_1#33</t>
  </si>
  <si>
    <t>27455_1#33.Treponema.ds2500000-reads</t>
  </si>
  <si>
    <t>27455_1#38</t>
  </si>
  <si>
    <t>27455_1#38.Treponema.ds2500000-reads</t>
  </si>
  <si>
    <t>27455_1#4.Treponema.ds2500000-reads</t>
  </si>
  <si>
    <t>27455_1#46</t>
  </si>
  <si>
    <t>27455_1#46.Treponema.ds2500000-reads</t>
  </si>
  <si>
    <t>27455_1#5.Treponema.ds2500000-reads</t>
  </si>
  <si>
    <t>27455_1#7.Treponema.ds2500000-reads</t>
  </si>
  <si>
    <t>27455_1#8.Treponema.ds2500000-reads</t>
  </si>
  <si>
    <t>27455_1#9.Treponema.ds2500000-reads</t>
  </si>
  <si>
    <t>27455_2#10.Treponema.ds2500000-reads</t>
  </si>
  <si>
    <t>27455_2#1.Treponema.ds2500000-reads</t>
  </si>
  <si>
    <t>27455_2#14.Treponema.ds2500000-reads</t>
  </si>
  <si>
    <t>27455_2#16.Treponema.ds2500000-reads</t>
  </si>
  <si>
    <t>27455_2#17.Treponema.ds2500000-reads</t>
  </si>
  <si>
    <t>27455_2#18.Treponema.ds2500000-reads</t>
  </si>
  <si>
    <t>27455_2#19.Treponema.ds2500000-reads</t>
  </si>
  <si>
    <t>27455_2#20.Treponema.ds2500000-reads</t>
  </si>
  <si>
    <t>27455_2#21.Treponema.ds2500000-reads</t>
  </si>
  <si>
    <t>27455_2#2.Treponema.ds2500000-reads</t>
  </si>
  <si>
    <t>27455_2#23.Treponema.ds2500000-reads</t>
  </si>
  <si>
    <t>27455_2#26.Treponema.ds2500000-reads</t>
  </si>
  <si>
    <t>27455_2#28.Treponema.ds2500000-reads</t>
  </si>
  <si>
    <t>27455_2#29.Treponema.ds2500000-reads</t>
  </si>
  <si>
    <t>27455_2#30</t>
  </si>
  <si>
    <t>27455_2#30.Treponema.ds2500000-reads</t>
  </si>
  <si>
    <t>27455_2#31</t>
  </si>
  <si>
    <t>27455_2#31.Treponema.ds2500000-reads</t>
  </si>
  <si>
    <t>27455_2#34</t>
  </si>
  <si>
    <t>27455_2#34.Treponema.ds2500000-reads</t>
  </si>
  <si>
    <t>27455_2#36</t>
  </si>
  <si>
    <t>27455_2#36.Treponema.ds2500000-reads</t>
  </si>
  <si>
    <t>27455_2#4.Treponema.ds2500000-reads</t>
  </si>
  <si>
    <t>27455_2#6.Treponema.ds2500000-reads</t>
  </si>
  <si>
    <t>27455_2#8.Treponema.ds2500000-reads</t>
  </si>
  <si>
    <t>27455_2#9.Treponema.ds2500000-reads</t>
  </si>
  <si>
    <t>27455_3#10.Treponema.ds2500000-reads</t>
  </si>
  <si>
    <t>27455_3#12.Treponema.ds2500000-reads</t>
  </si>
  <si>
    <t>27455_3#1.Treponema.ds2500000-reads</t>
  </si>
  <si>
    <t>27455_3#13.Treponema.ds2500000-reads</t>
  </si>
  <si>
    <t>27455_3#15.Treponema.ds2500000-reads</t>
  </si>
  <si>
    <t>27455_3#16.Treponema.ds2500000-reads</t>
  </si>
  <si>
    <t>27455_3#17.Treponema.ds2500000-reads</t>
  </si>
  <si>
    <t>27455_3#19.Treponema.ds2500000-reads</t>
  </si>
  <si>
    <t>27455_3#20.Treponema.ds2500000-reads</t>
  </si>
  <si>
    <t>27455_3#22.Treponema.ds2500000-reads</t>
  </si>
  <si>
    <t>27455_3#2.Treponema.ds2500000-reads</t>
  </si>
  <si>
    <t>27455_3#24.Treponema.ds2500000-reads</t>
  </si>
  <si>
    <t>27455_3#30.Treponema.ds2500000-reads</t>
  </si>
  <si>
    <t>27455_3#32.Treponema.ds2500000-reads</t>
  </si>
  <si>
    <t>27455_3#3.Treponema.ds2500000-reads</t>
  </si>
  <si>
    <t>27455_3#33.Treponema.ds2500000-reads</t>
  </si>
  <si>
    <t>27455_3#34.Treponema.ds2500000-reads</t>
  </si>
  <si>
    <t>27455_3#35.Treponema.ds2500000-reads</t>
  </si>
  <si>
    <t>27455_3#38.Treponema.ds2500000-reads</t>
  </si>
  <si>
    <t>27455_3#39.Treponema.ds2500000-reads</t>
  </si>
  <si>
    <t>27455_3#40.Treponema.ds2500000-reads</t>
  </si>
  <si>
    <t>27455_3#42.Treponema.ds2500000-reads</t>
  </si>
  <si>
    <t>27455_3#4.Treponema.ds2500000-reads</t>
  </si>
  <si>
    <t>27455_3#5.Treponema.ds2500000-reads</t>
  </si>
  <si>
    <t>27455_3#6.Treponema.ds2500000-reads</t>
  </si>
  <si>
    <t>27455_3#7.Treponema.ds2500000-reads</t>
  </si>
  <si>
    <t>27455_3#8.Treponema.ds2500000-reads</t>
  </si>
  <si>
    <t>27455_4#10.Treponema.ds2500000-reads</t>
  </si>
  <si>
    <t>27455_4#11.Treponema.ds2500000-reads</t>
  </si>
  <si>
    <t>27455_4#12.Treponema.ds2500000-reads</t>
  </si>
  <si>
    <t>27455_4#1.Treponema.ds2500000-reads</t>
  </si>
  <si>
    <t>27455_4#13.Treponema.ds2500000-reads</t>
  </si>
  <si>
    <t>27455_4#14.Treponema.ds2500000-reads</t>
  </si>
  <si>
    <t>27455_4#17.Treponema.ds2500000-reads</t>
  </si>
  <si>
    <t>27455_4#18.Treponema.ds2500000-reads</t>
  </si>
  <si>
    <t>27455_4#19.Treponema.ds2500000-reads</t>
  </si>
  <si>
    <t>27455_4#20.Treponema.ds2500000-reads</t>
  </si>
  <si>
    <t>27455_4#21.Treponema.ds2500000-reads</t>
  </si>
  <si>
    <t>27455_4#22.Treponema.ds2500000-reads</t>
  </si>
  <si>
    <t>27455_4#2.Treponema.ds2500000-reads</t>
  </si>
  <si>
    <t>27455_4#24.Treponema.ds2500000-reads</t>
  </si>
  <si>
    <t>27455_4#25.Treponema.ds2500000-reads</t>
  </si>
  <si>
    <t>27455_4#26.Treponema.ds2500000-reads</t>
  </si>
  <si>
    <t>27455_4#3.Treponema.ds2500000-reads</t>
  </si>
  <si>
    <t>27455_4#33.Treponema.ds2500000-reads</t>
  </si>
  <si>
    <t>27455_4#34.Treponema.ds2500000-reads</t>
  </si>
  <si>
    <t>27455_4#36.Treponema.ds2500000-reads</t>
  </si>
  <si>
    <t>27455_4#37.Treponema.ds2500000-reads</t>
  </si>
  <si>
    <t>27455_4#39.Treponema.ds2500000-reads</t>
  </si>
  <si>
    <t>27455_4#4.Treponema.ds2500000-reads</t>
  </si>
  <si>
    <t>27455_4#5.Treponema.ds2500000-reads</t>
  </si>
  <si>
    <t>27455_4#6.Treponema.ds2500000-reads</t>
  </si>
  <si>
    <t>27455_4#8.Treponema.ds2500000-reads</t>
  </si>
  <si>
    <t>27455_4#9.Treponema.ds2500000-reads</t>
  </si>
  <si>
    <t>27455_5#10.Treponema.ds2500000-reads</t>
  </si>
  <si>
    <t>27455_5#11.Treponema.ds2500000-reads</t>
  </si>
  <si>
    <t>27455_5#12.Treponema.ds2500000-reads</t>
  </si>
  <si>
    <t>27455_5#1.Treponema.ds2500000-reads</t>
  </si>
  <si>
    <t>27455_5#14.Treponema.ds2500000-reads</t>
  </si>
  <si>
    <t>27455_5#15.Treponema.ds2500000-reads</t>
  </si>
  <si>
    <t>27455_5#16.Treponema.ds2500000-reads</t>
  </si>
  <si>
    <t>27455_5#18.Treponema.ds2500000-reads</t>
  </si>
  <si>
    <t>27455_5#20.Treponema.ds2500000-reads</t>
  </si>
  <si>
    <t>27455_5#22.Treponema.ds2500000-reads</t>
  </si>
  <si>
    <t>27455_5#2.Treponema.ds2500000-reads</t>
  </si>
  <si>
    <t>27455_5#23.Treponema.ds2500000-reads</t>
  </si>
  <si>
    <t>27455_5#26.Treponema.ds2500000-reads</t>
  </si>
  <si>
    <t>27455_5#31.Treponema.ds2500000-reads</t>
  </si>
  <si>
    <t>27455_5#3.Treponema.ds2500000-reads</t>
  </si>
  <si>
    <t>27455_5#33.Treponema.ds2500000-reads</t>
  </si>
  <si>
    <t>27455_5#34.Treponema.ds2500000-reads</t>
  </si>
  <si>
    <t>27455_5#35.Treponema.ds2500000-reads</t>
  </si>
  <si>
    <t>27455_5#36.Treponema.ds2500000-reads</t>
  </si>
  <si>
    <t>27455_5#38.Treponema.ds2500000-reads</t>
  </si>
  <si>
    <t>27455_5#39.Treponema.ds2500000-reads</t>
  </si>
  <si>
    <t>27455_5#5.Treponema.ds2500000-reads</t>
  </si>
  <si>
    <t>27455_5#7.Treponema.ds2500000-reads</t>
  </si>
  <si>
    <t>27455_5#8.Treponema.ds2500000-reads</t>
  </si>
  <si>
    <t>27455_6#10.Treponema.ds2500000-reads</t>
  </si>
  <si>
    <t>27455_6#1.Treponema.ds2500000-reads</t>
  </si>
  <si>
    <t>27455_6#15.Treponema.ds2500000-reads</t>
  </si>
  <si>
    <t>27455_6#18.Treponema.ds2500000-reads</t>
  </si>
  <si>
    <t>27455_6#3.Treponema.ds2500000-reads</t>
  </si>
  <si>
    <t>27455_6#35.Treponema.ds2500000-reads</t>
  </si>
  <si>
    <t>27455_6#8.Treponema.ds2500000-reads</t>
  </si>
  <si>
    <t>27455_6#9.Treponema.ds2500000-reads</t>
  </si>
  <si>
    <t>27455_7#1.Treponema.ds2500000-reads</t>
  </si>
  <si>
    <t>27455_7#13.Treponema.ds2500000-reads</t>
  </si>
  <si>
    <t>27455_7#20.Treponema.ds2500000-reads</t>
  </si>
  <si>
    <t>27455_7#2.Treponema.ds2500000-reads</t>
  </si>
  <si>
    <t>27455_7#32.Treponema.ds2500000-reads</t>
  </si>
  <si>
    <t>27455_7#3.Treponema.ds2500000-reads</t>
  </si>
  <si>
    <t>27455_7#7.Treponema.ds2500000-reads</t>
  </si>
  <si>
    <t>27455_7#9.Treponema.ds2500000-reads</t>
  </si>
  <si>
    <t>27455_8#3.Treponema.ds2500000-reads</t>
  </si>
  <si>
    <t>27455_8#7.Treponema.ds2500000-reads</t>
  </si>
  <si>
    <t>27847_1#8</t>
  </si>
  <si>
    <t>27847_1#8.Treponema.ds2500000-reads</t>
  </si>
  <si>
    <t>29007_2#10.Treponema.ds2500000-reads</t>
  </si>
  <si>
    <t>29007_2#11</t>
  </si>
  <si>
    <t>29007_2#11.Treponema.ds2500000-reads</t>
  </si>
  <si>
    <t>29007_2#12</t>
  </si>
  <si>
    <t>29007_2#12.Treponema.ds2500000-reads</t>
  </si>
  <si>
    <t>29007_2#1.Treponema.ds2500000-reads</t>
  </si>
  <si>
    <t>29007_2#14</t>
  </si>
  <si>
    <t>29007_2#14.Treponema.ds2500000-reads</t>
  </si>
  <si>
    <t>29007_2#15</t>
  </si>
  <si>
    <t>29007_2#15.Treponema.ds2500000-reads</t>
  </si>
  <si>
    <t>29007_2#16</t>
  </si>
  <si>
    <t>29007_2#16.Treponema.ds2500000-reads</t>
  </si>
  <si>
    <t>29007_2#17</t>
  </si>
  <si>
    <t>29007_2#17.Treponema.ds2500000-reads</t>
  </si>
  <si>
    <t>29007_2#18</t>
  </si>
  <si>
    <t>29007_2#18.Treponema.ds2500000-reads</t>
  </si>
  <si>
    <t>29007_2#19</t>
  </si>
  <si>
    <t>29007_2#19.Treponema.ds2500000-reads</t>
  </si>
  <si>
    <t>29007_2#2.Treponema.ds2500000-reads</t>
  </si>
  <si>
    <t>29007_2#3.Treponema.ds2500000-reads</t>
  </si>
  <si>
    <t>29007_2#4</t>
  </si>
  <si>
    <t>29007_2#4.Treponema.ds2500000-reads</t>
  </si>
  <si>
    <t>29007_2#5</t>
  </si>
  <si>
    <t>29007_2#5.Treponema.ds2500000-reads</t>
  </si>
  <si>
    <t>29007_2#6</t>
  </si>
  <si>
    <t>29007_2#6.Treponema.ds2500000-reads</t>
  </si>
  <si>
    <t>29007_2#7.Treponema.ds2500000-reads</t>
  </si>
  <si>
    <t>29007_2#8.Treponema.ds2500000-reads</t>
  </si>
  <si>
    <t>29007_2#9.Treponema.ds2500000-reads</t>
  </si>
  <si>
    <t>29007_3#10.Treponema.ds2500000-reads</t>
  </si>
  <si>
    <t>29007_3#11.Treponema.ds2500000-reads</t>
  </si>
  <si>
    <t>29007_3#12</t>
  </si>
  <si>
    <t>29007_3#12.Treponema.ds2500000-reads</t>
  </si>
  <si>
    <t>29007_3#1</t>
  </si>
  <si>
    <t>29007_3#1.Treponema.ds2500000-reads</t>
  </si>
  <si>
    <t>29007_3#15.Treponema.ds2500000-reads</t>
  </si>
  <si>
    <t>29007_3#16.Treponema.ds2500000-reads</t>
  </si>
  <si>
    <t>29007_3#17.Treponema.ds2500000-reads</t>
  </si>
  <si>
    <t>29007_3#18.Treponema.ds2500000-reads</t>
  </si>
  <si>
    <t>29007_3#2.Treponema.ds2500000-reads</t>
  </si>
  <si>
    <t>29007_3#3.Treponema.ds2500000-reads</t>
  </si>
  <si>
    <t>29007_3#4.Treponema.ds2500000-reads</t>
  </si>
  <si>
    <t>29007_3#5.Treponema.ds2500000-reads</t>
  </si>
  <si>
    <t>29007_3#6.Treponema.ds2500000-reads</t>
  </si>
  <si>
    <t>29007_3#7.Treponema.ds2500000-reads</t>
  </si>
  <si>
    <t>29007_3#8.Treponema.ds2500000-reads</t>
  </si>
  <si>
    <t>29007_3#9.Treponema.ds2500000-reads</t>
  </si>
  <si>
    <t>SRR2996724.Treponema.ds2500000-reads</t>
  </si>
  <si>
    <t>SRR2996725.Treponema.ds2500000-reads</t>
  </si>
  <si>
    <t>SRR2996732.Treponema.ds2500000-reads</t>
  </si>
  <si>
    <t>SRR3268682.Treponema.ds2500000-reads</t>
  </si>
  <si>
    <t>SRR3268698.Treponema.ds2500000-reads</t>
  </si>
  <si>
    <t>SRR3268722.Treponema.ds2500000-reads</t>
  </si>
  <si>
    <t>SRR3268738.Treponema.ds2500000-reads</t>
  </si>
  <si>
    <t>SRR3584840.Treponema.ds2500000-reads</t>
  </si>
  <si>
    <t>SRR3584843.Treponema.ds2500000-reads</t>
  </si>
  <si>
    <t>SRR3584845.Treponema.ds2500000-reads</t>
  </si>
  <si>
    <t>SRR3584882.Treponema.ds2500000-reads</t>
  </si>
  <si>
    <t>SRR4308597.Treponema.ds2500000-reads</t>
  </si>
  <si>
    <t>SRR4308605.Treponema.ds2500000-reads</t>
  </si>
  <si>
    <t>SRR4308606.Treponema.ds2500000-reads</t>
  </si>
  <si>
    <t>SRR9127751</t>
  </si>
  <si>
    <t>SRR9127751.Treponema.ds2500000-reads</t>
  </si>
  <si>
    <t>Cleaned_fastq_readcount</t>
  </si>
  <si>
    <t>TP_TP_AY_TPVircell</t>
  </si>
  <si>
    <t>TP_TP_AY_Chicago_tb1</t>
  </si>
  <si>
    <t>TP_TP_AY_NIC_HS_p_d4</t>
  </si>
  <si>
    <t>TP_TP_AY_NIC_HS_p_d5</t>
  </si>
  <si>
    <t>TP_TP_AY_Gauthier</t>
  </si>
  <si>
    <t>TP_TP_AY_NIC_ST</t>
  </si>
  <si>
    <t>TP_TP_AY_NIC_HS_p_d6</t>
  </si>
  <si>
    <t>TP_TP_AY_Cuniculi</t>
  </si>
  <si>
    <t>TP_TP_AY_NIC_HS_p_d1</t>
  </si>
  <si>
    <t>TP_TP_AY_NIC_HS_p_d7</t>
  </si>
  <si>
    <t>TP_TP_AY_UW249_tb_1</t>
  </si>
  <si>
    <t>TP_TP_AY_NIC_HS_p_d2</t>
  </si>
  <si>
    <t>TP_TP_AY_NIC_HS_p_d8</t>
  </si>
  <si>
    <t>TP_TP_AY_UW249_tb_2</t>
  </si>
  <si>
    <t>TP_TP_AY_MexicoA_tb2</t>
  </si>
  <si>
    <t>TP_TP_AY_NIC_HS_p_d3</t>
  </si>
  <si>
    <t>TP_TP_AY_NIC_HS_p_d9</t>
  </si>
  <si>
    <t>TP_TP_AY_TP18_201403</t>
  </si>
  <si>
    <t>TP_TP_AY_8781_14</t>
  </si>
  <si>
    <t>TP_TP_AY_TP20_201403</t>
  </si>
  <si>
    <t>TP_TP_AY_Uw330B_tb2</t>
  </si>
  <si>
    <t>TP_TP_AY_8781_15</t>
  </si>
  <si>
    <t>TP_TP_AY_8780_26</t>
  </si>
  <si>
    <t>TP_TP_AY_TP18_201404</t>
  </si>
  <si>
    <t>TP_TP_AY_8781_4</t>
  </si>
  <si>
    <t>TP_TP_AY_TP11_contrl</t>
  </si>
  <si>
    <t>TP_TP_AY_8781_23</t>
  </si>
  <si>
    <t>TP_TP_AY_NIC_HS_pd10</t>
  </si>
  <si>
    <t>SI32</t>
  </si>
  <si>
    <t>PHE160243A</t>
  </si>
  <si>
    <t>PHE160249A</t>
  </si>
  <si>
    <t>PHE160255A</t>
  </si>
  <si>
    <t>PHE160263A</t>
  </si>
  <si>
    <t>PHE160270A</t>
  </si>
  <si>
    <t>PHE160274A</t>
  </si>
  <si>
    <t>PHE160294A</t>
  </si>
  <si>
    <t>PNGL_R3-Sal007</t>
  </si>
  <si>
    <t>PHE150115A</t>
  </si>
  <si>
    <t>PHE170328A</t>
  </si>
  <si>
    <t>PHE170346A</t>
  </si>
  <si>
    <t>PHE170357A</t>
  </si>
  <si>
    <t>PHE170382A</t>
  </si>
  <si>
    <t>PHE170387A</t>
  </si>
  <si>
    <t>PHE170397A</t>
  </si>
  <si>
    <t>PHE170408A</t>
  </si>
  <si>
    <t>PNGL_R8-KOS-007</t>
  </si>
  <si>
    <t>PNGL_R7-Put1-002</t>
  </si>
  <si>
    <t>PNGL_R6-KO5002</t>
  </si>
  <si>
    <t>PNGL_R8-LMC-012</t>
  </si>
  <si>
    <t>PNGL_C5-ZUE007</t>
  </si>
  <si>
    <t>PNGL_R7-Lan-005</t>
  </si>
  <si>
    <t>PNGL_R6-HUR-007</t>
  </si>
  <si>
    <t>PNGL_R3-Mat007</t>
  </si>
  <si>
    <t>PNGL_R4-ZU-021</t>
  </si>
  <si>
    <t>PNGL_R2-SAL033A</t>
  </si>
  <si>
    <t>PHE170364A</t>
  </si>
  <si>
    <t>PHE170635A</t>
  </si>
  <si>
    <t>PNGL_R6-LES004</t>
  </si>
  <si>
    <t>PNGL_R3-Le002</t>
  </si>
  <si>
    <t>PHE150147A</t>
  </si>
  <si>
    <t>PHE160230A</t>
  </si>
  <si>
    <t>PHE170371A</t>
  </si>
  <si>
    <t>PHE150523A</t>
  </si>
  <si>
    <t>PHE160583A</t>
  </si>
  <si>
    <t>PHE160599A</t>
  </si>
  <si>
    <t>PHE170658A</t>
  </si>
  <si>
    <t>PHE170668A</t>
  </si>
  <si>
    <t>PNGL_R2-SR49</t>
  </si>
  <si>
    <t>PHE150165A</t>
  </si>
  <si>
    <t>PHE160204A</t>
  </si>
  <si>
    <t>PHE160241A</t>
  </si>
  <si>
    <t>PHE160293A</t>
  </si>
  <si>
    <t>PHE170339A</t>
  </si>
  <si>
    <t>PHE170410A</t>
  </si>
  <si>
    <t>PHE130425A</t>
  </si>
  <si>
    <t>PHE160602A</t>
  </si>
  <si>
    <t>PHE160608A</t>
  </si>
  <si>
    <t>PNGL_C5-TAL004</t>
  </si>
  <si>
    <t>PHE140092A</t>
  </si>
  <si>
    <t>PHE150116A</t>
  </si>
  <si>
    <t>PHE150152A</t>
  </si>
  <si>
    <t>PHE150180A</t>
  </si>
  <si>
    <t>PHE160210A</t>
  </si>
  <si>
    <t>PHE160222A</t>
  </si>
  <si>
    <t>PHE160232A</t>
  </si>
  <si>
    <t>PHE160258A</t>
  </si>
  <si>
    <t>PHE160297A</t>
  </si>
  <si>
    <t>PHE160304A</t>
  </si>
  <si>
    <t>PHE160310A</t>
  </si>
  <si>
    <t>PHE170344A</t>
  </si>
  <si>
    <t>PHE170350A</t>
  </si>
  <si>
    <t>PHE140462A</t>
  </si>
  <si>
    <t>PHE150501A</t>
  </si>
  <si>
    <t>PHE150530A</t>
  </si>
  <si>
    <t>PHE150541A</t>
  </si>
  <si>
    <t>PHE160582A</t>
  </si>
  <si>
    <t>PHE160615A</t>
  </si>
  <si>
    <t>PHE140079A</t>
  </si>
  <si>
    <t>PHE140087A</t>
  </si>
  <si>
    <t>PHE150128A</t>
  </si>
  <si>
    <t>PHE150142A</t>
  </si>
  <si>
    <t>PHE160200A</t>
  </si>
  <si>
    <t>PHE160218A</t>
  </si>
  <si>
    <t>PHE160225A</t>
  </si>
  <si>
    <t>PHE160250A</t>
  </si>
  <si>
    <t>PHE160251A</t>
  </si>
  <si>
    <t>PHE160266A</t>
  </si>
  <si>
    <t>PHE160285A</t>
  </si>
  <si>
    <t>PHE160286A</t>
  </si>
  <si>
    <t>PHE160305A</t>
  </si>
  <si>
    <t>PHE170324A</t>
  </si>
  <si>
    <t>PHE170332A</t>
  </si>
  <si>
    <t>PHE170335A</t>
  </si>
  <si>
    <t>PHE170376A</t>
  </si>
  <si>
    <t>PHE150502A</t>
  </si>
  <si>
    <t>PHE160558A</t>
  </si>
  <si>
    <t>PHE160571A</t>
  </si>
  <si>
    <t>PHE160590A</t>
  </si>
  <si>
    <t>PHE160607A</t>
  </si>
  <si>
    <t>PHE160611A</t>
  </si>
  <si>
    <t>PHE160624A</t>
  </si>
  <si>
    <t>PHE170654A</t>
  </si>
  <si>
    <t>PHE170687A</t>
  </si>
  <si>
    <t>PHE170689A</t>
  </si>
  <si>
    <t>PHE120023A</t>
  </si>
  <si>
    <t>PHE150172A</t>
  </si>
  <si>
    <t>PHE150174A</t>
  </si>
  <si>
    <t>PHE160205A</t>
  </si>
  <si>
    <t>PHE160236A</t>
  </si>
  <si>
    <t>PHE160252A</t>
  </si>
  <si>
    <t>PHE160275A</t>
  </si>
  <si>
    <t>PHE160279A</t>
  </si>
  <si>
    <t>PHE160288A</t>
  </si>
  <si>
    <t>PHE160314A</t>
  </si>
  <si>
    <t>PHE170318A</t>
  </si>
  <si>
    <t>PHE170321A</t>
  </si>
  <si>
    <t>PHE170334A</t>
  </si>
  <si>
    <t>PHE170360A</t>
  </si>
  <si>
    <t>PHE170406A</t>
  </si>
  <si>
    <t>PHE120417A</t>
  </si>
  <si>
    <t>PHE130423A</t>
  </si>
  <si>
    <t>PHE130440A</t>
  </si>
  <si>
    <t>PHE140441A</t>
  </si>
  <si>
    <t>PHE150512A</t>
  </si>
  <si>
    <t>PHE150532A</t>
  </si>
  <si>
    <t>PHE160559A</t>
  </si>
  <si>
    <t>PHE160562A</t>
  </si>
  <si>
    <t>PHE160577A</t>
  </si>
  <si>
    <t>PHE160586A</t>
  </si>
  <si>
    <t>PHE160609A</t>
  </si>
  <si>
    <t>PHE170634A</t>
  </si>
  <si>
    <t>PHE170644A</t>
  </si>
  <si>
    <t>PHE170675A</t>
  </si>
  <si>
    <t>PHE170677A</t>
  </si>
  <si>
    <t>PHE170679A</t>
  </si>
  <si>
    <t>PHE120008A</t>
  </si>
  <si>
    <t>PHE120017A</t>
  </si>
  <si>
    <t>PHE130057A</t>
  </si>
  <si>
    <t>PHE130057B</t>
  </si>
  <si>
    <t>PHE130061A</t>
  </si>
  <si>
    <t>PHE140065A</t>
  </si>
  <si>
    <t>PHE140075A</t>
  </si>
  <si>
    <t>PHE140078A</t>
  </si>
  <si>
    <t>PHE140088A</t>
  </si>
  <si>
    <t>PHE140100A</t>
  </si>
  <si>
    <t>PHE140102A</t>
  </si>
  <si>
    <t>PHE140104A</t>
  </si>
  <si>
    <t>PHE150140A</t>
  </si>
  <si>
    <t>PHE150167A</t>
  </si>
  <si>
    <t>PHE150169A</t>
  </si>
  <si>
    <t>PHE160191A</t>
  </si>
  <si>
    <t>PHE160195A</t>
  </si>
  <si>
    <t>PHE160220A</t>
  </si>
  <si>
    <t>PHE160221A</t>
  </si>
  <si>
    <t>PHE160273A</t>
  </si>
  <si>
    <t>PHE170342A</t>
  </si>
  <si>
    <t>PHE170368A</t>
  </si>
  <si>
    <t>PHE120418A</t>
  </si>
  <si>
    <t>PHE130435A</t>
  </si>
  <si>
    <t>PHE150480A</t>
  </si>
  <si>
    <t>PHE150511A</t>
  </si>
  <si>
    <t>PHE150514A</t>
  </si>
  <si>
    <t>PHE150524A</t>
  </si>
  <si>
    <t>PHE150536A</t>
  </si>
  <si>
    <t>PHE150537A</t>
  </si>
  <si>
    <t>PHE160543A</t>
  </si>
  <si>
    <t>PHE160554B</t>
  </si>
  <si>
    <t>PHE160576A</t>
  </si>
  <si>
    <t>PHE160585A</t>
  </si>
  <si>
    <t>PHE160600A</t>
  </si>
  <si>
    <t>PHE160606A</t>
  </si>
  <si>
    <t>PHE170673A</t>
  </si>
  <si>
    <t>PHE170678A</t>
  </si>
  <si>
    <t>PHE170688A</t>
  </si>
  <si>
    <t>PHE120002A</t>
  </si>
  <si>
    <t>PHE130051A</t>
  </si>
  <si>
    <t>PHE130062A</t>
  </si>
  <si>
    <t>PHE140067A</t>
  </si>
  <si>
    <t>PHE140072A</t>
  </si>
  <si>
    <t>PHE140091A</t>
  </si>
  <si>
    <t>PHE140094A</t>
  </si>
  <si>
    <t>PHE150129A</t>
  </si>
  <si>
    <t>PHE150183A</t>
  </si>
  <si>
    <t>PHE160185A</t>
  </si>
  <si>
    <t>PHE160186A</t>
  </si>
  <si>
    <t>PHE160207A</t>
  </si>
  <si>
    <t>PHE160219A</t>
  </si>
  <si>
    <t>PHE160235A</t>
  </si>
  <si>
    <t>PHE170323A</t>
  </si>
  <si>
    <t>PHE170327A</t>
  </si>
  <si>
    <t>PHE170341A</t>
  </si>
  <si>
    <t>PHE170347A</t>
  </si>
  <si>
    <t>PHE170359A</t>
  </si>
  <si>
    <t>PHE170363A</t>
  </si>
  <si>
    <t>PHE170395A</t>
  </si>
  <si>
    <t>PHE170399A</t>
  </si>
  <si>
    <t>PHE120415A</t>
  </si>
  <si>
    <t>PHE130427A</t>
  </si>
  <si>
    <t>PHE140461A</t>
  </si>
  <si>
    <t>PHE140463A</t>
  </si>
  <si>
    <t>PHE150479A</t>
  </si>
  <si>
    <t>PHE150491A</t>
  </si>
  <si>
    <t>PHE150500A</t>
  </si>
  <si>
    <t>PHE150518A</t>
  </si>
  <si>
    <t>PHE160560A</t>
  </si>
  <si>
    <t>PHE160567A</t>
  </si>
  <si>
    <t>PHE160589A</t>
  </si>
  <si>
    <t>PHE160594A</t>
  </si>
  <si>
    <t>PHE160621A</t>
  </si>
  <si>
    <t>PHE160626A</t>
  </si>
  <si>
    <t>PHE170633A</t>
  </si>
  <si>
    <t>PHE170649A</t>
  </si>
  <si>
    <t>PHE170650A</t>
  </si>
  <si>
    <t>PHE170663A</t>
  </si>
  <si>
    <t>PHE170666A</t>
  </si>
  <si>
    <t>PHE170667A</t>
  </si>
  <si>
    <t>PHE170669A</t>
  </si>
  <si>
    <t>SHC_0</t>
  </si>
  <si>
    <t>SHG_I2</t>
  </si>
  <si>
    <t>SW4_Trepo</t>
  </si>
  <si>
    <t>Sample_Name</t>
  </si>
  <si>
    <t>PHE120033A_old</t>
  </si>
  <si>
    <t>PHE130048A_old</t>
  </si>
  <si>
    <t>PHE140076A_old</t>
  </si>
  <si>
    <t>PHE140455A_old</t>
  </si>
  <si>
    <t>PHE150118A_old</t>
  </si>
  <si>
    <t>PHE150143A_old</t>
  </si>
  <si>
    <t>PHE160246A_old</t>
  </si>
  <si>
    <t>PHE160265A_old</t>
  </si>
  <si>
    <t>PHE160271A_old</t>
  </si>
  <si>
    <t>PHE160276A_old</t>
  </si>
  <si>
    <t>PHE160282A_old</t>
  </si>
  <si>
    <t>PHE160290A_old</t>
  </si>
  <si>
    <t>PHE160295A_old</t>
  </si>
  <si>
    <t>PHE160302A_old</t>
  </si>
  <si>
    <t>PHE160306A_old</t>
  </si>
  <si>
    <t>PHE160307A_old</t>
  </si>
  <si>
    <t>PHE160602A_old</t>
  </si>
  <si>
    <t>PHE170319A_old</t>
  </si>
  <si>
    <t>PHE170379A_old</t>
  </si>
  <si>
    <t>PHE170401A_old</t>
  </si>
  <si>
    <t>PHE170409A_old</t>
  </si>
  <si>
    <t>PHE170664A_old</t>
  </si>
  <si>
    <t>UW202B</t>
  </si>
  <si>
    <t>UW330C</t>
  </si>
  <si>
    <t>UW478B</t>
  </si>
  <si>
    <t>NL12</t>
  </si>
  <si>
    <t>29007_2#6-cat</t>
  </si>
  <si>
    <t>29007_2#15-cat</t>
  </si>
  <si>
    <t>29007_2#20-cat</t>
  </si>
  <si>
    <t>29007_3#19-cat</t>
  </si>
  <si>
    <t>29007_2#5-cat</t>
  </si>
  <si>
    <t>29007_2#18-cat</t>
  </si>
  <si>
    <t>29007_2#4-cat</t>
  </si>
  <si>
    <t>29007_2#19-cat</t>
  </si>
  <si>
    <t>29007_2#17-cat</t>
  </si>
  <si>
    <t>29007_2#13-cat</t>
  </si>
  <si>
    <t>29007_3#12-cat</t>
  </si>
  <si>
    <t>29007_2#16-cat</t>
  </si>
  <si>
    <t>29007_2#12-cat</t>
  </si>
  <si>
    <t>29007_2#11-cat</t>
  </si>
  <si>
    <t>29007_2#14-cat</t>
  </si>
  <si>
    <t>29007_2#6_cat</t>
  </si>
  <si>
    <t>29007_2#15_cat</t>
  </si>
  <si>
    <t>29007_2#20_cat</t>
  </si>
  <si>
    <t>29007_3#19_cat</t>
  </si>
  <si>
    <t>29007_2#5_cat</t>
  </si>
  <si>
    <t>29007_2#18_cat</t>
  </si>
  <si>
    <t>29007_2#4_cat</t>
  </si>
  <si>
    <t>29007_2#19_cat</t>
  </si>
  <si>
    <t>29007_2#17_cat</t>
  </si>
  <si>
    <t>29007_2#13_cat</t>
  </si>
  <si>
    <t>29007_3#12_cat</t>
  </si>
  <si>
    <t>29007_2#16_cat</t>
  </si>
  <si>
    <t>29007_2#12_cat</t>
  </si>
  <si>
    <t>29007_2#11_cat</t>
  </si>
  <si>
    <t>29007_2#14_cat</t>
  </si>
  <si>
    <t>27455_5#48, 29007_2#6</t>
  </si>
  <si>
    <t>27455_2#42, 29007_2#15</t>
  </si>
  <si>
    <t>27455_2#47, 29007_2#20</t>
  </si>
  <si>
    <t>27455_4#47, 29007_3#19</t>
  </si>
  <si>
    <t>27455_3#47, 29007_2#5</t>
  </si>
  <si>
    <t>27455_2#45, 29007_2#18</t>
  </si>
  <si>
    <t>27455_1#45, 29007_2#4</t>
  </si>
  <si>
    <t>27455_2#46, 29007_2#19</t>
  </si>
  <si>
    <t>27455_2#44, 29007_2#17</t>
  </si>
  <si>
    <t>27455_2#40, 29007_2#13</t>
  </si>
  <si>
    <t>27455_3#46, 29007_3#12</t>
  </si>
  <si>
    <t>27455_2#43, 29007_2#16</t>
  </si>
  <si>
    <t>27455_2#39, 29007_2#12</t>
  </si>
  <si>
    <t>27455_2#38, 29007_2#11</t>
  </si>
  <si>
    <t>27455_2#41, 29007_2#14</t>
  </si>
  <si>
    <t>IraqB-mcf</t>
  </si>
  <si>
    <t>Mexico_A-mcf</t>
  </si>
  <si>
    <t>LMNP-1</t>
  </si>
  <si>
    <t>Study_Type</t>
  </si>
  <si>
    <t>TPA-Global</t>
  </si>
  <si>
    <t>TPE-Global</t>
  </si>
  <si>
    <t>Nichols-Passage</t>
  </si>
  <si>
    <t>preprint_Liu_https://doi.org/10.1101/2019.12.16.877886</t>
  </si>
  <si>
    <t>Staudová_2014</t>
  </si>
  <si>
    <t>Zobaníková_2013</t>
  </si>
  <si>
    <t>unpublished-WSI</t>
  </si>
  <si>
    <t>Marks_2018</t>
  </si>
  <si>
    <t>R2-SR46</t>
  </si>
  <si>
    <t>R2-SR48</t>
  </si>
  <si>
    <t>R2-SR49</t>
  </si>
  <si>
    <t>R3-Le002</t>
  </si>
  <si>
    <t>R6-LES-005</t>
  </si>
  <si>
    <t>R8-LMC-008</t>
  </si>
  <si>
    <t>R8-LMC-015</t>
  </si>
  <si>
    <t>R8-WUR-001</t>
  </si>
  <si>
    <t>R5-TAL-004</t>
  </si>
  <si>
    <t>R2-SAL-033A</t>
  </si>
  <si>
    <t>R2-SR-003B</t>
  </si>
  <si>
    <t>R4-ZUE-015</t>
  </si>
  <si>
    <t>R6-KOS-002</t>
  </si>
  <si>
    <t>R7-KOS-003</t>
  </si>
  <si>
    <t>R7-KOS-004</t>
  </si>
  <si>
    <t>R3-MAT-007</t>
  </si>
  <si>
    <t>Beale_2020_PNG-Yaws</t>
  </si>
  <si>
    <t>Cejková_2012</t>
  </si>
  <si>
    <t>unpublished-Giacani</t>
  </si>
  <si>
    <t>Sequence_capture</t>
  </si>
  <si>
    <t>Amoy-X-4</t>
  </si>
  <si>
    <t>Rabbit-culture+HiSeq</t>
  </si>
  <si>
    <t>Nichols-Passage-Series</t>
  </si>
  <si>
    <t>Geo_Country</t>
  </si>
  <si>
    <t>Tanzania</t>
  </si>
  <si>
    <t>Papio_anubis</t>
  </si>
  <si>
    <t>ERR2710613</t>
  </si>
  <si>
    <t>ERR2756183</t>
  </si>
  <si>
    <t>ERR3684450</t>
  </si>
  <si>
    <t>ERR3684451</t>
  </si>
  <si>
    <t>ERR3684452</t>
  </si>
  <si>
    <t>ERR3684453</t>
  </si>
  <si>
    <t>ERR3684454</t>
  </si>
  <si>
    <t>ERR3684455</t>
  </si>
  <si>
    <t>ERR3684456</t>
  </si>
  <si>
    <t>ERR3684457</t>
  </si>
  <si>
    <t>ERR3684458</t>
  </si>
  <si>
    <t>ERR3684459</t>
  </si>
  <si>
    <t>ERR3684460</t>
  </si>
  <si>
    <t>ERR3684461</t>
  </si>
  <si>
    <t>ERR3684462</t>
  </si>
  <si>
    <t>ERR3684463</t>
  </si>
  <si>
    <t>ERR3684464</t>
  </si>
  <si>
    <t>ERR3684465</t>
  </si>
  <si>
    <t>ERR3684466</t>
  </si>
  <si>
    <t>ERR3684467</t>
  </si>
  <si>
    <t>ERR3684468</t>
  </si>
  <si>
    <t>ERR3684469</t>
  </si>
  <si>
    <t>ERR3684470</t>
  </si>
  <si>
    <t>ERR3684471</t>
  </si>
  <si>
    <t>ERR3684472</t>
  </si>
  <si>
    <t>ERR3684473</t>
  </si>
  <si>
    <t>ERR3684474</t>
  </si>
  <si>
    <t>ERR3684475</t>
  </si>
  <si>
    <t>ERR3684476</t>
  </si>
  <si>
    <t>ERR3684477</t>
  </si>
  <si>
    <t>ERR3684478</t>
  </si>
  <si>
    <t>ERR3684479</t>
  </si>
  <si>
    <t>ERR3684480</t>
  </si>
  <si>
    <t>ERR3684481</t>
  </si>
  <si>
    <t>ERR3596751</t>
  </si>
  <si>
    <t>ERR3596752</t>
  </si>
  <si>
    <t>ERR3596758</t>
  </si>
  <si>
    <t>ERR3684482</t>
  </si>
  <si>
    <t>ERR3684483</t>
  </si>
  <si>
    <t>ERR3684484</t>
  </si>
  <si>
    <t>ERR3684485</t>
  </si>
  <si>
    <t>ERR3684486</t>
  </si>
  <si>
    <t>ERR3684487</t>
  </si>
  <si>
    <t>ERR3684488</t>
  </si>
  <si>
    <t>ERR3684489</t>
  </si>
  <si>
    <t>ERR3684490</t>
  </si>
  <si>
    <t>ERR3684491</t>
  </si>
  <si>
    <t>ERR3684492</t>
  </si>
  <si>
    <t>ERR3684493</t>
  </si>
  <si>
    <t>ERR3684494</t>
  </si>
  <si>
    <t>ERR3684495</t>
  </si>
  <si>
    <t>ERR3684496</t>
  </si>
  <si>
    <t>ERR3684497</t>
  </si>
  <si>
    <t>ERR3684498</t>
  </si>
  <si>
    <t>ERR3684499</t>
  </si>
  <si>
    <t>ERR3684500</t>
  </si>
  <si>
    <t>ERR3684501</t>
  </si>
  <si>
    <t>ERR3684502</t>
  </si>
  <si>
    <t>ERR3684504</t>
  </si>
  <si>
    <t>ERR3684505</t>
  </si>
  <si>
    <t>ERR3684507</t>
  </si>
  <si>
    <t>ERR3684509</t>
  </si>
  <si>
    <t>ERR3684510</t>
  </si>
  <si>
    <t>ERR3684511</t>
  </si>
  <si>
    <t>ERR3684512</t>
  </si>
  <si>
    <t>ERR3684513</t>
  </si>
  <si>
    <t>ERR3684514</t>
  </si>
  <si>
    <t>ERR3684515</t>
  </si>
  <si>
    <t>ERR3684516</t>
  </si>
  <si>
    <t>ERR3684517</t>
  </si>
  <si>
    <t>ERR3596769</t>
  </si>
  <si>
    <t>ERR3684519</t>
  </si>
  <si>
    <t>ERR3684520</t>
  </si>
  <si>
    <t>ERR3684521</t>
  </si>
  <si>
    <t>ERR3684522</t>
  </si>
  <si>
    <t>ERR3684523</t>
  </si>
  <si>
    <t>ERR3684524</t>
  </si>
  <si>
    <t>ERR3684525</t>
  </si>
  <si>
    <t>ERR3684526</t>
  </si>
  <si>
    <t>ERR3684527</t>
  </si>
  <si>
    <t>ERR3684528</t>
  </si>
  <si>
    <t>ERR3684529</t>
  </si>
  <si>
    <t>ERR3684530</t>
  </si>
  <si>
    <t>ERR3684531</t>
  </si>
  <si>
    <t>ERR3684532</t>
  </si>
  <si>
    <t>ERR3684533</t>
  </si>
  <si>
    <t>ERR3684534</t>
  </si>
  <si>
    <t>ERR3684535</t>
  </si>
  <si>
    <t>ERR3684536</t>
  </si>
  <si>
    <t>ERR3684537</t>
  </si>
  <si>
    <t>ERR3684538</t>
  </si>
  <si>
    <t>ERR3684539</t>
  </si>
  <si>
    <t>ERR3684540</t>
  </si>
  <si>
    <t>ERR3684542</t>
  </si>
  <si>
    <t>ERR3684543</t>
  </si>
  <si>
    <t>ERR3684544</t>
  </si>
  <si>
    <t>ERR3684547</t>
  </si>
  <si>
    <t>ERR3684548</t>
  </si>
  <si>
    <t>ERR3684549</t>
  </si>
  <si>
    <t>ERR3684550</t>
  </si>
  <si>
    <t>ERR3684551</t>
  </si>
  <si>
    <t>ERR3684552</t>
  </si>
  <si>
    <t>ERR3684553</t>
  </si>
  <si>
    <t>ERR3684554</t>
  </si>
  <si>
    <t>ERR3684555</t>
  </si>
  <si>
    <t>ERR3684556</t>
  </si>
  <si>
    <t>ERR3684557</t>
  </si>
  <si>
    <t>ERR3684558</t>
  </si>
  <si>
    <t>ERR3684560</t>
  </si>
  <si>
    <t>ERR3684562</t>
  </si>
  <si>
    <t>ERR3596772</t>
  </si>
  <si>
    <t>ERR3684564</t>
  </si>
  <si>
    <t>ERR3684565</t>
  </si>
  <si>
    <t>ERR3684566</t>
  </si>
  <si>
    <t>ERR3684567</t>
  </si>
  <si>
    <t>ERR3684568</t>
  </si>
  <si>
    <t>ERR3684569</t>
  </si>
  <si>
    <t>ERR3684571</t>
  </si>
  <si>
    <t>ERR3684572</t>
  </si>
  <si>
    <t>ERR3684573</t>
  </si>
  <si>
    <t>ERR3684574</t>
  </si>
  <si>
    <t>ERR3684575</t>
  </si>
  <si>
    <t>ERR3684576</t>
  </si>
  <si>
    <t>ERR3684577</t>
  </si>
  <si>
    <t>ERR3684579</t>
  </si>
  <si>
    <t>ERR3684580</t>
  </si>
  <si>
    <t>ERR3684581</t>
  </si>
  <si>
    <t>ERR3684582</t>
  </si>
  <si>
    <t>ERR3684583</t>
  </si>
  <si>
    <t>ERR3684584</t>
  </si>
  <si>
    <t>ERR3684585</t>
  </si>
  <si>
    <t>ERR3684586</t>
  </si>
  <si>
    <t>ERR3684587</t>
  </si>
  <si>
    <t>ERR3684588</t>
  </si>
  <si>
    <t>ERR3684589</t>
  </si>
  <si>
    <t>ERR3684590</t>
  </si>
  <si>
    <t>ERR3684592</t>
  </si>
  <si>
    <t>ERR3684593</t>
  </si>
  <si>
    <t>ERR3684594</t>
  </si>
  <si>
    <t>ERR3684596</t>
  </si>
  <si>
    <t>ERR3684597</t>
  </si>
  <si>
    <t>ERR3684598</t>
  </si>
  <si>
    <t>ERR3684599</t>
  </si>
  <si>
    <t>ERR3684600</t>
  </si>
  <si>
    <t>ERR3684601</t>
  </si>
  <si>
    <t>ERR3684602</t>
  </si>
  <si>
    <t>ERR3684603</t>
  </si>
  <si>
    <t>ERR3684604</t>
  </si>
  <si>
    <t>ERR3684605</t>
  </si>
  <si>
    <t>ERR3684606</t>
  </si>
  <si>
    <t>ERR3684607</t>
  </si>
  <si>
    <t>ERR3684608</t>
  </si>
  <si>
    <t>ERR3596774</t>
  </si>
  <si>
    <t>ERR3684609</t>
  </si>
  <si>
    <t>ERR3684610</t>
  </si>
  <si>
    <t>ERR3684611</t>
  </si>
  <si>
    <t>ERR3684613</t>
  </si>
  <si>
    <t>ERR3684615</t>
  </si>
  <si>
    <t>ERR3684616</t>
  </si>
  <si>
    <t>ERR3684618</t>
  </si>
  <si>
    <t>ERR3684619</t>
  </si>
  <si>
    <t>ERR3684620</t>
  </si>
  <si>
    <t>ERR3684621</t>
  </si>
  <si>
    <t>ERR3684622</t>
  </si>
  <si>
    <t>ERR3684623</t>
  </si>
  <si>
    <t>ERR3684624</t>
  </si>
  <si>
    <t>ERR3684625</t>
  </si>
  <si>
    <t>ERR3684626</t>
  </si>
  <si>
    <t>ERR3684627</t>
  </si>
  <si>
    <t>ERR3684628</t>
  </si>
  <si>
    <t>ERR3684630</t>
  </si>
  <si>
    <t>ERR3684631</t>
  </si>
  <si>
    <t>ERR3684632</t>
  </si>
  <si>
    <t>ERR3684634</t>
  </si>
  <si>
    <t>ERR3684635</t>
  </si>
  <si>
    <t>ERR3684636</t>
  </si>
  <si>
    <t>ERR3684638</t>
  </si>
  <si>
    <t>ERR3684639</t>
  </si>
  <si>
    <t>ERR3684640</t>
  </si>
  <si>
    <t>ERR3684641</t>
  </si>
  <si>
    <t>ERR3684642</t>
  </si>
  <si>
    <t>ERR3684643</t>
  </si>
  <si>
    <t>ERR3684644</t>
  </si>
  <si>
    <t>ERR3684646</t>
  </si>
  <si>
    <t>ERR3684647</t>
  </si>
  <si>
    <t>ERR3684648</t>
  </si>
  <si>
    <t>ERR3684649</t>
  </si>
  <si>
    <t>ERR3684651</t>
  </si>
  <si>
    <t>ERR3596775</t>
  </si>
  <si>
    <t>ERR3596777</t>
  </si>
  <si>
    <t>ERR3684652</t>
  </si>
  <si>
    <t>ERR3684653</t>
  </si>
  <si>
    <t>ERR3684654</t>
  </si>
  <si>
    <t>ERR3684655</t>
  </si>
  <si>
    <t>ERR3684656</t>
  </si>
  <si>
    <t>ERR3684657</t>
  </si>
  <si>
    <t>ERR3684658</t>
  </si>
  <si>
    <t>ERR3684659</t>
  </si>
  <si>
    <t>ERR3684660</t>
  </si>
  <si>
    <t>ERR3684661</t>
  </si>
  <si>
    <t>ERR3684662</t>
  </si>
  <si>
    <t>ERR3684663</t>
  </si>
  <si>
    <t>ERR3684664</t>
  </si>
  <si>
    <t>ERR3684665</t>
  </si>
  <si>
    <t>ERR3684666</t>
  </si>
  <si>
    <t>ERR3684667</t>
  </si>
  <si>
    <t>ERR3684668</t>
  </si>
  <si>
    <t>ERR3684669</t>
  </si>
  <si>
    <t>ERR3684670</t>
  </si>
  <si>
    <t>ERR3684671</t>
  </si>
  <si>
    <t>ERR3684672</t>
  </si>
  <si>
    <t>ERR3684673</t>
  </si>
  <si>
    <t>ERR3684674</t>
  </si>
  <si>
    <t>ERR3684675</t>
  </si>
  <si>
    <t>ERR3684676</t>
  </si>
  <si>
    <t>ERR3684677</t>
  </si>
  <si>
    <t>ERR3684678</t>
  </si>
  <si>
    <t>ERR3684679</t>
  </si>
  <si>
    <t>ERR3684680</t>
  </si>
  <si>
    <t>ERR3684681</t>
  </si>
  <si>
    <t>ERR3684682</t>
  </si>
  <si>
    <t>ERR3684683</t>
  </si>
  <si>
    <t>ERR3684684</t>
  </si>
  <si>
    <t>ERR3684685</t>
  </si>
  <si>
    <t>ERR3684686</t>
  </si>
  <si>
    <t>ERR3684687</t>
  </si>
  <si>
    <t>ERR3684688</t>
  </si>
  <si>
    <t>ERR3684689</t>
  </si>
  <si>
    <t>ERR3684690</t>
  </si>
  <si>
    <t>ERR3684691</t>
  </si>
  <si>
    <t>ERR3684692</t>
  </si>
  <si>
    <t>ERR3684693</t>
  </si>
  <si>
    <t>ERR3684694</t>
  </si>
  <si>
    <t>ERR3684695</t>
  </si>
  <si>
    <t>ERR3684696</t>
  </si>
  <si>
    <t>ERR3684697</t>
  </si>
  <si>
    <t>ERR3684698</t>
  </si>
  <si>
    <t>ERR3684699</t>
  </si>
  <si>
    <t>ERR3684700</t>
  </si>
  <si>
    <t>ERR3684701</t>
  </si>
  <si>
    <t>ERR3684702</t>
  </si>
  <si>
    <t>ERR3684703</t>
  </si>
  <si>
    <t>ERR3684704</t>
  </si>
  <si>
    <t>ERR3684705</t>
  </si>
  <si>
    <t>ERR3684706</t>
  </si>
  <si>
    <t>ERR3684707</t>
  </si>
  <si>
    <t>ERR3684708</t>
  </si>
  <si>
    <t>ERR3684709</t>
  </si>
  <si>
    <t>ERR3684710</t>
  </si>
  <si>
    <t>ERR3684711</t>
  </si>
  <si>
    <t>ERR3684712</t>
  </si>
  <si>
    <t>ERR3684713</t>
  </si>
  <si>
    <t>ERR3684714</t>
  </si>
  <si>
    <t>ERR3684715</t>
  </si>
  <si>
    <t>ERR3684716</t>
  </si>
  <si>
    <t>ERR3684717</t>
  </si>
  <si>
    <t>ERR3684718</t>
  </si>
  <si>
    <t>ERR3684719</t>
  </si>
  <si>
    <t>ERR3684720</t>
  </si>
  <si>
    <t>ERR3684721</t>
  </si>
  <si>
    <t>ERR3684722</t>
  </si>
  <si>
    <t>ERR3684723</t>
  </si>
  <si>
    <t>ERR3684724</t>
  </si>
  <si>
    <t>ERR3684725</t>
  </si>
  <si>
    <t>ERR3684726</t>
  </si>
  <si>
    <t>ERR3684727</t>
  </si>
  <si>
    <t>ERR3684728</t>
  </si>
  <si>
    <t>ERR3684729</t>
  </si>
  <si>
    <t>ERR3684730</t>
  </si>
  <si>
    <t>ERR3684731</t>
  </si>
  <si>
    <t>ERR3684732</t>
  </si>
  <si>
    <t>ERR3684733</t>
  </si>
  <si>
    <t>ERR3684734</t>
  </si>
  <si>
    <t>ERR3684735</t>
  </si>
  <si>
    <t>ERR3684736</t>
  </si>
  <si>
    <t>ERR3684737</t>
  </si>
  <si>
    <t>ERR3684738</t>
  </si>
  <si>
    <t>ERR3684739</t>
  </si>
  <si>
    <t>ERR3684740</t>
  </si>
  <si>
    <t>ERR3684741</t>
  </si>
  <si>
    <t>ERR3684742</t>
  </si>
  <si>
    <t>ERR3684743</t>
  </si>
  <si>
    <t>ERR3684744</t>
  </si>
  <si>
    <t>ERR3684745</t>
  </si>
  <si>
    <t>ERR3684746</t>
  </si>
  <si>
    <t>ERR3684747</t>
  </si>
  <si>
    <t>ERR3684748</t>
  </si>
  <si>
    <t>ERR3684749</t>
  </si>
  <si>
    <t>ERR3684750</t>
  </si>
  <si>
    <t>ERR3684751</t>
  </si>
  <si>
    <t>ERR3684752</t>
  </si>
  <si>
    <t>ERR3684753</t>
  </si>
  <si>
    <t>ERR3684754</t>
  </si>
  <si>
    <t>ERR3684755</t>
  </si>
  <si>
    <t>ERR3684756</t>
  </si>
  <si>
    <t>ERR3684757</t>
  </si>
  <si>
    <t>ERR3684758</t>
  </si>
  <si>
    <t>ERR3684759</t>
  </si>
  <si>
    <t>ERR3684760</t>
  </si>
  <si>
    <t>ERR3684761</t>
  </si>
  <si>
    <t>ERR3684762</t>
  </si>
  <si>
    <t>ERR3684763</t>
  </si>
  <si>
    <t>ERR3684764</t>
  </si>
  <si>
    <t>ERR3684765</t>
  </si>
  <si>
    <t>ERR3684766</t>
  </si>
  <si>
    <t>ERR3684767</t>
  </si>
  <si>
    <t>ERR3684768</t>
  </si>
  <si>
    <t>ERR3684769</t>
  </si>
  <si>
    <t>ERR3684770</t>
  </si>
  <si>
    <t>ERR3684771</t>
  </si>
  <si>
    <t>ERR3684772</t>
  </si>
  <si>
    <t>ERR3684773</t>
  </si>
  <si>
    <t>ERR3684774</t>
  </si>
  <si>
    <t>ERR3684775</t>
  </si>
  <si>
    <t>ERR3684776</t>
  </si>
  <si>
    <t>ERR3684777</t>
  </si>
  <si>
    <t>ERR3684778</t>
  </si>
  <si>
    <t>ERR3684779</t>
  </si>
  <si>
    <t>ERR3684780</t>
  </si>
  <si>
    <t>ERR3684781</t>
  </si>
  <si>
    <t>ERR3699556</t>
  </si>
  <si>
    <t>ERR3699557</t>
  </si>
  <si>
    <t>ERR3699558</t>
  </si>
  <si>
    <t>ERR3699559</t>
  </si>
  <si>
    <t>ERR3699560</t>
  </si>
  <si>
    <t>ERR3699561</t>
  </si>
  <si>
    <t>ERR3699562</t>
  </si>
  <si>
    <t>ERR3699563</t>
  </si>
  <si>
    <t>ERR3699564</t>
  </si>
  <si>
    <t>ERR3699565</t>
  </si>
  <si>
    <t>ERR3699566</t>
  </si>
  <si>
    <t>ERR3699567</t>
  </si>
  <si>
    <t>ERR3699568</t>
  </si>
  <si>
    <t>ERR3699569</t>
  </si>
  <si>
    <t>ERR3699570</t>
  </si>
  <si>
    <t>ERR3699571</t>
  </si>
  <si>
    <t>ERR3699572</t>
  </si>
  <si>
    <t>ERR3699573</t>
  </si>
  <si>
    <t>ERR3699574</t>
  </si>
  <si>
    <t>ERR3699575</t>
  </si>
  <si>
    <t>ERR3699576</t>
  </si>
  <si>
    <t>ERR3699577</t>
  </si>
  <si>
    <t>ERR3699578</t>
  </si>
  <si>
    <t>ERR3699579</t>
  </si>
  <si>
    <t>ERR3699580</t>
  </si>
  <si>
    <t>ERR3699581</t>
  </si>
  <si>
    <t>ERR3699582</t>
  </si>
  <si>
    <t>ERR3699583</t>
  </si>
  <si>
    <t>ERR3699584</t>
  </si>
  <si>
    <t>ERR3699585</t>
  </si>
  <si>
    <t>ERR3699586</t>
  </si>
  <si>
    <t>ERR3699587</t>
  </si>
  <si>
    <t>ERR3699588</t>
  </si>
  <si>
    <t>ERR3699589</t>
  </si>
  <si>
    <t>ERR3699590</t>
  </si>
  <si>
    <t>ERR3699591</t>
  </si>
  <si>
    <t>ERR3699592</t>
  </si>
  <si>
    <t>ERR3699593</t>
  </si>
  <si>
    <t>ERR3699594</t>
  </si>
  <si>
    <t>ERR3699595</t>
  </si>
  <si>
    <t>ERR3699596</t>
  </si>
  <si>
    <t>ERR3699597</t>
  </si>
  <si>
    <t>ERR3596780</t>
  </si>
  <si>
    <t>ERR3596781</t>
  </si>
  <si>
    <t>ERR3596783</t>
  </si>
  <si>
    <t>ERR3596784</t>
  </si>
  <si>
    <t>ERR3596785</t>
  </si>
  <si>
    <t>ERR3596786</t>
  </si>
  <si>
    <t>ERR3596787</t>
  </si>
  <si>
    <t>ERR3596788</t>
  </si>
  <si>
    <t>ERR3596789</t>
  </si>
  <si>
    <t>ERR3596790</t>
  </si>
  <si>
    <t>ERR3596791</t>
  </si>
  <si>
    <t>ERR3596792</t>
  </si>
  <si>
    <t>ERR3596793</t>
  </si>
  <si>
    <t>ERR3596794</t>
  </si>
  <si>
    <t>ERR3596795</t>
  </si>
  <si>
    <t>ERR3596796</t>
  </si>
  <si>
    <t>ERR3596797</t>
  </si>
  <si>
    <t>SRR/ENA_Accession</t>
  </si>
  <si>
    <t>Proportion-N_&gt;4_SKA-kmers-vs-Nichols</t>
  </si>
  <si>
    <t>IND1_Kampung_Dalan_K363</t>
  </si>
  <si>
    <t>S.America</t>
  </si>
  <si>
    <t>N.America</t>
  </si>
  <si>
    <t>Africa</t>
  </si>
  <si>
    <t>Oceana</t>
  </si>
  <si>
    <t>Caribbean</t>
  </si>
  <si>
    <t>Duplicate?</t>
  </si>
  <si>
    <t>1960-1980</t>
  </si>
  <si>
    <t>Antwerp</t>
  </si>
  <si>
    <t>Brighton</t>
  </si>
  <si>
    <t>Baltimore</t>
  </si>
  <si>
    <t>Washington</t>
  </si>
  <si>
    <t>Denuso</t>
  </si>
  <si>
    <t>Atlanta</t>
  </si>
  <si>
    <t>Philadelphia</t>
  </si>
  <si>
    <t>Alberta</t>
  </si>
  <si>
    <t>British_Columbia</t>
  </si>
  <si>
    <t>Lisbon</t>
  </si>
  <si>
    <t>Xiamen</t>
  </si>
  <si>
    <t>Geo_Region</t>
  </si>
  <si>
    <t>Lihir</t>
  </si>
  <si>
    <t>Choiseul</t>
  </si>
  <si>
    <t>Wester</t>
  </si>
  <si>
    <t>Sample_body_site</t>
  </si>
  <si>
    <t>Clinical_Stage</t>
  </si>
  <si>
    <t>Patient_Gender</t>
  </si>
  <si>
    <t>Patient_Age</t>
  </si>
  <si>
    <t>Patient_SexualO</t>
  </si>
  <si>
    <t>F</t>
  </si>
  <si>
    <t>CS</t>
  </si>
  <si>
    <t>M</t>
  </si>
  <si>
    <t>Yaws_papiloma</t>
  </si>
  <si>
    <t>asx_cCS</t>
  </si>
  <si>
    <t>post_rx</t>
  </si>
  <si>
    <t>MSMW</t>
  </si>
  <si>
    <t>Previous_Syphilis</t>
  </si>
  <si>
    <t>Collection_Date</t>
  </si>
  <si>
    <t>SRR8501163.not-sapiens</t>
  </si>
  <si>
    <t>SRR8501162.not-sapiens</t>
  </si>
  <si>
    <t>SRR8501165.not-sapiens</t>
  </si>
  <si>
    <t>SRR8501164.not-sapiens</t>
  </si>
  <si>
    <t>SRR8501169.not-sapiens</t>
  </si>
  <si>
    <t>SRR8501171.not-sapiens</t>
  </si>
  <si>
    <t>SRR8501170.not-sapiens</t>
  </si>
  <si>
    <t>SRR8501161.not-sapiens</t>
  </si>
  <si>
    <t>Sanger_Lane_ID_raw</t>
  </si>
  <si>
    <t>Other_ids</t>
  </si>
  <si>
    <t>SPAdes-pilon_assembly</t>
  </si>
  <si>
    <t>#_contigs_(&gt;=_0_bp)</t>
  </si>
  <si>
    <t>#_contigs_(&gt;=_1000_bp)</t>
  </si>
  <si>
    <t>#_contigs_(&gt;=_5000_bp)</t>
  </si>
  <si>
    <t>#_contigs_(&gt;=_10000_bp)</t>
  </si>
  <si>
    <t>#_contigs_(&gt;=_25000_bp)</t>
  </si>
  <si>
    <t>#_contigs_(&gt;=_50000_bp)</t>
  </si>
  <si>
    <t>Total_length_(&gt;=_0_bp)</t>
  </si>
  <si>
    <t>Total_length_(&gt;=_1000_bp)</t>
  </si>
  <si>
    <t>Total_length_(&gt;=_5000_bp)</t>
  </si>
  <si>
    <t>Total_length_(&gt;=_10000_bp)</t>
  </si>
  <si>
    <t>Total_length_(&gt;=_25000_bp)</t>
  </si>
  <si>
    <t>Total_length_(&gt;=_50000_bp)</t>
  </si>
  <si>
    <t>#_contigs</t>
  </si>
  <si>
    <t>Largest_contig</t>
  </si>
  <si>
    <t>Total_length</t>
  </si>
  <si>
    <t>Reference_length</t>
  </si>
  <si>
    <t>GC_(%)</t>
  </si>
  <si>
    <t>Reference_GC_(%)</t>
  </si>
  <si>
    <t>N50</t>
  </si>
  <si>
    <t>NG50</t>
  </si>
  <si>
    <t>N75</t>
  </si>
  <si>
    <t>NG75</t>
  </si>
  <si>
    <t>L50</t>
  </si>
  <si>
    <t>LG50</t>
  </si>
  <si>
    <t>L75</t>
  </si>
  <si>
    <t>LG75</t>
  </si>
  <si>
    <t>#_N's_per_100_kbp</t>
  </si>
  <si>
    <t>NGA50</t>
  </si>
  <si>
    <t>15169_6_49.Treponema.ds210649_reads.pilon.contigs</t>
  </si>
  <si>
    <t>15169_6_50.Treponema.ds2500000_reads.pilon.contigs</t>
  </si>
  <si>
    <t>15169_6_51.Treponema.ds1140723_reads.pilon.contigs</t>
  </si>
  <si>
    <t>15169_6_52.Treponema.ds2500000_reads.pilon.contigs</t>
  </si>
  <si>
    <t>15169_6_53.Treponema.ds2352679_reads.pilon.contigs</t>
  </si>
  <si>
    <t>15169_6_54.Treponema.ds2500000_reads.pilon.contigs</t>
  </si>
  <si>
    <t>15169_6_55.Treponema.ds1542352_reads.pilon.contigs</t>
  </si>
  <si>
    <t>15169_6_56.Treponema.ds2500000_reads.pilon.contigs</t>
  </si>
  <si>
    <t>15169_6_57.Treponema.ds2500000_reads.pilon.contigs</t>
  </si>
  <si>
    <t>15169_6_58.Treponema.ds2500000_reads.pilon.contigs</t>
  </si>
  <si>
    <t>15169_6_59.Treponema.ds1514789_reads.pilon.contigs</t>
  </si>
  <si>
    <t>15169_6_60.Treponema.ds2500000_reads.pilon.contigs</t>
  </si>
  <si>
    <t>15169_6_61.Treponema.ds2500000_reads.pilon.contigs</t>
  </si>
  <si>
    <t>15169_6_62.Treponema.ds324099_reads.pilon.contigs</t>
  </si>
  <si>
    <t>15169_6_63.Treponema.ds2500000_reads.pilon.contigs</t>
  </si>
  <si>
    <t>15169_6_64.Treponema.ds2500000_reads.pilon.contigs</t>
  </si>
  <si>
    <t>15169_6_66.Treponema.ds659582_reads.pilon.contigs</t>
  </si>
  <si>
    <t>15169_6_67.Treponema.ds2500000_reads.pilon.contigs</t>
  </si>
  <si>
    <t>15169_6_68.Treponema.ds2500000_reads.pilon.contigs</t>
  </si>
  <si>
    <t>15169_6_69.Treponema.ds2500000_reads.pilon.contigs</t>
  </si>
  <si>
    <t>15169_6_71.Treponema.ds2500000_reads.pilon.contigs</t>
  </si>
  <si>
    <t>15169_7_73.Treponema.ds697559_reads.pilon.contigs</t>
  </si>
  <si>
    <t>15169_7_74.Treponema.ds2500000_reads.pilon.contigs</t>
  </si>
  <si>
    <t>15169_7_75.Treponema.ds1396225_reads.pilon.contigs</t>
  </si>
  <si>
    <t>15169_7_77.Treponema.ds767026_reads.pilon.contigs</t>
  </si>
  <si>
    <t>15169_7_78.Treponema.ds2500000_reads.pilon.contigs</t>
  </si>
  <si>
    <t>15169_7_82.Treponema.ds2225697_reads.pilon.contigs</t>
  </si>
  <si>
    <t>15169_7_89.Treponema.ds1705045_reads.pilon.contigs</t>
  </si>
  <si>
    <t>15169_7_91.Treponema.ds498816_reads.pilon.contigs</t>
  </si>
  <si>
    <t>15169_7_92.Treponema.ds2500000_reads.pilon.contigs</t>
  </si>
  <si>
    <t>19444_8_13.Treponema.ds285081_reads.pilon.contigs</t>
  </si>
  <si>
    <t>19444_8_14.Treponema.ds2033782_reads.pilon.contigs</t>
  </si>
  <si>
    <t>19444_8_15.Treponema.ds1410649_reads.pilon.contigs</t>
  </si>
  <si>
    <t>19444_8_1.Treponema.ds2500000_reads.pilon.contigs</t>
  </si>
  <si>
    <t>19444_8_2.Treponema.ds2500000_reads.pilon.contigs</t>
  </si>
  <si>
    <t>19444_8_5.Treponema.ds1098443_reads.pilon.contigs</t>
  </si>
  <si>
    <t>19444_8_6.Treponema.ds996438_reads.pilon.contigs</t>
  </si>
  <si>
    <t>19444_8_9.Treponema.ds1440088_reads.pilon.contigs</t>
  </si>
  <si>
    <t>22931_6_11.Treponema.ds2500000_reads.pilon.contigs</t>
  </si>
  <si>
    <t>22931_6_12.Treponema.ds778035_reads.pilon.contigs</t>
  </si>
  <si>
    <t>22931_6_13.Treponema.ds2422288_reads.pilon.contigs</t>
  </si>
  <si>
    <t>22931_6_4.Treponema.ds2207961_reads.pilon.contigs</t>
  </si>
  <si>
    <t>22931_6_5.Treponema.ds2500000_reads.pilon.contigs</t>
  </si>
  <si>
    <t>22931_6_6.Treponema.ds2500000_reads.pilon.contigs</t>
  </si>
  <si>
    <t>22931_6_7.Treponema.ds726081_reads.pilon.contigs</t>
  </si>
  <si>
    <t>22931_6_8.Treponema.ds1618428_reads.pilon.contigs</t>
  </si>
  <si>
    <t>22931_6_9.Treponema.ds2500000_reads.pilon.contigs</t>
  </si>
  <si>
    <t>24141_3_10.Treponema.ds2500000_reads.pilon.contigs</t>
  </si>
  <si>
    <t>24141_3_11.Treponema.ds2500000_reads.pilon.contigs</t>
  </si>
  <si>
    <t>24141_3_12.Treponema.ds2500000_reads.pilon.contigs</t>
  </si>
  <si>
    <t>24141_3_13.Treponema.ds2135084_reads.pilon.contigs</t>
  </si>
  <si>
    <t>24141_3_14.Treponema.ds2500000_reads.pilon.contigs</t>
  </si>
  <si>
    <t>24141_3_15.Treponema.ds2500000_reads.pilon.contigs</t>
  </si>
  <si>
    <t>24141_3_16.Treponema.ds2500000_reads.pilon.contigs</t>
  </si>
  <si>
    <t>24141_3_17.Treponema.ds2500000_reads.pilon.contigs</t>
  </si>
  <si>
    <t>24141_3_18.Treponema.ds2319022_reads.pilon.contigs</t>
  </si>
  <si>
    <t>24141_3_19.Treponema.ds1276086_reads.pilon.contigs</t>
  </si>
  <si>
    <t>24141_3_1.Treponema.ds2318334_reads.pilon.contigs</t>
  </si>
  <si>
    <t>24141_3_20.Treponema.ds2500000_reads.pilon.contigs</t>
  </si>
  <si>
    <t>24141_3_2.Treponema.ds2500000_reads.pilon.contigs</t>
  </si>
  <si>
    <t>24141_3_3.Treponema.ds2500000_reads.pilon.contigs</t>
  </si>
  <si>
    <t>24141_3_4.Treponema.ds2500000_reads.pilon.contigs</t>
  </si>
  <si>
    <t>24141_3_5.Treponema.ds2500000_reads.pilon.contigs</t>
  </si>
  <si>
    <t>24141_3_6.Treponema.ds2034267_reads.pilon.contigs</t>
  </si>
  <si>
    <t>24141_3_7.Treponema.ds2500000_reads.pilon.contigs</t>
  </si>
  <si>
    <t>24141_3_8.Treponema.ds2500000_reads.pilon.contigs</t>
  </si>
  <si>
    <t>24141_3_9.Treponema.ds2500000_reads.pilon.contigs</t>
  </si>
  <si>
    <t>24141_4_10.Treponema.ds2412123_reads.pilon.contigs</t>
  </si>
  <si>
    <t>24141_4_11.Treponema.ds2500000_reads.pilon.contigs</t>
  </si>
  <si>
    <t>24141_4_12.Treponema.ds2500000_reads.pilon.contigs</t>
  </si>
  <si>
    <t>24141_4_13.Treponema.ds2500000_reads.pilon.contigs</t>
  </si>
  <si>
    <t>24141_4_14.Treponema.ds2500000_reads.pilon.contigs</t>
  </si>
  <si>
    <t>24141_4_15.Treponema.ds2500000_reads.pilon.contigs</t>
  </si>
  <si>
    <t>24141_4_16.Treponema.ds2500000_reads.pilon.contigs</t>
  </si>
  <si>
    <t>24141_4_17.Treponema.ds653607_reads.pilon.contigs</t>
  </si>
  <si>
    <t>24141_4_18.Treponema.ds2500000_reads.pilon.contigs</t>
  </si>
  <si>
    <t>24141_4_19.Treponema.ds2500000_reads.pilon.contigs</t>
  </si>
  <si>
    <t>24141_4_1.Treponema.ds2500000_reads.pilon.contigs</t>
  </si>
  <si>
    <t>24141_4_20.Treponema.ds1413601_reads.pilon.contigs</t>
  </si>
  <si>
    <t>24141_4_2.Treponema.ds2500000_reads.pilon.contigs</t>
  </si>
  <si>
    <t>24141_4_3.Treponema.ds2500000_reads.pilon.contigs</t>
  </si>
  <si>
    <t>24141_4_4.Treponema.ds2500000_reads.pilon.contigs</t>
  </si>
  <si>
    <t>24141_4_6.Treponema.ds2500000_reads.pilon.contigs</t>
  </si>
  <si>
    <t>24141_4_7.Treponema.ds2500000_reads.pilon.contigs</t>
  </si>
  <si>
    <t>24141_4_8.Treponema.ds2500000_reads.pilon.contigs</t>
  </si>
  <si>
    <t>24141_4_9.Treponema.ds696653_reads.pilon.contigs</t>
  </si>
  <si>
    <t>24141_5_10.Treponema.ds2500000_reads.pilon.contigs</t>
  </si>
  <si>
    <t>24141_5_11.Treponema.ds2500000_reads.pilon.contigs</t>
  </si>
  <si>
    <t>24141_5_12.Treponema.ds2500000_reads.pilon.contigs</t>
  </si>
  <si>
    <t>24141_5_13.Treponema.ds501570_reads.pilon.contigs</t>
  </si>
  <si>
    <t>24141_5_14.Treponema.ds2500000_reads.pilon.contigs</t>
  </si>
  <si>
    <t>24141_5_15.Treponema.ds2500000_reads.pilon.contigs</t>
  </si>
  <si>
    <t>24141_5_16.Treponema.ds2500000_reads.pilon.contigs</t>
  </si>
  <si>
    <t>24141_5_17.Treponema.ds2500000_reads.pilon.contigs</t>
  </si>
  <si>
    <t>24141_5_18.Treponema.ds2471082_reads.pilon.contigs</t>
  </si>
  <si>
    <t>24141_5_19.Treponema.ds998311_reads.pilon.contigs</t>
  </si>
  <si>
    <t>24141_5_1.Treponema.ds1202746_reads.pilon.contigs</t>
  </si>
  <si>
    <t>24141_5_20.Treponema.ds2500000_reads.pilon.contigs</t>
  </si>
  <si>
    <t>24141_5_2.Treponema.ds361956_reads.pilon.contigs</t>
  </si>
  <si>
    <t>24141_5_3.Treponema.ds509769_reads.pilon.contigs</t>
  </si>
  <si>
    <t>24141_5_4.Treponema.ds2500000_reads.pilon.contigs</t>
  </si>
  <si>
    <t>24141_5_5.Treponema.ds2500000_reads.pilon.contigs</t>
  </si>
  <si>
    <t>24141_5_6.Treponema.ds992922_reads.pilon.contigs</t>
  </si>
  <si>
    <t>24141_5_7.Treponema.ds2500000_reads.pilon.contigs</t>
  </si>
  <si>
    <t>24141_5_8.Treponema.ds1140660_reads.pilon.contigs</t>
  </si>
  <si>
    <t>24141_5_9.Treponema.ds295606_reads.pilon.contigs</t>
  </si>
  <si>
    <t>24141_6_10.Treponema.ds343725_reads.pilon.contigs</t>
  </si>
  <si>
    <t>24141_6_11.Treponema.ds2500000_reads.pilon.contigs</t>
  </si>
  <si>
    <t>24141_6_12.Treponema.ds2500000_reads.pilon.contigs</t>
  </si>
  <si>
    <t>24141_6_13.Treponema.ds875198_reads.pilon.contigs</t>
  </si>
  <si>
    <t>24141_6_14.Treponema.ds2500000_reads.pilon.contigs</t>
  </si>
  <si>
    <t>24141_6_15.Treponema.ds2500000_reads.pilon.contigs</t>
  </si>
  <si>
    <t>24141_6_16.Treponema.ds305503_reads.pilon.contigs</t>
  </si>
  <si>
    <t>24141_6_17.Treponema.ds2500000_reads.pilon.contigs</t>
  </si>
  <si>
    <t>24141_6_18.Treponema.ds2500000_reads.pilon.contigs</t>
  </si>
  <si>
    <t>24141_6_19.Treponema.ds2500000_reads.pilon.contigs</t>
  </si>
  <si>
    <t>24141_6_1.Treponema.ds2500000_reads.pilon.contigs</t>
  </si>
  <si>
    <t>24141_6_20.Treponema.ds2500000_reads.pilon.contigs</t>
  </si>
  <si>
    <t>24141_6_3.Treponema.ds2500000_reads.pilon.contigs</t>
  </si>
  <si>
    <t>24141_6_4.Treponema.ds2500000_reads.pilon.contigs</t>
  </si>
  <si>
    <t>24141_6_5.Treponema.ds2500000_reads.pilon.contigs</t>
  </si>
  <si>
    <t>24141_6_6.Treponema.ds2500000_reads.pilon.contigs</t>
  </si>
  <si>
    <t>24141_6_7.Treponema.ds2500000_reads.pilon.contigs</t>
  </si>
  <si>
    <t>24141_6_8.Treponema.ds2500000_reads.pilon.contigs</t>
  </si>
  <si>
    <t>24141_6_9.Treponema.ds2411473_reads.pilon.contigs</t>
  </si>
  <si>
    <t>24141_7_10.Treponema.ds2500000_reads.pilon.contigs</t>
  </si>
  <si>
    <t>24141_7_11.Treponema.ds1022152_reads.pilon.contigs</t>
  </si>
  <si>
    <t>24141_7_12.Treponema.ds2500000_reads.pilon.contigs</t>
  </si>
  <si>
    <t>24141_7_13.Treponema.ds774072_reads.pilon.contigs</t>
  </si>
  <si>
    <t>24141_7_15.Treponema.ds2500000_reads.pilon.contigs</t>
  </si>
  <si>
    <t>24141_7_16.Treponema.ds2500000_reads.pilon.contigs</t>
  </si>
  <si>
    <t>24141_7_17.Treponema.ds2500000_reads.pilon.contigs</t>
  </si>
  <si>
    <t>24141_7_18.Treponema.ds2500000_reads.pilon.contigs</t>
  </si>
  <si>
    <t>24141_7_19.Treponema.ds2500000_reads.pilon.contigs</t>
  </si>
  <si>
    <t>24141_7_1.Treponema.ds1150170_reads.pilon.contigs</t>
  </si>
  <si>
    <t>24141_7_3.Treponema.ds2500000_reads.pilon.contigs</t>
  </si>
  <si>
    <t>24141_7_4.Treponema.ds2500000_reads.pilon.contigs</t>
  </si>
  <si>
    <t>24141_7_5.Treponema.ds2500000_reads.pilon.contigs</t>
  </si>
  <si>
    <t>24141_7_6.Treponema.ds2500000_reads.pilon.contigs</t>
  </si>
  <si>
    <t>24141_7_7.Treponema.ds2500000_reads.pilon.contigs</t>
  </si>
  <si>
    <t>24141_7_8.Treponema.ds2500000_reads.pilon.contigs</t>
  </si>
  <si>
    <t>24141_7_9.Treponema.ds713878_reads.pilon.contigs</t>
  </si>
  <si>
    <t>24141_8_10.Treponema.ds2500000_reads.pilon.contigs</t>
  </si>
  <si>
    <t>24141_8_11.Treponema.ds2500000_reads.pilon.contigs</t>
  </si>
  <si>
    <t>24141_8_12.Treponema.ds2500000_reads.pilon.contigs</t>
  </si>
  <si>
    <t>24141_8_1.Treponema.ds461090_reads.pilon.contigs</t>
  </si>
  <si>
    <t>24141_8_2.Treponema.ds2500000_reads.pilon.contigs</t>
  </si>
  <si>
    <t>24141_8_3.Treponema.ds2500000_reads.pilon.contigs</t>
  </si>
  <si>
    <t>24141_8_4.Treponema.ds1714456_reads.pilon.contigs</t>
  </si>
  <si>
    <t>24141_8_6.Treponema.ds2500000_reads.pilon.contigs</t>
  </si>
  <si>
    <t>24141_8_7.Treponema.ds2500000_reads.pilon.contigs</t>
  </si>
  <si>
    <t>24141_8_8.Treponema.ds1965222_reads.pilon.contigs</t>
  </si>
  <si>
    <t>24353_1_10.Treponema.ds2500000_reads.pilon.contigs</t>
  </si>
  <si>
    <t>24353_1_11.Treponema.ds2500000_reads.pilon.contigs</t>
  </si>
  <si>
    <t>24353_1_12.Treponema.ds2500000_reads.pilon.contigs</t>
  </si>
  <si>
    <t>24353_1_13.Treponema.ds2500000_reads.pilon.contigs</t>
  </si>
  <si>
    <t>24353_1_14.Treponema.ds2500000_reads.pilon.contigs</t>
  </si>
  <si>
    <t>24353_1_15.Treponema.ds2500000_reads.pilon.contigs</t>
  </si>
  <si>
    <t>24353_1_16.Treponema.ds2500000_reads.pilon.contigs</t>
  </si>
  <si>
    <t>24353_1_17.Treponema.ds2500000_reads.pilon.contigs</t>
  </si>
  <si>
    <t>24353_1_19.Treponema.ds2500000_reads.pilon.contigs</t>
  </si>
  <si>
    <t>24353_1_1.Treponema.ds2500000_reads.pilon.contigs</t>
  </si>
  <si>
    <t>24353_1_20.Treponema.ds2500000_reads.pilon.contigs</t>
  </si>
  <si>
    <t>24353_1_2.Treponema.ds2500000_reads.pilon.contigs</t>
  </si>
  <si>
    <t>24353_1_4.Treponema.ds2500000_reads.pilon.contigs</t>
  </si>
  <si>
    <t>24353_1_6.Treponema.ds2500000_reads.pilon.contigs</t>
  </si>
  <si>
    <t>24353_1_7.Treponema.ds2500000_reads.pilon.contigs</t>
  </si>
  <si>
    <t>24353_1_8.Treponema.ds2500000_reads.pilon.contigs</t>
  </si>
  <si>
    <t>24353_1_9.Treponema.ds2500000_reads.pilon.contigs</t>
  </si>
  <si>
    <t>27455_1_10.Treponema.ds2500000_reads.pilon.contigs</t>
  </si>
  <si>
    <t>27455_1_11.Treponema.ds2500000_reads.pilon.contigs</t>
  </si>
  <si>
    <t>27455_1_13.Treponema.ds1547402_reads.pilon.contigs</t>
  </si>
  <si>
    <t>27455_1_14.Treponema.ds1309571_reads.pilon.contigs</t>
  </si>
  <si>
    <t>27455_1_15.Treponema.ds1811142_reads.pilon.contigs</t>
  </si>
  <si>
    <t>27455_1_16.Treponema.ds1926466_reads.pilon.contigs</t>
  </si>
  <si>
    <t>27455_1_17.Treponema.ds2500000_reads.pilon.contigs</t>
  </si>
  <si>
    <t>27455_1_18.Treponema.ds2379833_reads.pilon.contigs</t>
  </si>
  <si>
    <t>27455_1_19.Treponema.ds1356696_reads.pilon.contigs</t>
  </si>
  <si>
    <t>27455_1_1.Treponema.ds2500000_reads.pilon.contigs</t>
  </si>
  <si>
    <t>27455_1_20.Treponema.ds2500000_reads.pilon.contigs</t>
  </si>
  <si>
    <t>27455_1_21.Treponema.ds2500000_reads.pilon.contigs</t>
  </si>
  <si>
    <t>27455_1_22.Treponema.ds2500000_reads.pilon.contigs</t>
  </si>
  <si>
    <t>27455_1_23.Treponema.ds2500000_reads.pilon.contigs</t>
  </si>
  <si>
    <t>27455_1_24.Treponema.ds2500000_reads.pilon.contigs</t>
  </si>
  <si>
    <t>27455_1_25.Treponema.ds2500000_reads.pilon.contigs</t>
  </si>
  <si>
    <t>27455_1_26.Treponema.ds2500000_reads.pilon.contigs</t>
  </si>
  <si>
    <t>27455_1_27.Treponema.ds2500000_reads.pilon.contigs</t>
  </si>
  <si>
    <t>27455_1_29.Treponema.ds2500000_reads.pilon.contigs</t>
  </si>
  <si>
    <t>27455_1_2.Treponema.ds2500000_reads.pilon.contigs</t>
  </si>
  <si>
    <t>27455_1_30.Treponema.ds2500000_reads.pilon.contigs</t>
  </si>
  <si>
    <t>27455_1_31.Treponema.ds2500000_reads.pilon.contigs</t>
  </si>
  <si>
    <t>27455_1_32.Treponema.ds1336661_reads.pilon.contigs</t>
  </si>
  <si>
    <t>27455_1_33.Treponema.ds2500000_reads.pilon.contigs</t>
  </si>
  <si>
    <t>27455_1_34.Treponema.ds1615846_reads.pilon.contigs</t>
  </si>
  <si>
    <t>27455_1_35.Treponema.ds1996686_reads.pilon.contigs</t>
  </si>
  <si>
    <t>27455_1_37.Treponema.ds1380259_reads.pilon.contigs</t>
  </si>
  <si>
    <t>27455_1_38.Treponema.ds2500000_reads.pilon.contigs</t>
  </si>
  <si>
    <t>27455_1_39.Treponema.ds1964426_reads.pilon.contigs</t>
  </si>
  <si>
    <t>27455_1_3.Treponema.ds2500000_reads.pilon.contigs</t>
  </si>
  <si>
    <t>27455_1_40.Treponema.ds1406393_reads.pilon.contigs</t>
  </si>
  <si>
    <t>27455_1_42.Treponema.ds1126756_reads.pilon.contigs</t>
  </si>
  <si>
    <t>27455_1_43.Treponema.ds2185158_reads.pilon.contigs</t>
  </si>
  <si>
    <t>27455_1_44.Treponema.ds1442543_reads.pilon.contigs</t>
  </si>
  <si>
    <t>27455_1_45.Treponema.ds1261468_reads.pilon.contigs</t>
  </si>
  <si>
    <t>27455_1_46.Treponema.ds2500000_reads.pilon.contigs</t>
  </si>
  <si>
    <t>27455_1_48.Treponema.ds1024078_reads.pilon.contigs</t>
  </si>
  <si>
    <t>27455_1_4.Treponema.ds2500000_reads.pilon.contigs</t>
  </si>
  <si>
    <t>27455_1_5.Treponema.ds2500000_reads.pilon.contigs</t>
  </si>
  <si>
    <t>27455_1_6.Treponema.ds1998946_reads.pilon.contigs</t>
  </si>
  <si>
    <t>27455_1_7.Treponema.ds2500000_reads.pilon.contigs</t>
  </si>
  <si>
    <t>27455_1_8.Treponema.ds2500000_reads.pilon.contigs</t>
  </si>
  <si>
    <t>27455_1_9.Treponema.ds2500000_reads.pilon.contigs</t>
  </si>
  <si>
    <t>27455_2_10.Treponema.ds2500000_reads.pilon.contigs</t>
  </si>
  <si>
    <t>27455_2_11.Treponema.ds2252752_reads.pilon.contigs</t>
  </si>
  <si>
    <t>27455_2_12.Treponema.ds1988448_reads.pilon.contigs</t>
  </si>
  <si>
    <t>27455_2_13.Treponema.ds1801457_reads.pilon.contigs</t>
  </si>
  <si>
    <t>27455_2_14.Treponema.ds2500000_reads.pilon.contigs</t>
  </si>
  <si>
    <t>27455_2_15.Treponema.ds1283983_reads.pilon.contigs</t>
  </si>
  <si>
    <t>27455_2_16.Treponema.ds2500000_reads.pilon.contigs</t>
  </si>
  <si>
    <t>27455_2_17.Treponema.ds2500000_reads.pilon.contigs</t>
  </si>
  <si>
    <t>27455_2_18.Treponema.ds2500000_reads.pilon.contigs</t>
  </si>
  <si>
    <t>27455_2_19.Treponema.ds2500000_reads.pilon.contigs</t>
  </si>
  <si>
    <t>27455_2_1.Treponema.ds2500000_reads.pilon.contigs</t>
  </si>
  <si>
    <t>27455_2_20.Treponema.ds2500000_reads.pilon.contigs</t>
  </si>
  <si>
    <t>27455_2_21.Treponema.ds2500000_reads.pilon.contigs</t>
  </si>
  <si>
    <t>27455_2_22.Treponema.ds858026_reads.pilon.contigs</t>
  </si>
  <si>
    <t>27455_2_23.Treponema.ds2500000_reads.pilon.contigs</t>
  </si>
  <si>
    <t>27455_2_24.Treponema.ds1229050_reads.pilon.contigs</t>
  </si>
  <si>
    <t>27455_2_25.Treponema.ds1034689_reads.pilon.contigs</t>
  </si>
  <si>
    <t>27455_2_26.Treponema.ds2500000_reads.pilon.contigs</t>
  </si>
  <si>
    <t>27455_2_27.Treponema.ds983228_reads.pilon.contigs</t>
  </si>
  <si>
    <t>27455_2_28.Treponema.ds2500000_reads.pilon.contigs</t>
  </si>
  <si>
    <t>27455_2_29.Treponema.ds2500000_reads.pilon.contigs</t>
  </si>
  <si>
    <t>27455_2_2.Treponema.ds2500000_reads.pilon.contigs</t>
  </si>
  <si>
    <t>27455_2_30.Treponema.ds2500000_reads.pilon.contigs</t>
  </si>
  <si>
    <t>27455_2_31.Treponema.ds2500000_reads.pilon.contigs</t>
  </si>
  <si>
    <t>27455_2_32.Treponema.ds469860_reads.pilon.contigs</t>
  </si>
  <si>
    <t>27455_2_33.Treponema.ds443860_reads.pilon.contigs</t>
  </si>
  <si>
    <t>27455_2_34.Treponema.ds2500000_reads.pilon.contigs</t>
  </si>
  <si>
    <t>27455_2_35.Treponema.ds1621612_reads.pilon.contigs</t>
  </si>
  <si>
    <t>27455_2_38.Treponema.ds917461_reads.pilon.contigs</t>
  </si>
  <si>
    <t>27455_2_39.Treponema.ds796070_reads.pilon.contigs</t>
  </si>
  <si>
    <t>27455_2_3.Treponema.ds2007497_reads.pilon.contigs</t>
  </si>
  <si>
    <t>27455_2_40.Treponema.ds350848_reads.pilon.contigs</t>
  </si>
  <si>
    <t>27455_2_41.Treponema.ds459934_reads.pilon.contigs</t>
  </si>
  <si>
    <t>27455_2_42.Treponema.ds510827_reads.pilon.contigs</t>
  </si>
  <si>
    <t>27455_2_43.Treponema.ds509777_reads.pilon.contigs</t>
  </si>
  <si>
    <t>27455_2_44.Treponema.ds601278_reads.pilon.contigs</t>
  </si>
  <si>
    <t>27455_2_45.Treponema.ds983537_reads.pilon.contigs</t>
  </si>
  <si>
    <t>27455_2_46.Treponema.ds523525_reads.pilon.contigs</t>
  </si>
  <si>
    <t>27455_2_47.Treponema.ds356784_reads.pilon.contigs</t>
  </si>
  <si>
    <t>27455_2_48.Treponema.ds618734_reads.pilon.contigs</t>
  </si>
  <si>
    <t>27455_2_4.Treponema.ds2500000_reads.pilon.contigs</t>
  </si>
  <si>
    <t>27455_2_5.Treponema.ds2114712_reads.pilon.contigs</t>
  </si>
  <si>
    <t>27455_2_7.Treponema.ds1083752_reads.pilon.contigs</t>
  </si>
  <si>
    <t>27455_2_8.Treponema.ds2500000_reads.pilon.contigs</t>
  </si>
  <si>
    <t>27455_3_10.Treponema.ds2500000_reads.pilon.contigs</t>
  </si>
  <si>
    <t>27455_3_11.Treponema.ds1127158_reads.pilon.contigs</t>
  </si>
  <si>
    <t>27455_3_12.Treponema.ds2500000_reads.pilon.contigs</t>
  </si>
  <si>
    <t>27455_3_13.Treponema.ds2500000_reads.pilon.contigs</t>
  </si>
  <si>
    <t>27455_3_14.Treponema.ds1290303_reads.pilon.contigs</t>
  </si>
  <si>
    <t>27455_3_15.Treponema.ds2500000_reads.pilon.contigs</t>
  </si>
  <si>
    <t>27455_3_16.Treponema.ds2500000_reads.pilon.contigs</t>
  </si>
  <si>
    <t>27455_3_17.Treponema.ds2500000_reads.pilon.contigs</t>
  </si>
  <si>
    <t>27455_3_18.Treponema.ds1343196_reads.pilon.contigs</t>
  </si>
  <si>
    <t>27455_3_19.Treponema.ds2500000_reads.pilon.contigs</t>
  </si>
  <si>
    <t>27455_3_1.Treponema.ds2500000_reads.pilon.contigs</t>
  </si>
  <si>
    <t>27455_3_20.Treponema.ds2500000_reads.pilon.contigs</t>
  </si>
  <si>
    <t>27455_3_21.Treponema.ds1948551_reads.pilon.contigs</t>
  </si>
  <si>
    <t>27455_3_22.Treponema.ds2500000_reads.pilon.contigs</t>
  </si>
  <si>
    <t>27455_3_23.Treponema.ds711647_reads.pilon.contigs</t>
  </si>
  <si>
    <t>27455_3_24.Treponema.ds2500000_reads.pilon.contigs</t>
  </si>
  <si>
    <t>27455_3_25.Treponema.ds1917036_reads.pilon.contigs</t>
  </si>
  <si>
    <t>27455_3_26.Treponema.ds2195280_reads.pilon.contigs</t>
  </si>
  <si>
    <t>27455_3_27.Treponema.ds704298_reads.pilon.contigs</t>
  </si>
  <si>
    <t>27455_3_28.Treponema.ds568677_reads.pilon.contigs</t>
  </si>
  <si>
    <t>27455_3_29.Treponema.ds2256813_reads.pilon.contigs</t>
  </si>
  <si>
    <t>27455_3_2.Treponema.ds2500000_reads.pilon.contigs</t>
  </si>
  <si>
    <t>27455_3_30.Treponema.ds2500000_reads.pilon.contigs</t>
  </si>
  <si>
    <t>27455_3_31.Treponema.ds1407065_reads.pilon.contigs</t>
  </si>
  <si>
    <t>27455_3_32.Treponema.ds2500000_reads.pilon.contigs</t>
  </si>
  <si>
    <t>27455_3_33.Treponema.ds2500000_reads.pilon.contigs</t>
  </si>
  <si>
    <t>27455_3_34.Treponema.ds2500000_reads.pilon.contigs</t>
  </si>
  <si>
    <t>27455_3_35.Treponema.ds2500000_reads.pilon.contigs</t>
  </si>
  <si>
    <t>27455_3_36.Treponema.ds456039_reads.pilon.contigs</t>
  </si>
  <si>
    <t>27455_3_37.Treponema.ds2397526_reads.pilon.contigs</t>
  </si>
  <si>
    <t>27455_3_38.Treponema.ds2500000_reads.pilon.contigs</t>
  </si>
  <si>
    <t>27455_3_39.Treponema.ds2500000_reads.pilon.contigs</t>
  </si>
  <si>
    <t>27455_3_3.Treponema.ds2500000_reads.pilon.contigs</t>
  </si>
  <si>
    <t>27455_3_40.Treponema.ds2500000_reads.pilon.contigs</t>
  </si>
  <si>
    <t>27455_3_41.Treponema.ds715351_reads.pilon.contigs</t>
  </si>
  <si>
    <t>27455_3_42.Treponema.ds2500000_reads.pilon.contigs</t>
  </si>
  <si>
    <t>27455_3_43.Treponema.ds1054197_reads.pilon.contigs</t>
  </si>
  <si>
    <t>27455_3_44.Treponema.ds455675_reads.pilon.contigs</t>
  </si>
  <si>
    <t>27455_3_45.Treponema.ds611472_reads.pilon.contigs</t>
  </si>
  <si>
    <t>27455_3_46.Treponema.ds435991_reads.pilon.contigs</t>
  </si>
  <si>
    <t>27455_3_47.Treponema.ds2063867_reads.pilon.contigs</t>
  </si>
  <si>
    <t>27455_3_48.Treponema.ds375206_reads.pilon.contigs</t>
  </si>
  <si>
    <t>27455_3_4.Treponema.ds2500000_reads.pilon.contigs</t>
  </si>
  <si>
    <t>27455_3_5.Treponema.ds2500000_reads.pilon.contigs</t>
  </si>
  <si>
    <t>27455_3_6.Treponema.ds2500000_reads.pilon.contigs</t>
  </si>
  <si>
    <t>27455_3_7.Treponema.ds2500000_reads.pilon.contigs</t>
  </si>
  <si>
    <t>27455_3_8.Treponema.ds2500000_reads.pilon.contigs</t>
  </si>
  <si>
    <t>27455_3_9.Treponema.ds1431042_reads.pilon.contigs</t>
  </si>
  <si>
    <t>27455_4_10.Treponema.ds2500000_reads.pilon.contigs</t>
  </si>
  <si>
    <t>27455_4_11.Treponema.ds2500000_reads.pilon.contigs</t>
  </si>
  <si>
    <t>27455_4_13.Treponema.ds2500000_reads.pilon.contigs</t>
  </si>
  <si>
    <t>27455_4_14.Treponema.ds2500000_reads.pilon.contigs</t>
  </si>
  <si>
    <t>27455_4_15.Treponema.ds1397979_reads.pilon.contigs</t>
  </si>
  <si>
    <t>27455_4_16.Treponema.ds558676_reads.pilon.contigs</t>
  </si>
  <si>
    <t>27455_4_18.Treponema.ds2500000_reads.pilon.contigs</t>
  </si>
  <si>
    <t>27455_4_19.Treponema.ds2500000_reads.pilon.contigs</t>
  </si>
  <si>
    <t>27455_4_1.Treponema.ds2500000_reads.pilon.contigs</t>
  </si>
  <si>
    <t>27455_4_20.Treponema.ds2500000_reads.pilon.contigs</t>
  </si>
  <si>
    <t>27455_4_21.Treponema.ds2500000_reads.pilon.contigs</t>
  </si>
  <si>
    <t>27455_4_22.Treponema.ds2500000_reads.pilon.contigs</t>
  </si>
  <si>
    <t>27455_4_23.Treponema.ds518967_reads.pilon.contigs</t>
  </si>
  <si>
    <t>27455_4_24.Treponema.ds2500000_reads.pilon.contigs</t>
  </si>
  <si>
    <t>27455_4_25.Treponema.ds2500000_reads.pilon.contigs</t>
  </si>
  <si>
    <t>27455_4_27.Treponema.ds1869571_reads.pilon.contigs</t>
  </si>
  <si>
    <t>27455_4_28.Treponema.ds1378491_reads.pilon.contigs</t>
  </si>
  <si>
    <t>27455_4_29.Treponema.ds2458436_reads.pilon.contigs</t>
  </si>
  <si>
    <t>27455_4_2.Treponema.ds2500000_reads.pilon.contigs</t>
  </si>
  <si>
    <t>27455_4_30.Treponema.ds2041608_reads.pilon.contigs</t>
  </si>
  <si>
    <t>27455_4_31.Treponema.ds1966632_reads.pilon.contigs</t>
  </si>
  <si>
    <t>27455_4_32.Treponema.ds1391764_reads.pilon.contigs</t>
  </si>
  <si>
    <t>27455_4_33.Treponema.ds2500000_reads.pilon.contigs</t>
  </si>
  <si>
    <t>27455_4_34.Treponema.ds2500000_reads.pilon.contigs</t>
  </si>
  <si>
    <t>27455_4_35.Treponema.ds444145_reads.pilon.contigs</t>
  </si>
  <si>
    <t>27455_4_36.Treponema.ds2500000_reads.pilon.contigs</t>
  </si>
  <si>
    <t>27455_4_37.Treponema.ds2500000_reads.pilon.contigs</t>
  </si>
  <si>
    <t>27455_4_39.Treponema.ds2500000_reads.pilon.contigs</t>
  </si>
  <si>
    <t>27455_4_3.Treponema.ds2500000_reads.pilon.contigs</t>
  </si>
  <si>
    <t>27455_4_41.Treponema.ds218306_reads.pilon.contigs</t>
  </si>
  <si>
    <t>27455_4_42.Treponema.ds288905_reads.pilon.contigs</t>
  </si>
  <si>
    <t>27455_4_43.Treponema.ds325710_reads.pilon.contigs</t>
  </si>
  <si>
    <t>27455_4_44.Treponema.ds1734908_reads.pilon.contigs</t>
  </si>
  <si>
    <t>27455_4_45.Treponema.ds257891_reads.pilon.contigs</t>
  </si>
  <si>
    <t>27455_4_46.Treponema.ds243651_reads.pilon.contigs</t>
  </si>
  <si>
    <t>27455_4_47.Treponema.ds400672_reads.pilon.contigs</t>
  </si>
  <si>
    <t>27455_4_48.Treponema.ds292982_reads.pilon.contigs</t>
  </si>
  <si>
    <t>27455_4_4.Treponema.ds2500000_reads.pilon.contigs</t>
  </si>
  <si>
    <t>27455_4_6.Treponema.ds2500000_reads.pilon.contigs</t>
  </si>
  <si>
    <t>27455_4_7.Treponema.ds1258817_reads.pilon.contigs</t>
  </si>
  <si>
    <t>27455_4_8.Treponema.ds2500000_reads.pilon.contigs</t>
  </si>
  <si>
    <t>27455_4_9.Treponema.ds2500000_reads.pilon.contigs</t>
  </si>
  <si>
    <t>27455_5_10.Treponema.ds2500000_reads.pilon.contigs</t>
  </si>
  <si>
    <t>27455_5_12.Treponema.ds2500000_reads.pilon.contigs</t>
  </si>
  <si>
    <t>27455_5_13.Treponema.ds678710_reads.pilon.contigs</t>
  </si>
  <si>
    <t>27455_5_14.Treponema.ds2500000_reads.pilon.contigs</t>
  </si>
  <si>
    <t>27455_5_15.Treponema.ds2500000_reads.pilon.contigs</t>
  </si>
  <si>
    <t>27455_5_16.Treponema.ds2500000_reads.pilon.contigs</t>
  </si>
  <si>
    <t>27455_5_17.Treponema.ds754580_reads.pilon.contigs</t>
  </si>
  <si>
    <t>27455_5_18.Treponema.ds2500000_reads.pilon.contigs</t>
  </si>
  <si>
    <t>27455_5_1.Treponema.ds2500000_reads.pilon.contigs</t>
  </si>
  <si>
    <t>27455_5_20.Treponema.ds2500000_reads.pilon.contigs</t>
  </si>
  <si>
    <t>27455_5_21.Treponema.ds1515614_reads.pilon.contigs</t>
  </si>
  <si>
    <t>27455_5_22.Treponema.ds2500000_reads.pilon.contigs</t>
  </si>
  <si>
    <t>27455_5_23.Treponema.ds2500000_reads.pilon.contigs</t>
  </si>
  <si>
    <t>27455_5_25.Treponema.ds1445951_reads.pilon.contigs</t>
  </si>
  <si>
    <t>27455_5_26.Treponema.ds2500000_reads.pilon.contigs</t>
  </si>
  <si>
    <t>27455_5_2.Treponema.ds2500000_reads.pilon.contigs</t>
  </si>
  <si>
    <t>27455_5_30.Treponema.ds1889763_reads.pilon.contigs</t>
  </si>
  <si>
    <t>27455_5_31.Treponema.ds2500000_reads.pilon.contigs</t>
  </si>
  <si>
    <t>27455_5_33.Treponema.ds2500000_reads.pilon.contigs</t>
  </si>
  <si>
    <t>27455_5_34.Treponema.ds2500000_reads.pilon.contigs</t>
  </si>
  <si>
    <t>27455_5_35.Treponema.ds2500000_reads.pilon.contigs</t>
  </si>
  <si>
    <t>27455_5_36.Treponema.ds2500000_reads.pilon.contigs</t>
  </si>
  <si>
    <t>27455_5_37.Treponema.ds1686112_reads.pilon.contigs</t>
  </si>
  <si>
    <t>27455_5_38.Treponema.ds2500000_reads.pilon.contigs</t>
  </si>
  <si>
    <t>27455_5_39.Treponema.ds2500000_reads.pilon.contigs</t>
  </si>
  <si>
    <t>27455_5_3.Treponema.ds2500000_reads.pilon.contigs</t>
  </si>
  <si>
    <t>27455_5_40.Treponema.ds467810_reads.pilon.contigs</t>
  </si>
  <si>
    <t>27455_5_41.Treponema.ds783610_reads.pilon.contigs</t>
  </si>
  <si>
    <t>27455_5_43.Treponema.ds1744769_reads.pilon.contigs</t>
  </si>
  <si>
    <t>27455_5_44.Treponema.ds261014_reads.pilon.contigs</t>
  </si>
  <si>
    <t>27455_5_46.Treponema.ds286226_reads.pilon.contigs</t>
  </si>
  <si>
    <t>27455_5_48.Treponema.ds2200654_reads.pilon.contigs</t>
  </si>
  <si>
    <t>27455_5_4.Treponema.ds1193230_reads.pilon.contigs</t>
  </si>
  <si>
    <t>27455_5_5.Treponema.ds2500000_reads.pilon.contigs</t>
  </si>
  <si>
    <t>27455_5_6.Treponema.ds1041524_reads.pilon.contigs</t>
  </si>
  <si>
    <t>27455_5_7.Treponema.ds2500000_reads.pilon.contigs</t>
  </si>
  <si>
    <t>27455_5_8.Treponema.ds2500000_reads.pilon.contigs</t>
  </si>
  <si>
    <t>27455_5_9.Treponema.ds1249761_reads.pilon.contigs</t>
  </si>
  <si>
    <t>27455_6_10.Treponema.ds2500000_reads.pilon.contigs</t>
  </si>
  <si>
    <t>27455_6_11.Treponema.ds331242_reads.pilon.contigs</t>
  </si>
  <si>
    <t>27455_6_12.Treponema.ds310072_reads.pilon.contigs</t>
  </si>
  <si>
    <t>27455_6_14.Treponema.ds2247594_reads.pilon.contigs</t>
  </si>
  <si>
    <t>27455_6_15.Treponema.ds2500000_reads.pilon.contigs</t>
  </si>
  <si>
    <t>27455_6_16.Treponema.ds1729631_reads.pilon.contigs</t>
  </si>
  <si>
    <t>27455_6_17.Treponema.ds617245_reads.pilon.contigs</t>
  </si>
  <si>
    <t>27455_6_19.Treponema.ds906093_reads.pilon.contigs</t>
  </si>
  <si>
    <t>27455_6_1.Treponema.ds2500000_reads.pilon.contigs</t>
  </si>
  <si>
    <t>27455_6_20.Treponema.ds1994172_reads.pilon.contigs</t>
  </si>
  <si>
    <t>27455_6_21.Treponema.ds1332266_reads.pilon.contigs</t>
  </si>
  <si>
    <t>27455_6_22.Treponema.ds2091548_reads.pilon.contigs</t>
  </si>
  <si>
    <t>27455_6_23.Treponema.ds860224_reads.pilon.contigs</t>
  </si>
  <si>
    <t>27455_6_24.Treponema.ds1247009_reads.pilon.contigs</t>
  </si>
  <si>
    <t>27455_6_25.Treponema.ds1653559_reads.pilon.contigs</t>
  </si>
  <si>
    <t>27455_6_26.Treponema.ds867794_reads.pilon.contigs</t>
  </si>
  <si>
    <t>27455_6_28.Treponema.ds798513_reads.pilon.contigs</t>
  </si>
  <si>
    <t>27455_6_29.Treponema.ds1332887_reads.pilon.contigs</t>
  </si>
  <si>
    <t>27455_6_2.Treponema.ds2267554_reads.pilon.contigs</t>
  </si>
  <si>
    <t>27455_6_30.Treponema.ds1407501_reads.pilon.contigs</t>
  </si>
  <si>
    <t>27455_6_31.Treponema.ds1152733_reads.pilon.contigs</t>
  </si>
  <si>
    <t>27455_6_32.Treponema.ds1023556_reads.pilon.contigs</t>
  </si>
  <si>
    <t>27455_6_33.Treponema.ds2101561_reads.pilon.contigs</t>
  </si>
  <si>
    <t>27455_6_34.Treponema.ds1475904_reads.pilon.contigs</t>
  </si>
  <si>
    <t>27455_6_35.Treponema.ds2500000_reads.pilon.contigs</t>
  </si>
  <si>
    <t>27455_6_36.Treponema.ds1973875_reads.pilon.contigs</t>
  </si>
  <si>
    <t>27455_6_37.Treponema.ds300206_reads.pilon.contigs</t>
  </si>
  <si>
    <t>27455_6_38.Treponema.ds504538_reads.pilon.contigs</t>
  </si>
  <si>
    <t>27455_6_3.Treponema.ds2500000_reads.pilon.contigs</t>
  </si>
  <si>
    <t>27455_6_40.Treponema.ds380526_reads.pilon.contigs</t>
  </si>
  <si>
    <t>27455_6_41.Treponema.ds305529_reads.pilon.contigs</t>
  </si>
  <si>
    <t>27455_6_43.Treponema.ds369551_reads.pilon.contigs</t>
  </si>
  <si>
    <t>27455_6_44.Treponema.ds323770_reads.pilon.contigs</t>
  </si>
  <si>
    <t>27455_6_4.Treponema.ds2270395_reads.pilon.contigs</t>
  </si>
  <si>
    <t>27455_6_5.Treponema.ds1937857_reads.pilon.contigs</t>
  </si>
  <si>
    <t>27455_6_6.Treponema.ds2221021_reads.pilon.contigs</t>
  </si>
  <si>
    <t>27455_6_7.Treponema.ds2238189_reads.pilon.contigs</t>
  </si>
  <si>
    <t>27455_6_9.Treponema.ds2500000_reads.pilon.contigs</t>
  </si>
  <si>
    <t>27455_7_10.Treponema.ds2276873_reads.pilon.contigs</t>
  </si>
  <si>
    <t>27455_7_11.Treponema.ds1616190_reads.pilon.contigs</t>
  </si>
  <si>
    <t>27455_7_12.Treponema.ds1058354_reads.pilon.contigs</t>
  </si>
  <si>
    <t>27455_7_13.Treponema.ds2500000_reads.pilon.contigs</t>
  </si>
  <si>
    <t>27455_7_14.Treponema.ds1741246_reads.pilon.contigs</t>
  </si>
  <si>
    <t>27455_7_15.Treponema.ds2110956_reads.pilon.contigs</t>
  </si>
  <si>
    <t>27455_7_17.Treponema.ds1448796_reads.pilon.contigs</t>
  </si>
  <si>
    <t>27455_7_18.Treponema.ds971191_reads.pilon.contigs</t>
  </si>
  <si>
    <t>27455_7_19.Treponema.ds1738180_reads.pilon.contigs</t>
  </si>
  <si>
    <t>27455_7_1.Treponema.ds2500000_reads.pilon.contigs</t>
  </si>
  <si>
    <t>27455_7_20.Treponema.ds2500000_reads.pilon.contigs</t>
  </si>
  <si>
    <t>27455_7_21.Treponema.ds1637399_reads.pilon.contigs</t>
  </si>
  <si>
    <t>27455_7_22.Treponema.ds858280_reads.pilon.contigs</t>
  </si>
  <si>
    <t>27455_7_23.Treponema.ds1123136_reads.pilon.contigs</t>
  </si>
  <si>
    <t>27455_7_24.Treponema.ds1085267_reads.pilon.contigs</t>
  </si>
  <si>
    <t>27455_7_25.Treponema.ds1359148_reads.pilon.contigs</t>
  </si>
  <si>
    <t>27455_7_26.Treponema.ds1094650_reads.pilon.contigs</t>
  </si>
  <si>
    <t>27455_7_27.Treponema.ds1020641_reads.pilon.contigs</t>
  </si>
  <si>
    <t>27455_7_28.Treponema.ds1333608_reads.pilon.contigs</t>
  </si>
  <si>
    <t>27455_7_29.Treponema.ds1504809_reads.pilon.contigs</t>
  </si>
  <si>
    <t>27455_7_2.Treponema.ds2500000_reads.pilon.contigs</t>
  </si>
  <si>
    <t>27455_7_30.Treponema.ds2158791_reads.pilon.contigs</t>
  </si>
  <si>
    <t>27455_7_32.Treponema.ds2500000_reads.pilon.contigs</t>
  </si>
  <si>
    <t>27455_7_33.Treponema.ds1476369_reads.pilon.contigs</t>
  </si>
  <si>
    <t>27455_7_34.Treponema.ds1990848_reads.pilon.contigs</t>
  </si>
  <si>
    <t>27455_7_35.Treponema.ds2047165_reads.pilon.contigs</t>
  </si>
  <si>
    <t>27455_7_36.Treponema.ds714892_reads.pilon.contigs</t>
  </si>
  <si>
    <t>27455_7_37.Treponema.ds672879_reads.pilon.contigs</t>
  </si>
  <si>
    <t>27455_7_3.Treponema.ds2500000_reads.pilon.contigs</t>
  </si>
  <si>
    <t>27455_7_40.Treponema.ds729465_reads.pilon.contigs</t>
  </si>
  <si>
    <t>27455_7_41.Treponema.ds689749_reads.pilon.contigs</t>
  </si>
  <si>
    <t>27455_7_42.Treponema.ds777646_reads.pilon.contigs</t>
  </si>
  <si>
    <t>27455_7_44.Treponema.ds396402_reads.pilon.contigs</t>
  </si>
  <si>
    <t>27455_7_45.Treponema.ds622047_reads.pilon.contigs</t>
  </si>
  <si>
    <t>27455_7_46.Treponema.ds549625_reads.pilon.contigs</t>
  </si>
  <si>
    <t>27455_7_4.Treponema.ds2059933_reads.pilon.contigs</t>
  </si>
  <si>
    <t>27455_7_5.Treponema.ds2475114_reads.pilon.contigs</t>
  </si>
  <si>
    <t>27455_7_6.Treponema.ds1096372_reads.pilon.contigs</t>
  </si>
  <si>
    <t>27455_7_7.Treponema.ds2500000_reads.pilon.contigs</t>
  </si>
  <si>
    <t>27455_7_8.Treponema.ds684629_reads.pilon.contigs</t>
  </si>
  <si>
    <t>27455_7_9.Treponema.ds2500000_reads.pilon.contigs</t>
  </si>
  <si>
    <t>27455_8_10.Treponema.ds1438028_reads.pilon.contigs</t>
  </si>
  <si>
    <t>27455_8_11.Treponema.ds1992819_reads.pilon.contigs</t>
  </si>
  <si>
    <t>27455_8_12.Treponema.ds1814051_reads.pilon.contigs</t>
  </si>
  <si>
    <t>27455_8_13.Treponema.ds2147530_reads.pilon.contigs</t>
  </si>
  <si>
    <t>27455_8_14.Treponema.ds974048_reads.pilon.contigs</t>
  </si>
  <si>
    <t>27455_8_15.Treponema.ds1304128_reads.pilon.contigs</t>
  </si>
  <si>
    <t>27455_8_16.Treponema.ds1596961_reads.pilon.contigs</t>
  </si>
  <si>
    <t>27455_8_17.Treponema.ds914549_reads.pilon.contigs</t>
  </si>
  <si>
    <t>27455_8_18.Treponema.ds401513_reads.pilon.contigs</t>
  </si>
  <si>
    <t>27455_8_19.Treponema.ds699980_reads.pilon.contigs</t>
  </si>
  <si>
    <t>27455_8_20.Treponema.ds419026_reads.pilon.contigs</t>
  </si>
  <si>
    <t>27455_8_22.Treponema.ds1237435_reads.pilon.contigs</t>
  </si>
  <si>
    <t>27455_8_23.Treponema.ds793002_reads.pilon.contigs</t>
  </si>
  <si>
    <t>27455_8_24.Treponema.ds667404_reads.pilon.contigs</t>
  </si>
  <si>
    <t>27455_8_25.Treponema.ds996633_reads.pilon.contigs</t>
  </si>
  <si>
    <t>27455_8_26.Treponema.ds727196_reads.pilon.contigs</t>
  </si>
  <si>
    <t>27455_8_27.Treponema.ds1006857_reads.pilon.contigs</t>
  </si>
  <si>
    <t>27455_8_28.Treponema.ds1228428_reads.pilon.contigs</t>
  </si>
  <si>
    <t>27455_8_2.Treponema.ds886307_reads.pilon.contigs</t>
  </si>
  <si>
    <t>27455_8_31.Treponema.ds442416_reads.pilon.contigs</t>
  </si>
  <si>
    <t>27455_8_32.Treponema.ds627373_reads.pilon.contigs</t>
  </si>
  <si>
    <t>27455_8_33.Treponema.ds709096_reads.pilon.contigs</t>
  </si>
  <si>
    <t>27455_8_35.Treponema.ds632239_reads.pilon.contigs</t>
  </si>
  <si>
    <t>27455_8_36.Treponema.ds490902_reads.pilon.contigs</t>
  </si>
  <si>
    <t>27455_8_38.Treponema.ds424005_reads.pilon.contigs</t>
  </si>
  <si>
    <t>27455_8_39.Treponema.ds229245_reads.pilon.contigs</t>
  </si>
  <si>
    <t>27455_8_40.Treponema.ds353050_reads.pilon.contigs</t>
  </si>
  <si>
    <t>27455_8_43.Treponema.ds307505_reads.pilon.contigs</t>
  </si>
  <si>
    <t>27455_8_45.Treponema.ds379193_reads.pilon.contigs</t>
  </si>
  <si>
    <t>27455_8_46.Treponema.ds313284_reads.pilon.contigs</t>
  </si>
  <si>
    <t>27455_8_47.Treponema.ds444454_reads.pilon.contigs</t>
  </si>
  <si>
    <t>27455_8_4.Treponema.ds1600348_reads.pilon.contigs</t>
  </si>
  <si>
    <t>27455_8_5.Treponema.ds1610864_reads.pilon.contigs</t>
  </si>
  <si>
    <t>27455_8_6.Treponema.ds1914304_reads.pilon.contigs</t>
  </si>
  <si>
    <t>27455_8_7.Treponema.ds2500000_reads.pilon.contigs</t>
  </si>
  <si>
    <t>27455_8_9.Treponema.ds2348135_reads.pilon.contigs</t>
  </si>
  <si>
    <t>27614_2_10.Treponema.ds553472_reads.pilon.contigs</t>
  </si>
  <si>
    <t>27614_2_11.Treponema.ds1238668_reads.pilon.contigs</t>
  </si>
  <si>
    <t>27614_2_12.Treponema.ds1559194_reads.pilon.contigs</t>
  </si>
  <si>
    <t>27614_2_13.Treponema.ds955111_reads.pilon.contigs</t>
  </si>
  <si>
    <t>27614_2_14.Treponema.ds836372_reads.pilon.contigs</t>
  </si>
  <si>
    <t>27614_2_15.Treponema.ds1785277_reads.pilon.contigs</t>
  </si>
  <si>
    <t>27614_2_16.Treponema.ds969458_reads.pilon.contigs</t>
  </si>
  <si>
    <t>27614_2_17.Treponema.ds1121404_reads.pilon.contigs</t>
  </si>
  <si>
    <t>27614_2_18.Treponema.ds1080486_reads.pilon.contigs</t>
  </si>
  <si>
    <t>27614_2_19.Treponema.ds922720_reads.pilon.contigs</t>
  </si>
  <si>
    <t>27614_2_1.Treponema.ds1122873_reads.pilon.contigs</t>
  </si>
  <si>
    <t>27614_2_21.Treponema.ds1352154_reads.pilon.contigs</t>
  </si>
  <si>
    <t>27614_2_22.Treponema.ds1107063_reads.pilon.contigs</t>
  </si>
  <si>
    <t>27614_2_23.Treponema.ds754778_reads.pilon.contigs</t>
  </si>
  <si>
    <t>27614_2_24.Treponema.ds538586_reads.pilon.contigs</t>
  </si>
  <si>
    <t>27614_2_25.Treponema.ds412794_reads.pilon.contigs</t>
  </si>
  <si>
    <t>27614_2_26.Treponema.ds1016892_reads.pilon.contigs</t>
  </si>
  <si>
    <t>27614_2_27.Treponema.ds350910_reads.pilon.contigs</t>
  </si>
  <si>
    <t>27614_2_28.Treponema.ds367419_reads.pilon.contigs</t>
  </si>
  <si>
    <t>27614_2_29.Treponema.ds435827_reads.pilon.contigs</t>
  </si>
  <si>
    <t>27614_2_2.Treponema.ds1233571_reads.pilon.contigs</t>
  </si>
  <si>
    <t>27614_2_31.Treponema.ds235551_reads.pilon.contigs</t>
  </si>
  <si>
    <t>27614_2_32.Treponema.ds251383_reads.pilon.contigs</t>
  </si>
  <si>
    <t>27614_2_33.Treponema.ds304229_reads.pilon.contigs</t>
  </si>
  <si>
    <t>27614_2_34.Treponema.ds257984_reads.pilon.contigs</t>
  </si>
  <si>
    <t>27614_2_35.Treponema.ds240533_reads.pilon.contigs</t>
  </si>
  <si>
    <t>27614_2_36.Treponema.ds581316_reads.pilon.contigs</t>
  </si>
  <si>
    <t>27614_2_37.Treponema.ds433968_reads.pilon.contigs</t>
  </si>
  <si>
    <t>27614_2_38.Treponema.ds384124_reads.pilon.contigs</t>
  </si>
  <si>
    <t>27614_2_39.Treponema.ds201121_reads.pilon.contigs</t>
  </si>
  <si>
    <t>27614_2_3.Treponema.ds687709_reads.pilon.contigs</t>
  </si>
  <si>
    <t>27614_2_40.Treponema.ds255613_reads.pilon.contigs</t>
  </si>
  <si>
    <t>27614_2_41.Treponema.ds227765_reads.pilon.contigs</t>
  </si>
  <si>
    <t>27614_2_46.Treponema.ds407790_reads.pilon.contigs</t>
  </si>
  <si>
    <t>27614_2_47.Treponema.ds372551_reads.pilon.contigs</t>
  </si>
  <si>
    <t>27614_2_48.Treponema.ds216821_reads.pilon.contigs</t>
  </si>
  <si>
    <t>27614_2_4.Treponema.ds883063_reads.pilon.contigs</t>
  </si>
  <si>
    <t>27614_2_6.Treponema.ds986723_reads.pilon.contigs</t>
  </si>
  <si>
    <t>27614_2_7.Treponema.ds1107779_reads.pilon.contigs</t>
  </si>
  <si>
    <t>27614_2_8.Treponema.ds1040527_reads.pilon.contigs</t>
  </si>
  <si>
    <t>27614_2_9.Treponema.ds998356_reads.pilon.contigs</t>
  </si>
  <si>
    <t>27847_1_10.Treponema.ds1169715_reads.pilon.contigs</t>
  </si>
  <si>
    <t>27847_1_11.Treponema.ds1178061_reads.pilon.contigs</t>
  </si>
  <si>
    <t>27847_1_12.Treponema.ds1219725_reads.pilon.contigs</t>
  </si>
  <si>
    <t>27847_1_13.Treponema.ds1307985_reads.pilon.contigs</t>
  </si>
  <si>
    <t>27847_1_14.Treponema.ds309238_reads.pilon.contigs</t>
  </si>
  <si>
    <t>27847_1_15.Treponema.ds472188_reads.pilon.contigs</t>
  </si>
  <si>
    <t>27847_1_16.Treponema.ds227224_reads.pilon.contigs</t>
  </si>
  <si>
    <t>27847_1_17.Treponema.ds1018394_reads.pilon.contigs</t>
  </si>
  <si>
    <t>27847_1_18.Treponema.ds753578_reads.pilon.contigs</t>
  </si>
  <si>
    <t>27847_1_19.Treponema.ds943246_reads.pilon.contigs</t>
  </si>
  <si>
    <t>27847_1_1.Treponema.ds1672543_reads.pilon.contigs</t>
  </si>
  <si>
    <t>27847_1_20.Treponema.ds1432188_reads.pilon.contigs</t>
  </si>
  <si>
    <t>27847_1_21.Treponema.ds1674718_reads.pilon.contigs</t>
  </si>
  <si>
    <t>27847_1_22.Treponema.ds814119_reads.pilon.contigs</t>
  </si>
  <si>
    <t>27847_1_23.Treponema.ds481005_reads.pilon.contigs</t>
  </si>
  <si>
    <t>27847_1_24.Treponema.ds642728_reads.pilon.contigs</t>
  </si>
  <si>
    <t>27847_1_25.Treponema.ds647126_reads.pilon.contigs</t>
  </si>
  <si>
    <t>27847_1_26.Treponema.ds455817_reads.pilon.contigs</t>
  </si>
  <si>
    <t>27847_1_28.Treponema.ds716157_reads.pilon.contigs</t>
  </si>
  <si>
    <t>27847_1_2.Treponema.ds2173255_reads.pilon.contigs</t>
  </si>
  <si>
    <t>27847_1_30.Treponema.ds238678_reads.pilon.contigs</t>
  </si>
  <si>
    <t>27847_1_31.Treponema.ds403634_reads.pilon.contigs</t>
  </si>
  <si>
    <t>27847_1_33.Treponema.ds348217_reads.pilon.contigs</t>
  </si>
  <si>
    <t>27847_1_34.Treponema.ds436167_reads.pilon.contigs</t>
  </si>
  <si>
    <t>27847_1_35.Treponema.ds459467_reads.pilon.contigs</t>
  </si>
  <si>
    <t>27847_1_37.Treponema.ds355187_reads.pilon.contigs</t>
  </si>
  <si>
    <t>27847_1_39.Treponema.ds426272_reads.pilon.contigs</t>
  </si>
  <si>
    <t>27847_1_3.Treponema.ds1091424_reads.pilon.contigs</t>
  </si>
  <si>
    <t>27847_1_40.Treponema.ds299670_reads.pilon.contigs</t>
  </si>
  <si>
    <t>27847_1_41.Treponema.ds704494_reads.pilon.contigs</t>
  </si>
  <si>
    <t>27847_1_42.Treponema.ds333872_reads.pilon.contigs</t>
  </si>
  <si>
    <t>27847_1_43.Treponema.ds280376_reads.pilon.contigs</t>
  </si>
  <si>
    <t>27847_1_44.Treponema.ds340299_reads.pilon.contigs</t>
  </si>
  <si>
    <t>27847_1_45.Treponema.ds603012_reads.pilon.contigs</t>
  </si>
  <si>
    <t>27847_1_46.Treponema.ds439140_reads.pilon.contigs</t>
  </si>
  <si>
    <t>27847_1_47.Treponema.ds327555_reads.pilon.contigs</t>
  </si>
  <si>
    <t>27847_1_48.Treponema.ds392028_reads.pilon.contigs</t>
  </si>
  <si>
    <t>27847_1_4.Treponema.ds1570274_reads.pilon.contigs</t>
  </si>
  <si>
    <t>27847_1_5.Treponema.ds1792403_reads.pilon.contigs</t>
  </si>
  <si>
    <t>27847_1_6.Treponema.ds1745550_reads.pilon.contigs</t>
  </si>
  <si>
    <t>27847_1_7.Treponema.ds1750030_reads.pilon.contigs</t>
  </si>
  <si>
    <t>27847_1_8.Treponema.ds2500000_reads.pilon.contigs</t>
  </si>
  <si>
    <t>27847_1_9.Treponema.ds976374_reads.pilon.contigs</t>
  </si>
  <si>
    <t>29007_2_10.Treponema.ds2500000_reads.pilon.contigs</t>
  </si>
  <si>
    <t>29007_2_11.Treponema.ds2500000_reads.pilon.contigs</t>
  </si>
  <si>
    <t>29007_2_12.Treponema.ds2500000_reads.pilon.contigs</t>
  </si>
  <si>
    <t>29007_2_13.Treponema.ds1895380_reads.pilon.contigs</t>
  </si>
  <si>
    <t>29007_2_14.Treponema.ds2500000_reads.pilon.contigs</t>
  </si>
  <si>
    <t>29007_2_15.Treponema.ds2500000_reads.pilon.contigs</t>
  </si>
  <si>
    <t>29007_2_16.Treponema.ds2500000_reads.pilon.contigs</t>
  </si>
  <si>
    <t>29007_2_17.Treponema.ds2500000_reads.pilon.contigs</t>
  </si>
  <si>
    <t>29007_2_18.Treponema.ds2500000_reads.pilon.contigs</t>
  </si>
  <si>
    <t>29007_2_19.Treponema.ds2500000_reads.pilon.contigs</t>
  </si>
  <si>
    <t>29007_2_1.Treponema.ds2500000_reads.pilon.contigs</t>
  </si>
  <si>
    <t>29007_2_20.Treponema.ds1761904_reads.pilon.contigs</t>
  </si>
  <si>
    <t>29007_2_2.Treponema.ds2500000_reads.pilon.contigs</t>
  </si>
  <si>
    <t>29007_2_3.Treponema.ds2500000_reads.pilon.contigs</t>
  </si>
  <si>
    <t>29007_2_5.Treponema.ds2500000_reads.pilon.contigs</t>
  </si>
  <si>
    <t>29007_2_6.Treponema.ds2500000_reads.pilon.contigs</t>
  </si>
  <si>
    <t>29007_2_7.Treponema.ds2500000_reads.pilon.contigs</t>
  </si>
  <si>
    <t>29007_2_8.Treponema.ds2500000_reads.pilon.contigs</t>
  </si>
  <si>
    <t>29007_2_9.Treponema.ds2500000_reads.pilon.contigs</t>
  </si>
  <si>
    <t>29007_3_10.Treponema.ds2500000_reads.pilon.contigs</t>
  </si>
  <si>
    <t>29007_3_11.Treponema.ds2500000_reads.pilon.contigs</t>
  </si>
  <si>
    <t>29007_3_12.Treponema.ds2500000_reads.pilon.contigs</t>
  </si>
  <si>
    <t>29007_3_13.Treponema.ds379193_reads.pilon.contigs</t>
  </si>
  <si>
    <t>29007_3_14.Treponema.ds247834_reads.pilon.contigs</t>
  </si>
  <si>
    <t>29007_3_15.Treponema.ds2500000_reads.pilon.contigs</t>
  </si>
  <si>
    <t>29007_3_16.Treponema.ds2500000_reads.pilon.contigs</t>
  </si>
  <si>
    <t>29007_3_17.Treponema.ds2500000_reads.pilon.contigs</t>
  </si>
  <si>
    <t>29007_3_18.Treponema.ds2500000_reads.pilon.contigs</t>
  </si>
  <si>
    <t>29007_3_19.Treponema.ds1679565_reads.pilon.contigs</t>
  </si>
  <si>
    <t>29007_3_1.Treponema.ds2500000_reads.pilon.contigs</t>
  </si>
  <si>
    <t>29007_3_20.Treponema.ds659053_reads.pilon.contigs</t>
  </si>
  <si>
    <t>29007_3_2.Treponema.ds2500000_reads.pilon.contigs</t>
  </si>
  <si>
    <t>29007_3_3.Treponema.ds2500000_reads.pilon.contigs</t>
  </si>
  <si>
    <t>29007_3_4.Treponema.ds2500000_reads.pilon.contigs</t>
  </si>
  <si>
    <t>29007_3_5.Treponema.ds2500000_reads.pilon.contigs</t>
  </si>
  <si>
    <t>29007_3_6.Treponema.ds2500000_reads.pilon.contigs</t>
  </si>
  <si>
    <t>29007_3_7.Treponema.ds2500000_reads.pilon.contigs</t>
  </si>
  <si>
    <t>29007_3_8.Treponema.ds2500000_reads.pilon.contigs</t>
  </si>
  <si>
    <t>29007_3_9.Treponema.ds2500000_reads.pilon.contigs</t>
  </si>
  <si>
    <t>31818_1_10.Treponema.ds933524_reads.pilon.contigs</t>
  </si>
  <si>
    <t>31818_1_11.Treponema.ds2500000_reads.pilon.contigs</t>
  </si>
  <si>
    <t>31818_1_12.Treponema.ds499601_reads.pilon.contigs</t>
  </si>
  <si>
    <t>31818_1_13.Treponema.ds689520_reads.pilon.contigs</t>
  </si>
  <si>
    <t>31818_1_14.Treponema.ds1297850_reads.pilon.contigs</t>
  </si>
  <si>
    <t>31818_1_15.Treponema.ds2500000_reads.pilon.contigs</t>
  </si>
  <si>
    <t>31818_1_16.Treponema.ds776110_reads.pilon.contigs</t>
  </si>
  <si>
    <t>31818_1_17.Treponema.ds2500000_reads.pilon.contigs</t>
  </si>
  <si>
    <t>31818_1_18.Treponema.ds2500000_reads.pilon.contigs</t>
  </si>
  <si>
    <t>31818_1_19.Treponema.ds2500000_reads.pilon.contigs</t>
  </si>
  <si>
    <t>31818_1_1.Treponema.ds2500000_reads.pilon.contigs</t>
  </si>
  <si>
    <t>31818_1_20.Treponema.ds833104_reads.pilon.contigs</t>
  </si>
  <si>
    <t>31818_1_21.Treponema.ds2500000_reads.pilon.contigs</t>
  </si>
  <si>
    <t>31818_1_22.Treponema.ds915605_reads.pilon.contigs</t>
  </si>
  <si>
    <t>31818_1_23.Treponema.ds1242931_reads.pilon.contigs</t>
  </si>
  <si>
    <t>31818_1_24.Treponema.ds2188120_reads.pilon.contigs</t>
  </si>
  <si>
    <t>31818_1_25.Treponema.ds2500000_reads.pilon.contigs</t>
  </si>
  <si>
    <t>31818_1_26.Treponema.ds2500000_reads.pilon.contigs</t>
  </si>
  <si>
    <t>31818_1_27.Treponema.ds2355082_reads.pilon.contigs</t>
  </si>
  <si>
    <t>31818_1_28.Treponema.ds2500000_reads.pilon.contigs</t>
  </si>
  <si>
    <t>31818_1_2.Treponema.ds2500000_reads.pilon.contigs</t>
  </si>
  <si>
    <t>31818_1_30.Treponema.ds2500000_reads.pilon.contigs</t>
  </si>
  <si>
    <t>31818_1_31.Treponema.ds2500000_reads.pilon.contigs</t>
  </si>
  <si>
    <t>31818_1_32.Treponema.ds2500000_reads.pilon.contigs</t>
  </si>
  <si>
    <t>31818_1_3.Treponema.ds2500000_reads.pilon.contigs</t>
  </si>
  <si>
    <t>31818_1_4.Treponema.ds1036532_reads.pilon.contigs</t>
  </si>
  <si>
    <t>31818_1_5.Treponema.ds1891107_reads.pilon.contigs</t>
  </si>
  <si>
    <t>31818_1_6.Treponema.ds2500000_reads.pilon.contigs</t>
  </si>
  <si>
    <t>31818_1_7.Treponema.ds1645849_reads.pilon.contigs</t>
  </si>
  <si>
    <t>31818_1_8.Treponema.ds2494170_reads.pilon.contigs</t>
  </si>
  <si>
    <t>31818_1_9.Treponema.ds2500000_reads.pilon.contigs</t>
  </si>
  <si>
    <t>31818_2_10.Treponema.ds2312002_reads.pilon.contigs</t>
  </si>
  <si>
    <t>31818_2_11.Treponema.ds2500000_reads.pilon.contigs</t>
  </si>
  <si>
    <t>31818_2_13.Treponema.ds1580416_reads.pilon.contigs</t>
  </si>
  <si>
    <t>31818_2_14.Treponema.ds1197249_reads.pilon.contigs</t>
  </si>
  <si>
    <t>31818_2_16.Treponema.ds1186655_reads.pilon.contigs</t>
  </si>
  <si>
    <t>31818_2_17.Treponema.ds2500000_reads.pilon.contigs</t>
  </si>
  <si>
    <t>31818_2_18.Treponema.ds2500000_reads.pilon.contigs</t>
  </si>
  <si>
    <t>31818_2_19.Treponema.ds2500000_reads.pilon.contigs</t>
  </si>
  <si>
    <t>31818_2_1.Treponema.ds1886633_reads.pilon.contigs</t>
  </si>
  <si>
    <t>31818_2_20.Treponema.ds2500000_reads.pilon.contigs</t>
  </si>
  <si>
    <t>31818_2_21.Treponema.ds2500000_reads.pilon.contigs</t>
  </si>
  <si>
    <t>31818_2_22.Treponema.ds2500000_reads.pilon.contigs</t>
  </si>
  <si>
    <t>31818_2_23.Treponema.ds2500000_reads.pilon.contigs</t>
  </si>
  <si>
    <t>31818_2_24.Treponema.ds2500000_reads.pilon.contigs</t>
  </si>
  <si>
    <t>31818_2_25.Treponema.ds2500000_reads.pilon.contigs</t>
  </si>
  <si>
    <t>31818_2_26.Treponema.ds2500000_reads.pilon.contigs</t>
  </si>
  <si>
    <t>31818_2_27.Treponema.ds2500000_reads.pilon.contigs</t>
  </si>
  <si>
    <t>31818_2_28.Treponema.ds2500000_reads.pilon.contigs</t>
  </si>
  <si>
    <t>31818_2_29.Treponema.ds356299_reads.pilon.contigs</t>
  </si>
  <si>
    <t>31818_2_2.Treponema.ds1556842_reads.pilon.contigs</t>
  </si>
  <si>
    <t>31818_2_31.Treponema.ds2500000_reads.pilon.contigs</t>
  </si>
  <si>
    <t>31818_2_32.Treponema.ds2500000_reads.pilon.contigs</t>
  </si>
  <si>
    <t>31818_2_3.Treponema.ds424493_reads.pilon.contigs</t>
  </si>
  <si>
    <t>31818_2_4.Treponema.ds2500000_reads.pilon.contigs</t>
  </si>
  <si>
    <t>31818_2_5.Treponema.ds1727886_reads.pilon.contigs</t>
  </si>
  <si>
    <t>31818_2_6.Treponema.ds2500000_reads.pilon.contigs</t>
  </si>
  <si>
    <t>31818_2_7.Treponema.ds1886502_reads.pilon.contigs</t>
  </si>
  <si>
    <t>31818_2_8.Treponema.ds461909_reads.pilon.contigs</t>
  </si>
  <si>
    <t>31818_2_9.Treponema.ds620880_reads.pilon.contigs</t>
  </si>
  <si>
    <t>31818_3_10.Treponema.ds2500000_reads.pilon.contigs</t>
  </si>
  <si>
    <t>31818_3_11.Treponema.ds2500000_reads.pilon.contigs</t>
  </si>
  <si>
    <t>31818_3_12.Treponema.ds2500000_reads.pilon.contigs</t>
  </si>
  <si>
    <t>31818_3_13.Treponema.ds2500000_reads.pilon.contigs</t>
  </si>
  <si>
    <t>31818_3_14.Treponema.ds2500000_reads.pilon.contigs</t>
  </si>
  <si>
    <t>31818_3_15.Treponema.ds2500000_reads.pilon.contigs</t>
  </si>
  <si>
    <t>31818_3_16.Treponema.ds2500000_reads.pilon.contigs</t>
  </si>
  <si>
    <t>31818_3_17.Treponema.ds2500000_reads.pilon.contigs</t>
  </si>
  <si>
    <t>31818_3_18.Treponema.ds1654256_reads.pilon.contigs</t>
  </si>
  <si>
    <t>31818_3_19.Treponema.ds979722_reads.pilon.contigs</t>
  </si>
  <si>
    <t>31818_3_20.Treponema.ds211260_reads.pilon.contigs</t>
  </si>
  <si>
    <t>31818_3_21.Treponema.ds252413_reads.pilon.contigs</t>
  </si>
  <si>
    <t>31818_3_22.Treponema.ds2500000_reads.pilon.contigs</t>
  </si>
  <si>
    <t>31818_3_23.Treponema.ds2486985_reads.pilon.contigs</t>
  </si>
  <si>
    <t>31818_3_24.Treponema.ds1397038_reads.pilon.contigs</t>
  </si>
  <si>
    <t>31818_3_25.Treponema.ds377391_reads.pilon.contigs</t>
  </si>
  <si>
    <t>31818_3_26.Treponema.ds2500000_reads.pilon.contigs</t>
  </si>
  <si>
    <t>31818_3_27.Treponema.ds2488018_reads.pilon.contigs</t>
  </si>
  <si>
    <t>31818_3_28.Treponema.ds2134470_reads.pilon.contigs</t>
  </si>
  <si>
    <t>31818_3_29.Treponema.ds1666674_reads.pilon.contigs</t>
  </si>
  <si>
    <t>31818_3_2.Treponema.ds447636_reads.pilon.contigs</t>
  </si>
  <si>
    <t>31818_3_30.Treponema.ds1107598_reads.pilon.contigs</t>
  </si>
  <si>
    <t>31818_3_32.Treponema.ds207514_reads.pilon.contigs</t>
  </si>
  <si>
    <t>31818_3_3.Treponema.ds354656_reads.pilon.contigs</t>
  </si>
  <si>
    <t>31818_3_4.Treponema.ds1648869_reads.pilon.contigs</t>
  </si>
  <si>
    <t>31818_3_5.Treponema.ds718025_reads.pilon.contigs</t>
  </si>
  <si>
    <t>31818_3_6.Treponema.ds2500000_reads.pilon.contigs</t>
  </si>
  <si>
    <t>31818_3_7.Treponema.ds1601042_reads.pilon.contigs</t>
  </si>
  <si>
    <t>31818_3_8.Treponema.ds233059_reads.pilon.contigs</t>
  </si>
  <si>
    <t>31818_4_10.Treponema.ds1463301_reads.pilon.contigs</t>
  </si>
  <si>
    <t>31818_4_11.Treponema.ds1456352_reads.pilon.contigs</t>
  </si>
  <si>
    <t>31818_4_12.Treponema.ds1477560_reads.pilon.contigs</t>
  </si>
  <si>
    <t>31818_4_14.Treponema.ds2500000_reads.pilon.contigs</t>
  </si>
  <si>
    <t>31818_4_15.Treponema.ds2500000_reads.pilon.contigs</t>
  </si>
  <si>
    <t>31818_4_16.Treponema.ds560440_reads.pilon.contigs</t>
  </si>
  <si>
    <t>31818_4_17.Treponema.ds1338575_reads.pilon.contigs</t>
  </si>
  <si>
    <t>31818_4_18.Treponema.ds2500000_reads.pilon.contigs</t>
  </si>
  <si>
    <t>31818_4_19.Treponema.ds2500000_reads.pilon.contigs</t>
  </si>
  <si>
    <t>31818_4_1.Treponema.ds2500000_reads.pilon.contigs</t>
  </si>
  <si>
    <t>31818_4_20.Treponema.ds1155518_reads.pilon.contigs</t>
  </si>
  <si>
    <t>31818_4_21.Treponema.ds1736502_reads.pilon.contigs</t>
  </si>
  <si>
    <t>31818_4_22.Treponema.ds1946125_reads.pilon.contigs</t>
  </si>
  <si>
    <t>31818_4_24.Treponema.ds2374474_reads.pilon.contigs</t>
  </si>
  <si>
    <t>31818_4_25.Treponema.ds860109_reads.pilon.contigs</t>
  </si>
  <si>
    <t>31818_4_26.Treponema.ds394035_reads.pilon.contigs</t>
  </si>
  <si>
    <t>31818_4_27.Treponema.ds1989153_reads.pilon.contigs</t>
  </si>
  <si>
    <t>31818_4_28.Treponema.ds627662_reads.pilon.contigs</t>
  </si>
  <si>
    <t>31818_4_29.Treponema.ds2500000_reads.pilon.contigs</t>
  </si>
  <si>
    <t>31818_4_30.Treponema.ds546475_reads.pilon.contigs</t>
  </si>
  <si>
    <t>31818_4_31.Treponema.ds431749_reads.pilon.contigs</t>
  </si>
  <si>
    <t>31818_4_32.Treponema.ds557950_reads.pilon.contigs</t>
  </si>
  <si>
    <t>31818_4_4.Treponema.ds2500000_reads.pilon.contigs</t>
  </si>
  <si>
    <t>31818_4_5.Treponema.ds952114_reads.pilon.contigs</t>
  </si>
  <si>
    <t>31818_4_6.Treponema.ds472082_reads.pilon.contigs</t>
  </si>
  <si>
    <t>31818_4_7.Treponema.ds576628_reads.pilon.contigs</t>
  </si>
  <si>
    <t>31818_4_9.Treponema.ds1271447_reads.pilon.contigs</t>
  </si>
  <si>
    <t>31818_5_10.Treponema.ds223131_reads.pilon.contigs</t>
  </si>
  <si>
    <t>31818_5_11.Treponema.ds769165_reads.pilon.contigs</t>
  </si>
  <si>
    <t>31818_5_12.Treponema.ds1064598_reads.pilon.contigs</t>
  </si>
  <si>
    <t>31818_5_13.Treponema.ds496723_reads.pilon.contigs</t>
  </si>
  <si>
    <t>31818_5_16.Treponema.ds432157_reads.pilon.contigs</t>
  </si>
  <si>
    <t>31818_5_17.Treponema.ds352341_reads.pilon.contigs</t>
  </si>
  <si>
    <t>31818_5_18.Treponema.ds1714371_reads.pilon.contigs</t>
  </si>
  <si>
    <t>31818_5_19.Treponema.ds1736478_reads.pilon.contigs</t>
  </si>
  <si>
    <t>31818_5_1.Treponema.ds1548341_reads.pilon.contigs</t>
  </si>
  <si>
    <t>31818_5_20.Treponema.ds506533_reads.pilon.contigs</t>
  </si>
  <si>
    <t>31818_5_21.Treponema.ds1659292_reads.pilon.contigs</t>
  </si>
  <si>
    <t>31818_5_22.Treponema.ds1386523_reads.pilon.contigs</t>
  </si>
  <si>
    <t>31818_5_23.Treponema.ds2500000_reads.pilon.contigs</t>
  </si>
  <si>
    <t>31818_5_24.Treponema.ds388583_reads.pilon.contigs</t>
  </si>
  <si>
    <t>31818_5_25.Treponema.ds843705_reads.pilon.contigs</t>
  </si>
  <si>
    <t>31818_5_26.Treponema.ds1048322_reads.pilon.contigs</t>
  </si>
  <si>
    <t>31818_5_27.Treponema.ds434695_reads.pilon.contigs</t>
  </si>
  <si>
    <t>31818_5_28.Treponema.ds684150_reads.pilon.contigs</t>
  </si>
  <si>
    <t>31818_5_29.Treponema.ds2500000_reads.pilon.contigs</t>
  </si>
  <si>
    <t>31818_5_2.Treponema.ds748294_reads.pilon.contigs</t>
  </si>
  <si>
    <t>31818_5_30.Treponema.ds2500000_reads.pilon.contigs</t>
  </si>
  <si>
    <t>31818_5_31.Treponema.ds2373703_reads.pilon.contigs</t>
  </si>
  <si>
    <t>31818_5_32.Treponema.ds515432_reads.pilon.contigs</t>
  </si>
  <si>
    <t>31818_5_3.Treponema.ds2500000_reads.pilon.contigs</t>
  </si>
  <si>
    <t>31818_5_4.Treponema.ds442553_reads.pilon.contigs</t>
  </si>
  <si>
    <t>31818_5_5.Treponema.ds988956_reads.pilon.contigs</t>
  </si>
  <si>
    <t>31818_5_7.Treponema.ds254789_reads.pilon.contigs</t>
  </si>
  <si>
    <t>31818_5_8.Treponema.ds687156_reads.pilon.contigs</t>
  </si>
  <si>
    <t>31818_5_9.Treponema.ds221232_reads.pilon.contigs</t>
  </si>
  <si>
    <t>31818_6_10.Treponema.ds946743_reads.pilon.contigs</t>
  </si>
  <si>
    <t>31818_6_11.Treponema.ds1552254_reads.pilon.contigs</t>
  </si>
  <si>
    <t>31818_6_13.Treponema.ds1530595_reads.pilon.contigs</t>
  </si>
  <si>
    <t>31818_6_14.Treponema.ds1425049_reads.pilon.contigs</t>
  </si>
  <si>
    <t>31818_6_15.Treponema.ds416263_reads.pilon.contigs</t>
  </si>
  <si>
    <t>31818_6_16.Treponema.ds2500000_reads.pilon.contigs</t>
  </si>
  <si>
    <t>31818_6_17.Treponema.ds1023824_reads.pilon.contigs</t>
  </si>
  <si>
    <t>31818_6_18.Treponema.ds1597921_reads.pilon.contigs</t>
  </si>
  <si>
    <t>31818_6_19.Treponema.ds779083_reads.pilon.contigs</t>
  </si>
  <si>
    <t>31818_6_1.Treponema.ds704360_reads.pilon.contigs</t>
  </si>
  <si>
    <t>31818_6_20.Treponema.ds1975997_reads.pilon.contigs</t>
  </si>
  <si>
    <t>31818_6_21.Treponema.ds763249_reads.pilon.contigs</t>
  </si>
  <si>
    <t>31818_6_22.Treponema.ds1506309_reads.pilon.contigs</t>
  </si>
  <si>
    <t>31818_6_23.Treponema.ds1292706_reads.pilon.contigs</t>
  </si>
  <si>
    <t>31818_6_25.Treponema.ds2134448_reads.pilon.contigs</t>
  </si>
  <si>
    <t>31818_6_26.Treponema.ds838203_reads.pilon.contigs</t>
  </si>
  <si>
    <t>31818_6_27.Treponema.ds1178315_reads.pilon.contigs</t>
  </si>
  <si>
    <t>31818_6_28.Treponema.ds936353_reads.pilon.contigs</t>
  </si>
  <si>
    <t>31818_6_29.Treponema.ds1041016_reads.pilon.contigs</t>
  </si>
  <si>
    <t>31818_6_2.Treponema.ds416982_reads.pilon.contigs</t>
  </si>
  <si>
    <t>31818_6_30.Treponema.ds2500000_reads.pilon.contigs</t>
  </si>
  <si>
    <t>31818_6_31.Treponema.ds316503_reads.pilon.contigs</t>
  </si>
  <si>
    <t>31818_6_32.Treponema.ds466042_reads.pilon.contigs</t>
  </si>
  <si>
    <t>31818_6_3.Treponema.ds588604_reads.pilon.contigs</t>
  </si>
  <si>
    <t>31818_6_4.Treponema.ds914046_reads.pilon.contigs</t>
  </si>
  <si>
    <t>31818_6_6.Treponema.ds353980_reads.pilon.contigs</t>
  </si>
  <si>
    <t>31818_6_7.Treponema.ds1150195_reads.pilon.contigs</t>
  </si>
  <si>
    <t>31818_6_8.Treponema.ds1374311_reads.pilon.contigs</t>
  </si>
  <si>
    <t>31818_6_9.Treponema.ds1320140_reads.pilon.contigs</t>
  </si>
  <si>
    <t>31822_1_10.Treponema.ds1331097_reads.pilon.contigs</t>
  </si>
  <si>
    <t>31822_1_11.Treponema.ds1487699_reads.pilon.contigs</t>
  </si>
  <si>
    <t>31822_1_12.Treponema.ds1616636_reads.pilon.contigs</t>
  </si>
  <si>
    <t>31822_1_13.Treponema.ds1348610_reads.pilon.contigs</t>
  </si>
  <si>
    <t>31822_1_14.Treponema.ds497742_reads.pilon.contigs</t>
  </si>
  <si>
    <t>31822_1_16.Treponema.ds1323045_reads.pilon.contigs</t>
  </si>
  <si>
    <t>31822_1_17.Treponema.ds1477582_reads.pilon.contigs</t>
  </si>
  <si>
    <t>31822_1_19.Treponema.ds1596910_reads.pilon.contigs</t>
  </si>
  <si>
    <t>31822_1_1.Treponema.ds1544709_reads.pilon.contigs</t>
  </si>
  <si>
    <t>31822_1_20.Treponema.ds546814_reads.pilon.contigs</t>
  </si>
  <si>
    <t>31822_1_21.Treponema.ds677731_reads.pilon.contigs</t>
  </si>
  <si>
    <t>31822_1_22.Treponema.ds1597451_reads.pilon.contigs</t>
  </si>
  <si>
    <t>31822_1_23.Treponema.ds1918163_reads.pilon.contigs</t>
  </si>
  <si>
    <t>31822_1_24.Treponema.ds1413611_reads.pilon.contigs</t>
  </si>
  <si>
    <t>31822_1_25.Treponema.ds1070224_reads.pilon.contigs</t>
  </si>
  <si>
    <t>31822_1_26.Treponema.ds1515901_reads.pilon.contigs</t>
  </si>
  <si>
    <t>31822_1_27.Treponema.ds1418347_reads.pilon.contigs</t>
  </si>
  <si>
    <t>31822_1_28.Treponema.ds2460254_reads.pilon.contigs</t>
  </si>
  <si>
    <t>31822_1_29.Treponema.ds2500000_reads.pilon.contigs</t>
  </si>
  <si>
    <t>31822_1_30.Treponema.ds2500000_reads.pilon.contigs</t>
  </si>
  <si>
    <t>31822_1_31.Treponema.ds486059_reads.pilon.contigs</t>
  </si>
  <si>
    <t>31822_1_32.Treponema.ds384456_reads.pilon.contigs</t>
  </si>
  <si>
    <t>31822_1_4.Treponema.ds2500000_reads.pilon.contigs</t>
  </si>
  <si>
    <t>31822_1_5.Treponema.ds2500000_reads.pilon.contigs</t>
  </si>
  <si>
    <t>31822_1_6.Treponema.ds2431970_reads.pilon.contigs</t>
  </si>
  <si>
    <t>31822_1_7.Treponema.ds2500000_reads.pilon.contigs</t>
  </si>
  <si>
    <t>31822_1_8.Treponema.ds2500000_reads.pilon.contigs</t>
  </si>
  <si>
    <t>31822_1_9.Treponema.ds2500000_reads.pilon.contigs</t>
  </si>
  <si>
    <t>31822_2_11.Treponema.ds1806600_reads.pilon.contigs</t>
  </si>
  <si>
    <t>31822_2_12.Treponema.ds1329667_reads.pilon.contigs</t>
  </si>
  <si>
    <t>31822_2_13.Treponema.ds939530_reads.pilon.contigs</t>
  </si>
  <si>
    <t>31822_2_14.Treponema.ds2500000_reads.pilon.contigs</t>
  </si>
  <si>
    <t>31822_2_15.Treponema.ds2500000_reads.pilon.contigs</t>
  </si>
  <si>
    <t>31822_2_16.Treponema.ds261775_reads.pilon.contigs</t>
  </si>
  <si>
    <t>31822_2_17.Treponema.ds427442_reads.pilon.contigs</t>
  </si>
  <si>
    <t>31822_2_18.Treponema.ds808401_reads.pilon.contigs</t>
  </si>
  <si>
    <t>31822_2_19.Treponema.ds1243584_reads.pilon.contigs</t>
  </si>
  <si>
    <t>31822_2_1.Treponema.ds702231_reads.pilon.contigs</t>
  </si>
  <si>
    <t>31822_2_20.Treponema.ds814492_reads.pilon.contigs</t>
  </si>
  <si>
    <t>31822_2_21.Treponema.ds2209089_reads.pilon.contigs</t>
  </si>
  <si>
    <t>31822_2_22.Treponema.ds1357976_reads.pilon.contigs</t>
  </si>
  <si>
    <t>31822_2_23.Treponema.ds268111_reads.pilon.contigs</t>
  </si>
  <si>
    <t>31822_2_24.Treponema.ds1433124_reads.pilon.contigs</t>
  </si>
  <si>
    <t>31822_2_25.Treponema.ds381820_reads.pilon.contigs</t>
  </si>
  <si>
    <t>31822_2_26.Treponema.ds2390007_reads.pilon.contigs</t>
  </si>
  <si>
    <t>31822_2_27.Treponema.ds1989266_reads.pilon.contigs</t>
  </si>
  <si>
    <t>31822_2_28.Treponema.ds2500000_reads.pilon.contigs</t>
  </si>
  <si>
    <t>31822_2_29.Treponema.ds476112_reads.pilon.contigs</t>
  </si>
  <si>
    <t>31822_2_31.Treponema.ds2500000_reads.pilon.contigs</t>
  </si>
  <si>
    <t>31822_2_32.Treponema.ds918774_reads.pilon.contigs</t>
  </si>
  <si>
    <t>31822_2_3.Treponema.ds1973773_reads.pilon.contigs</t>
  </si>
  <si>
    <t>31822_2_4.Treponema.ds823921_reads.pilon.contigs</t>
  </si>
  <si>
    <t>31822_2_5.Treponema.ds225381_reads.pilon.contigs</t>
  </si>
  <si>
    <t>31822_2_7.Treponema.ds2109167_reads.pilon.contigs</t>
  </si>
  <si>
    <t>31822_2_8.Treponema.ds636867_reads.pilon.contigs</t>
  </si>
  <si>
    <t>31822_2_9.Treponema.ds1924746_reads.pilon.contigs</t>
  </si>
  <si>
    <t>31963_2_10.Treponema.ds2500000_reads.pilon.contigs</t>
  </si>
  <si>
    <t>31963_2_11.Treponema.ds2500000_reads.pilon.contigs</t>
  </si>
  <si>
    <t>31963_2_12.Treponema.ds2500000_reads.pilon.contigs</t>
  </si>
  <si>
    <t>31963_2_13.Treponema.ds2500000_reads.pilon.contigs</t>
  </si>
  <si>
    <t>31963_2_14.Treponema.ds2500000_reads.pilon.contigs</t>
  </si>
  <si>
    <t>31963_2_15.Treponema.ds2500000_reads.pilon.contigs</t>
  </si>
  <si>
    <t>31963_2_16.Treponema.ds2500000_reads.pilon.contigs</t>
  </si>
  <si>
    <t>31963_2_17.Treponema.ds2500000_reads.pilon.contigs</t>
  </si>
  <si>
    <t>31963_2_18.Treponema.ds1420819_reads.pilon.contigs</t>
  </si>
  <si>
    <t>31963_2_19.Treponema.ds2500000_reads.pilon.contigs</t>
  </si>
  <si>
    <t>31963_2_20.Treponema.ds2500000_reads.pilon.contigs</t>
  </si>
  <si>
    <t>31963_2_21.Treponema.ds2500000_reads.pilon.contigs</t>
  </si>
  <si>
    <t>31963_2_22.Treponema.ds2500000_reads.pilon.contigs</t>
  </si>
  <si>
    <t>31963_2_23.Treponema.ds1508056_reads.pilon.contigs</t>
  </si>
  <si>
    <t>31963_2_24.Treponema.ds2500000_reads.pilon.contigs</t>
  </si>
  <si>
    <t>31963_2_25.Treponema.ds2500000_reads.pilon.contigs</t>
  </si>
  <si>
    <t>31963_2_26.Treponema.ds2500000_reads.pilon.contigs</t>
  </si>
  <si>
    <t>31963_2_27.Treponema.ds2500000_reads.pilon.contigs</t>
  </si>
  <si>
    <t>31963_2_28.Treponema.ds2500000_reads.pilon.contigs</t>
  </si>
  <si>
    <t>31963_2_29.Treponema.ds2500000_reads.pilon.contigs</t>
  </si>
  <si>
    <t>31963_2_30.Treponema.ds1879748_reads.pilon.contigs</t>
  </si>
  <si>
    <t>31963_2_31.Treponema.ds1611484_reads.pilon.contigs</t>
  </si>
  <si>
    <t>31963_2_3.Treponema.ds2500000_reads.pilon.contigs</t>
  </si>
  <si>
    <t>31963_2_4.Treponema.ds2500000_reads.pilon.contigs</t>
  </si>
  <si>
    <t>31963_2_5.Treponema.ds2500000_reads.pilon.contigs</t>
  </si>
  <si>
    <t>31963_2_6.Treponema.ds2500000_reads.pilon.contigs</t>
  </si>
  <si>
    <t>31963_2_7.Treponema.ds2500000_reads.pilon.contigs</t>
  </si>
  <si>
    <t>ERR2570893.Treponema.ds305432_reads.pilon.contigs</t>
  </si>
  <si>
    <t>ERR2570900.Treponema.ds230575_reads.pilon.contigs</t>
  </si>
  <si>
    <t>ERR2570901.Treponema.ds227002_reads.pilon.contigs</t>
  </si>
  <si>
    <t>ERR2570902.Treponema.ds229485_reads.pilon.contigs</t>
  </si>
  <si>
    <t>ERR2570903.Treponema.ds225054_reads.pilon.contigs</t>
  </si>
  <si>
    <t>ERR2570925.Treponema.ds492381_reads.pilon.contigs</t>
  </si>
  <si>
    <t>ERR2570927.Treponema.ds490173_reads.pilon.contigs</t>
  </si>
  <si>
    <t>ERR2570928.Treponema.ds280035_reads.pilon.contigs</t>
  </si>
  <si>
    <t>ERR2570929.Treponema.ds271564_reads.pilon.contigs</t>
  </si>
  <si>
    <t>ERR2570930.Treponema.ds279642_reads.pilon.contigs</t>
  </si>
  <si>
    <t>ERR2570931.Treponema.ds269505_reads.pilon.contigs</t>
  </si>
  <si>
    <t>LMNP_1__cat.Treponema.ds547120_reads.pilon.contigs</t>
  </si>
  <si>
    <t>SRR2996724.Treponema.ds2500000_reads.pilon.contigs</t>
  </si>
  <si>
    <t>SRR2996725.Treponema.ds2500000_reads.pilon.contigs</t>
  </si>
  <si>
    <t>SRR2996726.Treponema.ds1117177_reads.pilon.contigs</t>
  </si>
  <si>
    <t>SRR2996728.Treponema.ds225397_reads.pilon.contigs</t>
  </si>
  <si>
    <t>SRR2996729.Treponema.ds1156472_reads.pilon.contigs</t>
  </si>
  <si>
    <t>SRR2996730.Treponema.ds1809764_reads.pilon.contigs</t>
  </si>
  <si>
    <t>SRR2996732.Treponema.ds2500000_reads.pilon.contigs</t>
  </si>
  <si>
    <t>SRR3268682.Treponema.ds2500000_reads.pilon.contigs</t>
  </si>
  <si>
    <t>SRR3268685.Treponema.ds2191278_reads.pilon.contigs</t>
  </si>
  <si>
    <t>SRR3268694.Treponema.ds497890_reads.pilon.contigs</t>
  </si>
  <si>
    <t>SRR3268696.Treponema.ds1322691_reads.pilon.contigs</t>
  </si>
  <si>
    <t>SRR3268698.Treponema.ds2500000_reads.pilon.contigs</t>
  </si>
  <si>
    <t>SRR3268707.Treponema.ds1661286_reads.pilon.contigs</t>
  </si>
  <si>
    <t>SRR3268710.Treponema.ds473145_reads.pilon.contigs</t>
  </si>
  <si>
    <t>SRR3268712.Treponema.ds2500000_reads.pilon.contigs</t>
  </si>
  <si>
    <t>SRR3268713.Treponema.ds1533177_reads.pilon.contigs</t>
  </si>
  <si>
    <t>SRR3268715.Treponema.ds810142_reads.pilon.contigs</t>
  </si>
  <si>
    <t>SRR3268723.Treponema.ds2077609_reads.pilon.contigs</t>
  </si>
  <si>
    <t>SRR3268726.Treponema.ds378720_reads.pilon.contigs</t>
  </si>
  <si>
    <t>SRR3268732.Treponema.ds301291_reads.pilon.contigs</t>
  </si>
  <si>
    <t>SRR3268736.Treponema.ds906419_reads.pilon.contigs</t>
  </si>
  <si>
    <t>SRR3268738.Treponema.ds2500000_reads.pilon.contigs</t>
  </si>
  <si>
    <t>SRR3268758.Treponema.ds504230_reads.pilon.contigs</t>
  </si>
  <si>
    <t>SRR3571774.Treponema.ds281646_reads.pilon.contigs</t>
  </si>
  <si>
    <t>SRR3571778.Treponema.ds1267709_reads.pilon.contigs</t>
  </si>
  <si>
    <t>SRR3571783.Treponema.ds1307932_reads.pilon.contigs</t>
  </si>
  <si>
    <t>SRR3571785.Treponema.ds1709469_reads.pilon.contigs</t>
  </si>
  <si>
    <t>SRR3571786.Treponema.ds277675_reads.pilon.contigs</t>
  </si>
  <si>
    <t>SRR3584839.Treponema.ds280471_reads.pilon.contigs</t>
  </si>
  <si>
    <t>SRR3584840.Treponema.ds2500000_reads.pilon.contigs</t>
  </si>
  <si>
    <t>SRR3584841.Treponema.ds482744_reads.pilon.contigs</t>
  </si>
  <si>
    <t>SRR3584842.Treponema.ds1181556_reads.pilon.contigs</t>
  </si>
  <si>
    <t>SRR3584843.Treponema.ds2500000_reads.pilon.contigs</t>
  </si>
  <si>
    <t>SRR3584844.Treponema.ds1533577_reads.pilon.contigs</t>
  </si>
  <si>
    <t>SRR3584845.Treponema.ds2500000_reads.pilon.contigs</t>
  </si>
  <si>
    <t>SRR3584871.Treponema.ds2018221_reads.pilon.contigs</t>
  </si>
  <si>
    <t>SRR3584875.Treponema.ds1968237_reads.pilon.contigs</t>
  </si>
  <si>
    <t>SRR3584879.Treponema.ds235573_reads.pilon.contigs</t>
  </si>
  <si>
    <t>SRR3584882.Treponema.ds2500000_reads.pilon.contigs</t>
  </si>
  <si>
    <t>SRR3584884.Treponema.ds305258_reads.pilon.contigs</t>
  </si>
  <si>
    <t>SRR3584965.Treponema.ds405074_reads.pilon.contigs</t>
  </si>
  <si>
    <t>SRR4308597.Treponema.ds2500000_reads.pilon.contigs</t>
  </si>
  <si>
    <t>SRR4308606.Treponema.ds2500000_reads.pilon.contigs</t>
  </si>
  <si>
    <t>SRR4308607.Treponema.ds1496896_reads.pilon.contigs</t>
  </si>
  <si>
    <t>SRR4308610.Treponema.ds338783_reads.pilon.contigs</t>
  </si>
  <si>
    <t>SRR8494413.ds129440_reads.pilon.contigs</t>
  </si>
  <si>
    <t>SRR8494414.ds57251_reads.pilon.contigs</t>
  </si>
  <si>
    <t>SRR8494415.ds114385_reads.pilon.contigs</t>
  </si>
  <si>
    <t>SRR8494416.ds131295_reads.pilon.contigs</t>
  </si>
  <si>
    <t>SRR8494417.ds2500000_reads.pilon.contigs</t>
  </si>
  <si>
    <t>SRR8494418.ds2500000_reads.pilon.contigs</t>
  </si>
  <si>
    <t>SRR8494419.ds2500000_reads.pilon.contigs</t>
  </si>
  <si>
    <t>SRR8501161.ds464637_reads.pilon.contigs</t>
  </si>
  <si>
    <t>SRR8501162.ds2012532_reads.pilon.contigs</t>
  </si>
  <si>
    <t>SRR8501163.ds2500000_reads.pilon.contigs</t>
  </si>
  <si>
    <t>SRR8501164.ds356365_reads.pilon.contigs</t>
  </si>
  <si>
    <t>SRR8501165.ds2500000_reads.pilon.contigs</t>
  </si>
  <si>
    <t>SRR8501166.ds2500000_reads.pilon.contigs</t>
  </si>
  <si>
    <t>SRR8501167.ds2500000_reads.pilon.contigs</t>
  </si>
  <si>
    <t>SRR8501168.ds2500000_reads.pilon.contigs</t>
  </si>
  <si>
    <t>SRR8501169.ds2038886_reads.pilon.contigs</t>
  </si>
  <si>
    <t>SRR8501170.ds1033042_reads.pilon.contigs</t>
  </si>
  <si>
    <t>SRR8501171.ds2230553_reads.pilon.contigs</t>
  </si>
  <si>
    <t>SRR8501166.not-sapiens</t>
  </si>
  <si>
    <t>NC_016842.1.fasta</t>
  </si>
  <si>
    <t>NC_016843.1.fasta</t>
  </si>
  <si>
    <t>NC_016844.1.fasta</t>
  </si>
  <si>
    <t>NC_016848.1.fasta</t>
  </si>
  <si>
    <t>NC_018722.1.fasta</t>
  </si>
  <si>
    <t>NC_021179.1.fasta</t>
  </si>
  <si>
    <t>NC_021490.2.fasta</t>
  </si>
  <si>
    <t>NC_021508.1.fasta</t>
  </si>
  <si>
    <t>NZ_CP007548.1.fasta</t>
  </si>
  <si>
    <t>NZ_CP010422.1.fasta</t>
  </si>
  <si>
    <t>NZ_CP010558.1.fasta</t>
  </si>
  <si>
    <t>NZ_CP010559.1.fasta</t>
  </si>
  <si>
    <t>NZ_CP015162.1.fasta</t>
  </si>
  <si>
    <t>NZ_CP020365.1.fasta</t>
  </si>
  <si>
    <t>NZ_CP020366.1.fasta</t>
  </si>
  <si>
    <t>NZ_CP024088.1.fasta</t>
  </si>
  <si>
    <t>NZ_CP024089.1.fasta</t>
  </si>
  <si>
    <t>SPAdes_assembly_or_Refseq</t>
  </si>
  <si>
    <t>15169_6#52.Treponema.ds2500000-reads.pilon.contigs.fasta</t>
  </si>
  <si>
    <t>15169_6#53.Treponema.ds2352679-reads.pilon.contigs.fasta</t>
  </si>
  <si>
    <t>15169_6#54.Treponema.ds2500000-reads.pilon.contigs.fasta</t>
  </si>
  <si>
    <t>15169_6#56.Treponema.ds2500000-reads.pilon.contigs.fasta</t>
  </si>
  <si>
    <t>15169_6#60.Treponema.ds2500000-reads.pilon.contigs.fasta</t>
  </si>
  <si>
    <t>15169_6#65.Treponema.ds2500000-reads.pilon.contigs.fasta</t>
  </si>
  <si>
    <t>15169_7#74.Treponema.ds2500000-reads.pilon.contigs.fasta</t>
  </si>
  <si>
    <t>19444_8#13.Treponema.ds285081-reads.pilon.contigs.fasta</t>
  </si>
  <si>
    <t>19444_8#14.Treponema.ds2033782-reads.pilon.contigs.fasta</t>
  </si>
  <si>
    <t>19444_8#15.Treponema.ds1410649-reads.pilon.contigs.fasta</t>
  </si>
  <si>
    <t>19444_8#1.Treponema.ds2500000-reads.pilon.contigs.fasta</t>
  </si>
  <si>
    <t>19444_8#2.Treponema.ds2500000-reads.pilon.contigs.fasta</t>
  </si>
  <si>
    <t>19444_8#5.Treponema.ds1098443-reads.pilon.contigs.fasta</t>
  </si>
  <si>
    <t>19444_8#6.Treponema.ds996438-reads.pilon.contigs.fasta</t>
  </si>
  <si>
    <t>19444_8#9.Treponema.ds1440088-reads.pilon.contigs.fasta</t>
  </si>
  <si>
    <t>22931_6#11.Treponema.ds2500000-reads.pilon.contigs.fasta</t>
  </si>
  <si>
    <t>22931_6#12.Treponema.ds778035-reads.pilon.contigs.fasta</t>
  </si>
  <si>
    <t>22931_6#13.Treponema.ds2422288-reads.pilon.contigs.fasta</t>
  </si>
  <si>
    <t>22931_6#4.Treponema.ds2207961-reads.pilon.contigs.fasta</t>
  </si>
  <si>
    <t>22931_6#5.Treponema.ds2500000-reads.pilon.contigs.fasta</t>
  </si>
  <si>
    <t>22931_6#6.Treponema.ds2500000-reads.pilon.contigs.fasta</t>
  </si>
  <si>
    <t>22931_6#7.Treponema.ds726081-reads.pilon.contigs.fasta</t>
  </si>
  <si>
    <t>22931_6#8.Treponema.ds1618428-reads.pilon.contigs.fasta</t>
  </si>
  <si>
    <t>22931_6#9.Treponema.ds2500000-reads.pilon.contigs.fasta</t>
  </si>
  <si>
    <t>24141_3#10.Treponema.ds2500000-reads.pilon.contigs.fasta</t>
  </si>
  <si>
    <t>24141_3#11.Treponema.ds2500000-reads.pilon.contigs.fasta</t>
  </si>
  <si>
    <t>24141_3#12.Treponema.ds2500000-reads.pilon.contigs.fasta</t>
  </si>
  <si>
    <t>24141_3#13.Treponema.ds2135084-reads.pilon.contigs.fasta</t>
  </si>
  <si>
    <t>24141_3#14.Treponema.ds2500000-reads.pilon.contigs.fasta</t>
  </si>
  <si>
    <t>24141_3#15.Treponema.ds2500000-reads.pilon.contigs.fasta</t>
  </si>
  <si>
    <t>24141_3#16.Treponema.ds2500000-reads.pilon.contigs.fasta</t>
  </si>
  <si>
    <t>24141_3#17.Treponema.ds2500000-reads.pilon.contigs.fasta</t>
  </si>
  <si>
    <t>24141_3#18.Treponema.ds2319022-reads.pilon.contigs.fasta</t>
  </si>
  <si>
    <t>24141_3#19.Treponema.ds1276086-reads.pilon.contigs.fasta</t>
  </si>
  <si>
    <t>24141_3#1.Treponema.ds2318334-reads.pilon.contigs.fasta</t>
  </si>
  <si>
    <t>24141_3#20.Treponema.ds2500000-reads.pilon.contigs.fasta</t>
  </si>
  <si>
    <t>24141_3#2.Treponema.ds2500000-reads.pilon.contigs.fasta</t>
  </si>
  <si>
    <t>24141_3#3.Treponema.ds2500000-reads.pilon.contigs.fasta</t>
  </si>
  <si>
    <t>24141_3#4.Treponema.ds2500000-reads.pilon.contigs.fasta</t>
  </si>
  <si>
    <t>24141_3#5.Treponema.ds2500000-reads.pilon.contigs.fasta</t>
  </si>
  <si>
    <t>24141_3#6.Treponema.ds2034267-reads.pilon.contigs.fasta</t>
  </si>
  <si>
    <t>24141_3#7.Treponema.ds2500000-reads.pilon.contigs.fasta</t>
  </si>
  <si>
    <t>24141_3#8.Treponema.ds2500000-reads.pilon.contigs.fasta</t>
  </si>
  <si>
    <t>24141_3#9.Treponema.ds2500000-reads.pilon.contigs.fasta</t>
  </si>
  <si>
    <t>24141_4#10.Treponema.ds2412123-reads.pilon.contigs.fasta</t>
  </si>
  <si>
    <t>24141_4#11.Treponema.ds2500000-reads.pilon.contigs.fasta</t>
  </si>
  <si>
    <t>24141_4#12.Treponema.ds2500000-reads.pilon.contigs.fasta</t>
  </si>
  <si>
    <t>24141_4#13.Treponema.ds2500000-reads.pilon.contigs.fasta</t>
  </si>
  <si>
    <t>24141_4#14.Treponema.ds2500000-reads.pilon.contigs.fasta</t>
  </si>
  <si>
    <t>24141_4#15.Treponema.ds2500000-reads.pilon.contigs.fasta</t>
  </si>
  <si>
    <t>24141_4#16.Treponema.ds2500000-reads.pilon.contigs.fasta</t>
  </si>
  <si>
    <t>24141_4#17.Treponema.ds653607-reads.pilon.contigs.fasta</t>
  </si>
  <si>
    <t>24141_4#18.Treponema.ds2500000-reads.pilon.contigs.fasta</t>
  </si>
  <si>
    <t>24141_4#19.Treponema.ds2500000-reads.pilon.contigs.fasta</t>
  </si>
  <si>
    <t>24141_4#1.Treponema.ds2500000-reads.pilon.contigs.fasta</t>
  </si>
  <si>
    <t>24141_4#20.Treponema.ds1413601-reads.pilon.contigs.fasta</t>
  </si>
  <si>
    <t>24141_4#2.Treponema.ds2500000-reads.pilon.contigs.fasta</t>
  </si>
  <si>
    <t>24141_4#3.Treponema.ds2500000-reads.pilon.contigs.fasta</t>
  </si>
  <si>
    <t>24141_4#4.Treponema.ds2500000-reads.pilon.contigs.fasta</t>
  </si>
  <si>
    <t>24141_4#5.Treponema.ds2500000-reads.pilon.contigs.fasta</t>
  </si>
  <si>
    <t>24141_4#6.Treponema.ds2500000-reads.pilon.contigs.fasta</t>
  </si>
  <si>
    <t>24141_4#7.Treponema.ds2500000-reads.pilon.contigs.fasta</t>
  </si>
  <si>
    <t>24141_4#8.Treponema.ds2500000-reads.pilon.contigs.fasta</t>
  </si>
  <si>
    <t>24141_4#9.Treponema.ds696653-reads.pilon.contigs.fasta</t>
  </si>
  <si>
    <t>24141_5#10.Treponema.ds2500000-reads.pilon.contigs.fasta</t>
  </si>
  <si>
    <t>24141_5#11.Treponema.ds2500000-reads.pilon.contigs.fasta</t>
  </si>
  <si>
    <t>24141_5#12.Treponema.ds2500000-reads.pilon.contigs.fasta</t>
  </si>
  <si>
    <t>24141_5#13.Treponema.ds501570-reads.pilon.contigs.fasta</t>
  </si>
  <si>
    <t>24141_5#14.Treponema.ds2500000-reads.pilon.contigs.fasta</t>
  </si>
  <si>
    <t>24141_5#15.Treponema.ds2500000-reads.pilon.contigs.fasta</t>
  </si>
  <si>
    <t>24141_5#16.Treponema.ds2500000-reads.pilon.contigs.fasta</t>
  </si>
  <si>
    <t>24141_5#17.Treponema.ds2500000-reads.pilon.contigs.fasta</t>
  </si>
  <si>
    <t>24141_5#18.Treponema.ds2471082-reads.pilon.contigs.fasta</t>
  </si>
  <si>
    <t>24141_5#19.Treponema.ds998311-reads.pilon.contigs.fasta</t>
  </si>
  <si>
    <t>24141_5#1.Treponema.ds1202746-reads.pilon.contigs.fasta</t>
  </si>
  <si>
    <t>24141_5#20.Treponema.ds2500000-reads.pilon.contigs.fasta</t>
  </si>
  <si>
    <t>24141_5#2.Treponema.ds361956-reads.pilon.contigs.fasta</t>
  </si>
  <si>
    <t>24141_5#3.Treponema.ds509769-reads.pilon.contigs.fasta</t>
  </si>
  <si>
    <t>24141_5#4.Treponema.ds2500000-reads.pilon.contigs.fasta</t>
  </si>
  <si>
    <t>24141_5#5.Treponema.ds2500000-reads.pilon.contigs.fasta</t>
  </si>
  <si>
    <t>24141_5#6.Treponema.ds992922-reads.pilon.contigs.fasta</t>
  </si>
  <si>
    <t>24141_5#7.Treponema.ds2500000-reads.pilon.contigs.fasta</t>
  </si>
  <si>
    <t>24141_5#8.Treponema.ds1140660-reads.pilon.contigs.fasta</t>
  </si>
  <si>
    <t>24141_5#9.Treponema.ds295606-reads.pilon.contigs.fasta</t>
  </si>
  <si>
    <t>24141_6#10.Treponema.ds343725-reads.pilon.contigs.fasta</t>
  </si>
  <si>
    <t>24141_6#11.Treponema.ds2500000-reads.pilon.contigs.fasta</t>
  </si>
  <si>
    <t>24141_6#12.Treponema.ds2500000-reads.pilon.contigs.fasta</t>
  </si>
  <si>
    <t>24141_6#13.Treponema.ds875198-reads.pilon.contigs.fasta</t>
  </si>
  <si>
    <t>24141_6#14.Treponema.ds2500000-reads.pilon.contigs.fasta</t>
  </si>
  <si>
    <t>24141_6#15.Treponema.ds2500000-reads.pilon.contigs.fasta</t>
  </si>
  <si>
    <t>24141_6#16.Treponema.ds305503-reads.pilon.contigs.fasta</t>
  </si>
  <si>
    <t>24141_6#17.Treponema.ds2500000-reads.pilon.contigs.fasta</t>
  </si>
  <si>
    <t>24141_6#18.Treponema.ds2500000-reads.pilon.contigs.fasta</t>
  </si>
  <si>
    <t>24141_6#19.Treponema.ds2500000-reads.pilon.contigs.fasta</t>
  </si>
  <si>
    <t>24141_6#1.Treponema.ds2500000-reads.pilon.contigs.fasta</t>
  </si>
  <si>
    <t>24141_6#20.Treponema.ds2500000-reads.pilon.contigs.fasta</t>
  </si>
  <si>
    <t>24141_6#2.Treponema.ds2500000-reads.pilon.contigs.fasta</t>
  </si>
  <si>
    <t>24141_6#3.Treponema.ds2500000-reads.pilon.contigs.fasta</t>
  </si>
  <si>
    <t>24141_6#4.Treponema.ds2500000-reads.pilon.contigs.fasta</t>
  </si>
  <si>
    <t>24141_6#5.Treponema.ds2500000-reads.pilon.contigs.fasta</t>
  </si>
  <si>
    <t>24141_6#6.Treponema.ds2500000-reads.pilon.contigs.fasta</t>
  </si>
  <si>
    <t>24141_6#7.Treponema.ds2500000-reads.pilon.contigs.fasta</t>
  </si>
  <si>
    <t>24141_6#8.Treponema.ds2500000-reads.pilon.contigs.fasta</t>
  </si>
  <si>
    <t>24141_6#9.Treponema.ds2411473-reads.pilon.contigs.fasta</t>
  </si>
  <si>
    <t>24141_7#10.Treponema.ds2500000-reads.pilon.contigs.fasta</t>
  </si>
  <si>
    <t>24141_7#11.Treponema.ds1022152-reads.pilon.contigs.fasta</t>
  </si>
  <si>
    <t>24141_7#12.Treponema.ds2500000-reads.pilon.contigs.fasta</t>
  </si>
  <si>
    <t>24141_7#13.Treponema.ds774072-reads.pilon.contigs.fasta</t>
  </si>
  <si>
    <t>24141_7#15.Treponema.ds2500000-reads.pilon.contigs.fasta</t>
  </si>
  <si>
    <t>24141_7#16.Treponema.ds2500000-reads.pilon.contigs.fasta</t>
  </si>
  <si>
    <t>24141_7#17.Treponema.ds2500000-reads.pilon.contigs.fasta</t>
  </si>
  <si>
    <t>24141_7#18.Treponema.ds2500000-reads.pilon.contigs.fasta</t>
  </si>
  <si>
    <t>24141_7#19.Treponema.ds2500000-reads.pilon.contigs.fasta</t>
  </si>
  <si>
    <t>24141_7#1.Treponema.ds1150170-reads.pilon.contigs.fasta</t>
  </si>
  <si>
    <t>24141_7#2.Treponema.ds2500000-reads.pilon.contigs.fasta</t>
  </si>
  <si>
    <t>24141_7#3.Treponema.ds2500000-reads.pilon.contigs.fasta</t>
  </si>
  <si>
    <t>24141_7#4.Treponema.ds2500000-reads.pilon.contigs.fasta</t>
  </si>
  <si>
    <t>24141_7#5.Treponema.ds2500000-reads.pilon.contigs.fasta</t>
  </si>
  <si>
    <t>24141_7#6.Treponema.ds2500000-reads.pilon.contigs.fasta</t>
  </si>
  <si>
    <t>24141_7#7.Treponema.ds2500000-reads.pilon.contigs.fasta</t>
  </si>
  <si>
    <t>24141_7#8.Treponema.ds2500000-reads.pilon.contigs.fasta</t>
  </si>
  <si>
    <t>24141_7#9.Treponema.ds713878-reads.pilon.contigs.fasta</t>
  </si>
  <si>
    <t>24141_8#10.Treponema.ds2500000-reads.pilon.contigs.fasta</t>
  </si>
  <si>
    <t>24141_8#11.Treponema.ds2500000-reads.pilon.contigs.fasta</t>
  </si>
  <si>
    <t>24141_8#12.Treponema.ds2500000-reads.pilon.contigs.fasta</t>
  </si>
  <si>
    <t>24141_8#1.Treponema.ds461090-reads.pilon.contigs.fasta</t>
  </si>
  <si>
    <t>24141_8#2.Treponema.ds2500000-reads.pilon.contigs.fasta</t>
  </si>
  <si>
    <t>24141_8#3.Treponema.ds2500000-reads.pilon.contigs.fasta</t>
  </si>
  <si>
    <t>24141_8#4.Treponema.ds1714456-reads.pilon.contigs.fasta</t>
  </si>
  <si>
    <t>24141_8#5.Treponema.ds2500000-reads.pilon.contigs.fasta</t>
  </si>
  <si>
    <t>24141_8#6.Treponema.ds2500000-reads.pilon.contigs.fasta</t>
  </si>
  <si>
    <t>24141_8#7.Treponema.ds2500000-reads.pilon.contigs.fasta</t>
  </si>
  <si>
    <t>24141_8#8.Treponema.ds1965222-reads.pilon.contigs.fasta</t>
  </si>
  <si>
    <t>24141_8#9.Treponema.ds2500000-reads.pilon.contigs.fasta</t>
  </si>
  <si>
    <t>24353_1#10.Treponema.ds2500000-reads.pilon.contigs.fasta</t>
  </si>
  <si>
    <t>24353_1#11.Treponema.ds2500000-reads.pilon.contigs.fasta</t>
  </si>
  <si>
    <t>24353_1#12.Treponema.ds2500000-reads.pilon.contigs.fasta</t>
  </si>
  <si>
    <t>24353_1#13.Treponema.ds2500000-reads.pilon.contigs.fasta</t>
  </si>
  <si>
    <t>24353_1#14.Treponema.ds2500000-reads.pilon.contigs.fasta</t>
  </si>
  <si>
    <t>24353_1#15.Treponema.ds2500000-reads.pilon.contigs.fasta</t>
  </si>
  <si>
    <t>24353_1#16.Treponema.ds2500000-reads.pilon.contigs.fasta</t>
  </si>
  <si>
    <t>24353_1#17.Treponema.ds2500000-reads.pilon.contigs.fasta</t>
  </si>
  <si>
    <t>24353_1#18.Treponema.ds2500000-reads.pilon.contigs.fasta</t>
  </si>
  <si>
    <t>24353_1#19.Treponema.ds2500000-reads.pilon.contigs.fasta</t>
  </si>
  <si>
    <t>24353_1#1.Treponema.ds2500000-reads.pilon.contigs.fasta</t>
  </si>
  <si>
    <t>24353_1#20.Treponema.ds2500000-reads.pilon.contigs.fasta</t>
  </si>
  <si>
    <t>24353_1#2.Treponema.ds2500000-reads.pilon.contigs.fasta</t>
  </si>
  <si>
    <t>24353_1#3.Treponema.ds2500000-reads.pilon.contigs.fasta</t>
  </si>
  <si>
    <t>24353_1#4.Treponema.ds2500000-reads.pilon.contigs.fasta</t>
  </si>
  <si>
    <t>24353_1#5.Treponema.ds2500000-reads.pilon.contigs.fasta</t>
  </si>
  <si>
    <t>24353_1#6.Treponema.ds2500000-reads.pilon.contigs.fasta</t>
  </si>
  <si>
    <t>24353_1#7.Treponema.ds2500000-reads.pilon.contigs.fasta</t>
  </si>
  <si>
    <t>24353_1#8.Treponema.ds2500000-reads.pilon.contigs.fasta</t>
  </si>
  <si>
    <t>24353_1#9.Treponema.ds2500000-reads.pilon.contigs.fasta</t>
  </si>
  <si>
    <t>27455_1#10.Treponema.ds2500000-reads.pilon.contigs.fasta</t>
  </si>
  <si>
    <t>27455_1#11.Treponema.ds2500000-reads.pilon.contigs.fasta</t>
  </si>
  <si>
    <t>27455_1#12.Treponema.ds2500000-reads.pilon.contigs.fasta</t>
  </si>
  <si>
    <t>27455_1#13.Treponema.ds1547402-reads.pilon.contigs.fasta</t>
  </si>
  <si>
    <t>27455_1#14.Treponema.ds1309571-reads.pilon.contigs.fasta</t>
  </si>
  <si>
    <t>27455_1#15.Treponema.ds1811142-reads.pilon.contigs.fasta</t>
  </si>
  <si>
    <t>27455_1#16.Treponema.ds1926466-reads.pilon.contigs.fasta</t>
  </si>
  <si>
    <t>27455_1#17.Treponema.ds2500000-reads.pilon.contigs.fasta</t>
  </si>
  <si>
    <t>27455_1#18.Treponema.ds2379833-reads.pilon.contigs.fasta</t>
  </si>
  <si>
    <t>27455_1#19.Treponema.ds1356696-reads.pilon.contigs.fasta</t>
  </si>
  <si>
    <t>27455_1#1.Treponema.ds2500000-reads.pilon.contigs.fasta</t>
  </si>
  <si>
    <t>27455_1#20.Treponema.ds2500000-reads.pilon.contigs.fasta</t>
  </si>
  <si>
    <t>27455_1#21.Treponema.ds2500000-reads.pilon.contigs.fasta</t>
  </si>
  <si>
    <t>27455_1#22.Treponema.ds2500000-reads.pilon.contigs.fasta</t>
  </si>
  <si>
    <t>27455_1#23.Treponema.ds2500000-reads.pilon.contigs.fasta</t>
  </si>
  <si>
    <t>27455_1#24.Treponema.ds2500000-reads.pilon.contigs.fasta</t>
  </si>
  <si>
    <t>27455_1#25.Treponema.ds2500000-reads.pilon.contigs.fasta</t>
  </si>
  <si>
    <t>27455_1#26.Treponema.ds2500000-reads.pilon.contigs.fasta</t>
  </si>
  <si>
    <t>27455_1#27.Treponema.ds2500000-reads.pilon.contigs.fasta</t>
  </si>
  <si>
    <t>27455_1#28.Treponema.ds2500000-reads.pilon.contigs.fasta</t>
  </si>
  <si>
    <t>27455_1#29.Treponema.ds2500000-reads.pilon.contigs.fasta</t>
  </si>
  <si>
    <t>27455_1#2.Treponema.ds2500000-reads.pilon.contigs.fasta</t>
  </si>
  <si>
    <t>27455_1#30.Treponema.ds2500000-reads.pilon.contigs.fasta</t>
  </si>
  <si>
    <t>27455_1#31.Treponema.ds2500000-reads.pilon.contigs.fasta</t>
  </si>
  <si>
    <t>27455_1#32.Treponema.ds1336661-reads.pilon.contigs.fasta</t>
  </si>
  <si>
    <t>27455_1#33.Treponema.ds2500000-reads.pilon.contigs.fasta</t>
  </si>
  <si>
    <t>27455_1#34.Treponema.ds1615846-reads.pilon.contigs.fasta</t>
  </si>
  <si>
    <t>27455_1#35.Treponema.ds1996686-reads.pilon.contigs.fasta</t>
  </si>
  <si>
    <t>27455_1#36.Treponema.ds2257535-reads.pilon.contigs.fasta</t>
  </si>
  <si>
    <t>27455_1#37.Treponema.ds1380259-reads.pilon.contigs.fasta</t>
  </si>
  <si>
    <t>27455_1#38.Treponema.ds2500000-reads.pilon.contigs.fasta</t>
  </si>
  <si>
    <t>27455_1#39.Treponema.ds1964426-reads.pilon.contigs.fasta</t>
  </si>
  <si>
    <t>27455_1#3.Treponema.ds2500000-reads.pilon.contigs.fasta</t>
  </si>
  <si>
    <t>27455_1#40.Treponema.ds1406393-reads.pilon.contigs.fasta</t>
  </si>
  <si>
    <t>27455_1#41.Treponema.ds1068107-reads.pilon.contigs.fasta</t>
  </si>
  <si>
    <t>27455_1#42.Treponema.ds1126756-reads.pilon.contigs.fasta</t>
  </si>
  <si>
    <t>27455_1#43.Treponema.ds2185158-reads.pilon.contigs.fasta</t>
  </si>
  <si>
    <t>27455_1#44.Treponema.ds1442543-reads.pilon.contigs.fasta</t>
  </si>
  <si>
    <t>27455_1#46.Treponema.ds2500000-reads.pilon.contigs.fasta</t>
  </si>
  <si>
    <t>27455_1#48.Treponema.ds1024078-reads.pilon.contigs.fasta</t>
  </si>
  <si>
    <t>27455_1#4.Treponema.ds2500000-reads.pilon.contigs.fasta</t>
  </si>
  <si>
    <t>27455_1#5.Treponema.ds2500000-reads.pilon.contigs.fasta</t>
  </si>
  <si>
    <t>27455_1#6.Treponema.ds1998946-reads.pilon.contigs.fasta</t>
  </si>
  <si>
    <t>27455_1#7.Treponema.ds2500000-reads.pilon.contigs.fasta</t>
  </si>
  <si>
    <t>27455_1#8.Treponema.ds2500000-reads.pilon.contigs.fasta</t>
  </si>
  <si>
    <t>27455_1#9.Treponema.ds2500000-reads.pilon.contigs.fasta</t>
  </si>
  <si>
    <t>27455_2#10.Treponema.ds2500000-reads.pilon.contigs.fasta</t>
  </si>
  <si>
    <t>27455_2#11.Treponema.ds2252752-reads.pilon.contigs.fasta</t>
  </si>
  <si>
    <t>27455_2#12.Treponema.ds1988448-reads.pilon.contigs.fasta</t>
  </si>
  <si>
    <t>27455_2#13.Treponema.ds1801457-reads.pilon.contigs.fasta</t>
  </si>
  <si>
    <t>27455_2#14.Treponema.ds2500000-reads.pilon.contigs.fasta</t>
  </si>
  <si>
    <t>27455_2#15.Treponema.ds1283983-reads.pilon.contigs.fasta</t>
  </si>
  <si>
    <t>27455_2#16.Treponema.ds2500000-reads.pilon.contigs.fasta</t>
  </si>
  <si>
    <t>27455_2#17.Treponema.ds2500000-reads.pilon.contigs.fasta</t>
  </si>
  <si>
    <t>27455_2#18.Treponema.ds2500000-reads.pilon.contigs.fasta</t>
  </si>
  <si>
    <t>27455_2#19.Treponema.ds2500000-reads.pilon.contigs.fasta</t>
  </si>
  <si>
    <t>27455_2#1.Treponema.ds2500000-reads.pilon.contigs.fasta</t>
  </si>
  <si>
    <t>27455_2#20.Treponema.ds2500000-reads.pilon.contigs.fasta</t>
  </si>
  <si>
    <t>27455_2#21.Treponema.ds2500000-reads.pilon.contigs.fasta</t>
  </si>
  <si>
    <t>27455_2#23.Treponema.ds2500000-reads.pilon.contigs.fasta</t>
  </si>
  <si>
    <t>27455_2#24.Treponema.ds1229050-reads.pilon.contigs.fasta</t>
  </si>
  <si>
    <t>27455_2#26.Treponema.ds2500000-reads.pilon.contigs.fasta</t>
  </si>
  <si>
    <t>27455_2#28.Treponema.ds2500000-reads.pilon.contigs.fasta</t>
  </si>
  <si>
    <t>27455_2#29.Treponema.ds2500000-reads.pilon.contigs.fasta</t>
  </si>
  <si>
    <t>27455_2#2.Treponema.ds2500000-reads.pilon.contigs.fasta</t>
  </si>
  <si>
    <t>27455_2#30.Treponema.ds2500000-reads.pilon.contigs.fasta</t>
  </si>
  <si>
    <t>27455_2#31.Treponema.ds2500000-reads.pilon.contigs.fasta</t>
  </si>
  <si>
    <t>27455_2#32.Treponema.ds469860-reads.pilon.contigs.fasta</t>
  </si>
  <si>
    <t>27455_2#33.Treponema.ds443860-reads.pilon.contigs.fasta</t>
  </si>
  <si>
    <t>27455_2#34.Treponema.ds2500000-reads.pilon.contigs.fasta</t>
  </si>
  <si>
    <t>27455_2#35.Treponema.ds1621612-reads.pilon.contigs.fasta</t>
  </si>
  <si>
    <t>27455_2#36.Treponema.ds2500000-reads.pilon.contigs.fasta</t>
  </si>
  <si>
    <t>27455_2#3.Treponema.ds2007497-reads.pilon.contigs.fasta</t>
  </si>
  <si>
    <t>27455_2#48.Treponema.ds618734-reads.pilon.contigs.fasta</t>
  </si>
  <si>
    <t>27455_2#4.Treponema.ds2500000-reads.pilon.contigs.fasta</t>
  </si>
  <si>
    <t>27455_2#5.Treponema.ds2114712-reads.pilon.contigs.fasta</t>
  </si>
  <si>
    <t>27455_2#6.Treponema.ds2500000-reads.pilon.contigs.fasta</t>
  </si>
  <si>
    <t>27455_2#7.Treponema.ds1083752-reads.pilon.contigs.fasta</t>
  </si>
  <si>
    <t>27455_2#8.Treponema.ds2500000-reads.pilon.contigs.fasta</t>
  </si>
  <si>
    <t>27455_2#9.Treponema.ds2500000-reads.pilon.contigs.fasta</t>
  </si>
  <si>
    <t>27455_3#10.Treponema.ds2500000-reads.pilon.contigs.fasta</t>
  </si>
  <si>
    <t>27455_3#11.Treponema.ds1127158-reads.pilon.contigs.fasta</t>
  </si>
  <si>
    <t>27455_3#12.Treponema.ds2500000-reads.pilon.contigs.fasta</t>
  </si>
  <si>
    <t>27455_3#13.Treponema.ds2500000-reads.pilon.contigs.fasta</t>
  </si>
  <si>
    <t>27455_3#14.Treponema.ds1290303-reads.pilon.contigs.fasta</t>
  </si>
  <si>
    <t>27455_3#15.Treponema.ds2500000-reads.pilon.contigs.fasta</t>
  </si>
  <si>
    <t>27455_3#16.Treponema.ds2500000-reads.pilon.contigs.fasta</t>
  </si>
  <si>
    <t>27455_3#17.Treponema.ds2500000-reads.pilon.contigs.fasta</t>
  </si>
  <si>
    <t>27455_3#18.Treponema.ds1343196-reads.pilon.contigs.fasta</t>
  </si>
  <si>
    <t>27455_3#19.Treponema.ds2500000-reads.pilon.contigs.fasta</t>
  </si>
  <si>
    <t>27455_3#1.Treponema.ds2500000-reads.pilon.contigs.fasta</t>
  </si>
  <si>
    <t>27455_3#20.Treponema.ds2500000-reads.pilon.contigs.fasta</t>
  </si>
  <si>
    <t>27455_3#21.Treponema.ds1948551-reads.pilon.contigs.fasta</t>
  </si>
  <si>
    <t>27455_3#22.Treponema.ds2500000-reads.pilon.contigs.fasta</t>
  </si>
  <si>
    <t>27455_3#24.Treponema.ds2500000-reads.pilon.contigs.fasta</t>
  </si>
  <si>
    <t>27455_3#25.Treponema.ds1917036-reads.pilon.contigs.fasta</t>
  </si>
  <si>
    <t>27455_3#26.Treponema.ds2195280-reads.pilon.contigs.fasta</t>
  </si>
  <si>
    <t>27455_3#29.Treponema.ds2256813-reads.pilon.contigs.fasta</t>
  </si>
  <si>
    <t>27455_3#2.Treponema.ds2500000-reads.pilon.contigs.fasta</t>
  </si>
  <si>
    <t>27455_3#30.Treponema.ds2500000-reads.pilon.contigs.fasta</t>
  </si>
  <si>
    <t>27455_3#31.Treponema.ds1407065-reads.pilon.contigs.fasta</t>
  </si>
  <si>
    <t>27455_3#32.Treponema.ds2500000-reads.pilon.contigs.fasta</t>
  </si>
  <si>
    <t>27455_3#33.Treponema.ds2500000-reads.pilon.contigs.fasta</t>
  </si>
  <si>
    <t>27455_3#34.Treponema.ds2500000-reads.pilon.contigs.fasta</t>
  </si>
  <si>
    <t>27455_3#35.Treponema.ds2500000-reads.pilon.contigs.fasta</t>
  </si>
  <si>
    <t>27455_3#36.Treponema.ds456039-reads.pilon.contigs.fasta</t>
  </si>
  <si>
    <t>27455_3#37.Treponema.ds2397526-reads.pilon.contigs.fasta</t>
  </si>
  <si>
    <t>27455_3#38.Treponema.ds2500000-reads.pilon.contigs.fasta</t>
  </si>
  <si>
    <t>27455_3#39.Treponema.ds2500000-reads.pilon.contigs.fasta</t>
  </si>
  <si>
    <t>27455_3#3.Treponema.ds2500000-reads.pilon.contigs.fasta</t>
  </si>
  <si>
    <t>27455_3#40.Treponema.ds2500000-reads.pilon.contigs.fasta</t>
  </si>
  <si>
    <t>27455_3#42.Treponema.ds2500000-reads.pilon.contigs.fasta</t>
  </si>
  <si>
    <t>27455_3#44.Treponema.ds455675-reads.pilon.contigs.fasta</t>
  </si>
  <si>
    <t>27455_3#48.Treponema.ds375206-reads.pilon.contigs.fasta</t>
  </si>
  <si>
    <t>27455_3#4.Treponema.ds2500000-reads.pilon.contigs.fasta</t>
  </si>
  <si>
    <t>27455_3#5.Treponema.ds2500000-reads.pilon.contigs.fasta</t>
  </si>
  <si>
    <t>27455_3#6.Treponema.ds2500000-reads.pilon.contigs.fasta</t>
  </si>
  <si>
    <t>27455_3#7.Treponema.ds2500000-reads.pilon.contigs.fasta</t>
  </si>
  <si>
    <t>27455_3#8.Treponema.ds2500000-reads.pilon.contigs.fasta</t>
  </si>
  <si>
    <t>27455_3#9.Treponema.ds1431042-reads.pilon.contigs.fasta</t>
  </si>
  <si>
    <t>27455_4#10.Treponema.ds2500000-reads.pilon.contigs.fasta</t>
  </si>
  <si>
    <t>27455_4#11.Treponema.ds2500000-reads.pilon.contigs.fasta</t>
  </si>
  <si>
    <t>27455_4#12.Treponema.ds2500000-reads.pilon.contigs.fasta</t>
  </si>
  <si>
    <t>27455_4#13.Treponema.ds2500000-reads.pilon.contigs.fasta</t>
  </si>
  <si>
    <t>27455_4#14.Treponema.ds2500000-reads.pilon.contigs.fasta</t>
  </si>
  <si>
    <t>27455_4#16.Treponema.ds558676-reads.pilon.contigs.fasta</t>
  </si>
  <si>
    <t>27455_4#17.Treponema.ds2500000-reads.pilon.contigs.fasta</t>
  </si>
  <si>
    <t>27455_4#18.Treponema.ds2500000-reads.pilon.contigs.fasta</t>
  </si>
  <si>
    <t>27455_4#19.Treponema.ds2500000-reads.pilon.contigs.fasta</t>
  </si>
  <si>
    <t>27455_4#1.Treponema.ds2500000-reads.pilon.contigs.fasta</t>
  </si>
  <si>
    <t>27455_4#20.Treponema.ds2500000-reads.pilon.contigs.fasta</t>
  </si>
  <si>
    <t>27455_4#21.Treponema.ds2500000-reads.pilon.contigs.fasta</t>
  </si>
  <si>
    <t>27455_4#22.Treponema.ds2500000-reads.pilon.contigs.fasta</t>
  </si>
  <si>
    <t>27455_4#23.Treponema.ds518967-reads.pilon.contigs.fasta</t>
  </si>
  <si>
    <t>27455_4#24.Treponema.ds2500000-reads.pilon.contigs.fasta</t>
  </si>
  <si>
    <t>27455_4#25.Treponema.ds2500000-reads.pilon.contigs.fasta</t>
  </si>
  <si>
    <t>27455_4#26.Treponema.ds2500000-reads.pilon.contigs.fasta</t>
  </si>
  <si>
    <t>27455_4#27.Treponema.ds1869571-reads.pilon.contigs.fasta</t>
  </si>
  <si>
    <t>27455_4#29.Treponema.ds2458436-reads.pilon.contigs.fasta</t>
  </si>
  <si>
    <t>27455_4#2.Treponema.ds2500000-reads.pilon.contigs.fasta</t>
  </si>
  <si>
    <t>27455_4#30.Treponema.ds2041608-reads.pilon.contigs.fasta</t>
  </si>
  <si>
    <t>27455_4#31.Treponema.ds1966632-reads.pilon.contigs.fasta</t>
  </si>
  <si>
    <t>27455_4#33.Treponema.ds2500000-reads.pilon.contigs.fasta</t>
  </si>
  <si>
    <t>27455_4#34.Treponema.ds2500000-reads.pilon.contigs.fasta</t>
  </si>
  <si>
    <t>27455_4#35.Treponema.ds444145-reads.pilon.contigs.fasta</t>
  </si>
  <si>
    <t>27455_4#36.Treponema.ds2500000-reads.pilon.contigs.fasta</t>
  </si>
  <si>
    <t>27455_4#37.Treponema.ds2500000-reads.pilon.contigs.fasta</t>
  </si>
  <si>
    <t>27455_4#38.Treponema.ds2206004-reads.pilon.contigs.fasta</t>
  </si>
  <si>
    <t>27455_4#39.Treponema.ds2500000-reads.pilon.contigs.fasta</t>
  </si>
  <si>
    <t>27455_4#3.Treponema.ds2500000-reads.pilon.contigs.fasta</t>
  </si>
  <si>
    <t>27455_4#41.Treponema.ds218306-reads.pilon.contigs.fasta</t>
  </si>
  <si>
    <t>27455_4#42.Treponema.ds288905-reads.pilon.contigs.fasta</t>
  </si>
  <si>
    <t>27455_4#43.Treponema.ds325710-reads.pilon.contigs.fasta</t>
  </si>
  <si>
    <t>27455_4#44.Treponema.ds1734908-reads.pilon.contigs.fasta</t>
  </si>
  <si>
    <t>27455_4#45.Treponema.ds257891-reads.pilon.contigs.fasta</t>
  </si>
  <si>
    <t>27455_4#46.Treponema.ds243651-reads.pilon.contigs.fasta</t>
  </si>
  <si>
    <t>27455_4#48.Treponema.ds292982-reads.pilon.contigs.fasta</t>
  </si>
  <si>
    <t>27455_4#4.Treponema.ds2500000-reads.pilon.contigs.fasta</t>
  </si>
  <si>
    <t>27455_4#5.Treponema.ds2500000-reads.pilon.contigs.fasta</t>
  </si>
  <si>
    <t>27455_4#6.Treponema.ds2500000-reads.pilon.contigs.fasta</t>
  </si>
  <si>
    <t>27455_4#8.Treponema.ds2500000-reads.pilon.contigs.fasta</t>
  </si>
  <si>
    <t>27455_4#9.Treponema.ds2500000-reads.pilon.contigs.fasta</t>
  </si>
  <si>
    <t>27455_5#10.Treponema.ds2500000-reads.pilon.contigs.fasta</t>
  </si>
  <si>
    <t>27455_5#11.Treponema.ds2500000-reads.pilon.contigs.fasta</t>
  </si>
  <si>
    <t>27455_5#12.Treponema.ds2500000-reads.pilon.contigs.fasta</t>
  </si>
  <si>
    <t>27455_5#13.Treponema.ds678710-reads.pilon.contigs.fasta</t>
  </si>
  <si>
    <t>27455_5#14.Treponema.ds2500000-reads.pilon.contigs.fasta</t>
  </si>
  <si>
    <t>27455_5#15.Treponema.ds2500000-reads.pilon.contigs.fasta</t>
  </si>
  <si>
    <t>27455_5#16.Treponema.ds2500000-reads.pilon.contigs.fasta</t>
  </si>
  <si>
    <t>27455_5#17.Treponema.ds754580-reads.pilon.contigs.fasta</t>
  </si>
  <si>
    <t>27455_5#18.Treponema.ds2500000-reads.pilon.contigs.fasta</t>
  </si>
  <si>
    <t>27455_5#19.Treponema.ds632262-reads.pilon.contigs.fasta</t>
  </si>
  <si>
    <t>27455_5#1.Treponema.ds2500000-reads.pilon.contigs.fasta</t>
  </si>
  <si>
    <t>27455_5#20.Treponema.ds2500000-reads.pilon.contigs.fasta</t>
  </si>
  <si>
    <t>27455_5#22.Treponema.ds2500000-reads.pilon.contigs.fasta</t>
  </si>
  <si>
    <t>27455_5#23.Treponema.ds2500000-reads.pilon.contigs.fasta</t>
  </si>
  <si>
    <t>27455_5#24.Treponema.ds2020006-reads.pilon.contigs.fasta</t>
  </si>
  <si>
    <t>27455_5#26.Treponema.ds2500000-reads.pilon.contigs.fasta</t>
  </si>
  <si>
    <t>27455_5#27.Treponema.ds1980147-reads.pilon.contigs.fasta</t>
  </si>
  <si>
    <t>27455_5#28.Treponema.ds720399-reads.pilon.contigs.fasta</t>
  </si>
  <si>
    <t>27455_5#2.Treponema.ds2500000-reads.pilon.contigs.fasta</t>
  </si>
  <si>
    <t>27455_5#30.Treponema.ds1889763-reads.pilon.contigs.fasta</t>
  </si>
  <si>
    <t>27455_5#31.Treponema.ds2500000-reads.pilon.contigs.fasta</t>
  </si>
  <si>
    <t>27455_5#32.Treponema.ds528666-reads.pilon.contigs.fasta</t>
  </si>
  <si>
    <t>27455_5#33.Treponema.ds2500000-reads.pilon.contigs.fasta</t>
  </si>
  <si>
    <t>27455_5#34.Treponema.ds2500000-reads.pilon.contigs.fasta</t>
  </si>
  <si>
    <t>27455_5#35.Treponema.ds2500000-reads.pilon.contigs.fasta</t>
  </si>
  <si>
    <t>27455_5#36.Treponema.ds2500000-reads.pilon.contigs.fasta</t>
  </si>
  <si>
    <t>27455_5#38.Treponema.ds2500000-reads.pilon.contigs.fasta</t>
  </si>
  <si>
    <t>27455_5#39.Treponema.ds2500000-reads.pilon.contigs.fasta</t>
  </si>
  <si>
    <t>27455_5#3.Treponema.ds2500000-reads.pilon.contigs.fasta</t>
  </si>
  <si>
    <t>27455_5#40.Treponema.ds467810-reads.pilon.contigs.fasta</t>
  </si>
  <si>
    <t>27455_5#41.Treponema.ds783610-reads.pilon.contigs.fasta</t>
  </si>
  <si>
    <t>27455_5#44.Treponema.ds261014-reads.pilon.contigs.fasta</t>
  </si>
  <si>
    <t>27455_5#46.Treponema.ds286226-reads.pilon.contigs.fasta</t>
  </si>
  <si>
    <t>27455_5#5.Treponema.ds2500000-reads.pilon.contigs.fasta</t>
  </si>
  <si>
    <t>27455_5#7.Treponema.ds2500000-reads.pilon.contigs.fasta</t>
  </si>
  <si>
    <t>27455_5#8.Treponema.ds2500000-reads.pilon.contigs.fasta</t>
  </si>
  <si>
    <t>27455_6#10.Treponema.ds2500000-reads.pilon.contigs.fasta</t>
  </si>
  <si>
    <t>27455_6#11.Treponema.ds331242-reads.pilon.contigs.fasta</t>
  </si>
  <si>
    <t>27455_6#12.Treponema.ds310072-reads.pilon.contigs.fasta</t>
  </si>
  <si>
    <t>27455_6#13.Treponema.ds749315-reads.pilon.contigs.fasta</t>
  </si>
  <si>
    <t>27455_6#14.Treponema.ds2247594-reads.pilon.contigs.fasta</t>
  </si>
  <si>
    <t>27455_6#15.Treponema.ds2500000-reads.pilon.contigs.fasta</t>
  </si>
  <si>
    <t>27455_6#16.Treponema.ds1729631-reads.pilon.contigs.fasta</t>
  </si>
  <si>
    <t>27455_6#17.Treponema.ds617245-reads.pilon.contigs.fasta</t>
  </si>
  <si>
    <t>27455_6#18.Treponema.ds2500000-reads.pilon.contigs.fasta</t>
  </si>
  <si>
    <t>27455_6#19.Treponema.ds906093-reads.pilon.contigs.fasta</t>
  </si>
  <si>
    <t>27455_6#1.Treponema.ds2500000-reads.pilon.contigs.fasta</t>
  </si>
  <si>
    <t>27455_6#20.Treponema.ds1994172-reads.pilon.contigs.fasta</t>
  </si>
  <si>
    <t>27455_6#21.Treponema.ds1332266-reads.pilon.contigs.fasta</t>
  </si>
  <si>
    <t>27455_6#22.Treponema.ds2091548-reads.pilon.contigs.fasta</t>
  </si>
  <si>
    <t>27455_6#23.Treponema.ds860224-reads.pilon.contigs.fasta</t>
  </si>
  <si>
    <t>27455_6#24.Treponema.ds1247009-reads.pilon.contigs.fasta</t>
  </si>
  <si>
    <t>27455_6#25.Treponema.ds1653559-reads.pilon.contigs.fasta</t>
  </si>
  <si>
    <t>27455_6#26.Treponema.ds867794-reads.pilon.contigs.fasta</t>
  </si>
  <si>
    <t>27455_6#27.Treponema.ds1353506-reads.pilon.contigs.fasta</t>
  </si>
  <si>
    <t>27455_6#28.Treponema.ds798513-reads.pilon.contigs.fasta</t>
  </si>
  <si>
    <t>27455_6#29.Treponema.ds1332887-reads.pilon.contigs.fasta</t>
  </si>
  <si>
    <t>27455_6#2.Treponema.ds2267554-reads.pilon.contigs.fasta</t>
  </si>
  <si>
    <t>27455_6#30.Treponema.ds1407501-reads.pilon.contigs.fasta</t>
  </si>
  <si>
    <t>27455_6#31.Treponema.ds1152733-reads.pilon.contigs.fasta</t>
  </si>
  <si>
    <t>27455_6#32.Treponema.ds1023556-reads.pilon.contigs.fasta</t>
  </si>
  <si>
    <t>27455_6#33.Treponema.ds2101561-reads.pilon.contigs.fasta</t>
  </si>
  <si>
    <t>27455_6#34.Treponema.ds1475904-reads.pilon.contigs.fasta</t>
  </si>
  <si>
    <t>27455_6#35.Treponema.ds2500000-reads.pilon.contigs.fasta</t>
  </si>
  <si>
    <t>27455_6#36.Treponema.ds1973875-reads.pilon.contigs.fasta</t>
  </si>
  <si>
    <t>27455_6#37.Treponema.ds300206-reads.pilon.contigs.fasta</t>
  </si>
  <si>
    <t>27455_6#38.Treponema.ds504538-reads.pilon.contigs.fasta</t>
  </si>
  <si>
    <t>27455_6#3.Treponema.ds2500000-reads.pilon.contigs.fasta</t>
  </si>
  <si>
    <t>27455_6#40.Treponema.ds380526-reads.pilon.contigs.fasta</t>
  </si>
  <si>
    <t>27455_6#41.Treponema.ds305529-reads.pilon.contigs.fasta</t>
  </si>
  <si>
    <t>27455_6#43.Treponema.ds369551-reads.pilon.contigs.fasta</t>
  </si>
  <si>
    <t>27455_6#44.Treponema.ds323770-reads.pilon.contigs.fasta</t>
  </si>
  <si>
    <t>27455_6#4.Treponema.ds2270395-reads.pilon.contigs.fasta</t>
  </si>
  <si>
    <t>27455_6#5.Treponema.ds1937857-reads.pilon.contigs.fasta</t>
  </si>
  <si>
    <t>27455_6#6.Treponema.ds2221021-reads.pilon.contigs.fasta</t>
  </si>
  <si>
    <t>27455_6#7.Treponema.ds2238189-reads.pilon.contigs.fasta</t>
  </si>
  <si>
    <t>27455_6#8.Treponema.ds2500000-reads.pilon.contigs.fasta</t>
  </si>
  <si>
    <t>27455_6#9.Treponema.ds2500000-reads.pilon.contigs.fasta</t>
  </si>
  <si>
    <t>27455_7#10.Treponema.ds2276873-reads.pilon.contigs.fasta</t>
  </si>
  <si>
    <t>27455_7#11.Treponema.ds1616190-reads.pilon.contigs.fasta</t>
  </si>
  <si>
    <t>27455_7#12.Treponema.ds1058354-reads.pilon.contigs.fasta</t>
  </si>
  <si>
    <t>27455_7#13.Treponema.ds2500000-reads.pilon.contigs.fasta</t>
  </si>
  <si>
    <t>27455_7#14.Treponema.ds1741246-reads.pilon.contigs.fasta</t>
  </si>
  <si>
    <t>27455_7#15.Treponema.ds2110956-reads.pilon.contigs.fasta</t>
  </si>
  <si>
    <t>27455_7#16.Treponema.ds938224-reads.pilon.contigs.fasta</t>
  </si>
  <si>
    <t>27455_7#17.Treponema.ds1448796-reads.pilon.contigs.fasta</t>
  </si>
  <si>
    <t>27455_7#18.Treponema.ds971191-reads.pilon.contigs.fasta</t>
  </si>
  <si>
    <t>27455_7#19.Treponema.ds1738180-reads.pilon.contigs.fasta</t>
  </si>
  <si>
    <t>27455_7#1.Treponema.ds2500000-reads.pilon.contigs.fasta</t>
  </si>
  <si>
    <t>27455_7#20.Treponema.ds2500000-reads.pilon.contigs.fasta</t>
  </si>
  <si>
    <t>27455_7#21.Treponema.ds1637399-reads.pilon.contigs.fasta</t>
  </si>
  <si>
    <t>27455_7#22.Treponema.ds858280-reads.pilon.contigs.fasta</t>
  </si>
  <si>
    <t>27455_7#23.Treponema.ds1123136-reads.pilon.contigs.fasta</t>
  </si>
  <si>
    <t>27455_7#24.Treponema.ds1085267-reads.pilon.contigs.fasta</t>
  </si>
  <si>
    <t>27455_7#25.Treponema.ds1359148-reads.pilon.contigs.fasta</t>
  </si>
  <si>
    <t>27455_7#26.Treponema.ds1094650-reads.pilon.contigs.fasta</t>
  </si>
  <si>
    <t>27455_7#27.Treponema.ds1020641-reads.pilon.contigs.fasta</t>
  </si>
  <si>
    <t>27455_7#28.Treponema.ds1333608-reads.pilon.contigs.fasta</t>
  </si>
  <si>
    <t>27455_7#29.Treponema.ds1504809-reads.pilon.contigs.fasta</t>
  </si>
  <si>
    <t>27455_7#2.Treponema.ds2500000-reads.pilon.contigs.fasta</t>
  </si>
  <si>
    <t>27455_7#30.Treponema.ds2158791-reads.pilon.contigs.fasta</t>
  </si>
  <si>
    <t>27455_7#32.Treponema.ds2500000-reads.pilon.contigs.fasta</t>
  </si>
  <si>
    <t>27455_7#33.Treponema.ds1476369-reads.pilon.contigs.fasta</t>
  </si>
  <si>
    <t>27455_7#34.Treponema.ds1990848-reads.pilon.contigs.fasta</t>
  </si>
  <si>
    <t>27455_7#35.Treponema.ds2047165-reads.pilon.contigs.fasta</t>
  </si>
  <si>
    <t>27455_7#36.Treponema.ds714892-reads.pilon.contigs.fasta</t>
  </si>
  <si>
    <t>27455_7#37.Treponema.ds672879-reads.pilon.contigs.fasta</t>
  </si>
  <si>
    <t>27455_7#38.Treponema.ds604953-reads.pilon.contigs.fasta</t>
  </si>
  <si>
    <t>27455_7#39.Treponema.ds510588-reads.pilon.contigs.fasta</t>
  </si>
  <si>
    <t>27455_7#3.Treponema.ds2500000-reads.pilon.contigs.fasta</t>
  </si>
  <si>
    <t>27455_7#40.Treponema.ds729465-reads.pilon.contigs.fasta</t>
  </si>
  <si>
    <t>27455_7#41.Treponema.ds689749-reads.pilon.contigs.fasta</t>
  </si>
  <si>
    <t>27455_7#42.Treponema.ds777646-reads.pilon.contigs.fasta</t>
  </si>
  <si>
    <t>27455_7#44.Treponema.ds396402-reads.pilon.contigs.fasta</t>
  </si>
  <si>
    <t>27455_7#45.Treponema.ds622047-reads.pilon.contigs.fasta</t>
  </si>
  <si>
    <t>27455_7#46.Treponema.ds549625-reads.pilon.contigs.fasta</t>
  </si>
  <si>
    <t>27455_7#4.Treponema.ds2059933-reads.pilon.contigs.fasta</t>
  </si>
  <si>
    <t>27455_7#5.Treponema.ds2475114-reads.pilon.contigs.fasta</t>
  </si>
  <si>
    <t>27455_7#6.Treponema.ds1096372-reads.pilon.contigs.fasta</t>
  </si>
  <si>
    <t>27455_7#7.Treponema.ds2500000-reads.pilon.contigs.fasta</t>
  </si>
  <si>
    <t>27455_7#8.Treponema.ds684629-reads.pilon.contigs.fasta</t>
  </si>
  <si>
    <t>27455_7#9.Treponema.ds2500000-reads.pilon.contigs.fasta</t>
  </si>
  <si>
    <t>27455_8#10.Treponema.ds1438028-reads.pilon.contigs.fasta</t>
  </si>
  <si>
    <t>27455_8#11.Treponema.ds1992819-reads.pilon.contigs.fasta</t>
  </si>
  <si>
    <t>27455_8#12.Treponema.ds1814051-reads.pilon.contigs.fasta</t>
  </si>
  <si>
    <t>27455_8#13.Treponema.ds2147530-reads.pilon.contigs.fasta</t>
  </si>
  <si>
    <t>27455_8#14.Treponema.ds974048-reads.pilon.contigs.fasta</t>
  </si>
  <si>
    <t>27455_8#15.Treponema.ds1304128-reads.pilon.contigs.fasta</t>
  </si>
  <si>
    <t>27455_8#16.Treponema.ds1596961-reads.pilon.contigs.fasta</t>
  </si>
  <si>
    <t>27455_8#17.Treponema.ds914549-reads.pilon.contigs.fasta</t>
  </si>
  <si>
    <t>27455_8#18.Treponema.ds401513-reads.pilon.contigs.fasta</t>
  </si>
  <si>
    <t>27455_8#19.Treponema.ds699980-reads.pilon.contigs.fasta</t>
  </si>
  <si>
    <t>27455_8#1.Treponema.ds2158516-reads.pilon.contigs.fasta</t>
  </si>
  <si>
    <t>27455_8#20.Treponema.ds419026-reads.pilon.contigs.fasta</t>
  </si>
  <si>
    <t>27455_8#22.Treponema.ds1237435-reads.pilon.contigs.fasta</t>
  </si>
  <si>
    <t>27455_8#23.Treponema.ds793002-reads.pilon.contigs.fasta</t>
  </si>
  <si>
    <t>27455_8#24.Treponema.ds667404-reads.pilon.contigs.fasta</t>
  </si>
  <si>
    <t>27455_8#25.Treponema.ds996633-reads.pilon.contigs.fasta</t>
  </si>
  <si>
    <t>27455_8#26.Treponema.ds727196-reads.pilon.contigs.fasta</t>
  </si>
  <si>
    <t>27455_8#27.Treponema.ds1006857-reads.pilon.contigs.fasta</t>
  </si>
  <si>
    <t>27455_8#28.Treponema.ds1228428-reads.pilon.contigs.fasta</t>
  </si>
  <si>
    <t>27455_8#29.Treponema.ds394443-reads.pilon.contigs.fasta</t>
  </si>
  <si>
    <t>27455_8#2.Treponema.ds886307-reads.pilon.contigs.fasta</t>
  </si>
  <si>
    <t>27455_8#30.Treponema.ds424121-reads.pilon.contigs.fasta</t>
  </si>
  <si>
    <t>27455_8#31.Treponema.ds442416-reads.pilon.contigs.fasta</t>
  </si>
  <si>
    <t>27455_8#32.Treponema.ds627373-reads.pilon.contigs.fasta</t>
  </si>
  <si>
    <t>27455_8#33.Treponema.ds709096-reads.pilon.contigs.fasta</t>
  </si>
  <si>
    <t>27455_8#35.Treponema.ds632239-reads.pilon.contigs.fasta</t>
  </si>
  <si>
    <t>27455_8#36.Treponema.ds490902-reads.pilon.contigs.fasta</t>
  </si>
  <si>
    <t>27455_8#37.Treponema.ds523310-reads.pilon.contigs.fasta</t>
  </si>
  <si>
    <t>27455_8#38.Treponema.ds424005-reads.pilon.contigs.fasta</t>
  </si>
  <si>
    <t>27455_8#39.Treponema.ds229245-reads.pilon.contigs.fasta</t>
  </si>
  <si>
    <t>27455_8#3.Treponema.ds2500000-reads.pilon.contigs.fasta</t>
  </si>
  <si>
    <t>27455_8#40.Treponema.ds353050-reads.pilon.contigs.fasta</t>
  </si>
  <si>
    <t>27455_8#42.Treponema.ds305143-reads.pilon.contigs.fasta</t>
  </si>
  <si>
    <t>27455_8#43.Treponema.ds307505-reads.pilon.contigs.fasta</t>
  </si>
  <si>
    <t>27455_8#44.Treponema.ds244774-reads.pilon.contigs.fasta</t>
  </si>
  <si>
    <t>27455_8#45.Treponema.ds379193-reads.pilon.contigs.fasta</t>
  </si>
  <si>
    <t>27455_8#46.Treponema.ds313284-reads.pilon.contigs.fasta</t>
  </si>
  <si>
    <t>27455_8#47.Treponema.ds444454-reads.pilon.contigs.fasta</t>
  </si>
  <si>
    <t>27455_8#4.Treponema.ds1600348-reads.pilon.contigs.fasta</t>
  </si>
  <si>
    <t>27455_8#5.Treponema.ds1610864-reads.pilon.contigs.fasta</t>
  </si>
  <si>
    <t>27455_8#6.Treponema.ds1914304-reads.pilon.contigs.fasta</t>
  </si>
  <si>
    <t>27455_8#7.Treponema.ds2500000-reads.pilon.contigs.fasta</t>
  </si>
  <si>
    <t>27455_8#9.Treponema.ds2348135-reads.pilon.contigs.fasta</t>
  </si>
  <si>
    <t>27614_2#10.Treponema.ds553472-reads.pilon.contigs.fasta</t>
  </si>
  <si>
    <t>27614_2#11.Treponema.ds1238668-reads.pilon.contigs.fasta</t>
  </si>
  <si>
    <t>27614_2#12.Treponema.ds1559194-reads.pilon.contigs.fasta</t>
  </si>
  <si>
    <t>27614_2#13.Treponema.ds955111-reads.pilon.contigs.fasta</t>
  </si>
  <si>
    <t>27614_2#14.Treponema.ds836372-reads.pilon.contigs.fasta</t>
  </si>
  <si>
    <t>27614_2#15.Treponema.ds1785277-reads.pilon.contigs.fasta</t>
  </si>
  <si>
    <t>27614_2#16.Treponema.ds969458-reads.pilon.contigs.fasta</t>
  </si>
  <si>
    <t>27614_2#17.Treponema.ds1121404-reads.pilon.contigs.fasta</t>
  </si>
  <si>
    <t>27614_2#18.Treponema.ds1080486-reads.pilon.contigs.fasta</t>
  </si>
  <si>
    <t>27614_2#19.Treponema.ds922720-reads.pilon.contigs.fasta</t>
  </si>
  <si>
    <t>27614_2#1.Treponema.ds1122873-reads.pilon.contigs.fasta</t>
  </si>
  <si>
    <t>27614_2#20.Treponema.ds799186-reads.pilon.contigs.fasta</t>
  </si>
  <si>
    <t>27614_2#21.Treponema.ds1352154-reads.pilon.contigs.fasta</t>
  </si>
  <si>
    <t>27614_2#22.Treponema.ds1107063-reads.pilon.contigs.fasta</t>
  </si>
  <si>
    <t>27614_2#23.Treponema.ds754778-reads.pilon.contigs.fasta</t>
  </si>
  <si>
    <t>27614_2#24.Treponema.ds538586-reads.pilon.contigs.fasta</t>
  </si>
  <si>
    <t>27614_2#25.Treponema.ds412794-reads.pilon.contigs.fasta</t>
  </si>
  <si>
    <t>27614_2#26.Treponema.ds1016892-reads.pilon.contigs.fasta</t>
  </si>
  <si>
    <t>27614_2#27.Treponema.ds350910-reads.pilon.contigs.fasta</t>
  </si>
  <si>
    <t>27614_2#28.Treponema.ds367419-reads.pilon.contigs.fasta</t>
  </si>
  <si>
    <t>27614_2#29.Treponema.ds435827-reads.pilon.contigs.fasta</t>
  </si>
  <si>
    <t>27614_2#2.Treponema.ds1233571-reads.pilon.contigs.fasta</t>
  </si>
  <si>
    <t>27614_2#31.Treponema.ds235551-reads.pilon.contigs.fasta</t>
  </si>
  <si>
    <t>27614_2#32.Treponema.ds251383-reads.pilon.contigs.fasta</t>
  </si>
  <si>
    <t>27614_2#33.Treponema.ds304229-reads.pilon.contigs.fasta</t>
  </si>
  <si>
    <t>27614_2#34.Treponema.ds257984-reads.pilon.contigs.fasta</t>
  </si>
  <si>
    <t>27614_2#35.Treponema.ds240533-reads.pilon.contigs.fasta</t>
  </si>
  <si>
    <t>27614_2#36.Treponema.ds581316-reads.pilon.contigs.fasta</t>
  </si>
  <si>
    <t>27614_2#37.Treponema.ds433968-reads.pilon.contigs.fasta</t>
  </si>
  <si>
    <t>27614_2#38.Treponema.ds384124-reads.pilon.contigs.fasta</t>
  </si>
  <si>
    <t>27614_2#39.Treponema.ds201121-reads.pilon.contigs.fasta</t>
  </si>
  <si>
    <t>27614_2#3.Treponema.ds687709-reads.pilon.contigs.fasta</t>
  </si>
  <si>
    <t>27614_2#40.Treponema.ds255613-reads.pilon.contigs.fasta</t>
  </si>
  <si>
    <t>27614_2#41.Treponema.ds227765-reads.pilon.contigs.fasta</t>
  </si>
  <si>
    <t>27614_2#46.Treponema.ds407790-reads.pilon.contigs.fasta</t>
  </si>
  <si>
    <t>27614_2#47.Treponema.ds372551-reads.pilon.contigs.fasta</t>
  </si>
  <si>
    <t>27614_2#48.Treponema.ds216821-reads.pilon.contigs.fasta</t>
  </si>
  <si>
    <t>27614_2#4.Treponema.ds883063-reads.pilon.contigs.fasta</t>
  </si>
  <si>
    <t>27614_2#5.Treponema.ds1037802-reads.pilon.contigs.fasta</t>
  </si>
  <si>
    <t>27614_2#6.Treponema.ds986723-reads.pilon.contigs.fasta</t>
  </si>
  <si>
    <t>27614_2#7.Treponema.ds1107779-reads.pilon.contigs.fasta</t>
  </si>
  <si>
    <t>27614_2#8.Treponema.ds1040527-reads.pilon.contigs.fasta</t>
  </si>
  <si>
    <t>27614_2#9.Treponema.ds998356-reads.pilon.contigs.fasta</t>
  </si>
  <si>
    <t>27847_1#10.Treponema.ds1169715-reads.pilon.contigs.fasta</t>
  </si>
  <si>
    <t>27847_1#11.Treponema.ds1178061-reads.pilon.contigs.fasta</t>
  </si>
  <si>
    <t>27847_1#12.Treponema.ds1219725-reads.pilon.contigs.fasta</t>
  </si>
  <si>
    <t>27847_1#13.Treponema.ds1307985-reads.pilon.contigs.fasta</t>
  </si>
  <si>
    <t>27847_1#14.Treponema.ds309238-reads.pilon.contigs.fasta</t>
  </si>
  <si>
    <t>27847_1#15.Treponema.ds472188-reads.pilon.contigs.fasta</t>
  </si>
  <si>
    <t>27847_1#16.Treponema.ds227224-reads.pilon.contigs.fasta</t>
  </si>
  <si>
    <t>27847_1#17.Treponema.ds1018394-reads.pilon.contigs.fasta</t>
  </si>
  <si>
    <t>27847_1#18.Treponema.ds753578-reads.pilon.contigs.fasta</t>
  </si>
  <si>
    <t>27847_1#19.Treponema.ds943246-reads.pilon.contigs.fasta</t>
  </si>
  <si>
    <t>27847_1#1.Treponema.ds1672543-reads.pilon.contigs.fasta</t>
  </si>
  <si>
    <t>27847_1#20.Treponema.ds1432188-reads.pilon.contigs.fasta</t>
  </si>
  <si>
    <t>27847_1#21.Treponema.ds1674718-reads.pilon.contigs.fasta</t>
  </si>
  <si>
    <t>27847_1#22.Treponema.ds814119-reads.pilon.contigs.fasta</t>
  </si>
  <si>
    <t>27847_1#23.Treponema.ds481005-reads.pilon.contigs.fasta</t>
  </si>
  <si>
    <t>27847_1#24.Treponema.ds642728-reads.pilon.contigs.fasta</t>
  </si>
  <si>
    <t>27847_1#25.Treponema.ds647126-reads.pilon.contigs.fasta</t>
  </si>
  <si>
    <t>27847_1#26.Treponema.ds455817-reads.pilon.contigs.fasta</t>
  </si>
  <si>
    <t>27847_1#28.Treponema.ds716157-reads.pilon.contigs.fasta</t>
  </si>
  <si>
    <t>27847_1#2.Treponema.ds2173255-reads.pilon.contigs.fasta</t>
  </si>
  <si>
    <t>27847_1#30.Treponema.ds238678-reads.pilon.contigs.fasta</t>
  </si>
  <si>
    <t>27847_1#31.Treponema.ds403634-reads.pilon.contigs.fasta</t>
  </si>
  <si>
    <t>27847_1#33.Treponema.ds348217-reads.pilon.contigs.fasta</t>
  </si>
  <si>
    <t>27847_1#34.Treponema.ds436167-reads.pilon.contigs.fasta</t>
  </si>
  <si>
    <t>27847_1#35.Treponema.ds459467-reads.pilon.contigs.fasta</t>
  </si>
  <si>
    <t>27847_1#37.Treponema.ds355187-reads.pilon.contigs.fasta</t>
  </si>
  <si>
    <t>27847_1#39.Treponema.ds426272-reads.pilon.contigs.fasta</t>
  </si>
  <si>
    <t>27847_1#3.Treponema.ds1091424-reads.pilon.contigs.fasta</t>
  </si>
  <si>
    <t>27847_1#40.Treponema.ds299670-reads.pilon.contigs.fasta</t>
  </si>
  <si>
    <t>27847_1#41.Treponema.ds704494-reads.pilon.contigs.fasta</t>
  </si>
  <si>
    <t>27847_1#42.Treponema.ds333872-reads.pilon.contigs.fasta</t>
  </si>
  <si>
    <t>27847_1#43.Treponema.ds280376-reads.pilon.contigs.fasta</t>
  </si>
  <si>
    <t>27847_1#44.Treponema.ds340299-reads.pilon.contigs.fasta</t>
  </si>
  <si>
    <t>27847_1#45.Treponema.ds603012-reads.pilon.contigs.fasta</t>
  </si>
  <si>
    <t>27847_1#46.Treponema.ds439140-reads.pilon.contigs.fasta</t>
  </si>
  <si>
    <t>27847_1#47.Treponema.ds327555-reads.pilon.contigs.fasta</t>
  </si>
  <si>
    <t>27847_1#48.Treponema.ds392028-reads.pilon.contigs.fasta</t>
  </si>
  <si>
    <t>27847_1#4.Treponema.ds1570274-reads.pilon.contigs.fasta</t>
  </si>
  <si>
    <t>27847_1#5.Treponema.ds1792403-reads.pilon.contigs.fasta</t>
  </si>
  <si>
    <t>27847_1#6.Treponema.ds1745550-reads.pilon.contigs.fasta</t>
  </si>
  <si>
    <t>27847_1#7.Treponema.ds1750030-reads.pilon.contigs.fasta</t>
  </si>
  <si>
    <t>27847_1#8.Treponema.ds2500000-reads.pilon.contigs.fasta</t>
  </si>
  <si>
    <t>27847_1#9.Treponema.ds976374-reads.pilon.contigs.fasta</t>
  </si>
  <si>
    <t>29007_2#10.Treponema.ds2500000-reads.pilon.contigs.fasta</t>
  </si>
  <si>
    <t>29007_2#11-cat.pilon.contigs.fasta</t>
  </si>
  <si>
    <t>29007_2#12-cat.pilon.contigs.fasta</t>
  </si>
  <si>
    <t>29007_2#13-cat.pilon.contigs.fasta</t>
  </si>
  <si>
    <t>29007_2#14-cat.pilon.contigs.fasta</t>
  </si>
  <si>
    <t>29007_2#15-cat.pilon.contigs.fasta</t>
  </si>
  <si>
    <t>29007_2#16-cat.pilon.contigs.fasta</t>
  </si>
  <si>
    <t>29007_2#17-cat.pilon.contigs.fasta</t>
  </si>
  <si>
    <t>29007_2#18-cat.pilon.contigs.fasta</t>
  </si>
  <si>
    <t>29007_2#19-cat.pilon.contigs.fasta</t>
  </si>
  <si>
    <t>29007_2#1.Treponema.ds2500000-reads.pilon.contigs.fasta</t>
  </si>
  <si>
    <t>29007_2#20-cat.pilon.contigs.fasta</t>
  </si>
  <si>
    <t>29007_2#2.Treponema.ds2500000-reads.pilon.contigs.fasta</t>
  </si>
  <si>
    <t>29007_2#3.Treponema.ds2500000-reads.pilon.contigs.fasta</t>
  </si>
  <si>
    <t>29007_2#4-cat.pilon.contigs.fasta</t>
  </si>
  <si>
    <t>29007_2#5-cat.pilon.contigs.fasta</t>
  </si>
  <si>
    <t>29007_2#7.Treponema.ds2500000-reads.pilon.contigs.fasta</t>
  </si>
  <si>
    <t>29007_2#8.Treponema.ds2500000-reads.pilon.contigs.fasta</t>
  </si>
  <si>
    <t>29007_2#9.Treponema.ds2500000-reads.pilon.contigs.fasta</t>
  </si>
  <si>
    <t>29007_3#10.Treponema.ds2500000-reads.pilon.contigs.fasta</t>
  </si>
  <si>
    <t>29007_3#11.Treponema.ds2500000-reads.pilon.contigs.fasta</t>
  </si>
  <si>
    <t>29007_3#12-cat.pilon.contigs.fasta</t>
  </si>
  <si>
    <t>29007_3#13.Treponema.ds379193-reads.pilon.contigs.fasta</t>
  </si>
  <si>
    <t>29007_3#14.Treponema.ds247834-reads.pilon.contigs.fasta</t>
  </si>
  <si>
    <t>29007_3#15.Treponema.ds2500000-reads.pilon.contigs.fasta</t>
  </si>
  <si>
    <t>29007_3#16.Treponema.ds2500000-reads.pilon.contigs.fasta</t>
  </si>
  <si>
    <t>29007_3#17.Treponema.ds2500000-reads.pilon.contigs.fasta</t>
  </si>
  <si>
    <t>29007_3#18.Treponema.ds2500000-reads.pilon.contigs.fasta</t>
  </si>
  <si>
    <t>29007_3#19-cat.pilon.contigs.fasta</t>
  </si>
  <si>
    <t>29007_3#1.Treponema.ds2500000-reads.pilon.contigs.fasta</t>
  </si>
  <si>
    <t>29007_3#20.Treponema.ds659053-reads.pilon.contigs.fasta</t>
  </si>
  <si>
    <t>29007_3#2.Treponema.ds2500000-reads.pilon.contigs.fasta</t>
  </si>
  <si>
    <t>29007_3#3.Treponema.ds2500000-reads.pilon.contigs.fasta</t>
  </si>
  <si>
    <t>29007_3#4.Treponema.ds2500000-reads.pilon.contigs.fasta</t>
  </si>
  <si>
    <t>29007_3#5.Treponema.ds2500000-reads.pilon.contigs.fasta</t>
  </si>
  <si>
    <t>29007_3#6.Treponema.ds2500000-reads.pilon.contigs.fasta</t>
  </si>
  <si>
    <t>29007_3#7.Treponema.ds2500000-reads.pilon.contigs.fasta</t>
  </si>
  <si>
    <t>29007_3#8.Treponema.ds2500000-reads.pilon.contigs.fasta</t>
  </si>
  <si>
    <t>29007_3#9.Treponema.ds2500000-reads.pilon.contigs.fasta</t>
  </si>
  <si>
    <t>31818_1#10.Treponema.ds933524-reads.pilon.contigs.fasta</t>
  </si>
  <si>
    <t>31818_1#11.Treponema.ds2500000-reads.pilon.contigs.fasta</t>
  </si>
  <si>
    <t>31818_1#12.Treponema.ds499601-reads.pilon.contigs.fasta</t>
  </si>
  <si>
    <t>31818_1#13.Treponema.ds689520-reads.pilon.contigs.fasta</t>
  </si>
  <si>
    <t>31818_1#14.Treponema.ds1297850-reads.pilon.contigs.fasta</t>
  </si>
  <si>
    <t>31818_1#15.Treponema.ds2500000-reads.pilon.contigs.fasta</t>
  </si>
  <si>
    <t>31818_1#16.Treponema.ds776110-reads.pilon.contigs.fasta</t>
  </si>
  <si>
    <t>31818_1#17.Treponema.ds2500000-reads.pilon.contigs.fasta</t>
  </si>
  <si>
    <t>31818_1#18.Treponema.ds2500000-reads.pilon.contigs.fasta</t>
  </si>
  <si>
    <t>31818_1#19.Treponema.ds2500000-reads.pilon.contigs.fasta</t>
  </si>
  <si>
    <t>31818_1#1.Treponema.ds2500000-reads.pilon.contigs.fasta</t>
  </si>
  <si>
    <t>31818_1#20.Treponema.ds833104-reads.pilon.contigs.fasta</t>
  </si>
  <si>
    <t>31818_1#21.Treponema.ds2500000-reads.pilon.contigs.fasta</t>
  </si>
  <si>
    <t>31818_1#22.Treponema.ds915605-reads.pilon.contigs.fasta</t>
  </si>
  <si>
    <t>31818_1#23.Treponema.ds1242931-reads.pilon.contigs.fasta</t>
  </si>
  <si>
    <t>31818_1#24.Treponema.ds2188120-reads.pilon.contigs.fasta</t>
  </si>
  <si>
    <t>31818_1#25.Treponema.ds2500000-reads.pilon.contigs.fasta</t>
  </si>
  <si>
    <t>31818_1#26.Treponema.ds2500000-reads.pilon.contigs.fasta</t>
  </si>
  <si>
    <t>31818_1#27.Treponema.ds2355082-reads.pilon.contigs.fasta</t>
  </si>
  <si>
    <t>31818_1#28.Treponema.ds2500000-reads.pilon.contigs.fasta</t>
  </si>
  <si>
    <t>31818_1#29.Treponema.ds2500000-reads.pilon.contigs.fasta</t>
  </si>
  <si>
    <t>31818_1#2.Treponema.ds2500000-reads.pilon.contigs.fasta</t>
  </si>
  <si>
    <t>31818_1#30.Treponema.ds2500000-reads.pilon.contigs.fasta</t>
  </si>
  <si>
    <t>31818_1#31.Treponema.ds2500000-reads.pilon.contigs.fasta</t>
  </si>
  <si>
    <t>31818_1#32.Treponema.ds2500000-reads.pilon.contigs.fasta</t>
  </si>
  <si>
    <t>31818_1#3.Treponema.ds2500000-reads.pilon.contigs.fasta</t>
  </si>
  <si>
    <t>31818_1#4.Treponema.ds1036532-reads.pilon.contigs.fasta</t>
  </si>
  <si>
    <t>31818_1#5.Treponema.ds1891107-reads.pilon.contigs.fasta</t>
  </si>
  <si>
    <t>31818_1#6.Treponema.ds2500000-reads.pilon.contigs.fasta</t>
  </si>
  <si>
    <t>31818_1#7.Treponema.ds1645849-reads.pilon.contigs.fasta</t>
  </si>
  <si>
    <t>31818_1#8.Treponema.ds2494170-reads.pilon.contigs.fasta</t>
  </si>
  <si>
    <t>31818_1#9.Treponema.ds2500000-reads.pilon.contigs.fasta</t>
  </si>
  <si>
    <t>31818_2#10.Treponema.ds2312002-reads.pilon.contigs.fasta</t>
  </si>
  <si>
    <t>31818_2#11.Treponema.ds2500000-reads.pilon.contigs.fasta</t>
  </si>
  <si>
    <t>31818_2#12.Treponema.ds2121900-reads.pilon.contigs.fasta</t>
  </si>
  <si>
    <t>31818_2#13.Treponema.ds1580416-reads.pilon.contigs.fasta</t>
  </si>
  <si>
    <t>31818_2#14.Treponema.ds1197249-reads.pilon.contigs.fasta</t>
  </si>
  <si>
    <t>31818_2#16.Treponema.ds1186655-reads.pilon.contigs.fasta</t>
  </si>
  <si>
    <t>31818_2#17.Treponema.ds2500000-reads.pilon.contigs.fasta</t>
  </si>
  <si>
    <t>31818_2#18.Treponema.ds2500000-reads.pilon.contigs.fasta</t>
  </si>
  <si>
    <t>31818_2#19.Treponema.ds2500000-reads.pilon.contigs.fasta</t>
  </si>
  <si>
    <t>31818_2#1.Treponema.ds1886633-reads.pilon.contigs.fasta</t>
  </si>
  <si>
    <t>31818_2#20.Treponema.ds2500000-reads.pilon.contigs.fasta</t>
  </si>
  <si>
    <t>31818_2#21.Treponema.ds2500000-reads.pilon.contigs.fasta</t>
  </si>
  <si>
    <t>31818_2#22.Treponema.ds2500000-reads.pilon.contigs.fasta</t>
  </si>
  <si>
    <t>31818_2#23.Treponema.ds2500000-reads.pilon.contigs.fasta</t>
  </si>
  <si>
    <t>31818_2#24.Treponema.ds2500000-reads.pilon.contigs.fasta</t>
  </si>
  <si>
    <t>31818_2#25.Treponema.ds2500000-reads.pilon.contigs.fasta</t>
  </si>
  <si>
    <t>31818_2#26.Treponema.ds2500000-reads.pilon.contigs.fasta</t>
  </si>
  <si>
    <t>31818_2#27.Treponema.ds2500000-reads.pilon.contigs.fasta</t>
  </si>
  <si>
    <t>31818_2#28.Treponema.ds2500000-reads.pilon.contigs.fasta</t>
  </si>
  <si>
    <t>31818_2#29.Treponema.ds356299-reads.pilon.contigs.fasta</t>
  </si>
  <si>
    <t>31818_2#2.Treponema.ds1556842-reads.pilon.contigs.fasta</t>
  </si>
  <si>
    <t>31818_2#30.Treponema.ds2500000-reads.pilon.contigs.fasta</t>
  </si>
  <si>
    <t>31818_2#31.Treponema.ds2500000-reads.pilon.contigs.fasta</t>
  </si>
  <si>
    <t>31818_2#32.Treponema.ds2500000-reads.pilon.contigs.fasta</t>
  </si>
  <si>
    <t>31818_2#3.Treponema.ds424493-reads.pilon.contigs.fasta</t>
  </si>
  <si>
    <t>31818_2#4.Treponema.ds2500000-reads.pilon.contigs.fasta</t>
  </si>
  <si>
    <t>31818_2#5.Treponema.ds1727886-reads.pilon.contigs.fasta</t>
  </si>
  <si>
    <t>31818_2#6.Treponema.ds2500000-reads.pilon.contigs.fasta</t>
  </si>
  <si>
    <t>31818_2#7.Treponema.ds1886502-reads.pilon.contigs.fasta</t>
  </si>
  <si>
    <t>31818_2#8.Treponema.ds461909-reads.pilon.contigs.fasta</t>
  </si>
  <si>
    <t>31818_2#9.Treponema.ds620880-reads.pilon.contigs.fasta</t>
  </si>
  <si>
    <t>31818_3#10.Treponema.ds2500000-reads.pilon.contigs.fasta</t>
  </si>
  <si>
    <t>31818_3#11.Treponema.ds2500000-reads.pilon.contigs.fasta</t>
  </si>
  <si>
    <t>31818_3#12.Treponema.ds2500000-reads.pilon.contigs.fasta</t>
  </si>
  <si>
    <t>31818_3#13.Treponema.ds2500000-reads.pilon.contigs.fasta</t>
  </si>
  <si>
    <t>31818_3#14.Treponema.ds2500000-reads.pilon.contigs.fasta</t>
  </si>
  <si>
    <t>31818_3#15.Treponema.ds2500000-reads.pilon.contigs.fasta</t>
  </si>
  <si>
    <t>31818_3#16.Treponema.ds2500000-reads.pilon.contigs.fasta</t>
  </si>
  <si>
    <t>31818_3#17.Treponema.ds2500000-reads.pilon.contigs.fasta</t>
  </si>
  <si>
    <t>31818_3#18.Treponema.ds1654256-reads.pilon.contigs.fasta</t>
  </si>
  <si>
    <t>31818_3#19.Treponema.ds979722-reads.pilon.contigs.fasta</t>
  </si>
  <si>
    <t>31818_3#20.Treponema.ds211260-reads.pilon.contigs.fasta</t>
  </si>
  <si>
    <t>31818_3#21.Treponema.ds252413-reads.pilon.contigs.fasta</t>
  </si>
  <si>
    <t>31818_3#22.Treponema.ds2500000-reads.pilon.contigs.fasta</t>
  </si>
  <si>
    <t>31818_3#23.Treponema.ds2486985-reads.pilon.contigs.fasta</t>
  </si>
  <si>
    <t>31818_3#24.Treponema.ds1397038-reads.pilon.contigs.fasta</t>
  </si>
  <si>
    <t>31818_3#25.Treponema.ds377391-reads.pilon.contigs.fasta</t>
  </si>
  <si>
    <t>31818_3#26.Treponema.ds2500000-reads.pilon.contigs.fasta</t>
  </si>
  <si>
    <t>31818_3#27.Treponema.ds2488018-reads.pilon.contigs.fasta</t>
  </si>
  <si>
    <t>31818_3#28.Treponema.ds2134470-reads.pilon.contigs.fasta</t>
  </si>
  <si>
    <t>31818_3#29.Treponema.ds1666674-reads.pilon.contigs.fasta</t>
  </si>
  <si>
    <t>31818_3#2.Treponema.ds447636-reads.pilon.contigs.fasta</t>
  </si>
  <si>
    <t>31818_3#30.Treponema.ds1107598-reads.pilon.contigs.fasta</t>
  </si>
  <si>
    <t>31818_3#31.Treponema.ds2321164-reads.pilon.contigs.fasta</t>
  </si>
  <si>
    <t>31818_3#32.Treponema.ds207514-reads.pilon.contigs.fasta</t>
  </si>
  <si>
    <t>31818_3#3.Treponema.ds354656-reads.pilon.contigs.fasta</t>
  </si>
  <si>
    <t>31818_3#4.Treponema.ds1648869-reads.pilon.contigs.fasta</t>
  </si>
  <si>
    <t>31818_3#5.Treponema.ds718025-reads.pilon.contigs.fasta</t>
  </si>
  <si>
    <t>31818_3#6.Treponema.ds2500000-reads.pilon.contigs.fasta</t>
  </si>
  <si>
    <t>31818_3#7.Treponema.ds1601042-reads.pilon.contigs.fasta</t>
  </si>
  <si>
    <t>31818_3#8.Treponema.ds233059-reads.pilon.contigs.fasta</t>
  </si>
  <si>
    <t>31818_4#10.Treponema.ds1463301-reads.pilon.contigs.fasta</t>
  </si>
  <si>
    <t>31818_4#11.Treponema.ds1456352-reads.pilon.contigs.fasta</t>
  </si>
  <si>
    <t>31818_4#12.Treponema.ds1477560-reads.pilon.contigs.fasta</t>
  </si>
  <si>
    <t>31818_4#13.Treponema.ds475081-reads.pilon.contigs.fasta</t>
  </si>
  <si>
    <t>31818_4#14.Treponema.ds2500000-reads.pilon.contigs.fasta</t>
  </si>
  <si>
    <t>31818_4#15.Treponema.ds2500000-reads.pilon.contigs.fasta</t>
  </si>
  <si>
    <t>31818_4#16.Treponema.ds560440-reads.pilon.contigs.fasta</t>
  </si>
  <si>
    <t>31818_4#17.Treponema.ds1338575-reads.pilon.contigs.fasta</t>
  </si>
  <si>
    <t>31818_4#18.Treponema.ds2500000-reads.pilon.contigs.fasta</t>
  </si>
  <si>
    <t>31818_4#19.Treponema.ds2500000-reads.pilon.contigs.fasta</t>
  </si>
  <si>
    <t>31818_4#1.Treponema.ds2500000-reads.pilon.contigs.fasta</t>
  </si>
  <si>
    <t>31818_4#20.Treponema.ds1155518-reads.pilon.contigs.fasta</t>
  </si>
  <si>
    <t>31818_4#21.Treponema.ds1736502-reads.pilon.contigs.fasta</t>
  </si>
  <si>
    <t>31818_4#22.Treponema.ds1946125-reads.pilon.contigs.fasta</t>
  </si>
  <si>
    <t>31818_4#23.Treponema.ds1230537-reads.pilon.contigs.fasta</t>
  </si>
  <si>
    <t>31818_4#24.Treponema.ds2374474-reads.pilon.contigs.fasta</t>
  </si>
  <si>
    <t>31818_4#25.Treponema.ds860109-reads.pilon.contigs.fasta</t>
  </si>
  <si>
    <t>31818_4#26.Treponema.ds394035-reads.pilon.contigs.fasta</t>
  </si>
  <si>
    <t>31818_4#27.Treponema.ds1989153-reads.pilon.contigs.fasta</t>
  </si>
  <si>
    <t>31818_4#28.Treponema.ds627662-reads.pilon.contigs.fasta</t>
  </si>
  <si>
    <t>31818_4#29.Treponema.ds2500000-reads.pilon.contigs.fasta</t>
  </si>
  <si>
    <t>31818_4#2.Treponema.ds1597286-reads.pilon.contigs.fasta</t>
  </si>
  <si>
    <t>31818_4#30.Treponema.ds546475-reads.pilon.contigs.fasta</t>
  </si>
  <si>
    <t>31818_4#31.Treponema.ds431749-reads.pilon.contigs.fasta</t>
  </si>
  <si>
    <t>31818_4#32.Treponema.ds557950-reads.pilon.contigs.fasta</t>
  </si>
  <si>
    <t>31818_4#3.Treponema.ds1969076-reads.pilon.contigs.fasta</t>
  </si>
  <si>
    <t>31818_4#4.Treponema.ds2500000-reads.pilon.contigs.fasta</t>
  </si>
  <si>
    <t>31818_4#5.Treponema.ds952114-reads.pilon.contigs.fasta</t>
  </si>
  <si>
    <t>31818_4#6.Treponema.ds472082-reads.pilon.contigs.fasta</t>
  </si>
  <si>
    <t>31818_4#7.Treponema.ds576628-reads.pilon.contigs.fasta</t>
  </si>
  <si>
    <t>31818_4#8.Treponema.ds1337068-reads.pilon.contigs.fasta</t>
  </si>
  <si>
    <t>31818_4#9.Treponema.ds1271447-reads.pilon.contigs.fasta</t>
  </si>
  <si>
    <t>31818_5#10.Treponema.ds223131-reads.pilon.contigs.fasta</t>
  </si>
  <si>
    <t>31818_5#11.Treponema.ds769165-reads.pilon.contigs.fasta</t>
  </si>
  <si>
    <t>31818_5#12.Treponema.ds1064598-reads.pilon.contigs.fasta</t>
  </si>
  <si>
    <t>31818_5#13.Treponema.ds496723-reads.pilon.contigs.fasta</t>
  </si>
  <si>
    <t>31818_5#16.Treponema.ds432157-reads.pilon.contigs.fasta</t>
  </si>
  <si>
    <t>31818_5#17.Treponema.ds352341-reads.pilon.contigs.fasta</t>
  </si>
  <si>
    <t>31818_5#18.Treponema.ds1714371-reads.pilon.contigs.fasta</t>
  </si>
  <si>
    <t>31818_5#19.Treponema.ds1736478-reads.pilon.contigs.fasta</t>
  </si>
  <si>
    <t>31818_5#1.Treponema.ds1548341-reads.pilon.contigs.fasta</t>
  </si>
  <si>
    <t>31818_5#20.Treponema.ds506533-reads.pilon.contigs.fasta</t>
  </si>
  <si>
    <t>31818_5#21.Treponema.ds1659292-reads.pilon.contigs.fasta</t>
  </si>
  <si>
    <t>31818_5#22.Treponema.ds1386523-reads.pilon.contigs.fasta</t>
  </si>
  <si>
    <t>31818_5#23.Treponema.ds2500000-reads.pilon.contigs.fasta</t>
  </si>
  <si>
    <t>31818_5#24.Treponema.ds388583-reads.pilon.contigs.fasta</t>
  </si>
  <si>
    <t>31818_5#25.Treponema.ds843705-reads.pilon.contigs.fasta</t>
  </si>
  <si>
    <t>31818_5#26.Treponema.ds1048322-reads.pilon.contigs.fasta</t>
  </si>
  <si>
    <t>31818_5#27.Treponema.ds434695-reads.pilon.contigs.fasta</t>
  </si>
  <si>
    <t>31818_5#28.Treponema.ds684150-reads.pilon.contigs.fasta</t>
  </si>
  <si>
    <t>31818_5#29.Treponema.ds2500000-reads.pilon.contigs.fasta</t>
  </si>
  <si>
    <t>31818_5#2.Treponema.ds748294-reads.pilon.contigs.fasta</t>
  </si>
  <si>
    <t>31818_5#30.Treponema.ds2500000-reads.pilon.contigs.fasta</t>
  </si>
  <si>
    <t>31818_5#31.Treponema.ds2373703-reads.pilon.contigs.fasta</t>
  </si>
  <si>
    <t>31818_5#32.Treponema.ds515432-reads.pilon.contigs.fasta</t>
  </si>
  <si>
    <t>31818_5#3.Treponema.ds2500000-reads.pilon.contigs.fasta</t>
  </si>
  <si>
    <t>31818_5#4.Treponema.ds442553-reads.pilon.contigs.fasta</t>
  </si>
  <si>
    <t>31818_5#5.Treponema.ds988956-reads.pilon.contigs.fasta</t>
  </si>
  <si>
    <t>31818_5#7.Treponema.ds254789-reads.pilon.contigs.fasta</t>
  </si>
  <si>
    <t>31818_5#8.Treponema.ds687156-reads.pilon.contigs.fasta</t>
  </si>
  <si>
    <t>31818_5#9.Treponema.ds221232-reads.pilon.contigs.fasta</t>
  </si>
  <si>
    <t>31818_6#10.Treponema.ds946743-reads.pilon.contigs.fasta</t>
  </si>
  <si>
    <t>31818_6#11.Treponema.ds1552254-reads.pilon.contigs.fasta</t>
  </si>
  <si>
    <t>31818_6#12.Treponema.ds1011880-reads.pilon.contigs.fasta</t>
  </si>
  <si>
    <t>31818_6#13.Treponema.ds1530595-reads.pilon.contigs.fasta</t>
  </si>
  <si>
    <t>31818_6#14.Treponema.ds1425049-reads.pilon.contigs.fasta</t>
  </si>
  <si>
    <t>31818_6#15.Treponema.ds416263-reads.pilon.contigs.fasta</t>
  </si>
  <si>
    <t>31818_6#16.Treponema.ds2500000-reads.pilon.contigs.fasta</t>
  </si>
  <si>
    <t>31818_6#17.Treponema.ds1023824-reads.pilon.contigs.fasta</t>
  </si>
  <si>
    <t>31818_6#18.Treponema.ds1597921-reads.pilon.contigs.fasta</t>
  </si>
  <si>
    <t>31818_6#19.Treponema.ds779083-reads.pilon.contigs.fasta</t>
  </si>
  <si>
    <t>31818_6#1.Treponema.ds704360-reads.pilon.contigs.fasta</t>
  </si>
  <si>
    <t>31818_6#20.Treponema.ds1975997-reads.pilon.contigs.fasta</t>
  </si>
  <si>
    <t>31818_6#21.Treponema.ds763249-reads.pilon.contigs.fasta</t>
  </si>
  <si>
    <t>31818_6#22.Treponema.ds1506309-reads.pilon.contigs.fasta</t>
  </si>
  <si>
    <t>31818_6#23.Treponema.ds1292706-reads.pilon.contigs.fasta</t>
  </si>
  <si>
    <t>31818_6#24.Treponema.ds1068293-reads.pilon.contigs.fasta</t>
  </si>
  <si>
    <t>31818_6#25.Treponema.ds2134448-reads.pilon.contigs.fasta</t>
  </si>
  <si>
    <t>31818_6#26.Treponema.ds838203-reads.pilon.contigs.fasta</t>
  </si>
  <si>
    <t>31818_6#27.Treponema.ds1178315-reads.pilon.contigs.fasta</t>
  </si>
  <si>
    <t>31818_6#28.Treponema.ds936353-reads.pilon.contigs.fasta</t>
  </si>
  <si>
    <t>31818_6#29.Treponema.ds1041016-reads.pilon.contigs.fasta</t>
  </si>
  <si>
    <t>31818_6#2.Treponema.ds416982-reads.pilon.contigs.fasta</t>
  </si>
  <si>
    <t>31818_6#30.Treponema.ds2500000-reads.pilon.contigs.fasta</t>
  </si>
  <si>
    <t>31818_6#31.Treponema.ds316503-reads.pilon.contigs.fasta</t>
  </si>
  <si>
    <t>31818_6#32.Treponema.ds466042-reads.pilon.contigs.fasta</t>
  </si>
  <si>
    <t>31818_6#3.Treponema.ds588604-reads.pilon.contigs.fasta</t>
  </si>
  <si>
    <t>31818_6#4.Treponema.ds914046-reads.pilon.contigs.fasta</t>
  </si>
  <si>
    <t>31818_6#5.Treponema.ds706064-reads.pilon.contigs.fasta</t>
  </si>
  <si>
    <t>31818_6#6.Treponema.ds353980-reads.pilon.contigs.fasta</t>
  </si>
  <si>
    <t>31818_6#7.Treponema.ds1150195-reads.pilon.contigs.fasta</t>
  </si>
  <si>
    <t>31818_6#8.Treponema.ds1374311-reads.pilon.contigs.fasta</t>
  </si>
  <si>
    <t>31818_6#9.Treponema.ds1320140-reads.pilon.contigs.fasta</t>
  </si>
  <si>
    <t>31822_1#10.Treponema.ds1331097-reads.pilon.contigs.fasta</t>
  </si>
  <si>
    <t>31822_1#11.Treponema.ds1487699-reads.pilon.contigs.fasta</t>
  </si>
  <si>
    <t>31822_1#12.Treponema.ds1616636-reads.pilon.contigs.fasta</t>
  </si>
  <si>
    <t>31822_1#13.Treponema.ds1348610-reads.pilon.contigs.fasta</t>
  </si>
  <si>
    <t>31822_1#14.Treponema.ds497742-reads.pilon.contigs.fasta</t>
  </si>
  <si>
    <t>31822_1#15.Treponema.ds966760-reads.pilon.contigs.fasta</t>
  </si>
  <si>
    <t>31822_1#16.Treponema.ds1323045-reads.pilon.contigs.fasta</t>
  </si>
  <si>
    <t>31822_1#17.Treponema.ds1477582-reads.pilon.contigs.fasta</t>
  </si>
  <si>
    <t>31822_1#19.Treponema.ds1596910-reads.pilon.contigs.fasta</t>
  </si>
  <si>
    <t>31822_1#1.Treponema.ds1544709-reads.pilon.contigs.fasta</t>
  </si>
  <si>
    <t>31822_1#20.Treponema.ds546814-reads.pilon.contigs.fasta</t>
  </si>
  <si>
    <t>31822_1#21.Treponema.ds677731-reads.pilon.contigs.fasta</t>
  </si>
  <si>
    <t>31822_1#22.Treponema.ds1597451-reads.pilon.contigs.fasta</t>
  </si>
  <si>
    <t>31822_1#23.Treponema.ds1918163-reads.pilon.contigs.fasta</t>
  </si>
  <si>
    <t>31822_1#24.Treponema.ds1413611-reads.pilon.contigs.fasta</t>
  </si>
  <si>
    <t>31822_1#25.Treponema.ds1070224-reads.pilon.contigs.fasta</t>
  </si>
  <si>
    <t>31822_1#26.Treponema.ds1515901-reads.pilon.contigs.fasta</t>
  </si>
  <si>
    <t>31822_1#27.Treponema.ds1418347-reads.pilon.contigs.fasta</t>
  </si>
  <si>
    <t>31822_1#28.Treponema.ds2460254-reads.pilon.contigs.fasta</t>
  </si>
  <si>
    <t>31822_1#29.Treponema.ds2500000-reads.pilon.contigs.fasta</t>
  </si>
  <si>
    <t>31822_1#2.Treponema.ds2500000-reads.pilon.contigs.fasta</t>
  </si>
  <si>
    <t>31822_1#30.Treponema.ds2500000-reads.pilon.contigs.fasta</t>
  </si>
  <si>
    <t>31822_1#31.Treponema.ds486059-reads.pilon.contigs.fasta</t>
  </si>
  <si>
    <t>31822_1#32.Treponema.ds384456-reads.pilon.contigs.fasta</t>
  </si>
  <si>
    <t>31822_1#3.Treponema.ds759188-reads.pilon.contigs.fasta</t>
  </si>
  <si>
    <t>31822_1#4.Treponema.ds2500000-reads.pilon.contigs.fasta</t>
  </si>
  <si>
    <t>31822_1#5.Treponema.ds2500000-reads.pilon.contigs.fasta</t>
  </si>
  <si>
    <t>31822_1#6.Treponema.ds2431970-reads.pilon.contigs.fasta</t>
  </si>
  <si>
    <t>31822_1#7.Treponema.ds2500000-reads.pilon.contigs.fasta</t>
  </si>
  <si>
    <t>31822_1#8.Treponema.ds2500000-reads.pilon.contigs.fasta</t>
  </si>
  <si>
    <t>31822_1#9.Treponema.ds2500000-reads.pilon.contigs.fasta</t>
  </si>
  <si>
    <t>31822_2#11.Treponema.ds1806600-reads.pilon.contigs.fasta</t>
  </si>
  <si>
    <t>31822_2#12.Treponema.ds1329667-reads.pilon.contigs.fasta</t>
  </si>
  <si>
    <t>31822_2#13.Treponema.ds939530-reads.pilon.contigs.fasta</t>
  </si>
  <si>
    <t>31822_2#14.Treponema.ds2500000-reads.pilon.contigs.fasta</t>
  </si>
  <si>
    <t>31822_2#15.Treponema.ds2500000-reads.pilon.contigs.fasta</t>
  </si>
  <si>
    <t>31822_2#16.Treponema.ds261775-reads.pilon.contigs.fasta</t>
  </si>
  <si>
    <t>31822_2#17.Treponema.ds427442-reads.pilon.contigs.fasta</t>
  </si>
  <si>
    <t>31822_2#18.Treponema.ds808401-reads.pilon.contigs.fasta</t>
  </si>
  <si>
    <t>31822_2#19.Treponema.ds1243584-reads.pilon.contigs.fasta</t>
  </si>
  <si>
    <t>31822_2#1.Treponema.ds702231-reads.pilon.contigs.fasta</t>
  </si>
  <si>
    <t>31822_2#20.Treponema.ds814492-reads.pilon.contigs.fasta</t>
  </si>
  <si>
    <t>31822_2#21.Treponema.ds2209089-reads.pilon.contigs.fasta</t>
  </si>
  <si>
    <t>31822_2#22.Treponema.ds1357976-reads.pilon.contigs.fasta</t>
  </si>
  <si>
    <t>31822_2#23.Treponema.ds268111-reads.pilon.contigs.fasta</t>
  </si>
  <si>
    <t>31822_2#24.Treponema.ds1433124-reads.pilon.contigs.fasta</t>
  </si>
  <si>
    <t>31822_2#25.Treponema.ds381820-reads.pilon.contigs.fasta</t>
  </si>
  <si>
    <t>31822_2#26.Treponema.ds2390007-reads.pilon.contigs.fasta</t>
  </si>
  <si>
    <t>31822_2#27.Treponema.ds1989266-reads.pilon.contigs.fasta</t>
  </si>
  <si>
    <t>31822_2#28.Treponema.ds2500000-reads.pilon.contigs.fasta</t>
  </si>
  <si>
    <t>31822_2#29.Treponema.ds476112-reads.pilon.contigs.fasta</t>
  </si>
  <si>
    <t>31822_2#2.Treponema.ds836323-reads.pilon.contigs.fasta</t>
  </si>
  <si>
    <t>31822_2#31.Treponema.ds2500000-reads.pilon.contigs.fasta</t>
  </si>
  <si>
    <t>31822_2#32.Treponema.ds918774-reads.pilon.contigs.fasta</t>
  </si>
  <si>
    <t>31822_2#3.Treponema.ds1973773-reads.pilon.contigs.fasta</t>
  </si>
  <si>
    <t>31822_2#4.Treponema.ds823921-reads.pilon.contigs.fasta</t>
  </si>
  <si>
    <t>31822_2#5.Treponema.ds225381-reads.pilon.contigs.fasta</t>
  </si>
  <si>
    <t>31822_2#7.Treponema.ds2109167-reads.pilon.contigs.fasta</t>
  </si>
  <si>
    <t>31822_2#8.Treponema.ds636867-reads.pilon.contigs.fasta</t>
  </si>
  <si>
    <t>31822_2#9.Treponema.ds1924746-reads.pilon.contigs.fasta</t>
  </si>
  <si>
    <t>31963_2#10.Treponema.ds2500000-reads.pilon.contigs.fasta</t>
  </si>
  <si>
    <t>31963_2#11.Treponema.ds2500000-reads.pilon.contigs.fasta</t>
  </si>
  <si>
    <t>31963_2#12.Treponema.ds2500000-reads.pilon.contigs.fasta</t>
  </si>
  <si>
    <t>31963_2#13.Treponema.ds2500000-reads.pilon.contigs.fasta</t>
  </si>
  <si>
    <t>31963_2#14.Treponema.ds2500000-reads.pilon.contigs.fasta</t>
  </si>
  <si>
    <t>31963_2#15.Treponema.ds2500000-reads.pilon.contigs.fasta</t>
  </si>
  <si>
    <t>31963_2#16.Treponema.ds2500000-reads.pilon.contigs.fasta</t>
  </si>
  <si>
    <t>31963_2#17.Treponema.ds2500000-reads.pilon.contigs.fasta</t>
  </si>
  <si>
    <t>31963_2#18.Treponema.ds1420819-reads.pilon.contigs.fasta</t>
  </si>
  <si>
    <t>31963_2#19.Treponema.ds2500000-reads.pilon.contigs.fasta</t>
  </si>
  <si>
    <t>31963_2#20.Treponema.ds2500000-reads.pilon.contigs.fasta</t>
  </si>
  <si>
    <t>31963_2#21.Treponema.ds2500000-reads.pilon.contigs.fasta</t>
  </si>
  <si>
    <t>31963_2#22.Treponema.ds2500000-reads.pilon.contigs.fasta</t>
  </si>
  <si>
    <t>31963_2#23.Treponema.ds1508056-reads.pilon.contigs.fasta</t>
  </si>
  <si>
    <t>31963_2#24.Treponema.ds2500000-reads.pilon.contigs.fasta</t>
  </si>
  <si>
    <t>31963_2#25.Treponema.ds2500000-reads.pilon.contigs.fasta</t>
  </si>
  <si>
    <t>31963_2#26.Treponema.ds2500000-reads.pilon.contigs.fasta</t>
  </si>
  <si>
    <t>31963_2#27.Treponema.ds2500000-reads.pilon.contigs.fasta</t>
  </si>
  <si>
    <t>31963_2#28.Treponema.ds2500000-reads.pilon.contigs.fasta</t>
  </si>
  <si>
    <t>31963_2#29.Treponema.ds2500000-reads.pilon.contigs.fasta</t>
  </si>
  <si>
    <t>31963_2#30.Treponema.ds1879748-reads.pilon.contigs.fasta</t>
  </si>
  <si>
    <t>31963_2#31.Treponema.ds1611484-reads.pilon.contigs.fasta</t>
  </si>
  <si>
    <t>31963_2#32.Treponema.ds2500000-reads.pilon.contigs.fasta</t>
  </si>
  <si>
    <t>31963_2#3.Treponema.ds2500000-reads.pilon.contigs.fasta</t>
  </si>
  <si>
    <t>31963_2#4.Treponema.ds2500000-reads.pilon.contigs.fasta</t>
  </si>
  <si>
    <t>31963_2#5.Treponema.ds2500000-reads.pilon.contigs.fasta</t>
  </si>
  <si>
    <t>31963_2#6.Treponema.ds2500000-reads.pilon.contigs.fasta</t>
  </si>
  <si>
    <t>31963_2#7.Treponema.ds2500000-reads.pilon.contigs.fasta</t>
  </si>
  <si>
    <t>31963_2#8.Treponema.ds2500000-reads.pilon.contigs.fasta</t>
  </si>
  <si>
    <t>ERR2570893.Treponema.ds305432-reads.pilon.contigs.fasta</t>
  </si>
  <si>
    <t>ERR2570894.Treponema.ds380482-reads.pilon.contigs.fasta</t>
  </si>
  <si>
    <t>ERR2570895.Treponema.ds871802-reads.pilon.contigs.fasta</t>
  </si>
  <si>
    <t>ERR2570900.Treponema.ds230575-reads.pilon.contigs.fasta</t>
  </si>
  <si>
    <t>ERR2570901.Treponema.ds227002-reads.pilon.contigs.fasta</t>
  </si>
  <si>
    <t>ERR2570902.Treponema.ds229485-reads.pilon.contigs.fasta</t>
  </si>
  <si>
    <t>ERR2570903.Treponema.ds225054-reads.pilon.contigs.fasta</t>
  </si>
  <si>
    <t>ERR2570924.Treponema.ds511037-reads.pilon.contigs.fasta</t>
  </si>
  <si>
    <t>ERR2570925.Treponema.ds492381-reads.pilon.contigs.fasta</t>
  </si>
  <si>
    <t>ERR2570926.Treponema.ds510235-reads.pilon.contigs.fasta</t>
  </si>
  <si>
    <t>ERR2570927.Treponema.ds490173-reads.pilon.contigs.fasta</t>
  </si>
  <si>
    <t>ERR2570928.Treponema.ds280035-reads.pilon.contigs.fasta</t>
  </si>
  <si>
    <t>ERR2570929.Treponema.ds271564-reads.pilon.contigs.fasta</t>
  </si>
  <si>
    <t>ERR2570930.Treponema.ds279642-reads.pilon.contigs.fasta</t>
  </si>
  <si>
    <t>ERR2570931.Treponema.ds269505-reads.pilon.contigs.fasta</t>
  </si>
  <si>
    <t>LMNP-1--cat.Treponema.ds547120-reads.pilon.contigs.fasta</t>
  </si>
  <si>
    <t>SRR2996724.Treponema.ds2500000-reads.pilon.contigs.fasta</t>
  </si>
  <si>
    <t>SRR2996725.Treponema.ds2500000-reads.pilon.contigs.fasta</t>
  </si>
  <si>
    <t>SRR2996726.Treponema.ds1117177-reads.pilon.contigs.fasta</t>
  </si>
  <si>
    <t>SRR2996727.Treponema.ds537460-reads.pilon.contigs.fasta</t>
  </si>
  <si>
    <t>SRR2996728.Treponema.ds225397-reads.pilon.contigs.fasta</t>
  </si>
  <si>
    <t>SRR2996729.Treponema.ds1156472-reads.pilon.contigs.fasta</t>
  </si>
  <si>
    <t>SRR2996730.Treponema.ds1809764-reads.pilon.contigs.fasta</t>
  </si>
  <si>
    <t>SRR2996732.Treponema.ds2500000-reads.pilon.contigs.fasta</t>
  </si>
  <si>
    <t>SRR3268682.Treponema.ds2500000-reads.pilon.contigs.fasta</t>
  </si>
  <si>
    <t>SRR3268685.Treponema.ds2191278-reads.pilon.contigs.fasta</t>
  </si>
  <si>
    <t>SRR3268694.Treponema.ds497890-reads.pilon.contigs.fasta</t>
  </si>
  <si>
    <t>SRR3268696.Treponema.ds1322691-reads.pilon.contigs.fasta</t>
  </si>
  <si>
    <t>SRR3268698.Treponema.ds2500000-reads.pilon.contigs.fasta</t>
  </si>
  <si>
    <t>SRR3268707.Treponema.ds1661286-reads.pilon.contigs.fasta</t>
  </si>
  <si>
    <t>SRR3268710.Treponema.ds473145-reads.pilon.contigs.fasta</t>
  </si>
  <si>
    <t>SRR3268715.Treponema.ds810142-reads.pilon.contigs.fasta</t>
  </si>
  <si>
    <t>SRR3268722.Treponema.ds2500000-reads.pilon.contigs.fasta</t>
  </si>
  <si>
    <t>SRR3268723.Treponema.ds2077609-reads.pilon.contigs.fasta</t>
  </si>
  <si>
    <t>SRR3268726.Treponema.ds378720-reads.pilon.contigs.fasta</t>
  </si>
  <si>
    <t>SRR3268730.Treponema.ds2263641-reads.pilon.contigs.fasta</t>
  </si>
  <si>
    <t>SRR3268732.Treponema.ds301291-reads.pilon.contigs.fasta</t>
  </si>
  <si>
    <t>SRR3268736.Treponema.ds906419-reads.pilon.contigs.fasta</t>
  </si>
  <si>
    <t>SRR3268738.Treponema.ds2500000-reads.pilon.contigs.fasta</t>
  </si>
  <si>
    <t>SRR3268758.Treponema.ds504230-reads.pilon.contigs.fasta</t>
  </si>
  <si>
    <t>SRR3571774.Treponema.ds281646-reads.pilon.contigs.fasta</t>
  </si>
  <si>
    <t>SRR3571775.Treponema.ds572707-reads.pilon.contigs.fasta</t>
  </si>
  <si>
    <t>SRR3571778.Treponema.ds1267709-reads.pilon.contigs.fasta</t>
  </si>
  <si>
    <t>SRR3571783.Treponema.ds1307932-reads.pilon.contigs.fasta</t>
  </si>
  <si>
    <t>SRR3571785.Treponema.ds1709469-reads.pilon.contigs.fasta</t>
  </si>
  <si>
    <t>SRR3571786.Treponema.ds277675-reads.pilon.contigs.fasta</t>
  </si>
  <si>
    <t>SRR3584839.Treponema.ds280471-reads.pilon.contigs.fasta</t>
  </si>
  <si>
    <t>SRR3584840.Treponema.ds2500000-reads.pilon.contigs.fasta</t>
  </si>
  <si>
    <t>SRR3584841.Treponema.ds482744-reads.pilon.contigs.fasta</t>
  </si>
  <si>
    <t>SRR3584842.Treponema.ds1181556-reads.pilon.contigs.fasta</t>
  </si>
  <si>
    <t>SRR3584843.Treponema.ds2500000-reads.pilon.contigs.fasta</t>
  </si>
  <si>
    <t>SRR3584844.Treponema.ds1533577-reads.pilon.contigs.fasta</t>
  </si>
  <si>
    <t>SRR3584845.Treponema.ds2500000-reads.pilon.contigs.fasta</t>
  </si>
  <si>
    <t>SRR3584871.Treponema.ds2018221-reads.pilon.contigs.fasta</t>
  </si>
  <si>
    <t>SRR3584875.Treponema.ds1968237-reads.pilon.contigs.fasta</t>
  </si>
  <si>
    <t>SRR3584879.Treponema.ds235573-reads.pilon.contigs.fasta</t>
  </si>
  <si>
    <t>SRR3584882.Treponema.ds2500000-reads.pilon.contigs.fasta</t>
  </si>
  <si>
    <t>SRR3584884.Treponema.ds305258-reads.pilon.contigs.fasta</t>
  </si>
  <si>
    <t>SRR3584965.Treponema.ds405074-reads.pilon.contigs.fasta</t>
  </si>
  <si>
    <t>SRR4308597.Treponema.ds2500000-reads.pilon.contigs.fasta</t>
  </si>
  <si>
    <t>SRR4308604.Treponema.ds527529-reads.pilon.contigs.fasta</t>
  </si>
  <si>
    <t>SRR4308605.Treponema.ds2500000-reads.pilon.contigs.fasta</t>
  </si>
  <si>
    <t>SRR4308606.Treponema.ds2500000-reads.pilon.contigs.fasta</t>
  </si>
  <si>
    <t>SRR4308607.Treponema.ds1496896-reads.pilon.contigs.fasta</t>
  </si>
  <si>
    <t>SRR8501161.ds464637-reads.pilon.contigs.fasta</t>
  </si>
  <si>
    <t>SRR8501162.ds2012532-reads.pilon.contigs.fasta</t>
  </si>
  <si>
    <t>SRR8501163.ds2500000-reads.pilon.contigs.fasta</t>
  </si>
  <si>
    <t>SRR8501164.ds356365-reads.pilon.contigs.fasta</t>
  </si>
  <si>
    <t>SRR8501165.ds2500000-reads.pilon.contigs.fasta</t>
  </si>
  <si>
    <t>SRR8501166.ds2500000-reads.pilon.contigs.fasta</t>
  </si>
  <si>
    <t>SRR8501167.ds2500000-reads.pilon.contigs.fasta</t>
  </si>
  <si>
    <t>SRR8501168.ds2500000-reads.pilon.contigs.fasta</t>
  </si>
  <si>
    <t>SRR8501169.ds2038886-reads.pilon.contigs.fasta</t>
  </si>
  <si>
    <t>SRR8501170.ds1033042-reads.pilon.contigs.fasta</t>
  </si>
  <si>
    <t>SRR8501171.ds2230553-reads.pilon.contigs.fasta</t>
  </si>
  <si>
    <t>SRR9127751.Treponema.ds2500000-reads.pilon.contigs.fasta</t>
  </si>
  <si>
    <t>SPAdes-pilon_assembly_id</t>
  </si>
  <si>
    <t>15169_6_65.Treponema.ds2500000_reads.pilon.contigs</t>
  </si>
  <si>
    <t>24141_4_5.Treponema.ds2500000_reads.pilon.contigs</t>
  </si>
  <si>
    <t>24141_6_2.Treponema.ds2500000_reads.pilon.contigs</t>
  </si>
  <si>
    <t>24141_7_2.Treponema.ds2500000_reads.pilon.contigs</t>
  </si>
  <si>
    <t>24141_8_5.Treponema.ds2500000_reads.pilon.contigs</t>
  </si>
  <si>
    <t>24141_8_9.Treponema.ds2500000_reads.pilon.contigs</t>
  </si>
  <si>
    <t>24353_1_18.Treponema.ds2500000_reads.pilon.contigs</t>
  </si>
  <si>
    <t>24353_1_3.Treponema.ds2500000_reads.pilon.contigs</t>
  </si>
  <si>
    <t>24353_1_5.Treponema.ds2500000_reads.pilon.contigs</t>
  </si>
  <si>
    <t>27455_1_12.Treponema.ds2500000_reads.pilon.contigs</t>
  </si>
  <si>
    <t>27455_1_28.Treponema.ds2500000_reads.pilon.contigs</t>
  </si>
  <si>
    <t>27455_1_36.Treponema.ds2257535_reads.pilon.contigs</t>
  </si>
  <si>
    <t>27455_1_41.Treponema.ds1068107_reads.pilon.contigs</t>
  </si>
  <si>
    <t>27455_2_36.Treponema.ds2500000_reads.pilon.contigs</t>
  </si>
  <si>
    <t>27455_2_6.Treponema.ds2500000_reads.pilon.contigs</t>
  </si>
  <si>
    <t>27455_2_9.Treponema.ds2500000_reads.pilon.contigs</t>
  </si>
  <si>
    <t>27455_4_12.Treponema.ds2500000_reads.pilon.contigs</t>
  </si>
  <si>
    <t>27455_4_17.Treponema.ds2500000_reads.pilon.contigs</t>
  </si>
  <si>
    <t>27455_4_26.Treponema.ds2500000_reads.pilon.contigs</t>
  </si>
  <si>
    <t>27455_4_38.Treponema.ds2206004_reads.pilon.contigs</t>
  </si>
  <si>
    <t>27455_4_5.Treponema.ds2500000_reads.pilon.contigs</t>
  </si>
  <si>
    <t>27455_5_11.Treponema.ds2500000_reads.pilon.contigs</t>
  </si>
  <si>
    <t>27455_5_19.Treponema.ds632262_reads.pilon.contigs</t>
  </si>
  <si>
    <t>27455_5_24.Treponema.ds2020006_reads.pilon.contigs</t>
  </si>
  <si>
    <t>27455_5_27.Treponema.ds1980147_reads.pilon.contigs</t>
  </si>
  <si>
    <t>27455_5_28.Treponema.ds720399_reads.pilon.contigs</t>
  </si>
  <si>
    <t>27455_5_32.Treponema.ds528666_reads.pilon.contigs</t>
  </si>
  <si>
    <t>27455_6_13.Treponema.ds749315_reads.pilon.contigs</t>
  </si>
  <si>
    <t>27455_6_18.Treponema.ds2500000_reads.pilon.contigs</t>
  </si>
  <si>
    <t>27455_6_27.Treponema.ds1353506_reads.pilon.contigs</t>
  </si>
  <si>
    <t>27455_6_8.Treponema.ds2500000_reads.pilon.contigs</t>
  </si>
  <si>
    <t>27455_7_16.Treponema.ds938224_reads.pilon.contigs</t>
  </si>
  <si>
    <t>27455_7_38.Treponema.ds604953_reads.pilon.contigs</t>
  </si>
  <si>
    <t>27455_7_39.Treponema.ds510588_reads.pilon.contigs</t>
  </si>
  <si>
    <t>27455_8_1.Treponema.ds2158516_reads.pilon.contigs</t>
  </si>
  <si>
    <t>27455_8_29.Treponema.ds394443_reads.pilon.contigs</t>
  </si>
  <si>
    <t>27455_8_30.Treponema.ds424121_reads.pilon.contigs</t>
  </si>
  <si>
    <t>27455_8_37.Treponema.ds523310_reads.pilon.contigs</t>
  </si>
  <si>
    <t>27455_8_3.Treponema.ds2500000_reads.pilon.contigs</t>
  </si>
  <si>
    <t>27455_8_42.Treponema.ds305143_reads.pilon.contigs</t>
  </si>
  <si>
    <t>27455_8_44.Treponema.ds244774_reads.pilon.contigs</t>
  </si>
  <si>
    <t>27614_2_20.Treponema.ds799186_reads.pilon.contigs</t>
  </si>
  <si>
    <t>27614_2_5.Treponema.ds1037802_reads.pilon.contigs</t>
  </si>
  <si>
    <t>29007_2_11_cat.pilon.contigs</t>
  </si>
  <si>
    <t>29007_2_12_cat.pilon.contigs</t>
  </si>
  <si>
    <t>29007_2_13_cat.pilon.contigs</t>
  </si>
  <si>
    <t>29007_2_14_cat.pilon.contigs</t>
  </si>
  <si>
    <t>29007_2_15_cat.pilon.contigs</t>
  </si>
  <si>
    <t>29007_2_16_cat.pilon.contigs</t>
  </si>
  <si>
    <t>29007_2_17_cat.pilon.contigs</t>
  </si>
  <si>
    <t>29007_2_18_cat.pilon.contigs</t>
  </si>
  <si>
    <t>29007_2_19_cat.pilon.contigs</t>
  </si>
  <si>
    <t>29007_2_20_cat.pilon.contigs</t>
  </si>
  <si>
    <t>29007_2_4_cat.pilon.contigs</t>
  </si>
  <si>
    <t>29007_2_5_cat.pilon.contigs</t>
  </si>
  <si>
    <t>29007_3_12_cat.pilon.contigs</t>
  </si>
  <si>
    <t>29007_3_19_cat.pilon.contigs</t>
  </si>
  <si>
    <t>31818_1_29.Treponema.ds2500000_reads.pilon.contigs</t>
  </si>
  <si>
    <t>31818_2_12.Treponema.ds2121900_reads.pilon.contigs</t>
  </si>
  <si>
    <t>31818_2_30.Treponema.ds2500000_reads.pilon.contigs</t>
  </si>
  <si>
    <t>31818_3_31.Treponema.ds2321164_reads.pilon.contigs</t>
  </si>
  <si>
    <t>31818_4_13.Treponema.ds475081_reads.pilon.contigs</t>
  </si>
  <si>
    <t>31818_4_23.Treponema.ds1230537_reads.pilon.contigs</t>
  </si>
  <si>
    <t>31818_4_2.Treponema.ds1597286_reads.pilon.contigs</t>
  </si>
  <si>
    <t>31818_4_3.Treponema.ds1969076_reads.pilon.contigs</t>
  </si>
  <si>
    <t>31818_4_8.Treponema.ds1337068_reads.pilon.contigs</t>
  </si>
  <si>
    <t>31818_6_12.Treponema.ds1011880_reads.pilon.contigs</t>
  </si>
  <si>
    <t>31818_6_24.Treponema.ds1068293_reads.pilon.contigs</t>
  </si>
  <si>
    <t>31818_6_5.Treponema.ds706064_reads.pilon.contigs</t>
  </si>
  <si>
    <t>31822_1_15.Treponema.ds966760_reads.pilon.contigs</t>
  </si>
  <si>
    <t>31822_1_2.Treponema.ds2500000_reads.pilon.contigs</t>
  </si>
  <si>
    <t>31822_1_3.Treponema.ds759188_reads.pilon.contigs</t>
  </si>
  <si>
    <t>31822_2_2.Treponema.ds836323_reads.pilon.contigs</t>
  </si>
  <si>
    <t>31963_2_32.Treponema.ds2500000_reads.pilon.contigs</t>
  </si>
  <si>
    <t>31963_2_8.Treponema.ds2500000_reads.pilon.contigs</t>
  </si>
  <si>
    <t>ERR2570924.Treponema.ds511037_reads.pilon.contigs</t>
  </si>
  <si>
    <t>ERR2570926.Treponema.ds510235_reads.pilon.contigs</t>
  </si>
  <si>
    <t>SRR2996727.Treponema.ds537460_reads.pilon.contigs</t>
  </si>
  <si>
    <t>SRR3268722.Treponema.ds2500000_reads.pilon.contigs</t>
  </si>
  <si>
    <t>SRR3268730.Treponema.ds2263641_reads.pilon.contigs</t>
  </si>
  <si>
    <t>SRR3571775.Treponema.ds572707_reads.pilon.contigs</t>
  </si>
  <si>
    <t>SRR4308604.Treponema.ds527529_reads.pilon.contigs</t>
  </si>
  <si>
    <t>SRR4308605.Treponema.ds2500000_reads.pilon.contigs</t>
  </si>
  <si>
    <t>SRR9127751.Treponema.ds2500000_reads.pilon.contigs</t>
  </si>
  <si>
    <t>Assembly_Length_(total)</t>
  </si>
  <si>
    <t>assemblyid</t>
  </si>
  <si>
    <t>Assembly-quastname</t>
  </si>
  <si>
    <t>Assembly_#_contigs</t>
  </si>
  <si>
    <t>Assembly_N50</t>
  </si>
  <si>
    <t>Assembly_ref-sites_%</t>
  </si>
  <si>
    <t>CheckM-completeness</t>
  </si>
  <si>
    <t>CheckM-contamination</t>
  </si>
  <si>
    <t>JG8</t>
  </si>
  <si>
    <t>Number</t>
  </si>
  <si>
    <t>TR_NGS_UK001</t>
  </si>
  <si>
    <t>TR_NGS_UK002</t>
  </si>
  <si>
    <t>TR_NGS_UK003</t>
  </si>
  <si>
    <t>TR_NGS_UK004</t>
  </si>
  <si>
    <t>TR_NGS_UK005</t>
  </si>
  <si>
    <t>TR_NGS_UK006</t>
  </si>
  <si>
    <t>TR_NGS_UK007</t>
  </si>
  <si>
    <t>TR_NGS_UK008</t>
  </si>
  <si>
    <t>TR_NGS_UK009</t>
  </si>
  <si>
    <t>TR_NGS_UK010</t>
  </si>
  <si>
    <t>TR_NGS_UK011</t>
  </si>
  <si>
    <t>TR_NGS_UK012</t>
  </si>
  <si>
    <t>TR_NGS_UK013</t>
  </si>
  <si>
    <t>TR_NGS_UK014</t>
  </si>
  <si>
    <t>TR_NGS_UK015</t>
  </si>
  <si>
    <t>TR_NGS_UK016</t>
  </si>
  <si>
    <t>TR_NGS_UK017</t>
  </si>
  <si>
    <t>TR_NGS_UK018</t>
  </si>
  <si>
    <t>TR_NGS_UK019</t>
  </si>
  <si>
    <t>TR_NGS_UK020</t>
  </si>
  <si>
    <t>TR_NGS_UK021</t>
  </si>
  <si>
    <t>TR_NGS_UK022</t>
  </si>
  <si>
    <t>TR_NGS_UK023</t>
  </si>
  <si>
    <t>TR_NGS_UK024</t>
  </si>
  <si>
    <t>TR_NGS_UK025</t>
  </si>
  <si>
    <t>TR_NGS_UK026</t>
  </si>
  <si>
    <t>TR_NGS_UK027</t>
  </si>
  <si>
    <t>TR_NGS_UK028</t>
  </si>
  <si>
    <t>TR_NGS_UK029</t>
  </si>
  <si>
    <t>TR_NGS_UK030</t>
  </si>
  <si>
    <t>TR_NGS_UK031</t>
  </si>
  <si>
    <t>TR_NGS_UK032</t>
  </si>
  <si>
    <t>TR_NGS_UK033</t>
  </si>
  <si>
    <t>TR_NGS_UK034</t>
  </si>
  <si>
    <t>TR_NGS_UK035</t>
  </si>
  <si>
    <t>TR_NGS_UK036</t>
  </si>
  <si>
    <t>TR_NGS_UK037</t>
  </si>
  <si>
    <t>TR_NGS_UK038</t>
  </si>
  <si>
    <t>TR_NGS_UK039</t>
  </si>
  <si>
    <t>TR_NGS_UK040</t>
  </si>
  <si>
    <t>TR_NGS_UK041</t>
  </si>
  <si>
    <t>TR_NGS_UK042</t>
  </si>
  <si>
    <t>TR_NGS_UK043</t>
  </si>
  <si>
    <t>TR_NGS_UK044</t>
  </si>
  <si>
    <t>TR_NGS_UK045</t>
  </si>
  <si>
    <t>TR_NGS_UK046</t>
  </si>
  <si>
    <t>TR_NGS_UK047</t>
  </si>
  <si>
    <t>TR_NGS_UK048</t>
  </si>
  <si>
    <t>TR_NGS_UK049</t>
  </si>
  <si>
    <t>TR_NGS_UK050</t>
  </si>
  <si>
    <t>TR_NGS_UK051</t>
  </si>
  <si>
    <t>TR_NGS_UK052</t>
  </si>
  <si>
    <t>TR_NGS_UK053</t>
  </si>
  <si>
    <t>TR_NGS_UK054</t>
  </si>
  <si>
    <t>TR_NGS_UK055</t>
  </si>
  <si>
    <t>TR_NGS_UK056</t>
  </si>
  <si>
    <t>TR_NGS_UK057</t>
  </si>
  <si>
    <t>TR_NGS_UK058</t>
  </si>
  <si>
    <t>TR_NGS_UK059</t>
  </si>
  <si>
    <t>TR_NGS_UK060</t>
  </si>
  <si>
    <t>TR_NGS_UK061</t>
  </si>
  <si>
    <t>TR_NGS_UK062</t>
  </si>
  <si>
    <t>TR_NGS_UK063</t>
  </si>
  <si>
    <t>TR_NGS_UK064</t>
  </si>
  <si>
    <t>TR_NGS_UK065</t>
  </si>
  <si>
    <t>TR_NGS_UK066</t>
  </si>
  <si>
    <t>TR_NGS_UK067</t>
  </si>
  <si>
    <t>TR_NGS_UK068</t>
  </si>
  <si>
    <t>TR_NGS_UK069</t>
  </si>
  <si>
    <t>TR_NGS_UK070</t>
  </si>
  <si>
    <t>TR_NGS_UK071</t>
  </si>
  <si>
    <t>TR_NGS_UK072</t>
  </si>
  <si>
    <t>TR_NGS_UK073</t>
  </si>
  <si>
    <t>TR_NGS_UK074</t>
  </si>
  <si>
    <t>TR_NGS_UK075</t>
  </si>
  <si>
    <t>TR_NGS_UK076</t>
  </si>
  <si>
    <t>TR_NGS_UK077</t>
  </si>
  <si>
    <t>TR_NGS_UK078</t>
  </si>
  <si>
    <t>TR_NGS_UK079</t>
  </si>
  <si>
    <t>TR_NGS_UK080</t>
  </si>
  <si>
    <t>TR_NGS_UK081</t>
  </si>
  <si>
    <t>TR_NGS_UK082</t>
  </si>
  <si>
    <t>TR_NGS_UK083</t>
  </si>
  <si>
    <t>TR_NGS_UK084</t>
  </si>
  <si>
    <t>TR_NGS_UK085</t>
  </si>
  <si>
    <t>TR_NGS_UK086</t>
  </si>
  <si>
    <t>TR_NGS_UK087</t>
  </si>
  <si>
    <t>TR_NGS_UK088</t>
  </si>
  <si>
    <t>TR_NGS_UK089</t>
  </si>
  <si>
    <t>TR_NGS_UK090</t>
  </si>
  <si>
    <t>TR_NGS_UK091</t>
  </si>
  <si>
    <t>TR_NGS_UK092</t>
  </si>
  <si>
    <t>TR_NGS_UK093</t>
  </si>
  <si>
    <t>TR_NGS_UK094</t>
  </si>
  <si>
    <t>TR_NGS_UK095</t>
  </si>
  <si>
    <t>TR_NGS_UK096</t>
  </si>
  <si>
    <t>TR_NGS_UK097</t>
  </si>
  <si>
    <t>TR_NGS_UK098</t>
  </si>
  <si>
    <t>TR_NGS_UK099</t>
  </si>
  <si>
    <t>TR_NGS_UK100</t>
  </si>
  <si>
    <t>TR_NGS_UK101</t>
  </si>
  <si>
    <t>TR_NGS_UK102</t>
  </si>
  <si>
    <t>TR_NGS_UK103</t>
  </si>
  <si>
    <t>TR_NGS_UK104</t>
  </si>
  <si>
    <t>TR_NGS_UK105</t>
  </si>
  <si>
    <t>TR_NGS_UK106</t>
  </si>
  <si>
    <t>TR_NGS_UK107</t>
  </si>
  <si>
    <t>TR_NGS_UK108</t>
  </si>
  <si>
    <t>TR_NGS_UK109</t>
  </si>
  <si>
    <t>TR_NGS_UK110</t>
  </si>
  <si>
    <t>TR_NGS_UK111</t>
  </si>
  <si>
    <t>TR_NGS_UK112</t>
  </si>
  <si>
    <t>TR_NGS_UK113</t>
  </si>
  <si>
    <t>TR_NGS_UK114</t>
  </si>
  <si>
    <t>TR_NGS_UK115</t>
  </si>
  <si>
    <t>TR_NGS_UK116</t>
  </si>
  <si>
    <t>TR_NGS_UK117</t>
  </si>
  <si>
    <t>TR_NGS_UK118</t>
  </si>
  <si>
    <t>TR_NGS_UK119</t>
  </si>
  <si>
    <t>TR_NGS_UK120</t>
  </si>
  <si>
    <t>TR_NGS_UK121</t>
  </si>
  <si>
    <t>TR_NGS_UK122</t>
  </si>
  <si>
    <t>TR_NGS_UK123</t>
  </si>
  <si>
    <t>TR_NGS_UK124</t>
  </si>
  <si>
    <t>TR_NGS_UK125</t>
  </si>
  <si>
    <t>TR_NGS_UK126</t>
  </si>
  <si>
    <t>TR_NGS_UK127</t>
  </si>
  <si>
    <t>TR_NGS_UK128</t>
  </si>
  <si>
    <t>TR_NGS_UK129</t>
  </si>
  <si>
    <t>TR_NGS_UK130</t>
  </si>
  <si>
    <t>TR_NGS_UK131</t>
  </si>
  <si>
    <t>TR_NGS_UK132</t>
  </si>
  <si>
    <t>TR_NGS_UK133</t>
  </si>
  <si>
    <t>TR_NGS_UK134</t>
  </si>
  <si>
    <t>TR_NGS_UK135</t>
  </si>
  <si>
    <t>TR_NGS_UK136</t>
  </si>
  <si>
    <t>TR_NGS_UK137</t>
  </si>
  <si>
    <t>TR_NGS_UK138</t>
  </si>
  <si>
    <t>TR_NGS_UK139</t>
  </si>
  <si>
    <t>TR_NGS_UK140</t>
  </si>
  <si>
    <t>TR_NGS_UK141</t>
  </si>
  <si>
    <t>TR_NGS_UK142</t>
  </si>
  <si>
    <t>TR_NGS_UK143</t>
  </si>
  <si>
    <t>TR_NGS_UK144</t>
  </si>
  <si>
    <t>TR_NGS_UK145</t>
  </si>
  <si>
    <t>TR_NGS_UK146</t>
  </si>
  <si>
    <t>TR_NGS_UK147</t>
  </si>
  <si>
    <t>TR_NGS_UK148</t>
  </si>
  <si>
    <t>TR_NGS_UK149</t>
  </si>
  <si>
    <t>TR_NGS_UK150</t>
  </si>
  <si>
    <t>TR_NGS_UK151</t>
  </si>
  <si>
    <t>TR_NGS_UK152</t>
  </si>
  <si>
    <t>TR_NGS_UK153</t>
  </si>
  <si>
    <t>TR_NGS_UK154</t>
  </si>
  <si>
    <t>TR_NGS_UK155</t>
  </si>
  <si>
    <t>TR_NGS_UK156</t>
  </si>
  <si>
    <t>TR_NGS_UK157</t>
  </si>
  <si>
    <t>TR_NGS_UK158</t>
  </si>
  <si>
    <t>TR_NGS_UK159</t>
  </si>
  <si>
    <t>TR_NGS_UK160</t>
  </si>
  <si>
    <t>TR_NGS_UK161</t>
  </si>
  <si>
    <t>TR_NGS_UK162</t>
  </si>
  <si>
    <t>TR_NGS_UK163</t>
  </si>
  <si>
    <t>TR_NGS_UK164</t>
  </si>
  <si>
    <t>TR_NGS_UK165</t>
  </si>
  <si>
    <t>TR_NGS_UK166</t>
  </si>
  <si>
    <t>TR_NGS_UK167</t>
  </si>
  <si>
    <t>TR_NGS_UK168</t>
  </si>
  <si>
    <t>TR_NGS_UK169</t>
  </si>
  <si>
    <t>TR_NGS_UK170</t>
  </si>
  <si>
    <t>TR_NGS_UK171</t>
  </si>
  <si>
    <t>TR_NGS_UK172</t>
  </si>
  <si>
    <t>TR_NGS_UK173</t>
  </si>
  <si>
    <t>TR_NGS_UK174</t>
  </si>
  <si>
    <t>TR_NGS_UK175</t>
  </si>
  <si>
    <t>TR_NGS_UK176</t>
  </si>
  <si>
    <t>TR_NGS_UK177</t>
  </si>
  <si>
    <t>TR_NGS_UK178</t>
  </si>
  <si>
    <t>TR_NGS_UK179</t>
  </si>
  <si>
    <t>TR_NGS_UK180</t>
  </si>
  <si>
    <t>TR_NGS_UK181</t>
  </si>
  <si>
    <t>TR_NGS_UK182</t>
  </si>
  <si>
    <t>TR_NGS_UK183</t>
  </si>
  <si>
    <t>TR_NGS_UK184</t>
  </si>
  <si>
    <t>TR_NGS_UK185</t>
  </si>
  <si>
    <t>TR_NGS_UK186</t>
  </si>
  <si>
    <t>TR_NGS_UK187</t>
  </si>
  <si>
    <t>TR_NGS_UK188</t>
  </si>
  <si>
    <t>TR_NGS_UK189</t>
  </si>
  <si>
    <t>TR_NGS_UK190</t>
  </si>
  <si>
    <t>TR_NGS_UK191</t>
  </si>
  <si>
    <t>TR_NGS_UK192</t>
  </si>
  <si>
    <t>TR_NGS_UK193</t>
  </si>
  <si>
    <t>TR_NGS_UK194</t>
  </si>
  <si>
    <t>TR_NGS_UK195</t>
  </si>
  <si>
    <t>TR_NGS_UK196</t>
  </si>
  <si>
    <t>TR_NGS_UK197</t>
  </si>
  <si>
    <t>TR_NGS_UK198</t>
  </si>
  <si>
    <t>TR_NGS_UK199</t>
  </si>
  <si>
    <t>YEAR</t>
  </si>
  <si>
    <t>TPA_BCC001</t>
  </si>
  <si>
    <t>TPA_BCC002</t>
  </si>
  <si>
    <t>TPA_BCC003</t>
  </si>
  <si>
    <t>TPA_BCC006</t>
  </si>
  <si>
    <t>TPA_BCC007</t>
  </si>
  <si>
    <t>TPA_BCC010</t>
  </si>
  <si>
    <t>TPA_BCC011</t>
  </si>
  <si>
    <t>TPA_BCC015</t>
  </si>
  <si>
    <t>TPA_BCC016</t>
  </si>
  <si>
    <t>TPA_BCC018</t>
  </si>
  <si>
    <t>TPA_BCC019</t>
  </si>
  <si>
    <t>TPA_BCC020</t>
  </si>
  <si>
    <t>TPA_BCC021</t>
  </si>
  <si>
    <t>TPA_BCC022</t>
  </si>
  <si>
    <t>TPA_BCC024</t>
  </si>
  <si>
    <t>TPA_BCC028</t>
  </si>
  <si>
    <t>TPA_BCC031</t>
  </si>
  <si>
    <t>TPA_BCC033</t>
  </si>
  <si>
    <t>TPA_BCC035</t>
  </si>
  <si>
    <t>TPA_BCC037</t>
  </si>
  <si>
    <t>TPA_BCC039</t>
  </si>
  <si>
    <t>TPA_BCC041</t>
  </si>
  <si>
    <t>TPA_BCC042</t>
  </si>
  <si>
    <t>TPA_BCC046</t>
  </si>
  <si>
    <t>TPA_BCC048</t>
  </si>
  <si>
    <t>TPA_BCC050</t>
  </si>
  <si>
    <t>TPA_BCC051</t>
  </si>
  <si>
    <t>TPA_BCC053</t>
  </si>
  <si>
    <t>TPA_BCC054</t>
  </si>
  <si>
    <t>TPA_BCC056</t>
  </si>
  <si>
    <t>TPA_BCC057</t>
  </si>
  <si>
    <t>TPA_BCC059</t>
  </si>
  <si>
    <t>TPA_BCC060</t>
  </si>
  <si>
    <t>TPA_BCC062</t>
  </si>
  <si>
    <t>TPA_BCC065</t>
  </si>
  <si>
    <t>TPA_BCC066</t>
  </si>
  <si>
    <t>TPA_BCC067</t>
  </si>
  <si>
    <t>TPA_BCC068</t>
  </si>
  <si>
    <t>TPA_BCC069</t>
  </si>
  <si>
    <t>TPA_BCC070</t>
  </si>
  <si>
    <t>TPA_BCC071</t>
  </si>
  <si>
    <t>TPA_BCC072</t>
  </si>
  <si>
    <t>TPA_BCC073</t>
  </si>
  <si>
    <t>TPA_BCC074</t>
  </si>
  <si>
    <t>TPA_BCC076</t>
  </si>
  <si>
    <t>TPA_BCC077</t>
  </si>
  <si>
    <t>TPA_BCC080</t>
  </si>
  <si>
    <t>TPA_BCC082</t>
  </si>
  <si>
    <t>TPA_BCC084</t>
  </si>
  <si>
    <t>TPA_BCC086</t>
  </si>
  <si>
    <t>TPA_BCC087</t>
  </si>
  <si>
    <t>TPA_BCC090</t>
  </si>
  <si>
    <t>TPA_BCC091</t>
  </si>
  <si>
    <t>TPA_BCC093</t>
  </si>
  <si>
    <t>TPA_BCC094</t>
  </si>
  <si>
    <t>TPA_BCC095</t>
  </si>
  <si>
    <t>TPA_BCC096</t>
  </si>
  <si>
    <t>TPA_BCC097</t>
  </si>
  <si>
    <t>TPA_BCC098</t>
  </si>
  <si>
    <t>TPA_BCC099</t>
  </si>
  <si>
    <t>TPA_BCC100</t>
  </si>
  <si>
    <t>TPA_BCC103</t>
  </si>
  <si>
    <t>TPA_BCC104</t>
  </si>
  <si>
    <t>TPA_BCC105</t>
  </si>
  <si>
    <t>TPA_BCC110</t>
  </si>
  <si>
    <t>TPA_BCC113</t>
  </si>
  <si>
    <t>TPA_BCC114</t>
  </si>
  <si>
    <t>TPA_BCC115</t>
  </si>
  <si>
    <t>TPA_BCC116</t>
  </si>
  <si>
    <t>TPA_BCC117</t>
  </si>
  <si>
    <t>TPA_BCC118</t>
  </si>
  <si>
    <t>TPA_BCC119</t>
  </si>
  <si>
    <t>TPA_BCC120</t>
  </si>
  <si>
    <t>TPA_BCC131</t>
  </si>
  <si>
    <t>TPA_BCC133</t>
  </si>
  <si>
    <t>TPA_BCC149</t>
  </si>
  <si>
    <t>TPA_BCC150</t>
  </si>
  <si>
    <t>TPA_BCC151</t>
  </si>
  <si>
    <t>TPA_BCC152</t>
  </si>
  <si>
    <t>TPA_BCC155</t>
  </si>
  <si>
    <t>TPA_BCC159</t>
  </si>
  <si>
    <t>TPA_BCC160</t>
  </si>
  <si>
    <t>TPA_BCC162</t>
  </si>
  <si>
    <t>TPA_BCC164</t>
  </si>
  <si>
    <t>TPA_BCC167</t>
  </si>
  <si>
    <t>TPA_BCC170</t>
  </si>
  <si>
    <t>TPA_BCC171</t>
  </si>
  <si>
    <t>TPA_BCC173</t>
  </si>
  <si>
    <t>TPA_BCC177</t>
  </si>
  <si>
    <t>TPA_BCC178</t>
  </si>
  <si>
    <t>TPA_BCC179</t>
  </si>
  <si>
    <t>TPA_BCC184</t>
  </si>
  <si>
    <t>TPA_BCC189</t>
  </si>
  <si>
    <t>TPA_BCC190</t>
  </si>
  <si>
    <t>TPA_BCC192</t>
  </si>
  <si>
    <t>TPA_BCC193</t>
  </si>
  <si>
    <t>TPA_ZIM019</t>
  </si>
  <si>
    <t>TPA_UKBIR030</t>
  </si>
  <si>
    <t>TPA_ALC105</t>
  </si>
  <si>
    <t>TPA_ALC124</t>
  </si>
  <si>
    <t>TPA_ALC115</t>
  </si>
  <si>
    <t>TPA_ALC162</t>
  </si>
  <si>
    <t>TPA_ALC126</t>
  </si>
  <si>
    <t>TPA_UKBIR050</t>
  </si>
  <si>
    <t>TPA_ALC133</t>
  </si>
  <si>
    <t>TPA_ALC151</t>
  </si>
  <si>
    <t>TPA_ALC135</t>
  </si>
  <si>
    <t>TPA_ALC123</t>
  </si>
  <si>
    <t>TPA_ALC152</t>
  </si>
  <si>
    <t>TPA_ALC136</t>
  </si>
  <si>
    <t>TPA_ALC180</t>
  </si>
  <si>
    <t>TPA_ALC107</t>
  </si>
  <si>
    <t>TPA_ALC181</t>
  </si>
  <si>
    <t>TPA_ALC103</t>
  </si>
  <si>
    <t>TPA_ALC172</t>
  </si>
  <si>
    <t>TPA_ALC149</t>
  </si>
  <si>
    <t>TPA_ALC120</t>
  </si>
  <si>
    <t>TPA_ALC146</t>
  </si>
  <si>
    <t>TPA_ALC173</t>
  </si>
  <si>
    <t>TPA_ALC142</t>
  </si>
  <si>
    <t>TPA_ALC110</t>
  </si>
  <si>
    <t>TPA_ALC112</t>
  </si>
  <si>
    <t>TPA_ALC106</t>
  </si>
  <si>
    <t>TPA_ALC111</t>
  </si>
  <si>
    <t>TPA_ALC179</t>
  </si>
  <si>
    <t>TPA_ALC148</t>
  </si>
  <si>
    <t>TPA_ALC155</t>
  </si>
  <si>
    <t>TPA_ALC153</t>
  </si>
  <si>
    <t>TPA_ALC131</t>
  </si>
  <si>
    <t>TPA_ALC056</t>
  </si>
  <si>
    <t>TPA_ALC156</t>
  </si>
  <si>
    <t>TPA_ALC168</t>
  </si>
  <si>
    <t>TPA_ALC129</t>
  </si>
  <si>
    <t>TPA_ALC175</t>
  </si>
  <si>
    <t>TPA_ALC125</t>
  </si>
  <si>
    <t>TPA_ALC158</t>
  </si>
  <si>
    <t>TPA_ALC139</t>
  </si>
  <si>
    <t>TPA_ALC114</t>
  </si>
  <si>
    <t>TPA_ALC104</t>
  </si>
  <si>
    <t>TPA_ALC176</t>
  </si>
  <si>
    <t>33027_7#31</t>
  </si>
  <si>
    <t>33027_7#31.Treponema.ds2500000-reads</t>
  </si>
  <si>
    <t>33027_7#27</t>
  </si>
  <si>
    <t>33027_7#27.Treponema.ds2500000-reads</t>
  </si>
  <si>
    <t>33027_7#28</t>
  </si>
  <si>
    <t>33027_7#28.Treponema.ds2500000-reads</t>
  </si>
  <si>
    <t>33027_7#29</t>
  </si>
  <si>
    <t>33027_7#29.Treponema.ds2500000-reads</t>
  </si>
  <si>
    <t>33027_7#32</t>
  </si>
  <si>
    <t>33027_7#32.Treponema.ds2500000-reads</t>
  </si>
  <si>
    <t>33027_7#30</t>
  </si>
  <si>
    <t>33027_7#30.Treponema.ds2500000-reads</t>
  </si>
  <si>
    <t>33027_7#19</t>
  </si>
  <si>
    <t>33027_7#19.Treponema.ds2500000-reads</t>
  </si>
  <si>
    <t>33027_7#25</t>
  </si>
  <si>
    <t>33027_7#25.Treponema.ds2500000-reads</t>
  </si>
  <si>
    <t>33027_6#3</t>
  </si>
  <si>
    <t>33027_6#3.Treponema.ds2500000-reads</t>
  </si>
  <si>
    <t>33027_5#10</t>
  </si>
  <si>
    <t>33027_5#10.Treponema.ds2500000-reads</t>
  </si>
  <si>
    <t>33027_5#7</t>
  </si>
  <si>
    <t>33027_5#7.Treponema.ds2500000-reads</t>
  </si>
  <si>
    <t>33027_5#24</t>
  </si>
  <si>
    <t>33027_5#24.Treponema.ds2500000-reads</t>
  </si>
  <si>
    <t>33027_5#12</t>
  </si>
  <si>
    <t>33027_5#12.Treponema.ds2500000-reads</t>
  </si>
  <si>
    <t>33027_7#26</t>
  </si>
  <si>
    <t>33027_7#26.Treponema.ds1249382-reads</t>
  </si>
  <si>
    <t>33027_6#13</t>
  </si>
  <si>
    <t>33027_6#13.Treponema.ds1508012-reads</t>
  </si>
  <si>
    <t>33027_5#20</t>
  </si>
  <si>
    <t>33027_5#20.Treponema.ds2333092-reads</t>
  </si>
  <si>
    <t>33027_5#14</t>
  </si>
  <si>
    <t>33027_5#14.Treponema.ds1771078-reads</t>
  </si>
  <si>
    <t>33027_6#11</t>
  </si>
  <si>
    <t>33027_6#11.Treponema.ds1453235-reads</t>
  </si>
  <si>
    <t>33027_6#20</t>
  </si>
  <si>
    <t>33027_6#20.Treponema.ds1639379-reads</t>
  </si>
  <si>
    <t>33027_6#15</t>
  </si>
  <si>
    <t>33027_6#15.Treponema.ds1390826-reads</t>
  </si>
  <si>
    <t>33027_5#31</t>
  </si>
  <si>
    <t>33027_5#31.Treponema.ds2500000-reads</t>
  </si>
  <si>
    <t>33027_6#4</t>
  </si>
  <si>
    <t>33027_6#4.Treponema.ds1462325-reads</t>
  </si>
  <si>
    <t>33027_7#20</t>
  </si>
  <si>
    <t>33027_7#20.Treponema.ds907581-reads</t>
  </si>
  <si>
    <t>33027_5#32</t>
  </si>
  <si>
    <t>33027_5#32.Treponema.ds1646845-reads</t>
  </si>
  <si>
    <t>33027_5#1</t>
  </si>
  <si>
    <t>33027_5#1.Treponema.ds1344496-reads</t>
  </si>
  <si>
    <t>33027_5#28</t>
  </si>
  <si>
    <t>33027_5#28.Treponema.ds1425950-reads</t>
  </si>
  <si>
    <t>33027_5#19</t>
  </si>
  <si>
    <t>33027_5#19.Treponema.ds1325631-reads</t>
  </si>
  <si>
    <t>33027_5#9</t>
  </si>
  <si>
    <t>33027_5#9.Treponema.ds1406612-reads</t>
  </si>
  <si>
    <t>33027_5#18</t>
  </si>
  <si>
    <t>33027_5#18.Treponema.ds1303331-reads</t>
  </si>
  <si>
    <t>33027_6#29</t>
  </si>
  <si>
    <t>33027_6#29.Treponema.ds1425521-reads</t>
  </si>
  <si>
    <t>33027_5#17</t>
  </si>
  <si>
    <t>33027_5#17.Treponema.ds1421596-reads</t>
  </si>
  <si>
    <t>33027_5#4</t>
  </si>
  <si>
    <t>33027_5#4.Treponema.ds1195884-reads</t>
  </si>
  <si>
    <t>33027_5#6</t>
  </si>
  <si>
    <t>33027_5#6.Treponema.ds1022535-reads</t>
  </si>
  <si>
    <t>33027_5#3</t>
  </si>
  <si>
    <t>33027_5#3.Treponema.ds1082516-reads</t>
  </si>
  <si>
    <t>33027_5#5</t>
  </si>
  <si>
    <t>33027_5#5.Treponema.ds1056883-reads</t>
  </si>
  <si>
    <t>33027_5#30</t>
  </si>
  <si>
    <t>33027_5#30.Treponema.ds1019361-reads</t>
  </si>
  <si>
    <t>33027_7#12</t>
  </si>
  <si>
    <t>33027_7#12.Treponema.ds823564-reads</t>
  </si>
  <si>
    <t>33027_6#21</t>
  </si>
  <si>
    <t>33027_6#21.Treponema.ds1076529-reads</t>
  </si>
  <si>
    <t>33027_5#21</t>
  </si>
  <si>
    <t>33027_5#21.Treponema.ds960376-reads</t>
  </si>
  <si>
    <t>33027_5#13</t>
  </si>
  <si>
    <t>33027_5#13.Treponema.ds922122-reads</t>
  </si>
  <si>
    <t>33027_7#18</t>
  </si>
  <si>
    <t>33027_7#18.Treponema.ds856663-reads</t>
  </si>
  <si>
    <t>33027_6#22</t>
  </si>
  <si>
    <t>33027_6#22.Treponema.ds918844-reads</t>
  </si>
  <si>
    <t>33027_5#25</t>
  </si>
  <si>
    <t>33027_5#25.Treponema.ds852376-reads</t>
  </si>
  <si>
    <t>33027_7#5</t>
  </si>
  <si>
    <t>33027_7#5.Treponema.ds668822-reads</t>
  </si>
  <si>
    <t>33027_6#31</t>
  </si>
  <si>
    <t>33027_6#31.Treponema.ds757358-reads</t>
  </si>
  <si>
    <t>33027_5#11</t>
  </si>
  <si>
    <t>33027_5#11.Treponema.ds923697-reads</t>
  </si>
  <si>
    <t>33027_5#23</t>
  </si>
  <si>
    <t>33027_5#23.Treponema.ds1014370-reads</t>
  </si>
  <si>
    <t>33027_5#15</t>
  </si>
  <si>
    <t>33027_5#15.Treponema.ds716417-reads</t>
  </si>
  <si>
    <t>33027_7#1</t>
  </si>
  <si>
    <t>33027_7#1.Treponema.ds555261-reads</t>
  </si>
  <si>
    <t>33027_5#2</t>
  </si>
  <si>
    <t>33027_5#2.Treponema.ds688664-reads</t>
  </si>
  <si>
    <t>33027_5#29</t>
  </si>
  <si>
    <t>33027_5#29.Treponema.ds654410-reads</t>
  </si>
  <si>
    <t>Alberta_2019</t>
  </si>
  <si>
    <t>TpalOMICS</t>
  </si>
  <si>
    <t>ERR2570893,ERR2570896,ERR2570897,ERR2570898,ERR2570899,ERR2570900,ERR2570901,ERR2570902,ERR2570903,ERR2570904,ERR2570905,ERR2570906,ERR2570907</t>
  </si>
  <si>
    <t>94A</t>
  </si>
  <si>
    <t xml:space="preserve">&gt;1654 </t>
  </si>
  <si>
    <t>ancient_DNA_pooled_SureSelect</t>
  </si>
  <si>
    <t>ancient_DNA bone</t>
  </si>
  <si>
    <t>94B</t>
  </si>
  <si>
    <t>ERR2570894,ERR2570920,ERR2570921,ERR2570922,ERR2570923,ERR2570924,ERR2570925,ERR2570926,ERR2570927,ERR2570928,ERR2570929,ERR2570930,ERR2570931</t>
  </si>
  <si>
    <t>ERR2570895,ERR2570908,ERR2570909,ERR2570910,ERR2570911,ERR2570912,ERR2570913,ERR2570914,ERR2570915,ERR2570916,ERR2570917,ERR2570918,ERR2570919</t>
  </si>
  <si>
    <t>&gt;1669</t>
  </si>
  <si>
    <t>133.Treponema.ds1542677-reads</t>
  </si>
  <si>
    <t>94A.Treponema.ds2062397-reads</t>
  </si>
  <si>
    <t>94B.Treponema.ds4000000-reads</t>
  </si>
  <si>
    <t>133.not-sapiens</t>
  </si>
  <si>
    <t>94A.not-sapiens</t>
  </si>
  <si>
    <t>94B.not-sapiens</t>
  </si>
  <si>
    <t>ancient_DNA_unpooled_SureSelect</t>
  </si>
  <si>
    <t>SKA_Alignment_good&lt;25%?</t>
  </si>
  <si>
    <t>SKA_Alignment_terrible&gt;50%?</t>
  </si>
  <si>
    <t>33027_7#18.Treponema.ds856663-reads.pilon.contigs.fasta</t>
  </si>
  <si>
    <t>33027_5#1.Treponema.ds1344496-reads.pilon.contigs.fasta</t>
  </si>
  <si>
    <t>33027_5#2.Treponema.ds688664-reads.pilon.contigs.fasta</t>
  </si>
  <si>
    <t>33027_6#3.Treponema.ds2500000-reads.pilon.contigs.fasta</t>
  </si>
  <si>
    <t>33027_5#3.Treponema.ds1082516-reads.pilon.contigs.fasta</t>
  </si>
  <si>
    <t>33027_6#4.Treponema.ds1462325-reads.pilon.contigs.fasta</t>
  </si>
  <si>
    <t>33027_5#4.Treponema.ds1195884-reads.pilon.contigs.fasta</t>
  </si>
  <si>
    <t>33027_5#5.Treponema.ds1056883-reads.pilon.contigs.fasta</t>
  </si>
  <si>
    <t>33027_5#6.Treponema.ds1022535-reads.pilon.contigs.fasta</t>
  </si>
  <si>
    <t>33027_7#1.Treponema.ds555261-reads.pilon.contigs.fasta</t>
  </si>
  <si>
    <t>33027_5#7.Treponema.ds2500000-reads.pilon.contigs.fasta</t>
  </si>
  <si>
    <t>33027_5#9.Treponema.ds1406612-reads.pilon.contigs.fasta</t>
  </si>
  <si>
    <t>33027_6#11.Treponema.ds1453235-reads.pilon.contigs.fasta</t>
  </si>
  <si>
    <t>33027_5#10.Treponema.ds2500000-reads.pilon.contigs.fasta</t>
  </si>
  <si>
    <t>33027_5#11.Treponema.ds923697-reads.pilon.contigs.fasta</t>
  </si>
  <si>
    <t>33027_5#12.Treponema.ds2500000-reads.pilon.contigs.fasta</t>
  </si>
  <si>
    <t>33027_7#5.Treponema.ds668822-reads.pilon.contigs.fasta</t>
  </si>
  <si>
    <t>33027_5#13.Treponema.ds922122-reads.pilon.contigs.fasta</t>
  </si>
  <si>
    <t>33027_6#13.Treponema.ds1508012-reads.pilon.contigs.fasta</t>
  </si>
  <si>
    <t>33027_5#14.Treponema.ds1771078-reads.pilon.contigs.fasta</t>
  </si>
  <si>
    <t>33027_6#15.Treponema.ds1390826-reads.pilon.contigs.fasta</t>
  </si>
  <si>
    <t>33027_5#15.Treponema.ds716417-reads.pilon.contigs.fasta</t>
  </si>
  <si>
    <t>33027_5#17.Treponema.ds1421596-reads.pilon.contigs.fasta</t>
  </si>
  <si>
    <t>33027_5#18.Treponema.ds1303331-reads.pilon.contigs.fasta</t>
  </si>
  <si>
    <t>33027_7#12.Treponema.ds823564-reads.pilon.contigs.fasta</t>
  </si>
  <si>
    <t>33027_5#19.Treponema.ds1325631-reads.pilon.contigs.fasta</t>
  </si>
  <si>
    <t>33027_5#20.Treponema.ds2333092-reads.pilon.contigs.fasta</t>
  </si>
  <si>
    <t>33027_6#20.Treponema.ds1639379-reads.pilon.contigs.fasta</t>
  </si>
  <si>
    <t>33027_5#21.Treponema.ds960376-reads.pilon.contigs.fasta</t>
  </si>
  <si>
    <t>33027_6#21.Treponema.ds1076529-reads.pilon.contigs.fasta</t>
  </si>
  <si>
    <t>33027_6#22.Treponema.ds918844-reads.pilon.contigs.fasta</t>
  </si>
  <si>
    <t>33027_5#23.Treponema.ds1014370-reads.pilon.contigs.fasta</t>
  </si>
  <si>
    <t>33027_5#24.Treponema.ds2500000-reads.pilon.contigs.fasta</t>
  </si>
  <si>
    <t>33027_5#25.Treponema.ds852376-reads.pilon.contigs.fasta</t>
  </si>
  <si>
    <t>33027_5#28.Treponema.ds1425950-reads.pilon.contigs.fasta</t>
  </si>
  <si>
    <t>33027_6#29.Treponema.ds1425521-reads.pilon.contigs.fasta</t>
  </si>
  <si>
    <t>33027_6#31.Treponema.ds757358-reads.pilon.contigs.fasta</t>
  </si>
  <si>
    <t>33027_5#29.Treponema.ds654410-reads.pilon.contigs.fasta</t>
  </si>
  <si>
    <t>33027_5#30.Treponema.ds1019361-reads.pilon.contigs.fasta</t>
  </si>
  <si>
    <t>33027_5#31.Treponema.ds2500000-reads.pilon.contigs.fasta</t>
  </si>
  <si>
    <t>33027_5#32.Treponema.ds1646845-reads.pilon.contigs.fasta</t>
  </si>
  <si>
    <t>33027_7#19.Treponema.ds2500000-reads.pilon.contigs.fasta</t>
  </si>
  <si>
    <t>33027_7#28.Treponema.ds2500000-reads.pilon.contigs.fasta</t>
  </si>
  <si>
    <t>33027_7#29.Treponema.ds2500000-reads.pilon.contigs.fasta</t>
  </si>
  <si>
    <t>33027_7#31.Treponema.ds2500000-reads.pilon.contigs.fasta</t>
  </si>
  <si>
    <t>33027_7#30.Treponema.ds2500000-reads.pilon.contigs.fasta</t>
  </si>
  <si>
    <t>33027_7#32.Treponema.ds2500000-reads.pilon.contigs.fasta</t>
  </si>
  <si>
    <t>33027_7#25.Treponema.ds2500000-reads.pilon.contigs.fasta</t>
  </si>
  <si>
    <t>33027_7#26.Treponema.ds1249382-reads.pilon.contigs.fasta</t>
  </si>
  <si>
    <t>33027_7#20.Treponema.ds907581-reads.pilon.contigs.fasta</t>
  </si>
  <si>
    <t>33027_7#27.Treponema.ds2500000-reads.pilon.contigs.fasta</t>
  </si>
  <si>
    <t>94A.Treponema.ds2062397-reads.pilon.contigs.fasta</t>
  </si>
  <si>
    <t>94B.Treponema.ds4000000-reads.pilon.contigs.fasta</t>
  </si>
  <si>
    <t>133.Treponema.ds1542677-reads.pilon.contigs.fasta</t>
  </si>
  <si>
    <t>Schuenemann_2018</t>
  </si>
  <si>
    <t>Harare</t>
  </si>
  <si>
    <t>Bulawayo.1</t>
  </si>
  <si>
    <t>Bulawayo.2</t>
  </si>
  <si>
    <t>Bulawayo.3</t>
  </si>
  <si>
    <t>Beitbridge</t>
  </si>
  <si>
    <t>CheckM&gt;95%_Completeness</t>
  </si>
  <si>
    <t>CheckM&lt;10%-contamination</t>
  </si>
  <si>
    <t>N50_&gt;1500</t>
  </si>
  <si>
    <t>N50_&gt;5000</t>
  </si>
  <si>
    <t>CheckM&lt;5%-contamination</t>
  </si>
  <si>
    <t>Nichols-Mel-1</t>
  </si>
  <si>
    <t>Nichols-Mel-2</t>
  </si>
  <si>
    <t>Melbourne-1</t>
  </si>
  <si>
    <t>TPA_AUSMELT-1</t>
  </si>
  <si>
    <t>unpublished-Taiaroa</t>
  </si>
  <si>
    <t>rabbit_passage4</t>
  </si>
  <si>
    <t>Melbourne</t>
  </si>
  <si>
    <t>Metagenomic_cultured</t>
  </si>
  <si>
    <t>Melbourne-1.Treponema.ds1004132-reads</t>
  </si>
  <si>
    <t>Nichols-Mel-1.Treponema.ds1471320-reads</t>
  </si>
  <si>
    <t>Nichols-Mel-2.Treponema.ds2500000-reads</t>
  </si>
  <si>
    <t>SJN003</t>
  </si>
  <si>
    <t>ERR4065503</t>
  </si>
  <si>
    <t>Barquera_2020</t>
  </si>
  <si>
    <t>ancient_DNA_SureSelect</t>
  </si>
  <si>
    <t>1436–1472(+/-100)</t>
  </si>
  <si>
    <t>27455_2#47,29007_2#20</t>
  </si>
  <si>
    <t>27455_4#47,29007_3#19</t>
  </si>
  <si>
    <t>27455_3#47,29007_2#5</t>
  </si>
  <si>
    <t>27455_2#45,29007_2#18</t>
  </si>
  <si>
    <t>27455_1#45,29007_2#4</t>
  </si>
  <si>
    <t>27455_2#46,29007_2#19</t>
  </si>
  <si>
    <t>27455_5#48,29007_2#6</t>
  </si>
  <si>
    <t>27455_2#42,29007_2#15</t>
  </si>
  <si>
    <t>27455_2#44,29007_2#17</t>
  </si>
  <si>
    <t>27455_2#40,29007_2#13</t>
  </si>
  <si>
    <t>27455_3#46,29007_3#12</t>
  </si>
  <si>
    <t>27455_2#43,29007_2#16</t>
  </si>
  <si>
    <t>27455_2#39,29007_2#12</t>
  </si>
  <si>
    <t>27455_2#38,29007_2#11</t>
  </si>
  <si>
    <t>27455_2#41,29007_2#14</t>
  </si>
  <si>
    <t>Assembly</t>
  </si>
  <si>
    <t>#_contigs (&gt;= 0 bp)</t>
  </si>
  <si>
    <t>#_contigs (&gt;= 1000 bp)</t>
  </si>
  <si>
    <t>#_contigs (&gt;= 5000 bp)</t>
  </si>
  <si>
    <t>#_contigs (&gt;= 10000 bp)</t>
  </si>
  <si>
    <t>#_contigs (&gt;= 25000 bp)</t>
  </si>
  <si>
    <t>#_contigs (&gt;= 50000 bp)</t>
  </si>
  <si>
    <t>Total length (&gt;= 0 bp)</t>
  </si>
  <si>
    <t>Total length (&gt;= 1000 bp)</t>
  </si>
  <si>
    <t>Total length (&gt;= 5000 bp)</t>
  </si>
  <si>
    <t>Total length (&gt;= 10000 bp)</t>
  </si>
  <si>
    <t>Total length (&gt;= 25000 bp)</t>
  </si>
  <si>
    <t>Total length (&gt;= 50000 bp)</t>
  </si>
  <si>
    <t>Largest contig</t>
  </si>
  <si>
    <t>Total length</t>
  </si>
  <si>
    <t>Reference length</t>
  </si>
  <si>
    <t>GC (%)</t>
  </si>
  <si>
    <t>Reference GC (%)</t>
  </si>
  <si>
    <t>#_N's per 100 kbp</t>
  </si>
  <si>
    <t>Melbourne_1.Treponema.ds1004132_reads.pilon.contigs</t>
  </si>
  <si>
    <t>Nichols_Mel_1.Treponema.ds1471320_reads.pilon.contigs</t>
  </si>
  <si>
    <t>Nichols_Mel_2.Treponema.ds2500000_reads.pilon.contigs</t>
  </si>
  <si>
    <t>Melbourne-1.Treponema.ds1004132-reads.pilon.contigs.fasta</t>
  </si>
  <si>
    <t>Nichols-Mel-1.Treponema.ds1471320-reads.pilon.contigs.fasta</t>
  </si>
  <si>
    <t>Nichols-Mel-2.Treponema.ds2500000-reads.pilon.contigs.fasta</t>
  </si>
  <si>
    <t>A10</t>
  </si>
  <si>
    <t>A12</t>
  </si>
  <si>
    <t>BNK07</t>
  </si>
  <si>
    <t>SNK07</t>
  </si>
  <si>
    <t>Mediannikov_2020</t>
  </si>
  <si>
    <t>Mybaits_sequence_capture</t>
  </si>
  <si>
    <t>Penis lesion</t>
  </si>
  <si>
    <t>ERR4065503.Treponema.ds2500000-reads</t>
  </si>
  <si>
    <t>ERP107039</t>
  </si>
  <si>
    <t>ERP107101</t>
  </si>
  <si>
    <t>ERP107113</t>
  </si>
  <si>
    <t>ERP107114</t>
  </si>
  <si>
    <t>Reads_or_assemblies</t>
  </si>
  <si>
    <t>assemblies</t>
  </si>
  <si>
    <t>Papio_papio</t>
  </si>
  <si>
    <t>2116-OKA </t>
  </si>
  <si>
    <t>5847-CHAT </t>
  </si>
  <si>
    <t>Cercocebus_atys </t>
  </si>
  <si>
    <t>NC_015714.1.fasta</t>
  </si>
  <si>
    <t>Šmajs_2011</t>
  </si>
  <si>
    <t>SRR10430855,SRR10430856,SRR10430857</t>
  </si>
  <si>
    <t>SRR10430858</t>
  </si>
  <si>
    <t>Mubemba_2020-unpublished-biorxiv</t>
  </si>
  <si>
    <t>swab-genital lesion</t>
  </si>
  <si>
    <t xml:space="preserve">SRS5636328 </t>
  </si>
  <si>
    <t>SRS5636327</t>
  </si>
  <si>
    <t>Mybaits_pooled_sequence_capture</t>
  </si>
  <si>
    <t>Tai_National_Park</t>
  </si>
  <si>
    <t>SRS5636328.Treponema.ds1473261-reads</t>
  </si>
  <si>
    <t>SRR10430858.Treponema.ds2500000-reads</t>
  </si>
  <si>
    <t>Prepuce</t>
  </si>
  <si>
    <t>Vulval (clitoral hood ulcer)</t>
  </si>
  <si>
    <t>N_proportion</t>
  </si>
  <si>
    <t>mapped_N_&lt;25%</t>
  </si>
  <si>
    <t>mapped_N_&lt;50%</t>
  </si>
  <si>
    <t>Proportion-N_&gt;5_mapping+masking_Nichols</t>
  </si>
  <si>
    <t>Mapping_Good&lt;25%N</t>
  </si>
  <si>
    <t>Mapping_Terrible&gt;50%N</t>
  </si>
  <si>
    <t>OMPM01000001-OMPM01000006</t>
  </si>
  <si>
    <t>OMHU01000001-OMHU01000103</t>
  </si>
  <si>
    <t>OMHW01000001-OMHW01000017</t>
  </si>
  <si>
    <t>OMHZ01000001-OMHZ01000216</t>
  </si>
  <si>
    <t>Included in gubbins</t>
  </si>
  <si>
    <t>Cleaned_dates</t>
  </si>
  <si>
    <t>2116-OKA</t>
  </si>
  <si>
    <t>5847-CHAT</t>
  </si>
  <si>
    <t>SRS5636328</t>
  </si>
  <si>
    <t>Nichols-alt</t>
  </si>
  <si>
    <t>PD28</t>
  </si>
  <si>
    <t>Porvoo</t>
  </si>
  <si>
    <t>Finland</t>
  </si>
  <si>
    <t>SJ219</t>
  </si>
  <si>
    <t>Tartu</t>
  </si>
  <si>
    <t>Estonia</t>
  </si>
  <si>
    <t>Majander_2020</t>
  </si>
  <si>
    <t>CHS119</t>
  </si>
  <si>
    <t>Turku</t>
  </si>
  <si>
    <t xml:space="preserve">KM14-7 </t>
  </si>
  <si>
    <t>novel-TP</t>
  </si>
  <si>
    <t>Kampen</t>
  </si>
  <si>
    <t>AGU007</t>
  </si>
  <si>
    <t>Giffin_2020</t>
  </si>
  <si>
    <t>Lithuania</t>
  </si>
  <si>
    <t>Vilnius</t>
  </si>
  <si>
    <t>ancient-DNA</t>
  </si>
  <si>
    <t>&gt;1654</t>
  </si>
  <si>
    <t>1666-1789</t>
  </si>
  <si>
    <t>1429-1476</t>
  </si>
  <si>
    <t>1450-1630</t>
  </si>
  <si>
    <t>1494-1631</t>
  </si>
  <si>
    <t>Papio cynocephalus</t>
  </si>
  <si>
    <t>Latitude</t>
  </si>
  <si>
    <t>Longitude</t>
  </si>
  <si>
    <t>Mubemba_2020-unpublished-biorxiv_https://www.biorxiv.org/content/10.1101/848382v1</t>
  </si>
  <si>
    <t>Papio_cynocephalus</t>
  </si>
  <si>
    <t>direct_clinical?</t>
  </si>
  <si>
    <t>Seq_method</t>
  </si>
  <si>
    <t>raw_reads</t>
  </si>
  <si>
    <t>Papua_New_Guinea</t>
  </si>
  <si>
    <t>United_Kingdom</t>
  </si>
  <si>
    <t>Sequencing_Method</t>
  </si>
  <si>
    <t>unenriched_Illumina_HiSeq_2500</t>
  </si>
  <si>
    <t>DpnI_enrichment,_Illumina_NextSeq</t>
  </si>
  <si>
    <t>pooled_segment_genome_sequencing</t>
  </si>
  <si>
    <t>Illumina_+_454</t>
  </si>
  <si>
    <t>ENA_SRA</t>
  </si>
  <si>
    <t>SMUTp_01</t>
  </si>
  <si>
    <t>SMUTp_02</t>
  </si>
  <si>
    <t>SMUTp_04</t>
  </si>
  <si>
    <t>SMUTp_05</t>
  </si>
  <si>
    <t>SMUTp_07</t>
  </si>
  <si>
    <t>SMUTp_08</t>
  </si>
  <si>
    <t>SMUTp_09</t>
  </si>
  <si>
    <t>SRR10041775</t>
  </si>
  <si>
    <t>SRR10041774</t>
  </si>
  <si>
    <t>SRR10041772</t>
  </si>
  <si>
    <t>SRR10041771</t>
  </si>
  <si>
    <t>SRR10041769</t>
  </si>
  <si>
    <t>SRR10041768</t>
  </si>
  <si>
    <t>SRR10041767</t>
  </si>
  <si>
    <t>Chen_2020</t>
  </si>
  <si>
    <t>Chancre</t>
  </si>
  <si>
    <t>ppWGA/SureSelect</t>
  </si>
  <si>
    <t>Guangzhou</t>
  </si>
  <si>
    <t>ERR4000685</t>
  </si>
  <si>
    <t>ERR4000685.Treponema.ds593129-reads</t>
  </si>
  <si>
    <t>ERR4000685.not-sapiens</t>
  </si>
  <si>
    <t>ERR4000685.Treponema.ds593129-reads.pilon.contigs.fasta</t>
  </si>
  <si>
    <t>ERR4065503.Treponema.ds2500000_reads.pilon.contigs.fasta</t>
  </si>
  <si>
    <t>contigs_&lt;600</t>
  </si>
  <si>
    <t>SRR10041769.Treponema.ds52685-reads</t>
  </si>
  <si>
    <t>SRR10041771.Treponema.ds29038-reads</t>
  </si>
  <si>
    <t>SRR10041772.Treponema.ds2500000-reads</t>
  </si>
  <si>
    <t>SRR10041774.Treponema.ds2500000-reads</t>
  </si>
  <si>
    <t>SRR10041775.Treponema.ds1447020-reads</t>
  </si>
  <si>
    <t>SRR10041767.Treponema.ds4000000-reads</t>
  </si>
  <si>
    <t>SRR10041768.Treponema.ds4000000-reads</t>
  </si>
  <si>
    <t>SRR10041768.Treponema.ds4000000-reads.pilon.contigs.fasta</t>
  </si>
  <si>
    <t>SRR10041769.Treponema.ds52685-reads.pilon.contigs.fasta</t>
  </si>
  <si>
    <t>SRR10041771.Treponema.ds29038-reads.pilon.contigs.fasta</t>
  </si>
  <si>
    <t>SRR10041772.Treponema.ds2500000-reads.pilon.contigs.fasta</t>
  </si>
  <si>
    <t>SRR10041774.Treponema.ds2500000-reads.pilon.contigs.fasta</t>
  </si>
  <si>
    <t>SRR10041775.Treponema.ds1447020-reads.pilon.contigs.fasta</t>
  </si>
  <si>
    <t>Côte_dIvoire</t>
  </si>
  <si>
    <t>rabbbit_passage</t>
  </si>
  <si>
    <t>CP032303.1</t>
  </si>
  <si>
    <t>Mikalová_2020</t>
  </si>
  <si>
    <t>ppWGA+pooled-segnemted-PCm</t>
  </si>
  <si>
    <t>Middle.East</t>
  </si>
  <si>
    <t>AG51</t>
  </si>
  <si>
    <t>SV77-AG-51_S10_L00Combi</t>
  </si>
  <si>
    <t>SV77-AG-51_S10_L001,SV77-AG-51_S10_L002,SV77-AG-51_S10_L003,SV77-AG-51_S10_L004</t>
  </si>
  <si>
    <t>RainingWang_unpublished</t>
  </si>
  <si>
    <t>Denmark</t>
  </si>
  <si>
    <t>ERR4690809</t>
  </si>
  <si>
    <t>ERR4690806</t>
  </si>
  <si>
    <t>ERR4690816</t>
  </si>
  <si>
    <t>ERR4690815</t>
  </si>
  <si>
    <t>ERR4690814</t>
  </si>
  <si>
    <t>ERR4690813</t>
  </si>
  <si>
    <t>ERR4690807</t>
  </si>
  <si>
    <t>ERR4690810</t>
  </si>
  <si>
    <t>ERR4690805</t>
  </si>
  <si>
    <t>ERR4690812</t>
  </si>
  <si>
    <t>ERR4690808</t>
  </si>
  <si>
    <t>ERR4690811</t>
  </si>
  <si>
    <t>35231_3#1</t>
  </si>
  <si>
    <t>TPA_HUN_998-18</t>
  </si>
  <si>
    <t>35231_3#2</t>
  </si>
  <si>
    <t>TPA_HUN_1165-18</t>
  </si>
  <si>
    <t>35231_3#3</t>
  </si>
  <si>
    <t>TPA_HUN_4391-18</t>
  </si>
  <si>
    <t>35231_3#4</t>
  </si>
  <si>
    <t>TPA_HUN_7500-18</t>
  </si>
  <si>
    <t>35231_3#5</t>
  </si>
  <si>
    <t>TPA_HUN_11229-18</t>
  </si>
  <si>
    <t>35231_3#6</t>
  </si>
  <si>
    <t>TPA_HUN_11417-18</t>
  </si>
  <si>
    <t>35231_3#7</t>
  </si>
  <si>
    <t>TPA_HUN_3037-19</t>
  </si>
  <si>
    <t>35231_3#8</t>
  </si>
  <si>
    <t>TPA_HUN_3504-19</t>
  </si>
  <si>
    <t>35231_3#9</t>
  </si>
  <si>
    <t>TPA_HUN_4066-19</t>
  </si>
  <si>
    <t>35231_3#10</t>
  </si>
  <si>
    <t>TPA_HUN_5297-19</t>
  </si>
  <si>
    <t>35231_3#11</t>
  </si>
  <si>
    <t>TPA_HUN_6201-19</t>
  </si>
  <si>
    <t>35231_3#12</t>
  </si>
  <si>
    <t>TPA_HUN_8787-19</t>
  </si>
  <si>
    <t>35231_3#13</t>
  </si>
  <si>
    <t>TPA_HUN_8789-19</t>
  </si>
  <si>
    <t>35231_3#14</t>
  </si>
  <si>
    <t>TPA_HUN_10974-19</t>
  </si>
  <si>
    <t>35231_3#15</t>
  </si>
  <si>
    <t>TPA_HUN_11607-19</t>
  </si>
  <si>
    <t>35231_3#16</t>
  </si>
  <si>
    <t>TPA_RUS_Tuva-39</t>
  </si>
  <si>
    <t>35231_3#17</t>
  </si>
  <si>
    <t>TPA_RUS_Tuva-49</t>
  </si>
  <si>
    <t>35231_3#18</t>
  </si>
  <si>
    <t>TPA_RUS_Tuva-58</t>
  </si>
  <si>
    <t>35231_3#19</t>
  </si>
  <si>
    <t>TPA_RUS_Tuva-62</t>
  </si>
  <si>
    <t>35231_3#20</t>
  </si>
  <si>
    <t>TPA_RUS_Tuva-67</t>
  </si>
  <si>
    <t>35231_3#21</t>
  </si>
  <si>
    <t>TPA_RUS_Tuva-54</t>
  </si>
  <si>
    <t>35231_3#22</t>
  </si>
  <si>
    <t>TPA_RUS_Tuva-59</t>
  </si>
  <si>
    <t>35231_3#23</t>
  </si>
  <si>
    <t>TPA_SWE-507</t>
  </si>
  <si>
    <t>35231_3#24</t>
  </si>
  <si>
    <t>TPA_SWE-575</t>
  </si>
  <si>
    <t>35231_3#25</t>
  </si>
  <si>
    <t>TPA_SWE-662</t>
  </si>
  <si>
    <t>35231_3#26</t>
  </si>
  <si>
    <t>TPA_SWE-996</t>
  </si>
  <si>
    <t>35231_3#27</t>
  </si>
  <si>
    <t>TPA_SWE-1352</t>
  </si>
  <si>
    <t>35231_3#28</t>
  </si>
  <si>
    <t>TPA_SWE-2189</t>
  </si>
  <si>
    <t>35231_3#29</t>
  </si>
  <si>
    <t>TPA_AUSBR-39</t>
  </si>
  <si>
    <t>35231_3#30</t>
  </si>
  <si>
    <t>TPA_AUSBR-83</t>
  </si>
  <si>
    <t>35231_3#31</t>
  </si>
  <si>
    <t>TPA_AUSBR-113</t>
  </si>
  <si>
    <t>35231_3#32</t>
  </si>
  <si>
    <t>TPA_RUS_Tuva-26</t>
  </si>
  <si>
    <t>Hungary</t>
  </si>
  <si>
    <t>Russia</t>
  </si>
  <si>
    <t>Sweden</t>
  </si>
  <si>
    <t>Brisbane</t>
  </si>
  <si>
    <t>Tuva</t>
  </si>
  <si>
    <t>35231_3#10.Treponema.ds273293-reads</t>
  </si>
  <si>
    <t>35231_3#11.Treponema.ds418718-reads</t>
  </si>
  <si>
    <t>35231_3#12.Treponema.ds231497-reads</t>
  </si>
  <si>
    <t>35231_3#13.Treponema.ds495664-reads</t>
  </si>
  <si>
    <t>35231_3#14.Treponema.ds2302412-reads</t>
  </si>
  <si>
    <t>35231_3#15.Treponema.ds1212055-reads</t>
  </si>
  <si>
    <t>35231_3#16.Treponema.ds2500000-reads</t>
  </si>
  <si>
    <t>35231_3#17.Treponema.ds2500000-reads</t>
  </si>
  <si>
    <t>35231_3#18.Treponema.ds2500000-reads</t>
  </si>
  <si>
    <t>35231_3#19.Treponema.ds2500000-reads</t>
  </si>
  <si>
    <t>35231_3#1.Treponema.ds224176-reads</t>
  </si>
  <si>
    <t>35231_3#20.Treponema.ds1647329-reads</t>
  </si>
  <si>
    <t>35231_3#21.Treponema.ds2500000-reads</t>
  </si>
  <si>
    <t>35231_3#22.Treponema.ds2500000-reads</t>
  </si>
  <si>
    <t>35231_3#23.Treponema.ds2500000-reads</t>
  </si>
  <si>
    <t>35231_3#24.Treponema.ds1583154-reads</t>
  </si>
  <si>
    <t>35231_3#25.Treponema.ds2500000-reads</t>
  </si>
  <si>
    <t>35231_3#26.Treponema.ds2500000-reads</t>
  </si>
  <si>
    <t>35231_3#27.Treponema.ds1156757-reads</t>
  </si>
  <si>
    <t>35231_3#29.Treponema.ds2500000-reads</t>
  </si>
  <si>
    <t>35231_3#2.Treponema.ds696281-reads</t>
  </si>
  <si>
    <t>35231_3#30.Treponema.ds827027-reads</t>
  </si>
  <si>
    <t>35231_3#31.Treponema.ds2500000-reads</t>
  </si>
  <si>
    <t>35231_3#32.Treponema.ds2500000-reads</t>
  </si>
  <si>
    <t>35231_3#3.Treponema.ds185085-reads</t>
  </si>
  <si>
    <t>35231_3#4.Treponema.ds718199-reads</t>
  </si>
  <si>
    <t>35231_3#5.Treponema.ds1004270-reads</t>
  </si>
  <si>
    <t>35231_3#6.Treponema.ds2500000-reads</t>
  </si>
  <si>
    <t>35231_3#7.Treponema.ds154380-reads</t>
  </si>
  <si>
    <t>35231_3#8.Treponema.ds751643-reads</t>
  </si>
  <si>
    <t>35231_3#9.Treponema.ds363939-reads</t>
  </si>
  <si>
    <t>35231_3#28.Treponema.ds1878128-reads</t>
  </si>
  <si>
    <t>City</t>
  </si>
  <si>
    <t>Sampling date</t>
  </si>
  <si>
    <t>Age</t>
  </si>
  <si>
    <t>Sexual orientation</t>
  </si>
  <si>
    <t>Syphilis stage</t>
  </si>
  <si>
    <t>Budapest</t>
  </si>
  <si>
    <t>Male</t>
  </si>
  <si>
    <t>Pest county</t>
  </si>
  <si>
    <t>Jász-Nagykun-Szolnok county</t>
  </si>
  <si>
    <t>Borsod-Abaúj-Zemplén county</t>
  </si>
  <si>
    <t>Somogy county</t>
  </si>
  <si>
    <t>Female</t>
  </si>
  <si>
    <t>mons pubis ulcer</t>
  </si>
  <si>
    <t>pharyngeal ulcer</t>
  </si>
  <si>
    <t>WSI_sampleID</t>
  </si>
  <si>
    <t>TPA_HUN_424-18</t>
  </si>
  <si>
    <t>TPA_HUN_4993-18</t>
  </si>
  <si>
    <t>TPA_HUN_4994-18</t>
  </si>
  <si>
    <t>TPA_HUN_136-19</t>
  </si>
  <si>
    <t>TPA_HUN_656-19</t>
  </si>
  <si>
    <t>TPA_HUN_1845-19</t>
  </si>
  <si>
    <t>TPA_HUN_4097-19</t>
  </si>
  <si>
    <t>TPA_HUN_8095-19</t>
  </si>
  <si>
    <t>TPA_HUN_8791-19</t>
  </si>
  <si>
    <t>TPA_HUN_8894-19</t>
  </si>
  <si>
    <t>TPA_HUN_9253-19</t>
  </si>
  <si>
    <t>TPA_HUN_9643-19</t>
  </si>
  <si>
    <t>TPA_HUN_9797-19</t>
  </si>
  <si>
    <t>TPA_HUN_16-20</t>
  </si>
  <si>
    <t>Pest_county</t>
  </si>
  <si>
    <t>Vas_county</t>
  </si>
  <si>
    <t>Borsod-Abaúj-Zemplén_county</t>
  </si>
  <si>
    <t>Zala_county</t>
  </si>
  <si>
    <t>Békés_county</t>
  </si>
  <si>
    <t>Veszprém_county</t>
  </si>
  <si>
    <t>CNS_Involvement</t>
  </si>
  <si>
    <t>Genital</t>
  </si>
  <si>
    <t>Vagina</t>
  </si>
  <si>
    <t>Skin</t>
  </si>
  <si>
    <t>Swab</t>
  </si>
  <si>
    <t>Penis</t>
  </si>
  <si>
    <t>Collection_Date_month</t>
  </si>
  <si>
    <t>primary</t>
  </si>
  <si>
    <t>Early_Latent</t>
  </si>
  <si>
    <t>Late_Latent_or_unknown</t>
  </si>
  <si>
    <t>ERR3811624</t>
  </si>
  <si>
    <t>ERR4045383</t>
  </si>
  <si>
    <t>ERR3811645</t>
  </si>
  <si>
    <t>ERR4045394</t>
  </si>
  <si>
    <t>ERR3811625</t>
  </si>
  <si>
    <t>ERR3811626</t>
  </si>
  <si>
    <t>ERR3811646</t>
  </si>
  <si>
    <t>ERR3811627</t>
  </si>
  <si>
    <t>ERR3811628</t>
  </si>
  <si>
    <t>ERR4045384</t>
  </si>
  <si>
    <t>ERR3811629</t>
  </si>
  <si>
    <t>ERR3811630</t>
  </si>
  <si>
    <t>ERR4045382</t>
  </si>
  <si>
    <t>ERR3811647</t>
  </si>
  <si>
    <t>ERR3811648</t>
  </si>
  <si>
    <t>ERR4045385</t>
  </si>
  <si>
    <t>ERR3811631</t>
  </si>
  <si>
    <t>ERR4045395</t>
  </si>
  <si>
    <t>ERR3811632</t>
  </si>
  <si>
    <t>ERR3811649</t>
  </si>
  <si>
    <t>ERR3811651</t>
  </si>
  <si>
    <t>ERR3811650</t>
  </si>
  <si>
    <t>ERR3811652</t>
  </si>
  <si>
    <t>ERR3811633</t>
  </si>
  <si>
    <t>ERR3811634</t>
  </si>
  <si>
    <t>ERR3811635</t>
  </si>
  <si>
    <t>ERR3811636</t>
  </si>
  <si>
    <t>ERR3811637</t>
  </si>
  <si>
    <t>ERR4045386</t>
  </si>
  <si>
    <t>ERR4045387</t>
  </si>
  <si>
    <t>ERR4045396</t>
  </si>
  <si>
    <t>ERR4045379</t>
  </si>
  <si>
    <t>ERR4045376</t>
  </si>
  <si>
    <t>ERR4045380</t>
  </si>
  <si>
    <t>ERR4045389</t>
  </si>
  <si>
    <t>ERR4045377</t>
  </si>
  <si>
    <t>ERR4045381</t>
  </si>
  <si>
    <t>ERR4045388</t>
  </si>
  <si>
    <t>ERR3811653</t>
  </si>
  <si>
    <t>ERR3811654</t>
  </si>
  <si>
    <t>ERR3811655</t>
  </si>
  <si>
    <t>ERR3811656</t>
  </si>
  <si>
    <t>ERR4045392</t>
  </si>
  <si>
    <t>ERR381165</t>
  </si>
  <si>
    <t>ERR3811658</t>
  </si>
  <si>
    <t>ERR4045397</t>
  </si>
  <si>
    <t>ERR3811638</t>
  </si>
  <si>
    <t>ERR3811639</t>
  </si>
  <si>
    <t>ERR3811640</t>
  </si>
  <si>
    <t>ERR3811641</t>
  </si>
  <si>
    <t>ERR3811642</t>
  </si>
  <si>
    <t>ERR4045390</t>
  </si>
  <si>
    <t>ERR3811643</t>
  </si>
  <si>
    <t>ERR3811644</t>
  </si>
  <si>
    <t>ERR4045391</t>
  </si>
  <si>
    <t>ERR4045378</t>
  </si>
  <si>
    <t>ERR3811659</t>
  </si>
  <si>
    <t>ERR3811660</t>
  </si>
  <si>
    <t>ERR3811661</t>
  </si>
  <si>
    <t>ERR3811662</t>
  </si>
  <si>
    <t>ERR4045393</t>
  </si>
  <si>
    <t>ERR3811663</t>
  </si>
  <si>
    <t>ERR3811664</t>
  </si>
  <si>
    <t>ERR3811665</t>
  </si>
  <si>
    <t>Ireland</t>
  </si>
  <si>
    <t>Bone</t>
  </si>
  <si>
    <t>Infant</t>
  </si>
  <si>
    <t>Perinatal</t>
  </si>
  <si>
    <t>Adult</t>
  </si>
  <si>
    <t>Neonate</t>
  </si>
  <si>
    <t>35190_3#1</t>
  </si>
  <si>
    <t>35190_3#2</t>
  </si>
  <si>
    <t>35190_3#3</t>
  </si>
  <si>
    <t>35190_3#4</t>
  </si>
  <si>
    <t>35190_3#5</t>
  </si>
  <si>
    <t>35190_3#6</t>
  </si>
  <si>
    <t>35190_3#7</t>
  </si>
  <si>
    <t>35190_3#8</t>
  </si>
  <si>
    <t>35190_3#9</t>
  </si>
  <si>
    <t>TPA_RUS_Tuva-41</t>
  </si>
  <si>
    <t>TPA_RUS_Tuva-61</t>
  </si>
  <si>
    <t>TPA_SWE-467</t>
  </si>
  <si>
    <t>TPC_SLK_CuniM-1</t>
  </si>
  <si>
    <t>TPC_SLK_CuniM-2</t>
  </si>
  <si>
    <t>TPC_SLK_CuniH-1</t>
  </si>
  <si>
    <t>TPC_SLK_CuniH-3</t>
  </si>
  <si>
    <t>TPC_SLK_CuniH-4</t>
  </si>
  <si>
    <t>TPC_SLK_CuniA-1</t>
  </si>
  <si>
    <t>TPC_SLK_CuniA-3</t>
  </si>
  <si>
    <t>TPC_SLK_CuniK-1</t>
  </si>
  <si>
    <t>TPC_SLK_CuniK-3</t>
  </si>
  <si>
    <t>?Cuniculi</t>
  </si>
  <si>
    <t>TPA_AUSBR-41</t>
  </si>
  <si>
    <t>TPA_AUSBR-45</t>
  </si>
  <si>
    <t>TPC_SLK_BAL5-1</t>
  </si>
  <si>
    <t>TPC_SLK_BAL5-2</t>
  </si>
  <si>
    <t>TPC_SLK_BAL5-3</t>
  </si>
  <si>
    <t>TPC_SLK_MexA-1</t>
  </si>
  <si>
    <t>Hetero</t>
  </si>
  <si>
    <t>35190_3#1.Treponema.ds1067218-reads</t>
  </si>
  <si>
    <t>35190_3#10.Treponema.ds1236408-reads</t>
  </si>
  <si>
    <t>35190_3#11.Treponema.ds717649-reads</t>
  </si>
  <si>
    <t>35190_3#12.Treponema.ds2500000-reads</t>
  </si>
  <si>
    <t>35190_3#13.Treponema.ds75311-reads</t>
  </si>
  <si>
    <t>35190_3#14.Treponema.ds2500000-reads</t>
  </si>
  <si>
    <t>35190_3#15.Treponema.ds2500000-reads</t>
  </si>
  <si>
    <t>35190_3#17.Treponema.ds2500000-reads</t>
  </si>
  <si>
    <t>35190_3#19.Treponema.ds2500000-reads</t>
  </si>
  <si>
    <t>35190_3#2.Treponema.ds1606250-reads</t>
  </si>
  <si>
    <t>35190_3#20.Treponema.ds1954483-reads</t>
  </si>
  <si>
    <t>35190_3#22.Treponema.ds2500000-reads</t>
  </si>
  <si>
    <t>35190_3#23.Treponema.ds2500000-reads</t>
  </si>
  <si>
    <t>35190_3#25.Treponema.ds2500000-reads</t>
  </si>
  <si>
    <t>35190_3#26.Treponema.ds1210441-reads</t>
  </si>
  <si>
    <t>35190_3#27.Treponema.ds2500000-reads</t>
  </si>
  <si>
    <t>35190_3#28.Treponema.ds927602-reads</t>
  </si>
  <si>
    <t>35190_3#29.Treponema.ds1605192-reads</t>
  </si>
  <si>
    <t>35190_3#3.Treponema.ds1868063-reads</t>
  </si>
  <si>
    <t>35190_3#31.Treponema.ds2500000-reads</t>
  </si>
  <si>
    <t>35190_3#32.Treponema.ds2500000-reads</t>
  </si>
  <si>
    <t>35190_3#4.Treponema.ds1261428-reads</t>
  </si>
  <si>
    <t>35190_3#5.Treponema.ds944297-reads</t>
  </si>
  <si>
    <t>35190_3#6.Treponema.ds341115-reads</t>
  </si>
  <si>
    <t>35190_3#7.Treponema.ds623762-reads</t>
  </si>
  <si>
    <t>35190_3#8.Treponema.ds1436673-reads</t>
  </si>
  <si>
    <t>35190_3#9.Treponema.ds439558-reads</t>
  </si>
  <si>
    <t>35190_3#10</t>
  </si>
  <si>
    <t>35190_3#11</t>
  </si>
  <si>
    <t>35190_3#12</t>
  </si>
  <si>
    <t>35190_3#13</t>
  </si>
  <si>
    <t>35190_3#14</t>
  </si>
  <si>
    <t>35190_3#15</t>
  </si>
  <si>
    <t>35190_3#17</t>
  </si>
  <si>
    <t>35190_3#18</t>
  </si>
  <si>
    <t>35190_3#19</t>
  </si>
  <si>
    <t>35190_3#20</t>
  </si>
  <si>
    <t>35190_3#22</t>
  </si>
  <si>
    <t>35190_3#23</t>
  </si>
  <si>
    <t>35190_3#25</t>
  </si>
  <si>
    <t>35190_3#26</t>
  </si>
  <si>
    <t>35190_3#27</t>
  </si>
  <si>
    <t>35190_3#28</t>
  </si>
  <si>
    <t>35190_3#29</t>
  </si>
  <si>
    <t>35190_3#31</t>
  </si>
  <si>
    <t>35190_3#32</t>
  </si>
  <si>
    <t>35190_3#16</t>
  </si>
  <si>
    <t>35190_3#21</t>
  </si>
  <si>
    <t>35190_3#24</t>
  </si>
  <si>
    <t>35190_3#30</t>
  </si>
  <si>
    <t>35190_3#16.Treponema.ds2500000-reads</t>
  </si>
  <si>
    <t>35190_3#21.Treponema.ds1600907-reads</t>
  </si>
  <si>
    <t>35190_3#24.Treponema.ds667554-reads</t>
  </si>
  <si>
    <t>35190_3#30.Treponema.ds1034812-reads</t>
  </si>
  <si>
    <t>Duplicate</t>
  </si>
  <si>
    <t>35190_3#18.Treponema.ds2500000-reads</t>
  </si>
  <si>
    <t>outlier</t>
  </si>
  <si>
    <t>Mapping_Terrible&gt;75%N</t>
  </si>
  <si>
    <t>Gothenburg</t>
  </si>
  <si>
    <t>Karlstad</t>
  </si>
  <si>
    <t>Uppsala</t>
  </si>
  <si>
    <t>Umeå</t>
  </si>
  <si>
    <t>Malmoe</t>
  </si>
  <si>
    <t>Ulcer</t>
  </si>
  <si>
    <t>Sampling month</t>
  </si>
  <si>
    <t>ulcers of the labia majora</t>
  </si>
  <si>
    <t>05  february 2014</t>
  </si>
  <si>
    <t>penis (ulcer)</t>
  </si>
  <si>
    <t>11  december 2013</t>
  </si>
  <si>
    <t xml:space="preserve">anogenital (ulcer) </t>
  </si>
  <si>
    <t>03  february 2014</t>
  </si>
  <si>
    <t>12  march 2014</t>
  </si>
  <si>
    <t xml:space="preserve">anogenital (papules) </t>
  </si>
  <si>
    <t>11 аpril 2014</t>
  </si>
  <si>
    <t>06 may 2014</t>
  </si>
  <si>
    <t>28 april 2014</t>
  </si>
  <si>
    <t>ulcer of the large left labia</t>
  </si>
  <si>
    <t>20 may 2014</t>
  </si>
  <si>
    <t>31 march 2014</t>
  </si>
  <si>
    <t>16 april 2014</t>
  </si>
  <si>
    <t>region</t>
  </si>
  <si>
    <t>moth</t>
  </si>
  <si>
    <t>1950-1980</t>
  </si>
  <si>
    <t>raw_fastqs</t>
  </si>
  <si>
    <t>Perianal</t>
  </si>
  <si>
    <t>ERR4853527</t>
  </si>
  <si>
    <t>ERR4853528</t>
  </si>
  <si>
    <t>ERR4853529</t>
  </si>
  <si>
    <t>ERR4853530</t>
  </si>
  <si>
    <t>ERR4853531</t>
  </si>
  <si>
    <t>ERR4853532</t>
  </si>
  <si>
    <t>ERR4853533</t>
  </si>
  <si>
    <t>ERR4853534</t>
  </si>
  <si>
    <t>ERR4853535</t>
  </si>
  <si>
    <t>ERR4853536</t>
  </si>
  <si>
    <t>ERR4853537</t>
  </si>
  <si>
    <t>ERR4853538</t>
  </si>
  <si>
    <t>ERR4853539</t>
  </si>
  <si>
    <t>ERR4853540</t>
  </si>
  <si>
    <t>ERR4853541</t>
  </si>
  <si>
    <t>ERR4853542</t>
  </si>
  <si>
    <t>ERR4853543</t>
  </si>
  <si>
    <t>ERR4853544</t>
  </si>
  <si>
    <t>ERR4853545</t>
  </si>
  <si>
    <t>ERR4853546</t>
  </si>
  <si>
    <t>ERR4853547</t>
  </si>
  <si>
    <t>ERR4853548</t>
  </si>
  <si>
    <t>ERR4853549</t>
  </si>
  <si>
    <t>ERR4853550</t>
  </si>
  <si>
    <t>ERR4853551</t>
  </si>
  <si>
    <t>ERR4853552</t>
  </si>
  <si>
    <t>ERR4853553</t>
  </si>
  <si>
    <t>ERR4853554</t>
  </si>
  <si>
    <t>ERR4853555</t>
  </si>
  <si>
    <t>ERR4853556</t>
  </si>
  <si>
    <t>ERR4853557</t>
  </si>
  <si>
    <t>ERR4853558</t>
  </si>
  <si>
    <t>ERR4853559</t>
  </si>
  <si>
    <t>ERR4853560</t>
  </si>
  <si>
    <t>ERR4853561</t>
  </si>
  <si>
    <t>ERR4853562</t>
  </si>
  <si>
    <t>ERR4853563</t>
  </si>
  <si>
    <t>ERR4853564</t>
  </si>
  <si>
    <t>ERR4853565</t>
  </si>
  <si>
    <t>ERR4853566</t>
  </si>
  <si>
    <t>ERR4853567</t>
  </si>
  <si>
    <t>ERR4853568</t>
  </si>
  <si>
    <t>ERR4853569</t>
  </si>
  <si>
    <t>ERR4853570</t>
  </si>
  <si>
    <t>ERR4853571</t>
  </si>
  <si>
    <t>ERR4853572</t>
  </si>
  <si>
    <t>ERR4853573</t>
  </si>
  <si>
    <t>ERR4853574</t>
  </si>
  <si>
    <t>ERR4853575</t>
  </si>
  <si>
    <t>ERR4853576</t>
  </si>
  <si>
    <t>ERR4853577</t>
  </si>
  <si>
    <t>ERR4853578</t>
  </si>
  <si>
    <t>ERR4853579</t>
  </si>
  <si>
    <t>ERR4853580</t>
  </si>
  <si>
    <t>ERR4853581</t>
  </si>
  <si>
    <t>ERR4853582</t>
  </si>
  <si>
    <t>ERR4853583</t>
  </si>
  <si>
    <t>ERR4853584</t>
  </si>
  <si>
    <t>ERR4853585</t>
  </si>
  <si>
    <t>ERR4853586</t>
  </si>
  <si>
    <t>ERR4853587</t>
  </si>
  <si>
    <t>ERR4853588</t>
  </si>
  <si>
    <t>ERR4853589</t>
  </si>
  <si>
    <t>ERR4853590</t>
  </si>
  <si>
    <t>ERR4853591</t>
  </si>
  <si>
    <t>ERR4853592</t>
  </si>
  <si>
    <t>ERR4853593</t>
  </si>
  <si>
    <t>ERR4853594</t>
  </si>
  <si>
    <t>ERR4853595</t>
  </si>
  <si>
    <t>ERR4853596</t>
  </si>
  <si>
    <t>ERR4853597</t>
  </si>
  <si>
    <t>ERR4853598</t>
  </si>
  <si>
    <t>ERR4853599</t>
  </si>
  <si>
    <t>ERR4853600</t>
  </si>
  <si>
    <t>ERR4853601</t>
  </si>
  <si>
    <t>ERR4853602</t>
  </si>
  <si>
    <t>ERR4853603</t>
  </si>
  <si>
    <t>ERR4853604</t>
  </si>
  <si>
    <t>ERR4853605</t>
  </si>
  <si>
    <t>ERR4853606</t>
  </si>
  <si>
    <t>ERR4853607</t>
  </si>
  <si>
    <t>ERR4853608</t>
  </si>
  <si>
    <t>ERR4853609</t>
  </si>
  <si>
    <t>ERR4853610</t>
  </si>
  <si>
    <t>ERR4853611</t>
  </si>
  <si>
    <t>ERR4853612</t>
  </si>
  <si>
    <t>ERR4853613</t>
  </si>
  <si>
    <t>ERR4853614</t>
  </si>
  <si>
    <t>ERR4853615</t>
  </si>
  <si>
    <t>ERR4853616</t>
  </si>
  <si>
    <t>ERR4853617</t>
  </si>
  <si>
    <t>ERR4853618</t>
  </si>
  <si>
    <t>ERR4853619</t>
  </si>
  <si>
    <t>ERR4853620</t>
  </si>
  <si>
    <t>ERR4853621</t>
  </si>
  <si>
    <t>ERR4853622</t>
  </si>
  <si>
    <t>ERR4853623</t>
  </si>
  <si>
    <t>ERR4853624</t>
  </si>
  <si>
    <t>ERR4853625</t>
  </si>
  <si>
    <t>ERR4853626</t>
  </si>
  <si>
    <t>ERR4853627</t>
  </si>
  <si>
    <t>ERR4853628</t>
  </si>
  <si>
    <t>ERR4853629</t>
  </si>
  <si>
    <t>ERR4853630</t>
  </si>
  <si>
    <t>ERR4853631</t>
  </si>
  <si>
    <t>ERR4853632</t>
  </si>
  <si>
    <t>ERR4853633</t>
  </si>
  <si>
    <t>ERR4853634</t>
  </si>
  <si>
    <t>ERR4853635</t>
  </si>
  <si>
    <t>ERR4853636</t>
  </si>
  <si>
    <t>ERR4853637</t>
  </si>
  <si>
    <t>ERR4853638</t>
  </si>
  <si>
    <t>ERR4853639</t>
  </si>
  <si>
    <t>ERR4853640</t>
  </si>
  <si>
    <t>ERR4853641</t>
  </si>
  <si>
    <t>ERR4853642</t>
  </si>
  <si>
    <t>ERR4853643</t>
  </si>
  <si>
    <t>ERR4853644</t>
  </si>
  <si>
    <t>ERR4853645</t>
  </si>
  <si>
    <t>ERR4853646</t>
  </si>
  <si>
    <t>ERR4853647</t>
  </si>
  <si>
    <t>ERR4853648</t>
  </si>
  <si>
    <t>ERR4853649</t>
  </si>
  <si>
    <t>ERR4853650</t>
  </si>
  <si>
    <t>ERR4853651</t>
  </si>
  <si>
    <t>ERR4853652</t>
  </si>
  <si>
    <t>ERR4853653</t>
  </si>
  <si>
    <t>ERR4853654</t>
  </si>
  <si>
    <t>ERR4853655</t>
  </si>
  <si>
    <t>ERR4853656</t>
  </si>
  <si>
    <t>ERR4853657</t>
  </si>
  <si>
    <t>ERR4853658</t>
  </si>
  <si>
    <t>ERR4853659</t>
  </si>
  <si>
    <t>ERR4853660</t>
  </si>
  <si>
    <t>ERR4853661</t>
  </si>
  <si>
    <t>ERR4853662</t>
  </si>
  <si>
    <t>ERR4853663</t>
  </si>
  <si>
    <t>ERR4853664</t>
  </si>
  <si>
    <t>ERR4853665</t>
  </si>
  <si>
    <t>ERR4853666</t>
  </si>
  <si>
    <t>ERR4853667</t>
  </si>
  <si>
    <t>ERR4853668</t>
  </si>
  <si>
    <t>ERR4853669</t>
  </si>
  <si>
    <t>ERR4853670</t>
  </si>
  <si>
    <t>ERR4853671</t>
  </si>
  <si>
    <t>ERR4853672</t>
  </si>
  <si>
    <t>ERR4853673</t>
  </si>
  <si>
    <t>ERR4853674</t>
  </si>
  <si>
    <t>ERR4853675</t>
  </si>
  <si>
    <t>ERR4853676</t>
  </si>
  <si>
    <t>ERR4853677</t>
  </si>
  <si>
    <t>ERR4853678</t>
  </si>
  <si>
    <t>ERR4853679</t>
  </si>
  <si>
    <t>ERR4853680</t>
  </si>
  <si>
    <t>ERR4853681</t>
  </si>
  <si>
    <t>ERR4853682</t>
  </si>
  <si>
    <t>ERR4853683</t>
  </si>
  <si>
    <t>ERR4853684</t>
  </si>
  <si>
    <t>ERR4853685</t>
  </si>
  <si>
    <t>ERR4853686</t>
  </si>
  <si>
    <t>ERR4853702</t>
  </si>
  <si>
    <t>ERR4853703</t>
  </si>
  <si>
    <t>ERR4853704</t>
  </si>
  <si>
    <t>ERR4853705</t>
  </si>
  <si>
    <t>ERR4853706</t>
  </si>
  <si>
    <t>ERR4853707</t>
  </si>
  <si>
    <t>ERR4853708</t>
  </si>
  <si>
    <t>ERR4853709</t>
  </si>
  <si>
    <t>ERR4853710</t>
  </si>
  <si>
    <t>ERR4853711</t>
  </si>
  <si>
    <t>ERR4853712</t>
  </si>
  <si>
    <t>ERR4853713</t>
  </si>
  <si>
    <t>ERR4853714</t>
  </si>
  <si>
    <t>ERR4853715</t>
  </si>
  <si>
    <t>ERR3060983</t>
  </si>
  <si>
    <t>ERR3060984</t>
  </si>
  <si>
    <t>ERR3060985</t>
  </si>
  <si>
    <t>ERR3060986</t>
  </si>
  <si>
    <t>ERR3060987</t>
  </si>
  <si>
    <t>ERR3060988</t>
  </si>
  <si>
    <t>ERR3060989</t>
  </si>
  <si>
    <t>ERR3060990</t>
  </si>
  <si>
    <t>ERR3060991</t>
  </si>
  <si>
    <t>ERR3060992</t>
  </si>
  <si>
    <t>ERR3060993</t>
  </si>
  <si>
    <t>ERR3060994</t>
  </si>
  <si>
    <t>ERR3060995</t>
  </si>
  <si>
    <t>ERR3060996</t>
  </si>
  <si>
    <t>ERR3060997</t>
  </si>
  <si>
    <t>ERR3060998</t>
  </si>
  <si>
    <t>ERR3060999</t>
  </si>
  <si>
    <t>ERR3061000</t>
  </si>
  <si>
    <t>ERR3061001</t>
  </si>
  <si>
    <t>ERR3061002</t>
  </si>
  <si>
    <t>ERR3061003</t>
  </si>
  <si>
    <t>ERR3061004</t>
  </si>
  <si>
    <t>ERR3061005</t>
  </si>
  <si>
    <t>ERR3061006</t>
  </si>
  <si>
    <t>ERR3061007</t>
  </si>
  <si>
    <t>ERR3061008</t>
  </si>
  <si>
    <t>ERR3061009</t>
  </si>
  <si>
    <t>ERR3061010</t>
  </si>
  <si>
    <t>ERR3061011</t>
  </si>
  <si>
    <t>ERR3061012</t>
  </si>
  <si>
    <t>ERR3061013</t>
  </si>
  <si>
    <t>ERR3061014</t>
  </si>
  <si>
    <t>ERR3061015</t>
  </si>
  <si>
    <t>ERR3061016</t>
  </si>
  <si>
    <t>ERR3061017</t>
  </si>
  <si>
    <t>ERR3061018</t>
  </si>
  <si>
    <t>ERR3061019</t>
  </si>
  <si>
    <t>ERR3061020</t>
  </si>
  <si>
    <t>ERR3061021</t>
  </si>
  <si>
    <t>ERR3061022</t>
  </si>
  <si>
    <t>ERR3061023</t>
  </si>
  <si>
    <t>ERR3061024</t>
  </si>
  <si>
    <t>ERR3061025</t>
  </si>
  <si>
    <t>ERR3061026</t>
  </si>
  <si>
    <t>ERR3061027</t>
  </si>
  <si>
    <t>ERR3061028</t>
  </si>
  <si>
    <t>ERR3061030</t>
  </si>
  <si>
    <t>ERR3061031</t>
  </si>
  <si>
    <t>ERR3061032</t>
  </si>
  <si>
    <t>ERR3061033</t>
  </si>
  <si>
    <t>ERR3061034</t>
  </si>
  <si>
    <t>ERR3061035</t>
  </si>
  <si>
    <t>ERR3061036</t>
  </si>
  <si>
    <t>ERR3061037</t>
  </si>
  <si>
    <t>ERR3061038</t>
  </si>
  <si>
    <t>ERR3061039</t>
  </si>
  <si>
    <t>ERR3061040</t>
  </si>
  <si>
    <t>ERR3061041</t>
  </si>
  <si>
    <t>ERR3061042</t>
  </si>
  <si>
    <t>ERR3061043</t>
  </si>
  <si>
    <t>ERR3061044</t>
  </si>
  <si>
    <t>ERR3061045</t>
  </si>
  <si>
    <t>ERR3061046</t>
  </si>
  <si>
    <t>ERR3061047</t>
  </si>
  <si>
    <t>ERR3061048</t>
  </si>
  <si>
    <t>ERR3061049</t>
  </si>
  <si>
    <t>ERR3061050</t>
  </si>
  <si>
    <t>ERR3061051</t>
  </si>
  <si>
    <t>ERR3061052</t>
  </si>
  <si>
    <t>SRR4308608,SRR4308610,SRR4308611,SRR4308612</t>
  </si>
  <si>
    <t>tiny tp reads</t>
  </si>
  <si>
    <t>raw reads</t>
  </si>
  <si>
    <t>ska_breadth</t>
  </si>
  <si>
    <t>&gt;75%_Ncov</t>
  </si>
  <si>
    <t>interpretation</t>
  </si>
  <si>
    <t>seqname</t>
  </si>
  <si>
    <t>genomelength</t>
  </si>
  <si>
    <t>meancov.all</t>
  </si>
  <si>
    <t>mediancov.all</t>
  </si>
  <si>
    <t>max.cov</t>
  </si>
  <si>
    <t>min.cov</t>
  </si>
  <si>
    <t>cov.250</t>
  </si>
  <si>
    <t>cov.100</t>
  </si>
  <si>
    <t>cov.10</t>
  </si>
  <si>
    <t>cov.8</t>
  </si>
  <si>
    <t>cov.5</t>
  </si>
  <si>
    <t>cov.4</t>
  </si>
  <si>
    <t>cov.2</t>
  </si>
  <si>
    <t>Mean_mapping_coverage</t>
  </si>
  <si>
    <t>Median_mapping_coverage</t>
  </si>
  <si>
    <t>Oceania</t>
  </si>
  <si>
    <t>ERR4899197</t>
  </si>
  <si>
    <t>ERR4899198</t>
  </si>
  <si>
    <t>ERR4899199</t>
  </si>
  <si>
    <t>ERR4899200</t>
  </si>
  <si>
    <t>ERR4899201</t>
  </si>
  <si>
    <t>ERR4899202</t>
  </si>
  <si>
    <t>ERR4899203</t>
  </si>
  <si>
    <t>ERR4899204</t>
  </si>
  <si>
    <t>ERR4899206</t>
  </si>
  <si>
    <t>ERR4899207</t>
  </si>
  <si>
    <t>ERR4899208</t>
  </si>
  <si>
    <t>ERR4899209</t>
  </si>
  <si>
    <t>ERR4899210</t>
  </si>
  <si>
    <t>ERR4899211</t>
  </si>
  <si>
    <t>ERR4899212</t>
  </si>
  <si>
    <t>ERR4899213</t>
  </si>
  <si>
    <t>ERR4899214</t>
  </si>
  <si>
    <t>ERR4899215</t>
  </si>
  <si>
    <t>ERR4899216</t>
  </si>
  <si>
    <t>ERR4899217</t>
  </si>
  <si>
    <t>ERR4899218</t>
  </si>
  <si>
    <t>ERR4899219</t>
  </si>
  <si>
    <t>ERR4899220</t>
  </si>
  <si>
    <t>ERR4899221</t>
  </si>
  <si>
    <t>ERR4899222</t>
  </si>
  <si>
    <t>ERR4899223</t>
  </si>
  <si>
    <t>ERR4899224</t>
  </si>
  <si>
    <t>ERR4899225</t>
  </si>
  <si>
    <t>ERR4899226</t>
  </si>
  <si>
    <t>ERR4899227</t>
  </si>
  <si>
    <t>ERR4899228</t>
  </si>
  <si>
    <t>ERR4899229</t>
  </si>
  <si>
    <t>ERR4899230</t>
  </si>
  <si>
    <t>ERR4899231</t>
  </si>
  <si>
    <t>ERR4899232</t>
  </si>
  <si>
    <t>ERR4899233</t>
  </si>
  <si>
    <t>ERR4899234</t>
  </si>
  <si>
    <t>ERR4899235</t>
  </si>
  <si>
    <t>ERR4899236</t>
  </si>
  <si>
    <t>ERR4899237</t>
  </si>
  <si>
    <t>ERR4899238</t>
  </si>
  <si>
    <t>ERR4899239</t>
  </si>
  <si>
    <t>ERR4899240</t>
  </si>
  <si>
    <t>ERR4899241</t>
  </si>
  <si>
    <t>ERR4899242</t>
  </si>
  <si>
    <t>ERR4899243</t>
  </si>
  <si>
    <t>ERR4899244</t>
  </si>
  <si>
    <t>ERR4899245</t>
  </si>
  <si>
    <t>ERR4899246</t>
  </si>
  <si>
    <t>ERR4993349</t>
  </si>
  <si>
    <t>ERR4993350</t>
  </si>
  <si>
    <t>ERR4993351</t>
  </si>
  <si>
    <t>ERR4993352</t>
  </si>
  <si>
    <t>ERR4993353</t>
  </si>
  <si>
    <t>ERR4993354</t>
  </si>
  <si>
    <t>ERR4993355</t>
  </si>
  <si>
    <t>ERR4993356</t>
  </si>
  <si>
    <t>ERR4993357</t>
  </si>
  <si>
    <t>ERR4993358</t>
  </si>
  <si>
    <t>ERR4993359</t>
  </si>
  <si>
    <t>ERR4993360</t>
  </si>
  <si>
    <t>ERR4993361</t>
  </si>
  <si>
    <t>ERR4993362</t>
  </si>
  <si>
    <t>ERR4899847</t>
  </si>
  <si>
    <t>ERR4899848</t>
  </si>
  <si>
    <t>ERR4899849</t>
  </si>
  <si>
    <t>ERR4899850</t>
  </si>
  <si>
    <t>ERR4899851</t>
  </si>
  <si>
    <t>ERR4899852</t>
  </si>
  <si>
    <t>ERR4899853</t>
  </si>
  <si>
    <t>ERR4899854</t>
  </si>
  <si>
    <t>ERR4993363</t>
  </si>
  <si>
    <t>ERR4993364</t>
  </si>
  <si>
    <t>ERR4993365</t>
  </si>
  <si>
    <t>ERR4993366</t>
  </si>
  <si>
    <t>ERR4993367</t>
  </si>
  <si>
    <t>ERR4993368</t>
  </si>
  <si>
    <t>ERR4993369</t>
  </si>
  <si>
    <t>ERR4993370</t>
  </si>
  <si>
    <t>ERR4993371</t>
  </si>
  <si>
    <t>Timothy_2021_unpublished</t>
  </si>
  <si>
    <t>sample_accession</t>
  </si>
  <si>
    <t>run_accession</t>
  </si>
  <si>
    <t>run_alias</t>
  </si>
  <si>
    <t>sample_title</t>
  </si>
  <si>
    <t>first_created</t>
  </si>
  <si>
    <t>SAMEA5753815</t>
  </si>
  <si>
    <t>SC_RUN_31818_1#1</t>
  </si>
  <si>
    <t>WWTPAP8018121</t>
  </si>
  <si>
    <t>SAMEA5753816</t>
  </si>
  <si>
    <t>SC_RUN_31818_1#2</t>
  </si>
  <si>
    <t>WWTPAP8018122</t>
  </si>
  <si>
    <t>SAMEA5753817</t>
  </si>
  <si>
    <t>SC_RUN_31818_1#3</t>
  </si>
  <si>
    <t>WWTPAP8018123</t>
  </si>
  <si>
    <t>SAMEA5753818</t>
  </si>
  <si>
    <t>SC_RUN_31818_1#4</t>
  </si>
  <si>
    <t>WWTPAP8018124</t>
  </si>
  <si>
    <t>SAMEA5753821</t>
  </si>
  <si>
    <t>SC_RUN_31818_1#5</t>
  </si>
  <si>
    <t>WWTPAP8018127</t>
  </si>
  <si>
    <t>SAMEA5753830</t>
  </si>
  <si>
    <t>SC_RUN_31818_1#6</t>
  </si>
  <si>
    <t>WWTPAP8018136</t>
  </si>
  <si>
    <t>SAMEA5753840</t>
  </si>
  <si>
    <t>SC_RUN_31818_1#7</t>
  </si>
  <si>
    <t>WWTPAP8018146</t>
  </si>
  <si>
    <t>SAMEA5753843</t>
  </si>
  <si>
    <t>SC_RUN_31818_1#8</t>
  </si>
  <si>
    <t>WWTPAP8018149</t>
  </si>
  <si>
    <t>SAMEA5753844</t>
  </si>
  <si>
    <t>SC_RUN_31818_1#9</t>
  </si>
  <si>
    <t>WWTPAP8018150</t>
  </si>
  <si>
    <t>SAMEA5753847</t>
  </si>
  <si>
    <t>SC_RUN_31818_1#10</t>
  </si>
  <si>
    <t>WWTPAP8018153</t>
  </si>
  <si>
    <t>SAMEA5753849</t>
  </si>
  <si>
    <t>SC_RUN_31818_1#11</t>
  </si>
  <si>
    <t>WWTPAP8018155</t>
  </si>
  <si>
    <t>SAMEA5753851</t>
  </si>
  <si>
    <t>SC_RUN_31818_1#12</t>
  </si>
  <si>
    <t>WWTPAP8018157</t>
  </si>
  <si>
    <t>SAMEA5753852</t>
  </si>
  <si>
    <t>SC_RUN_31818_1#13</t>
  </si>
  <si>
    <t>WWTPAP8018158</t>
  </si>
  <si>
    <t>SAMEA5753854</t>
  </si>
  <si>
    <t>SC_RUN_31818_1#14</t>
  </si>
  <si>
    <t>WWTPAP8018160</t>
  </si>
  <si>
    <t>SAMEA5753855</t>
  </si>
  <si>
    <t>SC_RUN_31818_1#15</t>
  </si>
  <si>
    <t>WWTPAP8018161</t>
  </si>
  <si>
    <t>SAMEA5753856</t>
  </si>
  <si>
    <t>SC_RUN_31818_1#16</t>
  </si>
  <si>
    <t>WWTPAP8018162</t>
  </si>
  <si>
    <t>SAMEA5753857</t>
  </si>
  <si>
    <t>SC_RUN_31818_1#17</t>
  </si>
  <si>
    <t>WWTPAP8018163</t>
  </si>
  <si>
    <t>SAMEA5753858</t>
  </si>
  <si>
    <t>SC_RUN_31818_1#18</t>
  </si>
  <si>
    <t>WWTPAP8018164</t>
  </si>
  <si>
    <t>SAMEA5753859</t>
  </si>
  <si>
    <t>SC_RUN_31818_1#19</t>
  </si>
  <si>
    <t>WWTPAP8018165</t>
  </si>
  <si>
    <t>SAMEA5753861</t>
  </si>
  <si>
    <t>SC_RUN_31818_1#20</t>
  </si>
  <si>
    <t>WWTPAP8018167</t>
  </si>
  <si>
    <t>SAMEA5753862</t>
  </si>
  <si>
    <t>SC_RUN_31818_1#21</t>
  </si>
  <si>
    <t>WWTPAP8018168</t>
  </si>
  <si>
    <t>SAMEA5753866</t>
  </si>
  <si>
    <t>SC_RUN_31818_1#22</t>
  </si>
  <si>
    <t>WWTPAP8018172</t>
  </si>
  <si>
    <t>SAMEA5753868</t>
  </si>
  <si>
    <t>SC_RUN_31818_1#23</t>
  </si>
  <si>
    <t>WWTPAP8018174</t>
  </si>
  <si>
    <t>SAMEA5753872</t>
  </si>
  <si>
    <t>SC_RUN_31818_2#1</t>
  </si>
  <si>
    <t>WWTPAP8018178</t>
  </si>
  <si>
    <t>SAMEA5753878</t>
  </si>
  <si>
    <t>SC_RUN_31818_2#2</t>
  </si>
  <si>
    <t>WWTPAP8018184</t>
  </si>
  <si>
    <t>SAMEA5753880</t>
  </si>
  <si>
    <t>SC_RUN_31818_2#3</t>
  </si>
  <si>
    <t>WWTPAP8018186</t>
  </si>
  <si>
    <t>SAMEA5753882</t>
  </si>
  <si>
    <t>SC_RUN_31818_2#4</t>
  </si>
  <si>
    <t>WWTPAP8018188</t>
  </si>
  <si>
    <t>SAMEA5753883</t>
  </si>
  <si>
    <t>SC_RUN_31818_2#5</t>
  </si>
  <si>
    <t>WWTPAP8018189</t>
  </si>
  <si>
    <t>SAMEA5753884</t>
  </si>
  <si>
    <t>SC_RUN_31818_2#6</t>
  </si>
  <si>
    <t>WWTPAP8018190</t>
  </si>
  <si>
    <t>SAMEA5753885</t>
  </si>
  <si>
    <t>SC_RUN_31818_2#7</t>
  </si>
  <si>
    <t>WWTPAP8018191</t>
  </si>
  <si>
    <t>SAMEA5753888</t>
  </si>
  <si>
    <t>SC_RUN_31818_2#8</t>
  </si>
  <si>
    <t>WWTPAP8018194</t>
  </si>
  <si>
    <t>SAMEA5753889</t>
  </si>
  <si>
    <t>SC_RUN_31818_2#9</t>
  </si>
  <si>
    <t>WWTPAP8018195</t>
  </si>
  <si>
    <t>SAMEA5753890</t>
  </si>
  <si>
    <t>SC_RUN_31818_2#10</t>
  </si>
  <si>
    <t>WWTPAP8018196</t>
  </si>
  <si>
    <t>SAMEA5753891</t>
  </si>
  <si>
    <t>SC_RUN_31818_2#11</t>
  </si>
  <si>
    <t>WWTPAP8018197</t>
  </si>
  <si>
    <t>SAMEA5753892</t>
  </si>
  <si>
    <t>SC_RUN_31818_2#12</t>
  </si>
  <si>
    <t>WWTPAP8018198</t>
  </si>
  <si>
    <t>SAMEA5753896</t>
  </si>
  <si>
    <t>SC_RUN_31818_2#13</t>
  </si>
  <si>
    <t>WWTPAP8018202</t>
  </si>
  <si>
    <t>SAMEA5753899</t>
  </si>
  <si>
    <t>SC_RUN_31818_2#14</t>
  </si>
  <si>
    <t>WWTPAP8018205</t>
  </si>
  <si>
    <t>SAMEA5753901</t>
  </si>
  <si>
    <t>SC_RUN_31818_2#16</t>
  </si>
  <si>
    <t>WWTPAP8018207</t>
  </si>
  <si>
    <t>SAMEA5753812</t>
  </si>
  <si>
    <t>SC_RUN_31818_2#17</t>
  </si>
  <si>
    <t>WWTPAP8018118</t>
  </si>
  <si>
    <t>SAMEA5753822</t>
  </si>
  <si>
    <t>SC_RUN_31818_2#18</t>
  </si>
  <si>
    <t>WWTPAP8018128</t>
  </si>
  <si>
    <t>SAMEA5753825</t>
  </si>
  <si>
    <t>SC_RUN_31818_2#19</t>
  </si>
  <si>
    <t>WWTPAP8018131</t>
  </si>
  <si>
    <t>SAMEA5753826</t>
  </si>
  <si>
    <t>SC_RUN_31818_2#20</t>
  </si>
  <si>
    <t>WWTPAP8018132</t>
  </si>
  <si>
    <t>SAMEA5753831</t>
  </si>
  <si>
    <t>SC_RUN_31818_2#21</t>
  </si>
  <si>
    <t>WWTPAP8018137</t>
  </si>
  <si>
    <t>SAMEA5753832</t>
  </si>
  <si>
    <t>SC_RUN_31818_2#22</t>
  </si>
  <si>
    <t>WWTPAP8018138</t>
  </si>
  <si>
    <t>SAMEA5753833</t>
  </si>
  <si>
    <t>SC_RUN_31818_2#23</t>
  </si>
  <si>
    <t>WWTPAP8018139</t>
  </si>
  <si>
    <t>SAMEA5753835</t>
  </si>
  <si>
    <t>SC_RUN_31818_2#24</t>
  </si>
  <si>
    <t>WWTPAP8018141</t>
  </si>
  <si>
    <t>SAMEA5753838</t>
  </si>
  <si>
    <t>SC_RUN_31818_2#25</t>
  </si>
  <si>
    <t>WWTPAP8018144</t>
  </si>
  <si>
    <t>SAMEA5857472</t>
  </si>
  <si>
    <t>SC_RUN_31818_2#29</t>
  </si>
  <si>
    <t>WWTPAP8018224</t>
  </si>
  <si>
    <t>SAMEA5857571</t>
  </si>
  <si>
    <t>SC_RUN_31818_3#2</t>
  </si>
  <si>
    <t>WWTPAP8018323</t>
  </si>
  <si>
    <t>SAMEA5857574</t>
  </si>
  <si>
    <t>SC_RUN_31818_3#3</t>
  </si>
  <si>
    <t>WWTPAP8018326</t>
  </si>
  <si>
    <t>SAMEA5857617</t>
  </si>
  <si>
    <t>SC_RUN_31818_3#4</t>
  </si>
  <si>
    <t>WWTPAP8018369</t>
  </si>
  <si>
    <t>SAMEA5857618</t>
  </si>
  <si>
    <t>SC_RUN_31818_3#5</t>
  </si>
  <si>
    <t>WWTPAP8018370</t>
  </si>
  <si>
    <t>SAMEA5857619</t>
  </si>
  <si>
    <t>SC_RUN_31818_3#6</t>
  </si>
  <si>
    <t>WWTPAP8018371</t>
  </si>
  <si>
    <t>SAMEA5857620</t>
  </si>
  <si>
    <t>SC_RUN_31818_3#7</t>
  </si>
  <si>
    <t>WWTPAP8018372</t>
  </si>
  <si>
    <t>SAMEA5857633</t>
  </si>
  <si>
    <t>SC_RUN_31818_3#8</t>
  </si>
  <si>
    <t>WWTPAP8018385</t>
  </si>
  <si>
    <t>SAMEA5753845</t>
  </si>
  <si>
    <t>SC_RUN_31818_3#10</t>
  </si>
  <si>
    <t>WWTPAP8018151</t>
  </si>
  <si>
    <t>SAMEA5753848</t>
  </si>
  <si>
    <t>SC_RUN_31818_3#11</t>
  </si>
  <si>
    <t>WWTPAP8018154</t>
  </si>
  <si>
    <t>SAMEA5753853</t>
  </si>
  <si>
    <t>SC_RUN_31818_3#12</t>
  </si>
  <si>
    <t>WWTPAP8018159</t>
  </si>
  <si>
    <t>SAMEA5753863</t>
  </si>
  <si>
    <t>SC_RUN_31818_3#13</t>
  </si>
  <si>
    <t>WWTPAP8018169</t>
  </si>
  <si>
    <t>SAMEA5753864</t>
  </si>
  <si>
    <t>SC_RUN_31818_3#14</t>
  </si>
  <si>
    <t>WWTPAP8018170</t>
  </si>
  <si>
    <t>SAMEA5753865</t>
  </si>
  <si>
    <t>SC_RUN_31818_3#15</t>
  </si>
  <si>
    <t>WWTPAP8018171</t>
  </si>
  <si>
    <t>SAMEA5753869</t>
  </si>
  <si>
    <t>SC_RUN_31818_3#16</t>
  </si>
  <si>
    <t>WWTPAP8018175</t>
  </si>
  <si>
    <t>SAMEA5753870</t>
  </si>
  <si>
    <t>SC_RUN_31818_3#17</t>
  </si>
  <si>
    <t>WWTPAP8018176</t>
  </si>
  <si>
    <t>SAMEA5753871</t>
  </si>
  <si>
    <t>SC_RUN_31818_3#18</t>
  </si>
  <si>
    <t>WWTPAP8018177</t>
  </si>
  <si>
    <t>SAMEA5753873</t>
  </si>
  <si>
    <t>SC_RUN_31818_3#19</t>
  </si>
  <si>
    <t>WWTPAP8018179</t>
  </si>
  <si>
    <t>SAMEA5753877</t>
  </si>
  <si>
    <t>SC_RUN_31818_3#22</t>
  </si>
  <si>
    <t>WWTPAP8018183</t>
  </si>
  <si>
    <t>SAMEA5753879</t>
  </si>
  <si>
    <t>SC_RUN_31818_3#23</t>
  </si>
  <si>
    <t>WWTPAP8018185</t>
  </si>
  <si>
    <t>SAMEA5753881</t>
  </si>
  <si>
    <t>SC_RUN_31818_3#24</t>
  </si>
  <si>
    <t>WWTPAP8018187</t>
  </si>
  <si>
    <t>SAMEA5753886</t>
  </si>
  <si>
    <t>SC_RUN_31818_3#25</t>
  </si>
  <si>
    <t>WWTPAP8018192</t>
  </si>
  <si>
    <t>SAMEA5753893</t>
  </si>
  <si>
    <t>SC_RUN_31818_3#26</t>
  </si>
  <si>
    <t>WWTPAP8018199</t>
  </si>
  <si>
    <t>SAMEA5753894</t>
  </si>
  <si>
    <t>SC_RUN_31818_3#27</t>
  </si>
  <si>
    <t>WWTPAP8018200</t>
  </si>
  <si>
    <t>SAMEA5753895</t>
  </si>
  <si>
    <t>SC_RUN_31818_3#28</t>
  </si>
  <si>
    <t>WWTPAP8018201</t>
  </si>
  <si>
    <t>SAMEA5753902</t>
  </si>
  <si>
    <t>SC_RUN_31818_3#29</t>
  </si>
  <si>
    <t>WWTPAP8018208</t>
  </si>
  <si>
    <t>SAMEA5857526</t>
  </si>
  <si>
    <t>SC_RUN_31818_3#30</t>
  </si>
  <si>
    <t>WWTPAP8018278</t>
  </si>
  <si>
    <t>SAMEA5857542</t>
  </si>
  <si>
    <t>SC_RUN_31818_3#31</t>
  </si>
  <si>
    <t>WWTPAP8018294</t>
  </si>
  <si>
    <t>SAMEA5857502</t>
  </si>
  <si>
    <t>SC_RUN_31818_4#1</t>
  </si>
  <si>
    <t>WWTPAP8018242</t>
  </si>
  <si>
    <t>SAMEA5857503</t>
  </si>
  <si>
    <t>SC_RUN_31818_4#2</t>
  </si>
  <si>
    <t>WWTPAP8018243</t>
  </si>
  <si>
    <t>SAMEA5857504</t>
  </si>
  <si>
    <t>SC_RUN_31818_4#3</t>
  </si>
  <si>
    <t>WWTPAP8018244</t>
  </si>
  <si>
    <t>SAMEA5857506</t>
  </si>
  <si>
    <t>SC_RUN_31818_4#4</t>
  </si>
  <si>
    <t>WWTPAP8018246</t>
  </si>
  <si>
    <t>SAMEA5857507</t>
  </si>
  <si>
    <t>SC_RUN_31818_4#5</t>
  </si>
  <si>
    <t>WWTPAP8018247</t>
  </si>
  <si>
    <t>SAMEA5857508</t>
  </si>
  <si>
    <t>SC_RUN_31818_4#6</t>
  </si>
  <si>
    <t>WWTPAP8018248</t>
  </si>
  <si>
    <t>SAMEA5857510</t>
  </si>
  <si>
    <t>SC_RUN_31818_4#7</t>
  </si>
  <si>
    <t>WWTPAP8018250</t>
  </si>
  <si>
    <t>SAMEA5857494</t>
  </si>
  <si>
    <t>SC_RUN_31818_4#13</t>
  </si>
  <si>
    <t>WWTPAP8018261</t>
  </si>
  <si>
    <t>SAMEA5857515</t>
  </si>
  <si>
    <t>SC_RUN_31818_4#14</t>
  </si>
  <si>
    <t>WWTPAP8018267</t>
  </si>
  <si>
    <t>SAMEA5857516</t>
  </si>
  <si>
    <t>SC_RUN_31818_4#15</t>
  </si>
  <si>
    <t>WWTPAP8018268</t>
  </si>
  <si>
    <t>SAMEA5857519</t>
  </si>
  <si>
    <t>SC_RUN_31818_4#16</t>
  </si>
  <si>
    <t>WWTPAP8018271</t>
  </si>
  <si>
    <t>SAMEA5857521</t>
  </si>
  <si>
    <t>SC_RUN_31818_4#17</t>
  </si>
  <si>
    <t>WWTPAP8018273</t>
  </si>
  <si>
    <t>SAMEA5857523</t>
  </si>
  <si>
    <t>SC_RUN_31818_4#18</t>
  </si>
  <si>
    <t>WWTPAP8018275</t>
  </si>
  <si>
    <t>SAMEA5857524</t>
  </si>
  <si>
    <t>SC_RUN_31818_4#19</t>
  </si>
  <si>
    <t>WWTPAP8018276</t>
  </si>
  <si>
    <t>SAMEA5857527</t>
  </si>
  <si>
    <t>SC_RUN_31818_4#20</t>
  </si>
  <si>
    <t>WWTPAP8018279</t>
  </si>
  <si>
    <t>SAMEA5857528</t>
  </si>
  <si>
    <t>SC_RUN_31818_4#21</t>
  </si>
  <si>
    <t>WWTPAP8018280</t>
  </si>
  <si>
    <t>SAMEA5857532</t>
  </si>
  <si>
    <t>SC_RUN_31818_4#22</t>
  </si>
  <si>
    <t>WWTPAP8018284</t>
  </si>
  <si>
    <t>SAMEA5857534</t>
  </si>
  <si>
    <t>SC_RUN_31818_4#23</t>
  </si>
  <si>
    <t>WWTPAP8018286</t>
  </si>
  <si>
    <t>SAMEA5857535</t>
  </si>
  <si>
    <t>SC_RUN_31818_4#24</t>
  </si>
  <si>
    <t>WWTPAP8018287</t>
  </si>
  <si>
    <t>SAMEA5857537</t>
  </si>
  <si>
    <t>SC_RUN_31818_4#25</t>
  </si>
  <si>
    <t>WWTPAP8018289</t>
  </si>
  <si>
    <t>SAMEA5857539</t>
  </si>
  <si>
    <t>SC_RUN_31818_4#26</t>
  </si>
  <si>
    <t>WWTPAP8018291</t>
  </si>
  <si>
    <t>SAMEA5857540</t>
  </si>
  <si>
    <t>SC_RUN_31818_4#27</t>
  </si>
  <si>
    <t>WWTPAP8018292</t>
  </si>
  <si>
    <t>SAMEA5857541</t>
  </si>
  <si>
    <t>SC_RUN_31818_4#28</t>
  </si>
  <si>
    <t>WWTPAP8018293</t>
  </si>
  <si>
    <t>SAMEA5857543</t>
  </si>
  <si>
    <t>SC_RUN_31818_4#29</t>
  </si>
  <si>
    <t>WWTPAP8018295</t>
  </si>
  <si>
    <t>SAMEA5857548</t>
  </si>
  <si>
    <t>SC_RUN_31818_4#30</t>
  </si>
  <si>
    <t>WWTPAP8018300</t>
  </si>
  <si>
    <t>SAMEA5857549</t>
  </si>
  <si>
    <t>SC_RUN_31818_4#31</t>
  </si>
  <si>
    <t>WWTPAP8018301</t>
  </si>
  <si>
    <t>SAMEA5857552</t>
  </si>
  <si>
    <t>SC_RUN_31818_4#32</t>
  </si>
  <si>
    <t>WWTPAP8018304</t>
  </si>
  <si>
    <t>SAMEA5753876</t>
  </si>
  <si>
    <t>SC_RUN_31818_5#1</t>
  </si>
  <si>
    <t>WWTPAP8018182</t>
  </si>
  <si>
    <t>SAMEA5857533</t>
  </si>
  <si>
    <t>SC_RUN_31818_5#2</t>
  </si>
  <si>
    <t>WWTPAP8018285</t>
  </si>
  <si>
    <t>SAMEA5857545</t>
  </si>
  <si>
    <t>SC_RUN_31818_5#3</t>
  </si>
  <si>
    <t>WWTPAP8018297</t>
  </si>
  <si>
    <t>SAMEA5857553</t>
  </si>
  <si>
    <t>SC_RUN_31818_5#4</t>
  </si>
  <si>
    <t>WWTPAP8018305</t>
  </si>
  <si>
    <t>SAMEA5857556</t>
  </si>
  <si>
    <t>SC_RUN_31818_5#5</t>
  </si>
  <si>
    <t>WWTPAP8018308</t>
  </si>
  <si>
    <t>SAMEA5857559</t>
  </si>
  <si>
    <t>SC_RUN_31818_5#8</t>
  </si>
  <si>
    <t>WWTPAP8018311</t>
  </si>
  <si>
    <t>SAMEA5857564</t>
  </si>
  <si>
    <t>SC_RUN_31818_5#11</t>
  </si>
  <si>
    <t>WWTPAP8018316</t>
  </si>
  <si>
    <t>SAMEA5857565</t>
  </si>
  <si>
    <t>SC_RUN_31818_5#12</t>
  </si>
  <si>
    <t>WWTPAP8018317</t>
  </si>
  <si>
    <t>SAMEA5857567</t>
  </si>
  <si>
    <t>SC_RUN_31818_5#13</t>
  </si>
  <si>
    <t>WWTPAP8018319</t>
  </si>
  <si>
    <t>SAMEA5857573</t>
  </si>
  <si>
    <t>SC_RUN_31818_5#16</t>
  </si>
  <si>
    <t>WWTPAP8018325</t>
  </si>
  <si>
    <t>SAMEA5857575</t>
  </si>
  <si>
    <t>SC_RUN_31818_5#17</t>
  </si>
  <si>
    <t>WWTPAP8018327</t>
  </si>
  <si>
    <t>SAMEA5857576</t>
  </si>
  <si>
    <t>SC_RUN_31818_5#18</t>
  </si>
  <si>
    <t>WWTPAP8018328</t>
  </si>
  <si>
    <t>SAMEA5857579</t>
  </si>
  <si>
    <t>SC_RUN_31818_5#19</t>
  </si>
  <si>
    <t>WWTPAP8018331</t>
  </si>
  <si>
    <t>SAMEA5857580</t>
  </si>
  <si>
    <t>SC_RUN_31818_5#20</t>
  </si>
  <si>
    <t>WWTPAP8018332</t>
  </si>
  <si>
    <t>SAMEA5857581</t>
  </si>
  <si>
    <t>SC_RUN_31818_5#21</t>
  </si>
  <si>
    <t>WWTPAP8018333</t>
  </si>
  <si>
    <t>SAMEA5857582</t>
  </si>
  <si>
    <t>SC_RUN_31818_5#22</t>
  </si>
  <si>
    <t>WWTPAP8018334</t>
  </si>
  <si>
    <t>SAMEA5857583</t>
  </si>
  <si>
    <t>SC_RUN_31818_5#23</t>
  </si>
  <si>
    <t>WWTPAP8018335</t>
  </si>
  <si>
    <t>SAMEA5857609</t>
  </si>
  <si>
    <t>SC_RUN_31818_5#24</t>
  </si>
  <si>
    <t>WWTPAP8018361</t>
  </si>
  <si>
    <t>SAMEA5857613</t>
  </si>
  <si>
    <t>SC_RUN_31818_5#25</t>
  </si>
  <si>
    <t>WWTPAP8018365</t>
  </si>
  <si>
    <t>SAMEA5857614</t>
  </si>
  <si>
    <t>SC_RUN_31818_5#26</t>
  </si>
  <si>
    <t>WWTPAP8018366</t>
  </si>
  <si>
    <t>SAMEA5857615</t>
  </si>
  <si>
    <t>SC_RUN_31818_5#27</t>
  </si>
  <si>
    <t>WWTPAP8018367</t>
  </si>
  <si>
    <t>SAMEA5857616</t>
  </si>
  <si>
    <t>SC_RUN_31818_5#28</t>
  </si>
  <si>
    <t>WWTPAP8018368</t>
  </si>
  <si>
    <t>SAMEA5753887</t>
  </si>
  <si>
    <t>SC_RUN_31818_5#29</t>
  </si>
  <si>
    <t>WWTPAP8018193</t>
  </si>
  <si>
    <t>SAMEA5753897</t>
  </si>
  <si>
    <t>SC_RUN_31818_5#30</t>
  </si>
  <si>
    <t>WWTPAP8018203</t>
  </si>
  <si>
    <t>SAMEA5753898</t>
  </si>
  <si>
    <t>SC_RUN_31818_5#31</t>
  </si>
  <si>
    <t>WWTPAP8018204</t>
  </si>
  <si>
    <t>SAMEA5857604</t>
  </si>
  <si>
    <t>SC_RUN_31818_5#32</t>
  </si>
  <si>
    <t>WWTPAP8018356</t>
  </si>
  <si>
    <t>SAMEA5857554</t>
  </si>
  <si>
    <t>SC_RUN_31818_6#1</t>
  </si>
  <si>
    <t>WWTPAP8018306</t>
  </si>
  <si>
    <t>SAMEA5857555</t>
  </si>
  <si>
    <t>SC_RUN_31818_6#2</t>
  </si>
  <si>
    <t>WWTPAP8018307</t>
  </si>
  <si>
    <t>SAMEA5857560</t>
  </si>
  <si>
    <t>SC_RUN_31818_6#3</t>
  </si>
  <si>
    <t>WWTPAP8018312</t>
  </si>
  <si>
    <t>SAMEA5857561</t>
  </si>
  <si>
    <t>SC_RUN_31818_6#4</t>
  </si>
  <si>
    <t>WWTPAP8018313</t>
  </si>
  <si>
    <t>SAMEA5857566</t>
  </si>
  <si>
    <t>SC_RUN_31818_6#5</t>
  </si>
  <si>
    <t>WWTPAP8018318</t>
  </si>
  <si>
    <t>SAMEA5857569</t>
  </si>
  <si>
    <t>SC_RUN_31818_6#6</t>
  </si>
  <si>
    <t>WWTPAP8018321</t>
  </si>
  <si>
    <t>SAMEA5857585</t>
  </si>
  <si>
    <t>SC_RUN_31818_6#7</t>
  </si>
  <si>
    <t>WWTPAP8018337</t>
  </si>
  <si>
    <t>SAMEA5857586</t>
  </si>
  <si>
    <t>SC_RUN_31818_6#8</t>
  </si>
  <si>
    <t>WWTPAP8018338</t>
  </si>
  <si>
    <t>SAMEA5857587</t>
  </si>
  <si>
    <t>SC_RUN_31818_6#9</t>
  </si>
  <si>
    <t>WWTPAP8018339</t>
  </si>
  <si>
    <t>SAMEA5857588</t>
  </si>
  <si>
    <t>SC_RUN_31818_6#10</t>
  </si>
  <si>
    <t>WWTPAP8018340</t>
  </si>
  <si>
    <t>SAMEA5857589</t>
  </si>
  <si>
    <t>SC_RUN_31818_6#11</t>
  </si>
  <si>
    <t>WWTPAP8018341</t>
  </si>
  <si>
    <t>SAMEA5857590</t>
  </si>
  <si>
    <t>SC_RUN_31818_6#12</t>
  </si>
  <si>
    <t>WWTPAP8018342</t>
  </si>
  <si>
    <t>SAMEA5857591</t>
  </si>
  <si>
    <t>SC_RUN_31818_6#13</t>
  </si>
  <si>
    <t>WWTPAP8018343</t>
  </si>
  <si>
    <t>SAMEA5857592</t>
  </si>
  <si>
    <t>SC_RUN_31818_6#14</t>
  </si>
  <si>
    <t>WWTPAP8018344</t>
  </si>
  <si>
    <t>SAMEA5857593</t>
  </si>
  <si>
    <t>SC_RUN_31818_6#15</t>
  </si>
  <si>
    <t>WWTPAP8018345</t>
  </si>
  <si>
    <t>SAMEA5857594</t>
  </si>
  <si>
    <t>SC_RUN_31818_6#16</t>
  </si>
  <si>
    <t>WWTPAP8018346</t>
  </si>
  <si>
    <t>SAMEA5857595</t>
  </si>
  <si>
    <t>SC_RUN_31818_6#17</t>
  </si>
  <si>
    <t>WWTPAP8018347</t>
  </si>
  <si>
    <t>SAMEA5857596</t>
  </si>
  <si>
    <t>SC_RUN_31818_6#18</t>
  </si>
  <si>
    <t>WWTPAP8018348</t>
  </si>
  <si>
    <t>SAMEA5857597</t>
  </si>
  <si>
    <t>SC_RUN_31818_6#19</t>
  </si>
  <si>
    <t>WWTPAP8018349</t>
  </si>
  <si>
    <t>SAMEA5857598</t>
  </si>
  <si>
    <t>SC_RUN_31818_6#20</t>
  </si>
  <si>
    <t>WWTPAP8018350</t>
  </si>
  <si>
    <t>SAMEA5857599</t>
  </si>
  <si>
    <t>SC_RUN_31818_6#21</t>
  </si>
  <si>
    <t>WWTPAP8018351</t>
  </si>
  <si>
    <t>SAMEA5857600</t>
  </si>
  <si>
    <t>SC_RUN_31818_6#22</t>
  </si>
  <si>
    <t>WWTPAP8018352</t>
  </si>
  <si>
    <t>SAMEA5857601</t>
  </si>
  <si>
    <t>SC_RUN_31818_6#23</t>
  </si>
  <si>
    <t>WWTPAP8018353</t>
  </si>
  <si>
    <t>SAMEA5857602</t>
  </si>
  <si>
    <t>SC_RUN_31818_6#24</t>
  </si>
  <si>
    <t>WWTPAP8018354</t>
  </si>
  <si>
    <t>SAMEA5857603</t>
  </si>
  <si>
    <t>SC_RUN_31818_6#25</t>
  </si>
  <si>
    <t>WWTPAP8018355</t>
  </si>
  <si>
    <t>SAMEA5857605</t>
  </si>
  <si>
    <t>SC_RUN_31818_6#26</t>
  </si>
  <si>
    <t>WWTPAP8018357</t>
  </si>
  <si>
    <t>SAMEA5857606</t>
  </si>
  <si>
    <t>SC_RUN_31818_6#27</t>
  </si>
  <si>
    <t>WWTPAP8018358</t>
  </si>
  <si>
    <t>SAMEA5857607</t>
  </si>
  <si>
    <t>SC_RUN_31818_6#28</t>
  </si>
  <si>
    <t>WWTPAP8018359</t>
  </si>
  <si>
    <t>SAMEA5857608</t>
  </si>
  <si>
    <t>SC_RUN_31818_6#29</t>
  </si>
  <si>
    <t>WWTPAP8018360</t>
  </si>
  <si>
    <t>SAMEA5857610</t>
  </si>
  <si>
    <t>SC_RUN_31818_6#30</t>
  </si>
  <si>
    <t>WWTPAP8018362</t>
  </si>
  <si>
    <t>SAMEA5857611</t>
  </si>
  <si>
    <t>SC_RUN_31818_6#31</t>
  </si>
  <si>
    <t>WWTPAP8018363</t>
  </si>
  <si>
    <t>SAMEA5857612</t>
  </si>
  <si>
    <t>SC_RUN_31818_6#32</t>
  </si>
  <si>
    <t>WWTPAP8018364</t>
  </si>
  <si>
    <t>SAMEA5753839</t>
  </si>
  <si>
    <t>SC_RUN_31822_1#1</t>
  </si>
  <si>
    <t>WWTPAP8018145</t>
  </si>
  <si>
    <t>SAMEA5753841</t>
  </si>
  <si>
    <t>SC_RUN_31822_1#2</t>
  </si>
  <si>
    <t>WWTPAP8018147</t>
  </si>
  <si>
    <t>SAMEA5753842</t>
  </si>
  <si>
    <t>SC_RUN_31822_1#3</t>
  </si>
  <si>
    <t>WWTPAP8018148</t>
  </si>
  <si>
    <t>SAMEA5753850</t>
  </si>
  <si>
    <t>SC_RUN_31822_1#4</t>
  </si>
  <si>
    <t>WWTPAP8018156</t>
  </si>
  <si>
    <t>SAMEA5753860</t>
  </si>
  <si>
    <t>SC_RUN_31822_1#5</t>
  </si>
  <si>
    <t>WWTPAP8018166</t>
  </si>
  <si>
    <t>SAMEA5753867</t>
  </si>
  <si>
    <t>SC_RUN_31822_1#6</t>
  </si>
  <si>
    <t>WWTPAP8018173</t>
  </si>
  <si>
    <t>SAMEA5857501</t>
  </si>
  <si>
    <t>SC_RUN_31822_1#7</t>
  </si>
  <si>
    <t>WWTPAP8018241</t>
  </si>
  <si>
    <t>SAMEA5857505</t>
  </si>
  <si>
    <t>SC_RUN_31822_1#8</t>
  </si>
  <si>
    <t>WWTPAP8018245</t>
  </si>
  <si>
    <t>SAMEA5857493</t>
  </si>
  <si>
    <t>ERR4899205</t>
  </si>
  <si>
    <t>SC_RUN_31822_1#14</t>
  </si>
  <si>
    <t>WWTPAP8018260</t>
  </si>
  <si>
    <t>SAMEA5857514</t>
  </si>
  <si>
    <t>SC_RUN_31822_1#19</t>
  </si>
  <si>
    <t>WWTPAP8018266</t>
  </si>
  <si>
    <t>SAMEA5857517</t>
  </si>
  <si>
    <t>SC_RUN_31822_1#20</t>
  </si>
  <si>
    <t>WWTPAP8018269</t>
  </si>
  <si>
    <t>SAMEA5857518</t>
  </si>
  <si>
    <t>SC_RUN_31822_1#21</t>
  </si>
  <si>
    <t>WWTPAP8018270</t>
  </si>
  <si>
    <t>SAMEA5857520</t>
  </si>
  <si>
    <t>SC_RUN_31822_1#22</t>
  </si>
  <si>
    <t>WWTPAP8018272</t>
  </si>
  <si>
    <t>SAMEA5857522</t>
  </si>
  <si>
    <t>SC_RUN_31822_1#23</t>
  </si>
  <si>
    <t>WWTPAP8018274</t>
  </si>
  <si>
    <t>SAMEA5857530</t>
  </si>
  <si>
    <t>SC_RUN_31822_1#24</t>
  </si>
  <si>
    <t>WWTPAP8018282</t>
  </si>
  <si>
    <t>SAMEA5857531</t>
  </si>
  <si>
    <t>SC_RUN_31822_1#25</t>
  </si>
  <si>
    <t>WWTPAP8018283</t>
  </si>
  <si>
    <t>SAMEA5857536</t>
  </si>
  <si>
    <t>SC_RUN_31822_1#26</t>
  </si>
  <si>
    <t>WWTPAP8018288</t>
  </si>
  <si>
    <t>SAMEA5857538</t>
  </si>
  <si>
    <t>SC_RUN_31822_1#27</t>
  </si>
  <si>
    <t>WWTPAP8018290</t>
  </si>
  <si>
    <t>SAMEA5857544</t>
  </si>
  <si>
    <t>SC_RUN_31822_1#28</t>
  </si>
  <si>
    <t>WWTPAP8018296</t>
  </si>
  <si>
    <t>SAMEA5857546</t>
  </si>
  <si>
    <t>SC_RUN_31822_1#29</t>
  </si>
  <si>
    <t>WWTPAP8018298</t>
  </si>
  <si>
    <t>SAMEA5857547</t>
  </si>
  <si>
    <t>SC_RUN_31822_1#30</t>
  </si>
  <si>
    <t>WWTPAP8018299</t>
  </si>
  <si>
    <t>SAMEA5857550</t>
  </si>
  <si>
    <t>SC_RUN_31822_1#31</t>
  </si>
  <si>
    <t>WWTPAP8018302</t>
  </si>
  <si>
    <t>SAMEA5857551</t>
  </si>
  <si>
    <t>SC_RUN_31822_1#32</t>
  </si>
  <si>
    <t>WWTPAP8018303</t>
  </si>
  <si>
    <t>SAMEA5857525</t>
  </si>
  <si>
    <t>SC_RUN_31822_2#1</t>
  </si>
  <si>
    <t>WWTPAP8018277</t>
  </si>
  <si>
    <t>SAMEA5857529</t>
  </si>
  <si>
    <t>SC_RUN_31822_2#2</t>
  </si>
  <si>
    <t>WWTPAP8018281</t>
  </si>
  <si>
    <t>SAMEA5857577</t>
  </si>
  <si>
    <t>SC_RUN_31822_2#3</t>
  </si>
  <si>
    <t>WWTPAP8018329</t>
  </si>
  <si>
    <t>SAMEA5857578</t>
  </si>
  <si>
    <t>SC_RUN_31822_2#4</t>
  </si>
  <si>
    <t>WWTPAP8018330</t>
  </si>
  <si>
    <t>SAMEA5857623</t>
  </si>
  <si>
    <t>SC_RUN_31822_2#7</t>
  </si>
  <si>
    <t>WWTPAP8018375</t>
  </si>
  <si>
    <t>SAMEA5857624</t>
  </si>
  <si>
    <t>SC_RUN_31822_2#8</t>
  </si>
  <si>
    <t>WWTPAP8018376</t>
  </si>
  <si>
    <t>SAMEA5857625</t>
  </si>
  <si>
    <t>SC_RUN_31822_2#9</t>
  </si>
  <si>
    <t>WWTPAP8018377</t>
  </si>
  <si>
    <t>SAMEA5857627</t>
  </si>
  <si>
    <t>SC_RUN_31822_2#11</t>
  </si>
  <si>
    <t>WWTPAP8018379</t>
  </si>
  <si>
    <t>SAMEA5857628</t>
  </si>
  <si>
    <t>SC_RUN_31822_2#12</t>
  </si>
  <si>
    <t>WWTPAP8018380</t>
  </si>
  <si>
    <t>SAMEA5857629</t>
  </si>
  <si>
    <t>SC_RUN_31822_2#13</t>
  </si>
  <si>
    <t>WWTPAP8018381</t>
  </si>
  <si>
    <t>SAMEA5857630</t>
  </si>
  <si>
    <t>SC_RUN_31822_2#14</t>
  </si>
  <si>
    <t>WWTPAP8018382</t>
  </si>
  <si>
    <t>SAMEA5857631</t>
  </si>
  <si>
    <t>SC_RUN_31822_2#15</t>
  </si>
  <si>
    <t>WWTPAP8018383</t>
  </si>
  <si>
    <t>SAMEA5857632</t>
  </si>
  <si>
    <t>SC_RUN_31822_2#16</t>
  </si>
  <si>
    <t>WWTPAP8018384</t>
  </si>
  <si>
    <t>SAMEA5857636</t>
  </si>
  <si>
    <t>SC_RUN_31822_2#18</t>
  </si>
  <si>
    <t>WWTPAP8018388</t>
  </si>
  <si>
    <t>SAMEA5857637</t>
  </si>
  <si>
    <t>SC_RUN_31822_2#19</t>
  </si>
  <si>
    <t>WWTPAP8018389</t>
  </si>
  <si>
    <t>SAMEA5857638</t>
  </si>
  <si>
    <t>SC_RUN_31822_2#20</t>
  </si>
  <si>
    <t>WWTPAP8018390</t>
  </si>
  <si>
    <t>SAMEA5857639</t>
  </si>
  <si>
    <t>SC_RUN_31822_2#21</t>
  </si>
  <si>
    <t>WWTPAP8018391</t>
  </si>
  <si>
    <t>SAMEA5857640</t>
  </si>
  <si>
    <t>SC_RUN_31822_2#22</t>
  </si>
  <si>
    <t>WWTPAP8018392</t>
  </si>
  <si>
    <t>SAMEA5857641</t>
  </si>
  <si>
    <t>SC_RUN_31822_2#23</t>
  </si>
  <si>
    <t>WWTPAP8018393</t>
  </si>
  <si>
    <t>SAMEA5857642</t>
  </si>
  <si>
    <t>SC_RUN_31822_2#24</t>
  </si>
  <si>
    <t>WWTPAP8018394</t>
  </si>
  <si>
    <t>SAMEA5857643</t>
  </si>
  <si>
    <t>SC_RUN_31822_2#25</t>
  </si>
  <si>
    <t>WWTPAP8018395</t>
  </si>
  <si>
    <t>SAMEA5857644</t>
  </si>
  <si>
    <t>SC_RUN_31822_2#26</t>
  </si>
  <si>
    <t>WWTPAP8018396</t>
  </si>
  <si>
    <t>SAMEA5857645</t>
  </si>
  <si>
    <t>SC_RUN_31822_2#27</t>
  </si>
  <si>
    <t>WWTPAP8018397</t>
  </si>
  <si>
    <t>SAMEA5857646</t>
  </si>
  <si>
    <t>SC_RUN_31822_2#28</t>
  </si>
  <si>
    <t>WWTPAP8018398</t>
  </si>
  <si>
    <t>SAMEA5857647</t>
  </si>
  <si>
    <t>SC_RUN_31822_2#29</t>
  </si>
  <si>
    <t>WWTPAP8018399</t>
  </si>
  <si>
    <t>SAMEA5753828</t>
  </si>
  <si>
    <t>SC_RUN_31822_2#31</t>
  </si>
  <si>
    <t>WWTPAP8018134</t>
  </si>
  <si>
    <t>SAMEA5753846</t>
  </si>
  <si>
    <t>SC_RUN_31822_2#32</t>
  </si>
  <si>
    <t>WWTPAP8018152</t>
  </si>
  <si>
    <t>SAMEA5753809</t>
  </si>
  <si>
    <t>SC_RUN_31963_2#3</t>
  </si>
  <si>
    <t>WWTPAP8018115</t>
  </si>
  <si>
    <t>SAMEA5753810</t>
  </si>
  <si>
    <t>SC_RUN_31963_2#4</t>
  </si>
  <si>
    <t>WWTPAP8018116</t>
  </si>
  <si>
    <t>SAMEA5753811</t>
  </si>
  <si>
    <t>SC_RUN_31963_2#5</t>
  </si>
  <si>
    <t>WWTPAP8018117</t>
  </si>
  <si>
    <t>SAMEA5753813</t>
  </si>
  <si>
    <t>SC_RUN_31963_2#6</t>
  </si>
  <si>
    <t>WWTPAP8018119</t>
  </si>
  <si>
    <t>SAMEA5753814</t>
  </si>
  <si>
    <t>SC_RUN_31963_2#7</t>
  </si>
  <si>
    <t>WWTPAP8018120</t>
  </si>
  <si>
    <t>SAMEA5753819</t>
  </si>
  <si>
    <t>SC_RUN_31963_2#8</t>
  </si>
  <si>
    <t>WWTPAP8018125</t>
  </si>
  <si>
    <t>SAMEA5753823</t>
  </si>
  <si>
    <t>SC_RUN_31963_2#10</t>
  </si>
  <si>
    <t>WWTPAP8018129</t>
  </si>
  <si>
    <t>SAMEA5753824</t>
  </si>
  <si>
    <t>SC_RUN_31963_2#11</t>
  </si>
  <si>
    <t>WWTPAP8018130</t>
  </si>
  <si>
    <t>SAMEA5753827</t>
  </si>
  <si>
    <t>SC_RUN_31963_2#12</t>
  </si>
  <si>
    <t>WWTPAP8018133</t>
  </si>
  <si>
    <t>SAMEA5753829</t>
  </si>
  <si>
    <t>SC_RUN_31963_2#13</t>
  </si>
  <si>
    <t>WWTPAP8018135</t>
  </si>
  <si>
    <t>SAMEA5753834</t>
  </si>
  <si>
    <t>SC_RUN_31963_2#14</t>
  </si>
  <si>
    <t>WWTPAP8018140</t>
  </si>
  <si>
    <t>SAMEA5753836</t>
  </si>
  <si>
    <t>SC_RUN_31963_2#15</t>
  </si>
  <si>
    <t>WWTPAP8018142</t>
  </si>
  <si>
    <t>SAMEA5753837</t>
  </si>
  <si>
    <t>SC_RUN_31963_2#16</t>
  </si>
  <si>
    <t>WWTPAP8018143</t>
  </si>
  <si>
    <t>SAMEA5857457</t>
  </si>
  <si>
    <t>SC_RUN_31963_2#17</t>
  </si>
  <si>
    <t>WWTPAP8018209</t>
  </si>
  <si>
    <t>SAMEA6224009</t>
  </si>
  <si>
    <t>ERR5206964</t>
  </si>
  <si>
    <t>SC_RUN_33027_5#1</t>
  </si>
  <si>
    <t>WWTPAP8018401</t>
  </si>
  <si>
    <t>SAMEA6224011</t>
  </si>
  <si>
    <t>ERR5206965</t>
  </si>
  <si>
    <t>SC_RUN_33027_5#2</t>
  </si>
  <si>
    <t>WWTPAP8018402</t>
  </si>
  <si>
    <t>SAMEA6224012</t>
  </si>
  <si>
    <t>ERR5206966</t>
  </si>
  <si>
    <t>SC_RUN_33027_5#3</t>
  </si>
  <si>
    <t>WWTPAP8018403</t>
  </si>
  <si>
    <t>SAMEA6224013</t>
  </si>
  <si>
    <t>ERR5206967</t>
  </si>
  <si>
    <t>SC_RUN_33027_5#4</t>
  </si>
  <si>
    <t>WWTPAP8018404</t>
  </si>
  <si>
    <t>SAMEA6224014</t>
  </si>
  <si>
    <t>ERR5206968</t>
  </si>
  <si>
    <t>SC_RUN_33027_5#5</t>
  </si>
  <si>
    <t>WWTPAP8018405</t>
  </si>
  <si>
    <t>SAMEA6224015</t>
  </si>
  <si>
    <t>ERR5206969</t>
  </si>
  <si>
    <t>SC_RUN_33027_5#6</t>
  </si>
  <si>
    <t>WWTPAP8018406</t>
  </si>
  <si>
    <t>SAMEA6224016</t>
  </si>
  <si>
    <t>ERR5206970</t>
  </si>
  <si>
    <t>SC_RUN_33027_5#7</t>
  </si>
  <si>
    <t>WWTPAP8018407</t>
  </si>
  <si>
    <t>SAMEA6224017</t>
  </si>
  <si>
    <t>ERR5206971</t>
  </si>
  <si>
    <t>SC_RUN_33027_5#9</t>
  </si>
  <si>
    <t>WWTPAP8018409</t>
  </si>
  <si>
    <t>SAMEA6224019</t>
  </si>
  <si>
    <t>ERR5206972</t>
  </si>
  <si>
    <t>SC_RUN_33027_5#10</t>
  </si>
  <si>
    <t>WWTPAP8018410</t>
  </si>
  <si>
    <t>SAMEA6224020</t>
  </si>
  <si>
    <t>ERR5206973</t>
  </si>
  <si>
    <t>SC_RUN_33027_5#11</t>
  </si>
  <si>
    <t>WWTPAP8018411</t>
  </si>
  <si>
    <t>SAMEA6224021</t>
  </si>
  <si>
    <t>ERR5206974</t>
  </si>
  <si>
    <t>SC_RUN_33027_5#12</t>
  </si>
  <si>
    <t>WWTPAP8018412</t>
  </si>
  <si>
    <t>SAMEA6224022</t>
  </si>
  <si>
    <t>ERR5206975</t>
  </si>
  <si>
    <t>SC_RUN_33027_5#13</t>
  </si>
  <si>
    <t>WWTPAP8018413</t>
  </si>
  <si>
    <t>SAMEA6224023</t>
  </si>
  <si>
    <t>ERR5206976</t>
  </si>
  <si>
    <t>SC_RUN_33027_5#14</t>
  </si>
  <si>
    <t>WWTPAP8018414</t>
  </si>
  <si>
    <t>SAMEA6224024</t>
  </si>
  <si>
    <t>ERR5206977</t>
  </si>
  <si>
    <t>SC_RUN_33027_5#15</t>
  </si>
  <si>
    <t>WWTPAP8018415</t>
  </si>
  <si>
    <t>SAMEA6224026</t>
  </si>
  <si>
    <t>ERR5206978</t>
  </si>
  <si>
    <t>SC_RUN_33027_5#17</t>
  </si>
  <si>
    <t>WWTPAP8018417</t>
  </si>
  <si>
    <t>SAMEA6224027</t>
  </si>
  <si>
    <t>ERR5206979</t>
  </si>
  <si>
    <t>SC_RUN_33027_5#18</t>
  </si>
  <si>
    <t>WWTPAP8018418</t>
  </si>
  <si>
    <t>SAMEA6224028</t>
  </si>
  <si>
    <t>ERR5206980</t>
  </si>
  <si>
    <t>SC_RUN_33027_5#19</t>
  </si>
  <si>
    <t>WWTPAP8018419</t>
  </si>
  <si>
    <t>SAMEA6224029</t>
  </si>
  <si>
    <t>ERR5206981</t>
  </si>
  <si>
    <t>SC_RUN_33027_5#20</t>
  </si>
  <si>
    <t>WWTPAP8018420</t>
  </si>
  <si>
    <t>SAMEA6224030</t>
  </si>
  <si>
    <t>ERR5206982</t>
  </si>
  <si>
    <t>SC_RUN_33027_5#21</t>
  </si>
  <si>
    <t>WWTPAP8018421</t>
  </si>
  <si>
    <t>SAMEA6224032</t>
  </si>
  <si>
    <t>ERR5206983</t>
  </si>
  <si>
    <t>SC_RUN_33027_5#23</t>
  </si>
  <si>
    <t>WWTPAP8018423</t>
  </si>
  <si>
    <t>SAMEA6224033</t>
  </si>
  <si>
    <t>ERR5206984</t>
  </si>
  <si>
    <t>SC_RUN_33027_5#24</t>
  </si>
  <si>
    <t>WWTPAP8018424</t>
  </si>
  <si>
    <t>SAMEA6224034</t>
  </si>
  <si>
    <t>ERR5206985</t>
  </si>
  <si>
    <t>SC_RUN_33027_5#25</t>
  </si>
  <si>
    <t>WWTPAP8018425</t>
  </si>
  <si>
    <t>SAMEA6224037</t>
  </si>
  <si>
    <t>ERR5206986</t>
  </si>
  <si>
    <t>SC_RUN_33027_5#28</t>
  </si>
  <si>
    <t>WWTPAP8018428</t>
  </si>
  <si>
    <t>SAMEA6224039</t>
  </si>
  <si>
    <t>ERR5206987</t>
  </si>
  <si>
    <t>SC_RUN_33027_5#30</t>
  </si>
  <si>
    <t>WWTPAP8018430</t>
  </si>
  <si>
    <t>SAMEA6224040</t>
  </si>
  <si>
    <t>ERR5206988</t>
  </si>
  <si>
    <t>SC_RUN_33027_5#31</t>
  </si>
  <si>
    <t>WWTPAP8018431</t>
  </si>
  <si>
    <t>SAMEA6224042</t>
  </si>
  <si>
    <t>ERR5206989</t>
  </si>
  <si>
    <t>SC_RUN_33027_5#32</t>
  </si>
  <si>
    <t>WWTPAP8018432</t>
  </si>
  <si>
    <t>SAMEA6224044</t>
  </si>
  <si>
    <t>ERR5206990</t>
  </si>
  <si>
    <t>SC_RUN_33027_6#3</t>
  </si>
  <si>
    <t>WWTPAP8018435</t>
  </si>
  <si>
    <t>SAMEA6224045</t>
  </si>
  <si>
    <t>ERR5206991</t>
  </si>
  <si>
    <t>SC_RUN_33027_6#4</t>
  </si>
  <si>
    <t>WWTPAP8018436</t>
  </si>
  <si>
    <t>SAMEA6224051</t>
  </si>
  <si>
    <t>ERR5206992</t>
  </si>
  <si>
    <t>SC_RUN_33027_6#11</t>
  </si>
  <si>
    <t>WWTPAP8018443</t>
  </si>
  <si>
    <t>SAMEA6224053</t>
  </si>
  <si>
    <t>ERR5206993</t>
  </si>
  <si>
    <t>SC_RUN_33027_6#13</t>
  </si>
  <si>
    <t>WWTPAP8018445</t>
  </si>
  <si>
    <t>SAMEA6224055</t>
  </si>
  <si>
    <t>ERR5206994</t>
  </si>
  <si>
    <t>SC_RUN_33027_6#15</t>
  </si>
  <si>
    <t>WWTPAP8018447</t>
  </si>
  <si>
    <t>SAMEA6224061</t>
  </si>
  <si>
    <t>ERR5206995</t>
  </si>
  <si>
    <t>SC_RUN_33027_6#20</t>
  </si>
  <si>
    <t>WWTPAP8018452</t>
  </si>
  <si>
    <t>SAMEA6224059</t>
  </si>
  <si>
    <t>ERR5206996</t>
  </si>
  <si>
    <t>SC_RUN_33027_6#21</t>
  </si>
  <si>
    <t>WWTPAP8018453</t>
  </si>
  <si>
    <t>SAMEA6224062</t>
  </si>
  <si>
    <t>ERR5206997</t>
  </si>
  <si>
    <t>SC_RUN_33027_6#22</t>
  </si>
  <si>
    <t>WWTPAP8018454</t>
  </si>
  <si>
    <t>SAMEA6224070</t>
  </si>
  <si>
    <t>ERR5206998</t>
  </si>
  <si>
    <t>SC_RUN_33027_6#29</t>
  </si>
  <si>
    <t>WWTPAP8018461</t>
  </si>
  <si>
    <t>SAMEA6224072</t>
  </si>
  <si>
    <t>ERR5206999</t>
  </si>
  <si>
    <t>SC_RUN_33027_6#31</t>
  </si>
  <si>
    <t>WWTPAP8018463</t>
  </si>
  <si>
    <t>SAMEA6224078</t>
  </si>
  <si>
    <t>ERR5207000</t>
  </si>
  <si>
    <t>SC_RUN_33027_7#5</t>
  </si>
  <si>
    <t>WWTPAP8018469</t>
  </si>
  <si>
    <t>SAMEA6224084</t>
  </si>
  <si>
    <t>ERR5207001</t>
  </si>
  <si>
    <t>SC_RUN_33027_7#12</t>
  </si>
  <si>
    <t>WWTPAP8018476</t>
  </si>
  <si>
    <t>SAMEA6224091</t>
  </si>
  <si>
    <t>ERR5207002</t>
  </si>
  <si>
    <t>SC_RUN_33027_7#18</t>
  </si>
  <si>
    <t>WWTPAP8018482</t>
  </si>
  <si>
    <t>SAMEA6224092</t>
  </si>
  <si>
    <t>ERR5207003</t>
  </si>
  <si>
    <t>SC_RUN_33027_7#19</t>
  </si>
  <si>
    <t>WWTPAP8018483</t>
  </si>
  <si>
    <t>SAMEA6224093</t>
  </si>
  <si>
    <t>ERR5207004</t>
  </si>
  <si>
    <t>SC_RUN_33027_7#20</t>
  </si>
  <si>
    <t>WWTPAP8018484</t>
  </si>
  <si>
    <t>SAMEA6224102</t>
  </si>
  <si>
    <t>ERR5207005</t>
  </si>
  <si>
    <t>SC_RUN_33027_7#25</t>
  </si>
  <si>
    <t>WWTPAP8018489</t>
  </si>
  <si>
    <t>SAMEA6224098</t>
  </si>
  <si>
    <t>ERR5207006</t>
  </si>
  <si>
    <t>SC_RUN_33027_7#26</t>
  </si>
  <si>
    <t>WWTPAP8018490</t>
  </si>
  <si>
    <t>SAMEA6224099</t>
  </si>
  <si>
    <t>ERR5207007</t>
  </si>
  <si>
    <t>SC_RUN_33027_7#27</t>
  </si>
  <si>
    <t>WWTPAP8018491</t>
  </si>
  <si>
    <t>SAMEA6224104</t>
  </si>
  <si>
    <t>ERR5207008</t>
  </si>
  <si>
    <t>SC_RUN_33027_7#28</t>
  </si>
  <si>
    <t>WWTPAP8018492</t>
  </si>
  <si>
    <t>SAMEA6224103</t>
  </si>
  <si>
    <t>ERR5207009</t>
  </si>
  <si>
    <t>SC_RUN_33027_7#29</t>
  </si>
  <si>
    <t>WWTPAP8018493</t>
  </si>
  <si>
    <t>SAMEA6224100</t>
  </si>
  <si>
    <t>ERR5207010</t>
  </si>
  <si>
    <t>SC_RUN_33027_7#30</t>
  </si>
  <si>
    <t>WWTPAP8018494</t>
  </si>
  <si>
    <t>SAMEA6224101</t>
  </si>
  <si>
    <t>ERR5207011</t>
  </si>
  <si>
    <t>SC_RUN_33027_7#31</t>
  </si>
  <si>
    <t>WWTPAP8018495</t>
  </si>
  <si>
    <t>SAMEA6224105</t>
  </si>
  <si>
    <t>ERR5207012</t>
  </si>
  <si>
    <t>SC_RUN_33027_7#32</t>
  </si>
  <si>
    <t>WWTPAP8018496</t>
  </si>
  <si>
    <t>SAMEA6626607</t>
  </si>
  <si>
    <t>ERR5207013</t>
  </si>
  <si>
    <t>SC_RUN_35190_3#1</t>
  </si>
  <si>
    <t>WWTPAP8018497</t>
  </si>
  <si>
    <t>SAMEA6626610</t>
  </si>
  <si>
    <t>ERR5207014</t>
  </si>
  <si>
    <t>SC_RUN_35190_3#4</t>
  </si>
  <si>
    <t>WWTPAP8018500</t>
  </si>
  <si>
    <t>SAMEA6626614</t>
  </si>
  <si>
    <t>ERR5207015</t>
  </si>
  <si>
    <t>SC_RUN_35190_3#8</t>
  </si>
  <si>
    <t>WWTPAP8018504</t>
  </si>
  <si>
    <t>SAMEA6626616</t>
  </si>
  <si>
    <t>ERR5207016</t>
  </si>
  <si>
    <t>SC_RUN_35190_3#10</t>
  </si>
  <si>
    <t>WWTPAP8018506</t>
  </si>
  <si>
    <t>SAMEA6626618</t>
  </si>
  <si>
    <t>ERR5207017</t>
  </si>
  <si>
    <t>SC_RUN_35190_3#12</t>
  </si>
  <si>
    <t>WWTPAP8018508</t>
  </si>
  <si>
    <t>SAMEA6626620</t>
  </si>
  <si>
    <t>ERR5207018</t>
  </si>
  <si>
    <t>SC_RUN_35190_3#14</t>
  </si>
  <si>
    <t>WWTPAP8018510</t>
  </si>
  <si>
    <t>SAMEA6626621</t>
  </si>
  <si>
    <t>ERR5207019</t>
  </si>
  <si>
    <t>SC_RUN_35190_3#15</t>
  </si>
  <si>
    <t>WWTPAP8018511</t>
  </si>
  <si>
    <t>SAMEA6626624</t>
  </si>
  <si>
    <t>ERR5207020</t>
  </si>
  <si>
    <t>SC_RUN_35190_3#18</t>
  </si>
  <si>
    <t>WWTPAP8018514</t>
  </si>
  <si>
    <t>SAMEA6626642</t>
  </si>
  <si>
    <t>ERR5207021</t>
  </si>
  <si>
    <t>SC_RUN_35231_3#4</t>
  </si>
  <si>
    <t>WWTPAP8018532</t>
  </si>
  <si>
    <t>SAMEA6626643</t>
  </si>
  <si>
    <t>ERR5207022</t>
  </si>
  <si>
    <t>SC_RUN_35231_3#5</t>
  </si>
  <si>
    <t>WWTPAP8018533</t>
  </si>
  <si>
    <t>SAMEA6626646</t>
  </si>
  <si>
    <t>ERR5207023</t>
  </si>
  <si>
    <t>SC_RUN_35231_3#8</t>
  </si>
  <si>
    <t>WWTPAP8018536</t>
  </si>
  <si>
    <t>SAMEA6626650</t>
  </si>
  <si>
    <t>ERR5207024</t>
  </si>
  <si>
    <t>SC_RUN_35231_3#11</t>
  </si>
  <si>
    <t>WWTPAP8018539</t>
  </si>
  <si>
    <t>SAMEA6626652</t>
  </si>
  <si>
    <t>ERR5207025</t>
  </si>
  <si>
    <t>SC_RUN_35231_3#14</t>
  </si>
  <si>
    <t>WWTPAP8018542</t>
  </si>
  <si>
    <t>SAMEA6626654</t>
  </si>
  <si>
    <t>ERR5207026</t>
  </si>
  <si>
    <t>SC_RUN_35231_3#16</t>
  </si>
  <si>
    <t>WWTPAP8018544</t>
  </si>
  <si>
    <t>SAMEA6626656</t>
  </si>
  <si>
    <t>ERR5207027</t>
  </si>
  <si>
    <t>SC_RUN_35231_3#18</t>
  </si>
  <si>
    <t>WWTPAP8018546</t>
  </si>
  <si>
    <t>SAMEA6626658</t>
  </si>
  <si>
    <t>ERR5207028</t>
  </si>
  <si>
    <t>SC_RUN_35231_3#20</t>
  </si>
  <si>
    <t>WWTPAP8018548</t>
  </si>
  <si>
    <t>SAMEA6626660</t>
  </si>
  <si>
    <t>ERR5207029</t>
  </si>
  <si>
    <t>SC_RUN_35231_3#22</t>
  </si>
  <si>
    <t>WWTPAP8018550</t>
  </si>
  <si>
    <t>SAMEA6626662</t>
  </si>
  <si>
    <t>ERR5207030</t>
  </si>
  <si>
    <t>SC_RUN_35231_3#24</t>
  </si>
  <si>
    <t>WWTPAP8018552</t>
  </si>
  <si>
    <t>SAMEA6626664</t>
  </si>
  <si>
    <t>ERR5207031</t>
  </si>
  <si>
    <t>SC_RUN_35231_3#26</t>
  </si>
  <si>
    <t>WWTPAP8018554</t>
  </si>
  <si>
    <t>SAMEA6626666</t>
  </si>
  <si>
    <t>ERR5207032</t>
  </si>
  <si>
    <t>SC_RUN_35231_3#28</t>
  </si>
  <si>
    <t>WWTPAP8018556</t>
  </si>
  <si>
    <t>SAMEA6626669</t>
  </si>
  <si>
    <t>ERR5207033</t>
  </si>
  <si>
    <t>SC_RUN_35231_3#30</t>
  </si>
  <si>
    <t>WWTPAP8018558</t>
  </si>
  <si>
    <t>SAMEA6626671</t>
  </si>
  <si>
    <t>ERR5207034</t>
  </si>
  <si>
    <t>SC_RUN_35231_3#32</t>
  </si>
  <si>
    <t>WWTPAP8018560</t>
  </si>
  <si>
    <t>SAMEA6626609</t>
  </si>
  <si>
    <t>ERR5210563</t>
  </si>
  <si>
    <t>SC_RUN_35190_3#3</t>
  </si>
  <si>
    <t>WWTPAP8018499</t>
  </si>
  <si>
    <t>SAMEA6626611</t>
  </si>
  <si>
    <t>ERR5210564</t>
  </si>
  <si>
    <t>SC_RUN_35190_3#5</t>
  </si>
  <si>
    <t>WWTPAP8018501</t>
  </si>
  <si>
    <t>SAMEA6626613</t>
  </si>
  <si>
    <t>ERR5210565</t>
  </si>
  <si>
    <t>SC_RUN_35190_3#7</t>
  </si>
  <si>
    <t>WWTPAP8018503</t>
  </si>
  <si>
    <t>SAMEA6626615</t>
  </si>
  <si>
    <t>ERR5210566</t>
  </si>
  <si>
    <t>SC_RUN_35190_3#9</t>
  </si>
  <si>
    <t>WWTPAP8018505</t>
  </si>
  <si>
    <t>SAMEA6626617</t>
  </si>
  <si>
    <t>ERR5210567</t>
  </si>
  <si>
    <t>SC_RUN_35190_3#11</t>
  </si>
  <si>
    <t>WWTPAP8018507</t>
  </si>
  <si>
    <t>SAMEA6626622</t>
  </si>
  <si>
    <t>ERR5210568</t>
  </si>
  <si>
    <t>SC_RUN_35190_3#16</t>
  </si>
  <si>
    <t>WWTPAP8018512</t>
  </si>
  <si>
    <t>SAMEA6626623</t>
  </si>
  <si>
    <t>ERR5210569</t>
  </si>
  <si>
    <t>SC_RUN_35190_3#17</t>
  </si>
  <si>
    <t>WWTPAP8018513</t>
  </si>
  <si>
    <t>SAMEA6626625</t>
  </si>
  <si>
    <t>ERR5210570</t>
  </si>
  <si>
    <t>SC_RUN_35190_3#19</t>
  </si>
  <si>
    <t>WWTPAP8018515</t>
  </si>
  <si>
    <t>SAMEA6626639</t>
  </si>
  <si>
    <t>ERR5210571</t>
  </si>
  <si>
    <t>SC_RUN_35231_3#2</t>
  </si>
  <si>
    <t>WWTPAP8018530</t>
  </si>
  <si>
    <t>SAMEA6626644</t>
  </si>
  <si>
    <t>ERR5210572</t>
  </si>
  <si>
    <t>SC_RUN_35231_3#6</t>
  </si>
  <si>
    <t>WWTPAP8018534</t>
  </si>
  <si>
    <t>SAMEA6626651</t>
  </si>
  <si>
    <t>ERR5210573</t>
  </si>
  <si>
    <t>SC_RUN_35231_3#13</t>
  </si>
  <si>
    <t>WWTPAP8018541</t>
  </si>
  <si>
    <t>SAMEA6626653</t>
  </si>
  <si>
    <t>ERR5210574</t>
  </si>
  <si>
    <t>SC_RUN_35231_3#15</t>
  </si>
  <si>
    <t>WWTPAP8018543</t>
  </si>
  <si>
    <t>SAMEA6626655</t>
  </si>
  <si>
    <t>ERR5210575</t>
  </si>
  <si>
    <t>SC_RUN_35231_3#17</t>
  </si>
  <si>
    <t>WWTPAP8018545</t>
  </si>
  <si>
    <t>SAMEA6626657</t>
  </si>
  <si>
    <t>ERR5210576</t>
  </si>
  <si>
    <t>SC_RUN_35231_3#19</t>
  </si>
  <si>
    <t>WWTPAP8018547</t>
  </si>
  <si>
    <t>SAMEA6626659</t>
  </si>
  <si>
    <t>ERR5210577</t>
  </si>
  <si>
    <t>SC_RUN_35231_3#21</t>
  </si>
  <si>
    <t>WWTPAP8018549</t>
  </si>
  <si>
    <t>SAMEA6626661</t>
  </si>
  <si>
    <t>ERR5210578</t>
  </si>
  <si>
    <t>SC_RUN_35231_3#23</t>
  </si>
  <si>
    <t>WWTPAP8018551</t>
  </si>
  <si>
    <t>SAMEA6626663</t>
  </si>
  <si>
    <t>ERR5210579</t>
  </si>
  <si>
    <t>SC_RUN_35231_3#25</t>
  </si>
  <si>
    <t>WWTPAP8018553</t>
  </si>
  <si>
    <t>SAMEA6626665</t>
  </si>
  <si>
    <t>ERR5210580</t>
  </si>
  <si>
    <t>SC_RUN_35231_3#27</t>
  </si>
  <si>
    <t>WWTPAP8018555</t>
  </si>
  <si>
    <t>SAMEA6626667</t>
  </si>
  <si>
    <t>ERR5210581</t>
  </si>
  <si>
    <t>SC_RUN_35231_3#29</t>
  </si>
  <si>
    <t>WWTPAP8018557</t>
  </si>
  <si>
    <t>SAMEA6626670</t>
  </si>
  <si>
    <t>ERR5210582</t>
  </si>
  <si>
    <t>SC_RUN_35231_3#31</t>
  </si>
  <si>
    <t>WWTPAP8018559</t>
  </si>
  <si>
    <t>SAMEA7887490</t>
  </si>
  <si>
    <t>ERR5210583</t>
  </si>
  <si>
    <t>SC_RUN_15169_6#53</t>
  </si>
  <si>
    <t>TP_TP_AY_IraqB</t>
  </si>
  <si>
    <t>SAMEA7887491</t>
  </si>
  <si>
    <t>ERR5210584</t>
  </si>
  <si>
    <t>SC_RUN_15169_6#65</t>
  </si>
  <si>
    <t>TP_TP_AY_MexicoA_tube1</t>
  </si>
  <si>
    <t>Sample_Type</t>
  </si>
  <si>
    <t>Direct_from_clin</t>
  </si>
  <si>
    <t>SRR13721290</t>
  </si>
  <si>
    <t>35190_3#10.Treponema.ds1236408-reads.pilon.contigs.fasta</t>
  </si>
  <si>
    <t>35190_3#11.Treponema.ds717649-reads.pilon.contigs.fasta</t>
  </si>
  <si>
    <t>35190_3#12.Treponema.ds2500000-reads.pilon.contigs.fasta</t>
  </si>
  <si>
    <t>35190_3#13.Treponema.ds75311-reads.pilon.contigs.fasta</t>
  </si>
  <si>
    <t>35190_3#14.Treponema.ds2500000-reads.pilon.contigs.fasta</t>
  </si>
  <si>
    <t>35190_3#15.Treponema.ds2500000-reads.pilon.contigs.fasta</t>
  </si>
  <si>
    <t>35190_3#16.Treponema.ds2500000-reads.pilon.contigs.fasta</t>
  </si>
  <si>
    <t>35190_3#17.Treponema.ds2500000-reads.pilon.contigs.fasta</t>
  </si>
  <si>
    <t>35190_3#18.Treponema.ds2500000-reads.pilon.contigs.fasta</t>
  </si>
  <si>
    <t>35190_3#19.Treponema.ds2500000-reads.pilon.contigs.fasta</t>
  </si>
  <si>
    <t>35190_3#1.Treponema.ds1067218-reads.pilon.contigs.fasta</t>
  </si>
  <si>
    <t>35190_3#20.Treponema.ds1954483-reads.pilon.contigs.fasta</t>
  </si>
  <si>
    <t>35190_3#21.Treponema.ds1600907-reads.pilon.contigs.fasta</t>
  </si>
  <si>
    <t>35190_3#22.Treponema.ds2500000-reads.pilon.contigs.fasta</t>
  </si>
  <si>
    <t>35190_3#23.Treponema.ds2500000-reads.pilon.contigs.fasta</t>
  </si>
  <si>
    <t>35190_3#24.Treponema.ds667554-reads.pilon.contigs.fasta</t>
  </si>
  <si>
    <t>35190_3#25.Treponema.ds2500000-reads.pilon.contigs.fasta</t>
  </si>
  <si>
    <t>35190_3#26.Treponema.ds1210441-reads.pilon.contigs.fasta</t>
  </si>
  <si>
    <t>35190_3#27.Treponema.ds2500000-reads.pilon.contigs.fasta</t>
  </si>
  <si>
    <t>35190_3#28.Treponema.ds927602-reads.pilon.contigs.fasta</t>
  </si>
  <si>
    <t>35190_3#29.Treponema.ds1605192-reads.pilon.contigs.fasta</t>
  </si>
  <si>
    <t>35190_3#2.Treponema.ds1606250-reads.pilon.contigs.fasta</t>
  </si>
  <si>
    <t>35190_3#30.Treponema.ds1034812-reads.pilon.contigs.fasta</t>
  </si>
  <si>
    <t>35190_3#31.Treponema.ds2500000-reads.pilon.contigs.fasta</t>
  </si>
  <si>
    <t>35190_3#32.Treponema.ds2500000-reads.pilon.contigs.fasta</t>
  </si>
  <si>
    <t>35190_3#3.Treponema.ds1868063-reads.pilon.contigs.fasta</t>
  </si>
  <si>
    <t>35190_3#4.Treponema.ds1261428-reads.pilon.contigs.fasta</t>
  </si>
  <si>
    <t>35190_3#5.Treponema.ds944297-reads.pilon.contigs.fasta</t>
  </si>
  <si>
    <t>35190_3#6.Treponema.ds341115-reads.pilon.contigs.fasta</t>
  </si>
  <si>
    <t>35190_3#7.Treponema.ds623762-reads.pilon.contigs.fasta</t>
  </si>
  <si>
    <t>35190_3#8.Treponema.ds1436673-reads.pilon.contigs.fasta</t>
  </si>
  <si>
    <t>35190_3#9.Treponema.ds439558-reads.pilon.contigs.fasta</t>
  </si>
  <si>
    <t>35231_3#10.Treponema.ds273293-reads.pilon.contigs.fasta</t>
  </si>
  <si>
    <t>35231_3#11.Treponema.ds418718-reads.pilon.contigs.fasta</t>
  </si>
  <si>
    <t>35231_3#12.Treponema.ds231497-reads.pilon.contigs.fasta</t>
  </si>
  <si>
    <t>35231_3#13.Treponema.ds495664-reads.pilon.contigs.fasta</t>
  </si>
  <si>
    <t>35231_3#14.Treponema.ds2302412-reads.pilon.contigs.fasta</t>
  </si>
  <si>
    <t>35231_3#15.Treponema.ds1212055-reads.pilon.contigs.fasta</t>
  </si>
  <si>
    <t>35231_3#16.Treponema.ds2500000-reads.pilon.contigs.fasta</t>
  </si>
  <si>
    <t>35231_3#17.Treponema.ds2500000-reads.pilon.contigs.fasta</t>
  </si>
  <si>
    <t>35231_3#18.Treponema.ds2500000-reads.pilon.contigs.fasta</t>
  </si>
  <si>
    <t>35231_3#19.Treponema.ds2500000-reads.pilon.contigs.fasta</t>
  </si>
  <si>
    <t>35231_3#1.Treponema.ds224176-reads.pilon.contigs.fasta</t>
  </si>
  <si>
    <t>35231_3#20.Treponema.ds1647329-reads.pilon.contigs.fasta</t>
  </si>
  <si>
    <t>35231_3#21.Treponema.ds2500000-reads.pilon.contigs.fasta</t>
  </si>
  <si>
    <t>35231_3#22.Treponema.ds2500000-reads.pilon.contigs.fasta</t>
  </si>
  <si>
    <t>35231_3#23.Treponema.ds2500000-reads.pilon.contigs.fasta</t>
  </si>
  <si>
    <t>35231_3#24.Treponema.ds1583154-reads.pilon.contigs.fasta</t>
  </si>
  <si>
    <t>35231_3#25.Treponema.ds2500000-reads.pilon.contigs.fasta</t>
  </si>
  <si>
    <t>35231_3#26.Treponema.ds2500000-reads.pilon.contigs.fasta</t>
  </si>
  <si>
    <t>35231_3#27.Treponema.ds1156757-reads.pilon.contigs.fasta</t>
  </si>
  <si>
    <t>35231_3#28.Treponema.ds1878128-reads.pilon.contigs.fasta</t>
  </si>
  <si>
    <t>35231_3#29.Treponema.ds2500000-reads.pilon.contigs.fasta</t>
  </si>
  <si>
    <t>35231_3#2.Treponema.ds696281-reads.pilon.contigs.fasta</t>
  </si>
  <si>
    <t>35231_3#30.Treponema.ds827027-reads.pilon.contigs.fasta</t>
  </si>
  <si>
    <t>35231_3#31.Treponema.ds2500000-reads.pilon.contigs.fasta</t>
  </si>
  <si>
    <t>35231_3#32.Treponema.ds2500000-reads.pilon.contigs.fasta</t>
  </si>
  <si>
    <t>35231_3#3.Treponema.ds185085-reads.pilon.contigs.fasta</t>
  </si>
  <si>
    <t>35231_3#4.Treponema.ds718199-reads.pilon.contigs.fasta</t>
  </si>
  <si>
    <t>35231_3#5.Treponema.ds1004270-reads.pilon.contigs.fasta</t>
  </si>
  <si>
    <t>35231_3#6.Treponema.ds2500000-reads.pilon.contigs.fasta</t>
  </si>
  <si>
    <t>35231_3#7.Treponema.ds154380-reads.pilon.contigs.fasta</t>
  </si>
  <si>
    <t>35231_3#8.Treponema.ds751643-reads.pilon.contigs.fasta</t>
  </si>
  <si>
    <t>35231_3#9.Treponema.ds363939-reads.pilon.contigs.fasta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</si>
</sst>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2"/>
      <color theme="1"/>
      <name val="Calibri"/>
      <family val="2"/>
      <scheme val="minor"/>
    </font>
    <font>
      <sz val="12"/>
      <color rgb="FFFF0000"/>
      <name val="Calibri"/>
      <family val="2"/>
      <scheme val="minor"/>
    </font>
    <font>
      <b/>
      <sz val="12"/>
      <color theme="1"/>
      <name val="Calibri"/>
      <family val="2"/>
      <scheme val="minor"/>
    </font>
    <font>
      <sz val="12"/>
      <name val="Calibri"/>
      <family val="2"/>
      <scheme val="minor"/>
    </font>
    <font>
      <sz val="11"/>
      <color theme="1"/>
      <name val="Menlo"/>
      <family val="2"/>
    </font>
    <font>
      <sz val="10"/>
      <color rgb="FF000000"/>
      <name val="Arial Unicode MS"/>
      <family val="2"/>
    </font>
    <font>
      <sz val="12"/>
      <color rgb="FF000000"/>
      <name val="Calibri"/>
      <family val="2"/>
      <scheme val="minor"/>
    </font>
    <font>
      <sz val="11"/>
      <color rgb="FF000000"/>
      <name val="Menlo"/>
      <family val="2"/>
    </font>
    <font>
      <u/>
      <sz val="12"/>
      <color theme="11"/>
      <name val="Calibri"/>
      <family val="2"/>
      <scheme val="minor"/>
    </font>
    <font>
      <sz val="12"/>
      <color indexed="8"/>
      <name val="Arial"/>
      <family val="2"/>
    </font>
    <font>
      <sz val="11"/>
      <color rgb="FFFFFFFF"/>
      <name val="Menlo"/>
      <family val="2"/>
    </font>
    <font>
      <sz val="12"/>
      <color theme="1"/>
      <name val="Helvetica"/>
      <family val="2"/>
    </font>
    <font>
      <b/>
      <sz val="12"/>
      <name val="Times New Roman"/>
      <family val="1"/>
    </font>
    <font>
      <sz val="12"/>
      <name val="Times New Roman"/>
      <family val="1"/>
    </font>
    <font>
      <b/>
      <sz val="10"/>
      <color rgb="FF000000"/>
      <name val="Times New Roman"/>
      <family val="1"/>
    </font>
    <font>
      <sz val="10"/>
      <color rgb="FF000000"/>
      <name val="Times New Roman"/>
      <family val="1"/>
    </font>
    <font>
      <sz val="10"/>
      <color theme="1"/>
      <name val="Times New Roman"/>
      <family val="1"/>
    </font>
    <font>
      <b/>
      <sz val="10"/>
      <color theme="1"/>
      <name val="Times New Roman"/>
      <family val="1"/>
    </font>
    <font>
      <b/>
      <sz val="12"/>
      <color theme="1"/>
      <name val="Times New Roman"/>
      <family val="1"/>
    </font>
    <font>
      <sz val="12"/>
      <color theme="1"/>
      <name val="Times New Roman"/>
      <family val="1"/>
    </font>
    <font>
      <vertAlign val="superscript"/>
      <sz val="10"/>
      <color rgb="FF000000"/>
      <name val="Times New Roman"/>
      <family val="1"/>
    </font>
    <font>
      <i/>
      <sz val="10"/>
      <color rgb="FF000000"/>
      <name val="Times New Roman"/>
      <family val="1"/>
    </font>
    <font>
      <sz val="10"/>
      <color rgb="FF00B050"/>
      <name val="Times New Roman"/>
      <family val="1"/>
    </font>
    <font>
      <b/>
      <sz val="10"/>
      <color rgb="FF00B050"/>
      <name val="Times New Roman"/>
      <family val="1"/>
    </font>
    <font>
      <sz val="10.8"/>
      <color theme="1"/>
      <name val="Calibri"/>
      <family val="2"/>
      <scheme val="minor"/>
    </font>
    <font>
      <b/>
      <sz val="14.4"/>
      <color rgb="FF000000"/>
      <name val="Arial"/>
      <family val="2"/>
    </font>
    <font>
      <b/>
      <sz val="10.8"/>
      <color rgb="FF000000"/>
      <name val="Arial"/>
      <family val="2"/>
    </font>
    <font>
      <b/>
      <sz val="12"/>
      <color rgb="FF000000"/>
      <name val="Times New Roman"/>
      <family val="1"/>
    </font>
    <font>
      <b/>
      <sz val="11"/>
      <color rgb="FF000000"/>
      <name val="Times New Roman"/>
      <family val="1"/>
    </font>
    <font>
      <sz val="11"/>
      <color rgb="FF000000"/>
      <name val="Times New Roman"/>
      <family val="1"/>
    </font>
    <font>
      <b/>
      <sz val="11"/>
      <color rgb="FF000000"/>
      <name val="宋体"/>
      <family val="2"/>
      <charset val="134"/>
    </font>
    <font>
      <sz val="11"/>
      <color theme="1"/>
      <name val="Times New Roman"/>
      <family val="1"/>
    </font>
    <font>
      <b/>
      <sz val="12"/>
      <color rgb="FF00B050"/>
      <name val="Calibri"/>
      <family val="2"/>
    </font>
    <font>
      <b/>
      <sz val="12"/>
      <color theme="1"/>
      <name val="Calibri"/>
      <family val="2"/>
    </font>
    <font>
      <sz val="12"/>
      <color theme="1"/>
      <name val="Calibri"/>
      <family val="2"/>
    </font>
    <font>
      <b/>
      <sz val="12"/>
      <color rgb="FF00B050"/>
      <name val="Times New Roman"/>
      <family val="1"/>
    </font>
    <font>
      <sz val="9"/>
      <color rgb="FF000000"/>
      <name val="Times New Roman"/>
      <family val="1"/>
    </font>
    <font>
      <vertAlign val="superscript"/>
      <sz val="9"/>
      <color rgb="FF000000"/>
      <name val="Times New Roman"/>
      <family val="1"/>
    </font>
    <font>
      <i/>
      <sz val="12"/>
      <color theme="1"/>
      <name val="Calibri"/>
      <family val="2"/>
      <scheme val="minor"/>
    </font>
    <font>
      <sz val="9"/>
      <color rgb="FF595959"/>
      <name val="Calibri"/>
      <family val="2"/>
      <scheme val="minor"/>
    </font>
    <font>
      <sz val="11"/>
      <color rgb="FF222222"/>
      <name val="Calibri"/>
      <family val="2"/>
      <charset val="204"/>
      <scheme val="minor"/>
    </font>
    <font>
      <sz val="11"/>
      <name val="Calibri"/>
      <family val="2"/>
      <charset val="204"/>
      <scheme val="minor"/>
    </font>
  </fonts>
  <fills count="10">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00B0F0"/>
        <bgColor indexed="64"/>
      </patternFill>
    </fill>
    <fill>
      <patternFill patternType="solid">
        <fgColor rgb="FFFF7E79"/>
        <bgColor indexed="64"/>
      </patternFill>
    </fill>
    <fill>
      <patternFill patternType="solid">
        <fgColor theme="8" tint="0.79998168889431442"/>
        <bgColor indexed="64"/>
      </patternFill>
    </fill>
    <fill>
      <patternFill patternType="solid">
        <fgColor rgb="FFFFE4F2"/>
        <bgColor indexed="64"/>
      </patternFill>
    </fill>
    <fill>
      <patternFill patternType="solid">
        <fgColor theme="9" tint="0.59999389629810485"/>
        <bgColor indexed="64"/>
      </patternFill>
    </fill>
    <fill>
      <patternFill patternType="solid">
        <fgColor rgb="FF92D050"/>
        <bgColor indexed="64"/>
      </patternFill>
    </fill>
  </fills>
  <borders count="23">
    <border>
      <left/>
      <right/>
      <top/>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medium">
        <color indexed="8"/>
      </left>
      <right style="medium">
        <color indexed="8"/>
      </right>
      <top style="medium">
        <color indexed="8"/>
      </top>
      <bottom/>
      <diagonal/>
    </border>
    <border>
      <left/>
      <right style="medium">
        <color indexed="8"/>
      </right>
      <top style="medium">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medium">
        <color indexed="8"/>
      </left>
      <right style="medium">
        <color indexed="8"/>
      </right>
      <top/>
      <bottom/>
      <diagonal/>
    </border>
    <border>
      <left/>
      <right style="medium">
        <color indexed="8"/>
      </right>
      <top/>
      <bottom/>
      <diagonal/>
    </border>
    <border>
      <left style="medium">
        <color indexed="8"/>
      </left>
      <right style="thin">
        <color indexed="8"/>
      </right>
      <top/>
      <bottom/>
      <diagonal/>
    </border>
    <border>
      <left style="thin">
        <color indexed="8"/>
      </left>
      <right style="thin">
        <color indexed="8"/>
      </right>
      <top/>
      <bottom/>
      <diagonal/>
    </border>
    <border>
      <left/>
      <right/>
      <top style="thin">
        <color auto="1"/>
      </top>
      <bottom style="thin">
        <color auto="1"/>
      </bottom>
      <diagonal/>
    </border>
    <border>
      <left/>
      <right/>
      <top/>
      <bottom style="thin">
        <color auto="1"/>
      </bottom>
      <diagonal/>
    </border>
    <border>
      <left/>
      <right/>
      <top style="medium">
        <color rgb="FF000000"/>
      </top>
      <bottom style="medium">
        <color rgb="FF000000"/>
      </bottom>
      <diagonal/>
    </border>
    <border>
      <left/>
      <right/>
      <top/>
      <bottom style="medium">
        <color rgb="FF000000"/>
      </bottom>
      <diagonal/>
    </border>
    <border>
      <left/>
      <right/>
      <top/>
      <bottom style="medium">
        <color auto="1"/>
      </bottom>
      <diagonal/>
    </border>
    <border>
      <left/>
      <right/>
      <top style="medium">
        <color rgb="FF000000"/>
      </top>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style="thin">
        <color indexed="64"/>
      </left>
      <right style="thin">
        <color indexed="64"/>
      </right>
      <top style="thin">
        <color indexed="64"/>
      </top>
      <bottom style="thin">
        <color indexed="64"/>
      </bottom>
      <diagonal/>
    </border>
  </borders>
  <cellStyleXfs count="48">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85">
    <xf numFmtId="0" fontId="0" fillId="0" borderId="0" xfId="0"/>
    <xf numFmtId="0" fontId="2" fillId="0" borderId="0" xfId="0" applyFont="1"/>
    <xf numFmtId="2" fontId="3" fillId="0" borderId="0" xfId="0" applyNumberFormat="1" applyFont="1" applyBorder="1" applyAlignment="1">
      <alignment horizontal="center"/>
    </xf>
    <xf numFmtId="2" fontId="3" fillId="0" borderId="0" xfId="0" applyNumberFormat="1" applyFont="1" applyFill="1" applyBorder="1" applyAlignment="1">
      <alignment horizontal="center"/>
    </xf>
    <xf numFmtId="0" fontId="2" fillId="0" borderId="0" xfId="0" applyFont="1" applyAlignment="1">
      <alignment horizontal="center"/>
    </xf>
    <xf numFmtId="0" fontId="0" fillId="0" borderId="0" xfId="0" applyAlignment="1">
      <alignment horizontal="center"/>
    </xf>
    <xf numFmtId="0" fontId="4" fillId="0" borderId="0" xfId="0" applyFont="1"/>
    <xf numFmtId="0" fontId="4" fillId="0" borderId="0" xfId="0" applyFont="1" applyAlignment="1">
      <alignment horizontal="center"/>
    </xf>
    <xf numFmtId="49" fontId="4" fillId="0" borderId="0" xfId="0" applyNumberFormat="1" applyFont="1"/>
    <xf numFmtId="49" fontId="4" fillId="0" borderId="0" xfId="0" applyNumberFormat="1" applyFont="1" applyAlignment="1">
      <alignment horizontal="center"/>
    </xf>
    <xf numFmtId="0" fontId="6" fillId="0" borderId="0" xfId="0" applyFont="1" applyAlignment="1">
      <alignment horizontal="center"/>
    </xf>
    <xf numFmtId="0" fontId="0" fillId="2" borderId="0" xfId="0" applyFill="1" applyAlignment="1">
      <alignment horizontal="center"/>
    </xf>
    <xf numFmtId="0" fontId="1" fillId="0" borderId="0" xfId="0" applyFont="1" applyAlignment="1">
      <alignment horizontal="center"/>
    </xf>
    <xf numFmtId="0" fontId="4" fillId="2" borderId="0" xfId="0" applyFont="1" applyFill="1" applyAlignment="1">
      <alignment horizontal="center"/>
    </xf>
    <xf numFmtId="0" fontId="9" fillId="0" borderId="3" xfId="0" applyFont="1" applyBorder="1" applyAlignment="1">
      <alignment horizontal="center" wrapText="1"/>
    </xf>
    <xf numFmtId="0" fontId="9" fillId="0" borderId="4" xfId="0" applyFont="1" applyBorder="1" applyAlignment="1">
      <alignment horizontal="center" wrapText="1"/>
    </xf>
    <xf numFmtId="0" fontId="9" fillId="0" borderId="7" xfId="0" applyFont="1" applyBorder="1" applyAlignment="1">
      <alignment vertical="top" wrapText="1"/>
    </xf>
    <xf numFmtId="0" fontId="9" fillId="0" borderId="8" xfId="0" applyFont="1" applyBorder="1" applyAlignment="1">
      <alignment horizontal="right" vertical="top"/>
    </xf>
    <xf numFmtId="0" fontId="9" fillId="0" borderId="11" xfId="0" applyFont="1" applyBorder="1" applyAlignment="1">
      <alignment vertical="top" wrapText="1"/>
    </xf>
    <xf numFmtId="0" fontId="9" fillId="0" borderId="12" xfId="0" applyFont="1" applyBorder="1" applyAlignment="1">
      <alignment horizontal="right" vertical="top"/>
    </xf>
    <xf numFmtId="14" fontId="9" fillId="0" borderId="12" xfId="0" applyNumberFormat="1" applyFont="1" applyBorder="1" applyAlignment="1">
      <alignment horizontal="right" vertical="top"/>
    </xf>
    <xf numFmtId="14" fontId="9" fillId="0" borderId="8" xfId="0" applyNumberFormat="1" applyFont="1" applyBorder="1" applyAlignment="1">
      <alignment horizontal="right" vertical="top"/>
    </xf>
    <xf numFmtId="14" fontId="0" fillId="0" borderId="0" xfId="0" applyNumberFormat="1"/>
    <xf numFmtId="14" fontId="0" fillId="0" borderId="0" xfId="0" applyNumberFormat="1" applyAlignment="1">
      <alignment horizontal="center"/>
    </xf>
    <xf numFmtId="14" fontId="2" fillId="0" borderId="0" xfId="0" applyNumberFormat="1" applyFont="1" applyAlignment="1">
      <alignment horizontal="center"/>
    </xf>
    <xf numFmtId="14" fontId="3" fillId="0" borderId="0" xfId="0" applyNumberFormat="1" applyFont="1" applyFill="1" applyBorder="1" applyAlignment="1">
      <alignment horizontal="center"/>
    </xf>
    <xf numFmtId="14" fontId="0" fillId="2" borderId="0" xfId="0" applyNumberFormat="1" applyFill="1" applyAlignment="1">
      <alignment horizontal="center"/>
    </xf>
    <xf numFmtId="14" fontId="1" fillId="0" borderId="0" xfId="0" applyNumberFormat="1" applyFont="1" applyAlignment="1">
      <alignment horizontal="center"/>
    </xf>
    <xf numFmtId="0" fontId="2" fillId="0" borderId="13" xfId="0" applyFont="1" applyBorder="1" applyAlignment="1">
      <alignment horizontal="center" wrapText="1"/>
    </xf>
    <xf numFmtId="0" fontId="0" fillId="0" borderId="14" xfId="0" applyBorder="1" applyAlignment="1">
      <alignment horizontal="center"/>
    </xf>
    <xf numFmtId="0" fontId="2" fillId="0" borderId="13" xfId="0" applyNumberFormat="1" applyFont="1" applyBorder="1" applyAlignment="1">
      <alignment horizontal="center" wrapText="1"/>
    </xf>
    <xf numFmtId="14" fontId="0" fillId="0" borderId="0" xfId="0" applyNumberFormat="1" applyFill="1" applyAlignment="1">
      <alignment horizontal="center"/>
    </xf>
    <xf numFmtId="14" fontId="0" fillId="0" borderId="14" xfId="0" applyNumberFormat="1" applyFill="1" applyBorder="1" applyAlignment="1">
      <alignment horizontal="center"/>
    </xf>
    <xf numFmtId="14" fontId="0" fillId="0" borderId="14" xfId="0" applyNumberFormat="1" applyBorder="1" applyAlignment="1">
      <alignment horizontal="center"/>
    </xf>
    <xf numFmtId="0" fontId="0" fillId="0" borderId="0" xfId="0" applyNumberFormat="1" applyAlignment="1">
      <alignment horizontal="center"/>
    </xf>
    <xf numFmtId="0" fontId="0" fillId="0" borderId="14" xfId="0" applyNumberFormat="1" applyBorder="1" applyAlignment="1">
      <alignment horizontal="center"/>
    </xf>
    <xf numFmtId="0" fontId="9" fillId="0" borderId="0" xfId="0" applyFont="1" applyFill="1" applyBorder="1" applyAlignment="1">
      <alignment horizontal="center" wrapText="1"/>
    </xf>
    <xf numFmtId="0" fontId="10" fillId="0" borderId="0" xfId="0" applyFont="1"/>
    <xf numFmtId="11" fontId="0" fillId="0" borderId="0" xfId="0" applyNumberFormat="1" applyAlignment="1">
      <alignment horizontal="center"/>
    </xf>
    <xf numFmtId="0" fontId="11" fillId="0" borderId="0" xfId="0" applyFont="1" applyAlignment="1">
      <alignment horizontal="center"/>
    </xf>
    <xf numFmtId="0" fontId="0" fillId="0" borderId="0" xfId="0" applyFont="1" applyAlignment="1">
      <alignment horizontal="center"/>
    </xf>
    <xf numFmtId="0" fontId="12" fillId="0" borderId="0" xfId="0" applyFont="1" applyAlignment="1">
      <alignment horizontal="left" vertical="center"/>
    </xf>
    <xf numFmtId="0" fontId="14" fillId="0" borderId="15" xfId="0" applyFont="1" applyBorder="1" applyAlignment="1">
      <alignment horizontal="justify" vertical="top" wrapText="1"/>
    </xf>
    <xf numFmtId="0" fontId="14" fillId="0" borderId="15" xfId="0" applyFont="1" applyBorder="1" applyAlignment="1">
      <alignment vertical="top" wrapText="1"/>
    </xf>
    <xf numFmtId="0" fontId="14" fillId="0" borderId="0" xfId="0" applyFont="1" applyAlignment="1">
      <alignment horizontal="justify" vertical="center" wrapText="1"/>
    </xf>
    <xf numFmtId="0" fontId="15" fillId="0" borderId="0" xfId="0" applyFont="1" applyAlignment="1">
      <alignment vertical="center" wrapText="1"/>
    </xf>
    <xf numFmtId="0" fontId="15" fillId="0" borderId="0" xfId="0" applyFont="1" applyAlignment="1">
      <alignment vertical="center"/>
    </xf>
    <xf numFmtId="0" fontId="14" fillId="0" borderId="16" xfId="0" applyFont="1" applyBorder="1" applyAlignment="1">
      <alignment horizontal="justify" vertical="center" wrapText="1"/>
    </xf>
    <xf numFmtId="0" fontId="15" fillId="0" borderId="16" xfId="0" applyFont="1" applyBorder="1" applyAlignment="1">
      <alignment vertical="center" wrapText="1"/>
    </xf>
    <xf numFmtId="0" fontId="15" fillId="0" borderId="16" xfId="0" applyFont="1" applyBorder="1" applyAlignment="1">
      <alignment vertical="center"/>
    </xf>
    <xf numFmtId="0" fontId="2" fillId="0" borderId="0" xfId="0" applyFont="1" applyAlignment="1">
      <alignment horizontal="left" vertical="center"/>
    </xf>
    <xf numFmtId="0" fontId="16" fillId="0" borderId="0" xfId="0" applyFont="1"/>
    <xf numFmtId="10" fontId="16" fillId="0" borderId="0" xfId="0" applyNumberFormat="1" applyFont="1"/>
    <xf numFmtId="0" fontId="15" fillId="3" borderId="0" xfId="0" applyFont="1" applyFill="1" applyAlignment="1">
      <alignment vertical="center" wrapText="1"/>
    </xf>
    <xf numFmtId="0" fontId="17" fillId="0" borderId="0" xfId="0" applyFont="1"/>
    <xf numFmtId="9" fontId="16" fillId="0" borderId="0" xfId="0" applyNumberFormat="1" applyFont="1"/>
    <xf numFmtId="0" fontId="15" fillId="0" borderId="0" xfId="0" applyFont="1"/>
    <xf numFmtId="10" fontId="15" fillId="0" borderId="0" xfId="0" applyNumberFormat="1" applyFont="1"/>
    <xf numFmtId="0" fontId="17" fillId="0" borderId="17" xfId="0" applyFont="1" applyBorder="1" applyAlignment="1">
      <alignment wrapText="1"/>
    </xf>
    <xf numFmtId="0" fontId="16" fillId="0" borderId="14" xfId="0" applyFont="1" applyBorder="1"/>
    <xf numFmtId="0" fontId="15" fillId="3" borderId="14" xfId="0" applyFont="1" applyFill="1" applyBorder="1" applyAlignment="1">
      <alignment vertical="center" wrapText="1"/>
    </xf>
    <xf numFmtId="0" fontId="0" fillId="0" borderId="14" xfId="0" applyBorder="1"/>
    <xf numFmtId="0" fontId="18" fillId="0" borderId="0" xfId="0" applyFont="1"/>
    <xf numFmtId="0" fontId="14" fillId="0" borderId="18" xfId="0" applyFont="1" applyBorder="1" applyAlignment="1">
      <alignment horizontal="justify" vertical="center" wrapText="1"/>
    </xf>
    <xf numFmtId="0" fontId="15" fillId="0" borderId="0" xfId="0" applyFont="1" applyAlignment="1">
      <alignment horizontal="justify" vertical="center" wrapText="1"/>
    </xf>
    <xf numFmtId="0" fontId="14" fillId="0" borderId="0" xfId="0" applyFont="1" applyAlignment="1">
      <alignment vertical="center" wrapText="1"/>
    </xf>
    <xf numFmtId="0" fontId="21" fillId="0" borderId="0" xfId="0" applyFont="1" applyAlignment="1">
      <alignment horizontal="justify" vertical="center" wrapText="1"/>
    </xf>
    <xf numFmtId="3" fontId="16" fillId="0" borderId="0" xfId="0" applyNumberFormat="1" applyFont="1" applyAlignment="1">
      <alignment horizontal="center"/>
    </xf>
    <xf numFmtId="3" fontId="15" fillId="0" borderId="0" xfId="0" applyNumberFormat="1" applyFont="1" applyAlignment="1">
      <alignment horizontal="center"/>
    </xf>
    <xf numFmtId="0" fontId="23" fillId="0" borderId="0" xfId="0" applyFont="1"/>
    <xf numFmtId="0" fontId="22" fillId="3" borderId="0" xfId="0" applyFont="1" applyFill="1" applyAlignment="1">
      <alignment vertical="center" wrapText="1"/>
    </xf>
    <xf numFmtId="0" fontId="16" fillId="3" borderId="0" xfId="0" applyFont="1" applyFill="1" applyAlignment="1">
      <alignment vertical="center" wrapText="1"/>
    </xf>
    <xf numFmtId="0" fontId="17" fillId="0" borderId="0" xfId="0" applyFont="1" applyFill="1" applyBorder="1" applyAlignment="1">
      <alignment wrapText="1"/>
    </xf>
    <xf numFmtId="0" fontId="16" fillId="0" borderId="0" xfId="0" applyFont="1" applyBorder="1"/>
    <xf numFmtId="0" fontId="15" fillId="0" borderId="14" xfId="0" applyFont="1" applyBorder="1"/>
    <xf numFmtId="10" fontId="16" fillId="0" borderId="0" xfId="0" applyNumberFormat="1" applyFont="1" applyBorder="1"/>
    <xf numFmtId="10" fontId="15" fillId="0" borderId="14" xfId="0" applyNumberFormat="1" applyFont="1" applyBorder="1"/>
    <xf numFmtId="3" fontId="16" fillId="0" borderId="0" xfId="0" applyNumberFormat="1" applyFont="1" applyBorder="1" applyAlignment="1">
      <alignment horizontal="center"/>
    </xf>
    <xf numFmtId="3" fontId="15" fillId="0" borderId="14" xfId="0" applyNumberFormat="1" applyFont="1" applyBorder="1" applyAlignment="1">
      <alignment horizontal="center"/>
    </xf>
    <xf numFmtId="0" fontId="15" fillId="3" borderId="0" xfId="0" applyFont="1" applyFill="1" applyBorder="1" applyAlignment="1">
      <alignment vertical="center" wrapText="1"/>
    </xf>
    <xf numFmtId="0" fontId="24" fillId="0" borderId="0" xfId="0" applyFont="1" applyAlignment="1">
      <alignment horizontal="center"/>
    </xf>
    <xf numFmtId="0" fontId="0" fillId="0" borderId="0" xfId="0" applyAlignment="1">
      <alignment horizontal="left"/>
    </xf>
    <xf numFmtId="0" fontId="27" fillId="0" borderId="19" xfId="0" applyFont="1" applyFill="1" applyBorder="1" applyAlignment="1">
      <alignment horizontal="center" vertical="center"/>
    </xf>
    <xf numFmtId="0" fontId="28" fillId="0" borderId="19" xfId="0" applyFont="1" applyFill="1" applyBorder="1" applyAlignment="1">
      <alignment horizontal="center" vertical="center"/>
    </xf>
    <xf numFmtId="0" fontId="29" fillId="0" borderId="0" xfId="0" applyFont="1" applyFill="1" applyBorder="1" applyAlignment="1">
      <alignment horizontal="center" vertical="center"/>
    </xf>
    <xf numFmtId="0" fontId="28" fillId="0" borderId="0" xfId="0" applyFont="1" applyFill="1" applyBorder="1" applyAlignment="1">
      <alignment horizontal="left" vertical="center"/>
    </xf>
    <xf numFmtId="0" fontId="29" fillId="0" borderId="0" xfId="0" applyFont="1" applyFill="1" applyBorder="1" applyAlignment="1">
      <alignment horizontal="center" vertical="center" wrapText="1"/>
    </xf>
    <xf numFmtId="0" fontId="31" fillId="0" borderId="0" xfId="0" applyFont="1"/>
    <xf numFmtId="0" fontId="29" fillId="0" borderId="0" xfId="0" applyFont="1" applyFill="1" applyBorder="1" applyAlignment="1">
      <alignment horizontal="left" vertical="center"/>
    </xf>
    <xf numFmtId="49" fontId="29" fillId="0" borderId="0" xfId="0" applyNumberFormat="1" applyFont="1" applyFill="1" applyBorder="1" applyAlignment="1">
      <alignment horizontal="left" vertical="center"/>
    </xf>
    <xf numFmtId="49" fontId="29" fillId="0" borderId="0" xfId="0" applyNumberFormat="1" applyFont="1" applyFill="1" applyBorder="1" applyAlignment="1">
      <alignment horizontal="center" vertical="center"/>
    </xf>
    <xf numFmtId="0" fontId="29" fillId="0" borderId="17" xfId="0" applyFont="1" applyFill="1" applyBorder="1" applyAlignment="1">
      <alignment horizontal="center" vertical="center"/>
    </xf>
    <xf numFmtId="0" fontId="26" fillId="0" borderId="0" xfId="0" applyFont="1" applyAlignment="1">
      <alignment horizontal="center"/>
    </xf>
    <xf numFmtId="0" fontId="27" fillId="0" borderId="19" xfId="0" applyFont="1" applyFill="1" applyBorder="1" applyAlignment="1">
      <alignment horizontal="left" vertical="center"/>
    </xf>
    <xf numFmtId="3" fontId="24" fillId="0" borderId="0" xfId="0" applyNumberFormat="1" applyFont="1" applyAlignment="1">
      <alignment horizontal="center"/>
    </xf>
    <xf numFmtId="14" fontId="24" fillId="0" borderId="0" xfId="0" applyNumberFormat="1" applyFont="1" applyAlignment="1">
      <alignment horizontal="center"/>
    </xf>
    <xf numFmtId="0" fontId="25" fillId="0" borderId="0" xfId="0" applyFont="1" applyAlignment="1">
      <alignment horizontal="center"/>
    </xf>
    <xf numFmtId="0" fontId="26" fillId="0" borderId="0" xfId="0" applyFont="1" applyAlignment="1">
      <alignment horizontal="center" wrapText="1"/>
    </xf>
    <xf numFmtId="0" fontId="0" fillId="0" borderId="0" xfId="0" applyAlignment="1">
      <alignment wrapText="1"/>
    </xf>
    <xf numFmtId="0" fontId="0" fillId="0" borderId="21" xfId="0" applyBorder="1" applyAlignment="1">
      <alignment horizontal="center"/>
    </xf>
    <xf numFmtId="0" fontId="0" fillId="0" borderId="21" xfId="0" applyBorder="1"/>
    <xf numFmtId="0" fontId="32" fillId="0" borderId="0" xfId="0" applyFont="1" applyAlignment="1">
      <alignment horizontal="center"/>
    </xf>
    <xf numFmtId="0" fontId="33" fillId="0" borderId="0" xfId="0" applyFont="1" applyAlignment="1">
      <alignment horizontal="center"/>
    </xf>
    <xf numFmtId="0" fontId="34" fillId="0" borderId="0" xfId="0" applyFont="1" applyAlignment="1">
      <alignment horizontal="center"/>
    </xf>
    <xf numFmtId="0" fontId="35" fillId="0" borderId="21" xfId="0" applyFont="1" applyBorder="1" applyAlignment="1">
      <alignment horizontal="center"/>
    </xf>
    <xf numFmtId="0" fontId="35" fillId="0" borderId="0" xfId="0" applyFont="1" applyAlignment="1">
      <alignment horizontal="center"/>
    </xf>
    <xf numFmtId="0" fontId="0" fillId="0" borderId="0" xfId="0" applyBorder="1" applyAlignment="1">
      <alignment horizontal="center"/>
    </xf>
    <xf numFmtId="0" fontId="36" fillId="0" borderId="15" xfId="0" applyFont="1" applyBorder="1" applyAlignment="1">
      <alignment horizontal="center" vertical="center"/>
    </xf>
    <xf numFmtId="0" fontId="36" fillId="0" borderId="15" xfId="0" applyFont="1" applyBorder="1" applyAlignment="1">
      <alignment vertical="center"/>
    </xf>
    <xf numFmtId="0" fontId="36" fillId="0" borderId="0" xfId="0" applyFont="1" applyAlignment="1">
      <alignment horizontal="center" vertical="center"/>
    </xf>
    <xf numFmtId="0" fontId="36" fillId="0" borderId="0" xfId="0" applyFont="1" applyAlignment="1">
      <alignment vertical="center"/>
    </xf>
    <xf numFmtId="0" fontId="36" fillId="0" borderId="17" xfId="0" applyFont="1" applyBorder="1" applyAlignment="1">
      <alignment horizontal="center" vertical="center"/>
    </xf>
    <xf numFmtId="0" fontId="36" fillId="0" borderId="17" xfId="0" applyFont="1" applyBorder="1" applyAlignment="1">
      <alignment vertical="center"/>
    </xf>
    <xf numFmtId="0" fontId="5" fillId="0" borderId="0" xfId="0" applyFont="1" applyAlignment="1">
      <alignment horizontal="center"/>
    </xf>
    <xf numFmtId="0" fontId="2" fillId="0" borderId="14" xfId="0" applyFont="1" applyBorder="1" applyAlignment="1">
      <alignment horizontal="center"/>
    </xf>
    <xf numFmtId="0" fontId="7" fillId="0" borderId="0" xfId="0" applyFont="1"/>
    <xf numFmtId="0" fontId="2" fillId="0" borderId="0" xfId="0" applyFont="1" applyAlignment="1">
      <alignment horizontal="center" wrapText="1"/>
    </xf>
    <xf numFmtId="0" fontId="31" fillId="0" borderId="0" xfId="0" applyFont="1" applyAlignment="1">
      <alignment vertical="center"/>
    </xf>
    <xf numFmtId="0" fontId="29" fillId="0" borderId="0" xfId="0" applyFont="1" applyAlignment="1">
      <alignment vertical="center"/>
    </xf>
    <xf numFmtId="0" fontId="31" fillId="0" borderId="17" xfId="0" applyFont="1" applyBorder="1" applyAlignment="1">
      <alignment vertical="center"/>
    </xf>
    <xf numFmtId="0" fontId="29" fillId="0" borderId="17" xfId="0" applyFont="1" applyBorder="1" applyAlignment="1">
      <alignment vertical="center"/>
    </xf>
    <xf numFmtId="0" fontId="29" fillId="0" borderId="19" xfId="0" applyFont="1" applyBorder="1" applyAlignment="1">
      <alignment horizontal="center" vertical="center"/>
    </xf>
    <xf numFmtId="0" fontId="31" fillId="0" borderId="0" xfId="0" applyFont="1" applyAlignment="1">
      <alignment horizontal="center" vertical="center"/>
    </xf>
    <xf numFmtId="0" fontId="29" fillId="0" borderId="0" xfId="0" applyFont="1" applyAlignment="1">
      <alignment horizontal="center" vertical="center"/>
    </xf>
    <xf numFmtId="0" fontId="31" fillId="0" borderId="17" xfId="0" applyFont="1" applyBorder="1" applyAlignment="1">
      <alignment horizontal="center" vertical="center"/>
    </xf>
    <xf numFmtId="0" fontId="29" fillId="0" borderId="17" xfId="0" applyFont="1" applyBorder="1" applyAlignment="1">
      <alignment horizontal="center" vertical="center"/>
    </xf>
    <xf numFmtId="3" fontId="0" fillId="0" borderId="0" xfId="0" applyNumberFormat="1" applyAlignment="1">
      <alignment horizontal="center"/>
    </xf>
    <xf numFmtId="0" fontId="29" fillId="0" borderId="0" xfId="0" applyFont="1" applyAlignment="1">
      <alignment vertical="center" wrapText="1"/>
    </xf>
    <xf numFmtId="0" fontId="29" fillId="0" borderId="17" xfId="0" applyFont="1" applyBorder="1" applyAlignment="1">
      <alignment vertical="center" wrapText="1"/>
    </xf>
    <xf numFmtId="0" fontId="2" fillId="0" borderId="0" xfId="0" applyFont="1" applyAlignment="1">
      <alignment horizontal="left"/>
    </xf>
    <xf numFmtId="0" fontId="0" fillId="4" borderId="0" xfId="0" applyFill="1" applyAlignment="1">
      <alignment horizontal="center"/>
    </xf>
    <xf numFmtId="0" fontId="0" fillId="2" borderId="14" xfId="0" applyFill="1" applyBorder="1" applyAlignment="1">
      <alignment horizontal="center"/>
    </xf>
    <xf numFmtId="3" fontId="0" fillId="0" borderId="14" xfId="0" applyNumberFormat="1" applyBorder="1" applyAlignment="1">
      <alignment horizontal="center"/>
    </xf>
    <xf numFmtId="0" fontId="0" fillId="4" borderId="14" xfId="0" applyFill="1" applyBorder="1" applyAlignment="1">
      <alignment horizontal="center"/>
    </xf>
    <xf numFmtId="0" fontId="0" fillId="0" borderId="14" xfId="0" applyFont="1" applyBorder="1" applyAlignment="1">
      <alignment horizontal="center"/>
    </xf>
    <xf numFmtId="0" fontId="0" fillId="0" borderId="0" xfId="0" applyFont="1" applyBorder="1" applyAlignment="1">
      <alignment horizontal="center"/>
    </xf>
    <xf numFmtId="0" fontId="0" fillId="0" borderId="0" xfId="0" applyFill="1" applyAlignment="1">
      <alignment horizontal="center"/>
    </xf>
    <xf numFmtId="0" fontId="0" fillId="0" borderId="0" xfId="0" applyFill="1" applyBorder="1" applyAlignment="1">
      <alignment horizontal="center"/>
    </xf>
    <xf numFmtId="49" fontId="0" fillId="0" borderId="0" xfId="0" applyNumberFormat="1" applyFill="1" applyAlignment="1">
      <alignment horizontal="center"/>
    </xf>
    <xf numFmtId="0" fontId="0" fillId="0" borderId="14" xfId="0" applyFill="1" applyBorder="1" applyAlignment="1">
      <alignment horizontal="center"/>
    </xf>
    <xf numFmtId="0" fontId="0" fillId="2" borderId="0" xfId="0" applyFill="1" applyBorder="1" applyAlignment="1">
      <alignment horizontal="center"/>
    </xf>
    <xf numFmtId="0" fontId="6" fillId="0" borderId="14" xfId="0" applyFont="1" applyBorder="1" applyAlignment="1">
      <alignment horizontal="center"/>
    </xf>
    <xf numFmtId="0" fontId="6" fillId="0" borderId="0" xfId="0" applyFont="1" applyFill="1" applyBorder="1" applyAlignment="1">
      <alignment horizontal="center"/>
    </xf>
    <xf numFmtId="0" fontId="6" fillId="0" borderId="14" xfId="0" applyFont="1" applyFill="1" applyBorder="1" applyAlignment="1">
      <alignment horizontal="center"/>
    </xf>
    <xf numFmtId="0" fontId="0" fillId="0" borderId="14" xfId="0" applyBorder="1" applyAlignment="1">
      <alignment horizontal="left"/>
    </xf>
    <xf numFmtId="0" fontId="6" fillId="0" borderId="0" xfId="0" applyFont="1" applyBorder="1" applyAlignment="1">
      <alignment horizontal="center"/>
    </xf>
    <xf numFmtId="0" fontId="0" fillId="0" borderId="0" xfId="0" applyBorder="1" applyAlignment="1">
      <alignment horizontal="left"/>
    </xf>
    <xf numFmtId="49" fontId="0" fillId="0" borderId="0" xfId="0" applyNumberFormat="1" applyFill="1" applyBorder="1" applyAlignment="1">
      <alignment horizontal="center"/>
    </xf>
    <xf numFmtId="0" fontId="0" fillId="0" borderId="0" xfId="0" applyBorder="1"/>
    <xf numFmtId="0" fontId="0" fillId="5" borderId="0" xfId="0" applyFill="1" applyAlignment="1">
      <alignment horizontal="center"/>
    </xf>
    <xf numFmtId="0" fontId="2" fillId="0" borderId="0" xfId="0" applyFont="1" applyFill="1" applyBorder="1" applyAlignment="1">
      <alignment horizontal="center"/>
    </xf>
    <xf numFmtId="0" fontId="35" fillId="0" borderId="0" xfId="0" applyFont="1" applyBorder="1" applyAlignment="1">
      <alignment horizontal="center"/>
    </xf>
    <xf numFmtId="0" fontId="0" fillId="0" borderId="0" xfId="0" applyFont="1"/>
    <xf numFmtId="0" fontId="2" fillId="0" borderId="0" xfId="0" applyFont="1" applyBorder="1" applyAlignment="1">
      <alignment horizontal="center"/>
    </xf>
    <xf numFmtId="0" fontId="2" fillId="6" borderId="22" xfId="0" applyFont="1" applyFill="1"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17" xfId="0" applyFill="1" applyBorder="1" applyAlignment="1">
      <alignment horizontal="center"/>
    </xf>
    <xf numFmtId="0" fontId="0" fillId="0" borderId="17" xfId="0" applyBorder="1" applyAlignment="1">
      <alignment horizontal="center"/>
    </xf>
    <xf numFmtId="0" fontId="0" fillId="0" borderId="17" xfId="0" applyBorder="1"/>
    <xf numFmtId="0" fontId="0" fillId="0" borderId="17" xfId="0" applyBorder="1" applyAlignment="1">
      <alignment horizontal="center" vertical="center"/>
    </xf>
    <xf numFmtId="14" fontId="0" fillId="0" borderId="0" xfId="0" applyNumberFormat="1" applyAlignment="1">
      <alignment horizontal="center" vertical="center"/>
    </xf>
    <xf numFmtId="0" fontId="7" fillId="0" borderId="0" xfId="0" applyFont="1" applyAlignment="1">
      <alignment horizontal="center"/>
    </xf>
    <xf numFmtId="0" fontId="38" fillId="0" borderId="0" xfId="0" applyFont="1" applyAlignment="1">
      <alignment horizontal="center"/>
    </xf>
    <xf numFmtId="15" fontId="0" fillId="0" borderId="0" xfId="0" applyNumberFormat="1" applyAlignment="1">
      <alignment horizontal="center"/>
    </xf>
    <xf numFmtId="14" fontId="6" fillId="0" borderId="0" xfId="0" applyNumberFormat="1" applyFont="1" applyAlignment="1">
      <alignment horizontal="center"/>
    </xf>
    <xf numFmtId="0" fontId="6" fillId="0" borderId="0" xfId="0" applyFont="1" applyAlignment="1">
      <alignment horizontal="left"/>
    </xf>
    <xf numFmtId="0" fontId="39" fillId="0" borderId="0" xfId="0" applyFont="1" applyAlignment="1">
      <alignment horizontal="center" vertical="center" readingOrder="1"/>
    </xf>
    <xf numFmtId="0" fontId="0" fillId="7" borderId="0" xfId="0" applyFill="1" applyAlignment="1">
      <alignment horizontal="center"/>
    </xf>
    <xf numFmtId="0" fontId="40" fillId="8" borderId="22" xfId="0" applyFont="1" applyFill="1" applyBorder="1"/>
    <xf numFmtId="0" fontId="41" fillId="9" borderId="22" xfId="0" applyFont="1" applyFill="1" applyBorder="1" applyAlignment="1">
      <alignment wrapText="1"/>
    </xf>
    <xf numFmtId="0" fontId="41" fillId="8" borderId="22" xfId="0" applyFont="1" applyFill="1" applyBorder="1" applyAlignment="1">
      <alignment wrapText="1"/>
    </xf>
    <xf numFmtId="0" fontId="41" fillId="8" borderId="22" xfId="0" applyFont="1" applyFill="1" applyBorder="1"/>
    <xf numFmtId="0" fontId="41" fillId="9" borderId="22" xfId="0" applyFont="1" applyFill="1" applyBorder="1"/>
    <xf numFmtId="0" fontId="9" fillId="0" borderId="9" xfId="0" applyFont="1" applyBorder="1" applyAlignment="1">
      <alignment horizontal="left" vertical="top" wrapText="1"/>
    </xf>
    <xf numFmtId="0" fontId="0" fillId="0" borderId="10" xfId="0" applyFont="1" applyBorder="1" applyAlignment="1">
      <alignment horizontal="center" vertical="center"/>
    </xf>
    <xf numFmtId="0" fontId="0" fillId="0" borderId="1" xfId="0" applyBorder="1" applyAlignment="1">
      <alignment horizontal="center" vertical="center" wrapText="1"/>
    </xf>
    <xf numFmtId="0" fontId="0" fillId="0" borderId="2" xfId="0" applyFont="1" applyBorder="1" applyAlignment="1">
      <alignment horizontal="center" vertical="center"/>
    </xf>
    <xf numFmtId="0" fontId="9" fillId="0" borderId="5" xfId="0" applyFont="1" applyBorder="1" applyAlignment="1">
      <alignment horizontal="left" vertical="top" wrapText="1"/>
    </xf>
    <xf numFmtId="0" fontId="0" fillId="0" borderId="6" xfId="0" applyFont="1" applyBorder="1" applyAlignment="1">
      <alignment horizontal="center" vertical="center"/>
    </xf>
    <xf numFmtId="0" fontId="14" fillId="0" borderId="18" xfId="0" applyFont="1" applyBorder="1" applyAlignment="1">
      <alignment horizontal="justify" vertical="center" wrapText="1"/>
    </xf>
    <xf numFmtId="0" fontId="14" fillId="0" borderId="16" xfId="0" applyFont="1" applyBorder="1" applyAlignment="1">
      <alignment horizontal="justify" vertical="center" wrapText="1"/>
    </xf>
    <xf numFmtId="0" fontId="28" fillId="0" borderId="0" xfId="0" applyFont="1" applyFill="1" applyBorder="1" applyAlignment="1">
      <alignment horizontal="left" vertical="center" wrapText="1"/>
    </xf>
    <xf numFmtId="0" fontId="28" fillId="0" borderId="20" xfId="0" applyFont="1" applyFill="1" applyBorder="1" applyAlignment="1">
      <alignment horizontal="left" vertical="center"/>
    </xf>
    <xf numFmtId="0" fontId="28" fillId="0" borderId="0" xfId="0" applyFont="1" applyFill="1" applyBorder="1" applyAlignment="1">
      <alignment horizontal="left" vertical="center"/>
    </xf>
  </cellXfs>
  <cellStyles count="48">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Normal" xfId="0" builtinId="0"/>
  </cellStyles>
  <dxfs count="45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9" tint="0.59996337778862885"/>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7" tint="0.59996337778862885"/>
        </patternFill>
      </fill>
    </dxf>
    <dxf>
      <font>
        <color theme="1"/>
      </font>
      <fill>
        <patternFill>
          <bgColor theme="9" tint="0.39994506668294322"/>
        </patternFill>
      </fill>
    </dxf>
    <dxf>
      <font>
        <color rgb="FF9C0006"/>
      </font>
      <fill>
        <patternFill>
          <bgColor theme="7" tint="0.59996337778862885"/>
        </patternFill>
      </fill>
    </dxf>
    <dxf>
      <font>
        <color theme="1"/>
      </font>
      <fill>
        <patternFill>
          <bgColor theme="9" tint="0.39994506668294322"/>
        </patternFill>
      </fill>
    </dxf>
  </dxfs>
  <tableStyles count="0" defaultTableStyle="TableStyleMedium9" defaultPivotStyle="PivotStyleMedium7"/>
  <colors>
    <mruColors>
      <color rgb="FFFFE4F2"/>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25</xdr:col>
      <xdr:colOff>50800</xdr:colOff>
      <xdr:row>2</xdr:row>
      <xdr:rowOff>171607</xdr:rowOff>
    </xdr:from>
    <xdr:to>
      <xdr:col>34</xdr:col>
      <xdr:colOff>506369</xdr:colOff>
      <xdr:row>29</xdr:row>
      <xdr:rowOff>38101</xdr:rowOff>
    </xdr:to>
    <xdr:pic>
      <xdr:nvPicPr>
        <xdr:cNvPr id="3" name="Picture 2" descr="/var/folders/cc/t6x180q12l75pnp9yd0sltpm000gql/T/com.microsoft.Excel/WebArchiveCopyPasteTempFiles/fmicb-10-01691-t001.jpg">
          <a:extLst>
            <a:ext uri="{FF2B5EF4-FFF2-40B4-BE49-F238E27FC236}">
              <a16:creationId xmlns:a16="http://schemas.microsoft.com/office/drawing/2014/main" id="{8AB314CD-9D37-8E46-99EA-E03226374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202900" y="590707"/>
          <a:ext cx="7885069" cy="5390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lished_non_Tpp.list" connectionId="1" xr16:uid="{00000000-0016-0000-0400-000000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lished_Tpp.list" connectionId="3" xr16:uid="{00000000-0016-0000-0400-000001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ublished_Tpp.list" connectionId="4" xr16:uid="{3D0E3362-DD4B-FF42-835E-08411254DE5D}"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ublished_non_Tpp.list" connectionId="2" xr16:uid="{55687531-414A-C74B-BBAB-2C13D35AF73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237"/>
  <sheetViews>
    <sheetView workbookViewId="0">
      <pane ySplit="1" topLeftCell="A26" activePane="bottomLeft" state="frozen"/>
      <selection pane="bottomLeft" activeCell="C40" activeCellId="1" sqref="A40 C40"/>
    </sheetView>
  </sheetViews>
  <sheetFormatPr baseColWidth="10" defaultRowHeight="16"/>
  <cols>
    <col min="1" max="1" width="18.5" bestFit="1" customWidth="1"/>
    <col min="2" max="2" width="35.33203125" bestFit="1" customWidth="1"/>
    <col min="3" max="3" width="22.5" bestFit="1" customWidth="1"/>
    <col min="4" max="4" width="11.6640625" bestFit="1" customWidth="1"/>
    <col min="5" max="5" width="12.6640625" style="5" customWidth="1"/>
    <col min="6" max="6" width="14.33203125" style="5" customWidth="1"/>
    <col min="7" max="7" width="23.33203125" bestFit="1" customWidth="1"/>
    <col min="8" max="8" width="13.33203125" bestFit="1" customWidth="1"/>
    <col min="9" max="9" width="23.5" bestFit="1" customWidth="1"/>
    <col min="10" max="10" width="18.83203125" customWidth="1"/>
    <col min="11" max="11" width="22.83203125" customWidth="1"/>
    <col min="12" max="12" width="18.1640625" customWidth="1"/>
    <col min="13" max="13" width="9.83203125" bestFit="1" customWidth="1"/>
    <col min="14" max="14" width="10" bestFit="1" customWidth="1"/>
    <col min="15" max="15" width="27.5" bestFit="1" customWidth="1"/>
    <col min="16" max="16" width="18" style="5" bestFit="1" customWidth="1"/>
    <col min="21" max="21" width="14.33203125" bestFit="1" customWidth="1"/>
    <col min="22" max="22" width="15.1640625" bestFit="1" customWidth="1"/>
  </cols>
  <sheetData>
    <row r="1" spans="1:23">
      <c r="A1" s="4" t="s">
        <v>79</v>
      </c>
      <c r="B1" s="4" t="s">
        <v>80</v>
      </c>
      <c r="C1" s="4" t="s">
        <v>81</v>
      </c>
      <c r="D1" s="4" t="s">
        <v>1352</v>
      </c>
      <c r="E1" s="4" t="s">
        <v>188</v>
      </c>
      <c r="F1" s="4" t="s">
        <v>170</v>
      </c>
      <c r="G1" s="4" t="s">
        <v>174</v>
      </c>
      <c r="H1" s="4" t="s">
        <v>175</v>
      </c>
      <c r="I1" s="4" t="s">
        <v>176</v>
      </c>
      <c r="J1" s="4" t="s">
        <v>179</v>
      </c>
      <c r="K1" s="114" t="s">
        <v>2852</v>
      </c>
      <c r="L1" s="4" t="s">
        <v>1785</v>
      </c>
      <c r="M1" s="4" t="s">
        <v>184</v>
      </c>
      <c r="N1" s="4" t="s">
        <v>185</v>
      </c>
      <c r="O1" s="4" t="s">
        <v>2235</v>
      </c>
      <c r="P1" s="4" t="s">
        <v>1789</v>
      </c>
    </row>
    <row r="2" spans="1:23">
      <c r="A2" s="5" t="s">
        <v>34</v>
      </c>
      <c r="B2" s="5" t="s">
        <v>131</v>
      </c>
      <c r="C2" s="5" t="s">
        <v>146</v>
      </c>
      <c r="D2" s="5">
        <v>1912</v>
      </c>
      <c r="E2" s="5" t="s">
        <v>172</v>
      </c>
      <c r="F2" s="5" t="s">
        <v>2994</v>
      </c>
      <c r="G2" s="5" t="s">
        <v>449</v>
      </c>
      <c r="H2" s="5" t="s">
        <v>172</v>
      </c>
      <c r="I2" s="5" t="s">
        <v>2084</v>
      </c>
      <c r="J2" s="5" t="s">
        <v>1790</v>
      </c>
      <c r="K2" s="106" t="s">
        <v>2814</v>
      </c>
      <c r="L2" s="5" t="s">
        <v>1640</v>
      </c>
      <c r="M2" s="5" t="s">
        <v>186</v>
      </c>
      <c r="N2" s="5" t="s">
        <v>187</v>
      </c>
      <c r="O2" s="5" t="s">
        <v>172</v>
      </c>
      <c r="P2" s="5" t="s">
        <v>186</v>
      </c>
    </row>
    <row r="3" spans="1:23">
      <c r="A3" s="5" t="s">
        <v>40</v>
      </c>
      <c r="B3" s="5" t="s">
        <v>131</v>
      </c>
      <c r="C3" s="5" t="s">
        <v>147</v>
      </c>
      <c r="D3" s="5">
        <v>1912</v>
      </c>
      <c r="F3" s="5" t="s">
        <v>2462</v>
      </c>
      <c r="G3" s="5" t="s">
        <v>449</v>
      </c>
      <c r="H3" s="5" t="s">
        <v>172</v>
      </c>
      <c r="I3" s="5" t="s">
        <v>2083</v>
      </c>
      <c r="J3" s="5" t="s">
        <v>1790</v>
      </c>
      <c r="K3" s="106" t="s">
        <v>2814</v>
      </c>
      <c r="L3" s="5" t="s">
        <v>1640</v>
      </c>
      <c r="M3" s="5" t="s">
        <v>186</v>
      </c>
      <c r="N3" s="5" t="s">
        <v>187</v>
      </c>
      <c r="O3" s="5" t="s">
        <v>172</v>
      </c>
      <c r="P3" s="5" t="s">
        <v>186</v>
      </c>
    </row>
    <row r="4" spans="1:23">
      <c r="A4" s="5" t="s">
        <v>35</v>
      </c>
      <c r="B4" s="5" t="s">
        <v>131</v>
      </c>
      <c r="C4" s="5" t="s">
        <v>173</v>
      </c>
      <c r="D4" s="5">
        <v>1977</v>
      </c>
      <c r="E4" s="5" t="s">
        <v>172</v>
      </c>
      <c r="F4" s="5" t="s">
        <v>2995</v>
      </c>
      <c r="G4" s="5" t="s">
        <v>449</v>
      </c>
      <c r="H4" s="5" t="s">
        <v>172</v>
      </c>
      <c r="I4" s="5" t="s">
        <v>2085</v>
      </c>
      <c r="J4" s="5" t="s">
        <v>1790</v>
      </c>
      <c r="K4" s="106" t="s">
        <v>2814</v>
      </c>
      <c r="L4" s="5" t="s">
        <v>1605</v>
      </c>
      <c r="M4" s="5" t="s">
        <v>186</v>
      </c>
      <c r="N4" s="5" t="s">
        <v>187</v>
      </c>
      <c r="O4" s="5" t="s">
        <v>172</v>
      </c>
      <c r="P4" s="5" t="s">
        <v>186</v>
      </c>
    </row>
    <row r="5" spans="1:23">
      <c r="A5" s="5" t="s">
        <v>41</v>
      </c>
      <c r="B5" s="5" t="s">
        <v>131</v>
      </c>
      <c r="C5" s="5" t="s">
        <v>156</v>
      </c>
      <c r="D5" s="5">
        <v>1977</v>
      </c>
      <c r="F5" s="5" t="s">
        <v>2462</v>
      </c>
      <c r="G5" s="5" t="s">
        <v>449</v>
      </c>
      <c r="H5" s="5" t="s">
        <v>172</v>
      </c>
      <c r="I5" s="5" t="s">
        <v>2083</v>
      </c>
      <c r="J5" s="5" t="s">
        <v>1790</v>
      </c>
      <c r="K5" s="106" t="s">
        <v>2814</v>
      </c>
      <c r="L5" s="5" t="s">
        <v>1605</v>
      </c>
      <c r="M5" s="5" t="s">
        <v>186</v>
      </c>
      <c r="N5" s="5" t="s">
        <v>187</v>
      </c>
      <c r="O5" s="5" t="s">
        <v>172</v>
      </c>
      <c r="P5" s="5" t="s">
        <v>186</v>
      </c>
    </row>
    <row r="6" spans="1:23">
      <c r="A6" s="5" t="s">
        <v>46</v>
      </c>
      <c r="B6" s="5" t="s">
        <v>131</v>
      </c>
      <c r="C6" s="5" t="s">
        <v>137</v>
      </c>
      <c r="D6" s="11" t="s">
        <v>172</v>
      </c>
      <c r="F6" s="5" t="s">
        <v>172</v>
      </c>
      <c r="G6" s="5" t="s">
        <v>449</v>
      </c>
      <c r="H6" s="5" t="s">
        <v>172</v>
      </c>
      <c r="I6" s="5" t="s">
        <v>1791</v>
      </c>
      <c r="J6" s="5" t="s">
        <v>172</v>
      </c>
      <c r="K6" s="106" t="s">
        <v>2814</v>
      </c>
      <c r="L6" s="5" t="s">
        <v>1640</v>
      </c>
      <c r="M6" s="5" t="s">
        <v>186</v>
      </c>
      <c r="N6" s="5" t="s">
        <v>187</v>
      </c>
      <c r="O6" s="5" t="s">
        <v>172</v>
      </c>
      <c r="P6" s="5" t="s">
        <v>186</v>
      </c>
    </row>
    <row r="7" spans="1:23">
      <c r="A7" s="5" t="s">
        <v>47</v>
      </c>
      <c r="B7" s="5" t="s">
        <v>131</v>
      </c>
      <c r="C7" s="5" t="s">
        <v>138</v>
      </c>
      <c r="D7" s="11" t="s">
        <v>172</v>
      </c>
      <c r="F7" s="5" t="s">
        <v>172</v>
      </c>
      <c r="G7" s="5" t="s">
        <v>449</v>
      </c>
      <c r="H7" s="5" t="s">
        <v>172</v>
      </c>
      <c r="I7" s="5" t="s">
        <v>1791</v>
      </c>
      <c r="J7" s="5" t="s">
        <v>172</v>
      </c>
      <c r="K7" s="106" t="s">
        <v>2814</v>
      </c>
      <c r="L7" s="5" t="s">
        <v>1640</v>
      </c>
      <c r="M7" s="5" t="s">
        <v>186</v>
      </c>
      <c r="N7" s="5" t="s">
        <v>187</v>
      </c>
      <c r="O7" s="5" t="s">
        <v>172</v>
      </c>
      <c r="P7" s="5" t="s">
        <v>186</v>
      </c>
    </row>
    <row r="8" spans="1:23">
      <c r="A8" s="5" t="s">
        <v>43</v>
      </c>
      <c r="B8" s="5" t="s">
        <v>131</v>
      </c>
      <c r="C8" s="5" t="s">
        <v>134</v>
      </c>
      <c r="D8" s="5">
        <v>1912</v>
      </c>
      <c r="F8" s="5" t="s">
        <v>172</v>
      </c>
      <c r="G8" s="5" t="s">
        <v>449</v>
      </c>
      <c r="H8" s="5" t="s">
        <v>172</v>
      </c>
      <c r="I8" s="5" t="s">
        <v>1791</v>
      </c>
      <c r="J8" s="5" t="s">
        <v>1790</v>
      </c>
      <c r="K8" s="106" t="s">
        <v>2814</v>
      </c>
      <c r="L8" s="5" t="s">
        <v>1640</v>
      </c>
      <c r="M8" s="5" t="s">
        <v>186</v>
      </c>
      <c r="N8" s="5" t="s">
        <v>187</v>
      </c>
      <c r="O8" s="5" t="s">
        <v>172</v>
      </c>
      <c r="P8" s="5" t="s">
        <v>186</v>
      </c>
    </row>
    <row r="9" spans="1:23">
      <c r="A9" s="5" t="s">
        <v>53</v>
      </c>
      <c r="B9" s="5" t="s">
        <v>131</v>
      </c>
      <c r="C9" s="5" t="s">
        <v>139</v>
      </c>
      <c r="D9" s="5">
        <v>2011</v>
      </c>
      <c r="F9" s="5" t="s">
        <v>2996</v>
      </c>
      <c r="G9" s="5" t="s">
        <v>449</v>
      </c>
      <c r="H9" s="5" t="s">
        <v>172</v>
      </c>
      <c r="I9" s="5" t="s">
        <v>1791</v>
      </c>
      <c r="J9" s="5" t="s">
        <v>2082</v>
      </c>
      <c r="K9" s="106" t="s">
        <v>2814</v>
      </c>
      <c r="L9" s="5" t="s">
        <v>2078</v>
      </c>
      <c r="M9" s="5" t="s">
        <v>186</v>
      </c>
      <c r="N9" s="5" t="s">
        <v>187</v>
      </c>
      <c r="O9" s="5" t="s">
        <v>172</v>
      </c>
      <c r="P9" s="5" t="s">
        <v>186</v>
      </c>
    </row>
    <row r="10" spans="1:23">
      <c r="A10" s="5" t="s">
        <v>45</v>
      </c>
      <c r="B10" s="5" t="s">
        <v>131</v>
      </c>
      <c r="C10" s="5" t="s">
        <v>136</v>
      </c>
      <c r="D10" s="11" t="s">
        <v>172</v>
      </c>
      <c r="F10" s="5" t="s">
        <v>172</v>
      </c>
      <c r="G10" s="5" t="s">
        <v>449</v>
      </c>
      <c r="H10" s="5" t="s">
        <v>172</v>
      </c>
      <c r="I10" s="5" t="s">
        <v>1791</v>
      </c>
      <c r="J10" s="5" t="s">
        <v>172</v>
      </c>
      <c r="K10" s="106" t="s">
        <v>2814</v>
      </c>
      <c r="L10" s="5" t="s">
        <v>1640</v>
      </c>
      <c r="M10" s="5" t="s">
        <v>186</v>
      </c>
      <c r="N10" s="5" t="s">
        <v>187</v>
      </c>
      <c r="O10" s="5" t="s">
        <v>172</v>
      </c>
      <c r="P10" s="5" t="s">
        <v>186</v>
      </c>
    </row>
    <row r="11" spans="1:23">
      <c r="A11" s="5" t="s">
        <v>37</v>
      </c>
      <c r="B11" s="5" t="s">
        <v>131</v>
      </c>
      <c r="C11" s="5" t="s">
        <v>144</v>
      </c>
      <c r="D11" s="5">
        <v>1951</v>
      </c>
      <c r="F11" s="5" t="s">
        <v>2463</v>
      </c>
      <c r="G11" s="5" t="s">
        <v>449</v>
      </c>
      <c r="H11" s="5" t="s">
        <v>172</v>
      </c>
      <c r="I11" s="5" t="s">
        <v>1791</v>
      </c>
      <c r="J11" s="5" t="s">
        <v>1790</v>
      </c>
      <c r="K11" s="106" t="s">
        <v>2814</v>
      </c>
      <c r="L11" s="5" t="s">
        <v>2079</v>
      </c>
      <c r="M11" s="5" t="s">
        <v>186</v>
      </c>
      <c r="N11" s="5" t="s">
        <v>187</v>
      </c>
      <c r="O11" s="5" t="s">
        <v>172</v>
      </c>
      <c r="P11" s="5" t="s">
        <v>186</v>
      </c>
    </row>
    <row r="12" spans="1:23">
      <c r="A12" s="5" t="s">
        <v>44</v>
      </c>
      <c r="B12" s="5" t="s">
        <v>131</v>
      </c>
      <c r="C12" s="5" t="s">
        <v>135</v>
      </c>
      <c r="D12" s="11" t="s">
        <v>172</v>
      </c>
      <c r="F12" s="5" t="s">
        <v>172</v>
      </c>
      <c r="G12" s="5" t="s">
        <v>449</v>
      </c>
      <c r="H12" s="5" t="s">
        <v>172</v>
      </c>
      <c r="I12" s="5" t="s">
        <v>1791</v>
      </c>
      <c r="J12" s="5" t="s">
        <v>172</v>
      </c>
      <c r="K12" s="106" t="s">
        <v>2814</v>
      </c>
      <c r="L12" s="5" t="s">
        <v>1640</v>
      </c>
      <c r="M12" s="5" t="s">
        <v>186</v>
      </c>
      <c r="N12" s="5" t="s">
        <v>187</v>
      </c>
      <c r="O12" s="5" t="s">
        <v>172</v>
      </c>
      <c r="P12" s="5" t="s">
        <v>186</v>
      </c>
    </row>
    <row r="13" spans="1:23">
      <c r="A13" s="5" t="s">
        <v>36</v>
      </c>
      <c r="B13" s="5" t="s">
        <v>131</v>
      </c>
      <c r="C13" s="5" t="s">
        <v>143</v>
      </c>
      <c r="D13" s="11" t="s">
        <v>172</v>
      </c>
      <c r="F13" s="5" t="s">
        <v>2464</v>
      </c>
      <c r="G13" s="5" t="s">
        <v>449</v>
      </c>
      <c r="H13" s="5" t="s">
        <v>172</v>
      </c>
      <c r="I13" s="5">
        <v>454</v>
      </c>
      <c r="J13" s="5" t="s">
        <v>172</v>
      </c>
      <c r="K13" s="106" t="s">
        <v>2814</v>
      </c>
      <c r="L13" s="5" t="s">
        <v>1640</v>
      </c>
      <c r="M13" s="5" t="s">
        <v>186</v>
      </c>
      <c r="N13" s="5" t="s">
        <v>187</v>
      </c>
      <c r="O13" s="5" t="s">
        <v>172</v>
      </c>
      <c r="P13" s="5" t="s">
        <v>186</v>
      </c>
    </row>
    <row r="14" spans="1:23">
      <c r="A14" s="5" t="s">
        <v>38</v>
      </c>
      <c r="B14" s="5" t="s">
        <v>131</v>
      </c>
      <c r="C14" s="5" t="s">
        <v>145</v>
      </c>
      <c r="D14" s="5">
        <v>1953</v>
      </c>
      <c r="F14" s="5" t="s">
        <v>2890</v>
      </c>
      <c r="G14" s="5" t="s">
        <v>449</v>
      </c>
      <c r="H14" s="5" t="s">
        <v>172</v>
      </c>
      <c r="I14" s="5" t="s">
        <v>1791</v>
      </c>
      <c r="J14" s="5" t="s">
        <v>172</v>
      </c>
      <c r="K14" s="106" t="s">
        <v>2814</v>
      </c>
      <c r="L14" s="5" t="s">
        <v>2080</v>
      </c>
      <c r="M14" s="5" t="s">
        <v>186</v>
      </c>
      <c r="N14" s="5" t="s">
        <v>187</v>
      </c>
      <c r="O14" s="5" t="s">
        <v>172</v>
      </c>
      <c r="P14" s="5" t="s">
        <v>186</v>
      </c>
    </row>
    <row r="15" spans="1:23">
      <c r="A15" s="5" t="s">
        <v>54</v>
      </c>
      <c r="B15" s="5" t="s">
        <v>131</v>
      </c>
      <c r="C15" s="5" t="s">
        <v>896</v>
      </c>
      <c r="D15" s="5">
        <v>2009</v>
      </c>
      <c r="E15" s="5" t="s">
        <v>1517</v>
      </c>
      <c r="F15" s="5" t="s">
        <v>2465</v>
      </c>
      <c r="G15" s="5" t="s">
        <v>449</v>
      </c>
      <c r="H15" s="5" t="s">
        <v>172</v>
      </c>
      <c r="I15" s="5" t="s">
        <v>178</v>
      </c>
      <c r="J15" s="5" t="s">
        <v>1551</v>
      </c>
      <c r="K15" s="106" t="s">
        <v>2814</v>
      </c>
      <c r="L15" s="5" t="s">
        <v>1788</v>
      </c>
      <c r="M15" s="5" t="s">
        <v>186</v>
      </c>
      <c r="N15" s="5" t="s">
        <v>186</v>
      </c>
      <c r="O15" s="5" t="s">
        <v>2052</v>
      </c>
      <c r="P15" s="5" t="s">
        <v>186</v>
      </c>
      <c r="U15" s="6"/>
      <c r="W15" s="6"/>
    </row>
    <row r="16" spans="1:23">
      <c r="A16" s="5" t="s">
        <v>55</v>
      </c>
      <c r="B16" s="5" t="s">
        <v>131</v>
      </c>
      <c r="C16" s="5" t="s">
        <v>897</v>
      </c>
      <c r="D16" s="5">
        <v>2009</v>
      </c>
      <c r="E16" s="5" t="s">
        <v>1518</v>
      </c>
      <c r="F16" s="5" t="s">
        <v>2465</v>
      </c>
      <c r="G16" s="5" t="s">
        <v>449</v>
      </c>
      <c r="H16" s="5" t="s">
        <v>172</v>
      </c>
      <c r="I16" s="5" t="s">
        <v>178</v>
      </c>
      <c r="J16" s="5" t="s">
        <v>1551</v>
      </c>
      <c r="K16" s="106" t="s">
        <v>2814</v>
      </c>
      <c r="L16" s="5" t="s">
        <v>1788</v>
      </c>
      <c r="M16" s="5" t="s">
        <v>186</v>
      </c>
      <c r="N16" s="5" t="s">
        <v>186</v>
      </c>
      <c r="O16" s="5" t="s">
        <v>2075</v>
      </c>
      <c r="P16" s="5" t="s">
        <v>186</v>
      </c>
      <c r="U16" s="6"/>
      <c r="W16" s="6"/>
    </row>
    <row r="17" spans="1:23">
      <c r="A17" s="5" t="s">
        <v>56</v>
      </c>
      <c r="B17" s="5" t="s">
        <v>131</v>
      </c>
      <c r="C17" s="5" t="s">
        <v>898</v>
      </c>
      <c r="D17" s="5">
        <v>2010</v>
      </c>
      <c r="E17" s="5" t="s">
        <v>1519</v>
      </c>
      <c r="F17" s="5" t="s">
        <v>2465</v>
      </c>
      <c r="G17" s="5" t="s">
        <v>449</v>
      </c>
      <c r="H17" s="5" t="s">
        <v>172</v>
      </c>
      <c r="I17" s="5" t="s">
        <v>178</v>
      </c>
      <c r="J17" s="5" t="s">
        <v>1551</v>
      </c>
      <c r="K17" s="106" t="s">
        <v>2814</v>
      </c>
      <c r="L17" s="5" t="s">
        <v>1788</v>
      </c>
      <c r="M17" s="5" t="s">
        <v>186</v>
      </c>
      <c r="N17" s="5" t="s">
        <v>186</v>
      </c>
      <c r="O17" s="5" t="s">
        <v>2076</v>
      </c>
      <c r="P17" s="5" t="s">
        <v>186</v>
      </c>
      <c r="U17" s="6"/>
      <c r="W17" s="6"/>
    </row>
    <row r="18" spans="1:23">
      <c r="A18" s="5" t="s">
        <v>57</v>
      </c>
      <c r="B18" s="5" t="s">
        <v>131</v>
      </c>
      <c r="C18" s="5" t="s">
        <v>899</v>
      </c>
      <c r="D18" s="5">
        <v>2010</v>
      </c>
      <c r="E18" s="5" t="s">
        <v>1520</v>
      </c>
      <c r="F18" s="5" t="s">
        <v>2465</v>
      </c>
      <c r="G18" s="5" t="s">
        <v>449</v>
      </c>
      <c r="H18" s="5" t="s">
        <v>172</v>
      </c>
      <c r="I18" s="5" t="s">
        <v>178</v>
      </c>
      <c r="J18" s="5" t="s">
        <v>1551</v>
      </c>
      <c r="K18" s="106" t="s">
        <v>2814</v>
      </c>
      <c r="L18" s="5" t="s">
        <v>1788</v>
      </c>
      <c r="M18" s="5" t="s">
        <v>186</v>
      </c>
      <c r="N18" s="5" t="s">
        <v>186</v>
      </c>
      <c r="O18" s="5" t="s">
        <v>2053</v>
      </c>
      <c r="P18" s="5" t="s">
        <v>186</v>
      </c>
      <c r="U18" s="6"/>
      <c r="W18" s="6"/>
    </row>
    <row r="19" spans="1:23">
      <c r="A19" s="5" t="s">
        <v>58</v>
      </c>
      <c r="B19" s="5" t="s">
        <v>131</v>
      </c>
      <c r="C19" s="5" t="s">
        <v>900</v>
      </c>
      <c r="D19" s="5">
        <v>2010</v>
      </c>
      <c r="E19" s="5" t="s">
        <v>1521</v>
      </c>
      <c r="F19" s="5" t="s">
        <v>2465</v>
      </c>
      <c r="G19" s="5" t="s">
        <v>449</v>
      </c>
      <c r="H19" s="5" t="s">
        <v>172</v>
      </c>
      <c r="I19" s="5" t="s">
        <v>178</v>
      </c>
      <c r="J19" s="5" t="s">
        <v>1551</v>
      </c>
      <c r="K19" s="106" t="s">
        <v>2814</v>
      </c>
      <c r="L19" s="5" t="s">
        <v>1788</v>
      </c>
      <c r="M19" s="5" t="s">
        <v>186</v>
      </c>
      <c r="N19" s="5" t="s">
        <v>186</v>
      </c>
      <c r="O19" s="5" t="s">
        <v>2054</v>
      </c>
      <c r="P19" s="5" t="s">
        <v>186</v>
      </c>
      <c r="U19" s="6"/>
      <c r="W19" s="6"/>
    </row>
    <row r="20" spans="1:23">
      <c r="A20" s="5" t="s">
        <v>59</v>
      </c>
      <c r="B20" s="5" t="s">
        <v>131</v>
      </c>
      <c r="C20" s="5" t="s">
        <v>901</v>
      </c>
      <c r="D20" s="5">
        <v>2010</v>
      </c>
      <c r="E20" s="5" t="s">
        <v>1522</v>
      </c>
      <c r="F20" s="5" t="s">
        <v>2465</v>
      </c>
      <c r="G20" s="5" t="s">
        <v>449</v>
      </c>
      <c r="H20" s="5" t="s">
        <v>172</v>
      </c>
      <c r="I20" s="5" t="s">
        <v>178</v>
      </c>
      <c r="J20" s="5" t="s">
        <v>1551</v>
      </c>
      <c r="K20" s="106" t="s">
        <v>2814</v>
      </c>
      <c r="L20" s="5" t="s">
        <v>1788</v>
      </c>
      <c r="M20" s="5" t="s">
        <v>186</v>
      </c>
      <c r="N20" s="5" t="s">
        <v>186</v>
      </c>
      <c r="O20" s="5" t="s">
        <v>2055</v>
      </c>
      <c r="P20" s="5" t="s">
        <v>186</v>
      </c>
      <c r="U20" s="6"/>
      <c r="W20" s="6"/>
    </row>
    <row r="21" spans="1:23">
      <c r="A21" s="5" t="s">
        <v>60</v>
      </c>
      <c r="B21" s="5" t="s">
        <v>131</v>
      </c>
      <c r="C21" s="5" t="s">
        <v>902</v>
      </c>
      <c r="D21" s="5">
        <v>2011</v>
      </c>
      <c r="E21" s="5" t="s">
        <v>1523</v>
      </c>
      <c r="F21" s="5" t="s">
        <v>2465</v>
      </c>
      <c r="G21" s="5" t="s">
        <v>449</v>
      </c>
      <c r="H21" s="5" t="s">
        <v>172</v>
      </c>
      <c r="I21" s="5" t="s">
        <v>178</v>
      </c>
      <c r="J21" s="5" t="s">
        <v>1551</v>
      </c>
      <c r="K21" s="106" t="s">
        <v>2814</v>
      </c>
      <c r="L21" s="5" t="s">
        <v>1788</v>
      </c>
      <c r="M21" s="5" t="s">
        <v>186</v>
      </c>
      <c r="N21" s="5" t="s">
        <v>186</v>
      </c>
      <c r="O21" s="5" t="s">
        <v>2056</v>
      </c>
      <c r="P21" s="5" t="s">
        <v>186</v>
      </c>
      <c r="U21" s="6"/>
      <c r="W21" s="6"/>
    </row>
    <row r="22" spans="1:23">
      <c r="A22" s="5" t="s">
        <v>61</v>
      </c>
      <c r="B22" s="5" t="s">
        <v>131</v>
      </c>
      <c r="C22" s="5" t="s">
        <v>903</v>
      </c>
      <c r="D22" s="5">
        <v>2011</v>
      </c>
      <c r="E22" s="5" t="s">
        <v>1524</v>
      </c>
      <c r="F22" s="5" t="s">
        <v>2465</v>
      </c>
      <c r="G22" s="5" t="s">
        <v>449</v>
      </c>
      <c r="H22" s="5" t="s">
        <v>172</v>
      </c>
      <c r="I22" s="5" t="s">
        <v>178</v>
      </c>
      <c r="J22" s="5" t="s">
        <v>1551</v>
      </c>
      <c r="K22" s="106" t="s">
        <v>2814</v>
      </c>
      <c r="L22" s="5" t="s">
        <v>1788</v>
      </c>
      <c r="M22" s="5" t="s">
        <v>186</v>
      </c>
      <c r="N22" s="5" t="s">
        <v>186</v>
      </c>
      <c r="O22" s="5" t="s">
        <v>2057</v>
      </c>
      <c r="P22" s="5" t="s">
        <v>186</v>
      </c>
      <c r="U22" s="6"/>
      <c r="W22" s="6"/>
    </row>
    <row r="23" spans="1:23">
      <c r="A23" s="5" t="s">
        <v>62</v>
      </c>
      <c r="B23" s="5" t="s">
        <v>131</v>
      </c>
      <c r="C23" s="5" t="s">
        <v>904</v>
      </c>
      <c r="D23" s="5">
        <v>2012</v>
      </c>
      <c r="E23" s="5" t="s">
        <v>1525</v>
      </c>
      <c r="F23" s="5" t="s">
        <v>2465</v>
      </c>
      <c r="G23" s="5" t="s">
        <v>449</v>
      </c>
      <c r="H23" s="5" t="s">
        <v>172</v>
      </c>
      <c r="I23" s="5" t="s">
        <v>178</v>
      </c>
      <c r="J23" s="5" t="s">
        <v>1551</v>
      </c>
      <c r="K23" s="106" t="s">
        <v>2814</v>
      </c>
      <c r="L23" s="5" t="s">
        <v>1788</v>
      </c>
      <c r="M23" s="5" t="s">
        <v>186</v>
      </c>
      <c r="N23" s="5" t="s">
        <v>186</v>
      </c>
      <c r="O23" s="5" t="s">
        <v>2058</v>
      </c>
      <c r="P23" s="5" t="s">
        <v>186</v>
      </c>
      <c r="U23" s="6"/>
      <c r="W23" s="6"/>
    </row>
    <row r="24" spans="1:23">
      <c r="A24" s="5" t="s">
        <v>63</v>
      </c>
      <c r="B24" s="5" t="s">
        <v>131</v>
      </c>
      <c r="C24" s="5" t="s">
        <v>905</v>
      </c>
      <c r="D24" s="5">
        <v>2013</v>
      </c>
      <c r="E24" s="5" t="s">
        <v>1526</v>
      </c>
      <c r="F24" s="5" t="s">
        <v>2465</v>
      </c>
      <c r="G24" s="5" t="s">
        <v>449</v>
      </c>
      <c r="H24" s="5" t="s">
        <v>172</v>
      </c>
      <c r="I24" s="5" t="s">
        <v>178</v>
      </c>
      <c r="J24" s="5" t="s">
        <v>1551</v>
      </c>
      <c r="K24" s="106" t="s">
        <v>2814</v>
      </c>
      <c r="L24" s="5" t="s">
        <v>1788</v>
      </c>
      <c r="M24" s="5" t="s">
        <v>186</v>
      </c>
      <c r="N24" s="5" t="s">
        <v>186</v>
      </c>
      <c r="O24" s="5" t="s">
        <v>2059</v>
      </c>
      <c r="P24" s="5" t="s">
        <v>186</v>
      </c>
      <c r="U24" s="6"/>
      <c r="W24" s="6"/>
    </row>
    <row r="25" spans="1:23">
      <c r="A25" s="5" t="s">
        <v>64</v>
      </c>
      <c r="B25" s="5" t="s">
        <v>131</v>
      </c>
      <c r="C25" s="5" t="s">
        <v>906</v>
      </c>
      <c r="D25" s="5">
        <v>2013</v>
      </c>
      <c r="E25" s="5" t="s">
        <v>1527</v>
      </c>
      <c r="F25" s="5" t="s">
        <v>2465</v>
      </c>
      <c r="G25" s="5" t="s">
        <v>449</v>
      </c>
      <c r="H25" s="5" t="s">
        <v>172</v>
      </c>
      <c r="I25" s="5" t="s">
        <v>178</v>
      </c>
      <c r="J25" s="5" t="s">
        <v>1551</v>
      </c>
      <c r="K25" s="106" t="s">
        <v>2814</v>
      </c>
      <c r="L25" s="5" t="s">
        <v>1788</v>
      </c>
      <c r="M25" s="5" t="s">
        <v>186</v>
      </c>
      <c r="N25" s="5" t="s">
        <v>186</v>
      </c>
      <c r="O25" s="5" t="s">
        <v>2060</v>
      </c>
      <c r="P25" s="5" t="s">
        <v>186</v>
      </c>
      <c r="U25" s="6"/>
      <c r="W25" s="6"/>
    </row>
    <row r="26" spans="1:23">
      <c r="A26" s="5" t="s">
        <v>65</v>
      </c>
      <c r="B26" s="5" t="s">
        <v>131</v>
      </c>
      <c r="C26" s="5" t="s">
        <v>907</v>
      </c>
      <c r="D26" s="5">
        <v>2013</v>
      </c>
      <c r="E26" s="5" t="s">
        <v>1528</v>
      </c>
      <c r="F26" s="5" t="s">
        <v>2465</v>
      </c>
      <c r="G26" s="5" t="s">
        <v>449</v>
      </c>
      <c r="H26" s="5" t="s">
        <v>172</v>
      </c>
      <c r="I26" s="5" t="s">
        <v>178</v>
      </c>
      <c r="J26" s="5" t="s">
        <v>1551</v>
      </c>
      <c r="K26" s="106" t="s">
        <v>2814</v>
      </c>
      <c r="L26" s="5" t="s">
        <v>1788</v>
      </c>
      <c r="M26" s="5" t="s">
        <v>186</v>
      </c>
      <c r="N26" s="5" t="s">
        <v>186</v>
      </c>
      <c r="O26" s="5" t="s">
        <v>2061</v>
      </c>
      <c r="P26" s="5" t="s">
        <v>186</v>
      </c>
      <c r="U26" s="6"/>
      <c r="W26" s="6"/>
    </row>
    <row r="27" spans="1:23">
      <c r="A27" s="5" t="s">
        <v>66</v>
      </c>
      <c r="B27" s="5" t="s">
        <v>131</v>
      </c>
      <c r="C27" s="5" t="s">
        <v>908</v>
      </c>
      <c r="D27" s="5">
        <v>2013</v>
      </c>
      <c r="E27" s="5" t="s">
        <v>1529</v>
      </c>
      <c r="F27" s="5" t="s">
        <v>2465</v>
      </c>
      <c r="G27" s="5" t="s">
        <v>449</v>
      </c>
      <c r="H27" s="5" t="s">
        <v>172</v>
      </c>
      <c r="I27" s="5" t="s">
        <v>178</v>
      </c>
      <c r="J27" s="5" t="s">
        <v>1551</v>
      </c>
      <c r="K27" s="106" t="s">
        <v>2814</v>
      </c>
      <c r="L27" s="5" t="s">
        <v>1788</v>
      </c>
      <c r="M27" s="5" t="s">
        <v>186</v>
      </c>
      <c r="N27" s="5" t="s">
        <v>186</v>
      </c>
      <c r="O27" s="5" t="s">
        <v>2062</v>
      </c>
      <c r="P27" s="5" t="s">
        <v>186</v>
      </c>
      <c r="U27" s="6"/>
      <c r="W27" s="6"/>
    </row>
    <row r="28" spans="1:23">
      <c r="A28" s="5" t="s">
        <v>67</v>
      </c>
      <c r="B28" s="5" t="s">
        <v>131</v>
      </c>
      <c r="C28" s="5" t="s">
        <v>909</v>
      </c>
      <c r="D28" s="5">
        <v>2013</v>
      </c>
      <c r="E28" s="5" t="s">
        <v>1530</v>
      </c>
      <c r="F28" s="5" t="s">
        <v>2465</v>
      </c>
      <c r="G28" s="5" t="s">
        <v>449</v>
      </c>
      <c r="H28" s="5" t="s">
        <v>172</v>
      </c>
      <c r="I28" s="5" t="s">
        <v>178</v>
      </c>
      <c r="J28" s="5" t="s">
        <v>1551</v>
      </c>
      <c r="K28" s="106" t="s">
        <v>2814</v>
      </c>
      <c r="L28" s="5" t="s">
        <v>1788</v>
      </c>
      <c r="M28" s="5" t="s">
        <v>186</v>
      </c>
      <c r="N28" s="5" t="s">
        <v>186</v>
      </c>
      <c r="O28" s="5" t="s">
        <v>2063</v>
      </c>
      <c r="P28" s="5" t="s">
        <v>186</v>
      </c>
      <c r="U28" s="6"/>
      <c r="W28" s="6"/>
    </row>
    <row r="29" spans="1:23">
      <c r="A29" s="5" t="s">
        <v>68</v>
      </c>
      <c r="B29" s="5" t="s">
        <v>131</v>
      </c>
      <c r="C29" s="5" t="s">
        <v>910</v>
      </c>
      <c r="D29" s="5">
        <v>2013</v>
      </c>
      <c r="E29" s="5" t="s">
        <v>1531</v>
      </c>
      <c r="F29" s="5" t="s">
        <v>2465</v>
      </c>
      <c r="G29" s="5" t="s">
        <v>449</v>
      </c>
      <c r="H29" s="5" t="s">
        <v>172</v>
      </c>
      <c r="I29" s="5" t="s">
        <v>178</v>
      </c>
      <c r="J29" s="5" t="s">
        <v>1551</v>
      </c>
      <c r="K29" s="106" t="s">
        <v>2814</v>
      </c>
      <c r="L29" s="5" t="s">
        <v>1788</v>
      </c>
      <c r="M29" s="5" t="s">
        <v>186</v>
      </c>
      <c r="N29" s="5" t="s">
        <v>186</v>
      </c>
      <c r="O29" s="5" t="s">
        <v>2064</v>
      </c>
      <c r="P29" s="5" t="s">
        <v>186</v>
      </c>
      <c r="U29" s="6"/>
      <c r="W29" s="6"/>
    </row>
    <row r="30" spans="1:23">
      <c r="A30" s="5" t="s">
        <v>69</v>
      </c>
      <c r="B30" s="5" t="s">
        <v>131</v>
      </c>
      <c r="C30" s="5" t="s">
        <v>911</v>
      </c>
      <c r="D30" s="5">
        <v>2013</v>
      </c>
      <c r="E30" s="5" t="s">
        <v>1532</v>
      </c>
      <c r="F30" s="5" t="s">
        <v>2465</v>
      </c>
      <c r="G30" s="5" t="s">
        <v>449</v>
      </c>
      <c r="H30" s="5" t="s">
        <v>172</v>
      </c>
      <c r="I30" s="5" t="s">
        <v>178</v>
      </c>
      <c r="J30" s="5" t="s">
        <v>1551</v>
      </c>
      <c r="K30" s="106" t="s">
        <v>2814</v>
      </c>
      <c r="L30" s="5" t="s">
        <v>1788</v>
      </c>
      <c r="M30" s="5" t="s">
        <v>186</v>
      </c>
      <c r="N30" s="5" t="s">
        <v>186</v>
      </c>
      <c r="O30" s="5" t="s">
        <v>2065</v>
      </c>
      <c r="P30" s="5" t="s">
        <v>186</v>
      </c>
      <c r="U30" s="6"/>
      <c r="W30" s="6"/>
    </row>
    <row r="31" spans="1:23">
      <c r="A31" s="5" t="s">
        <v>70</v>
      </c>
      <c r="B31" s="5" t="s">
        <v>131</v>
      </c>
      <c r="C31" s="5" t="s">
        <v>912</v>
      </c>
      <c r="D31" s="5">
        <v>2013</v>
      </c>
      <c r="E31" s="5" t="s">
        <v>1533</v>
      </c>
      <c r="F31" s="5" t="s">
        <v>2465</v>
      </c>
      <c r="G31" s="5" t="s">
        <v>449</v>
      </c>
      <c r="H31" s="5" t="s">
        <v>172</v>
      </c>
      <c r="I31" s="5" t="s">
        <v>178</v>
      </c>
      <c r="J31" s="5" t="s">
        <v>1551</v>
      </c>
      <c r="K31" s="106" t="s">
        <v>2814</v>
      </c>
      <c r="L31" s="5" t="s">
        <v>1788</v>
      </c>
      <c r="M31" s="5" t="s">
        <v>186</v>
      </c>
      <c r="N31" s="5" t="s">
        <v>186</v>
      </c>
      <c r="O31" s="5" t="s">
        <v>2066</v>
      </c>
      <c r="P31" s="5" t="s">
        <v>186</v>
      </c>
      <c r="U31" s="6"/>
      <c r="W31" s="6"/>
    </row>
    <row r="32" spans="1:23">
      <c r="A32" s="5" t="s">
        <v>71</v>
      </c>
      <c r="B32" s="5" t="s">
        <v>131</v>
      </c>
      <c r="C32" s="5" t="s">
        <v>913</v>
      </c>
      <c r="D32" s="5">
        <v>2013</v>
      </c>
      <c r="E32" s="5" t="s">
        <v>1534</v>
      </c>
      <c r="F32" s="5" t="s">
        <v>2465</v>
      </c>
      <c r="G32" s="5" t="s">
        <v>449</v>
      </c>
      <c r="H32" s="5" t="s">
        <v>172</v>
      </c>
      <c r="I32" s="5" t="s">
        <v>178</v>
      </c>
      <c r="J32" s="5" t="s">
        <v>1551</v>
      </c>
      <c r="K32" s="106" t="s">
        <v>2814</v>
      </c>
      <c r="L32" s="5" t="s">
        <v>1788</v>
      </c>
      <c r="M32" s="5" t="s">
        <v>186</v>
      </c>
      <c r="N32" s="5" t="s">
        <v>186</v>
      </c>
      <c r="O32" s="5" t="s">
        <v>2067</v>
      </c>
      <c r="P32" s="5" t="s">
        <v>186</v>
      </c>
      <c r="U32" s="6"/>
      <c r="W32" s="6"/>
    </row>
    <row r="33" spans="1:23">
      <c r="A33" s="5" t="s">
        <v>72</v>
      </c>
      <c r="B33" s="5" t="s">
        <v>131</v>
      </c>
      <c r="C33" s="5" t="s">
        <v>914</v>
      </c>
      <c r="D33" s="5">
        <v>2014</v>
      </c>
      <c r="E33" s="5" t="s">
        <v>1535</v>
      </c>
      <c r="F33" s="5" t="s">
        <v>2465</v>
      </c>
      <c r="G33" s="5" t="s">
        <v>449</v>
      </c>
      <c r="H33" s="5" t="s">
        <v>172</v>
      </c>
      <c r="I33" s="5" t="s">
        <v>178</v>
      </c>
      <c r="J33" s="5" t="s">
        <v>1551</v>
      </c>
      <c r="K33" s="106" t="s">
        <v>2814</v>
      </c>
      <c r="L33" s="5" t="s">
        <v>1788</v>
      </c>
      <c r="M33" s="5" t="s">
        <v>186</v>
      </c>
      <c r="N33" s="5" t="s">
        <v>186</v>
      </c>
      <c r="O33" s="5" t="s">
        <v>2068</v>
      </c>
      <c r="P33" s="5" t="s">
        <v>186</v>
      </c>
      <c r="U33" s="6"/>
      <c r="W33" s="6"/>
    </row>
    <row r="34" spans="1:23">
      <c r="A34" s="5" t="s">
        <v>73</v>
      </c>
      <c r="B34" s="5" t="s">
        <v>131</v>
      </c>
      <c r="C34" s="5" t="s">
        <v>915</v>
      </c>
      <c r="D34" s="5">
        <v>2014</v>
      </c>
      <c r="E34" s="5" t="s">
        <v>1536</v>
      </c>
      <c r="F34" s="5" t="s">
        <v>2465</v>
      </c>
      <c r="G34" s="5" t="s">
        <v>449</v>
      </c>
      <c r="H34" s="5" t="s">
        <v>172</v>
      </c>
      <c r="I34" s="5" t="s">
        <v>178</v>
      </c>
      <c r="J34" s="5" t="s">
        <v>1551</v>
      </c>
      <c r="K34" s="106" t="s">
        <v>2814</v>
      </c>
      <c r="L34" s="5" t="s">
        <v>1788</v>
      </c>
      <c r="M34" s="5" t="s">
        <v>186</v>
      </c>
      <c r="N34" s="5" t="s">
        <v>186</v>
      </c>
      <c r="O34" s="5" t="s">
        <v>2069</v>
      </c>
      <c r="P34" s="5" t="s">
        <v>186</v>
      </c>
      <c r="U34" s="6"/>
      <c r="W34" s="6"/>
    </row>
    <row r="35" spans="1:23">
      <c r="A35" s="5" t="s">
        <v>74</v>
      </c>
      <c r="B35" s="5" t="s">
        <v>131</v>
      </c>
      <c r="C35" s="5" t="s">
        <v>916</v>
      </c>
      <c r="D35" s="5">
        <v>2014</v>
      </c>
      <c r="E35" s="5" t="s">
        <v>1537</v>
      </c>
      <c r="F35" s="5" t="s">
        <v>2465</v>
      </c>
      <c r="G35" s="5" t="s">
        <v>449</v>
      </c>
      <c r="H35" s="5" t="s">
        <v>172</v>
      </c>
      <c r="I35" s="5" t="s">
        <v>178</v>
      </c>
      <c r="J35" s="5" t="s">
        <v>1551</v>
      </c>
      <c r="K35" s="106" t="s">
        <v>2814</v>
      </c>
      <c r="L35" s="5" t="s">
        <v>1788</v>
      </c>
      <c r="M35" s="5" t="s">
        <v>186</v>
      </c>
      <c r="N35" s="5" t="s">
        <v>186</v>
      </c>
      <c r="O35" s="5" t="s">
        <v>2070</v>
      </c>
      <c r="P35" s="5" t="s">
        <v>186</v>
      </c>
      <c r="U35" s="6"/>
      <c r="W35" s="6"/>
    </row>
    <row r="36" spans="1:23">
      <c r="A36" s="5" t="s">
        <v>75</v>
      </c>
      <c r="B36" s="5" t="s">
        <v>131</v>
      </c>
      <c r="C36" s="5" t="s">
        <v>917</v>
      </c>
      <c r="D36" s="5">
        <v>2014</v>
      </c>
      <c r="E36" s="5" t="s">
        <v>1538</v>
      </c>
      <c r="F36" s="5" t="s">
        <v>2465</v>
      </c>
      <c r="G36" s="5" t="s">
        <v>449</v>
      </c>
      <c r="H36" s="5" t="s">
        <v>172</v>
      </c>
      <c r="I36" s="5" t="s">
        <v>178</v>
      </c>
      <c r="J36" s="5" t="s">
        <v>1551</v>
      </c>
      <c r="K36" s="106" t="s">
        <v>2814</v>
      </c>
      <c r="L36" s="5" t="s">
        <v>1788</v>
      </c>
      <c r="M36" s="5" t="s">
        <v>186</v>
      </c>
      <c r="N36" s="5" t="s">
        <v>186</v>
      </c>
      <c r="O36" s="5" t="s">
        <v>2071</v>
      </c>
      <c r="P36" s="5" t="s">
        <v>186</v>
      </c>
      <c r="U36" s="6"/>
      <c r="W36" s="6"/>
    </row>
    <row r="37" spans="1:23">
      <c r="A37" s="5" t="s">
        <v>76</v>
      </c>
      <c r="B37" s="5" t="s">
        <v>131</v>
      </c>
      <c r="C37" s="5" t="s">
        <v>918</v>
      </c>
      <c r="D37" s="5">
        <v>2014</v>
      </c>
      <c r="E37" s="5" t="s">
        <v>1539</v>
      </c>
      <c r="F37" s="5" t="s">
        <v>2465</v>
      </c>
      <c r="G37" s="5" t="s">
        <v>449</v>
      </c>
      <c r="H37" s="5" t="s">
        <v>172</v>
      </c>
      <c r="I37" s="5" t="s">
        <v>178</v>
      </c>
      <c r="J37" s="5" t="s">
        <v>1551</v>
      </c>
      <c r="K37" s="106" t="s">
        <v>2814</v>
      </c>
      <c r="L37" s="5" t="s">
        <v>1788</v>
      </c>
      <c r="M37" s="5" t="s">
        <v>186</v>
      </c>
      <c r="N37" s="5" t="s">
        <v>186</v>
      </c>
      <c r="O37" s="5" t="s">
        <v>2072</v>
      </c>
      <c r="P37" s="5" t="s">
        <v>186</v>
      </c>
      <c r="U37" s="6"/>
      <c r="W37" s="6"/>
    </row>
    <row r="38" spans="1:23">
      <c r="A38" s="5" t="s">
        <v>77</v>
      </c>
      <c r="B38" s="5" t="s">
        <v>131</v>
      </c>
      <c r="C38" s="5" t="s">
        <v>919</v>
      </c>
      <c r="D38" s="5">
        <v>2014</v>
      </c>
      <c r="E38" s="5" t="s">
        <v>1540</v>
      </c>
      <c r="F38" s="5" t="s">
        <v>2465</v>
      </c>
      <c r="G38" s="5" t="s">
        <v>449</v>
      </c>
      <c r="H38" s="5" t="s">
        <v>172</v>
      </c>
      <c r="I38" s="5" t="s">
        <v>178</v>
      </c>
      <c r="J38" s="5" t="s">
        <v>1551</v>
      </c>
      <c r="K38" s="106" t="s">
        <v>2814</v>
      </c>
      <c r="L38" s="5" t="s">
        <v>1788</v>
      </c>
      <c r="M38" s="5" t="s">
        <v>186</v>
      </c>
      <c r="N38" s="5" t="s">
        <v>186</v>
      </c>
      <c r="O38" s="5" t="s">
        <v>2073</v>
      </c>
      <c r="P38" s="5" t="s">
        <v>186</v>
      </c>
      <c r="U38" s="6"/>
      <c r="W38" s="6"/>
    </row>
    <row r="39" spans="1:23">
      <c r="A39" s="5" t="s">
        <v>78</v>
      </c>
      <c r="B39" s="5" t="s">
        <v>131</v>
      </c>
      <c r="C39" s="5" t="s">
        <v>920</v>
      </c>
      <c r="D39" s="5">
        <v>2014</v>
      </c>
      <c r="E39" s="5" t="s">
        <v>1541</v>
      </c>
      <c r="F39" s="5" t="s">
        <v>2465</v>
      </c>
      <c r="G39" s="5" t="s">
        <v>449</v>
      </c>
      <c r="H39" s="5" t="s">
        <v>172</v>
      </c>
      <c r="I39" s="5" t="s">
        <v>178</v>
      </c>
      <c r="J39" s="5" t="s">
        <v>1551</v>
      </c>
      <c r="K39" s="106" t="s">
        <v>2814</v>
      </c>
      <c r="L39" s="5" t="s">
        <v>1788</v>
      </c>
      <c r="M39" s="5" t="s">
        <v>186</v>
      </c>
      <c r="N39" s="5" t="s">
        <v>186</v>
      </c>
      <c r="O39" s="5" t="s">
        <v>2074</v>
      </c>
      <c r="P39" s="5" t="s">
        <v>186</v>
      </c>
      <c r="U39" s="6"/>
      <c r="W39" s="6"/>
    </row>
    <row r="40" spans="1:23">
      <c r="A40" s="5" t="s">
        <v>42</v>
      </c>
      <c r="B40" s="5" t="s">
        <v>131</v>
      </c>
      <c r="C40" s="5" t="s">
        <v>921</v>
      </c>
      <c r="D40" s="5">
        <v>1980</v>
      </c>
      <c r="E40" s="5" t="s">
        <v>172</v>
      </c>
      <c r="F40" s="5" t="s">
        <v>2467</v>
      </c>
      <c r="G40" s="5" t="s">
        <v>449</v>
      </c>
      <c r="H40" s="5" t="s">
        <v>172</v>
      </c>
      <c r="I40" s="5">
        <v>454</v>
      </c>
      <c r="J40" s="5" t="s">
        <v>1790</v>
      </c>
      <c r="K40" s="106" t="s">
        <v>2814</v>
      </c>
      <c r="L40" s="5" t="s">
        <v>1603</v>
      </c>
      <c r="M40" s="5" t="s">
        <v>186</v>
      </c>
      <c r="N40" s="4" t="s">
        <v>187</v>
      </c>
      <c r="O40" s="5" t="s">
        <v>172</v>
      </c>
      <c r="P40" s="5" t="s">
        <v>186</v>
      </c>
      <c r="U40" s="6"/>
      <c r="W40" s="6"/>
    </row>
    <row r="41" spans="1:23">
      <c r="A41" s="5" t="s">
        <v>48</v>
      </c>
      <c r="B41" s="5" t="s">
        <v>131</v>
      </c>
      <c r="C41" s="5" t="s">
        <v>922</v>
      </c>
      <c r="D41" s="5">
        <v>2004</v>
      </c>
      <c r="E41" s="5" t="s">
        <v>172</v>
      </c>
      <c r="F41" s="5" t="s">
        <v>1792</v>
      </c>
      <c r="G41" s="5" t="s">
        <v>1796</v>
      </c>
      <c r="H41" s="5" t="s">
        <v>172</v>
      </c>
      <c r="I41" s="5" t="s">
        <v>1791</v>
      </c>
      <c r="J41" s="5" t="s">
        <v>1790</v>
      </c>
      <c r="K41" s="106" t="s">
        <v>2814</v>
      </c>
      <c r="L41" s="5" t="s">
        <v>1603</v>
      </c>
      <c r="M41" s="5" t="s">
        <v>186</v>
      </c>
      <c r="N41" s="4" t="s">
        <v>187</v>
      </c>
      <c r="O41" s="5" t="s">
        <v>172</v>
      </c>
      <c r="P41" s="5" t="s">
        <v>186</v>
      </c>
      <c r="U41" s="6"/>
      <c r="W41" s="6"/>
    </row>
    <row r="42" spans="1:23">
      <c r="A42" s="5" t="s">
        <v>49</v>
      </c>
      <c r="B42" s="5" t="s">
        <v>131</v>
      </c>
      <c r="C42" s="5" t="s">
        <v>923</v>
      </c>
      <c r="D42" s="5">
        <v>2004</v>
      </c>
      <c r="E42" s="5" t="s">
        <v>172</v>
      </c>
      <c r="F42" s="5" t="s">
        <v>1792</v>
      </c>
      <c r="G42" s="5" t="s">
        <v>1797</v>
      </c>
      <c r="H42" s="5" t="s">
        <v>172</v>
      </c>
      <c r="I42" s="5" t="s">
        <v>1791</v>
      </c>
      <c r="J42" s="5" t="s">
        <v>1790</v>
      </c>
      <c r="K42" s="106" t="s">
        <v>2814</v>
      </c>
      <c r="L42" s="5" t="s">
        <v>1603</v>
      </c>
      <c r="M42" s="5" t="s">
        <v>186</v>
      </c>
      <c r="N42" s="4" t="s">
        <v>187</v>
      </c>
      <c r="O42" s="5" t="s">
        <v>172</v>
      </c>
      <c r="P42" s="5" t="s">
        <v>186</v>
      </c>
      <c r="U42" s="6"/>
      <c r="W42" s="6"/>
    </row>
    <row r="43" spans="1:23">
      <c r="A43" s="5" t="s">
        <v>50</v>
      </c>
      <c r="B43" s="5" t="s">
        <v>131</v>
      </c>
      <c r="C43" s="5" t="s">
        <v>924</v>
      </c>
      <c r="D43" s="5">
        <v>2004</v>
      </c>
      <c r="E43" s="5" t="s">
        <v>172</v>
      </c>
      <c r="F43" s="5" t="s">
        <v>1792</v>
      </c>
      <c r="G43" s="5" t="s">
        <v>1795</v>
      </c>
      <c r="H43" s="5" t="s">
        <v>172</v>
      </c>
      <c r="I43" s="5" t="s">
        <v>1791</v>
      </c>
      <c r="J43" s="5" t="s">
        <v>1790</v>
      </c>
      <c r="K43" s="106" t="s">
        <v>2814</v>
      </c>
      <c r="L43" s="5" t="s">
        <v>1603</v>
      </c>
      <c r="M43" s="5" t="s">
        <v>186</v>
      </c>
      <c r="N43" s="4" t="s">
        <v>187</v>
      </c>
      <c r="O43" s="5" t="s">
        <v>172</v>
      </c>
      <c r="P43" s="5" t="s">
        <v>186</v>
      </c>
      <c r="U43" s="6"/>
      <c r="W43" s="6"/>
    </row>
    <row r="44" spans="1:23">
      <c r="A44" s="5" t="s">
        <v>51</v>
      </c>
      <c r="B44" s="5" t="s">
        <v>131</v>
      </c>
      <c r="C44" s="5" t="s">
        <v>925</v>
      </c>
      <c r="D44" s="5">
        <v>2004</v>
      </c>
      <c r="E44" s="5" t="s">
        <v>172</v>
      </c>
      <c r="F44" s="5" t="s">
        <v>1792</v>
      </c>
      <c r="G44" s="5" t="s">
        <v>1794</v>
      </c>
      <c r="H44" s="5" t="s">
        <v>172</v>
      </c>
      <c r="I44" s="5" t="s">
        <v>1791</v>
      </c>
      <c r="J44" s="5" t="s">
        <v>1790</v>
      </c>
      <c r="K44" s="106" t="s">
        <v>2814</v>
      </c>
      <c r="L44" s="5" t="s">
        <v>1603</v>
      </c>
      <c r="M44" s="5" t="s">
        <v>186</v>
      </c>
      <c r="N44" s="4" t="s">
        <v>187</v>
      </c>
      <c r="O44" s="5" t="s">
        <v>172</v>
      </c>
      <c r="P44" s="5" t="s">
        <v>186</v>
      </c>
      <c r="U44" s="6"/>
      <c r="W44" s="6"/>
    </row>
    <row r="45" spans="1:23">
      <c r="A45" s="5" t="s">
        <v>52</v>
      </c>
      <c r="B45" s="5" t="s">
        <v>131</v>
      </c>
      <c r="C45" s="5" t="s">
        <v>926</v>
      </c>
      <c r="D45" s="5">
        <v>2005</v>
      </c>
      <c r="E45" s="5" t="s">
        <v>172</v>
      </c>
      <c r="F45" s="5" t="s">
        <v>1792</v>
      </c>
      <c r="G45" s="5" t="s">
        <v>1793</v>
      </c>
      <c r="H45" s="5" t="s">
        <v>172</v>
      </c>
      <c r="I45" s="5" t="s">
        <v>1791</v>
      </c>
      <c r="J45" s="5" t="s">
        <v>1790</v>
      </c>
      <c r="K45" s="106" t="s">
        <v>2814</v>
      </c>
      <c r="L45" s="5" t="s">
        <v>1603</v>
      </c>
      <c r="M45" s="5" t="s">
        <v>186</v>
      </c>
      <c r="N45" s="4" t="s">
        <v>187</v>
      </c>
      <c r="O45" s="5" t="s">
        <v>172</v>
      </c>
      <c r="P45" s="5" t="s">
        <v>186</v>
      </c>
      <c r="U45" s="6"/>
      <c r="W45" s="6"/>
    </row>
    <row r="46" spans="1:23">
      <c r="A46" s="5" t="s">
        <v>1705</v>
      </c>
      <c r="B46" s="5" t="s">
        <v>131</v>
      </c>
      <c r="C46" s="101" t="s">
        <v>1584</v>
      </c>
      <c r="D46" s="5">
        <v>2013</v>
      </c>
      <c r="E46" s="5" t="s">
        <v>1705</v>
      </c>
      <c r="F46" s="5" t="s">
        <v>2466</v>
      </c>
      <c r="G46" s="5" t="s">
        <v>449</v>
      </c>
      <c r="H46" s="5" t="s">
        <v>172</v>
      </c>
      <c r="J46" s="5" t="s">
        <v>1551</v>
      </c>
      <c r="K46" s="106" t="s">
        <v>2814</v>
      </c>
      <c r="L46" s="5" t="s">
        <v>1583</v>
      </c>
      <c r="M46" s="5"/>
      <c r="N46" s="5" t="s">
        <v>186</v>
      </c>
      <c r="O46" s="5" t="s">
        <v>2035</v>
      </c>
      <c r="U46" s="6"/>
      <c r="W46" s="6"/>
    </row>
    <row r="47" spans="1:23">
      <c r="A47" s="5" t="s">
        <v>1708</v>
      </c>
      <c r="B47" s="5" t="s">
        <v>131</v>
      </c>
      <c r="C47" s="102" t="s">
        <v>1611</v>
      </c>
      <c r="D47" s="5">
        <v>2013</v>
      </c>
      <c r="E47" s="5" t="s">
        <v>1708</v>
      </c>
      <c r="F47" s="5" t="s">
        <v>2466</v>
      </c>
      <c r="G47" s="5" t="s">
        <v>449</v>
      </c>
      <c r="H47" s="5" t="s">
        <v>172</v>
      </c>
      <c r="J47" s="5" t="s">
        <v>1551</v>
      </c>
      <c r="K47" s="106" t="s">
        <v>2814</v>
      </c>
      <c r="L47" s="5" t="s">
        <v>1612</v>
      </c>
      <c r="M47" s="5"/>
      <c r="N47" s="5" t="s">
        <v>187</v>
      </c>
      <c r="O47" s="5" t="s">
        <v>172</v>
      </c>
      <c r="U47" s="6"/>
      <c r="W47" s="6"/>
    </row>
    <row r="48" spans="1:23">
      <c r="A48" s="5" t="s">
        <v>1710</v>
      </c>
      <c r="B48" s="5" t="s">
        <v>131</v>
      </c>
      <c r="C48" s="101" t="s">
        <v>1614</v>
      </c>
      <c r="D48" s="5">
        <v>2013</v>
      </c>
      <c r="E48" s="5" t="s">
        <v>1710</v>
      </c>
      <c r="F48" s="5" t="s">
        <v>2466</v>
      </c>
      <c r="G48" s="5" t="s">
        <v>449</v>
      </c>
      <c r="H48" s="5" t="s">
        <v>172</v>
      </c>
      <c r="J48" s="5" t="s">
        <v>1551</v>
      </c>
      <c r="K48" s="106" t="s">
        <v>2814</v>
      </c>
      <c r="L48" s="5" t="s">
        <v>1612</v>
      </c>
      <c r="M48" s="5"/>
      <c r="N48" s="5" t="s">
        <v>186</v>
      </c>
      <c r="O48" s="5" t="s">
        <v>2044</v>
      </c>
      <c r="U48" s="6"/>
      <c r="W48" s="6"/>
    </row>
    <row r="49" spans="1:23">
      <c r="A49" s="5" t="s">
        <v>1711</v>
      </c>
      <c r="B49" s="5" t="s">
        <v>131</v>
      </c>
      <c r="C49" s="101" t="s">
        <v>1615</v>
      </c>
      <c r="D49" s="5">
        <v>2013</v>
      </c>
      <c r="E49" s="5" t="s">
        <v>1711</v>
      </c>
      <c r="F49" s="5" t="s">
        <v>2466</v>
      </c>
      <c r="G49" s="5" t="s">
        <v>449</v>
      </c>
      <c r="H49" s="5" t="s">
        <v>172</v>
      </c>
      <c r="J49" s="5" t="s">
        <v>1551</v>
      </c>
      <c r="K49" s="106" t="s">
        <v>2814</v>
      </c>
      <c r="L49" s="5" t="s">
        <v>1612</v>
      </c>
      <c r="M49" s="5"/>
      <c r="N49" s="5" t="s">
        <v>186</v>
      </c>
      <c r="O49" s="5" t="s">
        <v>2045</v>
      </c>
      <c r="U49" s="6"/>
      <c r="W49" s="6"/>
    </row>
    <row r="50" spans="1:23">
      <c r="A50" s="5" t="s">
        <v>1712</v>
      </c>
      <c r="B50" s="5" t="s">
        <v>131</v>
      </c>
      <c r="C50" s="101" t="s">
        <v>1616</v>
      </c>
      <c r="D50" s="5">
        <v>2013</v>
      </c>
      <c r="E50" s="5" t="s">
        <v>1712</v>
      </c>
      <c r="F50" s="5" t="s">
        <v>2466</v>
      </c>
      <c r="G50" s="5" t="s">
        <v>449</v>
      </c>
      <c r="H50" s="5" t="s">
        <v>172</v>
      </c>
      <c r="J50" s="5" t="s">
        <v>1551</v>
      </c>
      <c r="K50" s="106" t="s">
        <v>2814</v>
      </c>
      <c r="L50" s="5" t="s">
        <v>1612</v>
      </c>
      <c r="M50" s="5"/>
      <c r="N50" s="5" t="s">
        <v>186</v>
      </c>
      <c r="O50" s="5" t="s">
        <v>2046</v>
      </c>
      <c r="U50" s="6"/>
      <c r="W50" s="6"/>
    </row>
    <row r="51" spans="1:23">
      <c r="A51" s="5" t="s">
        <v>1715</v>
      </c>
      <c r="B51" s="5" t="s">
        <v>131</v>
      </c>
      <c r="C51" s="101" t="s">
        <v>1597</v>
      </c>
      <c r="D51" s="5">
        <v>1973</v>
      </c>
      <c r="E51" s="5" t="s">
        <v>1715</v>
      </c>
      <c r="F51" s="5" t="s">
        <v>2466</v>
      </c>
      <c r="G51" s="5" t="s">
        <v>449</v>
      </c>
      <c r="H51" s="5" t="s">
        <v>172</v>
      </c>
      <c r="J51" s="5" t="s">
        <v>1591</v>
      </c>
      <c r="K51" s="106" t="s">
        <v>2814</v>
      </c>
      <c r="L51" s="5" t="s">
        <v>1598</v>
      </c>
      <c r="M51" s="5"/>
      <c r="N51" s="5" t="s">
        <v>186</v>
      </c>
      <c r="O51" s="5" t="s">
        <v>2042</v>
      </c>
      <c r="U51" s="6"/>
      <c r="W51" s="6"/>
    </row>
    <row r="52" spans="1:23">
      <c r="A52" s="5" t="s">
        <v>1717</v>
      </c>
      <c r="B52" s="5" t="s">
        <v>131</v>
      </c>
      <c r="C52" s="101" t="s">
        <v>1601</v>
      </c>
      <c r="D52" s="5">
        <v>1973</v>
      </c>
      <c r="E52" s="5" t="s">
        <v>1717</v>
      </c>
      <c r="F52" s="5" t="s">
        <v>2466</v>
      </c>
      <c r="G52" s="5" t="s">
        <v>449</v>
      </c>
      <c r="H52" s="5" t="s">
        <v>172</v>
      </c>
      <c r="J52" s="5" t="s">
        <v>1591</v>
      </c>
      <c r="K52" s="106" t="s">
        <v>2814</v>
      </c>
      <c r="L52" s="5" t="s">
        <v>1598</v>
      </c>
      <c r="M52" s="5"/>
      <c r="N52" s="5" t="s">
        <v>186</v>
      </c>
      <c r="O52" s="5" t="s">
        <v>2047</v>
      </c>
      <c r="U52" s="6"/>
      <c r="W52" s="6"/>
    </row>
    <row r="53" spans="1:23">
      <c r="A53" s="5" t="s">
        <v>1727</v>
      </c>
      <c r="B53" s="5" t="s">
        <v>131</v>
      </c>
      <c r="C53" s="101" t="s">
        <v>1580</v>
      </c>
      <c r="D53" s="5">
        <v>2012</v>
      </c>
      <c r="E53" s="5" t="s">
        <v>1727</v>
      </c>
      <c r="F53" s="5" t="s">
        <v>2466</v>
      </c>
      <c r="G53" s="5" t="s">
        <v>449</v>
      </c>
      <c r="H53" s="5" t="s">
        <v>172</v>
      </c>
      <c r="J53" s="5" t="s">
        <v>1579</v>
      </c>
      <c r="K53" s="106" t="s">
        <v>2814</v>
      </c>
      <c r="L53" s="5" t="s">
        <v>1574</v>
      </c>
      <c r="M53" s="5"/>
      <c r="N53" s="5" t="s">
        <v>186</v>
      </c>
      <c r="O53" s="5" t="s">
        <v>2036</v>
      </c>
      <c r="U53" s="6"/>
      <c r="W53" s="6"/>
    </row>
    <row r="54" spans="1:23">
      <c r="A54" s="5" t="s">
        <v>1732</v>
      </c>
      <c r="B54" s="5" t="s">
        <v>131</v>
      </c>
      <c r="C54" s="102" t="s">
        <v>1629</v>
      </c>
      <c r="D54" s="5">
        <v>2013</v>
      </c>
      <c r="E54" s="5" t="s">
        <v>1732</v>
      </c>
      <c r="F54" s="5" t="s">
        <v>2466</v>
      </c>
      <c r="G54" s="5" t="s">
        <v>449</v>
      </c>
      <c r="H54" s="5" t="s">
        <v>172</v>
      </c>
      <c r="J54" s="5" t="s">
        <v>1551</v>
      </c>
      <c r="K54" s="106" t="s">
        <v>2814</v>
      </c>
      <c r="L54" s="5" t="s">
        <v>1574</v>
      </c>
      <c r="M54" s="5"/>
      <c r="N54" s="5" t="s">
        <v>187</v>
      </c>
      <c r="O54" s="5" t="s">
        <v>172</v>
      </c>
      <c r="U54" s="6"/>
      <c r="W54" s="6"/>
    </row>
    <row r="55" spans="1:23">
      <c r="A55" s="5" t="s">
        <v>1739</v>
      </c>
      <c r="B55" s="5" t="s">
        <v>131</v>
      </c>
      <c r="C55" s="101" t="s">
        <v>1638</v>
      </c>
      <c r="D55" s="5" t="s">
        <v>1606</v>
      </c>
      <c r="E55" s="5" t="s">
        <v>1739</v>
      </c>
      <c r="F55" s="5" t="s">
        <v>2466</v>
      </c>
      <c r="G55" s="5" t="s">
        <v>449</v>
      </c>
      <c r="H55" s="5" t="s">
        <v>172</v>
      </c>
      <c r="J55" s="5" t="s">
        <v>1591</v>
      </c>
      <c r="K55" s="106" t="s">
        <v>2814</v>
      </c>
      <c r="L55" s="5" t="s">
        <v>1605</v>
      </c>
      <c r="M55" s="5"/>
      <c r="N55" s="5" t="s">
        <v>186</v>
      </c>
      <c r="O55" s="5" t="s">
        <v>2037</v>
      </c>
      <c r="U55" s="6"/>
      <c r="W55" s="6"/>
    </row>
    <row r="56" spans="1:23">
      <c r="A56" s="5" t="s">
        <v>1750</v>
      </c>
      <c r="B56" s="5" t="s">
        <v>131</v>
      </c>
      <c r="C56" s="102" t="s">
        <v>1562</v>
      </c>
      <c r="D56" s="5">
        <v>2013</v>
      </c>
      <c r="E56" s="5" t="s">
        <v>1750</v>
      </c>
      <c r="F56" s="5" t="s">
        <v>2466</v>
      </c>
      <c r="G56" s="5" t="s">
        <v>449</v>
      </c>
      <c r="H56" s="5" t="s">
        <v>172</v>
      </c>
      <c r="J56" s="5" t="s">
        <v>1551</v>
      </c>
      <c r="K56" s="106" t="s">
        <v>2814</v>
      </c>
      <c r="L56" s="5" t="s">
        <v>1563</v>
      </c>
      <c r="M56" s="5"/>
      <c r="N56" s="5" t="s">
        <v>187</v>
      </c>
      <c r="O56" s="5" t="s">
        <v>172</v>
      </c>
      <c r="U56" s="6"/>
      <c r="W56" s="6"/>
    </row>
    <row r="57" spans="1:23">
      <c r="A57" s="5" t="s">
        <v>1751</v>
      </c>
      <c r="B57" s="5" t="s">
        <v>131</v>
      </c>
      <c r="C57" s="102" t="s">
        <v>1564</v>
      </c>
      <c r="D57" s="5">
        <v>2013</v>
      </c>
      <c r="E57" s="5" t="s">
        <v>1751</v>
      </c>
      <c r="F57" s="5" t="s">
        <v>2466</v>
      </c>
      <c r="G57" s="5" t="s">
        <v>449</v>
      </c>
      <c r="H57" s="5" t="s">
        <v>172</v>
      </c>
      <c r="J57" s="5" t="s">
        <v>1551</v>
      </c>
      <c r="K57" s="106" t="s">
        <v>2814</v>
      </c>
      <c r="L57" s="5" t="s">
        <v>1563</v>
      </c>
      <c r="M57" s="5"/>
      <c r="N57" s="5" t="s">
        <v>187</v>
      </c>
      <c r="O57" s="5" t="s">
        <v>172</v>
      </c>
      <c r="U57" s="6"/>
      <c r="W57" s="6"/>
    </row>
    <row r="58" spans="1:23">
      <c r="A58" s="5" t="s">
        <v>1752</v>
      </c>
      <c r="B58" s="5" t="s">
        <v>131</v>
      </c>
      <c r="C58" s="102" t="s">
        <v>1565</v>
      </c>
      <c r="D58" s="5">
        <v>2013</v>
      </c>
      <c r="E58" s="5" t="s">
        <v>1752</v>
      </c>
      <c r="F58" s="5" t="s">
        <v>2466</v>
      </c>
      <c r="G58" s="5" t="s">
        <v>449</v>
      </c>
      <c r="H58" s="5" t="s">
        <v>172</v>
      </c>
      <c r="J58" s="5" t="s">
        <v>1551</v>
      </c>
      <c r="K58" s="106" t="s">
        <v>2814</v>
      </c>
      <c r="L58" s="5" t="s">
        <v>1563</v>
      </c>
      <c r="M58" s="5"/>
      <c r="N58" s="5" t="s">
        <v>187</v>
      </c>
      <c r="O58" s="5" t="s">
        <v>172</v>
      </c>
      <c r="U58" s="6"/>
      <c r="W58" s="6"/>
    </row>
    <row r="59" spans="1:23">
      <c r="A59" s="5" t="s">
        <v>1753</v>
      </c>
      <c r="B59" s="5" t="s">
        <v>131</v>
      </c>
      <c r="C59" s="101" t="s">
        <v>1566</v>
      </c>
      <c r="D59" s="5">
        <v>2013</v>
      </c>
      <c r="E59" s="5" t="s">
        <v>1753</v>
      </c>
      <c r="F59" s="5" t="s">
        <v>2466</v>
      </c>
      <c r="G59" s="5" t="s">
        <v>449</v>
      </c>
      <c r="H59" s="5" t="s">
        <v>172</v>
      </c>
      <c r="J59" s="5" t="s">
        <v>1551</v>
      </c>
      <c r="K59" s="106" t="s">
        <v>2814</v>
      </c>
      <c r="L59" s="5" t="s">
        <v>1563</v>
      </c>
      <c r="M59" s="5"/>
      <c r="N59" s="5" t="s">
        <v>186</v>
      </c>
      <c r="O59" s="5" t="s">
        <v>2038</v>
      </c>
      <c r="U59" s="6"/>
      <c r="W59" s="6"/>
    </row>
    <row r="60" spans="1:23">
      <c r="A60" s="5" t="s">
        <v>1755</v>
      </c>
      <c r="B60" s="5" t="s">
        <v>131</v>
      </c>
      <c r="C60" s="101" t="s">
        <v>1568</v>
      </c>
      <c r="D60" s="5">
        <v>2013</v>
      </c>
      <c r="E60" s="5" t="s">
        <v>1755</v>
      </c>
      <c r="F60" s="5" t="s">
        <v>2466</v>
      </c>
      <c r="G60" s="5" t="s">
        <v>449</v>
      </c>
      <c r="H60" s="5" t="s">
        <v>172</v>
      </c>
      <c r="J60" s="5" t="s">
        <v>1551</v>
      </c>
      <c r="K60" s="106" t="s">
        <v>2814</v>
      </c>
      <c r="L60" s="5" t="s">
        <v>1563</v>
      </c>
      <c r="M60" s="5"/>
      <c r="N60" s="5" t="s">
        <v>186</v>
      </c>
      <c r="O60" s="5" t="s">
        <v>2039</v>
      </c>
      <c r="U60" s="6"/>
      <c r="W60" s="6"/>
    </row>
    <row r="61" spans="1:23">
      <c r="A61" s="5" t="s">
        <v>1647</v>
      </c>
      <c r="B61" s="5" t="s">
        <v>131</v>
      </c>
      <c r="C61" s="101" t="s">
        <v>1570</v>
      </c>
      <c r="D61" s="5">
        <v>2013</v>
      </c>
      <c r="E61" s="5" t="s">
        <v>1647</v>
      </c>
      <c r="F61" s="5" t="s">
        <v>2466</v>
      </c>
      <c r="G61" s="5" t="s">
        <v>449</v>
      </c>
      <c r="H61" s="5" t="s">
        <v>172</v>
      </c>
      <c r="J61" s="5" t="s">
        <v>1551</v>
      </c>
      <c r="K61" s="106" t="s">
        <v>2814</v>
      </c>
      <c r="L61" s="5" t="s">
        <v>1563</v>
      </c>
      <c r="M61" s="5"/>
      <c r="N61" s="5" t="s">
        <v>186</v>
      </c>
      <c r="O61" s="5" t="s">
        <v>2040</v>
      </c>
      <c r="U61" s="6"/>
      <c r="W61" s="6"/>
    </row>
    <row r="62" spans="1:23">
      <c r="A62" s="5" t="s">
        <v>1648</v>
      </c>
      <c r="B62" s="5" t="s">
        <v>131</v>
      </c>
      <c r="C62" s="101" t="s">
        <v>1571</v>
      </c>
      <c r="D62" s="5">
        <v>2013</v>
      </c>
      <c r="E62" s="5" t="s">
        <v>1648</v>
      </c>
      <c r="F62" s="5" t="s">
        <v>2466</v>
      </c>
      <c r="G62" s="5" t="s">
        <v>449</v>
      </c>
      <c r="H62" s="5" t="s">
        <v>172</v>
      </c>
      <c r="J62" s="5" t="s">
        <v>1551</v>
      </c>
      <c r="K62" s="106" t="s">
        <v>2814</v>
      </c>
      <c r="L62" s="5" t="s">
        <v>1563</v>
      </c>
      <c r="M62" s="5"/>
      <c r="N62" s="5" t="s">
        <v>186</v>
      </c>
      <c r="O62" s="5" t="s">
        <v>2041</v>
      </c>
      <c r="U62" s="6"/>
      <c r="W62" s="6"/>
    </row>
    <row r="63" spans="1:23">
      <c r="A63" s="5" t="s">
        <v>1651</v>
      </c>
      <c r="B63" s="5" t="s">
        <v>131</v>
      </c>
      <c r="C63" s="101" t="s">
        <v>1589</v>
      </c>
      <c r="D63" s="5">
        <v>1912</v>
      </c>
      <c r="E63" s="5" t="s">
        <v>1651</v>
      </c>
      <c r="F63" s="5" t="s">
        <v>2466</v>
      </c>
      <c r="G63" s="5" t="s">
        <v>449</v>
      </c>
      <c r="H63" s="5" t="s">
        <v>172</v>
      </c>
      <c r="I63" s="5"/>
      <c r="J63" s="5" t="s">
        <v>1591</v>
      </c>
      <c r="K63" s="106" t="s">
        <v>2814</v>
      </c>
      <c r="L63" s="5" t="s">
        <v>1590</v>
      </c>
      <c r="M63" s="5"/>
      <c r="N63" s="5" t="s">
        <v>186</v>
      </c>
      <c r="O63" s="5" t="s">
        <v>2246</v>
      </c>
      <c r="U63" s="6"/>
      <c r="W63" s="6"/>
    </row>
    <row r="64" spans="1:23">
      <c r="A64" s="5" t="s">
        <v>1653</v>
      </c>
      <c r="B64" s="5" t="s">
        <v>131</v>
      </c>
      <c r="C64" s="101" t="s">
        <v>1609</v>
      </c>
      <c r="D64" s="5">
        <v>1912</v>
      </c>
      <c r="E64" s="5" t="s">
        <v>1653</v>
      </c>
      <c r="F64" s="5" t="s">
        <v>2466</v>
      </c>
      <c r="G64" s="5" t="s">
        <v>449</v>
      </c>
      <c r="H64" s="5" t="s">
        <v>172</v>
      </c>
      <c r="J64" s="5" t="s">
        <v>1591</v>
      </c>
      <c r="K64" s="106" t="s">
        <v>2814</v>
      </c>
      <c r="L64" s="5" t="s">
        <v>1590</v>
      </c>
      <c r="M64" s="5"/>
      <c r="N64" s="5" t="s">
        <v>186</v>
      </c>
      <c r="O64" s="5" t="s">
        <v>2247</v>
      </c>
      <c r="U64" s="6"/>
      <c r="W64" s="6"/>
    </row>
    <row r="65" spans="1:23">
      <c r="A65" s="5" t="s">
        <v>1659</v>
      </c>
      <c r="B65" s="5" t="s">
        <v>131</v>
      </c>
      <c r="C65" s="102" t="s">
        <v>1602</v>
      </c>
      <c r="D65" s="5">
        <v>1986</v>
      </c>
      <c r="E65" s="5" t="s">
        <v>1659</v>
      </c>
      <c r="F65" s="5" t="s">
        <v>2466</v>
      </c>
      <c r="G65" s="5" t="s">
        <v>449</v>
      </c>
      <c r="H65" s="5" t="s">
        <v>172</v>
      </c>
      <c r="J65" s="5" t="s">
        <v>1591</v>
      </c>
      <c r="K65" s="106" t="s">
        <v>2814</v>
      </c>
      <c r="L65" s="5" t="s">
        <v>1603</v>
      </c>
      <c r="M65" s="5"/>
      <c r="N65" s="5" t="s">
        <v>187</v>
      </c>
      <c r="O65" s="5" t="s">
        <v>172</v>
      </c>
      <c r="U65" s="6"/>
      <c r="W65" s="6"/>
    </row>
    <row r="66" spans="1:23">
      <c r="A66" s="5" t="s">
        <v>1662</v>
      </c>
      <c r="B66" s="5" t="s">
        <v>131</v>
      </c>
      <c r="C66" s="101" t="s">
        <v>1548</v>
      </c>
      <c r="D66" s="5">
        <v>2012</v>
      </c>
      <c r="E66" s="5" t="s">
        <v>1662</v>
      </c>
      <c r="F66" s="5" t="s">
        <v>2466</v>
      </c>
      <c r="G66" s="5" t="s">
        <v>449</v>
      </c>
      <c r="H66" s="5" t="s">
        <v>172</v>
      </c>
      <c r="J66" s="5" t="s">
        <v>1551</v>
      </c>
      <c r="K66" s="106" t="s">
        <v>2814</v>
      </c>
      <c r="L66" s="5" t="s">
        <v>1550</v>
      </c>
      <c r="M66" s="5"/>
      <c r="N66" s="5" t="s">
        <v>186</v>
      </c>
      <c r="O66" s="5" t="s">
        <v>2043</v>
      </c>
      <c r="U66" s="6"/>
      <c r="W66" s="6"/>
    </row>
    <row r="67" spans="1:23">
      <c r="A67" s="5" t="s">
        <v>1665</v>
      </c>
      <c r="B67" s="5" t="s">
        <v>131</v>
      </c>
      <c r="C67" s="101" t="s">
        <v>1554</v>
      </c>
      <c r="D67" s="5">
        <v>2012</v>
      </c>
      <c r="E67" s="5" t="s">
        <v>1665</v>
      </c>
      <c r="F67" s="5" t="s">
        <v>2466</v>
      </c>
      <c r="G67" s="5" t="s">
        <v>449</v>
      </c>
      <c r="H67" s="5" t="s">
        <v>172</v>
      </c>
      <c r="J67" s="5" t="s">
        <v>1551</v>
      </c>
      <c r="K67" s="106" t="s">
        <v>2814</v>
      </c>
      <c r="L67" s="5" t="s">
        <v>1550</v>
      </c>
      <c r="M67" s="5"/>
      <c r="N67" s="5" t="s">
        <v>186</v>
      </c>
      <c r="O67" s="5" t="s">
        <v>2048</v>
      </c>
      <c r="U67" s="6"/>
      <c r="W67" s="6"/>
    </row>
    <row r="68" spans="1:23">
      <c r="A68" s="5" t="s">
        <v>1667</v>
      </c>
      <c r="B68" s="5" t="s">
        <v>131</v>
      </c>
      <c r="C68" s="101" t="s">
        <v>1556</v>
      </c>
      <c r="D68" s="5">
        <v>2012</v>
      </c>
      <c r="E68" s="5" t="s">
        <v>1667</v>
      </c>
      <c r="F68" s="5" t="s">
        <v>2466</v>
      </c>
      <c r="G68" s="5" t="s">
        <v>449</v>
      </c>
      <c r="H68" s="5" t="s">
        <v>172</v>
      </c>
      <c r="J68" s="5" t="s">
        <v>1551</v>
      </c>
      <c r="K68" s="106" t="s">
        <v>2814</v>
      </c>
      <c r="L68" s="5" t="s">
        <v>1550</v>
      </c>
      <c r="M68" s="5"/>
      <c r="N68" s="5" t="s">
        <v>186</v>
      </c>
      <c r="O68" s="5" t="s">
        <v>2049</v>
      </c>
      <c r="U68" s="6"/>
      <c r="W68" s="6"/>
    </row>
    <row r="69" spans="1:23">
      <c r="A69" s="5" t="s">
        <v>1669</v>
      </c>
      <c r="B69" s="5" t="s">
        <v>131</v>
      </c>
      <c r="C69" s="101" t="s">
        <v>1558</v>
      </c>
      <c r="D69" s="5">
        <v>2012</v>
      </c>
      <c r="E69" s="5" t="s">
        <v>1669</v>
      </c>
      <c r="F69" s="5" t="s">
        <v>2466</v>
      </c>
      <c r="G69" s="5" t="s">
        <v>449</v>
      </c>
      <c r="H69" s="5" t="s">
        <v>172</v>
      </c>
      <c r="J69" s="5" t="s">
        <v>1551</v>
      </c>
      <c r="K69" s="106" t="s">
        <v>2814</v>
      </c>
      <c r="L69" s="5" t="s">
        <v>1550</v>
      </c>
      <c r="M69" s="5"/>
      <c r="N69" s="5" t="s">
        <v>186</v>
      </c>
      <c r="O69" s="5" t="s">
        <v>2050</v>
      </c>
      <c r="U69" s="6"/>
      <c r="W69" s="6"/>
    </row>
    <row r="70" spans="1:23">
      <c r="A70" s="5" t="s">
        <v>1682</v>
      </c>
      <c r="B70" s="5" t="s">
        <v>131</v>
      </c>
      <c r="C70" s="101" t="s">
        <v>1607</v>
      </c>
      <c r="D70" s="5">
        <v>2004</v>
      </c>
      <c r="E70" s="5" t="s">
        <v>1682</v>
      </c>
      <c r="F70" s="5" t="s">
        <v>2466</v>
      </c>
      <c r="G70" s="5" t="s">
        <v>449</v>
      </c>
      <c r="H70" s="5" t="s">
        <v>172</v>
      </c>
      <c r="J70" s="5" t="s">
        <v>1591</v>
      </c>
      <c r="K70" s="106" t="s">
        <v>2814</v>
      </c>
      <c r="L70" s="5" t="s">
        <v>1603</v>
      </c>
      <c r="M70" s="5"/>
      <c r="N70" s="5" t="s">
        <v>186</v>
      </c>
      <c r="O70" s="5" t="s">
        <v>2051</v>
      </c>
    </row>
    <row r="71" spans="1:23">
      <c r="A71" s="5" t="s">
        <v>2091</v>
      </c>
      <c r="B71" s="5" t="s">
        <v>131</v>
      </c>
      <c r="C71" s="103" t="s">
        <v>2093</v>
      </c>
      <c r="D71" s="5">
        <v>2015</v>
      </c>
      <c r="E71" s="5" t="s">
        <v>2091</v>
      </c>
      <c r="F71" s="5" t="s">
        <v>2468</v>
      </c>
      <c r="G71" s="5" t="s">
        <v>449</v>
      </c>
      <c r="H71" s="5" t="s">
        <v>172</v>
      </c>
      <c r="I71" s="5" t="s">
        <v>2221</v>
      </c>
      <c r="J71" s="5" t="s">
        <v>2082</v>
      </c>
      <c r="K71" s="106" t="s">
        <v>2814</v>
      </c>
      <c r="L71" s="5" t="s">
        <v>2389</v>
      </c>
      <c r="N71" s="5" t="s">
        <v>186</v>
      </c>
      <c r="O71" s="5" t="s">
        <v>2243</v>
      </c>
    </row>
    <row r="72" spans="1:23">
      <c r="A72" s="5" t="s">
        <v>2099</v>
      </c>
      <c r="B72" s="5" t="s">
        <v>131</v>
      </c>
      <c r="C72" s="103" t="s">
        <v>2101</v>
      </c>
      <c r="D72" s="5">
        <v>2015</v>
      </c>
      <c r="E72" s="5" t="s">
        <v>2099</v>
      </c>
      <c r="F72" s="5" t="s">
        <v>2468</v>
      </c>
      <c r="G72" s="5" t="s">
        <v>449</v>
      </c>
      <c r="H72" s="5" t="s">
        <v>172</v>
      </c>
      <c r="I72" s="5" t="s">
        <v>2221</v>
      </c>
      <c r="J72" s="5" t="s">
        <v>2082</v>
      </c>
      <c r="K72" s="106" t="s">
        <v>2814</v>
      </c>
      <c r="L72" s="5" t="s">
        <v>2389</v>
      </c>
      <c r="N72" s="5" t="s">
        <v>186</v>
      </c>
      <c r="O72" s="5" t="s">
        <v>2242</v>
      </c>
    </row>
    <row r="73" spans="1:23">
      <c r="A73" s="5" t="s">
        <v>2103</v>
      </c>
      <c r="B73" s="5" t="s">
        <v>131</v>
      </c>
      <c r="C73" s="103" t="s">
        <v>2105</v>
      </c>
      <c r="D73" s="5">
        <v>2015</v>
      </c>
      <c r="E73" s="5" t="s">
        <v>2103</v>
      </c>
      <c r="F73" s="5" t="s">
        <v>2468</v>
      </c>
      <c r="G73" s="5" t="s">
        <v>449</v>
      </c>
      <c r="H73" s="5" t="s">
        <v>172</v>
      </c>
      <c r="I73" s="5" t="s">
        <v>2221</v>
      </c>
      <c r="J73" s="5" t="s">
        <v>2082</v>
      </c>
      <c r="K73" s="106" t="s">
        <v>2814</v>
      </c>
      <c r="L73" s="5" t="s">
        <v>2389</v>
      </c>
      <c r="N73" s="5" t="s">
        <v>186</v>
      </c>
      <c r="O73" s="5" t="s">
        <v>2241</v>
      </c>
    </row>
    <row r="74" spans="1:23">
      <c r="A74" s="5" t="s">
        <v>2107</v>
      </c>
      <c r="B74" s="5" t="s">
        <v>131</v>
      </c>
      <c r="C74" s="103" t="s">
        <v>2109</v>
      </c>
      <c r="D74" s="5">
        <v>2015</v>
      </c>
      <c r="E74" s="5" t="s">
        <v>2107</v>
      </c>
      <c r="F74" s="5" t="s">
        <v>2468</v>
      </c>
      <c r="G74" s="5" t="s">
        <v>449</v>
      </c>
      <c r="H74" s="5" t="s">
        <v>172</v>
      </c>
      <c r="I74" s="5" t="s">
        <v>2221</v>
      </c>
      <c r="J74" s="5" t="s">
        <v>2082</v>
      </c>
      <c r="K74" s="106" t="s">
        <v>2814</v>
      </c>
      <c r="L74" s="5" t="s">
        <v>2389</v>
      </c>
      <c r="N74" s="5" t="s">
        <v>186</v>
      </c>
      <c r="O74" s="5" t="s">
        <v>2240</v>
      </c>
    </row>
    <row r="75" spans="1:23">
      <c r="A75" s="5" t="s">
        <v>2111</v>
      </c>
      <c r="B75" s="5" t="s">
        <v>131</v>
      </c>
      <c r="C75" s="103" t="s">
        <v>2113</v>
      </c>
      <c r="D75" s="5">
        <v>2014</v>
      </c>
      <c r="E75" s="5" t="s">
        <v>2111</v>
      </c>
      <c r="F75" s="5" t="s">
        <v>2468</v>
      </c>
      <c r="G75" s="5" t="s">
        <v>449</v>
      </c>
      <c r="H75" s="5" t="s">
        <v>172</v>
      </c>
      <c r="I75" s="5" t="s">
        <v>2221</v>
      </c>
      <c r="J75" s="5" t="s">
        <v>2082</v>
      </c>
      <c r="K75" s="106" t="s">
        <v>2814</v>
      </c>
      <c r="L75" s="5" t="s">
        <v>2389</v>
      </c>
      <c r="N75" s="5" t="s">
        <v>186</v>
      </c>
      <c r="O75" s="5" t="s">
        <v>2239</v>
      </c>
    </row>
    <row r="76" spans="1:23">
      <c r="A76" s="5" t="s">
        <v>2115</v>
      </c>
      <c r="B76" s="5" t="s">
        <v>131</v>
      </c>
      <c r="C76" s="103" t="s">
        <v>2117</v>
      </c>
      <c r="D76" s="5">
        <v>2014</v>
      </c>
      <c r="E76" s="5" t="s">
        <v>2115</v>
      </c>
      <c r="F76" s="5" t="s">
        <v>2468</v>
      </c>
      <c r="G76" s="5" t="s">
        <v>449</v>
      </c>
      <c r="H76" s="5" t="s">
        <v>172</v>
      </c>
      <c r="I76" s="5" t="s">
        <v>2221</v>
      </c>
      <c r="J76" s="5" t="s">
        <v>2082</v>
      </c>
      <c r="K76" s="106" t="s">
        <v>2814</v>
      </c>
      <c r="L76" s="5" t="s">
        <v>2389</v>
      </c>
      <c r="N76" s="5" t="s">
        <v>186</v>
      </c>
      <c r="O76" s="5" t="s">
        <v>2238</v>
      </c>
    </row>
    <row r="77" spans="1:23">
      <c r="A77" s="5" t="s">
        <v>2119</v>
      </c>
      <c r="B77" s="5" t="s">
        <v>131</v>
      </c>
      <c r="C77" s="103" t="s">
        <v>2121</v>
      </c>
      <c r="D77" s="5">
        <v>2014</v>
      </c>
      <c r="E77" s="5" t="s">
        <v>2119</v>
      </c>
      <c r="F77" s="5" t="s">
        <v>2468</v>
      </c>
      <c r="G77" s="5" t="s">
        <v>449</v>
      </c>
      <c r="H77" s="5" t="s">
        <v>172</v>
      </c>
      <c r="I77" s="5" t="s">
        <v>2221</v>
      </c>
      <c r="J77" s="5" t="s">
        <v>2082</v>
      </c>
      <c r="K77" s="106" t="s">
        <v>2814</v>
      </c>
      <c r="L77" s="5" t="s">
        <v>2389</v>
      </c>
      <c r="N77" s="5" t="s">
        <v>186</v>
      </c>
      <c r="O77" s="5" t="s">
        <v>2237</v>
      </c>
    </row>
    <row r="78" spans="1:23">
      <c r="A78" s="5" t="s">
        <v>2123</v>
      </c>
      <c r="B78" s="5" t="s">
        <v>131</v>
      </c>
      <c r="C78" s="103" t="s">
        <v>2125</v>
      </c>
      <c r="D78" s="5">
        <v>2014</v>
      </c>
      <c r="E78" s="5" t="s">
        <v>2123</v>
      </c>
      <c r="F78" s="5" t="s">
        <v>2468</v>
      </c>
      <c r="G78" s="5" t="s">
        <v>449</v>
      </c>
      <c r="H78" s="5" t="s">
        <v>172</v>
      </c>
      <c r="I78" s="5" t="s">
        <v>2221</v>
      </c>
      <c r="J78" s="5" t="s">
        <v>2082</v>
      </c>
      <c r="K78" s="106" t="s">
        <v>2814</v>
      </c>
      <c r="L78" s="5" t="s">
        <v>2389</v>
      </c>
      <c r="N78" s="5" t="s">
        <v>186</v>
      </c>
      <c r="O78" s="29" t="s">
        <v>2236</v>
      </c>
    </row>
    <row r="79" spans="1:23" s="100" customFormat="1">
      <c r="A79" s="5" t="s">
        <v>2654</v>
      </c>
      <c r="B79" s="5" t="s">
        <v>131</v>
      </c>
      <c r="C79" s="5" t="s">
        <v>922</v>
      </c>
      <c r="D79" s="5">
        <v>2004</v>
      </c>
      <c r="E79" s="5" t="s">
        <v>2958</v>
      </c>
      <c r="F79" s="5" t="s">
        <v>2923</v>
      </c>
      <c r="G79" s="5" t="s">
        <v>177</v>
      </c>
      <c r="H79" s="5" t="s">
        <v>598</v>
      </c>
      <c r="I79" s="5" t="s">
        <v>178</v>
      </c>
      <c r="J79" s="5" t="s">
        <v>2380</v>
      </c>
      <c r="K79" s="5" t="s">
        <v>2814</v>
      </c>
      <c r="L79" s="5" t="s">
        <v>1640</v>
      </c>
      <c r="M79" s="5" t="s">
        <v>172</v>
      </c>
      <c r="N79" s="5" t="s">
        <v>186</v>
      </c>
      <c r="O79" s="5" t="s">
        <v>1876</v>
      </c>
      <c r="P79"/>
    </row>
    <row r="80" spans="1:23">
      <c r="A80" s="5" t="s">
        <v>2673</v>
      </c>
      <c r="B80" s="5" t="s">
        <v>131</v>
      </c>
      <c r="C80" s="5" t="s">
        <v>2432</v>
      </c>
      <c r="D80" s="5">
        <v>2001</v>
      </c>
      <c r="E80" s="5" t="s">
        <v>2977</v>
      </c>
      <c r="F80" s="5" t="s">
        <v>2923</v>
      </c>
      <c r="G80" s="5" t="s">
        <v>177</v>
      </c>
      <c r="H80" s="5" t="s">
        <v>1019</v>
      </c>
      <c r="I80" s="5" t="s">
        <v>178</v>
      </c>
      <c r="J80" s="5" t="s">
        <v>2380</v>
      </c>
      <c r="K80" s="5" t="s">
        <v>2814</v>
      </c>
      <c r="L80" s="5" t="s">
        <v>1640</v>
      </c>
      <c r="M80" s="5" t="s">
        <v>172</v>
      </c>
      <c r="N80" s="5" t="s">
        <v>186</v>
      </c>
      <c r="O80" s="5" t="s">
        <v>1881</v>
      </c>
    </row>
    <row r="81" spans="1:15">
      <c r="A81" s="5" t="s">
        <v>2635</v>
      </c>
      <c r="B81" s="5" t="s">
        <v>131</v>
      </c>
      <c r="C81" s="5" t="s">
        <v>2404</v>
      </c>
      <c r="D81" s="5">
        <v>2001</v>
      </c>
      <c r="E81" s="5" t="s">
        <v>2939</v>
      </c>
      <c r="F81" s="5" t="s">
        <v>2923</v>
      </c>
      <c r="G81" s="5" t="s">
        <v>177</v>
      </c>
      <c r="H81" s="5" t="s">
        <v>999</v>
      </c>
      <c r="I81" s="5" t="s">
        <v>178</v>
      </c>
      <c r="J81" s="5" t="s">
        <v>2380</v>
      </c>
      <c r="K81" s="5" t="s">
        <v>2814</v>
      </c>
      <c r="L81" s="5" t="s">
        <v>1640</v>
      </c>
      <c r="M81" s="5" t="s">
        <v>172</v>
      </c>
      <c r="N81" s="5" t="s">
        <v>186</v>
      </c>
      <c r="O81" s="5" t="s">
        <v>1827</v>
      </c>
    </row>
    <row r="82" spans="1:15">
      <c r="A82" s="5" t="s">
        <v>2653</v>
      </c>
      <c r="B82" s="5" t="s">
        <v>131</v>
      </c>
      <c r="C82" s="5" t="s">
        <v>2428</v>
      </c>
      <c r="D82" s="5">
        <v>2002</v>
      </c>
      <c r="E82" s="5" t="s">
        <v>2957</v>
      </c>
      <c r="F82" s="5" t="s">
        <v>2923</v>
      </c>
      <c r="G82" s="5" t="s">
        <v>177</v>
      </c>
      <c r="H82" s="5" t="s">
        <v>596</v>
      </c>
      <c r="I82" s="5" t="s">
        <v>178</v>
      </c>
      <c r="J82" s="5" t="s">
        <v>2380</v>
      </c>
      <c r="K82" s="5" t="s">
        <v>2814</v>
      </c>
      <c r="L82" s="5" t="s">
        <v>1640</v>
      </c>
      <c r="M82" s="5" t="s">
        <v>172</v>
      </c>
      <c r="N82" s="5" t="s">
        <v>186</v>
      </c>
      <c r="O82" s="5" t="s">
        <v>1875</v>
      </c>
    </row>
    <row r="83" spans="1:15">
      <c r="A83" s="5" t="s">
        <v>2687</v>
      </c>
      <c r="B83" s="5" t="s">
        <v>131</v>
      </c>
      <c r="C83" s="5" t="s">
        <v>2447</v>
      </c>
      <c r="D83" s="5">
        <v>2002</v>
      </c>
      <c r="E83" s="5" t="s">
        <v>2991</v>
      </c>
      <c r="F83" s="5" t="s">
        <v>2923</v>
      </c>
      <c r="G83" s="5" t="s">
        <v>177</v>
      </c>
      <c r="H83" s="5" t="s">
        <v>1028</v>
      </c>
      <c r="I83" s="5" t="s">
        <v>178</v>
      </c>
      <c r="J83" s="5" t="s">
        <v>2380</v>
      </c>
      <c r="K83" s="5" t="s">
        <v>2814</v>
      </c>
      <c r="L83" s="5" t="s">
        <v>1640</v>
      </c>
      <c r="M83" s="5" t="s">
        <v>172</v>
      </c>
      <c r="N83" s="5" t="s">
        <v>186</v>
      </c>
      <c r="O83" s="5" t="s">
        <v>1901</v>
      </c>
    </row>
    <row r="84" spans="1:15">
      <c r="A84" s="5" t="s">
        <v>2631</v>
      </c>
      <c r="B84" s="5" t="s">
        <v>131</v>
      </c>
      <c r="C84" s="5" t="s">
        <v>2406</v>
      </c>
      <c r="D84" s="5">
        <v>2002</v>
      </c>
      <c r="E84" s="5" t="s">
        <v>2935</v>
      </c>
      <c r="F84" s="5" t="s">
        <v>2923</v>
      </c>
      <c r="G84" s="5" t="s">
        <v>177</v>
      </c>
      <c r="H84" s="5" t="s">
        <v>511</v>
      </c>
      <c r="I84" s="5" t="s">
        <v>178</v>
      </c>
      <c r="J84" s="5" t="s">
        <v>2380</v>
      </c>
      <c r="K84" s="5" t="s">
        <v>2814</v>
      </c>
      <c r="L84" s="5" t="s">
        <v>1640</v>
      </c>
      <c r="M84" s="5" t="s">
        <v>172</v>
      </c>
      <c r="N84" s="5" t="s">
        <v>186</v>
      </c>
      <c r="O84" s="5" t="s">
        <v>1835</v>
      </c>
    </row>
    <row r="85" spans="1:15">
      <c r="A85" s="5" t="s">
        <v>2657</v>
      </c>
      <c r="B85" s="5" t="s">
        <v>131</v>
      </c>
      <c r="C85" s="5" t="s">
        <v>2418</v>
      </c>
      <c r="D85" s="5">
        <v>2002</v>
      </c>
      <c r="E85" s="5" t="s">
        <v>2961</v>
      </c>
      <c r="F85" s="5" t="s">
        <v>2923</v>
      </c>
      <c r="G85" s="5" t="s">
        <v>177</v>
      </c>
      <c r="H85" s="5" t="s">
        <v>1010</v>
      </c>
      <c r="I85" s="5" t="s">
        <v>178</v>
      </c>
      <c r="J85" s="5" t="s">
        <v>2380</v>
      </c>
      <c r="K85" s="5" t="s">
        <v>2814</v>
      </c>
      <c r="L85" s="5" t="s">
        <v>1640</v>
      </c>
      <c r="M85" s="5" t="s">
        <v>172</v>
      </c>
      <c r="N85" s="5" t="s">
        <v>186</v>
      </c>
      <c r="O85" s="5" t="s">
        <v>1860</v>
      </c>
    </row>
    <row r="86" spans="1:15">
      <c r="A86" s="5" t="s">
        <v>2666</v>
      </c>
      <c r="B86" s="5" t="s">
        <v>131</v>
      </c>
      <c r="C86" s="5" t="s">
        <v>2439</v>
      </c>
      <c r="D86" s="5">
        <v>2002</v>
      </c>
      <c r="E86" s="5" t="s">
        <v>2970</v>
      </c>
      <c r="F86" s="5" t="s">
        <v>2923</v>
      </c>
      <c r="G86" s="5" t="s">
        <v>177</v>
      </c>
      <c r="H86" s="5" t="s">
        <v>630</v>
      </c>
      <c r="I86" s="5" t="s">
        <v>178</v>
      </c>
      <c r="J86" s="5" t="s">
        <v>2380</v>
      </c>
      <c r="K86" s="5" t="s">
        <v>2814</v>
      </c>
      <c r="L86" s="5" t="s">
        <v>1640</v>
      </c>
      <c r="M86" s="5" t="s">
        <v>172</v>
      </c>
      <c r="N86" s="5" t="s">
        <v>186</v>
      </c>
      <c r="O86" s="5" t="s">
        <v>1892</v>
      </c>
    </row>
    <row r="87" spans="1:15">
      <c r="A87" s="5" t="s">
        <v>2647</v>
      </c>
      <c r="B87" s="5" t="s">
        <v>131</v>
      </c>
      <c r="C87" s="5" t="s">
        <v>2413</v>
      </c>
      <c r="D87" s="5">
        <v>2002</v>
      </c>
      <c r="E87" s="5" t="s">
        <v>2951</v>
      </c>
      <c r="F87" s="5" t="s">
        <v>2923</v>
      </c>
      <c r="G87" s="5" t="s">
        <v>177</v>
      </c>
      <c r="H87" s="5" t="s">
        <v>1009</v>
      </c>
      <c r="I87" s="5" t="s">
        <v>178</v>
      </c>
      <c r="J87" s="5" t="s">
        <v>2380</v>
      </c>
      <c r="K87" s="5" t="s">
        <v>2814</v>
      </c>
      <c r="L87" s="5" t="s">
        <v>1640</v>
      </c>
      <c r="M87" s="5" t="s">
        <v>172</v>
      </c>
      <c r="N87" s="5" t="s">
        <v>186</v>
      </c>
      <c r="O87" s="5" t="s">
        <v>1850</v>
      </c>
    </row>
    <row r="88" spans="1:15">
      <c r="A88" s="5" t="s">
        <v>2677</v>
      </c>
      <c r="B88" s="5" t="s">
        <v>131</v>
      </c>
      <c r="C88" s="5" t="s">
        <v>2436</v>
      </c>
      <c r="D88" s="5">
        <v>2002</v>
      </c>
      <c r="E88" s="5" t="s">
        <v>2981</v>
      </c>
      <c r="F88" s="5" t="s">
        <v>2923</v>
      </c>
      <c r="G88" s="5" t="s">
        <v>177</v>
      </c>
      <c r="H88" s="5" t="s">
        <v>1024</v>
      </c>
      <c r="I88" s="5" t="s">
        <v>178</v>
      </c>
      <c r="J88" s="5" t="s">
        <v>2380</v>
      </c>
      <c r="K88" s="5" t="s">
        <v>2814</v>
      </c>
      <c r="L88" s="5" t="s">
        <v>1640</v>
      </c>
      <c r="M88" s="5" t="s">
        <v>172</v>
      </c>
      <c r="N88" s="5" t="s">
        <v>186</v>
      </c>
      <c r="O88" s="5" t="s">
        <v>1887</v>
      </c>
    </row>
    <row r="89" spans="1:15">
      <c r="A89" s="5" t="s">
        <v>2660</v>
      </c>
      <c r="B89" s="5" t="s">
        <v>131</v>
      </c>
      <c r="C89" s="5" t="s">
        <v>2421</v>
      </c>
      <c r="D89" s="5">
        <v>2002</v>
      </c>
      <c r="E89" s="5" t="s">
        <v>2964</v>
      </c>
      <c r="F89" s="5" t="s">
        <v>2923</v>
      </c>
      <c r="G89" s="5" t="s">
        <v>177</v>
      </c>
      <c r="H89" s="5" t="s">
        <v>1013</v>
      </c>
      <c r="I89" s="5" t="s">
        <v>178</v>
      </c>
      <c r="J89" s="5" t="s">
        <v>2380</v>
      </c>
      <c r="K89" s="5" t="s">
        <v>2814</v>
      </c>
      <c r="L89" s="5" t="s">
        <v>1640</v>
      </c>
      <c r="M89" s="5" t="s">
        <v>172</v>
      </c>
      <c r="N89" s="5" t="s">
        <v>186</v>
      </c>
      <c r="O89" s="5" t="s">
        <v>1864</v>
      </c>
    </row>
    <row r="90" spans="1:15">
      <c r="A90" s="5" t="s">
        <v>2644</v>
      </c>
      <c r="B90" s="5" t="s">
        <v>131</v>
      </c>
      <c r="C90" s="5" t="s">
        <v>2411</v>
      </c>
      <c r="D90" s="5">
        <v>2002</v>
      </c>
      <c r="E90" s="5" t="s">
        <v>2948</v>
      </c>
      <c r="F90" s="5" t="s">
        <v>2923</v>
      </c>
      <c r="G90" s="5" t="s">
        <v>177</v>
      </c>
      <c r="H90" s="5" t="s">
        <v>1006</v>
      </c>
      <c r="I90" s="5" t="s">
        <v>178</v>
      </c>
      <c r="J90" s="5" t="s">
        <v>2380</v>
      </c>
      <c r="K90" s="5" t="s">
        <v>2814</v>
      </c>
      <c r="L90" s="5" t="s">
        <v>1640</v>
      </c>
      <c r="M90" s="5" t="s">
        <v>172</v>
      </c>
      <c r="N90" s="5" t="s">
        <v>186</v>
      </c>
      <c r="O90" s="5" t="s">
        <v>1845</v>
      </c>
    </row>
    <row r="91" spans="1:15">
      <c r="A91" s="5" t="s">
        <v>2659</v>
      </c>
      <c r="B91" s="5" t="s">
        <v>131</v>
      </c>
      <c r="C91" s="5" t="s">
        <v>2420</v>
      </c>
      <c r="D91" s="5">
        <v>2003</v>
      </c>
      <c r="E91" s="5" t="s">
        <v>2963</v>
      </c>
      <c r="F91" s="5" t="s">
        <v>2923</v>
      </c>
      <c r="G91" s="5" t="s">
        <v>177</v>
      </c>
      <c r="H91" s="5" t="s">
        <v>1012</v>
      </c>
      <c r="I91" s="5" t="s">
        <v>178</v>
      </c>
      <c r="J91" s="5" t="s">
        <v>2380</v>
      </c>
      <c r="K91" s="5" t="s">
        <v>2814</v>
      </c>
      <c r="L91" s="5" t="s">
        <v>1640</v>
      </c>
      <c r="M91" s="5" t="s">
        <v>172</v>
      </c>
      <c r="N91" s="5" t="s">
        <v>186</v>
      </c>
      <c r="O91" s="5" t="s">
        <v>1863</v>
      </c>
    </row>
    <row r="92" spans="1:15">
      <c r="A92" s="5" t="s">
        <v>2662</v>
      </c>
      <c r="B92" s="5" t="s">
        <v>131</v>
      </c>
      <c r="C92" s="5" t="s">
        <v>2423</v>
      </c>
      <c r="D92" s="5">
        <v>2003</v>
      </c>
      <c r="E92" s="5" t="s">
        <v>2966</v>
      </c>
      <c r="F92" s="5" t="s">
        <v>2923</v>
      </c>
      <c r="G92" s="5" t="s">
        <v>177</v>
      </c>
      <c r="H92" s="5" t="s">
        <v>1015</v>
      </c>
      <c r="I92" s="5" t="s">
        <v>178</v>
      </c>
      <c r="J92" s="5" t="s">
        <v>2380</v>
      </c>
      <c r="K92" s="5" t="s">
        <v>2814</v>
      </c>
      <c r="L92" s="5" t="s">
        <v>1640</v>
      </c>
      <c r="M92" s="5" t="s">
        <v>172</v>
      </c>
      <c r="N92" s="5" t="s">
        <v>186</v>
      </c>
      <c r="O92" s="5" t="s">
        <v>1867</v>
      </c>
    </row>
    <row r="93" spans="1:15">
      <c r="A93" s="5" t="s">
        <v>2685</v>
      </c>
      <c r="B93" s="5" t="s">
        <v>131</v>
      </c>
      <c r="C93" s="5" t="s">
        <v>2445</v>
      </c>
      <c r="D93" s="5">
        <v>2003</v>
      </c>
      <c r="E93" s="5" t="s">
        <v>2989</v>
      </c>
      <c r="F93" s="5" t="s">
        <v>2923</v>
      </c>
      <c r="G93" s="5" t="s">
        <v>177</v>
      </c>
      <c r="H93" s="5" t="s">
        <v>1026</v>
      </c>
      <c r="I93" s="5" t="s">
        <v>178</v>
      </c>
      <c r="J93" s="5" t="s">
        <v>2380</v>
      </c>
      <c r="K93" s="5" t="s">
        <v>2814</v>
      </c>
      <c r="L93" s="5" t="s">
        <v>1640</v>
      </c>
      <c r="M93" s="5" t="s">
        <v>172</v>
      </c>
      <c r="N93" s="5" t="s">
        <v>186</v>
      </c>
      <c r="O93" s="5" t="s">
        <v>1899</v>
      </c>
    </row>
    <row r="94" spans="1:15">
      <c r="A94" s="5" t="s">
        <v>2679</v>
      </c>
      <c r="B94" s="5" t="s">
        <v>131</v>
      </c>
      <c r="C94" s="5" t="s">
        <v>2448</v>
      </c>
      <c r="D94" s="5">
        <v>2003</v>
      </c>
      <c r="E94" s="5" t="s">
        <v>2983</v>
      </c>
      <c r="F94" s="5" t="s">
        <v>2923</v>
      </c>
      <c r="G94" s="5" t="s">
        <v>177</v>
      </c>
      <c r="H94" s="5" t="s">
        <v>668</v>
      </c>
      <c r="I94" s="5" t="s">
        <v>178</v>
      </c>
      <c r="J94" s="5" t="s">
        <v>2380</v>
      </c>
      <c r="K94" s="5" t="s">
        <v>2814</v>
      </c>
      <c r="L94" s="5" t="s">
        <v>1640</v>
      </c>
      <c r="M94" s="5" t="s">
        <v>172</v>
      </c>
      <c r="N94" s="5" t="s">
        <v>186</v>
      </c>
      <c r="O94" s="5" t="s">
        <v>1903</v>
      </c>
    </row>
    <row r="95" spans="1:15">
      <c r="A95" s="5" t="s">
        <v>2661</v>
      </c>
      <c r="B95" s="5" t="s">
        <v>131</v>
      </c>
      <c r="C95" s="5" t="s">
        <v>2422</v>
      </c>
      <c r="D95" s="5">
        <v>2003</v>
      </c>
      <c r="E95" s="5" t="s">
        <v>2965</v>
      </c>
      <c r="F95" s="5" t="s">
        <v>2923</v>
      </c>
      <c r="G95" s="5" t="s">
        <v>177</v>
      </c>
      <c r="H95" s="5" t="s">
        <v>1014</v>
      </c>
      <c r="I95" s="5" t="s">
        <v>178</v>
      </c>
      <c r="J95" s="5" t="s">
        <v>2380</v>
      </c>
      <c r="K95" s="5" t="s">
        <v>2814</v>
      </c>
      <c r="L95" s="5" t="s">
        <v>1640</v>
      </c>
      <c r="M95" s="5" t="s">
        <v>172</v>
      </c>
      <c r="N95" s="5" t="s">
        <v>186</v>
      </c>
      <c r="O95" s="5" t="s">
        <v>1866</v>
      </c>
    </row>
    <row r="96" spans="1:15">
      <c r="A96" s="5" t="s">
        <v>2645</v>
      </c>
      <c r="B96" s="5" t="s">
        <v>131</v>
      </c>
      <c r="C96" s="5" t="s">
        <v>2412</v>
      </c>
      <c r="D96" s="5">
        <v>2003</v>
      </c>
      <c r="E96" s="5" t="s">
        <v>2949</v>
      </c>
      <c r="F96" s="5" t="s">
        <v>2923</v>
      </c>
      <c r="G96" s="5" t="s">
        <v>177</v>
      </c>
      <c r="H96" s="5" t="s">
        <v>1007</v>
      </c>
      <c r="I96" s="5" t="s">
        <v>178</v>
      </c>
      <c r="J96" s="5" t="s">
        <v>2380</v>
      </c>
      <c r="K96" s="5" t="s">
        <v>2814</v>
      </c>
      <c r="L96" s="5" t="s">
        <v>1640</v>
      </c>
      <c r="M96" s="5" t="s">
        <v>172</v>
      </c>
      <c r="N96" s="5" t="s">
        <v>186</v>
      </c>
      <c r="O96" s="5" t="s">
        <v>1846</v>
      </c>
    </row>
    <row r="97" spans="1:15">
      <c r="A97" s="5" t="s">
        <v>2651</v>
      </c>
      <c r="B97" s="5" t="s">
        <v>131</v>
      </c>
      <c r="C97" s="5" t="s">
        <v>2427</v>
      </c>
      <c r="D97" s="5">
        <v>2003</v>
      </c>
      <c r="E97" s="5" t="s">
        <v>2955</v>
      </c>
      <c r="F97" s="5" t="s">
        <v>2923</v>
      </c>
      <c r="G97" s="5" t="s">
        <v>177</v>
      </c>
      <c r="H97" s="5" t="s">
        <v>592</v>
      </c>
      <c r="I97" s="5" t="s">
        <v>178</v>
      </c>
      <c r="J97" s="5" t="s">
        <v>2380</v>
      </c>
      <c r="K97" s="5" t="s">
        <v>2814</v>
      </c>
      <c r="L97" s="5" t="s">
        <v>1640</v>
      </c>
      <c r="M97" s="5" t="s">
        <v>172</v>
      </c>
      <c r="N97" s="5" t="s">
        <v>186</v>
      </c>
      <c r="O97" s="5" t="s">
        <v>1873</v>
      </c>
    </row>
    <row r="98" spans="1:15">
      <c r="A98" s="5" t="s">
        <v>2646</v>
      </c>
      <c r="B98" s="5" t="s">
        <v>131</v>
      </c>
      <c r="C98" s="5" t="s">
        <v>923</v>
      </c>
      <c r="D98" s="5">
        <v>2004</v>
      </c>
      <c r="E98" s="5" t="s">
        <v>2950</v>
      </c>
      <c r="F98" s="5" t="s">
        <v>2923</v>
      </c>
      <c r="G98" s="5" t="s">
        <v>177</v>
      </c>
      <c r="H98" s="5" t="s">
        <v>1008</v>
      </c>
      <c r="I98" s="5" t="s">
        <v>178</v>
      </c>
      <c r="J98" s="5" t="s">
        <v>2380</v>
      </c>
      <c r="K98" s="5" t="s">
        <v>2814</v>
      </c>
      <c r="L98" s="5" t="s">
        <v>1640</v>
      </c>
      <c r="M98" s="5" t="s">
        <v>172</v>
      </c>
      <c r="N98" s="5" t="s">
        <v>186</v>
      </c>
      <c r="O98" s="5" t="s">
        <v>1847</v>
      </c>
    </row>
    <row r="99" spans="1:15">
      <c r="A99" s="5" t="s">
        <v>2681</v>
      </c>
      <c r="B99" s="5" t="s">
        <v>131</v>
      </c>
      <c r="C99" s="5" t="s">
        <v>2450</v>
      </c>
      <c r="D99" s="5">
        <v>2003</v>
      </c>
      <c r="E99" s="5" t="s">
        <v>2985</v>
      </c>
      <c r="F99" s="5" t="s">
        <v>2923</v>
      </c>
      <c r="G99" s="5" t="s">
        <v>177</v>
      </c>
      <c r="H99" s="5" t="s">
        <v>674</v>
      </c>
      <c r="I99" s="5" t="s">
        <v>178</v>
      </c>
      <c r="J99" s="5" t="s">
        <v>2380</v>
      </c>
      <c r="K99" s="5" t="s">
        <v>2814</v>
      </c>
      <c r="L99" s="5" t="s">
        <v>1640</v>
      </c>
      <c r="M99" s="5" t="s">
        <v>172</v>
      </c>
      <c r="N99" s="5" t="s">
        <v>186</v>
      </c>
      <c r="O99" s="5" t="s">
        <v>1906</v>
      </c>
    </row>
    <row r="100" spans="1:15">
      <c r="A100" s="5" t="s">
        <v>2671</v>
      </c>
      <c r="B100" s="5" t="s">
        <v>131</v>
      </c>
      <c r="C100" s="5" t="s">
        <v>2444</v>
      </c>
      <c r="D100" s="5">
        <v>2003</v>
      </c>
      <c r="E100" s="5" t="s">
        <v>2975</v>
      </c>
      <c r="F100" s="5" t="s">
        <v>2923</v>
      </c>
      <c r="G100" s="5" t="s">
        <v>177</v>
      </c>
      <c r="H100" s="5" t="s">
        <v>640</v>
      </c>
      <c r="I100" s="5" t="s">
        <v>178</v>
      </c>
      <c r="J100" s="5" t="s">
        <v>2380</v>
      </c>
      <c r="K100" s="5" t="s">
        <v>2814</v>
      </c>
      <c r="L100" s="5" t="s">
        <v>1640</v>
      </c>
      <c r="M100" s="5" t="s">
        <v>172</v>
      </c>
      <c r="N100" s="5" t="s">
        <v>186</v>
      </c>
      <c r="O100" s="5" t="s">
        <v>1897</v>
      </c>
    </row>
    <row r="101" spans="1:15">
      <c r="A101" s="5" t="s">
        <v>2664</v>
      </c>
      <c r="B101" s="5" t="s">
        <v>131</v>
      </c>
      <c r="C101" s="5" t="s">
        <v>2425</v>
      </c>
      <c r="D101" s="5">
        <v>2003</v>
      </c>
      <c r="E101" s="5" t="s">
        <v>2968</v>
      </c>
      <c r="F101" s="5" t="s">
        <v>2923</v>
      </c>
      <c r="G101" s="5" t="s">
        <v>177</v>
      </c>
      <c r="H101" s="5" t="s">
        <v>1017</v>
      </c>
      <c r="I101" s="5" t="s">
        <v>178</v>
      </c>
      <c r="J101" s="5" t="s">
        <v>2380</v>
      </c>
      <c r="K101" s="5" t="s">
        <v>2814</v>
      </c>
      <c r="L101" s="5" t="s">
        <v>1640</v>
      </c>
      <c r="M101" s="5" t="s">
        <v>172</v>
      </c>
      <c r="N101" s="5" t="s">
        <v>186</v>
      </c>
      <c r="O101" s="5" t="s">
        <v>1870</v>
      </c>
    </row>
    <row r="102" spans="1:15">
      <c r="A102" s="5" t="s">
        <v>2672</v>
      </c>
      <c r="B102" s="5" t="s">
        <v>131</v>
      </c>
      <c r="C102" s="5" t="s">
        <v>2431</v>
      </c>
      <c r="D102" s="5">
        <v>2004</v>
      </c>
      <c r="E102" s="5" t="s">
        <v>2976</v>
      </c>
      <c r="F102" s="5" t="s">
        <v>2923</v>
      </c>
      <c r="G102" s="5" t="s">
        <v>177</v>
      </c>
      <c r="H102" s="5" t="s">
        <v>1018</v>
      </c>
      <c r="I102" s="5" t="s">
        <v>178</v>
      </c>
      <c r="J102" s="5" t="s">
        <v>2380</v>
      </c>
      <c r="K102" s="5" t="s">
        <v>2814</v>
      </c>
      <c r="L102" s="5" t="s">
        <v>1640</v>
      </c>
      <c r="M102" s="5" t="s">
        <v>172</v>
      </c>
      <c r="N102" s="5" t="s">
        <v>186</v>
      </c>
      <c r="O102" s="5" t="s">
        <v>1879</v>
      </c>
    </row>
    <row r="103" spans="1:15">
      <c r="A103" s="5" t="s">
        <v>2652</v>
      </c>
      <c r="B103" s="5" t="s">
        <v>131</v>
      </c>
      <c r="C103" s="5" t="s">
        <v>924</v>
      </c>
      <c r="D103" s="5">
        <v>2004</v>
      </c>
      <c r="E103" s="5" t="s">
        <v>2956</v>
      </c>
      <c r="F103" s="5" t="s">
        <v>2923</v>
      </c>
      <c r="G103" s="5" t="s">
        <v>177</v>
      </c>
      <c r="H103" s="5" t="s">
        <v>594</v>
      </c>
      <c r="I103" s="5" t="s">
        <v>178</v>
      </c>
      <c r="J103" s="5" t="s">
        <v>2380</v>
      </c>
      <c r="K103" s="5" t="s">
        <v>2814</v>
      </c>
      <c r="L103" s="5" t="s">
        <v>1640</v>
      </c>
      <c r="M103" s="5" t="s">
        <v>172</v>
      </c>
      <c r="N103" s="5" t="s">
        <v>186</v>
      </c>
      <c r="O103" s="5" t="s">
        <v>1874</v>
      </c>
    </row>
    <row r="104" spans="1:15">
      <c r="A104" s="5" t="s">
        <v>2669</v>
      </c>
      <c r="B104" s="5" t="s">
        <v>131</v>
      </c>
      <c r="C104" s="5" t="s">
        <v>2442</v>
      </c>
      <c r="D104" s="5">
        <v>2004</v>
      </c>
      <c r="E104" s="5" t="s">
        <v>2973</v>
      </c>
      <c r="F104" s="5" t="s">
        <v>2923</v>
      </c>
      <c r="G104" s="5" t="s">
        <v>177</v>
      </c>
      <c r="H104" s="5" t="s">
        <v>636</v>
      </c>
      <c r="I104" s="5" t="s">
        <v>178</v>
      </c>
      <c r="J104" s="5" t="s">
        <v>2380</v>
      </c>
      <c r="K104" s="5" t="s">
        <v>2814</v>
      </c>
      <c r="L104" s="5" t="s">
        <v>1640</v>
      </c>
      <c r="M104" s="5" t="s">
        <v>172</v>
      </c>
      <c r="N104" s="5" t="s">
        <v>186</v>
      </c>
      <c r="O104" s="5" t="s">
        <v>1895</v>
      </c>
    </row>
    <row r="105" spans="1:15">
      <c r="A105" s="5" t="s">
        <v>2675</v>
      </c>
      <c r="B105" s="5" t="s">
        <v>131</v>
      </c>
      <c r="C105" s="5" t="s">
        <v>2434</v>
      </c>
      <c r="D105" s="5">
        <v>2004</v>
      </c>
      <c r="E105" s="5" t="s">
        <v>2979</v>
      </c>
      <c r="F105" s="5" t="s">
        <v>2923</v>
      </c>
      <c r="G105" s="5" t="s">
        <v>177</v>
      </c>
      <c r="H105" s="5" t="s">
        <v>1022</v>
      </c>
      <c r="I105" s="5" t="s">
        <v>178</v>
      </c>
      <c r="J105" s="5" t="s">
        <v>2380</v>
      </c>
      <c r="K105" s="5" t="s">
        <v>2814</v>
      </c>
      <c r="L105" s="5" t="s">
        <v>1640</v>
      </c>
      <c r="M105" s="5" t="s">
        <v>172</v>
      </c>
      <c r="N105" s="5" t="s">
        <v>186</v>
      </c>
      <c r="O105" s="5" t="s">
        <v>1885</v>
      </c>
    </row>
    <row r="106" spans="1:15">
      <c r="A106" s="5" t="s">
        <v>2638</v>
      </c>
      <c r="B106" s="5" t="s">
        <v>131</v>
      </c>
      <c r="C106" s="5" t="s">
        <v>2415</v>
      </c>
      <c r="D106" s="5">
        <v>2004</v>
      </c>
      <c r="E106" s="5" t="s">
        <v>2942</v>
      </c>
      <c r="F106" s="5" t="s">
        <v>2923</v>
      </c>
      <c r="G106" s="5" t="s">
        <v>177</v>
      </c>
      <c r="H106" s="5" t="s">
        <v>554</v>
      </c>
      <c r="I106" s="5" t="s">
        <v>178</v>
      </c>
      <c r="J106" s="5" t="s">
        <v>2380</v>
      </c>
      <c r="K106" s="5" t="s">
        <v>2814</v>
      </c>
      <c r="L106" s="5" t="s">
        <v>1640</v>
      </c>
      <c r="M106" s="5" t="s">
        <v>172</v>
      </c>
      <c r="N106" s="5" t="s">
        <v>186</v>
      </c>
      <c r="O106" s="5" t="s">
        <v>1854</v>
      </c>
    </row>
    <row r="107" spans="1:15">
      <c r="A107" s="5" t="s">
        <v>2649</v>
      </c>
      <c r="B107" s="5" t="s">
        <v>131</v>
      </c>
      <c r="C107" s="5" t="s">
        <v>925</v>
      </c>
      <c r="D107" s="5">
        <v>2004</v>
      </c>
      <c r="E107" s="5" t="s">
        <v>2953</v>
      </c>
      <c r="F107" s="5" t="s">
        <v>2923</v>
      </c>
      <c r="G107" s="5" t="s">
        <v>177</v>
      </c>
      <c r="H107" s="5" t="s">
        <v>588</v>
      </c>
      <c r="I107" s="5" t="s">
        <v>178</v>
      </c>
      <c r="J107" s="5" t="s">
        <v>2380</v>
      </c>
      <c r="K107" s="5" t="s">
        <v>2814</v>
      </c>
      <c r="L107" s="5" t="s">
        <v>1640</v>
      </c>
      <c r="M107" s="5" t="s">
        <v>172</v>
      </c>
      <c r="N107" s="5" t="s">
        <v>186</v>
      </c>
      <c r="O107" s="5" t="s">
        <v>1871</v>
      </c>
    </row>
    <row r="108" spans="1:15">
      <c r="A108" s="5" t="s">
        <v>2668</v>
      </c>
      <c r="B108" s="5" t="s">
        <v>131</v>
      </c>
      <c r="C108" s="5" t="s">
        <v>2441</v>
      </c>
      <c r="D108" s="5">
        <v>2004</v>
      </c>
      <c r="E108" s="5" t="s">
        <v>2972</v>
      </c>
      <c r="F108" s="5" t="s">
        <v>2923</v>
      </c>
      <c r="G108" s="5" t="s">
        <v>177</v>
      </c>
      <c r="H108" s="5" t="s">
        <v>634</v>
      </c>
      <c r="I108" s="5" t="s">
        <v>178</v>
      </c>
      <c r="J108" s="5" t="s">
        <v>2380</v>
      </c>
      <c r="K108" s="5" t="s">
        <v>2814</v>
      </c>
      <c r="L108" s="5" t="s">
        <v>1640</v>
      </c>
      <c r="M108" s="5" t="s">
        <v>172</v>
      </c>
      <c r="N108" s="5" t="s">
        <v>186</v>
      </c>
      <c r="O108" s="5" t="s">
        <v>1894</v>
      </c>
    </row>
    <row r="109" spans="1:15">
      <c r="A109" s="5" t="s">
        <v>2642</v>
      </c>
      <c r="B109" s="5" t="s">
        <v>131</v>
      </c>
      <c r="C109" s="5" t="s">
        <v>2409</v>
      </c>
      <c r="D109" s="5">
        <v>2004</v>
      </c>
      <c r="E109" s="5" t="s">
        <v>2946</v>
      </c>
      <c r="F109" s="5" t="s">
        <v>2923</v>
      </c>
      <c r="G109" s="5" t="s">
        <v>177</v>
      </c>
      <c r="H109" s="5" t="s">
        <v>1003</v>
      </c>
      <c r="I109" s="5" t="s">
        <v>178</v>
      </c>
      <c r="J109" s="5" t="s">
        <v>2380</v>
      </c>
      <c r="K109" s="5" t="s">
        <v>2814</v>
      </c>
      <c r="L109" s="5" t="s">
        <v>1640</v>
      </c>
      <c r="M109" s="5" t="s">
        <v>172</v>
      </c>
      <c r="N109" s="5" t="s">
        <v>186</v>
      </c>
      <c r="O109" s="5" t="s">
        <v>1841</v>
      </c>
    </row>
    <row r="110" spans="1:15">
      <c r="A110" s="5" t="s">
        <v>2676</v>
      </c>
      <c r="B110" s="5" t="s">
        <v>131</v>
      </c>
      <c r="C110" s="5" t="s">
        <v>2435</v>
      </c>
      <c r="D110" s="5">
        <v>2004</v>
      </c>
      <c r="E110" s="5" t="s">
        <v>2980</v>
      </c>
      <c r="F110" s="5" t="s">
        <v>2923</v>
      </c>
      <c r="G110" s="5" t="s">
        <v>177</v>
      </c>
      <c r="H110" s="5" t="s">
        <v>1023</v>
      </c>
      <c r="I110" s="5" t="s">
        <v>178</v>
      </c>
      <c r="J110" s="5" t="s">
        <v>2380</v>
      </c>
      <c r="K110" s="5" t="s">
        <v>2814</v>
      </c>
      <c r="L110" s="5" t="s">
        <v>1640</v>
      </c>
      <c r="M110" s="5" t="s">
        <v>172</v>
      </c>
      <c r="N110" s="5" t="s">
        <v>186</v>
      </c>
      <c r="O110" s="5" t="s">
        <v>1886</v>
      </c>
    </row>
    <row r="111" spans="1:15">
      <c r="A111" s="5" t="s">
        <v>2632</v>
      </c>
      <c r="B111" s="5" t="s">
        <v>131</v>
      </c>
      <c r="C111" s="5" t="s">
        <v>2402</v>
      </c>
      <c r="D111" s="5">
        <v>2004</v>
      </c>
      <c r="E111" s="5" t="s">
        <v>2936</v>
      </c>
      <c r="F111" s="5" t="s">
        <v>2923</v>
      </c>
      <c r="G111" s="5" t="s">
        <v>177</v>
      </c>
      <c r="H111" s="5" t="s">
        <v>996</v>
      </c>
      <c r="I111" s="5" t="s">
        <v>178</v>
      </c>
      <c r="J111" s="5" t="s">
        <v>2380</v>
      </c>
      <c r="K111" s="5" t="s">
        <v>2814</v>
      </c>
      <c r="L111" s="5" t="s">
        <v>1640</v>
      </c>
      <c r="M111" s="5" t="s">
        <v>172</v>
      </c>
      <c r="N111" s="5" t="s">
        <v>186</v>
      </c>
      <c r="O111" s="5" t="s">
        <v>1820</v>
      </c>
    </row>
    <row r="112" spans="1:15">
      <c r="A112" s="5" t="s">
        <v>2684</v>
      </c>
      <c r="B112" s="5" t="s">
        <v>131</v>
      </c>
      <c r="C112" s="5" t="s">
        <v>2453</v>
      </c>
      <c r="D112" s="5">
        <v>2004</v>
      </c>
      <c r="E112" s="5" t="s">
        <v>2988</v>
      </c>
      <c r="F112" s="5" t="s">
        <v>2923</v>
      </c>
      <c r="G112" s="5" t="s">
        <v>177</v>
      </c>
      <c r="H112" s="5" t="s">
        <v>682</v>
      </c>
      <c r="I112" s="5" t="s">
        <v>178</v>
      </c>
      <c r="J112" s="5" t="s">
        <v>2380</v>
      </c>
      <c r="K112" s="5" t="s">
        <v>2814</v>
      </c>
      <c r="L112" s="5" t="s">
        <v>1640</v>
      </c>
      <c r="M112" s="5" t="s">
        <v>172</v>
      </c>
      <c r="N112" s="5" t="s">
        <v>186</v>
      </c>
      <c r="O112" s="5" t="s">
        <v>1910</v>
      </c>
    </row>
    <row r="113" spans="1:15">
      <c r="A113" s="5" t="s">
        <v>2656</v>
      </c>
      <c r="B113" s="5" t="s">
        <v>131</v>
      </c>
      <c r="C113" s="5" t="s">
        <v>2430</v>
      </c>
      <c r="D113" s="5">
        <v>2004</v>
      </c>
      <c r="E113" s="5" t="s">
        <v>2960</v>
      </c>
      <c r="F113" s="5" t="s">
        <v>2923</v>
      </c>
      <c r="G113" s="5" t="s">
        <v>177</v>
      </c>
      <c r="H113" s="5" t="s">
        <v>602</v>
      </c>
      <c r="I113" s="5" t="s">
        <v>178</v>
      </c>
      <c r="J113" s="5" t="s">
        <v>2380</v>
      </c>
      <c r="K113" s="5" t="s">
        <v>2814</v>
      </c>
      <c r="L113" s="5" t="s">
        <v>1640</v>
      </c>
      <c r="M113" s="5" t="s">
        <v>172</v>
      </c>
      <c r="N113" s="5" t="s">
        <v>186</v>
      </c>
      <c r="O113" s="5" t="s">
        <v>1878</v>
      </c>
    </row>
    <row r="114" spans="1:15">
      <c r="A114" s="5" t="s">
        <v>2680</v>
      </c>
      <c r="B114" s="5" t="s">
        <v>131</v>
      </c>
      <c r="C114" s="5" t="s">
        <v>2449</v>
      </c>
      <c r="D114" s="5">
        <v>2004</v>
      </c>
      <c r="E114" s="5" t="s">
        <v>2984</v>
      </c>
      <c r="F114" s="5" t="s">
        <v>2923</v>
      </c>
      <c r="G114" s="5" t="s">
        <v>177</v>
      </c>
      <c r="H114" s="5" t="s">
        <v>670</v>
      </c>
      <c r="I114" s="5" t="s">
        <v>178</v>
      </c>
      <c r="J114" s="5" t="s">
        <v>2380</v>
      </c>
      <c r="K114" s="5" t="s">
        <v>2814</v>
      </c>
      <c r="L114" s="5" t="s">
        <v>1640</v>
      </c>
      <c r="M114" s="5" t="s">
        <v>172</v>
      </c>
      <c r="N114" s="5" t="s">
        <v>186</v>
      </c>
      <c r="O114" s="5" t="s">
        <v>1904</v>
      </c>
    </row>
    <row r="115" spans="1:15">
      <c r="A115" s="5" t="s">
        <v>2670</v>
      </c>
      <c r="B115" s="5" t="s">
        <v>131</v>
      </c>
      <c r="C115" s="5" t="s">
        <v>2443</v>
      </c>
      <c r="D115" s="5">
        <v>2004</v>
      </c>
      <c r="E115" s="5" t="s">
        <v>2974</v>
      </c>
      <c r="F115" s="5" t="s">
        <v>2923</v>
      </c>
      <c r="G115" s="5" t="s">
        <v>177</v>
      </c>
      <c r="H115" s="5" t="s">
        <v>638</v>
      </c>
      <c r="I115" s="5" t="s">
        <v>178</v>
      </c>
      <c r="J115" s="5" t="s">
        <v>2380</v>
      </c>
      <c r="K115" s="5" t="s">
        <v>2814</v>
      </c>
      <c r="L115" s="5" t="s">
        <v>1640</v>
      </c>
      <c r="M115" s="5" t="s">
        <v>172</v>
      </c>
      <c r="N115" s="5" t="s">
        <v>186</v>
      </c>
      <c r="O115" s="5" t="s">
        <v>1896</v>
      </c>
    </row>
    <row r="116" spans="1:15">
      <c r="A116" s="5" t="s">
        <v>2636</v>
      </c>
      <c r="B116" s="5" t="s">
        <v>131</v>
      </c>
      <c r="C116" s="5" t="s">
        <v>2405</v>
      </c>
      <c r="D116" s="5">
        <v>2004</v>
      </c>
      <c r="E116" s="5" t="s">
        <v>2940</v>
      </c>
      <c r="F116" s="5" t="s">
        <v>2923</v>
      </c>
      <c r="G116" s="5" t="s">
        <v>177</v>
      </c>
      <c r="H116" s="5" t="s">
        <v>1000</v>
      </c>
      <c r="I116" s="5" t="s">
        <v>178</v>
      </c>
      <c r="J116" s="5" t="s">
        <v>2380</v>
      </c>
      <c r="K116" s="5" t="s">
        <v>2814</v>
      </c>
      <c r="L116" s="5" t="s">
        <v>1640</v>
      </c>
      <c r="M116" s="5" t="s">
        <v>172</v>
      </c>
      <c r="N116" s="5" t="s">
        <v>186</v>
      </c>
      <c r="O116" s="5" t="s">
        <v>1828</v>
      </c>
    </row>
    <row r="117" spans="1:15">
      <c r="A117" s="5" t="s">
        <v>2628</v>
      </c>
      <c r="B117" s="5" t="s">
        <v>131</v>
      </c>
      <c r="C117" s="5" t="s">
        <v>2399</v>
      </c>
      <c r="D117" s="5">
        <v>2004</v>
      </c>
      <c r="E117" s="5" t="s">
        <v>2932</v>
      </c>
      <c r="F117" s="5" t="s">
        <v>2923</v>
      </c>
      <c r="G117" s="5" t="s">
        <v>177</v>
      </c>
      <c r="H117" s="5" t="s">
        <v>993</v>
      </c>
      <c r="I117" s="5" t="s">
        <v>178</v>
      </c>
      <c r="J117" s="5" t="s">
        <v>2380</v>
      </c>
      <c r="K117" s="5" t="s">
        <v>2814</v>
      </c>
      <c r="L117" s="5" t="s">
        <v>1640</v>
      </c>
      <c r="M117" s="5" t="s">
        <v>172</v>
      </c>
      <c r="N117" s="5" t="s">
        <v>186</v>
      </c>
      <c r="O117" s="5" t="s">
        <v>1800</v>
      </c>
    </row>
    <row r="118" spans="1:15">
      <c r="A118" s="5" t="s">
        <v>2686</v>
      </c>
      <c r="B118" s="5" t="s">
        <v>131</v>
      </c>
      <c r="C118" s="5" t="s">
        <v>2446</v>
      </c>
      <c r="D118" s="5">
        <v>2005</v>
      </c>
      <c r="E118" s="5" t="s">
        <v>2990</v>
      </c>
      <c r="F118" s="5" t="s">
        <v>2923</v>
      </c>
      <c r="G118" s="5" t="s">
        <v>177</v>
      </c>
      <c r="H118" s="5" t="s">
        <v>1027</v>
      </c>
      <c r="I118" s="5" t="s">
        <v>178</v>
      </c>
      <c r="J118" s="5" t="s">
        <v>2380</v>
      </c>
      <c r="K118" s="5" t="s">
        <v>2814</v>
      </c>
      <c r="L118" s="5" t="s">
        <v>1640</v>
      </c>
      <c r="M118" s="5" t="s">
        <v>172</v>
      </c>
      <c r="N118" s="5" t="s">
        <v>186</v>
      </c>
      <c r="O118" s="5" t="s">
        <v>1900</v>
      </c>
    </row>
    <row r="119" spans="1:15">
      <c r="A119" s="5" t="s">
        <v>2682</v>
      </c>
      <c r="B119" s="5" t="s">
        <v>131</v>
      </c>
      <c r="C119" s="5" t="s">
        <v>2451</v>
      </c>
      <c r="D119" s="5">
        <v>2005</v>
      </c>
      <c r="E119" s="5" t="s">
        <v>2986</v>
      </c>
      <c r="F119" s="5" t="s">
        <v>2923</v>
      </c>
      <c r="G119" s="5" t="s">
        <v>177</v>
      </c>
      <c r="H119" s="5" t="s">
        <v>676</v>
      </c>
      <c r="I119" s="5" t="s">
        <v>178</v>
      </c>
      <c r="J119" s="5" t="s">
        <v>2380</v>
      </c>
      <c r="K119" s="5" t="s">
        <v>2814</v>
      </c>
      <c r="L119" s="5" t="s">
        <v>1640</v>
      </c>
      <c r="M119" s="5" t="s">
        <v>172</v>
      </c>
      <c r="N119" s="5" t="s">
        <v>186</v>
      </c>
      <c r="O119" s="5" t="s">
        <v>1907</v>
      </c>
    </row>
    <row r="120" spans="1:15">
      <c r="A120" s="5" t="s">
        <v>2683</v>
      </c>
      <c r="B120" s="5" t="s">
        <v>131</v>
      </c>
      <c r="C120" s="5" t="s">
        <v>2452</v>
      </c>
      <c r="D120" s="5">
        <v>2005</v>
      </c>
      <c r="E120" s="5" t="s">
        <v>2987</v>
      </c>
      <c r="F120" s="5" t="s">
        <v>2923</v>
      </c>
      <c r="G120" s="5" t="s">
        <v>177</v>
      </c>
      <c r="H120" s="5" t="s">
        <v>678</v>
      </c>
      <c r="I120" s="5" t="s">
        <v>178</v>
      </c>
      <c r="J120" s="5" t="s">
        <v>2380</v>
      </c>
      <c r="K120" s="5" t="s">
        <v>2814</v>
      </c>
      <c r="L120" s="5" t="s">
        <v>1640</v>
      </c>
      <c r="M120" s="5" t="s">
        <v>172</v>
      </c>
      <c r="N120" s="5" t="s">
        <v>186</v>
      </c>
      <c r="O120" s="5" t="s">
        <v>1908</v>
      </c>
    </row>
    <row r="121" spans="1:15">
      <c r="A121" s="5" t="s">
        <v>2658</v>
      </c>
      <c r="B121" s="5" t="s">
        <v>131</v>
      </c>
      <c r="C121" s="5" t="s">
        <v>2419</v>
      </c>
      <c r="D121" s="5">
        <v>2005</v>
      </c>
      <c r="E121" s="5" t="s">
        <v>2962</v>
      </c>
      <c r="F121" s="5" t="s">
        <v>2923</v>
      </c>
      <c r="G121" s="5" t="s">
        <v>177</v>
      </c>
      <c r="H121" s="5" t="s">
        <v>1011</v>
      </c>
      <c r="I121" s="5" t="s">
        <v>178</v>
      </c>
      <c r="J121" s="5" t="s">
        <v>2380</v>
      </c>
      <c r="K121" s="5" t="s">
        <v>2814</v>
      </c>
      <c r="L121" s="5" t="s">
        <v>1640</v>
      </c>
      <c r="M121" s="5" t="s">
        <v>172</v>
      </c>
      <c r="N121" s="5" t="s">
        <v>186</v>
      </c>
      <c r="O121" s="5" t="s">
        <v>1861</v>
      </c>
    </row>
    <row r="122" spans="1:15">
      <c r="A122" s="5" t="s">
        <v>2633</v>
      </c>
      <c r="B122" s="5" t="s">
        <v>131</v>
      </c>
      <c r="C122" s="5" t="s">
        <v>2403</v>
      </c>
      <c r="D122" s="5">
        <v>2005</v>
      </c>
      <c r="E122" s="5" t="s">
        <v>2937</v>
      </c>
      <c r="F122" s="5" t="s">
        <v>2923</v>
      </c>
      <c r="G122" s="5" t="s">
        <v>177</v>
      </c>
      <c r="H122" s="5" t="s">
        <v>997</v>
      </c>
      <c r="I122" s="5" t="s">
        <v>178</v>
      </c>
      <c r="J122" s="5" t="s">
        <v>2380</v>
      </c>
      <c r="K122" s="5" t="s">
        <v>2814</v>
      </c>
      <c r="L122" s="5" t="s">
        <v>1640</v>
      </c>
      <c r="M122" s="5" t="s">
        <v>172</v>
      </c>
      <c r="N122" s="5" t="s">
        <v>186</v>
      </c>
      <c r="O122" s="5" t="s">
        <v>1821</v>
      </c>
    </row>
    <row r="123" spans="1:15">
      <c r="A123" s="5" t="s">
        <v>2648</v>
      </c>
      <c r="B123" s="5" t="s">
        <v>131</v>
      </c>
      <c r="C123" s="5" t="s">
        <v>2417</v>
      </c>
      <c r="D123" s="5">
        <v>2005</v>
      </c>
      <c r="E123" s="5" t="s">
        <v>2952</v>
      </c>
      <c r="F123" s="5" t="s">
        <v>2923</v>
      </c>
      <c r="G123" s="5" t="s">
        <v>177</v>
      </c>
      <c r="H123" s="5" t="s">
        <v>586</v>
      </c>
      <c r="I123" s="5" t="s">
        <v>178</v>
      </c>
      <c r="J123" s="5" t="s">
        <v>2380</v>
      </c>
      <c r="K123" s="5" t="s">
        <v>2814</v>
      </c>
      <c r="L123" s="5" t="s">
        <v>1640</v>
      </c>
      <c r="M123" s="5" t="s">
        <v>172</v>
      </c>
      <c r="N123" s="5" t="s">
        <v>186</v>
      </c>
      <c r="O123" s="5" t="s">
        <v>1869</v>
      </c>
    </row>
    <row r="124" spans="1:15">
      <c r="A124" s="5" t="s">
        <v>2655</v>
      </c>
      <c r="B124" s="5" t="s">
        <v>131</v>
      </c>
      <c r="C124" s="5" t="s">
        <v>2429</v>
      </c>
      <c r="D124" s="5">
        <v>2005</v>
      </c>
      <c r="E124" s="5" t="s">
        <v>2959</v>
      </c>
      <c r="F124" s="5" t="s">
        <v>2923</v>
      </c>
      <c r="G124" s="5" t="s">
        <v>177</v>
      </c>
      <c r="H124" s="5" t="s">
        <v>600</v>
      </c>
      <c r="I124" s="5" t="s">
        <v>178</v>
      </c>
      <c r="J124" s="5" t="s">
        <v>2380</v>
      </c>
      <c r="K124" s="5" t="s">
        <v>2814</v>
      </c>
      <c r="L124" s="5" t="s">
        <v>1640</v>
      </c>
      <c r="M124" s="5" t="s">
        <v>172</v>
      </c>
      <c r="N124" s="5" t="s">
        <v>186</v>
      </c>
      <c r="O124" s="5" t="s">
        <v>1877</v>
      </c>
    </row>
    <row r="125" spans="1:15">
      <c r="A125" s="5" t="s">
        <v>2629</v>
      </c>
      <c r="B125" s="5" t="s">
        <v>131</v>
      </c>
      <c r="C125" s="5" t="s">
        <v>2400</v>
      </c>
      <c r="D125" s="5">
        <v>2005</v>
      </c>
      <c r="E125" s="5" t="s">
        <v>2933</v>
      </c>
      <c r="F125" s="5" t="s">
        <v>2923</v>
      </c>
      <c r="G125" s="5" t="s">
        <v>177</v>
      </c>
      <c r="H125" s="5" t="s">
        <v>994</v>
      </c>
      <c r="I125" s="5" t="s">
        <v>178</v>
      </c>
      <c r="J125" s="5" t="s">
        <v>2380</v>
      </c>
      <c r="K125" s="5" t="s">
        <v>2814</v>
      </c>
      <c r="L125" s="5" t="s">
        <v>1640</v>
      </c>
      <c r="M125" s="5" t="s">
        <v>172</v>
      </c>
      <c r="N125" s="5" t="s">
        <v>186</v>
      </c>
      <c r="O125" s="5" t="s">
        <v>1805</v>
      </c>
    </row>
    <row r="126" spans="1:15">
      <c r="A126" s="5" t="s">
        <v>2637</v>
      </c>
      <c r="B126" s="5" t="s">
        <v>131</v>
      </c>
      <c r="C126" s="5" t="s">
        <v>2414</v>
      </c>
      <c r="D126" s="5">
        <v>2005</v>
      </c>
      <c r="E126" s="5" t="s">
        <v>2941</v>
      </c>
      <c r="F126" s="5" t="s">
        <v>2923</v>
      </c>
      <c r="G126" s="5" t="s">
        <v>177</v>
      </c>
      <c r="H126" s="5" t="s">
        <v>552</v>
      </c>
      <c r="I126" s="5" t="s">
        <v>178</v>
      </c>
      <c r="J126" s="5" t="s">
        <v>2380</v>
      </c>
      <c r="K126" s="5" t="s">
        <v>2814</v>
      </c>
      <c r="L126" s="5" t="s">
        <v>1640</v>
      </c>
      <c r="M126" s="5" t="s">
        <v>172</v>
      </c>
      <c r="N126" s="5" t="s">
        <v>186</v>
      </c>
      <c r="O126" s="5" t="s">
        <v>1853</v>
      </c>
    </row>
    <row r="127" spans="1:15">
      <c r="A127" s="5" t="s">
        <v>2665</v>
      </c>
      <c r="B127" s="5" t="s">
        <v>131</v>
      </c>
      <c r="C127" s="5" t="s">
        <v>2438</v>
      </c>
      <c r="D127" s="5">
        <v>2005</v>
      </c>
      <c r="E127" s="5" t="s">
        <v>2969</v>
      </c>
      <c r="F127" s="5" t="s">
        <v>2923</v>
      </c>
      <c r="G127" s="5" t="s">
        <v>177</v>
      </c>
      <c r="H127" s="5" t="s">
        <v>628</v>
      </c>
      <c r="I127" s="5" t="s">
        <v>178</v>
      </c>
      <c r="J127" s="5" t="s">
        <v>2380</v>
      </c>
      <c r="K127" s="5" t="s">
        <v>2814</v>
      </c>
      <c r="L127" s="5" t="s">
        <v>1640</v>
      </c>
      <c r="M127" s="5" t="s">
        <v>172</v>
      </c>
      <c r="N127" s="5" t="s">
        <v>186</v>
      </c>
      <c r="O127" s="5" t="s">
        <v>1891</v>
      </c>
    </row>
    <row r="128" spans="1:15">
      <c r="A128" s="5" t="s">
        <v>2667</v>
      </c>
      <c r="B128" s="5" t="s">
        <v>131</v>
      </c>
      <c r="C128" s="5" t="s">
        <v>2440</v>
      </c>
      <c r="D128" s="5">
        <v>2005</v>
      </c>
      <c r="E128" s="5" t="s">
        <v>2971</v>
      </c>
      <c r="F128" s="5" t="s">
        <v>2923</v>
      </c>
      <c r="G128" s="5" t="s">
        <v>177</v>
      </c>
      <c r="H128" s="5" t="s">
        <v>632</v>
      </c>
      <c r="I128" s="5" t="s">
        <v>178</v>
      </c>
      <c r="J128" s="5" t="s">
        <v>2380</v>
      </c>
      <c r="K128" s="5" t="s">
        <v>2814</v>
      </c>
      <c r="L128" s="5" t="s">
        <v>1640</v>
      </c>
      <c r="M128" s="5" t="s">
        <v>172</v>
      </c>
      <c r="N128" s="5" t="s">
        <v>186</v>
      </c>
      <c r="O128" s="5" t="s">
        <v>1893</v>
      </c>
    </row>
    <row r="129" spans="1:15">
      <c r="A129" s="5" t="s">
        <v>2634</v>
      </c>
      <c r="B129" s="5" t="s">
        <v>131</v>
      </c>
      <c r="C129" s="5" t="s">
        <v>926</v>
      </c>
      <c r="D129" s="5">
        <v>2005</v>
      </c>
      <c r="E129" s="5" t="s">
        <v>2938</v>
      </c>
      <c r="F129" s="5" t="s">
        <v>2923</v>
      </c>
      <c r="G129" s="5" t="s">
        <v>177</v>
      </c>
      <c r="H129" s="5" t="s">
        <v>998</v>
      </c>
      <c r="I129" s="5" t="s">
        <v>178</v>
      </c>
      <c r="J129" s="5" t="s">
        <v>2380</v>
      </c>
      <c r="K129" s="5" t="s">
        <v>2814</v>
      </c>
      <c r="L129" s="5" t="s">
        <v>1640</v>
      </c>
      <c r="M129" s="5" t="s">
        <v>172</v>
      </c>
      <c r="N129" s="5" t="s">
        <v>186</v>
      </c>
      <c r="O129" s="5" t="s">
        <v>1824</v>
      </c>
    </row>
    <row r="130" spans="1:15">
      <c r="A130" s="5" t="s">
        <v>2640</v>
      </c>
      <c r="B130" s="5" t="s">
        <v>131</v>
      </c>
      <c r="C130" s="5" t="s">
        <v>2407</v>
      </c>
      <c r="D130" s="5">
        <v>2005</v>
      </c>
      <c r="E130" s="5" t="s">
        <v>2944</v>
      </c>
      <c r="F130" s="5" t="s">
        <v>2923</v>
      </c>
      <c r="G130" s="5" t="s">
        <v>177</v>
      </c>
      <c r="H130" s="5" t="s">
        <v>1001</v>
      </c>
      <c r="I130" s="5" t="s">
        <v>178</v>
      </c>
      <c r="J130" s="5" t="s">
        <v>2380</v>
      </c>
      <c r="K130" s="5" t="s">
        <v>2814</v>
      </c>
      <c r="L130" s="5" t="s">
        <v>1640</v>
      </c>
      <c r="M130" s="5" t="s">
        <v>172</v>
      </c>
      <c r="N130" s="5" t="s">
        <v>186</v>
      </c>
      <c r="O130" s="5" t="s">
        <v>1839</v>
      </c>
    </row>
    <row r="131" spans="1:15">
      <c r="A131" s="5" t="s">
        <v>2641</v>
      </c>
      <c r="B131" s="5" t="s">
        <v>131</v>
      </c>
      <c r="C131" s="5" t="s">
        <v>2408</v>
      </c>
      <c r="D131" s="5">
        <v>2006</v>
      </c>
      <c r="E131" s="5" t="s">
        <v>2945</v>
      </c>
      <c r="F131" s="5" t="s">
        <v>2923</v>
      </c>
      <c r="G131" s="5" t="s">
        <v>177</v>
      </c>
      <c r="H131" s="5" t="s">
        <v>1002</v>
      </c>
      <c r="I131" s="5" t="s">
        <v>178</v>
      </c>
      <c r="J131" s="5" t="s">
        <v>2380</v>
      </c>
      <c r="K131" s="5" t="s">
        <v>2814</v>
      </c>
      <c r="L131" s="5" t="s">
        <v>1640</v>
      </c>
      <c r="M131" s="5" t="s">
        <v>172</v>
      </c>
      <c r="N131" s="5" t="s">
        <v>186</v>
      </c>
      <c r="O131" s="5" t="s">
        <v>1840</v>
      </c>
    </row>
    <row r="132" spans="1:15">
      <c r="A132" s="5" t="s">
        <v>2650</v>
      </c>
      <c r="B132" s="5" t="s">
        <v>131</v>
      </c>
      <c r="C132" s="5" t="s">
        <v>2426</v>
      </c>
      <c r="D132" s="5">
        <v>2006</v>
      </c>
      <c r="E132" s="5" t="s">
        <v>2954</v>
      </c>
      <c r="F132" s="5" t="s">
        <v>2923</v>
      </c>
      <c r="G132" s="5" t="s">
        <v>177</v>
      </c>
      <c r="H132" s="5" t="s">
        <v>590</v>
      </c>
      <c r="I132" s="5" t="s">
        <v>178</v>
      </c>
      <c r="J132" s="5" t="s">
        <v>2380</v>
      </c>
      <c r="K132" s="5" t="s">
        <v>2814</v>
      </c>
      <c r="L132" s="5" t="s">
        <v>1640</v>
      </c>
      <c r="M132" s="5" t="s">
        <v>172</v>
      </c>
      <c r="N132" s="5" t="s">
        <v>186</v>
      </c>
      <c r="O132" s="5" t="s">
        <v>1872</v>
      </c>
    </row>
    <row r="133" spans="1:15">
      <c r="A133" s="5" t="s">
        <v>2643</v>
      </c>
      <c r="B133" s="5" t="s">
        <v>131</v>
      </c>
      <c r="C133" s="5" t="s">
        <v>2410</v>
      </c>
      <c r="D133" s="5">
        <v>2006</v>
      </c>
      <c r="E133" s="5" t="s">
        <v>2947</v>
      </c>
      <c r="F133" s="5" t="s">
        <v>2923</v>
      </c>
      <c r="G133" s="5" t="s">
        <v>177</v>
      </c>
      <c r="H133" s="5" t="s">
        <v>1005</v>
      </c>
      <c r="I133" s="5" t="s">
        <v>178</v>
      </c>
      <c r="J133" s="5" t="s">
        <v>2380</v>
      </c>
      <c r="K133" s="5" t="s">
        <v>2814</v>
      </c>
      <c r="L133" s="5" t="s">
        <v>1640</v>
      </c>
      <c r="M133" s="5" t="s">
        <v>172</v>
      </c>
      <c r="N133" s="5" t="s">
        <v>186</v>
      </c>
      <c r="O133" s="5" t="s">
        <v>1844</v>
      </c>
    </row>
    <row r="134" spans="1:15">
      <c r="A134" s="5" t="s">
        <v>2674</v>
      </c>
      <c r="B134" s="5" t="s">
        <v>131</v>
      </c>
      <c r="C134" s="5" t="s">
        <v>2433</v>
      </c>
      <c r="D134" s="5">
        <v>2006</v>
      </c>
      <c r="E134" s="5" t="s">
        <v>2978</v>
      </c>
      <c r="F134" s="5" t="s">
        <v>2923</v>
      </c>
      <c r="G134" s="5" t="s">
        <v>177</v>
      </c>
      <c r="H134" s="5" t="s">
        <v>1021</v>
      </c>
      <c r="I134" s="5" t="s">
        <v>178</v>
      </c>
      <c r="J134" s="5" t="s">
        <v>2380</v>
      </c>
      <c r="K134" s="5" t="s">
        <v>2814</v>
      </c>
      <c r="L134" s="5" t="s">
        <v>1640</v>
      </c>
      <c r="M134" s="5" t="s">
        <v>172</v>
      </c>
      <c r="N134" s="5" t="s">
        <v>186</v>
      </c>
      <c r="O134" s="5" t="s">
        <v>1884</v>
      </c>
    </row>
    <row r="135" spans="1:15">
      <c r="A135" s="5" t="s">
        <v>2678</v>
      </c>
      <c r="B135" s="5" t="s">
        <v>131</v>
      </c>
      <c r="C135" s="5" t="s">
        <v>2437</v>
      </c>
      <c r="D135" s="5">
        <v>2007</v>
      </c>
      <c r="E135" s="5" t="s">
        <v>2982</v>
      </c>
      <c r="F135" s="5" t="s">
        <v>2923</v>
      </c>
      <c r="G135" s="5" t="s">
        <v>177</v>
      </c>
      <c r="H135" s="5" t="s">
        <v>1025</v>
      </c>
      <c r="I135" s="5" t="s">
        <v>178</v>
      </c>
      <c r="J135" s="5" t="s">
        <v>2380</v>
      </c>
      <c r="K135" s="5" t="s">
        <v>2814</v>
      </c>
      <c r="L135" s="5" t="s">
        <v>1640</v>
      </c>
      <c r="M135" s="5" t="s">
        <v>172</v>
      </c>
      <c r="N135" s="5" t="s">
        <v>186</v>
      </c>
      <c r="O135" s="5" t="s">
        <v>1888</v>
      </c>
    </row>
    <row r="136" spans="1:15">
      <c r="A136" s="5" t="s">
        <v>2639</v>
      </c>
      <c r="B136" s="5" t="s">
        <v>131</v>
      </c>
      <c r="C136" s="5" t="s">
        <v>2416</v>
      </c>
      <c r="D136" s="5">
        <v>2011</v>
      </c>
      <c r="E136" s="5" t="s">
        <v>2943</v>
      </c>
      <c r="F136" s="5" t="s">
        <v>2923</v>
      </c>
      <c r="G136" s="5" t="s">
        <v>177</v>
      </c>
      <c r="H136" s="5" t="s">
        <v>558</v>
      </c>
      <c r="I136" s="5" t="s">
        <v>178</v>
      </c>
      <c r="J136" s="5" t="s">
        <v>2380</v>
      </c>
      <c r="K136" s="5" t="s">
        <v>2814</v>
      </c>
      <c r="L136" s="5" t="s">
        <v>1640</v>
      </c>
      <c r="M136" s="5" t="s">
        <v>172</v>
      </c>
      <c r="N136" s="5" t="s">
        <v>186</v>
      </c>
      <c r="O136" s="5" t="s">
        <v>1856</v>
      </c>
    </row>
    <row r="137" spans="1:15">
      <c r="A137" s="5" t="s">
        <v>2630</v>
      </c>
      <c r="B137" s="5" t="s">
        <v>131</v>
      </c>
      <c r="C137" s="5" t="s">
        <v>2401</v>
      </c>
      <c r="D137" s="5">
        <v>2011</v>
      </c>
      <c r="E137" s="5" t="s">
        <v>2934</v>
      </c>
      <c r="F137" s="5" t="s">
        <v>2923</v>
      </c>
      <c r="G137" s="5" t="s">
        <v>177</v>
      </c>
      <c r="H137" s="5" t="s">
        <v>995</v>
      </c>
      <c r="I137" s="5" t="s">
        <v>178</v>
      </c>
      <c r="J137" s="5" t="s">
        <v>2380</v>
      </c>
      <c r="K137" s="5" t="s">
        <v>2814</v>
      </c>
      <c r="L137" s="5" t="s">
        <v>1640</v>
      </c>
      <c r="M137" s="5" t="s">
        <v>172</v>
      </c>
      <c r="N137" s="5" t="s">
        <v>186</v>
      </c>
      <c r="O137" s="5" t="s">
        <v>1806</v>
      </c>
    </row>
    <row r="138" spans="1:15">
      <c r="A138" s="5" t="s">
        <v>2663</v>
      </c>
      <c r="B138" s="5" t="s">
        <v>131</v>
      </c>
      <c r="C138" s="5" t="s">
        <v>2424</v>
      </c>
      <c r="D138" s="5">
        <v>2011</v>
      </c>
      <c r="E138" s="5" t="s">
        <v>2967</v>
      </c>
      <c r="F138" s="5" t="s">
        <v>2923</v>
      </c>
      <c r="G138" s="5" t="s">
        <v>177</v>
      </c>
      <c r="H138" s="5" t="s">
        <v>1016</v>
      </c>
      <c r="I138" s="5" t="s">
        <v>178</v>
      </c>
      <c r="J138" s="5" t="s">
        <v>2380</v>
      </c>
      <c r="K138" s="5" t="s">
        <v>2814</v>
      </c>
      <c r="L138" s="5" t="s">
        <v>1640</v>
      </c>
      <c r="M138" s="5" t="s">
        <v>172</v>
      </c>
      <c r="N138" s="5" t="s">
        <v>186</v>
      </c>
      <c r="O138" s="5" t="s">
        <v>1868</v>
      </c>
    </row>
    <row r="139" spans="1:15">
      <c r="A139" s="5" t="s">
        <v>2693</v>
      </c>
      <c r="B139" s="5" t="s">
        <v>131</v>
      </c>
      <c r="C139" s="5" t="s">
        <v>2454</v>
      </c>
      <c r="D139" s="5">
        <v>2016</v>
      </c>
      <c r="E139" s="5" t="s">
        <v>2924</v>
      </c>
      <c r="F139" s="5" t="s">
        <v>2923</v>
      </c>
      <c r="G139" s="5" t="s">
        <v>177</v>
      </c>
      <c r="H139" s="5" t="s">
        <v>412</v>
      </c>
      <c r="I139" s="5" t="s">
        <v>178</v>
      </c>
      <c r="J139" s="5" t="s">
        <v>2383</v>
      </c>
      <c r="K139" s="5" t="s">
        <v>2814</v>
      </c>
      <c r="L139" s="5" t="s">
        <v>2251</v>
      </c>
      <c r="M139" s="5" t="s">
        <v>172</v>
      </c>
      <c r="N139" s="5" t="s">
        <v>186</v>
      </c>
      <c r="O139" s="5" t="s">
        <v>2249</v>
      </c>
    </row>
    <row r="140" spans="1:15">
      <c r="A140" s="5" t="s">
        <v>2694</v>
      </c>
      <c r="B140" s="5" t="s">
        <v>131</v>
      </c>
      <c r="C140" s="5" t="s">
        <v>2455</v>
      </c>
      <c r="D140" s="5">
        <v>2016</v>
      </c>
      <c r="E140" s="5" t="s">
        <v>2925</v>
      </c>
      <c r="F140" s="5" t="s">
        <v>2923</v>
      </c>
      <c r="G140" s="5" t="s">
        <v>177</v>
      </c>
      <c r="H140" s="5" t="s">
        <v>415</v>
      </c>
      <c r="I140" s="5" t="s">
        <v>178</v>
      </c>
      <c r="J140" s="5" t="s">
        <v>2383</v>
      </c>
      <c r="K140" s="5" t="s">
        <v>2814</v>
      </c>
      <c r="L140" s="5" t="s">
        <v>2251</v>
      </c>
      <c r="M140" s="5" t="s">
        <v>172</v>
      </c>
      <c r="N140" s="5" t="s">
        <v>186</v>
      </c>
      <c r="O140" s="5" t="s">
        <v>2225</v>
      </c>
    </row>
    <row r="141" spans="1:15">
      <c r="A141" s="5" t="s">
        <v>2695</v>
      </c>
      <c r="B141" s="5" t="s">
        <v>131</v>
      </c>
      <c r="C141" s="5" t="s">
        <v>2456</v>
      </c>
      <c r="D141" s="5">
        <v>2016</v>
      </c>
      <c r="E141" s="5" t="s">
        <v>2926</v>
      </c>
      <c r="F141" s="5" t="s">
        <v>2923</v>
      </c>
      <c r="G141" s="5" t="s">
        <v>177</v>
      </c>
      <c r="H141" s="5" t="s">
        <v>418</v>
      </c>
      <c r="I141" s="5" t="s">
        <v>178</v>
      </c>
      <c r="J141" s="5" t="s">
        <v>2383</v>
      </c>
      <c r="K141" s="5" t="s">
        <v>2814</v>
      </c>
      <c r="L141" s="5" t="s">
        <v>2251</v>
      </c>
      <c r="M141" s="5" t="s">
        <v>172</v>
      </c>
      <c r="N141" s="5" t="s">
        <v>186</v>
      </c>
      <c r="O141" s="5" t="s">
        <v>2226</v>
      </c>
    </row>
    <row r="142" spans="1:15">
      <c r="A142" s="5" t="s">
        <v>2696</v>
      </c>
      <c r="B142" s="5" t="s">
        <v>131</v>
      </c>
      <c r="C142" s="5" t="s">
        <v>2457</v>
      </c>
      <c r="D142" s="5">
        <v>2016</v>
      </c>
      <c r="E142" s="5" t="s">
        <v>2927</v>
      </c>
      <c r="F142" s="5" t="s">
        <v>2923</v>
      </c>
      <c r="G142" s="5" t="s">
        <v>177</v>
      </c>
      <c r="H142" s="5" t="s">
        <v>424</v>
      </c>
      <c r="I142" s="5" t="s">
        <v>178</v>
      </c>
      <c r="J142" s="5" t="s">
        <v>2383</v>
      </c>
      <c r="K142" s="5" t="s">
        <v>2814</v>
      </c>
      <c r="L142" s="5" t="s">
        <v>2251</v>
      </c>
      <c r="M142" s="5" t="s">
        <v>172</v>
      </c>
      <c r="N142" s="5" t="s">
        <v>186</v>
      </c>
      <c r="O142" s="5" t="s">
        <v>2227</v>
      </c>
    </row>
    <row r="143" spans="1:15">
      <c r="A143" s="5" t="s">
        <v>2697</v>
      </c>
      <c r="B143" s="5" t="s">
        <v>131</v>
      </c>
      <c r="C143" s="5" t="s">
        <v>2458</v>
      </c>
      <c r="D143" s="5">
        <v>2016</v>
      </c>
      <c r="E143" s="5" t="s">
        <v>2928</v>
      </c>
      <c r="F143" s="5" t="s">
        <v>2923</v>
      </c>
      <c r="G143" s="5" t="s">
        <v>177</v>
      </c>
      <c r="H143" s="5" t="s">
        <v>427</v>
      </c>
      <c r="I143" s="5" t="s">
        <v>178</v>
      </c>
      <c r="J143" s="5" t="s">
        <v>2383</v>
      </c>
      <c r="K143" s="5" t="s">
        <v>2814</v>
      </c>
      <c r="L143" s="5" t="s">
        <v>2251</v>
      </c>
      <c r="M143" s="5" t="s">
        <v>172</v>
      </c>
      <c r="N143" s="5" t="s">
        <v>186</v>
      </c>
      <c r="O143" s="5" t="s">
        <v>2228</v>
      </c>
    </row>
    <row r="144" spans="1:15">
      <c r="A144" s="5" t="s">
        <v>2698</v>
      </c>
      <c r="B144" s="5" t="s">
        <v>131</v>
      </c>
      <c r="C144" s="5" t="s">
        <v>2459</v>
      </c>
      <c r="D144" s="5">
        <v>2016</v>
      </c>
      <c r="E144" s="5" t="s">
        <v>2929</v>
      </c>
      <c r="F144" s="5" t="s">
        <v>2923</v>
      </c>
      <c r="G144" s="5" t="s">
        <v>177</v>
      </c>
      <c r="H144" s="5" t="s">
        <v>991</v>
      </c>
      <c r="I144" s="5" t="s">
        <v>178</v>
      </c>
      <c r="J144" s="5" t="s">
        <v>2383</v>
      </c>
      <c r="K144" s="5" t="s">
        <v>2814</v>
      </c>
      <c r="L144" s="5" t="s">
        <v>2251</v>
      </c>
      <c r="M144" s="5" t="s">
        <v>172</v>
      </c>
      <c r="N144" s="5" t="s">
        <v>186</v>
      </c>
      <c r="O144" s="5" t="s">
        <v>2222</v>
      </c>
    </row>
    <row r="145" spans="1:15">
      <c r="A145" s="5" t="s">
        <v>2699</v>
      </c>
      <c r="B145" s="5" t="s">
        <v>131</v>
      </c>
      <c r="C145" s="5" t="s">
        <v>2460</v>
      </c>
      <c r="D145" s="5">
        <v>2016</v>
      </c>
      <c r="E145" s="5" t="s">
        <v>2930</v>
      </c>
      <c r="F145" s="5" t="s">
        <v>2923</v>
      </c>
      <c r="G145" s="5" t="s">
        <v>177</v>
      </c>
      <c r="H145" s="5" t="s">
        <v>2229</v>
      </c>
      <c r="I145" s="5" t="s">
        <v>178</v>
      </c>
      <c r="J145" s="5" t="s">
        <v>2383</v>
      </c>
      <c r="K145" s="5" t="s">
        <v>2814</v>
      </c>
      <c r="L145" s="5" t="s">
        <v>2251</v>
      </c>
      <c r="M145" s="5" t="s">
        <v>172</v>
      </c>
      <c r="N145" s="5" t="s">
        <v>186</v>
      </c>
      <c r="O145" s="5" t="s">
        <v>2223</v>
      </c>
    </row>
    <row r="146" spans="1:15">
      <c r="A146" s="5" t="s">
        <v>2700</v>
      </c>
      <c r="B146" s="5" t="s">
        <v>131</v>
      </c>
      <c r="C146" s="5" t="s">
        <v>2461</v>
      </c>
      <c r="D146" s="5">
        <v>2016</v>
      </c>
      <c r="E146" s="5" t="s">
        <v>2931</v>
      </c>
      <c r="F146" s="5" t="s">
        <v>2923</v>
      </c>
      <c r="G146" s="5" t="s">
        <v>177</v>
      </c>
      <c r="H146" s="5" t="s">
        <v>992</v>
      </c>
      <c r="I146" s="5" t="s">
        <v>178</v>
      </c>
      <c r="J146" s="5" t="s">
        <v>2383</v>
      </c>
      <c r="K146" s="5" t="s">
        <v>2814</v>
      </c>
      <c r="L146" s="5" t="s">
        <v>2251</v>
      </c>
      <c r="M146" s="5" t="s">
        <v>172</v>
      </c>
      <c r="N146" s="5" t="s">
        <v>186</v>
      </c>
      <c r="O146" s="5" t="s">
        <v>2224</v>
      </c>
    </row>
    <row r="147" spans="1:15">
      <c r="A147" s="5" t="s">
        <v>2709</v>
      </c>
      <c r="B147" s="5" t="s">
        <v>131</v>
      </c>
      <c r="C147" s="5" t="s">
        <v>2734</v>
      </c>
      <c r="D147" s="5">
        <f>VLOOKUP($C147,Grillova_2019_Data!$K:$Q,3,FALSE)</f>
        <v>2016</v>
      </c>
      <c r="E147" s="5" t="s">
        <v>2709</v>
      </c>
      <c r="F147" s="5" t="s">
        <v>2759</v>
      </c>
      <c r="G147" s="5" t="s">
        <v>449</v>
      </c>
      <c r="H147" s="5" t="s">
        <v>172</v>
      </c>
      <c r="I147" s="81" t="s">
        <v>2760</v>
      </c>
      <c r="J147" s="5" t="s">
        <v>1551</v>
      </c>
      <c r="K147" s="106" t="s">
        <v>2814</v>
      </c>
      <c r="L147" s="5" t="str">
        <f>VLOOKUP($C147,Grillova_2019_Data!$K:$Q,2,FALSE)</f>
        <v>Cuba</v>
      </c>
      <c r="M147" s="5"/>
      <c r="N147" s="5" t="s">
        <v>186</v>
      </c>
    </row>
    <row r="148" spans="1:15">
      <c r="A148" s="5" t="s">
        <v>2710</v>
      </c>
      <c r="B148" s="5" t="s">
        <v>131</v>
      </c>
      <c r="C148" s="5" t="s">
        <v>2735</v>
      </c>
      <c r="D148" s="5">
        <f>VLOOKUP($C148,Grillova_2019_Data!$K:$Q,3,FALSE)</f>
        <v>2015</v>
      </c>
      <c r="E148" s="5" t="s">
        <v>2710</v>
      </c>
      <c r="F148" s="5" t="s">
        <v>2759</v>
      </c>
      <c r="G148" s="5" t="s">
        <v>449</v>
      </c>
      <c r="H148" s="5" t="s">
        <v>172</v>
      </c>
      <c r="I148" s="81" t="s">
        <v>2760</v>
      </c>
      <c r="J148" s="5" t="s">
        <v>1551</v>
      </c>
      <c r="K148" s="106" t="s">
        <v>2814</v>
      </c>
      <c r="L148" s="5" t="str">
        <f>VLOOKUP($C148,Grillova_2019_Data!$K:$Q,2,FALSE)</f>
        <v>Cuba</v>
      </c>
      <c r="M148" s="5"/>
      <c r="N148" s="5" t="s">
        <v>186</v>
      </c>
    </row>
    <row r="149" spans="1:15">
      <c r="A149" s="5" t="s">
        <v>2711</v>
      </c>
      <c r="B149" s="5" t="s">
        <v>131</v>
      </c>
      <c r="C149" s="5" t="s">
        <v>2736</v>
      </c>
      <c r="D149" s="5">
        <f>VLOOKUP($C149,Grillova_2019_Data!$K:$Q,3,FALSE)</f>
        <v>2013</v>
      </c>
      <c r="E149" s="5" t="s">
        <v>2711</v>
      </c>
      <c r="F149" s="5" t="s">
        <v>2759</v>
      </c>
      <c r="G149" s="5" t="s">
        <v>449</v>
      </c>
      <c r="H149" s="5" t="s">
        <v>172</v>
      </c>
      <c r="I149" s="81" t="s">
        <v>2760</v>
      </c>
      <c r="J149" s="5" t="s">
        <v>1551</v>
      </c>
      <c r="K149" s="106" t="s">
        <v>2814</v>
      </c>
      <c r="L149" s="5" t="str">
        <f>VLOOKUP($C149,Grillova_2019_Data!$K:$Q,2,FALSE)</f>
        <v>France</v>
      </c>
      <c r="M149" s="5"/>
      <c r="N149" s="5" t="s">
        <v>186</v>
      </c>
    </row>
    <row r="150" spans="1:15">
      <c r="A150" s="5" t="s">
        <v>2712</v>
      </c>
      <c r="B150" s="5" t="s">
        <v>131</v>
      </c>
      <c r="C150" s="5" t="s">
        <v>2737</v>
      </c>
      <c r="D150" s="5">
        <f>VLOOKUP($C150,Grillova_2019_Data!$K:$Q,3,FALSE)</f>
        <v>2014</v>
      </c>
      <c r="E150" s="5" t="s">
        <v>2712</v>
      </c>
      <c r="F150" s="5" t="s">
        <v>2759</v>
      </c>
      <c r="G150" s="5" t="s">
        <v>449</v>
      </c>
      <c r="H150" s="5" t="s">
        <v>172</v>
      </c>
      <c r="I150" s="81" t="s">
        <v>2760</v>
      </c>
      <c r="J150" s="5" t="s">
        <v>1551</v>
      </c>
      <c r="K150" s="106" t="s">
        <v>2814</v>
      </c>
      <c r="L150" s="5" t="str">
        <f>VLOOKUP($C150,Grillova_2019_Data!$K:$Q,2,FALSE)</f>
        <v>Czech_Republic</v>
      </c>
      <c r="M150" s="5"/>
      <c r="N150" s="5" t="s">
        <v>186</v>
      </c>
    </row>
    <row r="151" spans="1:15">
      <c r="A151" s="5" t="s">
        <v>2713</v>
      </c>
      <c r="B151" s="5" t="s">
        <v>131</v>
      </c>
      <c r="C151" s="5" t="s">
        <v>2738</v>
      </c>
      <c r="D151" s="5">
        <f>VLOOKUP($C151,Grillova_2019_Data!$K:$Q,3,FALSE)</f>
        <v>2013</v>
      </c>
      <c r="E151" s="5" t="s">
        <v>2713</v>
      </c>
      <c r="F151" s="5" t="s">
        <v>2759</v>
      </c>
      <c r="G151" s="5" t="s">
        <v>449</v>
      </c>
      <c r="H151" s="5" t="s">
        <v>172</v>
      </c>
      <c r="I151" s="81" t="s">
        <v>2760</v>
      </c>
      <c r="J151" s="5" t="s">
        <v>1551</v>
      </c>
      <c r="K151" s="106" t="s">
        <v>2814</v>
      </c>
      <c r="L151" s="5" t="str">
        <f>VLOOKUP($C151,Grillova_2019_Data!$K:$Q,2,FALSE)</f>
        <v>Czech_Republic</v>
      </c>
      <c r="M151" s="5"/>
      <c r="N151" s="5" t="s">
        <v>186</v>
      </c>
    </row>
    <row r="152" spans="1:15">
      <c r="A152" s="5" t="s">
        <v>2714</v>
      </c>
      <c r="B152" s="5" t="s">
        <v>131</v>
      </c>
      <c r="C152" s="5" t="s">
        <v>2739</v>
      </c>
      <c r="D152" s="5">
        <f>VLOOKUP($C152,Grillova_2019_Data!$K:$Q,3,FALSE)</f>
        <v>2013</v>
      </c>
      <c r="E152" s="5" t="s">
        <v>2714</v>
      </c>
      <c r="F152" s="5" t="s">
        <v>2759</v>
      </c>
      <c r="G152" s="5" t="s">
        <v>449</v>
      </c>
      <c r="H152" s="5" t="s">
        <v>172</v>
      </c>
      <c r="I152" s="81" t="s">
        <v>2760</v>
      </c>
      <c r="J152" s="5" t="s">
        <v>1551</v>
      </c>
      <c r="K152" s="106" t="s">
        <v>2814</v>
      </c>
      <c r="L152" s="5" t="str">
        <f>VLOOKUP($C152,Grillova_2019_Data!$K:$Q,2,FALSE)</f>
        <v>Czech_Republic</v>
      </c>
      <c r="M152" s="5"/>
      <c r="N152" s="5" t="s">
        <v>186</v>
      </c>
    </row>
    <row r="153" spans="1:15">
      <c r="A153" s="5" t="s">
        <v>2715</v>
      </c>
      <c r="B153" s="5" t="s">
        <v>131</v>
      </c>
      <c r="C153" s="5" t="s">
        <v>2740</v>
      </c>
      <c r="D153" s="5">
        <f>VLOOKUP($C153,Grillova_2019_Data!$K:$Q,3,FALSE)</f>
        <v>2013</v>
      </c>
      <c r="E153" s="5" t="s">
        <v>2715</v>
      </c>
      <c r="F153" s="5" t="s">
        <v>2759</v>
      </c>
      <c r="G153" s="5" t="s">
        <v>449</v>
      </c>
      <c r="H153" s="5" t="s">
        <v>172</v>
      </c>
      <c r="I153" s="81" t="s">
        <v>2760</v>
      </c>
      <c r="J153" s="5" t="s">
        <v>1551</v>
      </c>
      <c r="K153" s="106" t="s">
        <v>2814</v>
      </c>
      <c r="L153" s="5" t="str">
        <f>VLOOKUP($C153,Grillova_2019_Data!$K:$Q,2,FALSE)</f>
        <v>Czech_Republic</v>
      </c>
      <c r="M153" s="5"/>
      <c r="N153" s="5" t="s">
        <v>186</v>
      </c>
    </row>
    <row r="154" spans="1:15">
      <c r="A154" s="5" t="s">
        <v>2716</v>
      </c>
      <c r="B154" s="5" t="s">
        <v>131</v>
      </c>
      <c r="C154" s="5" t="s">
        <v>2741</v>
      </c>
      <c r="D154" s="5">
        <f>VLOOKUP($C154,Grillova_2019_Data!$K:$Q,3,FALSE)</f>
        <v>2017</v>
      </c>
      <c r="E154" s="5" t="s">
        <v>2716</v>
      </c>
      <c r="F154" s="5" t="s">
        <v>2759</v>
      </c>
      <c r="G154" s="5" t="s">
        <v>449</v>
      </c>
      <c r="H154" s="5" t="s">
        <v>172</v>
      </c>
      <c r="I154" s="81" t="s">
        <v>2760</v>
      </c>
      <c r="J154" s="5" t="s">
        <v>1551</v>
      </c>
      <c r="K154" s="106" t="s">
        <v>2814</v>
      </c>
      <c r="L154" s="5" t="str">
        <f>VLOOKUP($C154,Grillova_2019_Data!$K:$Q,2,FALSE)</f>
        <v>Czech_Republic</v>
      </c>
      <c r="M154" s="5"/>
      <c r="N154" s="5" t="s">
        <v>186</v>
      </c>
    </row>
    <row r="155" spans="1:15">
      <c r="A155" s="5" t="s">
        <v>2717</v>
      </c>
      <c r="B155" s="5" t="s">
        <v>131</v>
      </c>
      <c r="C155" s="5" t="s">
        <v>2742</v>
      </c>
      <c r="D155" s="5">
        <f>VLOOKUP($C155,Grillova_2019_Data!$K:$Q,3,FALSE)</f>
        <v>2012</v>
      </c>
      <c r="E155" s="5" t="s">
        <v>2717</v>
      </c>
      <c r="F155" s="5" t="s">
        <v>2759</v>
      </c>
      <c r="G155" s="5" t="s">
        <v>449</v>
      </c>
      <c r="H155" s="5" t="s">
        <v>172</v>
      </c>
      <c r="I155" s="81" t="s">
        <v>2760</v>
      </c>
      <c r="J155" s="5" t="s">
        <v>1551</v>
      </c>
      <c r="K155" s="106" t="s">
        <v>2814</v>
      </c>
      <c r="L155" s="5" t="str">
        <f>VLOOKUP($C155,Grillova_2019_Data!$K:$Q,2,FALSE)</f>
        <v>Czech_Republic</v>
      </c>
      <c r="M155" s="5"/>
      <c r="N155" s="5" t="s">
        <v>186</v>
      </c>
    </row>
    <row r="156" spans="1:15">
      <c r="A156" s="5" t="s">
        <v>2718</v>
      </c>
      <c r="B156" s="5" t="s">
        <v>131</v>
      </c>
      <c r="C156" s="5" t="s">
        <v>2743</v>
      </c>
      <c r="D156" s="5">
        <f>VLOOKUP($C156,Grillova_2019_Data!$K:$Q,3,FALSE)</f>
        <v>2013</v>
      </c>
      <c r="E156" s="5" t="s">
        <v>2718</v>
      </c>
      <c r="F156" s="5" t="s">
        <v>2759</v>
      </c>
      <c r="G156" s="5" t="s">
        <v>449</v>
      </c>
      <c r="H156" s="5" t="s">
        <v>172</v>
      </c>
      <c r="I156" s="81" t="s">
        <v>2760</v>
      </c>
      <c r="J156" s="5" t="s">
        <v>1551</v>
      </c>
      <c r="K156" s="106" t="s">
        <v>2814</v>
      </c>
      <c r="L156" s="5" t="str">
        <f>VLOOKUP($C156,Grillova_2019_Data!$K:$Q,2,FALSE)</f>
        <v>Czech_Republic</v>
      </c>
      <c r="M156" s="5"/>
      <c r="N156" s="5" t="s">
        <v>186</v>
      </c>
    </row>
    <row r="157" spans="1:15">
      <c r="A157" s="5" t="s">
        <v>2719</v>
      </c>
      <c r="B157" s="5" t="s">
        <v>131</v>
      </c>
      <c r="C157" s="5" t="s">
        <v>2744</v>
      </c>
      <c r="D157" s="5">
        <f>VLOOKUP($C157,Grillova_2019_Data!$K:$Q,3,FALSE)</f>
        <v>2014</v>
      </c>
      <c r="E157" s="5" t="s">
        <v>2719</v>
      </c>
      <c r="F157" s="5" t="s">
        <v>2759</v>
      </c>
      <c r="G157" s="5" t="s">
        <v>449</v>
      </c>
      <c r="H157" s="5" t="s">
        <v>172</v>
      </c>
      <c r="I157" s="81" t="s">
        <v>2760</v>
      </c>
      <c r="J157" s="5" t="s">
        <v>1551</v>
      </c>
      <c r="K157" s="106" t="s">
        <v>2814</v>
      </c>
      <c r="L157" s="5" t="str">
        <f>VLOOKUP($C157,Grillova_2019_Data!$K:$Q,2,FALSE)</f>
        <v>Cuba</v>
      </c>
      <c r="M157" s="5"/>
      <c r="N157" s="5" t="s">
        <v>186</v>
      </c>
    </row>
    <row r="158" spans="1:15">
      <c r="A158" s="5" t="s">
        <v>2720</v>
      </c>
      <c r="B158" s="5" t="s">
        <v>131</v>
      </c>
      <c r="C158" s="5" t="s">
        <v>2745</v>
      </c>
      <c r="D158" s="5">
        <f>VLOOKUP($C158,Grillova_2019_Data!$K:$Q,3,FALSE)</f>
        <v>2016</v>
      </c>
      <c r="E158" s="5" t="s">
        <v>2720</v>
      </c>
      <c r="F158" s="5" t="s">
        <v>2759</v>
      </c>
      <c r="G158" s="5" t="s">
        <v>449</v>
      </c>
      <c r="H158" s="5" t="s">
        <v>172</v>
      </c>
      <c r="I158" s="81" t="s">
        <v>2760</v>
      </c>
      <c r="J158" s="5" t="s">
        <v>1551</v>
      </c>
      <c r="K158" s="106" t="s">
        <v>2814</v>
      </c>
      <c r="L158" s="5" t="str">
        <f>VLOOKUP($C158,Grillova_2019_Data!$K:$Q,2,FALSE)</f>
        <v>Cuba</v>
      </c>
      <c r="M158" s="5"/>
      <c r="N158" s="5" t="s">
        <v>186</v>
      </c>
    </row>
    <row r="159" spans="1:15">
      <c r="A159" s="5" t="s">
        <v>2721</v>
      </c>
      <c r="B159" s="5" t="s">
        <v>131</v>
      </c>
      <c r="C159" s="5" t="s">
        <v>2746</v>
      </c>
      <c r="D159" s="5">
        <f>VLOOKUP($C159,Grillova_2019_Data!$K:$Q,3,FALSE)</f>
        <v>2015</v>
      </c>
      <c r="E159" s="5" t="s">
        <v>2721</v>
      </c>
      <c r="F159" s="5" t="s">
        <v>2759</v>
      </c>
      <c r="G159" s="5" t="s">
        <v>449</v>
      </c>
      <c r="H159" s="5" t="s">
        <v>172</v>
      </c>
      <c r="I159" s="81" t="s">
        <v>2760</v>
      </c>
      <c r="J159" s="5" t="s">
        <v>1551</v>
      </c>
      <c r="K159" s="106" t="s">
        <v>2814</v>
      </c>
      <c r="L159" s="5" t="str">
        <f>VLOOKUP($C159,Grillova_2019_Data!$K:$Q,2,FALSE)</f>
        <v>Cuba</v>
      </c>
      <c r="M159" s="5"/>
      <c r="N159" s="5" t="s">
        <v>186</v>
      </c>
    </row>
    <row r="160" spans="1:15">
      <c r="A160" s="5" t="s">
        <v>2722</v>
      </c>
      <c r="B160" s="5" t="s">
        <v>131</v>
      </c>
      <c r="C160" s="5" t="s">
        <v>2747</v>
      </c>
      <c r="D160" s="5">
        <f>VLOOKUP($C160,Grillova_2019_Data!$K:$Q,3,FALSE)</f>
        <v>2013</v>
      </c>
      <c r="E160" s="5" t="s">
        <v>2722</v>
      </c>
      <c r="F160" s="5" t="s">
        <v>2759</v>
      </c>
      <c r="G160" s="5" t="s">
        <v>449</v>
      </c>
      <c r="H160" s="5" t="s">
        <v>172</v>
      </c>
      <c r="I160" s="81" t="s">
        <v>2760</v>
      </c>
      <c r="J160" s="5" t="s">
        <v>1551</v>
      </c>
      <c r="K160" s="106" t="s">
        <v>2814</v>
      </c>
      <c r="L160" s="5" t="str">
        <f>VLOOKUP($C160,Grillova_2019_Data!$K:$Q,2,FALSE)</f>
        <v>Czech_Republic</v>
      </c>
      <c r="M160" s="5"/>
      <c r="N160" s="5" t="s">
        <v>186</v>
      </c>
    </row>
    <row r="161" spans="1:16">
      <c r="A161" s="5" t="s">
        <v>2723</v>
      </c>
      <c r="B161" s="5" t="s">
        <v>131</v>
      </c>
      <c r="C161" s="5" t="s">
        <v>2748</v>
      </c>
      <c r="D161" s="5">
        <f>VLOOKUP($C161,Grillova_2019_Data!$K:$Q,3,FALSE)</f>
        <v>2017</v>
      </c>
      <c r="E161" s="5" t="s">
        <v>2723</v>
      </c>
      <c r="F161" s="5" t="s">
        <v>2759</v>
      </c>
      <c r="G161" s="5" t="s">
        <v>449</v>
      </c>
      <c r="H161" s="5" t="s">
        <v>172</v>
      </c>
      <c r="I161" s="81" t="s">
        <v>2760</v>
      </c>
      <c r="J161" s="5" t="s">
        <v>1551</v>
      </c>
      <c r="K161" s="106" t="s">
        <v>2814</v>
      </c>
      <c r="L161" s="5" t="str">
        <f>VLOOKUP($C161,Grillova_2019_Data!$K:$Q,2,FALSE)</f>
        <v>Czech_Republic</v>
      </c>
      <c r="M161" s="5"/>
      <c r="N161" s="5" t="s">
        <v>186</v>
      </c>
    </row>
    <row r="162" spans="1:16">
      <c r="A162" s="5" t="s">
        <v>2724</v>
      </c>
      <c r="B162" s="5" t="s">
        <v>131</v>
      </c>
      <c r="C162" s="5" t="s">
        <v>2749</v>
      </c>
      <c r="D162" s="5">
        <f>VLOOKUP($C162,Grillova_2019_Data!$K:$Q,3,FALSE)</f>
        <v>2013</v>
      </c>
      <c r="E162" s="5" t="s">
        <v>2724</v>
      </c>
      <c r="F162" s="5" t="s">
        <v>2759</v>
      </c>
      <c r="G162" s="5" t="s">
        <v>449</v>
      </c>
      <c r="H162" s="5" t="s">
        <v>172</v>
      </c>
      <c r="I162" s="81" t="s">
        <v>2760</v>
      </c>
      <c r="J162" s="5" t="s">
        <v>1551</v>
      </c>
      <c r="K162" s="106" t="s">
        <v>2814</v>
      </c>
      <c r="L162" s="5" t="str">
        <f>VLOOKUP($C162,Grillova_2019_Data!$K:$Q,2,FALSE)</f>
        <v>Cuba</v>
      </c>
      <c r="M162" s="5"/>
      <c r="N162" s="5" t="s">
        <v>186</v>
      </c>
    </row>
    <row r="163" spans="1:16">
      <c r="A163" s="5" t="s">
        <v>2725</v>
      </c>
      <c r="B163" s="5" t="s">
        <v>131</v>
      </c>
      <c r="C163" s="5" t="s">
        <v>2750</v>
      </c>
      <c r="D163" s="5">
        <f>VLOOKUP($C163,Grillova_2019_Data!$K:$Q,3,FALSE)</f>
        <v>2014</v>
      </c>
      <c r="E163" s="5" t="s">
        <v>2725</v>
      </c>
      <c r="F163" s="5" t="s">
        <v>2759</v>
      </c>
      <c r="G163" s="5" t="s">
        <v>449</v>
      </c>
      <c r="H163" s="5" t="s">
        <v>172</v>
      </c>
      <c r="I163" s="81" t="s">
        <v>2760</v>
      </c>
      <c r="J163" s="5" t="s">
        <v>1551</v>
      </c>
      <c r="K163" s="106" t="s">
        <v>2814</v>
      </c>
      <c r="L163" s="5" t="str">
        <f>VLOOKUP($C163,Grillova_2019_Data!$K:$Q,2,FALSE)</f>
        <v>Czech_Republic</v>
      </c>
      <c r="M163" s="5"/>
      <c r="N163" s="5" t="s">
        <v>186</v>
      </c>
    </row>
    <row r="164" spans="1:16">
      <c r="A164" s="5" t="s">
        <v>2726</v>
      </c>
      <c r="B164" s="5" t="s">
        <v>131</v>
      </c>
      <c r="C164" s="5" t="s">
        <v>2751</v>
      </c>
      <c r="D164" s="5">
        <f>VLOOKUP($C164,Grillova_2019_Data!$K:$Q,3,FALSE)</f>
        <v>2014</v>
      </c>
      <c r="E164" s="5" t="s">
        <v>2726</v>
      </c>
      <c r="F164" s="5" t="s">
        <v>2759</v>
      </c>
      <c r="G164" s="5" t="s">
        <v>449</v>
      </c>
      <c r="H164" s="5" t="s">
        <v>172</v>
      </c>
      <c r="I164" s="81" t="s">
        <v>2760</v>
      </c>
      <c r="J164" s="5" t="s">
        <v>1551</v>
      </c>
      <c r="K164" s="106" t="s">
        <v>2814</v>
      </c>
      <c r="L164" s="5" t="str">
        <f>VLOOKUP($C164,Grillova_2019_Data!$K:$Q,2,FALSE)</f>
        <v>Australia</v>
      </c>
      <c r="M164" s="5"/>
      <c r="N164" s="5" t="s">
        <v>186</v>
      </c>
    </row>
    <row r="165" spans="1:16">
      <c r="A165" s="5" t="s">
        <v>2727</v>
      </c>
      <c r="B165" s="5" t="s">
        <v>131</v>
      </c>
      <c r="C165" s="5" t="s">
        <v>2752</v>
      </c>
      <c r="D165" s="5">
        <f>VLOOKUP($C165,Grillova_2019_Data!$K:$Q,3,FALSE)</f>
        <v>2012</v>
      </c>
      <c r="E165" s="5" t="s">
        <v>2727</v>
      </c>
      <c r="F165" s="5" t="s">
        <v>2759</v>
      </c>
      <c r="G165" s="5" t="s">
        <v>449</v>
      </c>
      <c r="H165" s="5" t="s">
        <v>172</v>
      </c>
      <c r="I165" s="81" t="s">
        <v>2760</v>
      </c>
      <c r="J165" s="5" t="s">
        <v>1551</v>
      </c>
      <c r="K165" s="106" t="s">
        <v>2814</v>
      </c>
      <c r="L165" s="5" t="str">
        <f>VLOOKUP($C165,Grillova_2019_Data!$K:$Q,2,FALSE)</f>
        <v>France</v>
      </c>
      <c r="M165" s="5"/>
      <c r="N165" s="5" t="s">
        <v>186</v>
      </c>
    </row>
    <row r="166" spans="1:16">
      <c r="A166" s="5" t="s">
        <v>2728</v>
      </c>
      <c r="B166" s="5" t="s">
        <v>131</v>
      </c>
      <c r="C166" s="5" t="s">
        <v>2753</v>
      </c>
      <c r="D166" s="5">
        <f>VLOOKUP($C166,Grillova_2019_Data!$K:$Q,3,FALSE)</f>
        <v>2015</v>
      </c>
      <c r="E166" s="5" t="s">
        <v>2728</v>
      </c>
      <c r="F166" s="5" t="s">
        <v>2759</v>
      </c>
      <c r="G166" s="5" t="s">
        <v>449</v>
      </c>
      <c r="H166" s="5" t="s">
        <v>172</v>
      </c>
      <c r="I166" s="81" t="s">
        <v>2760</v>
      </c>
      <c r="J166" s="5" t="s">
        <v>1551</v>
      </c>
      <c r="K166" s="106" t="s">
        <v>2814</v>
      </c>
      <c r="L166" s="5" t="str">
        <f>VLOOKUP($C166,Grillova_2019_Data!$K:$Q,2,FALSE)</f>
        <v>Cuba</v>
      </c>
      <c r="M166" s="5"/>
      <c r="N166" s="5" t="s">
        <v>186</v>
      </c>
    </row>
    <row r="167" spans="1:16">
      <c r="A167" s="5" t="s">
        <v>2729</v>
      </c>
      <c r="B167" s="5" t="s">
        <v>131</v>
      </c>
      <c r="C167" s="5" t="s">
        <v>2754</v>
      </c>
      <c r="D167" s="5">
        <f>VLOOKUP($C167,Grillova_2019_Data!$K:$Q,3,FALSE)</f>
        <v>2016</v>
      </c>
      <c r="E167" s="5" t="s">
        <v>2729</v>
      </c>
      <c r="F167" s="5" t="s">
        <v>2759</v>
      </c>
      <c r="G167" s="5" t="s">
        <v>449</v>
      </c>
      <c r="H167" s="5" t="s">
        <v>172</v>
      </c>
      <c r="I167" s="81" t="s">
        <v>2760</v>
      </c>
      <c r="J167" s="5" t="s">
        <v>1551</v>
      </c>
      <c r="K167" s="106" t="s">
        <v>2814</v>
      </c>
      <c r="L167" s="5" t="str">
        <f>VLOOKUP($C167,Grillova_2019_Data!$K:$Q,2,FALSE)</f>
        <v>Cuba</v>
      </c>
      <c r="M167" s="5"/>
      <c r="N167" s="5" t="s">
        <v>186</v>
      </c>
    </row>
    <row r="168" spans="1:16">
      <c r="A168" s="5" t="s">
        <v>2730</v>
      </c>
      <c r="B168" s="5" t="s">
        <v>131</v>
      </c>
      <c r="C168" s="5" t="s">
        <v>2755</v>
      </c>
      <c r="D168" s="5">
        <f>VLOOKUP($C168,Grillova_2019_Data!$K:$Q,3,FALSE)</f>
        <v>2016</v>
      </c>
      <c r="E168" s="5" t="s">
        <v>2730</v>
      </c>
      <c r="F168" s="5" t="s">
        <v>2759</v>
      </c>
      <c r="G168" s="5" t="s">
        <v>449</v>
      </c>
      <c r="H168" s="5" t="s">
        <v>172</v>
      </c>
      <c r="I168" s="81" t="s">
        <v>2760</v>
      </c>
      <c r="J168" s="5" t="s">
        <v>1551</v>
      </c>
      <c r="K168" s="106" t="s">
        <v>2814</v>
      </c>
      <c r="L168" s="5" t="str">
        <f>VLOOKUP($C168,Grillova_2019_Data!$K:$Q,2,FALSE)</f>
        <v>France</v>
      </c>
      <c r="M168" s="5"/>
      <c r="N168" s="5" t="s">
        <v>186</v>
      </c>
    </row>
    <row r="169" spans="1:16">
      <c r="A169" s="5" t="s">
        <v>2731</v>
      </c>
      <c r="B169" s="5" t="s">
        <v>131</v>
      </c>
      <c r="C169" s="5" t="s">
        <v>2756</v>
      </c>
      <c r="D169" s="5">
        <f>VLOOKUP($C169,Grillova_2019_Data!$K:$Q,3,FALSE)</f>
        <v>2015</v>
      </c>
      <c r="E169" s="5" t="s">
        <v>2731</v>
      </c>
      <c r="F169" s="5" t="s">
        <v>2759</v>
      </c>
      <c r="G169" s="5" t="s">
        <v>449</v>
      </c>
      <c r="H169" s="5" t="s">
        <v>172</v>
      </c>
      <c r="I169" s="81" t="s">
        <v>2760</v>
      </c>
      <c r="J169" s="5" t="s">
        <v>1551</v>
      </c>
      <c r="K169" s="106" t="s">
        <v>2814</v>
      </c>
      <c r="L169" s="5" t="str">
        <f>VLOOKUP($C169,Grillova_2019_Data!$K:$Q,2,FALSE)</f>
        <v>France</v>
      </c>
      <c r="M169" s="5"/>
      <c r="N169" s="5" t="s">
        <v>186</v>
      </c>
    </row>
    <row r="170" spans="1:16">
      <c r="A170" s="5" t="s">
        <v>2732</v>
      </c>
      <c r="B170" s="5" t="s">
        <v>131</v>
      </c>
      <c r="C170" s="5" t="s">
        <v>2757</v>
      </c>
      <c r="D170" s="5">
        <f>VLOOKUP($C170,Grillova_2019_Data!$K:$Q,3,FALSE)</f>
        <v>2016</v>
      </c>
      <c r="E170" s="5" t="s">
        <v>2732</v>
      </c>
      <c r="F170" s="5" t="s">
        <v>2759</v>
      </c>
      <c r="G170" s="5" t="s">
        <v>449</v>
      </c>
      <c r="H170" s="5" t="s">
        <v>172</v>
      </c>
      <c r="I170" s="81" t="s">
        <v>2760</v>
      </c>
      <c r="J170" s="5" t="s">
        <v>1551</v>
      </c>
      <c r="K170" s="106" t="s">
        <v>2814</v>
      </c>
      <c r="L170" s="5" t="str">
        <f>VLOOKUP($C170,Grillova_2019_Data!$K:$Q,2,FALSE)</f>
        <v>France</v>
      </c>
      <c r="M170" s="5"/>
      <c r="N170" s="5" t="s">
        <v>186</v>
      </c>
    </row>
    <row r="171" spans="1:16">
      <c r="A171" s="5" t="s">
        <v>2733</v>
      </c>
      <c r="B171" s="5" t="s">
        <v>131</v>
      </c>
      <c r="C171" s="5" t="s">
        <v>2758</v>
      </c>
      <c r="D171" s="5">
        <f>VLOOKUP($C171,Grillova_2019_Data!$K:$Q,3,FALSE)</f>
        <v>2013</v>
      </c>
      <c r="E171" s="5" t="s">
        <v>2733</v>
      </c>
      <c r="F171" s="5" t="s">
        <v>2759</v>
      </c>
      <c r="G171" s="5" t="s">
        <v>449</v>
      </c>
      <c r="H171" s="5" t="s">
        <v>172</v>
      </c>
      <c r="I171" s="81" t="s">
        <v>2760</v>
      </c>
      <c r="J171" s="5" t="s">
        <v>1551</v>
      </c>
      <c r="K171" s="106" t="s">
        <v>2814</v>
      </c>
      <c r="L171" s="5" t="str">
        <f>VLOOKUP($C171,Grillova_2019_Data!$K:$Q,2,FALSE)</f>
        <v>France</v>
      </c>
      <c r="M171" s="5"/>
      <c r="N171" s="5" t="s">
        <v>186</v>
      </c>
    </row>
    <row r="172" spans="1:16">
      <c r="A172" s="99" t="s">
        <v>1735</v>
      </c>
      <c r="B172" s="99" t="s">
        <v>142</v>
      </c>
      <c r="C172" s="104" t="s">
        <v>1631</v>
      </c>
      <c r="D172" s="99" t="s">
        <v>1633</v>
      </c>
      <c r="E172" s="99" t="s">
        <v>1735</v>
      </c>
      <c r="F172" s="99" t="s">
        <v>2466</v>
      </c>
      <c r="G172" s="99" t="s">
        <v>449</v>
      </c>
      <c r="H172" s="99" t="s">
        <v>172</v>
      </c>
      <c r="I172" s="100"/>
      <c r="J172" s="99" t="s">
        <v>1591</v>
      </c>
      <c r="K172" s="99" t="s">
        <v>2814</v>
      </c>
      <c r="L172" s="99" t="s">
        <v>1632</v>
      </c>
      <c r="M172" s="99"/>
      <c r="N172" s="99" t="s">
        <v>186</v>
      </c>
      <c r="O172" s="5" t="s">
        <v>2244</v>
      </c>
      <c r="P172" s="99"/>
    </row>
    <row r="173" spans="1:16">
      <c r="A173" s="5" t="s">
        <v>1743</v>
      </c>
      <c r="B173" s="5" t="s">
        <v>142</v>
      </c>
      <c r="C173" s="105" t="s">
        <v>1635</v>
      </c>
      <c r="D173" s="5">
        <v>1990</v>
      </c>
      <c r="E173" s="5" t="s">
        <v>1743</v>
      </c>
      <c r="F173" s="5" t="s">
        <v>2466</v>
      </c>
      <c r="G173" s="5" t="s">
        <v>449</v>
      </c>
      <c r="H173" s="5" t="s">
        <v>172</v>
      </c>
      <c r="J173" s="5" t="s">
        <v>1591</v>
      </c>
      <c r="K173" s="106" t="s">
        <v>2814</v>
      </c>
      <c r="L173" s="5" t="s">
        <v>1636</v>
      </c>
      <c r="M173" s="5"/>
      <c r="N173" s="5" t="s">
        <v>186</v>
      </c>
      <c r="O173" s="5" t="s">
        <v>2245</v>
      </c>
    </row>
    <row r="174" spans="1:16">
      <c r="A174" s="5" t="s">
        <v>1657</v>
      </c>
      <c r="B174" s="5" t="s">
        <v>142</v>
      </c>
      <c r="C174" s="105" t="s">
        <v>1592</v>
      </c>
      <c r="D174" s="5">
        <v>1953</v>
      </c>
      <c r="E174" s="5" t="s">
        <v>1657</v>
      </c>
      <c r="F174" s="5" t="s">
        <v>2466</v>
      </c>
      <c r="G174" s="5" t="s">
        <v>449</v>
      </c>
      <c r="H174" s="5" t="s">
        <v>172</v>
      </c>
      <c r="J174" s="5" t="s">
        <v>1591</v>
      </c>
      <c r="K174" s="106" t="s">
        <v>2814</v>
      </c>
      <c r="L174" s="5" t="s">
        <v>1594</v>
      </c>
      <c r="M174" s="5"/>
      <c r="N174" s="5" t="s">
        <v>186</v>
      </c>
      <c r="O174" s="5" t="s">
        <v>2248</v>
      </c>
    </row>
    <row r="175" spans="1:16">
      <c r="A175" s="5" t="s">
        <v>3</v>
      </c>
      <c r="B175" s="5" t="s">
        <v>142</v>
      </c>
      <c r="C175" s="40" t="s">
        <v>86</v>
      </c>
      <c r="D175" s="5"/>
      <c r="G175" s="5" t="s">
        <v>449</v>
      </c>
      <c r="H175" s="5" t="s">
        <v>172</v>
      </c>
      <c r="I175" s="5"/>
      <c r="J175" s="5"/>
      <c r="K175" s="106" t="s">
        <v>2814</v>
      </c>
      <c r="L175" s="5"/>
      <c r="M175" s="5" t="s">
        <v>186</v>
      </c>
      <c r="N175" s="5"/>
      <c r="O175" s="5"/>
    </row>
    <row r="176" spans="1:16">
      <c r="A176" s="5" t="s">
        <v>2</v>
      </c>
      <c r="B176" s="5" t="s">
        <v>142</v>
      </c>
      <c r="C176" s="40" t="s">
        <v>85</v>
      </c>
      <c r="D176" s="5"/>
      <c r="G176" s="5" t="s">
        <v>449</v>
      </c>
      <c r="H176" s="5" t="s">
        <v>172</v>
      </c>
      <c r="I176" s="5"/>
      <c r="J176" s="5"/>
      <c r="K176" s="106" t="s">
        <v>2814</v>
      </c>
      <c r="L176" s="5"/>
      <c r="M176" s="5" t="s">
        <v>186</v>
      </c>
      <c r="N176" s="5"/>
      <c r="O176" s="5"/>
    </row>
    <row r="177" spans="1:16">
      <c r="A177" s="5" t="s">
        <v>1</v>
      </c>
      <c r="B177" s="5" t="s">
        <v>142</v>
      </c>
      <c r="C177" s="40" t="s">
        <v>84</v>
      </c>
      <c r="D177" s="5"/>
      <c r="G177" s="5" t="s">
        <v>449</v>
      </c>
      <c r="H177" s="5" t="s">
        <v>172</v>
      </c>
      <c r="I177" s="5"/>
      <c r="J177" s="5"/>
      <c r="K177" s="106" t="s">
        <v>2814</v>
      </c>
      <c r="L177" s="5"/>
      <c r="M177" s="5" t="s">
        <v>186</v>
      </c>
      <c r="N177" s="5"/>
      <c r="O177" s="5"/>
    </row>
    <row r="178" spans="1:16">
      <c r="A178" s="2" t="s">
        <v>148</v>
      </c>
      <c r="B178" s="5" t="s">
        <v>142</v>
      </c>
      <c r="C178" s="3" t="s">
        <v>162</v>
      </c>
      <c r="D178" s="3"/>
      <c r="E178" s="2" t="s">
        <v>148</v>
      </c>
      <c r="F178" s="5" t="s">
        <v>2997</v>
      </c>
      <c r="G178" s="5" t="s">
        <v>177</v>
      </c>
      <c r="H178" s="5"/>
      <c r="I178" s="5" t="s">
        <v>178</v>
      </c>
      <c r="J178" s="5"/>
      <c r="K178" s="106" t="s">
        <v>2814</v>
      </c>
      <c r="L178" s="5" t="s">
        <v>2993</v>
      </c>
      <c r="M178" s="5" t="s">
        <v>187</v>
      </c>
      <c r="N178" s="5" t="s">
        <v>186</v>
      </c>
      <c r="O178" s="5"/>
    </row>
    <row r="179" spans="1:16">
      <c r="A179" s="2" t="s">
        <v>149</v>
      </c>
      <c r="B179" s="5" t="s">
        <v>142</v>
      </c>
      <c r="C179" s="3" t="s">
        <v>163</v>
      </c>
      <c r="D179" s="3"/>
      <c r="E179" s="2" t="s">
        <v>149</v>
      </c>
      <c r="F179" s="5" t="s">
        <v>2997</v>
      </c>
      <c r="G179" s="5" t="s">
        <v>177</v>
      </c>
      <c r="H179" s="5"/>
      <c r="I179" s="5" t="s">
        <v>178</v>
      </c>
      <c r="J179" s="5"/>
      <c r="K179" s="106" t="s">
        <v>2814</v>
      </c>
      <c r="L179" s="5" t="s">
        <v>2992</v>
      </c>
      <c r="M179" s="5" t="s">
        <v>187</v>
      </c>
      <c r="N179" s="5" t="s">
        <v>186</v>
      </c>
      <c r="O179" s="5"/>
    </row>
    <row r="180" spans="1:16">
      <c r="A180" s="2" t="s">
        <v>150</v>
      </c>
      <c r="B180" s="5" t="s">
        <v>142</v>
      </c>
      <c r="C180" s="3" t="s">
        <v>164</v>
      </c>
      <c r="D180" s="3"/>
      <c r="E180" s="2" t="s">
        <v>150</v>
      </c>
      <c r="F180" s="5" t="s">
        <v>2997</v>
      </c>
      <c r="G180" s="5" t="s">
        <v>177</v>
      </c>
      <c r="H180" s="5"/>
      <c r="I180" s="5" t="s">
        <v>178</v>
      </c>
      <c r="J180" s="5"/>
      <c r="K180" s="106" t="s">
        <v>2814</v>
      </c>
      <c r="L180" s="5" t="s">
        <v>2992</v>
      </c>
      <c r="M180" s="5" t="s">
        <v>187</v>
      </c>
      <c r="N180" s="5" t="s">
        <v>186</v>
      </c>
      <c r="O180" s="5"/>
    </row>
    <row r="181" spans="1:16">
      <c r="A181" s="2" t="s">
        <v>151</v>
      </c>
      <c r="B181" s="5" t="s">
        <v>142</v>
      </c>
      <c r="C181" s="3" t="s">
        <v>165</v>
      </c>
      <c r="D181" s="3"/>
      <c r="E181" s="2" t="s">
        <v>151</v>
      </c>
      <c r="F181" s="5" t="s">
        <v>2997</v>
      </c>
      <c r="G181" s="5" t="s">
        <v>177</v>
      </c>
      <c r="H181" s="5"/>
      <c r="I181" s="5" t="s">
        <v>178</v>
      </c>
      <c r="J181" s="5"/>
      <c r="K181" s="106" t="s">
        <v>2814</v>
      </c>
      <c r="L181" s="5" t="s">
        <v>2992</v>
      </c>
      <c r="M181" s="5" t="s">
        <v>187</v>
      </c>
      <c r="N181" s="5" t="s">
        <v>186</v>
      </c>
      <c r="O181" s="5"/>
    </row>
    <row r="182" spans="1:16">
      <c r="A182" s="2" t="s">
        <v>152</v>
      </c>
      <c r="B182" s="5" t="s">
        <v>142</v>
      </c>
      <c r="C182" s="3" t="s">
        <v>166</v>
      </c>
      <c r="D182" s="3"/>
      <c r="E182" s="2" t="s">
        <v>152</v>
      </c>
      <c r="F182" s="5" t="s">
        <v>2997</v>
      </c>
      <c r="G182" s="5" t="s">
        <v>177</v>
      </c>
      <c r="H182" s="5"/>
      <c r="I182" s="5" t="s">
        <v>178</v>
      </c>
      <c r="J182" s="5"/>
      <c r="K182" s="106" t="s">
        <v>2814</v>
      </c>
      <c r="L182" s="5" t="s">
        <v>2992</v>
      </c>
      <c r="M182" s="5" t="s">
        <v>187</v>
      </c>
      <c r="N182" s="5" t="s">
        <v>186</v>
      </c>
      <c r="O182" s="5"/>
    </row>
    <row r="183" spans="1:16">
      <c r="A183" s="2" t="s">
        <v>153</v>
      </c>
      <c r="B183" s="5" t="s">
        <v>142</v>
      </c>
      <c r="C183" s="3" t="s">
        <v>167</v>
      </c>
      <c r="D183" s="3"/>
      <c r="E183" s="2" t="s">
        <v>153</v>
      </c>
      <c r="F183" s="5" t="s">
        <v>2997</v>
      </c>
      <c r="G183" s="5" t="s">
        <v>177</v>
      </c>
      <c r="H183" s="5"/>
      <c r="I183" s="5" t="s">
        <v>178</v>
      </c>
      <c r="J183" s="5"/>
      <c r="K183" s="106" t="s">
        <v>2814</v>
      </c>
      <c r="L183" s="5" t="s">
        <v>2992</v>
      </c>
      <c r="M183" s="5" t="s">
        <v>187</v>
      </c>
      <c r="N183" s="5" t="s">
        <v>186</v>
      </c>
      <c r="O183" s="5"/>
    </row>
    <row r="184" spans="1:16">
      <c r="A184" s="2" t="s">
        <v>154</v>
      </c>
      <c r="B184" s="5" t="s">
        <v>142</v>
      </c>
      <c r="C184" s="3" t="s">
        <v>168</v>
      </c>
      <c r="D184" s="3"/>
      <c r="E184" s="2" t="s">
        <v>154</v>
      </c>
      <c r="F184" s="5" t="s">
        <v>2997</v>
      </c>
      <c r="G184" s="5" t="s">
        <v>177</v>
      </c>
      <c r="H184" s="5"/>
      <c r="I184" s="5" t="s">
        <v>178</v>
      </c>
      <c r="J184" s="5"/>
      <c r="K184" s="106" t="s">
        <v>2814</v>
      </c>
      <c r="L184" s="5" t="s">
        <v>2992</v>
      </c>
      <c r="M184" s="5" t="s">
        <v>187</v>
      </c>
      <c r="N184" s="5" t="s">
        <v>186</v>
      </c>
      <c r="O184" s="5"/>
    </row>
    <row r="185" spans="1:16">
      <c r="A185" s="2" t="s">
        <v>155</v>
      </c>
      <c r="B185" s="5" t="s">
        <v>142</v>
      </c>
      <c r="C185" s="3" t="s">
        <v>169</v>
      </c>
      <c r="D185" s="3"/>
      <c r="E185" s="2" t="s">
        <v>155</v>
      </c>
      <c r="F185" s="5" t="s">
        <v>2997</v>
      </c>
      <c r="G185" s="5" t="s">
        <v>177</v>
      </c>
      <c r="H185" s="5"/>
      <c r="I185" s="5" t="s">
        <v>178</v>
      </c>
      <c r="J185" s="5"/>
      <c r="K185" s="106" t="s">
        <v>2814</v>
      </c>
      <c r="L185" s="5" t="s">
        <v>2992</v>
      </c>
      <c r="M185" s="5" t="s">
        <v>187</v>
      </c>
      <c r="N185" s="5" t="s">
        <v>186</v>
      </c>
      <c r="O185" s="5"/>
    </row>
    <row r="186" spans="1:16">
      <c r="A186" s="5" t="s">
        <v>181</v>
      </c>
      <c r="B186" s="5" t="s">
        <v>183</v>
      </c>
      <c r="C186" s="5" t="s">
        <v>182</v>
      </c>
      <c r="D186" s="5"/>
      <c r="F186" s="5" t="s">
        <v>2998</v>
      </c>
      <c r="G186" s="5" t="s">
        <v>449</v>
      </c>
      <c r="H186" s="5" t="s">
        <v>172</v>
      </c>
      <c r="I186" s="5" t="s">
        <v>450</v>
      </c>
      <c r="J186" s="5"/>
      <c r="K186" s="106" t="s">
        <v>2814</v>
      </c>
      <c r="L186" s="5"/>
      <c r="M186" s="5" t="s">
        <v>186</v>
      </c>
      <c r="N186" s="5" t="s">
        <v>187</v>
      </c>
      <c r="O186" s="5"/>
    </row>
    <row r="187" spans="1:16">
      <c r="A187" s="2" t="s">
        <v>180</v>
      </c>
      <c r="B187" s="5" t="s">
        <v>183</v>
      </c>
      <c r="C187" s="5" t="s">
        <v>448</v>
      </c>
      <c r="D187" s="5"/>
      <c r="F187" s="5" t="s">
        <v>2998</v>
      </c>
      <c r="G187" s="5" t="s">
        <v>449</v>
      </c>
      <c r="H187" s="5" t="s">
        <v>172</v>
      </c>
      <c r="I187" s="5"/>
      <c r="J187" s="5"/>
      <c r="K187" s="106" t="s">
        <v>2814</v>
      </c>
      <c r="L187" s="5"/>
      <c r="M187" s="5"/>
      <c r="N187" s="5"/>
      <c r="O187" s="5"/>
    </row>
    <row r="188" spans="1:16">
      <c r="A188" s="5" t="s">
        <v>2811</v>
      </c>
      <c r="B188" s="5" t="s">
        <v>183</v>
      </c>
      <c r="C188" s="5" t="s">
        <v>2812</v>
      </c>
      <c r="D188" s="5">
        <v>1990</v>
      </c>
      <c r="E188" s="2" t="s">
        <v>172</v>
      </c>
      <c r="F188" s="5" t="s">
        <v>2999</v>
      </c>
      <c r="G188" s="5" t="s">
        <v>449</v>
      </c>
      <c r="H188" s="5" t="s">
        <v>172</v>
      </c>
      <c r="I188" s="5" t="s">
        <v>2813</v>
      </c>
      <c r="J188" s="5" t="s">
        <v>1591</v>
      </c>
      <c r="K188" s="106" t="s">
        <v>2814</v>
      </c>
      <c r="L188" s="5" t="s">
        <v>1636</v>
      </c>
      <c r="M188" s="5" t="s">
        <v>186</v>
      </c>
      <c r="N188" s="5" t="s">
        <v>187</v>
      </c>
      <c r="O188" s="5" t="s">
        <v>2811</v>
      </c>
      <c r="P188"/>
    </row>
    <row r="189" spans="1:16">
      <c r="A189" s="5" t="s">
        <v>2815</v>
      </c>
      <c r="B189" s="5" t="s">
        <v>183</v>
      </c>
      <c r="C189" s="5" t="s">
        <v>2816</v>
      </c>
      <c r="D189" s="5">
        <v>1990</v>
      </c>
      <c r="E189" s="2" t="s">
        <v>172</v>
      </c>
      <c r="F189" s="5" t="s">
        <v>2999</v>
      </c>
      <c r="G189" s="5" t="s">
        <v>449</v>
      </c>
      <c r="H189" s="5" t="s">
        <v>172</v>
      </c>
      <c r="I189" s="5" t="s">
        <v>2813</v>
      </c>
      <c r="J189" s="5" t="s">
        <v>1591</v>
      </c>
      <c r="K189" s="106" t="s">
        <v>2814</v>
      </c>
      <c r="L189" s="5" t="s">
        <v>1636</v>
      </c>
      <c r="M189" s="5" t="s">
        <v>186</v>
      </c>
      <c r="N189" s="5" t="s">
        <v>187</v>
      </c>
      <c r="O189" s="5" t="s">
        <v>2815</v>
      </c>
      <c r="P189"/>
    </row>
    <row r="190" spans="1:16">
      <c r="A190" s="5" t="s">
        <v>2817</v>
      </c>
      <c r="B190" s="5" t="s">
        <v>183</v>
      </c>
      <c r="C190" s="5" t="s">
        <v>2818</v>
      </c>
      <c r="D190" s="5"/>
      <c r="E190" s="5" t="s">
        <v>2817</v>
      </c>
      <c r="F190" s="5" t="s">
        <v>3000</v>
      </c>
      <c r="G190" s="5" t="s">
        <v>449</v>
      </c>
      <c r="H190" s="5" t="s">
        <v>172</v>
      </c>
      <c r="I190" s="5" t="s">
        <v>178</v>
      </c>
      <c r="J190" t="s">
        <v>2819</v>
      </c>
      <c r="K190" s="5" t="s">
        <v>2820</v>
      </c>
      <c r="L190" s="5" t="s">
        <v>2821</v>
      </c>
      <c r="M190" s="5" t="s">
        <v>187</v>
      </c>
      <c r="N190" s="5" t="s">
        <v>186</v>
      </c>
      <c r="O190" s="5" t="s">
        <v>2822</v>
      </c>
      <c r="P190"/>
    </row>
    <row r="191" spans="1:16">
      <c r="A191" s="5" t="s">
        <v>2823</v>
      </c>
      <c r="B191" s="5" t="s">
        <v>183</v>
      </c>
      <c r="C191" s="5" t="s">
        <v>2824</v>
      </c>
      <c r="D191" s="5"/>
      <c r="E191" s="5" t="s">
        <v>2823</v>
      </c>
      <c r="F191" s="5" t="s">
        <v>3000</v>
      </c>
      <c r="G191" s="5" t="s">
        <v>449</v>
      </c>
      <c r="H191" s="5" t="s">
        <v>172</v>
      </c>
      <c r="I191" s="5" t="s">
        <v>178</v>
      </c>
      <c r="J191" t="s">
        <v>2819</v>
      </c>
      <c r="K191" s="5" t="s">
        <v>2825</v>
      </c>
      <c r="L191" s="5" t="s">
        <v>2826</v>
      </c>
      <c r="M191" s="5" t="s">
        <v>187</v>
      </c>
      <c r="N191" s="5" t="s">
        <v>186</v>
      </c>
      <c r="O191" s="5" t="s">
        <v>2827</v>
      </c>
      <c r="P191"/>
    </row>
    <row r="192" spans="1:16">
      <c r="A192" s="5" t="s">
        <v>2828</v>
      </c>
      <c r="B192" s="5" t="s">
        <v>183</v>
      </c>
      <c r="C192" s="5" t="s">
        <v>2829</v>
      </c>
      <c r="D192" s="5"/>
      <c r="E192" s="5" t="s">
        <v>2828</v>
      </c>
      <c r="F192" s="5" t="s">
        <v>3000</v>
      </c>
      <c r="G192" s="5" t="s">
        <v>449</v>
      </c>
      <c r="H192" s="5" t="s">
        <v>172</v>
      </c>
      <c r="I192" s="5" t="s">
        <v>178</v>
      </c>
      <c r="J192" t="s">
        <v>2819</v>
      </c>
      <c r="K192" s="5" t="s">
        <v>2820</v>
      </c>
      <c r="L192" s="5" t="s">
        <v>2821</v>
      </c>
      <c r="M192" s="5" t="s">
        <v>187</v>
      </c>
      <c r="N192" s="5" t="s">
        <v>186</v>
      </c>
      <c r="O192" s="5" t="s">
        <v>2830</v>
      </c>
      <c r="P192"/>
    </row>
    <row r="193" spans="1:16">
      <c r="A193" s="5" t="s">
        <v>2831</v>
      </c>
      <c r="B193" s="5" t="s">
        <v>183</v>
      </c>
      <c r="C193" s="5" t="s">
        <v>2832</v>
      </c>
      <c r="D193" s="5"/>
      <c r="E193" s="5" t="s">
        <v>2831</v>
      </c>
      <c r="F193" s="5" t="s">
        <v>3000</v>
      </c>
      <c r="G193" s="5" t="s">
        <v>449</v>
      </c>
      <c r="H193" s="5" t="s">
        <v>172</v>
      </c>
      <c r="I193" s="5" t="s">
        <v>178</v>
      </c>
      <c r="J193" s="5" t="s">
        <v>2388</v>
      </c>
      <c r="K193" s="5" t="s">
        <v>2833</v>
      </c>
      <c r="L193" s="5" t="s">
        <v>2834</v>
      </c>
      <c r="M193" s="5" t="s">
        <v>187</v>
      </c>
      <c r="N193" s="5" t="s">
        <v>186</v>
      </c>
      <c r="O193" s="5" t="s">
        <v>2835</v>
      </c>
      <c r="P193"/>
    </row>
    <row r="194" spans="1:16">
      <c r="A194" s="5" t="s">
        <v>2836</v>
      </c>
      <c r="B194" s="5" t="s">
        <v>183</v>
      </c>
      <c r="C194" s="5" t="s">
        <v>2837</v>
      </c>
      <c r="D194" s="5"/>
      <c r="E194" s="5" t="s">
        <v>2836</v>
      </c>
      <c r="F194" s="5" t="s">
        <v>3000</v>
      </c>
      <c r="G194" s="5" t="s">
        <v>449</v>
      </c>
      <c r="H194" s="5" t="s">
        <v>172</v>
      </c>
      <c r="I194" s="5" t="s">
        <v>178</v>
      </c>
      <c r="J194" s="5" t="s">
        <v>2388</v>
      </c>
      <c r="K194" s="5" t="s">
        <v>2833</v>
      </c>
      <c r="L194" s="5" t="s">
        <v>2834</v>
      </c>
      <c r="M194" s="5" t="s">
        <v>187</v>
      </c>
      <c r="N194" s="5" t="s">
        <v>186</v>
      </c>
      <c r="O194" s="5" t="s">
        <v>2838</v>
      </c>
      <c r="P194"/>
    </row>
    <row r="195" spans="1:16">
      <c r="A195" s="5" t="s">
        <v>2839</v>
      </c>
      <c r="B195" s="5" t="s">
        <v>183</v>
      </c>
      <c r="C195" s="5" t="s">
        <v>172</v>
      </c>
      <c r="D195" s="5" t="s">
        <v>172</v>
      </c>
      <c r="E195" s="5" t="s">
        <v>2839</v>
      </c>
      <c r="F195" s="5" t="s">
        <v>2840</v>
      </c>
      <c r="G195" s="5" t="s">
        <v>449</v>
      </c>
      <c r="H195" s="5" t="s">
        <v>172</v>
      </c>
      <c r="I195" s="5" t="s">
        <v>172</v>
      </c>
      <c r="J195" s="5" t="s">
        <v>172</v>
      </c>
      <c r="K195" s="5" t="s">
        <v>172</v>
      </c>
      <c r="L195" s="5" t="s">
        <v>172</v>
      </c>
      <c r="M195" s="5" t="s">
        <v>187</v>
      </c>
      <c r="N195" s="5" t="s">
        <v>186</v>
      </c>
      <c r="O195" s="5" t="s">
        <v>2841</v>
      </c>
      <c r="P195"/>
    </row>
    <row r="196" spans="1:16">
      <c r="A196" s="5" t="s">
        <v>2842</v>
      </c>
      <c r="B196" s="5" t="s">
        <v>183</v>
      </c>
      <c r="C196" s="5" t="s">
        <v>172</v>
      </c>
      <c r="D196" s="5" t="s">
        <v>172</v>
      </c>
      <c r="E196" s="5" t="s">
        <v>2842</v>
      </c>
      <c r="F196" s="5" t="s">
        <v>2840</v>
      </c>
      <c r="G196" s="5" t="s">
        <v>449</v>
      </c>
      <c r="H196" s="5" t="s">
        <v>172</v>
      </c>
      <c r="I196" s="5" t="s">
        <v>172</v>
      </c>
      <c r="J196" s="5" t="s">
        <v>172</v>
      </c>
      <c r="K196" s="5" t="s">
        <v>172</v>
      </c>
      <c r="L196" s="5" t="s">
        <v>172</v>
      </c>
      <c r="M196" s="5" t="s">
        <v>187</v>
      </c>
      <c r="N196" s="5" t="s">
        <v>186</v>
      </c>
      <c r="O196" s="5" t="s">
        <v>2843</v>
      </c>
      <c r="P196"/>
    </row>
    <row r="197" spans="1:16">
      <c r="A197" s="5" t="s">
        <v>2844</v>
      </c>
      <c r="B197" s="5" t="s">
        <v>183</v>
      </c>
      <c r="C197" s="5" t="s">
        <v>172</v>
      </c>
      <c r="D197" s="5" t="s">
        <v>172</v>
      </c>
      <c r="E197" s="5" t="s">
        <v>2844</v>
      </c>
      <c r="F197" s="5" t="s">
        <v>2840</v>
      </c>
      <c r="G197" s="5" t="s">
        <v>449</v>
      </c>
      <c r="H197" s="5" t="s">
        <v>172</v>
      </c>
      <c r="I197" s="5" t="s">
        <v>172</v>
      </c>
      <c r="J197" s="5" t="s">
        <v>172</v>
      </c>
      <c r="K197" s="5" t="s">
        <v>172</v>
      </c>
      <c r="L197" s="5" t="s">
        <v>172</v>
      </c>
      <c r="M197" s="5" t="s">
        <v>187</v>
      </c>
      <c r="N197" s="5" t="s">
        <v>186</v>
      </c>
      <c r="O197" s="5" t="s">
        <v>2845</v>
      </c>
      <c r="P197"/>
    </row>
    <row r="198" spans="1:16">
      <c r="A198" s="5" t="s">
        <v>2846</v>
      </c>
      <c r="B198" s="5" t="s">
        <v>183</v>
      </c>
      <c r="C198" s="5" t="s">
        <v>172</v>
      </c>
      <c r="D198" s="5" t="s">
        <v>172</v>
      </c>
      <c r="E198" s="5" t="s">
        <v>2846</v>
      </c>
      <c r="F198" s="5" t="s">
        <v>2840</v>
      </c>
      <c r="G198" s="5" t="s">
        <v>449</v>
      </c>
      <c r="H198" s="5" t="s">
        <v>172</v>
      </c>
      <c r="I198" s="5" t="s">
        <v>172</v>
      </c>
      <c r="J198" s="5" t="s">
        <v>172</v>
      </c>
      <c r="K198" s="5" t="s">
        <v>172</v>
      </c>
      <c r="L198" s="5" t="s">
        <v>172</v>
      </c>
      <c r="M198" s="5" t="s">
        <v>187</v>
      </c>
      <c r="N198" s="5" t="s">
        <v>186</v>
      </c>
      <c r="O198" s="5" t="s">
        <v>2847</v>
      </c>
      <c r="P198"/>
    </row>
    <row r="199" spans="1:16">
      <c r="A199" s="5" t="s">
        <v>2848</v>
      </c>
      <c r="B199" s="5" t="s">
        <v>183</v>
      </c>
      <c r="C199" s="5" t="s">
        <v>172</v>
      </c>
      <c r="D199" s="5" t="s">
        <v>172</v>
      </c>
      <c r="E199" s="5" t="s">
        <v>2848</v>
      </c>
      <c r="F199" s="5" t="s">
        <v>2840</v>
      </c>
      <c r="G199" s="5" t="s">
        <v>449</v>
      </c>
      <c r="H199" s="5" t="s">
        <v>172</v>
      </c>
      <c r="I199" s="5" t="s">
        <v>172</v>
      </c>
      <c r="J199" s="5" t="s">
        <v>172</v>
      </c>
      <c r="K199" s="5" t="s">
        <v>172</v>
      </c>
      <c r="L199" s="5" t="s">
        <v>172</v>
      </c>
      <c r="M199" s="5" t="s">
        <v>187</v>
      </c>
      <c r="N199" s="5" t="s">
        <v>186</v>
      </c>
      <c r="O199" s="5" t="s">
        <v>2849</v>
      </c>
      <c r="P199"/>
    </row>
    <row r="200" spans="1:16">
      <c r="A200" s="5" t="s">
        <v>2850</v>
      </c>
      <c r="B200" s="5" t="s">
        <v>183</v>
      </c>
      <c r="C200" s="5" t="s">
        <v>172</v>
      </c>
      <c r="D200" s="5" t="s">
        <v>172</v>
      </c>
      <c r="E200" s="5" t="s">
        <v>2850</v>
      </c>
      <c r="F200" s="5" t="s">
        <v>2840</v>
      </c>
      <c r="G200" s="5" t="s">
        <v>449</v>
      </c>
      <c r="H200" s="5" t="s">
        <v>172</v>
      </c>
      <c r="I200" s="5" t="s">
        <v>172</v>
      </c>
      <c r="J200" s="5" t="s">
        <v>172</v>
      </c>
      <c r="K200" s="5" t="s">
        <v>172</v>
      </c>
      <c r="L200" s="5" t="s">
        <v>172</v>
      </c>
      <c r="M200" s="5" t="s">
        <v>187</v>
      </c>
      <c r="N200" s="5" t="s">
        <v>186</v>
      </c>
      <c r="O200" s="5" t="s">
        <v>2851</v>
      </c>
      <c r="P200"/>
    </row>
    <row r="201" spans="1:16">
      <c r="A201" s="5" t="s">
        <v>39</v>
      </c>
      <c r="B201" s="5" t="s">
        <v>141</v>
      </c>
      <c r="C201" s="5" t="s">
        <v>140</v>
      </c>
      <c r="D201" s="5"/>
      <c r="G201" s="5" t="s">
        <v>449</v>
      </c>
      <c r="H201" s="5" t="s">
        <v>172</v>
      </c>
      <c r="I201" s="5" t="s">
        <v>172</v>
      </c>
      <c r="J201" s="5" t="s">
        <v>172</v>
      </c>
      <c r="K201" s="5" t="s">
        <v>172</v>
      </c>
      <c r="L201" s="5" t="s">
        <v>172</v>
      </c>
      <c r="M201" s="5" t="s">
        <v>186</v>
      </c>
      <c r="N201" s="5" t="s">
        <v>187</v>
      </c>
      <c r="O201" s="5"/>
    </row>
    <row r="202" spans="1:16">
      <c r="A202" s="5" t="s">
        <v>8</v>
      </c>
      <c r="B202" s="5" t="s">
        <v>132</v>
      </c>
      <c r="C202" s="5" t="s">
        <v>133</v>
      </c>
      <c r="D202" s="5"/>
      <c r="G202" s="5" t="s">
        <v>449</v>
      </c>
      <c r="H202" s="5" t="s">
        <v>172</v>
      </c>
      <c r="I202" s="5" t="s">
        <v>172</v>
      </c>
      <c r="J202" s="5" t="s">
        <v>172</v>
      </c>
      <c r="K202" s="5" t="s">
        <v>172</v>
      </c>
      <c r="L202" s="5" t="s">
        <v>172</v>
      </c>
      <c r="M202" s="5" t="s">
        <v>186</v>
      </c>
      <c r="N202" s="5" t="s">
        <v>187</v>
      </c>
      <c r="O202" s="5"/>
    </row>
    <row r="203" spans="1:16">
      <c r="A203" s="5" t="s">
        <v>6</v>
      </c>
      <c r="B203" s="5" t="s">
        <v>91</v>
      </c>
      <c r="C203" s="5" t="s">
        <v>92</v>
      </c>
      <c r="D203" s="5"/>
      <c r="G203" s="5" t="s">
        <v>449</v>
      </c>
      <c r="H203" s="5" t="s">
        <v>172</v>
      </c>
      <c r="I203" s="5" t="s">
        <v>172</v>
      </c>
      <c r="J203" s="5" t="s">
        <v>172</v>
      </c>
      <c r="K203" s="5" t="s">
        <v>172</v>
      </c>
      <c r="L203" s="5" t="s">
        <v>172</v>
      </c>
      <c r="M203" s="5" t="s">
        <v>186</v>
      </c>
      <c r="N203" s="5" t="s">
        <v>187</v>
      </c>
      <c r="O203" s="5"/>
    </row>
    <row r="204" spans="1:16">
      <c r="A204" s="5" t="s">
        <v>17</v>
      </c>
      <c r="B204" s="5" t="s">
        <v>111</v>
      </c>
      <c r="C204" s="5" t="s">
        <v>112</v>
      </c>
      <c r="D204" s="5"/>
      <c r="G204" s="5" t="s">
        <v>449</v>
      </c>
      <c r="H204" s="5" t="s">
        <v>172</v>
      </c>
      <c r="I204" s="5" t="s">
        <v>172</v>
      </c>
      <c r="J204" s="5" t="s">
        <v>172</v>
      </c>
      <c r="K204" s="5" t="s">
        <v>172</v>
      </c>
      <c r="L204" s="5" t="s">
        <v>172</v>
      </c>
      <c r="M204" s="5" t="s">
        <v>186</v>
      </c>
      <c r="N204" s="5" t="s">
        <v>187</v>
      </c>
      <c r="O204" s="5"/>
    </row>
    <row r="205" spans="1:16" ht="17">
      <c r="A205" s="5" t="s">
        <v>14</v>
      </c>
      <c r="B205" s="5" t="s">
        <v>106</v>
      </c>
      <c r="C205" s="5" t="s">
        <v>107</v>
      </c>
      <c r="D205" s="5"/>
      <c r="E205" s="113"/>
      <c r="G205" s="5" t="s">
        <v>449</v>
      </c>
      <c r="H205" s="5" t="s">
        <v>172</v>
      </c>
      <c r="I205" s="5" t="s">
        <v>172</v>
      </c>
      <c r="J205" s="5" t="s">
        <v>172</v>
      </c>
      <c r="K205" s="5" t="s">
        <v>172</v>
      </c>
      <c r="L205" s="5" t="s">
        <v>172</v>
      </c>
      <c r="M205" s="5" t="s">
        <v>186</v>
      </c>
      <c r="N205" s="5" t="s">
        <v>187</v>
      </c>
      <c r="O205" s="5"/>
    </row>
    <row r="206" spans="1:16" ht="17">
      <c r="A206" s="5" t="s">
        <v>31</v>
      </c>
      <c r="B206" s="5" t="s">
        <v>104</v>
      </c>
      <c r="C206" s="5" t="s">
        <v>128</v>
      </c>
      <c r="D206" s="5"/>
      <c r="E206" s="113"/>
      <c r="G206" s="5" t="s">
        <v>449</v>
      </c>
      <c r="H206" s="5" t="s">
        <v>172</v>
      </c>
      <c r="I206" s="5" t="s">
        <v>172</v>
      </c>
      <c r="J206" s="5" t="s">
        <v>172</v>
      </c>
      <c r="K206" s="5" t="s">
        <v>172</v>
      </c>
      <c r="L206" s="5" t="s">
        <v>172</v>
      </c>
      <c r="M206" s="5" t="s">
        <v>186</v>
      </c>
      <c r="N206" s="5" t="s">
        <v>187</v>
      </c>
      <c r="O206" s="5"/>
    </row>
    <row r="207" spans="1:16">
      <c r="A207" s="5" t="s">
        <v>27</v>
      </c>
      <c r="B207" s="5" t="s">
        <v>104</v>
      </c>
      <c r="C207" s="5" t="s">
        <v>124</v>
      </c>
      <c r="D207" s="5"/>
      <c r="G207" s="5" t="s">
        <v>449</v>
      </c>
      <c r="H207" s="5" t="s">
        <v>172</v>
      </c>
      <c r="I207" s="5" t="s">
        <v>172</v>
      </c>
      <c r="J207" s="5" t="s">
        <v>172</v>
      </c>
      <c r="K207" s="5" t="s">
        <v>172</v>
      </c>
      <c r="L207" s="5" t="s">
        <v>172</v>
      </c>
      <c r="M207" s="5" t="s">
        <v>186</v>
      </c>
      <c r="N207" s="5" t="s">
        <v>187</v>
      </c>
      <c r="O207" s="5"/>
    </row>
    <row r="208" spans="1:16">
      <c r="A208" s="5" t="s">
        <v>22</v>
      </c>
      <c r="B208" s="5" t="s">
        <v>104</v>
      </c>
      <c r="C208" s="5" t="s">
        <v>119</v>
      </c>
      <c r="D208" s="5"/>
      <c r="G208" s="5" t="s">
        <v>449</v>
      </c>
      <c r="H208" s="5" t="s">
        <v>172</v>
      </c>
      <c r="I208" s="5" t="s">
        <v>172</v>
      </c>
      <c r="J208" s="5" t="s">
        <v>172</v>
      </c>
      <c r="K208" s="5" t="s">
        <v>172</v>
      </c>
      <c r="L208" s="5" t="s">
        <v>172</v>
      </c>
      <c r="M208" s="5" t="s">
        <v>186</v>
      </c>
      <c r="N208" s="5" t="s">
        <v>187</v>
      </c>
      <c r="O208" s="5"/>
    </row>
    <row r="209" spans="1:15">
      <c r="A209" s="5" t="s">
        <v>23</v>
      </c>
      <c r="B209" s="5" t="s">
        <v>104</v>
      </c>
      <c r="C209" s="5" t="s">
        <v>120</v>
      </c>
      <c r="D209" s="5"/>
      <c r="G209" s="5" t="s">
        <v>449</v>
      </c>
      <c r="H209" s="5" t="s">
        <v>172</v>
      </c>
      <c r="I209" s="5" t="s">
        <v>172</v>
      </c>
      <c r="J209" s="5" t="s">
        <v>172</v>
      </c>
      <c r="K209" s="5" t="s">
        <v>172</v>
      </c>
      <c r="L209" s="5" t="s">
        <v>172</v>
      </c>
      <c r="M209" s="5" t="s">
        <v>186</v>
      </c>
      <c r="N209" s="5" t="s">
        <v>187</v>
      </c>
      <c r="O209" s="5"/>
    </row>
    <row r="210" spans="1:15">
      <c r="A210" s="5" t="s">
        <v>32</v>
      </c>
      <c r="B210" s="5" t="s">
        <v>104</v>
      </c>
      <c r="C210" s="5" t="s">
        <v>129</v>
      </c>
      <c r="D210" s="5"/>
      <c r="G210" s="5" t="s">
        <v>449</v>
      </c>
      <c r="H210" s="5" t="s">
        <v>172</v>
      </c>
      <c r="I210" s="5" t="s">
        <v>172</v>
      </c>
      <c r="J210" s="5" t="s">
        <v>172</v>
      </c>
      <c r="K210" s="5" t="s">
        <v>172</v>
      </c>
      <c r="L210" s="5" t="s">
        <v>172</v>
      </c>
      <c r="M210" s="5" t="s">
        <v>186</v>
      </c>
      <c r="N210" s="5" t="s">
        <v>187</v>
      </c>
      <c r="O210" s="5"/>
    </row>
    <row r="211" spans="1:15">
      <c r="A211" s="5" t="s">
        <v>30</v>
      </c>
      <c r="B211" s="5" t="s">
        <v>104</v>
      </c>
      <c r="C211" s="5" t="s">
        <v>127</v>
      </c>
      <c r="D211" s="5"/>
      <c r="G211" s="5" t="s">
        <v>449</v>
      </c>
      <c r="H211" s="5" t="s">
        <v>172</v>
      </c>
      <c r="I211" s="5" t="s">
        <v>172</v>
      </c>
      <c r="J211" s="5" t="s">
        <v>172</v>
      </c>
      <c r="K211" s="5" t="s">
        <v>172</v>
      </c>
      <c r="L211" s="5" t="s">
        <v>172</v>
      </c>
      <c r="M211" s="5" t="s">
        <v>186</v>
      </c>
      <c r="N211" s="5" t="s">
        <v>187</v>
      </c>
      <c r="O211" s="5"/>
    </row>
    <row r="212" spans="1:15">
      <c r="A212" s="5" t="s">
        <v>20</v>
      </c>
      <c r="B212" s="5" t="s">
        <v>104</v>
      </c>
      <c r="C212" s="5" t="s">
        <v>117</v>
      </c>
      <c r="D212" s="5"/>
      <c r="G212" s="5" t="s">
        <v>449</v>
      </c>
      <c r="H212" s="5" t="s">
        <v>172</v>
      </c>
      <c r="I212" s="5" t="s">
        <v>172</v>
      </c>
      <c r="J212" s="5" t="s">
        <v>172</v>
      </c>
      <c r="K212" s="5" t="s">
        <v>172</v>
      </c>
      <c r="L212" s="5" t="s">
        <v>172</v>
      </c>
      <c r="M212" s="5" t="s">
        <v>186</v>
      </c>
      <c r="N212" s="5" t="s">
        <v>187</v>
      </c>
      <c r="O212" s="5"/>
    </row>
    <row r="213" spans="1:15">
      <c r="A213" s="5" t="s">
        <v>33</v>
      </c>
      <c r="B213" s="5" t="s">
        <v>104</v>
      </c>
      <c r="C213" s="5" t="s">
        <v>130</v>
      </c>
      <c r="D213" s="5"/>
      <c r="G213" s="5" t="s">
        <v>449</v>
      </c>
      <c r="H213" s="5" t="s">
        <v>172</v>
      </c>
      <c r="I213" s="5" t="s">
        <v>172</v>
      </c>
      <c r="J213" s="5" t="s">
        <v>172</v>
      </c>
      <c r="K213" s="5" t="s">
        <v>172</v>
      </c>
      <c r="L213" s="5" t="s">
        <v>172</v>
      </c>
      <c r="M213" s="5" t="s">
        <v>186</v>
      </c>
      <c r="N213" s="5" t="s">
        <v>187</v>
      </c>
      <c r="O213" s="5"/>
    </row>
    <row r="214" spans="1:15">
      <c r="A214" s="5" t="s">
        <v>13</v>
      </c>
      <c r="B214" s="5" t="s">
        <v>104</v>
      </c>
      <c r="C214" s="5" t="s">
        <v>105</v>
      </c>
      <c r="D214" s="5"/>
      <c r="G214" s="5" t="s">
        <v>449</v>
      </c>
      <c r="H214" s="5" t="s">
        <v>172</v>
      </c>
      <c r="I214" s="5" t="s">
        <v>172</v>
      </c>
      <c r="J214" s="5" t="s">
        <v>172</v>
      </c>
      <c r="K214" s="5" t="s">
        <v>172</v>
      </c>
      <c r="L214" s="5" t="s">
        <v>172</v>
      </c>
      <c r="M214" s="5" t="s">
        <v>186</v>
      </c>
      <c r="N214" s="5" t="s">
        <v>187</v>
      </c>
      <c r="O214" s="5"/>
    </row>
    <row r="215" spans="1:15">
      <c r="A215" s="5" t="s">
        <v>15</v>
      </c>
      <c r="B215" s="5" t="s">
        <v>104</v>
      </c>
      <c r="C215" s="5" t="s">
        <v>108</v>
      </c>
      <c r="D215" s="5"/>
      <c r="G215" s="5" t="s">
        <v>449</v>
      </c>
      <c r="H215" s="5" t="s">
        <v>172</v>
      </c>
      <c r="I215" s="5" t="s">
        <v>172</v>
      </c>
      <c r="J215" s="5" t="s">
        <v>172</v>
      </c>
      <c r="K215" s="5" t="s">
        <v>172</v>
      </c>
      <c r="L215" s="5" t="s">
        <v>172</v>
      </c>
      <c r="M215" s="5" t="s">
        <v>186</v>
      </c>
      <c r="N215" s="5" t="s">
        <v>187</v>
      </c>
      <c r="O215" s="5"/>
    </row>
    <row r="216" spans="1:15">
      <c r="A216" s="5" t="s">
        <v>28</v>
      </c>
      <c r="B216" s="5" t="s">
        <v>104</v>
      </c>
      <c r="C216" s="5" t="s">
        <v>125</v>
      </c>
      <c r="D216" s="5"/>
      <c r="G216" s="5" t="s">
        <v>449</v>
      </c>
      <c r="H216" s="5" t="s">
        <v>172</v>
      </c>
      <c r="I216" s="5" t="s">
        <v>172</v>
      </c>
      <c r="J216" s="5" t="s">
        <v>172</v>
      </c>
      <c r="K216" s="5" t="s">
        <v>172</v>
      </c>
      <c r="L216" s="5" t="s">
        <v>172</v>
      </c>
      <c r="M216" s="5" t="s">
        <v>186</v>
      </c>
      <c r="N216" s="5" t="s">
        <v>187</v>
      </c>
      <c r="O216" s="5"/>
    </row>
    <row r="217" spans="1:15">
      <c r="A217" s="5" t="s">
        <v>24</v>
      </c>
      <c r="B217" s="5" t="s">
        <v>104</v>
      </c>
      <c r="C217" s="5" t="s">
        <v>121</v>
      </c>
      <c r="D217" s="5"/>
      <c r="G217" s="5" t="s">
        <v>449</v>
      </c>
      <c r="H217" s="5" t="s">
        <v>172</v>
      </c>
      <c r="I217" s="5" t="s">
        <v>172</v>
      </c>
      <c r="J217" s="5" t="s">
        <v>172</v>
      </c>
      <c r="K217" s="5" t="s">
        <v>172</v>
      </c>
      <c r="L217" s="5" t="s">
        <v>172</v>
      </c>
      <c r="M217" s="5" t="s">
        <v>186</v>
      </c>
      <c r="N217" s="5" t="s">
        <v>187</v>
      </c>
      <c r="O217" s="5"/>
    </row>
    <row r="218" spans="1:15">
      <c r="A218" s="5" t="s">
        <v>25</v>
      </c>
      <c r="B218" s="5" t="s">
        <v>104</v>
      </c>
      <c r="C218" s="5" t="s">
        <v>122</v>
      </c>
      <c r="D218" s="5"/>
      <c r="G218" s="5" t="s">
        <v>449</v>
      </c>
      <c r="H218" s="5" t="s">
        <v>172</v>
      </c>
      <c r="I218" s="5" t="s">
        <v>172</v>
      </c>
      <c r="J218" s="5" t="s">
        <v>172</v>
      </c>
      <c r="K218" s="5" t="s">
        <v>172</v>
      </c>
      <c r="L218" s="5" t="s">
        <v>172</v>
      </c>
      <c r="M218" s="5" t="s">
        <v>186</v>
      </c>
      <c r="N218" s="5" t="s">
        <v>187</v>
      </c>
      <c r="O218" s="5"/>
    </row>
    <row r="219" spans="1:15">
      <c r="A219" s="5" t="s">
        <v>21</v>
      </c>
      <c r="B219" s="5" t="s">
        <v>104</v>
      </c>
      <c r="C219" s="5" t="s">
        <v>118</v>
      </c>
      <c r="D219" s="5"/>
      <c r="G219" s="5" t="s">
        <v>449</v>
      </c>
      <c r="H219" s="5" t="s">
        <v>172</v>
      </c>
      <c r="I219" s="5" t="s">
        <v>172</v>
      </c>
      <c r="J219" s="5" t="s">
        <v>172</v>
      </c>
      <c r="K219" s="5" t="s">
        <v>172</v>
      </c>
      <c r="L219" s="5" t="s">
        <v>172</v>
      </c>
      <c r="M219" s="5" t="s">
        <v>186</v>
      </c>
      <c r="N219" s="5" t="s">
        <v>187</v>
      </c>
      <c r="O219" s="5"/>
    </row>
    <row r="220" spans="1:15">
      <c r="A220" s="5" t="s">
        <v>29</v>
      </c>
      <c r="B220" s="5" t="s">
        <v>104</v>
      </c>
      <c r="C220" s="5" t="s">
        <v>126</v>
      </c>
      <c r="D220" s="5"/>
      <c r="G220" s="5" t="s">
        <v>449</v>
      </c>
      <c r="H220" s="5" t="s">
        <v>172</v>
      </c>
      <c r="I220" s="5" t="s">
        <v>172</v>
      </c>
      <c r="J220" s="5" t="s">
        <v>172</v>
      </c>
      <c r="K220" s="5" t="s">
        <v>172</v>
      </c>
      <c r="L220" s="5" t="s">
        <v>172</v>
      </c>
      <c r="M220" s="5" t="s">
        <v>186</v>
      </c>
      <c r="N220" s="5" t="s">
        <v>187</v>
      </c>
      <c r="O220" s="5"/>
    </row>
    <row r="221" spans="1:15">
      <c r="A221" s="5" t="s">
        <v>26</v>
      </c>
      <c r="B221" s="5" t="s">
        <v>104</v>
      </c>
      <c r="C221" s="5" t="s">
        <v>123</v>
      </c>
      <c r="D221" s="5"/>
      <c r="G221" s="5" t="s">
        <v>449</v>
      </c>
      <c r="H221" s="5" t="s">
        <v>172</v>
      </c>
      <c r="I221" s="5" t="s">
        <v>172</v>
      </c>
      <c r="J221" s="5" t="s">
        <v>172</v>
      </c>
      <c r="K221" s="5" t="s">
        <v>172</v>
      </c>
      <c r="L221" s="5" t="s">
        <v>172</v>
      </c>
      <c r="M221" s="5" t="s">
        <v>186</v>
      </c>
      <c r="N221" s="5" t="s">
        <v>187</v>
      </c>
      <c r="O221" s="5"/>
    </row>
    <row r="222" spans="1:15">
      <c r="A222" s="5" t="s">
        <v>4</v>
      </c>
      <c r="B222" s="5" t="s">
        <v>87</v>
      </c>
      <c r="C222" s="5" t="s">
        <v>88</v>
      </c>
      <c r="D222" s="5"/>
      <c r="G222" s="5" t="s">
        <v>449</v>
      </c>
      <c r="H222" s="5" t="s">
        <v>172</v>
      </c>
      <c r="I222" s="5" t="s">
        <v>172</v>
      </c>
      <c r="J222" s="5" t="s">
        <v>172</v>
      </c>
      <c r="K222" s="5" t="s">
        <v>172</v>
      </c>
      <c r="L222" s="5" t="s">
        <v>172</v>
      </c>
      <c r="M222" s="5" t="s">
        <v>186</v>
      </c>
      <c r="N222" s="5" t="s">
        <v>187</v>
      </c>
      <c r="O222" s="5"/>
    </row>
    <row r="223" spans="1:15">
      <c r="A223" s="5" t="s">
        <v>10</v>
      </c>
      <c r="B223" s="5" t="s">
        <v>99</v>
      </c>
      <c r="C223" s="5" t="s">
        <v>100</v>
      </c>
      <c r="D223" s="5"/>
      <c r="G223" s="5" t="s">
        <v>449</v>
      </c>
      <c r="H223" s="5" t="s">
        <v>172</v>
      </c>
      <c r="I223" s="5" t="s">
        <v>172</v>
      </c>
      <c r="J223" s="5" t="s">
        <v>172</v>
      </c>
      <c r="K223" s="5" t="s">
        <v>172</v>
      </c>
      <c r="L223" s="5" t="s">
        <v>172</v>
      </c>
      <c r="M223" s="5" t="s">
        <v>186</v>
      </c>
      <c r="N223" s="5" t="s">
        <v>187</v>
      </c>
      <c r="O223" s="5"/>
    </row>
    <row r="224" spans="1:15">
      <c r="A224" s="5" t="s">
        <v>8</v>
      </c>
      <c r="B224" s="5" t="s">
        <v>95</v>
      </c>
      <c r="C224" s="5" t="s">
        <v>96</v>
      </c>
      <c r="D224" s="5"/>
      <c r="G224" s="5" t="s">
        <v>449</v>
      </c>
      <c r="H224" s="5" t="s">
        <v>172</v>
      </c>
      <c r="I224" s="5" t="s">
        <v>172</v>
      </c>
      <c r="J224" s="5" t="s">
        <v>172</v>
      </c>
      <c r="K224" s="5" t="s">
        <v>172</v>
      </c>
      <c r="L224" s="5" t="s">
        <v>172</v>
      </c>
      <c r="M224" s="5" t="s">
        <v>186</v>
      </c>
      <c r="N224" s="5" t="s">
        <v>187</v>
      </c>
      <c r="O224" s="5"/>
    </row>
    <row r="225" spans="1:15">
      <c r="A225" s="5" t="s">
        <v>0</v>
      </c>
      <c r="B225" s="5" t="s">
        <v>82</v>
      </c>
      <c r="C225" s="5" t="s">
        <v>83</v>
      </c>
      <c r="D225" s="5"/>
      <c r="G225" s="5" t="s">
        <v>449</v>
      </c>
      <c r="H225" s="5" t="s">
        <v>172</v>
      </c>
      <c r="I225" s="5" t="s">
        <v>172</v>
      </c>
      <c r="J225" s="5" t="s">
        <v>172</v>
      </c>
      <c r="K225" s="5" t="s">
        <v>172</v>
      </c>
      <c r="L225" s="5" t="s">
        <v>172</v>
      </c>
      <c r="M225" s="5" t="s">
        <v>186</v>
      </c>
      <c r="N225" s="5" t="s">
        <v>187</v>
      </c>
      <c r="O225" s="5"/>
    </row>
    <row r="226" spans="1:15">
      <c r="A226" s="5" t="s">
        <v>5</v>
      </c>
      <c r="B226" s="5" t="s">
        <v>89</v>
      </c>
      <c r="C226" s="5" t="s">
        <v>90</v>
      </c>
      <c r="D226" s="5"/>
      <c r="G226" s="5" t="s">
        <v>449</v>
      </c>
      <c r="H226" s="5" t="s">
        <v>172</v>
      </c>
      <c r="I226" s="5" t="s">
        <v>172</v>
      </c>
      <c r="J226" s="5" t="s">
        <v>172</v>
      </c>
      <c r="K226" s="5" t="s">
        <v>172</v>
      </c>
      <c r="L226" s="5" t="s">
        <v>172</v>
      </c>
      <c r="M226" s="5" t="s">
        <v>186</v>
      </c>
      <c r="N226" s="5" t="s">
        <v>187</v>
      </c>
      <c r="O226" s="5"/>
    </row>
    <row r="227" spans="1:15">
      <c r="A227" s="5" t="s">
        <v>12</v>
      </c>
      <c r="B227" s="5" t="s">
        <v>89</v>
      </c>
      <c r="C227" s="5" t="s">
        <v>103</v>
      </c>
      <c r="D227" s="5"/>
      <c r="G227" s="5" t="s">
        <v>449</v>
      </c>
      <c r="H227" s="5" t="s">
        <v>172</v>
      </c>
      <c r="I227" s="5" t="s">
        <v>172</v>
      </c>
      <c r="J227" s="5" t="s">
        <v>172</v>
      </c>
      <c r="K227" s="5" t="s">
        <v>172</v>
      </c>
      <c r="L227" s="5" t="s">
        <v>172</v>
      </c>
      <c r="M227" s="5" t="s">
        <v>186</v>
      </c>
      <c r="N227" s="5" t="s">
        <v>187</v>
      </c>
      <c r="O227" s="5"/>
    </row>
    <row r="228" spans="1:15">
      <c r="A228" s="5" t="s">
        <v>7</v>
      </c>
      <c r="B228" s="5" t="s">
        <v>93</v>
      </c>
      <c r="C228" s="5" t="s">
        <v>94</v>
      </c>
      <c r="D228" s="5"/>
      <c r="G228" s="5" t="s">
        <v>449</v>
      </c>
      <c r="H228" s="5" t="s">
        <v>172</v>
      </c>
      <c r="I228" s="5" t="s">
        <v>172</v>
      </c>
      <c r="J228" s="5" t="s">
        <v>172</v>
      </c>
      <c r="K228" s="5" t="s">
        <v>172</v>
      </c>
      <c r="L228" s="5" t="s">
        <v>172</v>
      </c>
      <c r="M228" s="5" t="s">
        <v>186</v>
      </c>
      <c r="N228" s="5" t="s">
        <v>187</v>
      </c>
      <c r="O228" s="5"/>
    </row>
    <row r="229" spans="1:15">
      <c r="A229" s="5" t="s">
        <v>18</v>
      </c>
      <c r="B229" s="5" t="s">
        <v>113</v>
      </c>
      <c r="C229" s="5" t="s">
        <v>114</v>
      </c>
      <c r="D229" s="5"/>
      <c r="G229" s="5" t="s">
        <v>449</v>
      </c>
      <c r="H229" s="5" t="s">
        <v>172</v>
      </c>
      <c r="I229" s="5" t="s">
        <v>172</v>
      </c>
      <c r="J229" s="5" t="s">
        <v>172</v>
      </c>
      <c r="K229" s="5" t="s">
        <v>172</v>
      </c>
      <c r="L229" s="5" t="s">
        <v>172</v>
      </c>
      <c r="M229" s="5" t="s">
        <v>186</v>
      </c>
      <c r="N229" s="5" t="s">
        <v>187</v>
      </c>
      <c r="O229" s="5"/>
    </row>
    <row r="230" spans="1:15">
      <c r="A230" s="5" t="s">
        <v>9</v>
      </c>
      <c r="B230" s="5" t="s">
        <v>97</v>
      </c>
      <c r="C230" s="5" t="s">
        <v>98</v>
      </c>
      <c r="D230" s="5"/>
      <c r="G230" s="5" t="s">
        <v>449</v>
      </c>
      <c r="H230" s="5" t="s">
        <v>172</v>
      </c>
      <c r="I230" s="5" t="s">
        <v>172</v>
      </c>
      <c r="J230" s="5" t="s">
        <v>172</v>
      </c>
      <c r="K230" s="5" t="s">
        <v>172</v>
      </c>
      <c r="L230" s="5" t="s">
        <v>172</v>
      </c>
      <c r="M230" s="5" t="s">
        <v>186</v>
      </c>
      <c r="N230" s="5" t="s">
        <v>187</v>
      </c>
      <c r="O230" s="5"/>
    </row>
    <row r="231" spans="1:15">
      <c r="A231" s="5" t="s">
        <v>19</v>
      </c>
      <c r="B231" s="5" t="s">
        <v>116</v>
      </c>
      <c r="C231" s="5" t="s">
        <v>115</v>
      </c>
      <c r="D231" s="5"/>
      <c r="G231" s="5" t="s">
        <v>449</v>
      </c>
      <c r="H231" s="5" t="s">
        <v>172</v>
      </c>
      <c r="I231" s="5" t="s">
        <v>172</v>
      </c>
      <c r="J231" s="5" t="s">
        <v>172</v>
      </c>
      <c r="K231" s="5" t="s">
        <v>172</v>
      </c>
      <c r="L231" s="5" t="s">
        <v>172</v>
      </c>
      <c r="M231" s="5" t="s">
        <v>186</v>
      </c>
      <c r="N231" s="5" t="s">
        <v>187</v>
      </c>
      <c r="O231" s="5"/>
    </row>
    <row r="232" spans="1:15">
      <c r="A232" s="5" t="s">
        <v>16</v>
      </c>
      <c r="B232" s="5" t="s">
        <v>109</v>
      </c>
      <c r="C232" s="5" t="s">
        <v>110</v>
      </c>
      <c r="D232" s="5"/>
      <c r="G232" s="5" t="s">
        <v>449</v>
      </c>
      <c r="H232" s="5" t="s">
        <v>172</v>
      </c>
      <c r="I232" s="5" t="s">
        <v>172</v>
      </c>
      <c r="J232" s="5" t="s">
        <v>172</v>
      </c>
      <c r="K232" s="5" t="s">
        <v>172</v>
      </c>
      <c r="L232" s="5" t="s">
        <v>172</v>
      </c>
      <c r="M232" s="5" t="s">
        <v>186</v>
      </c>
      <c r="N232" s="5" t="s">
        <v>187</v>
      </c>
      <c r="O232" s="5"/>
    </row>
    <row r="233" spans="1:15">
      <c r="A233" s="5" t="s">
        <v>11</v>
      </c>
      <c r="B233" s="5" t="s">
        <v>101</v>
      </c>
      <c r="C233" s="5" t="s">
        <v>102</v>
      </c>
      <c r="D233" s="5"/>
      <c r="G233" s="5" t="s">
        <v>449</v>
      </c>
      <c r="H233" s="5" t="s">
        <v>172</v>
      </c>
      <c r="I233" s="5" t="s">
        <v>172</v>
      </c>
      <c r="J233" s="5" t="s">
        <v>172</v>
      </c>
      <c r="K233" s="5" t="s">
        <v>172</v>
      </c>
      <c r="L233" s="5" t="s">
        <v>172</v>
      </c>
      <c r="M233" s="5" t="s">
        <v>186</v>
      </c>
      <c r="N233" s="5" t="s">
        <v>187</v>
      </c>
      <c r="O233" s="5"/>
    </row>
    <row r="234" spans="1:15">
      <c r="A234" s="5" t="s">
        <v>157</v>
      </c>
      <c r="B234" s="5" t="s">
        <v>158</v>
      </c>
      <c r="C234" s="5" t="s">
        <v>172</v>
      </c>
      <c r="D234" s="5"/>
      <c r="G234" s="5" t="s">
        <v>449</v>
      </c>
      <c r="H234" s="5" t="s">
        <v>172</v>
      </c>
      <c r="I234" s="5" t="s">
        <v>172</v>
      </c>
      <c r="J234" s="5" t="s">
        <v>172</v>
      </c>
      <c r="K234" s="5" t="s">
        <v>172</v>
      </c>
      <c r="L234" s="5" t="s">
        <v>172</v>
      </c>
      <c r="M234" s="5" t="s">
        <v>187</v>
      </c>
      <c r="N234" s="5" t="s">
        <v>187</v>
      </c>
      <c r="O234" s="5"/>
    </row>
    <row r="235" spans="1:15">
      <c r="A235" s="5" t="s">
        <v>159</v>
      </c>
      <c r="B235" s="5" t="s">
        <v>158</v>
      </c>
      <c r="C235" s="5" t="s">
        <v>172</v>
      </c>
      <c r="D235" s="5"/>
      <c r="G235" s="5" t="s">
        <v>449</v>
      </c>
      <c r="H235" s="5" t="s">
        <v>172</v>
      </c>
      <c r="I235" s="5" t="s">
        <v>172</v>
      </c>
      <c r="J235" s="5" t="s">
        <v>172</v>
      </c>
      <c r="K235" s="5" t="s">
        <v>172</v>
      </c>
      <c r="L235" s="5" t="s">
        <v>172</v>
      </c>
      <c r="M235" s="5" t="s">
        <v>187</v>
      </c>
      <c r="N235" s="5" t="s">
        <v>187</v>
      </c>
      <c r="O235" s="5"/>
    </row>
    <row r="236" spans="1:15">
      <c r="A236" s="5" t="s">
        <v>160</v>
      </c>
      <c r="B236" s="5" t="s">
        <v>158</v>
      </c>
      <c r="C236" s="5" t="s">
        <v>172</v>
      </c>
      <c r="D236" s="5"/>
      <c r="G236" s="5" t="s">
        <v>449</v>
      </c>
      <c r="H236" s="5" t="s">
        <v>172</v>
      </c>
      <c r="I236" s="5" t="s">
        <v>172</v>
      </c>
      <c r="J236" s="5" t="s">
        <v>172</v>
      </c>
      <c r="K236" s="5" t="s">
        <v>172</v>
      </c>
      <c r="L236" s="5" t="s">
        <v>172</v>
      </c>
      <c r="M236" s="5" t="s">
        <v>187</v>
      </c>
      <c r="N236" s="5" t="s">
        <v>187</v>
      </c>
      <c r="O236" s="5"/>
    </row>
    <row r="237" spans="1:15">
      <c r="A237" s="5" t="s">
        <v>161</v>
      </c>
      <c r="B237" s="5" t="s">
        <v>158</v>
      </c>
      <c r="C237" s="5" t="s">
        <v>172</v>
      </c>
      <c r="D237" s="5"/>
      <c r="G237" s="5" t="s">
        <v>449</v>
      </c>
      <c r="H237" s="5" t="s">
        <v>172</v>
      </c>
      <c r="I237" s="5" t="s">
        <v>172</v>
      </c>
      <c r="J237" s="5" t="s">
        <v>172</v>
      </c>
      <c r="K237" s="5" t="s">
        <v>172</v>
      </c>
      <c r="L237" s="5" t="s">
        <v>172</v>
      </c>
      <c r="M237" s="5" t="s">
        <v>187</v>
      </c>
      <c r="N237" s="5" t="s">
        <v>187</v>
      </c>
      <c r="O237" s="5"/>
    </row>
  </sheetData>
  <sortState ref="A202:C229">
    <sortCondition ref="B202:B229"/>
    <sortCondition ref="C202:C22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08"/>
  <sheetViews>
    <sheetView topLeftCell="C1" workbookViewId="0">
      <pane ySplit="1" topLeftCell="A45" activePane="bottomLeft" state="frozen"/>
      <selection pane="bottomLeft" activeCell="D60" sqref="D60"/>
    </sheetView>
  </sheetViews>
  <sheetFormatPr baseColWidth="10" defaultRowHeight="16"/>
  <cols>
    <col min="1" max="1" width="16" customWidth="1"/>
    <col min="2" max="2" width="31.6640625" bestFit="1" customWidth="1"/>
    <col min="3" max="3" width="36.1640625" bestFit="1" customWidth="1"/>
    <col min="4" max="4" width="36.1640625" style="22" customWidth="1"/>
    <col min="5" max="5" width="11.83203125" style="5" bestFit="1" customWidth="1"/>
    <col min="6" max="6" width="11.83203125" customWidth="1"/>
    <col min="7" max="7" width="19.33203125" bestFit="1" customWidth="1"/>
    <col min="8" max="8" width="13.33203125" style="5" customWidth="1"/>
    <col min="9" max="9" width="14.6640625" style="5" customWidth="1"/>
    <col min="10" max="10" width="15" style="5" customWidth="1"/>
    <col min="11" max="11" width="17.6640625" style="5" bestFit="1" customWidth="1"/>
    <col min="12" max="13" width="15.33203125" style="5" customWidth="1"/>
    <col min="14" max="14" width="9.83203125" style="5" bestFit="1" customWidth="1"/>
    <col min="15" max="15" width="10" style="5" bestFit="1" customWidth="1"/>
    <col min="16" max="17" width="10.83203125" style="5"/>
  </cols>
  <sheetData>
    <row r="1" spans="1:17" s="1" customFormat="1">
      <c r="A1" s="4" t="s">
        <v>79</v>
      </c>
      <c r="B1" s="4" t="s">
        <v>80</v>
      </c>
      <c r="C1" s="4" t="s">
        <v>81</v>
      </c>
      <c r="D1" s="24" t="s">
        <v>1092</v>
      </c>
      <c r="E1" s="4" t="s">
        <v>188</v>
      </c>
      <c r="F1" s="4" t="s">
        <v>170</v>
      </c>
      <c r="G1" s="4" t="s">
        <v>174</v>
      </c>
      <c r="H1" s="4" t="s">
        <v>447</v>
      </c>
      <c r="I1" s="4" t="s">
        <v>175</v>
      </c>
      <c r="J1" s="4" t="s">
        <v>402</v>
      </c>
      <c r="K1" s="4" t="s">
        <v>176</v>
      </c>
      <c r="L1" s="4" t="s">
        <v>179</v>
      </c>
      <c r="M1" s="4" t="s">
        <v>1785</v>
      </c>
      <c r="N1" s="4" t="s">
        <v>184</v>
      </c>
      <c r="O1" s="4" t="s">
        <v>185</v>
      </c>
      <c r="P1" s="4"/>
      <c r="Q1" s="4"/>
    </row>
    <row r="2" spans="1:17">
      <c r="A2" s="2" t="s">
        <v>148</v>
      </c>
      <c r="B2" t="s">
        <v>142</v>
      </c>
      <c r="C2" s="3" t="s">
        <v>162</v>
      </c>
      <c r="D2" s="25"/>
      <c r="E2" s="2" t="s">
        <v>148</v>
      </c>
      <c r="F2" s="3" t="s">
        <v>171</v>
      </c>
      <c r="G2" s="5" t="s">
        <v>186</v>
      </c>
      <c r="K2" s="5" t="s">
        <v>178</v>
      </c>
      <c r="O2" s="5" t="s">
        <v>186</v>
      </c>
    </row>
    <row r="3" spans="1:17">
      <c r="A3" s="2" t="s">
        <v>149</v>
      </c>
      <c r="B3" t="s">
        <v>142</v>
      </c>
      <c r="C3" s="3" t="s">
        <v>163</v>
      </c>
      <c r="D3" s="25"/>
      <c r="E3" s="2" t="s">
        <v>149</v>
      </c>
      <c r="F3" s="3" t="s">
        <v>171</v>
      </c>
      <c r="G3" s="5" t="s">
        <v>186</v>
      </c>
      <c r="K3" s="5" t="s">
        <v>178</v>
      </c>
      <c r="O3" s="5" t="s">
        <v>186</v>
      </c>
    </row>
    <row r="4" spans="1:17">
      <c r="A4" s="2" t="s">
        <v>150</v>
      </c>
      <c r="B4" t="s">
        <v>142</v>
      </c>
      <c r="C4" s="3" t="s">
        <v>164</v>
      </c>
      <c r="D4" s="25"/>
      <c r="E4" s="2" t="s">
        <v>150</v>
      </c>
      <c r="F4" s="3" t="s">
        <v>171</v>
      </c>
      <c r="G4" s="5" t="s">
        <v>186</v>
      </c>
      <c r="K4" s="5" t="s">
        <v>178</v>
      </c>
      <c r="O4" s="5" t="s">
        <v>186</v>
      </c>
    </row>
    <row r="5" spans="1:17">
      <c r="A5" s="2" t="s">
        <v>151</v>
      </c>
      <c r="B5" t="s">
        <v>142</v>
      </c>
      <c r="C5" s="3" t="s">
        <v>165</v>
      </c>
      <c r="D5" s="25"/>
      <c r="E5" s="2" t="s">
        <v>151</v>
      </c>
      <c r="F5" s="3" t="s">
        <v>171</v>
      </c>
      <c r="G5" s="5" t="s">
        <v>186</v>
      </c>
      <c r="K5" s="5" t="s">
        <v>178</v>
      </c>
      <c r="O5" s="5" t="s">
        <v>186</v>
      </c>
    </row>
    <row r="6" spans="1:17">
      <c r="A6" s="2" t="s">
        <v>152</v>
      </c>
      <c r="B6" t="s">
        <v>142</v>
      </c>
      <c r="C6" s="3" t="s">
        <v>166</v>
      </c>
      <c r="D6" s="25"/>
      <c r="E6" s="2" t="s">
        <v>152</v>
      </c>
      <c r="F6" s="3" t="s">
        <v>171</v>
      </c>
      <c r="G6" s="5" t="s">
        <v>186</v>
      </c>
      <c r="K6" s="5" t="s">
        <v>178</v>
      </c>
      <c r="O6" s="5" t="s">
        <v>186</v>
      </c>
    </row>
    <row r="7" spans="1:17">
      <c r="A7" s="2" t="s">
        <v>153</v>
      </c>
      <c r="B7" t="s">
        <v>142</v>
      </c>
      <c r="C7" s="3" t="s">
        <v>167</v>
      </c>
      <c r="D7" s="25"/>
      <c r="E7" s="2" t="s">
        <v>153</v>
      </c>
      <c r="F7" s="3" t="s">
        <v>171</v>
      </c>
      <c r="G7" s="5" t="s">
        <v>186</v>
      </c>
      <c r="K7" s="5" t="s">
        <v>178</v>
      </c>
      <c r="O7" s="5" t="s">
        <v>186</v>
      </c>
    </row>
    <row r="8" spans="1:17">
      <c r="A8" s="2" t="s">
        <v>154</v>
      </c>
      <c r="B8" t="s">
        <v>142</v>
      </c>
      <c r="C8" s="3" t="s">
        <v>168</v>
      </c>
      <c r="D8" s="25"/>
      <c r="E8" s="2" t="s">
        <v>154</v>
      </c>
      <c r="F8" s="3" t="s">
        <v>171</v>
      </c>
      <c r="G8" s="5" t="s">
        <v>186</v>
      </c>
      <c r="K8" s="5" t="s">
        <v>178</v>
      </c>
      <c r="O8" s="5" t="s">
        <v>186</v>
      </c>
    </row>
    <row r="9" spans="1:17">
      <c r="A9" s="2" t="s">
        <v>155</v>
      </c>
      <c r="B9" t="s">
        <v>142</v>
      </c>
      <c r="C9" s="3" t="s">
        <v>169</v>
      </c>
      <c r="D9" s="25"/>
      <c r="E9" s="2" t="s">
        <v>155</v>
      </c>
      <c r="F9" s="3" t="s">
        <v>171</v>
      </c>
      <c r="G9" s="5" t="s">
        <v>186</v>
      </c>
      <c r="K9" s="5" t="s">
        <v>178</v>
      </c>
      <c r="O9" s="5" t="s">
        <v>186</v>
      </c>
    </row>
    <row r="10" spans="1:17">
      <c r="C10" s="11" t="s">
        <v>194</v>
      </c>
      <c r="D10" s="26"/>
      <c r="E10" s="5" t="s">
        <v>2619</v>
      </c>
      <c r="G10" s="5" t="s">
        <v>186</v>
      </c>
      <c r="H10" s="5" t="s">
        <v>401</v>
      </c>
      <c r="I10" s="13" t="s">
        <v>784</v>
      </c>
      <c r="J10" s="5">
        <v>3368</v>
      </c>
      <c r="K10" s="5" t="s">
        <v>178</v>
      </c>
      <c r="N10" s="5" t="s">
        <v>186</v>
      </c>
      <c r="O10" s="5" t="s">
        <v>186</v>
      </c>
    </row>
    <row r="11" spans="1:17">
      <c r="B11" s="5" t="s">
        <v>131</v>
      </c>
      <c r="C11" s="5" t="s">
        <v>692</v>
      </c>
      <c r="D11" s="23"/>
      <c r="E11" s="3" t="s">
        <v>172</v>
      </c>
      <c r="G11" s="5" t="s">
        <v>186</v>
      </c>
      <c r="H11" s="5" t="s">
        <v>401</v>
      </c>
      <c r="I11" s="7" t="s">
        <v>786</v>
      </c>
      <c r="J11" s="5">
        <v>3368</v>
      </c>
      <c r="K11" s="5" t="s">
        <v>178</v>
      </c>
      <c r="N11" s="5" t="s">
        <v>186</v>
      </c>
      <c r="O11" s="5" t="s">
        <v>186</v>
      </c>
    </row>
    <row r="12" spans="1:17">
      <c r="B12" s="5" t="s">
        <v>131</v>
      </c>
      <c r="C12" s="5" t="s">
        <v>738</v>
      </c>
      <c r="D12" s="23"/>
      <c r="E12" s="3" t="s">
        <v>172</v>
      </c>
      <c r="G12" s="5" t="s">
        <v>186</v>
      </c>
      <c r="H12" s="5" t="s">
        <v>401</v>
      </c>
      <c r="I12" s="7" t="s">
        <v>788</v>
      </c>
      <c r="J12" s="5">
        <v>3368</v>
      </c>
      <c r="K12" s="5" t="s">
        <v>178</v>
      </c>
      <c r="N12" s="5" t="s">
        <v>186</v>
      </c>
      <c r="O12" s="5" t="s">
        <v>186</v>
      </c>
    </row>
    <row r="13" spans="1:17">
      <c r="B13" s="5" t="s">
        <v>131</v>
      </c>
      <c r="C13" s="11" t="s">
        <v>739</v>
      </c>
      <c r="D13" s="26"/>
      <c r="E13" s="5" t="s">
        <v>2620</v>
      </c>
      <c r="G13" s="5" t="s">
        <v>186</v>
      </c>
      <c r="H13" s="5" t="s">
        <v>401</v>
      </c>
      <c r="I13" s="13" t="s">
        <v>790</v>
      </c>
      <c r="J13" s="5">
        <v>3368</v>
      </c>
      <c r="K13" s="5" t="s">
        <v>178</v>
      </c>
      <c r="N13" s="5" t="s">
        <v>186</v>
      </c>
      <c r="O13" s="5" t="s">
        <v>186</v>
      </c>
    </row>
    <row r="14" spans="1:17">
      <c r="B14" t="s">
        <v>883</v>
      </c>
      <c r="C14" s="5" t="s">
        <v>213</v>
      </c>
      <c r="D14" s="23"/>
      <c r="E14" s="3" t="s">
        <v>172</v>
      </c>
      <c r="G14" s="5" t="s">
        <v>186</v>
      </c>
      <c r="H14" s="5" t="s">
        <v>401</v>
      </c>
      <c r="I14" s="7" t="s">
        <v>792</v>
      </c>
      <c r="J14" s="5">
        <v>3368</v>
      </c>
      <c r="K14" s="5" t="s">
        <v>178</v>
      </c>
      <c r="N14" s="5" t="s">
        <v>186</v>
      </c>
      <c r="O14" s="5" t="s">
        <v>186</v>
      </c>
    </row>
    <row r="15" spans="1:17">
      <c r="B15" s="5" t="s">
        <v>131</v>
      </c>
      <c r="C15" s="11" t="s">
        <v>696</v>
      </c>
      <c r="D15" s="26"/>
      <c r="E15" s="5" t="s">
        <v>2621</v>
      </c>
      <c r="G15" s="5" t="s">
        <v>186</v>
      </c>
      <c r="H15" s="5" t="s">
        <v>401</v>
      </c>
      <c r="I15" s="13" t="s">
        <v>794</v>
      </c>
      <c r="J15" s="5">
        <v>3368</v>
      </c>
      <c r="K15" s="5" t="s">
        <v>178</v>
      </c>
      <c r="N15" s="5" t="s">
        <v>186</v>
      </c>
      <c r="O15" s="5" t="s">
        <v>186</v>
      </c>
    </row>
    <row r="16" spans="1:17">
      <c r="B16" s="5" t="s">
        <v>131</v>
      </c>
      <c r="C16" s="5" t="s">
        <v>742</v>
      </c>
      <c r="D16" s="23"/>
      <c r="E16" s="3" t="s">
        <v>172</v>
      </c>
      <c r="G16" s="5" t="s">
        <v>186</v>
      </c>
      <c r="H16" s="5" t="s">
        <v>401</v>
      </c>
      <c r="I16" s="7" t="s">
        <v>796</v>
      </c>
      <c r="J16" s="5">
        <v>3368</v>
      </c>
      <c r="K16" s="5" t="s">
        <v>178</v>
      </c>
      <c r="N16" s="5" t="s">
        <v>186</v>
      </c>
      <c r="O16" s="5" t="s">
        <v>186</v>
      </c>
    </row>
    <row r="17" spans="2:15">
      <c r="B17" s="5" t="s">
        <v>131</v>
      </c>
      <c r="C17" s="11" t="s">
        <v>743</v>
      </c>
      <c r="D17" s="26"/>
      <c r="E17" s="5" t="s">
        <v>2622</v>
      </c>
      <c r="G17" s="5" t="s">
        <v>186</v>
      </c>
      <c r="H17" s="5" t="s">
        <v>401</v>
      </c>
      <c r="I17" s="13" t="s">
        <v>798</v>
      </c>
      <c r="J17" s="5">
        <v>3368</v>
      </c>
      <c r="K17" s="5" t="s">
        <v>178</v>
      </c>
      <c r="N17" s="5" t="s">
        <v>186</v>
      </c>
      <c r="O17" s="5" t="s">
        <v>186</v>
      </c>
    </row>
    <row r="18" spans="2:15">
      <c r="B18" t="s">
        <v>142</v>
      </c>
      <c r="C18" s="5" t="s">
        <v>85</v>
      </c>
      <c r="D18" s="23"/>
      <c r="E18" s="3" t="s">
        <v>172</v>
      </c>
      <c r="G18" s="5" t="s">
        <v>186</v>
      </c>
      <c r="H18" s="5" t="s">
        <v>401</v>
      </c>
      <c r="I18" s="7" t="s">
        <v>800</v>
      </c>
      <c r="J18" s="5">
        <v>3368</v>
      </c>
      <c r="K18" s="5" t="s">
        <v>178</v>
      </c>
      <c r="N18" s="5" t="s">
        <v>186</v>
      </c>
      <c r="O18" s="5" t="s">
        <v>186</v>
      </c>
    </row>
    <row r="19" spans="2:15">
      <c r="B19" s="5" t="s">
        <v>131</v>
      </c>
      <c r="C19" s="5" t="s">
        <v>235</v>
      </c>
      <c r="D19" s="23"/>
      <c r="E19" s="5" t="s">
        <v>172</v>
      </c>
      <c r="G19" s="5" t="s">
        <v>186</v>
      </c>
      <c r="H19" s="5" t="s">
        <v>401</v>
      </c>
      <c r="I19" s="7" t="s">
        <v>802</v>
      </c>
      <c r="J19" s="5">
        <v>3368</v>
      </c>
      <c r="K19" s="5" t="s">
        <v>178</v>
      </c>
      <c r="N19" s="5" t="s">
        <v>186</v>
      </c>
      <c r="O19" s="5" t="s">
        <v>186</v>
      </c>
    </row>
    <row r="20" spans="2:15">
      <c r="B20" s="5" t="s">
        <v>131</v>
      </c>
      <c r="C20" s="5" t="s">
        <v>746</v>
      </c>
      <c r="D20" s="23"/>
      <c r="E20" s="3" t="s">
        <v>172</v>
      </c>
      <c r="G20" s="5" t="s">
        <v>186</v>
      </c>
      <c r="H20" s="5" t="s">
        <v>401</v>
      </c>
      <c r="I20" s="7" t="s">
        <v>804</v>
      </c>
      <c r="J20" s="5">
        <v>3368</v>
      </c>
      <c r="K20" s="5" t="s">
        <v>178</v>
      </c>
      <c r="N20" s="5" t="s">
        <v>186</v>
      </c>
      <c r="O20" s="5" t="s">
        <v>186</v>
      </c>
    </row>
    <row r="21" spans="2:15">
      <c r="B21" s="10" t="s">
        <v>131</v>
      </c>
      <c r="C21" s="11" t="s">
        <v>747</v>
      </c>
      <c r="D21" s="26"/>
      <c r="E21" s="5" t="s">
        <v>2623</v>
      </c>
      <c r="G21" s="5" t="s">
        <v>186</v>
      </c>
      <c r="H21" s="5" t="s">
        <v>401</v>
      </c>
      <c r="I21" s="13" t="s">
        <v>806</v>
      </c>
      <c r="J21" s="5">
        <v>3368</v>
      </c>
      <c r="K21" s="5" t="s">
        <v>178</v>
      </c>
      <c r="N21" s="5" t="s">
        <v>186</v>
      </c>
      <c r="O21" s="5" t="s">
        <v>186</v>
      </c>
    </row>
    <row r="22" spans="2:15">
      <c r="B22" s="5" t="s">
        <v>884</v>
      </c>
      <c r="C22" s="5" t="s">
        <v>249</v>
      </c>
      <c r="D22" s="23"/>
      <c r="E22" s="5" t="s">
        <v>172</v>
      </c>
      <c r="G22" s="5" t="s">
        <v>186</v>
      </c>
      <c r="H22" s="5" t="s">
        <v>401</v>
      </c>
      <c r="I22" s="7" t="s">
        <v>808</v>
      </c>
      <c r="J22" s="5">
        <v>3368</v>
      </c>
      <c r="K22" s="5" t="s">
        <v>178</v>
      </c>
      <c r="N22" s="5" t="s">
        <v>186</v>
      </c>
      <c r="O22" s="5" t="s">
        <v>186</v>
      </c>
    </row>
    <row r="23" spans="2:15">
      <c r="B23" s="10" t="s">
        <v>131</v>
      </c>
      <c r="C23" s="5" t="s">
        <v>749</v>
      </c>
      <c r="D23" s="23"/>
      <c r="E23" s="5" t="s">
        <v>172</v>
      </c>
      <c r="G23" s="5" t="s">
        <v>186</v>
      </c>
      <c r="H23" s="5" t="s">
        <v>401</v>
      </c>
      <c r="I23" s="7" t="s">
        <v>809</v>
      </c>
      <c r="J23" s="5">
        <v>3368</v>
      </c>
      <c r="K23" s="5" t="s">
        <v>178</v>
      </c>
      <c r="N23" s="5" t="s">
        <v>186</v>
      </c>
      <c r="O23" s="5" t="s">
        <v>186</v>
      </c>
    </row>
    <row r="24" spans="2:15">
      <c r="B24" s="10" t="s">
        <v>131</v>
      </c>
      <c r="C24" s="5" t="s">
        <v>750</v>
      </c>
      <c r="D24" s="23"/>
      <c r="E24" s="5" t="s">
        <v>172</v>
      </c>
      <c r="G24" s="5" t="s">
        <v>186</v>
      </c>
      <c r="H24" s="5" t="s">
        <v>401</v>
      </c>
      <c r="I24" s="7" t="s">
        <v>811</v>
      </c>
      <c r="J24" s="5">
        <v>3368</v>
      </c>
      <c r="K24" s="5" t="s">
        <v>178</v>
      </c>
      <c r="N24" s="5" t="s">
        <v>186</v>
      </c>
      <c r="O24" s="5" t="s">
        <v>186</v>
      </c>
    </row>
    <row r="25" spans="2:15">
      <c r="C25" s="5" t="s">
        <v>706</v>
      </c>
      <c r="D25" s="23"/>
      <c r="E25" s="5" t="s">
        <v>172</v>
      </c>
      <c r="G25" s="5" t="s">
        <v>186</v>
      </c>
      <c r="H25" s="5" t="s">
        <v>401</v>
      </c>
      <c r="I25" s="7" t="s">
        <v>813</v>
      </c>
      <c r="J25" s="5">
        <v>3368</v>
      </c>
      <c r="K25" s="5" t="s">
        <v>178</v>
      </c>
      <c r="N25" s="5" t="s">
        <v>186</v>
      </c>
      <c r="O25" s="5" t="s">
        <v>186</v>
      </c>
    </row>
    <row r="26" spans="2:15">
      <c r="B26" s="10" t="s">
        <v>131</v>
      </c>
      <c r="C26" s="5" t="s">
        <v>707</v>
      </c>
      <c r="D26" s="23"/>
      <c r="E26" s="5" t="s">
        <v>172</v>
      </c>
      <c r="G26" s="5" t="s">
        <v>186</v>
      </c>
      <c r="H26" s="5" t="s">
        <v>401</v>
      </c>
      <c r="I26" s="7" t="s">
        <v>815</v>
      </c>
      <c r="J26" s="5">
        <v>3368</v>
      </c>
      <c r="K26" s="5" t="s">
        <v>178</v>
      </c>
      <c r="N26" s="5" t="s">
        <v>186</v>
      </c>
      <c r="O26" s="5" t="s">
        <v>186</v>
      </c>
    </row>
    <row r="27" spans="2:15">
      <c r="B27" s="10" t="s">
        <v>131</v>
      </c>
      <c r="C27" s="5" t="s">
        <v>753</v>
      </c>
      <c r="D27" s="23"/>
      <c r="E27" s="5" t="s">
        <v>172</v>
      </c>
      <c r="G27" s="5" t="s">
        <v>186</v>
      </c>
      <c r="H27" s="5" t="s">
        <v>401</v>
      </c>
      <c r="I27" s="7" t="s">
        <v>817</v>
      </c>
      <c r="J27" s="5">
        <v>3368</v>
      </c>
      <c r="K27" s="5" t="s">
        <v>178</v>
      </c>
      <c r="N27" s="5" t="s">
        <v>186</v>
      </c>
      <c r="O27" s="5" t="s">
        <v>186</v>
      </c>
    </row>
    <row r="28" spans="2:15">
      <c r="B28" s="10" t="s">
        <v>131</v>
      </c>
      <c r="C28" s="5" t="s">
        <v>754</v>
      </c>
      <c r="D28" s="23"/>
      <c r="E28" s="5" t="s">
        <v>172</v>
      </c>
      <c r="G28" s="5" t="s">
        <v>186</v>
      </c>
      <c r="H28" s="5" t="s">
        <v>401</v>
      </c>
      <c r="I28" s="7" t="s">
        <v>819</v>
      </c>
      <c r="J28" s="5">
        <v>3368</v>
      </c>
      <c r="K28" s="5" t="s">
        <v>178</v>
      </c>
      <c r="N28" s="5" t="s">
        <v>186</v>
      </c>
      <c r="O28" s="5" t="s">
        <v>186</v>
      </c>
    </row>
    <row r="29" spans="2:15">
      <c r="C29" s="5" t="s">
        <v>710</v>
      </c>
      <c r="D29" s="23"/>
      <c r="E29" s="5" t="s">
        <v>172</v>
      </c>
      <c r="G29" s="5" t="s">
        <v>186</v>
      </c>
      <c r="H29" s="5" t="s">
        <v>401</v>
      </c>
      <c r="I29" s="7" t="s">
        <v>821</v>
      </c>
      <c r="J29" s="5">
        <v>3368</v>
      </c>
      <c r="K29" s="5" t="s">
        <v>178</v>
      </c>
      <c r="N29" s="5" t="s">
        <v>186</v>
      </c>
      <c r="O29" s="5" t="s">
        <v>186</v>
      </c>
    </row>
    <row r="30" spans="2:15">
      <c r="B30" s="10" t="s">
        <v>131</v>
      </c>
      <c r="C30" s="5" t="s">
        <v>711</v>
      </c>
      <c r="D30" s="23"/>
      <c r="E30" s="5" t="s">
        <v>172</v>
      </c>
      <c r="G30" s="5" t="s">
        <v>186</v>
      </c>
      <c r="H30" s="5" t="s">
        <v>401</v>
      </c>
      <c r="I30" s="7" t="s">
        <v>823</v>
      </c>
      <c r="J30" s="5">
        <v>3368</v>
      </c>
      <c r="K30" s="5" t="s">
        <v>178</v>
      </c>
      <c r="N30" s="5" t="s">
        <v>186</v>
      </c>
      <c r="O30" s="5" t="s">
        <v>186</v>
      </c>
    </row>
    <row r="31" spans="2:15">
      <c r="B31" s="10" t="s">
        <v>131</v>
      </c>
      <c r="C31" s="5" t="s">
        <v>757</v>
      </c>
      <c r="D31" s="23"/>
      <c r="E31" s="5" t="s">
        <v>172</v>
      </c>
      <c r="G31" s="5" t="s">
        <v>186</v>
      </c>
      <c r="H31" s="5" t="s">
        <v>401</v>
      </c>
      <c r="I31" s="7" t="s">
        <v>825</v>
      </c>
      <c r="J31" s="5">
        <v>3368</v>
      </c>
      <c r="K31" s="5" t="s">
        <v>178</v>
      </c>
      <c r="N31" s="5" t="s">
        <v>186</v>
      </c>
      <c r="O31" s="5" t="s">
        <v>186</v>
      </c>
    </row>
    <row r="32" spans="2:15">
      <c r="B32" s="10" t="s">
        <v>131</v>
      </c>
      <c r="C32" s="5" t="s">
        <v>758</v>
      </c>
      <c r="D32" s="23"/>
      <c r="E32" s="5" t="s">
        <v>172</v>
      </c>
      <c r="G32" s="5" t="s">
        <v>186</v>
      </c>
      <c r="H32" s="5" t="s">
        <v>401</v>
      </c>
      <c r="I32" s="7" t="s">
        <v>827</v>
      </c>
      <c r="J32" s="5">
        <v>3368</v>
      </c>
      <c r="K32" s="5" t="s">
        <v>178</v>
      </c>
      <c r="N32" s="5" t="s">
        <v>186</v>
      </c>
      <c r="O32" s="5" t="s">
        <v>186</v>
      </c>
    </row>
    <row r="33" spans="2:15">
      <c r="C33" s="12" t="s">
        <v>781</v>
      </c>
      <c r="D33" s="27"/>
      <c r="E33" s="5" t="s">
        <v>172</v>
      </c>
      <c r="G33" s="5" t="s">
        <v>186</v>
      </c>
      <c r="H33" s="5" t="s">
        <v>401</v>
      </c>
      <c r="I33" s="7" t="s">
        <v>829</v>
      </c>
      <c r="J33" s="5">
        <v>3368</v>
      </c>
      <c r="K33" s="5" t="s">
        <v>178</v>
      </c>
      <c r="N33" s="5" t="s">
        <v>186</v>
      </c>
      <c r="O33" s="5" t="s">
        <v>186</v>
      </c>
    </row>
    <row r="34" spans="2:15">
      <c r="C34" s="5" t="s">
        <v>301</v>
      </c>
      <c r="D34" s="23"/>
      <c r="E34" s="5" t="s">
        <v>172</v>
      </c>
      <c r="G34" s="5" t="s">
        <v>186</v>
      </c>
      <c r="H34" s="5" t="s">
        <v>401</v>
      </c>
      <c r="I34" s="7" t="s">
        <v>831</v>
      </c>
      <c r="J34" s="5">
        <v>3368</v>
      </c>
      <c r="K34" s="5" t="s">
        <v>178</v>
      </c>
      <c r="N34" s="5" t="s">
        <v>186</v>
      </c>
      <c r="O34" s="5" t="s">
        <v>186</v>
      </c>
    </row>
    <row r="35" spans="2:15">
      <c r="B35" s="10" t="s">
        <v>131</v>
      </c>
      <c r="C35" s="11" t="s">
        <v>306</v>
      </c>
      <c r="D35" s="26"/>
      <c r="E35" s="5" t="s">
        <v>2624</v>
      </c>
      <c r="G35" s="5" t="s">
        <v>186</v>
      </c>
      <c r="H35" s="5" t="s">
        <v>401</v>
      </c>
      <c r="I35" s="13" t="s">
        <v>833</v>
      </c>
      <c r="J35" s="5">
        <v>3368</v>
      </c>
      <c r="K35" s="5" t="s">
        <v>178</v>
      </c>
      <c r="N35" s="5" t="s">
        <v>186</v>
      </c>
      <c r="O35" s="5" t="s">
        <v>186</v>
      </c>
    </row>
    <row r="36" spans="2:15">
      <c r="C36" s="5" t="s">
        <v>311</v>
      </c>
      <c r="D36" s="23"/>
      <c r="E36" s="5" t="s">
        <v>172</v>
      </c>
      <c r="G36" s="5" t="s">
        <v>186</v>
      </c>
      <c r="H36" s="5" t="s">
        <v>401</v>
      </c>
      <c r="I36" s="7" t="s">
        <v>835</v>
      </c>
      <c r="J36" s="5">
        <v>3368</v>
      </c>
      <c r="K36" s="5" t="s">
        <v>178</v>
      </c>
      <c r="N36" s="5" t="s">
        <v>186</v>
      </c>
      <c r="O36" s="5" t="s">
        <v>186</v>
      </c>
    </row>
    <row r="37" spans="2:15">
      <c r="C37" s="5" t="s">
        <v>316</v>
      </c>
      <c r="D37" s="23"/>
      <c r="E37" s="5" t="s">
        <v>172</v>
      </c>
      <c r="G37" s="5" t="s">
        <v>186</v>
      </c>
      <c r="H37" s="5" t="s">
        <v>401</v>
      </c>
      <c r="I37" s="7" t="s">
        <v>837</v>
      </c>
      <c r="J37" s="5">
        <v>3368</v>
      </c>
      <c r="K37" s="5" t="s">
        <v>178</v>
      </c>
      <c r="N37" s="5" t="s">
        <v>186</v>
      </c>
      <c r="O37" s="5" t="s">
        <v>186</v>
      </c>
    </row>
    <row r="38" spans="2:15">
      <c r="C38" s="11" t="s">
        <v>321</v>
      </c>
      <c r="D38" s="26"/>
      <c r="E38" s="5" t="s">
        <v>2625</v>
      </c>
      <c r="G38" s="5" t="s">
        <v>186</v>
      </c>
      <c r="H38" s="5" t="s">
        <v>401</v>
      </c>
      <c r="I38" s="13" t="s">
        <v>839</v>
      </c>
      <c r="J38" s="5">
        <v>3368</v>
      </c>
      <c r="K38" s="5" t="s">
        <v>178</v>
      </c>
      <c r="N38" s="5" t="s">
        <v>186</v>
      </c>
      <c r="O38" s="5" t="s">
        <v>186</v>
      </c>
    </row>
    <row r="39" spans="2:15">
      <c r="C39" s="11" t="s">
        <v>780</v>
      </c>
      <c r="D39" s="26"/>
      <c r="E39" s="5" t="s">
        <v>2626</v>
      </c>
      <c r="G39" s="5" t="s">
        <v>186</v>
      </c>
      <c r="H39" s="5" t="s">
        <v>401</v>
      </c>
      <c r="I39" s="13" t="s">
        <v>841</v>
      </c>
      <c r="J39" s="5">
        <v>3368</v>
      </c>
      <c r="K39" s="5" t="s">
        <v>178</v>
      </c>
      <c r="N39" s="5" t="s">
        <v>186</v>
      </c>
      <c r="O39" s="5" t="s">
        <v>186</v>
      </c>
    </row>
    <row r="40" spans="2:15">
      <c r="C40" s="5" t="s">
        <v>330</v>
      </c>
      <c r="D40" s="23"/>
      <c r="E40" s="5" t="s">
        <v>172</v>
      </c>
      <c r="G40" s="5" t="s">
        <v>186</v>
      </c>
      <c r="H40" s="5" t="s">
        <v>401</v>
      </c>
      <c r="I40" s="7" t="s">
        <v>843</v>
      </c>
      <c r="J40" s="5">
        <v>3368</v>
      </c>
      <c r="K40" s="5" t="s">
        <v>178</v>
      </c>
      <c r="N40" s="5" t="s">
        <v>186</v>
      </c>
      <c r="O40" s="5" t="s">
        <v>186</v>
      </c>
    </row>
    <row r="41" spans="2:15">
      <c r="C41" s="5" t="s">
        <v>335</v>
      </c>
      <c r="D41" s="23"/>
      <c r="E41" s="5" t="s">
        <v>172</v>
      </c>
      <c r="G41" s="5" t="s">
        <v>186</v>
      </c>
      <c r="H41" s="5" t="s">
        <v>401</v>
      </c>
      <c r="I41" s="7" t="s">
        <v>845</v>
      </c>
      <c r="J41" s="5">
        <v>3368</v>
      </c>
      <c r="K41" s="5" t="s">
        <v>178</v>
      </c>
      <c r="N41" s="5" t="s">
        <v>186</v>
      </c>
      <c r="O41" s="5" t="s">
        <v>186</v>
      </c>
    </row>
    <row r="42" spans="2:15">
      <c r="C42" s="5" t="s">
        <v>340</v>
      </c>
      <c r="D42" s="23"/>
      <c r="E42" s="5" t="s">
        <v>172</v>
      </c>
      <c r="G42" s="5" t="s">
        <v>186</v>
      </c>
      <c r="H42" s="5" t="s">
        <v>401</v>
      </c>
      <c r="I42" s="7" t="s">
        <v>847</v>
      </c>
      <c r="J42" s="5">
        <v>3368</v>
      </c>
      <c r="K42" s="5" t="s">
        <v>178</v>
      </c>
      <c r="N42" s="5" t="s">
        <v>186</v>
      </c>
      <c r="O42" s="5" t="s">
        <v>186</v>
      </c>
    </row>
    <row r="43" spans="2:15">
      <c r="C43" s="5" t="s">
        <v>345</v>
      </c>
      <c r="D43" s="23"/>
      <c r="E43" s="5" t="s">
        <v>172</v>
      </c>
      <c r="G43" s="5" t="s">
        <v>186</v>
      </c>
      <c r="H43" s="5" t="s">
        <v>401</v>
      </c>
      <c r="I43" s="7" t="s">
        <v>849</v>
      </c>
      <c r="J43" s="5">
        <v>3368</v>
      </c>
      <c r="K43" s="5" t="s">
        <v>178</v>
      </c>
      <c r="N43" s="5" t="s">
        <v>186</v>
      </c>
      <c r="O43" s="5" t="s">
        <v>186</v>
      </c>
    </row>
    <row r="44" spans="2:15">
      <c r="C44" s="5" t="s">
        <v>350</v>
      </c>
      <c r="D44" s="23"/>
      <c r="E44" s="5" t="s">
        <v>172</v>
      </c>
      <c r="G44" s="5" t="s">
        <v>186</v>
      </c>
      <c r="H44" s="5" t="s">
        <v>401</v>
      </c>
      <c r="I44" s="7" t="s">
        <v>851</v>
      </c>
      <c r="J44" s="5">
        <v>3368</v>
      </c>
      <c r="K44" s="5" t="s">
        <v>178</v>
      </c>
      <c r="N44" s="5" t="s">
        <v>186</v>
      </c>
      <c r="O44" s="5" t="s">
        <v>186</v>
      </c>
    </row>
    <row r="45" spans="2:15">
      <c r="C45" s="5" t="s">
        <v>355</v>
      </c>
      <c r="D45" s="23"/>
      <c r="E45" s="5" t="s">
        <v>172</v>
      </c>
      <c r="G45" s="5" t="s">
        <v>186</v>
      </c>
      <c r="H45" s="5" t="s">
        <v>401</v>
      </c>
      <c r="I45" s="7" t="s">
        <v>853</v>
      </c>
      <c r="J45" s="5">
        <v>3368</v>
      </c>
      <c r="K45" s="5" t="s">
        <v>178</v>
      </c>
      <c r="N45" s="5" t="s">
        <v>186</v>
      </c>
      <c r="O45" s="5" t="s">
        <v>186</v>
      </c>
    </row>
    <row r="46" spans="2:15">
      <c r="C46" s="5" t="s">
        <v>772</v>
      </c>
      <c r="D46" s="23"/>
      <c r="E46" s="5" t="s">
        <v>172</v>
      </c>
      <c r="G46" s="5" t="s">
        <v>186</v>
      </c>
      <c r="H46" s="5" t="s">
        <v>401</v>
      </c>
      <c r="I46" s="7" t="s">
        <v>855</v>
      </c>
      <c r="J46" s="5">
        <v>3368</v>
      </c>
      <c r="K46" s="5" t="s">
        <v>178</v>
      </c>
      <c r="N46" s="5" t="s">
        <v>186</v>
      </c>
      <c r="O46" s="5" t="s">
        <v>186</v>
      </c>
    </row>
    <row r="47" spans="2:15">
      <c r="C47" s="5" t="s">
        <v>365</v>
      </c>
      <c r="D47" s="23"/>
      <c r="E47" s="5" t="s">
        <v>172</v>
      </c>
      <c r="G47" s="5" t="s">
        <v>186</v>
      </c>
      <c r="H47" s="5" t="s">
        <v>401</v>
      </c>
      <c r="I47" s="7" t="s">
        <v>857</v>
      </c>
      <c r="J47" s="5">
        <v>3368</v>
      </c>
      <c r="K47" s="5" t="s">
        <v>178</v>
      </c>
      <c r="N47" s="5" t="s">
        <v>186</v>
      </c>
      <c r="O47" s="5" t="s">
        <v>186</v>
      </c>
    </row>
    <row r="48" spans="2:15">
      <c r="C48" s="5" t="s">
        <v>370</v>
      </c>
      <c r="D48" s="23"/>
      <c r="E48" s="5" t="s">
        <v>172</v>
      </c>
      <c r="G48" s="5" t="s">
        <v>186</v>
      </c>
      <c r="H48" s="5" t="s">
        <v>401</v>
      </c>
      <c r="I48" s="7" t="s">
        <v>859</v>
      </c>
      <c r="J48" s="5">
        <v>3368</v>
      </c>
      <c r="K48" s="5" t="s">
        <v>178</v>
      </c>
      <c r="N48" s="5" t="s">
        <v>186</v>
      </c>
      <c r="O48" s="5" t="s">
        <v>186</v>
      </c>
    </row>
    <row r="49" spans="2:15">
      <c r="C49" s="5" t="s">
        <v>375</v>
      </c>
      <c r="D49" s="23"/>
      <c r="E49" s="5" t="s">
        <v>172</v>
      </c>
      <c r="G49" s="5" t="s">
        <v>186</v>
      </c>
      <c r="H49" s="5" t="s">
        <v>401</v>
      </c>
      <c r="I49" s="7" t="s">
        <v>861</v>
      </c>
      <c r="J49" s="5">
        <v>3368</v>
      </c>
      <c r="K49" s="5" t="s">
        <v>178</v>
      </c>
      <c r="N49" s="5" t="s">
        <v>186</v>
      </c>
      <c r="O49" s="5" t="s">
        <v>186</v>
      </c>
    </row>
    <row r="50" spans="2:15">
      <c r="C50" s="11" t="s">
        <v>380</v>
      </c>
      <c r="D50" s="26"/>
      <c r="E50" s="5" t="s">
        <v>2627</v>
      </c>
      <c r="G50" s="5" t="s">
        <v>186</v>
      </c>
      <c r="H50" s="5" t="s">
        <v>401</v>
      </c>
      <c r="I50" s="13" t="s">
        <v>863</v>
      </c>
      <c r="J50" s="5">
        <v>3368</v>
      </c>
      <c r="K50" s="5" t="s">
        <v>178</v>
      </c>
      <c r="N50" s="5" t="s">
        <v>186</v>
      </c>
      <c r="O50" s="5" t="s">
        <v>186</v>
      </c>
    </row>
    <row r="51" spans="2:15">
      <c r="C51" s="5" t="s">
        <v>385</v>
      </c>
      <c r="D51" s="23"/>
      <c r="E51" s="5" t="s">
        <v>172</v>
      </c>
      <c r="G51" s="5" t="s">
        <v>186</v>
      </c>
      <c r="H51" s="5" t="s">
        <v>401</v>
      </c>
      <c r="I51" s="7" t="s">
        <v>865</v>
      </c>
      <c r="J51" s="5">
        <v>3368</v>
      </c>
      <c r="K51" s="5" t="s">
        <v>178</v>
      </c>
      <c r="N51" s="5" t="s">
        <v>186</v>
      </c>
      <c r="O51" s="5" t="s">
        <v>186</v>
      </c>
    </row>
    <row r="52" spans="2:15">
      <c r="C52" s="5" t="s">
        <v>390</v>
      </c>
      <c r="D52" s="23"/>
      <c r="E52" s="5" t="s">
        <v>172</v>
      </c>
      <c r="G52" s="5" t="s">
        <v>186</v>
      </c>
      <c r="H52" s="5" t="s">
        <v>401</v>
      </c>
      <c r="I52" s="7" t="s">
        <v>867</v>
      </c>
      <c r="J52" s="5">
        <v>3368</v>
      </c>
      <c r="K52" s="5" t="s">
        <v>178</v>
      </c>
      <c r="N52" s="5" t="s">
        <v>186</v>
      </c>
      <c r="O52" s="5" t="s">
        <v>186</v>
      </c>
    </row>
    <row r="53" spans="2:15">
      <c r="B53" s="10" t="s">
        <v>131</v>
      </c>
      <c r="C53" t="s">
        <v>779</v>
      </c>
      <c r="E53" s="5" t="s">
        <v>172</v>
      </c>
      <c r="G53" s="5" t="s">
        <v>186</v>
      </c>
      <c r="H53" s="5" t="s">
        <v>401</v>
      </c>
      <c r="I53" s="7" t="s">
        <v>869</v>
      </c>
      <c r="J53" s="5">
        <v>3368</v>
      </c>
      <c r="K53" s="5" t="s">
        <v>178</v>
      </c>
      <c r="N53" s="5" t="s">
        <v>186</v>
      </c>
      <c r="O53" s="5" t="s">
        <v>186</v>
      </c>
    </row>
    <row r="54" spans="2:15">
      <c r="C54" s="5" t="s">
        <v>405</v>
      </c>
      <c r="D54" s="5">
        <v>2016</v>
      </c>
      <c r="E54" s="5" t="s">
        <v>2602</v>
      </c>
      <c r="G54" s="5" t="s">
        <v>186</v>
      </c>
      <c r="H54" s="5" t="s">
        <v>445</v>
      </c>
      <c r="I54" s="7" t="s">
        <v>403</v>
      </c>
      <c r="J54" s="5">
        <v>4724</v>
      </c>
      <c r="K54" s="5" t="s">
        <v>178</v>
      </c>
      <c r="L54" s="5" t="s">
        <v>446</v>
      </c>
      <c r="M54" s="5" t="s">
        <v>1787</v>
      </c>
      <c r="N54" s="5" t="s">
        <v>186</v>
      </c>
      <c r="O54" s="5" t="s">
        <v>186</v>
      </c>
    </row>
    <row r="55" spans="2:15">
      <c r="C55" s="5" t="s">
        <v>408</v>
      </c>
      <c r="D55" s="5">
        <v>2016</v>
      </c>
      <c r="E55" s="5" t="s">
        <v>2603</v>
      </c>
      <c r="G55" s="5" t="s">
        <v>186</v>
      </c>
      <c r="H55" s="5" t="s">
        <v>445</v>
      </c>
      <c r="I55" s="7" t="s">
        <v>406</v>
      </c>
      <c r="J55" s="5">
        <v>4724</v>
      </c>
      <c r="K55" s="5" t="s">
        <v>178</v>
      </c>
      <c r="L55" s="5" t="s">
        <v>446</v>
      </c>
      <c r="M55" s="5" t="s">
        <v>1787</v>
      </c>
      <c r="N55" s="5" t="s">
        <v>186</v>
      </c>
      <c r="O55" s="5" t="s">
        <v>186</v>
      </c>
    </row>
    <row r="56" spans="2:15">
      <c r="C56" s="5" t="s">
        <v>411</v>
      </c>
      <c r="D56" s="5">
        <v>2016</v>
      </c>
      <c r="E56" s="5" t="s">
        <v>2604</v>
      </c>
      <c r="G56" s="5" t="s">
        <v>186</v>
      </c>
      <c r="H56" s="5" t="s">
        <v>445</v>
      </c>
      <c r="I56" s="7" t="s">
        <v>409</v>
      </c>
      <c r="J56" s="5">
        <v>4724</v>
      </c>
      <c r="K56" s="5" t="s">
        <v>178</v>
      </c>
      <c r="L56" s="5" t="s">
        <v>446</v>
      </c>
      <c r="M56" s="5" t="s">
        <v>1787</v>
      </c>
      <c r="N56" s="5" t="s">
        <v>186</v>
      </c>
      <c r="O56" s="5" t="s">
        <v>186</v>
      </c>
    </row>
    <row r="57" spans="2:15">
      <c r="C57" s="5" t="s">
        <v>414</v>
      </c>
      <c r="D57" s="5">
        <v>2016</v>
      </c>
      <c r="E57" s="5" t="s">
        <v>2605</v>
      </c>
      <c r="G57" s="5" t="s">
        <v>186</v>
      </c>
      <c r="H57" s="5" t="s">
        <v>445</v>
      </c>
      <c r="I57" s="7" t="s">
        <v>412</v>
      </c>
      <c r="J57" s="5">
        <v>4724</v>
      </c>
      <c r="K57" s="5" t="s">
        <v>178</v>
      </c>
      <c r="L57" s="5" t="s">
        <v>446</v>
      </c>
      <c r="M57" s="5" t="s">
        <v>1787</v>
      </c>
      <c r="N57" s="5" t="s">
        <v>186</v>
      </c>
      <c r="O57" s="5" t="s">
        <v>186</v>
      </c>
    </row>
    <row r="58" spans="2:15">
      <c r="C58" s="5" t="s">
        <v>417</v>
      </c>
      <c r="D58" s="5">
        <v>2016</v>
      </c>
      <c r="E58" s="5" t="s">
        <v>2606</v>
      </c>
      <c r="G58" s="5" t="s">
        <v>186</v>
      </c>
      <c r="H58" s="5" t="s">
        <v>445</v>
      </c>
      <c r="I58" s="7" t="s">
        <v>415</v>
      </c>
      <c r="J58" s="5">
        <v>4724</v>
      </c>
      <c r="K58" s="5" t="s">
        <v>178</v>
      </c>
      <c r="L58" s="5" t="s">
        <v>446</v>
      </c>
      <c r="M58" s="5" t="s">
        <v>1787</v>
      </c>
      <c r="N58" s="5" t="s">
        <v>186</v>
      </c>
      <c r="O58" s="5" t="s">
        <v>186</v>
      </c>
    </row>
    <row r="59" spans="2:15">
      <c r="C59" s="5" t="s">
        <v>420</v>
      </c>
      <c r="D59" s="5">
        <v>2016</v>
      </c>
      <c r="E59" s="5" t="s">
        <v>2607</v>
      </c>
      <c r="G59" s="5" t="s">
        <v>186</v>
      </c>
      <c r="H59" s="5" t="s">
        <v>445</v>
      </c>
      <c r="I59" s="7" t="s">
        <v>418</v>
      </c>
      <c r="J59" s="5">
        <v>4724</v>
      </c>
      <c r="K59" s="5" t="s">
        <v>178</v>
      </c>
      <c r="L59" s="5" t="s">
        <v>446</v>
      </c>
      <c r="M59" s="5" t="s">
        <v>1787</v>
      </c>
      <c r="N59" s="5" t="s">
        <v>186</v>
      </c>
      <c r="O59" s="5" t="s">
        <v>186</v>
      </c>
    </row>
    <row r="60" spans="2:15">
      <c r="C60" s="5" t="s">
        <v>423</v>
      </c>
      <c r="D60" s="5">
        <v>2016</v>
      </c>
      <c r="E60" s="5" t="s">
        <v>2608</v>
      </c>
      <c r="G60" s="5" t="s">
        <v>186</v>
      </c>
      <c r="H60" s="5" t="s">
        <v>445</v>
      </c>
      <c r="I60" s="7" t="s">
        <v>421</v>
      </c>
      <c r="J60" s="5">
        <v>4724</v>
      </c>
      <c r="K60" s="5" t="s">
        <v>178</v>
      </c>
      <c r="L60" s="5" t="s">
        <v>446</v>
      </c>
      <c r="M60" s="5" t="s">
        <v>1787</v>
      </c>
      <c r="N60" s="5" t="s">
        <v>186</v>
      </c>
      <c r="O60" s="5" t="s">
        <v>186</v>
      </c>
    </row>
    <row r="61" spans="2:15">
      <c r="C61" s="5" t="s">
        <v>426</v>
      </c>
      <c r="D61" s="5">
        <v>2016</v>
      </c>
      <c r="E61" s="5" t="s">
        <v>2609</v>
      </c>
      <c r="G61" s="5" t="s">
        <v>186</v>
      </c>
      <c r="H61" s="5" t="s">
        <v>445</v>
      </c>
      <c r="I61" s="7" t="s">
        <v>424</v>
      </c>
      <c r="J61" s="5">
        <v>4724</v>
      </c>
      <c r="K61" s="5" t="s">
        <v>178</v>
      </c>
      <c r="L61" s="5" t="s">
        <v>446</v>
      </c>
      <c r="M61" s="5" t="s">
        <v>1787</v>
      </c>
      <c r="N61" s="5" t="s">
        <v>186</v>
      </c>
      <c r="O61" s="5" t="s">
        <v>186</v>
      </c>
    </row>
    <row r="62" spans="2:15">
      <c r="C62" s="5" t="s">
        <v>429</v>
      </c>
      <c r="D62" s="5">
        <v>2016</v>
      </c>
      <c r="E62" s="5" t="s">
        <v>2610</v>
      </c>
      <c r="G62" s="5" t="s">
        <v>186</v>
      </c>
      <c r="H62" s="5" t="s">
        <v>445</v>
      </c>
      <c r="I62" s="7" t="s">
        <v>427</v>
      </c>
      <c r="J62" s="5">
        <v>4724</v>
      </c>
      <c r="K62" s="5" t="s">
        <v>178</v>
      </c>
      <c r="L62" s="5" t="s">
        <v>446</v>
      </c>
      <c r="M62" s="5" t="s">
        <v>1787</v>
      </c>
      <c r="N62" s="5" t="s">
        <v>186</v>
      </c>
      <c r="O62" s="5" t="s">
        <v>186</v>
      </c>
    </row>
    <row r="63" spans="2:15">
      <c r="C63" s="5" t="s">
        <v>432</v>
      </c>
      <c r="D63" s="5">
        <v>2016</v>
      </c>
      <c r="E63" s="5" t="s">
        <v>2611</v>
      </c>
      <c r="G63" s="5" t="s">
        <v>186</v>
      </c>
      <c r="H63" s="5" t="s">
        <v>445</v>
      </c>
      <c r="I63" s="7" t="s">
        <v>2616</v>
      </c>
      <c r="J63" s="5">
        <v>4724</v>
      </c>
      <c r="K63" s="5" t="s">
        <v>178</v>
      </c>
      <c r="L63" s="5" t="s">
        <v>446</v>
      </c>
      <c r="M63" s="5" t="s">
        <v>1787</v>
      </c>
      <c r="N63" s="5" t="s">
        <v>186</v>
      </c>
      <c r="O63" s="5" t="s">
        <v>186</v>
      </c>
    </row>
    <row r="64" spans="2:15">
      <c r="C64" s="5" t="s">
        <v>435</v>
      </c>
      <c r="D64" s="5">
        <v>2016</v>
      </c>
      <c r="E64" s="5" t="s">
        <v>2612</v>
      </c>
      <c r="G64" s="5" t="s">
        <v>186</v>
      </c>
      <c r="H64" s="5" t="s">
        <v>445</v>
      </c>
      <c r="I64" s="7" t="s">
        <v>991</v>
      </c>
      <c r="J64" s="5">
        <v>4724</v>
      </c>
      <c r="K64" s="5" t="s">
        <v>178</v>
      </c>
      <c r="L64" s="5" t="s">
        <v>446</v>
      </c>
      <c r="M64" s="5" t="s">
        <v>1787</v>
      </c>
      <c r="N64" s="5" t="s">
        <v>186</v>
      </c>
      <c r="O64" s="5" t="s">
        <v>186</v>
      </c>
    </row>
    <row r="65" spans="2:15">
      <c r="C65" s="5" t="s">
        <v>438</v>
      </c>
      <c r="D65" s="5">
        <v>2016</v>
      </c>
      <c r="E65" s="5" t="s">
        <v>2613</v>
      </c>
      <c r="G65" s="5" t="s">
        <v>186</v>
      </c>
      <c r="H65" s="5" t="s">
        <v>445</v>
      </c>
      <c r="I65" s="7" t="s">
        <v>2229</v>
      </c>
      <c r="J65" s="5">
        <v>4724</v>
      </c>
      <c r="K65" s="5" t="s">
        <v>178</v>
      </c>
      <c r="L65" s="5" t="s">
        <v>446</v>
      </c>
      <c r="M65" s="5" t="s">
        <v>1787</v>
      </c>
      <c r="N65" s="5" t="s">
        <v>186</v>
      </c>
      <c r="O65" s="5" t="s">
        <v>186</v>
      </c>
    </row>
    <row r="66" spans="2:15">
      <c r="C66" s="5" t="s">
        <v>441</v>
      </c>
      <c r="D66" s="5">
        <v>2016</v>
      </c>
      <c r="E66" s="5" t="s">
        <v>2614</v>
      </c>
      <c r="G66" s="5" t="s">
        <v>186</v>
      </c>
      <c r="H66" s="5" t="s">
        <v>445</v>
      </c>
      <c r="I66" s="7" t="s">
        <v>992</v>
      </c>
      <c r="J66" s="5">
        <v>4724</v>
      </c>
      <c r="K66" s="5" t="s">
        <v>178</v>
      </c>
      <c r="L66" s="5" t="s">
        <v>446</v>
      </c>
      <c r="M66" s="5" t="s">
        <v>1787</v>
      </c>
      <c r="N66" s="5" t="s">
        <v>186</v>
      </c>
      <c r="O66" s="5" t="s">
        <v>186</v>
      </c>
    </row>
    <row r="67" spans="2:15">
      <c r="C67" s="5" t="s">
        <v>444</v>
      </c>
      <c r="D67" s="5">
        <v>2016</v>
      </c>
      <c r="E67" s="5" t="s">
        <v>2615</v>
      </c>
      <c r="G67" s="5" t="s">
        <v>186</v>
      </c>
      <c r="H67" s="5" t="s">
        <v>445</v>
      </c>
      <c r="I67" s="7" t="s">
        <v>2617</v>
      </c>
      <c r="J67" s="5">
        <v>4724</v>
      </c>
      <c r="K67" s="5" t="s">
        <v>178</v>
      </c>
      <c r="L67" s="5" t="s">
        <v>446</v>
      </c>
      <c r="M67" s="5" t="s">
        <v>1787</v>
      </c>
      <c r="N67" s="5" t="s">
        <v>186</v>
      </c>
      <c r="O67" s="5" t="s">
        <v>186</v>
      </c>
    </row>
    <row r="68" spans="2:15">
      <c r="B68" s="10" t="s">
        <v>131</v>
      </c>
      <c r="C68" s="5" t="s">
        <v>1318</v>
      </c>
      <c r="D68" s="23" t="s">
        <v>1380</v>
      </c>
      <c r="E68" s="5" t="s">
        <v>2470</v>
      </c>
      <c r="G68" s="5" t="s">
        <v>186</v>
      </c>
      <c r="H68" s="5" t="s">
        <v>690</v>
      </c>
      <c r="I68" s="9" t="s">
        <v>451</v>
      </c>
      <c r="J68" s="5">
        <v>4923</v>
      </c>
      <c r="K68" s="5" t="s">
        <v>178</v>
      </c>
      <c r="L68" s="5" t="s">
        <v>1412</v>
      </c>
      <c r="M68" s="5" t="s">
        <v>172</v>
      </c>
      <c r="N68" s="5" t="s">
        <v>186</v>
      </c>
      <c r="O68" s="5" t="s">
        <v>186</v>
      </c>
    </row>
    <row r="69" spans="2:15">
      <c r="B69" s="10" t="s">
        <v>131</v>
      </c>
      <c r="C69" s="5" t="s">
        <v>455</v>
      </c>
      <c r="D69" s="23" t="s">
        <v>1397</v>
      </c>
      <c r="E69" s="5" t="s">
        <v>2471</v>
      </c>
      <c r="G69" s="5" t="s">
        <v>186</v>
      </c>
      <c r="H69" s="5" t="s">
        <v>690</v>
      </c>
      <c r="I69" s="9" t="s">
        <v>453</v>
      </c>
      <c r="J69" s="5">
        <v>4923</v>
      </c>
      <c r="K69" s="5" t="s">
        <v>178</v>
      </c>
      <c r="L69" s="5" t="s">
        <v>1412</v>
      </c>
      <c r="M69" s="5" t="s">
        <v>172</v>
      </c>
      <c r="N69" s="5" t="s">
        <v>186</v>
      </c>
      <c r="O69" s="5" t="s">
        <v>186</v>
      </c>
    </row>
    <row r="70" spans="2:15">
      <c r="B70" s="10" t="s">
        <v>131</v>
      </c>
      <c r="C70" s="5" t="s">
        <v>1319</v>
      </c>
      <c r="D70" s="23" t="s">
        <v>172</v>
      </c>
      <c r="E70" s="5" t="s">
        <v>2472</v>
      </c>
      <c r="G70" s="5" t="s">
        <v>186</v>
      </c>
      <c r="H70" s="5" t="s">
        <v>690</v>
      </c>
      <c r="I70" s="9" t="s">
        <v>456</v>
      </c>
      <c r="J70" s="5">
        <v>4923</v>
      </c>
      <c r="K70" s="5" t="s">
        <v>178</v>
      </c>
      <c r="L70" s="5" t="s">
        <v>1412</v>
      </c>
      <c r="M70" s="5" t="s">
        <v>172</v>
      </c>
      <c r="N70" s="5" t="s">
        <v>186</v>
      </c>
      <c r="O70" s="5" t="s">
        <v>186</v>
      </c>
    </row>
    <row r="71" spans="2:15">
      <c r="B71" s="10" t="s">
        <v>131</v>
      </c>
      <c r="C71" s="5" t="s">
        <v>1320</v>
      </c>
      <c r="D71" s="23">
        <v>37655</v>
      </c>
      <c r="E71" s="5" t="s">
        <v>2473</v>
      </c>
      <c r="G71" s="5" t="s">
        <v>186</v>
      </c>
      <c r="H71" s="5" t="s">
        <v>690</v>
      </c>
      <c r="I71" s="9" t="s">
        <v>458</v>
      </c>
      <c r="J71" s="5">
        <v>4923</v>
      </c>
      <c r="K71" s="5" t="s">
        <v>178</v>
      </c>
      <c r="L71" s="5" t="s">
        <v>1412</v>
      </c>
      <c r="M71" s="5" t="s">
        <v>172</v>
      </c>
      <c r="N71" s="5" t="s">
        <v>186</v>
      </c>
      <c r="O71" s="5" t="s">
        <v>186</v>
      </c>
    </row>
    <row r="72" spans="2:15">
      <c r="B72" s="10" t="s">
        <v>131</v>
      </c>
      <c r="C72" s="5" t="s">
        <v>1321</v>
      </c>
      <c r="D72" s="23" t="s">
        <v>1380</v>
      </c>
      <c r="E72" s="5" t="s">
        <v>2474</v>
      </c>
      <c r="G72" s="5" t="s">
        <v>186</v>
      </c>
      <c r="H72" s="5" t="s">
        <v>690</v>
      </c>
      <c r="I72" s="9" t="s">
        <v>460</v>
      </c>
      <c r="J72" s="5">
        <v>4923</v>
      </c>
      <c r="K72" s="5" t="s">
        <v>178</v>
      </c>
      <c r="L72" s="5" t="s">
        <v>1412</v>
      </c>
      <c r="M72" s="5" t="s">
        <v>172</v>
      </c>
      <c r="N72" s="5" t="s">
        <v>186</v>
      </c>
      <c r="O72" s="5" t="s">
        <v>186</v>
      </c>
    </row>
    <row r="73" spans="2:15">
      <c r="B73" s="10" t="s">
        <v>131</v>
      </c>
      <c r="C73" s="5" t="s">
        <v>1322</v>
      </c>
      <c r="D73" s="23" t="s">
        <v>172</v>
      </c>
      <c r="E73" s="5" t="s">
        <v>2475</v>
      </c>
      <c r="G73" s="5" t="s">
        <v>186</v>
      </c>
      <c r="H73" s="5" t="s">
        <v>690</v>
      </c>
      <c r="I73" s="9" t="s">
        <v>462</v>
      </c>
      <c r="J73" s="5">
        <v>4923</v>
      </c>
      <c r="K73" s="5" t="s">
        <v>178</v>
      </c>
      <c r="L73" s="5" t="s">
        <v>1412</v>
      </c>
      <c r="M73" s="5" t="s">
        <v>172</v>
      </c>
      <c r="N73" s="5" t="s">
        <v>186</v>
      </c>
      <c r="O73" s="5" t="s">
        <v>186</v>
      </c>
    </row>
    <row r="74" spans="2:15">
      <c r="B74" s="10" t="s">
        <v>131</v>
      </c>
      <c r="C74" s="5" t="s">
        <v>466</v>
      </c>
      <c r="D74" s="23" t="s">
        <v>1400</v>
      </c>
      <c r="E74" s="5" t="s">
        <v>2476</v>
      </c>
      <c r="G74" s="5" t="s">
        <v>186</v>
      </c>
      <c r="H74" s="5" t="s">
        <v>690</v>
      </c>
      <c r="I74" s="9" t="s">
        <v>464</v>
      </c>
      <c r="J74" s="5">
        <v>4923</v>
      </c>
      <c r="K74" s="5" t="s">
        <v>178</v>
      </c>
      <c r="L74" s="5" t="s">
        <v>1412</v>
      </c>
      <c r="M74" s="5" t="s">
        <v>172</v>
      </c>
      <c r="N74" s="5" t="s">
        <v>186</v>
      </c>
      <c r="O74" s="5" t="s">
        <v>186</v>
      </c>
    </row>
    <row r="75" spans="2:15">
      <c r="B75" s="10" t="s">
        <v>131</v>
      </c>
      <c r="C75" s="5" t="s">
        <v>469</v>
      </c>
      <c r="D75" s="23">
        <v>38819</v>
      </c>
      <c r="E75" s="5" t="s">
        <v>2477</v>
      </c>
      <c r="G75" s="5" t="s">
        <v>186</v>
      </c>
      <c r="H75" s="5" t="s">
        <v>690</v>
      </c>
      <c r="I75" s="9" t="s">
        <v>467</v>
      </c>
      <c r="J75" s="5">
        <v>4923</v>
      </c>
      <c r="K75" s="5" t="s">
        <v>178</v>
      </c>
      <c r="L75" s="5" t="s">
        <v>1412</v>
      </c>
      <c r="M75" s="5" t="s">
        <v>172</v>
      </c>
      <c r="N75" s="5" t="s">
        <v>186</v>
      </c>
      <c r="O75" s="5" t="s">
        <v>186</v>
      </c>
    </row>
    <row r="76" spans="2:15">
      <c r="B76" s="10" t="s">
        <v>131</v>
      </c>
      <c r="C76" s="5" t="s">
        <v>472</v>
      </c>
      <c r="D76" s="23" t="s">
        <v>1393</v>
      </c>
      <c r="E76" s="5" t="s">
        <v>2478</v>
      </c>
      <c r="G76" s="5" t="s">
        <v>186</v>
      </c>
      <c r="H76" s="5" t="s">
        <v>690</v>
      </c>
      <c r="I76" s="9" t="s">
        <v>470</v>
      </c>
      <c r="J76" s="5">
        <v>4923</v>
      </c>
      <c r="K76" s="5" t="s">
        <v>178</v>
      </c>
      <c r="L76" s="5" t="s">
        <v>1412</v>
      </c>
      <c r="M76" s="5" t="s">
        <v>172</v>
      </c>
      <c r="N76" s="5" t="s">
        <v>186</v>
      </c>
      <c r="O76" s="5" t="s">
        <v>186</v>
      </c>
    </row>
    <row r="77" spans="2:15">
      <c r="B77" s="10" t="s">
        <v>131</v>
      </c>
      <c r="C77" s="5" t="s">
        <v>475</v>
      </c>
      <c r="D77" s="23" t="s">
        <v>1386</v>
      </c>
      <c r="E77" s="5" t="s">
        <v>2479</v>
      </c>
      <c r="G77" s="5" t="s">
        <v>186</v>
      </c>
      <c r="H77" s="5" t="s">
        <v>690</v>
      </c>
      <c r="I77" s="9" t="s">
        <v>1931</v>
      </c>
      <c r="J77" s="5">
        <v>4923</v>
      </c>
      <c r="K77" s="5" t="s">
        <v>178</v>
      </c>
      <c r="L77" s="5" t="s">
        <v>1412</v>
      </c>
      <c r="M77" s="5" t="s">
        <v>172</v>
      </c>
      <c r="N77" s="5" t="s">
        <v>186</v>
      </c>
      <c r="O77" s="5" t="s">
        <v>186</v>
      </c>
    </row>
    <row r="78" spans="2:15">
      <c r="C78" s="5" t="s">
        <v>928</v>
      </c>
      <c r="D78" s="23">
        <v>38344</v>
      </c>
      <c r="E78" s="5" t="s">
        <v>2480</v>
      </c>
      <c r="G78" s="5" t="s">
        <v>186</v>
      </c>
      <c r="H78" s="5" t="s">
        <v>690</v>
      </c>
      <c r="I78" s="9" t="s">
        <v>993</v>
      </c>
      <c r="J78" s="5">
        <v>4923</v>
      </c>
      <c r="K78" s="5" t="s">
        <v>178</v>
      </c>
      <c r="L78" s="5" t="s">
        <v>1411</v>
      </c>
      <c r="M78" s="5" t="s">
        <v>1786</v>
      </c>
      <c r="N78" s="5" t="s">
        <v>186</v>
      </c>
      <c r="O78" s="5" t="s">
        <v>186</v>
      </c>
    </row>
    <row r="79" spans="2:15">
      <c r="B79" s="10" t="s">
        <v>131</v>
      </c>
      <c r="C79" s="5" t="s">
        <v>480</v>
      </c>
      <c r="D79" s="23">
        <v>38826</v>
      </c>
      <c r="E79" s="5" t="s">
        <v>2481</v>
      </c>
      <c r="G79" s="5" t="s">
        <v>186</v>
      </c>
      <c r="H79" s="5" t="s">
        <v>690</v>
      </c>
      <c r="I79" s="9" t="s">
        <v>1932</v>
      </c>
      <c r="J79" s="5">
        <v>4923</v>
      </c>
      <c r="K79" s="5" t="s">
        <v>178</v>
      </c>
      <c r="L79" s="5" t="s">
        <v>1412</v>
      </c>
      <c r="M79" s="5" t="s">
        <v>172</v>
      </c>
      <c r="N79" s="5" t="s">
        <v>186</v>
      </c>
      <c r="O79" s="5" t="s">
        <v>186</v>
      </c>
    </row>
    <row r="80" spans="2:15">
      <c r="B80" s="10" t="s">
        <v>131</v>
      </c>
      <c r="C80" s="5" t="s">
        <v>1323</v>
      </c>
      <c r="D80" s="23" t="s">
        <v>172</v>
      </c>
      <c r="E80" s="5" t="s">
        <v>2482</v>
      </c>
      <c r="G80" s="5" t="s">
        <v>186</v>
      </c>
      <c r="H80" s="5" t="s">
        <v>690</v>
      </c>
      <c r="I80" s="9" t="s">
        <v>1933</v>
      </c>
      <c r="J80" s="5">
        <v>4923</v>
      </c>
      <c r="K80" s="5" t="s">
        <v>178</v>
      </c>
      <c r="L80" s="5" t="s">
        <v>1412</v>
      </c>
      <c r="M80" s="5" t="s">
        <v>172</v>
      </c>
      <c r="N80" s="5" t="s">
        <v>186</v>
      </c>
      <c r="O80" s="5" t="s">
        <v>186</v>
      </c>
    </row>
    <row r="81" spans="2:15">
      <c r="B81" s="10" t="s">
        <v>131</v>
      </c>
      <c r="C81" s="5" t="s">
        <v>1324</v>
      </c>
      <c r="D81" s="23">
        <v>38700</v>
      </c>
      <c r="E81" s="5" t="s">
        <v>2483</v>
      </c>
      <c r="G81" s="5" t="s">
        <v>186</v>
      </c>
      <c r="H81" s="5" t="s">
        <v>690</v>
      </c>
      <c r="I81" s="9" t="s">
        <v>1934</v>
      </c>
      <c r="J81" s="5">
        <v>4923</v>
      </c>
      <c r="K81" s="5" t="s">
        <v>178</v>
      </c>
      <c r="L81" s="5" t="s">
        <v>1412</v>
      </c>
      <c r="M81" s="5" t="s">
        <v>172</v>
      </c>
      <c r="N81" s="5" t="s">
        <v>186</v>
      </c>
      <c r="O81" s="5" t="s">
        <v>186</v>
      </c>
    </row>
    <row r="82" spans="2:15">
      <c r="B82" s="10" t="s">
        <v>131</v>
      </c>
      <c r="C82" s="5" t="s">
        <v>487</v>
      </c>
      <c r="D82" s="23">
        <v>38835</v>
      </c>
      <c r="E82" s="5" t="s">
        <v>2484</v>
      </c>
      <c r="G82" s="5" t="s">
        <v>186</v>
      </c>
      <c r="H82" s="5" t="s">
        <v>690</v>
      </c>
      <c r="I82" s="9" t="s">
        <v>1935</v>
      </c>
      <c r="J82" s="5">
        <v>4923</v>
      </c>
      <c r="K82" s="5" t="s">
        <v>178</v>
      </c>
      <c r="L82" s="5" t="s">
        <v>1412</v>
      </c>
      <c r="M82" s="5" t="s">
        <v>172</v>
      </c>
      <c r="N82" s="5" t="s">
        <v>186</v>
      </c>
      <c r="O82" s="5" t="s">
        <v>186</v>
      </c>
    </row>
    <row r="83" spans="2:15">
      <c r="C83" s="5" t="s">
        <v>929</v>
      </c>
      <c r="D83" s="23">
        <v>38611</v>
      </c>
      <c r="E83" s="5" t="s">
        <v>2485</v>
      </c>
      <c r="G83" s="5" t="s">
        <v>186</v>
      </c>
      <c r="H83" s="5" t="s">
        <v>690</v>
      </c>
      <c r="I83" s="9" t="s">
        <v>994</v>
      </c>
      <c r="J83" s="5">
        <v>4923</v>
      </c>
      <c r="K83" s="5" t="s">
        <v>178</v>
      </c>
      <c r="L83" s="5" t="s">
        <v>1411</v>
      </c>
      <c r="M83" s="5" t="s">
        <v>1786</v>
      </c>
      <c r="N83" s="5" t="s">
        <v>186</v>
      </c>
      <c r="O83" s="5" t="s">
        <v>186</v>
      </c>
    </row>
    <row r="84" spans="2:15">
      <c r="C84" s="5" t="s">
        <v>930</v>
      </c>
      <c r="D84" s="23">
        <v>40676</v>
      </c>
      <c r="E84" s="5" t="s">
        <v>2486</v>
      </c>
      <c r="G84" s="5" t="s">
        <v>186</v>
      </c>
      <c r="H84" s="5" t="s">
        <v>690</v>
      </c>
      <c r="I84" s="9" t="s">
        <v>995</v>
      </c>
      <c r="J84" s="5">
        <v>4923</v>
      </c>
      <c r="K84" s="5" t="s">
        <v>178</v>
      </c>
      <c r="L84" s="5" t="s">
        <v>1411</v>
      </c>
      <c r="M84" s="5" t="s">
        <v>1786</v>
      </c>
      <c r="N84" s="5" t="s">
        <v>186</v>
      </c>
      <c r="O84" s="5" t="s">
        <v>186</v>
      </c>
    </row>
    <row r="85" spans="2:15">
      <c r="B85" s="10" t="s">
        <v>131</v>
      </c>
      <c r="C85" s="5" t="s">
        <v>1325</v>
      </c>
      <c r="D85" s="23" t="s">
        <v>172</v>
      </c>
      <c r="E85" s="5" t="s">
        <v>2487</v>
      </c>
      <c r="G85" s="5" t="s">
        <v>186</v>
      </c>
      <c r="H85" s="5" t="s">
        <v>690</v>
      </c>
      <c r="I85" s="9" t="s">
        <v>1936</v>
      </c>
      <c r="J85" s="5">
        <v>4923</v>
      </c>
      <c r="K85" s="5" t="s">
        <v>178</v>
      </c>
      <c r="L85" s="5" t="s">
        <v>1412</v>
      </c>
      <c r="M85" s="5" t="s">
        <v>172</v>
      </c>
      <c r="N85" s="5" t="s">
        <v>186</v>
      </c>
      <c r="O85" s="5" t="s">
        <v>186</v>
      </c>
    </row>
    <row r="86" spans="2:15">
      <c r="B86" s="10" t="s">
        <v>131</v>
      </c>
      <c r="C86" s="5" t="s">
        <v>1326</v>
      </c>
      <c r="D86" s="23" t="s">
        <v>172</v>
      </c>
      <c r="E86" s="5" t="s">
        <v>2488</v>
      </c>
      <c r="G86" s="5" t="s">
        <v>186</v>
      </c>
      <c r="H86" s="5" t="s">
        <v>690</v>
      </c>
      <c r="I86" s="9" t="s">
        <v>1937</v>
      </c>
      <c r="J86" s="5">
        <v>4923</v>
      </c>
      <c r="K86" s="5" t="s">
        <v>178</v>
      </c>
      <c r="L86" s="5" t="s">
        <v>1412</v>
      </c>
      <c r="M86" s="5" t="s">
        <v>172</v>
      </c>
      <c r="N86" s="5" t="s">
        <v>186</v>
      </c>
      <c r="O86" s="5" t="s">
        <v>186</v>
      </c>
    </row>
    <row r="87" spans="2:15">
      <c r="B87" s="10" t="s">
        <v>131</v>
      </c>
      <c r="C87" s="5" t="s">
        <v>498</v>
      </c>
      <c r="D87" s="23">
        <v>38726</v>
      </c>
      <c r="E87" s="5" t="s">
        <v>2489</v>
      </c>
      <c r="G87" s="5" t="s">
        <v>186</v>
      </c>
      <c r="H87" s="5" t="s">
        <v>690</v>
      </c>
      <c r="I87" s="9" t="s">
        <v>1938</v>
      </c>
      <c r="J87" s="5">
        <v>4923</v>
      </c>
      <c r="K87" s="5" t="s">
        <v>178</v>
      </c>
      <c r="L87" s="5" t="s">
        <v>1412</v>
      </c>
      <c r="M87" s="5" t="s">
        <v>172</v>
      </c>
      <c r="N87" s="5" t="s">
        <v>186</v>
      </c>
      <c r="O87" s="5" t="s">
        <v>186</v>
      </c>
    </row>
    <row r="88" spans="2:15">
      <c r="B88" s="10" t="s">
        <v>131</v>
      </c>
      <c r="C88" s="5" t="s">
        <v>501</v>
      </c>
      <c r="D88" s="23" t="s">
        <v>1401</v>
      </c>
      <c r="E88" s="5" t="s">
        <v>2490</v>
      </c>
      <c r="G88" s="5" t="s">
        <v>186</v>
      </c>
      <c r="H88" s="5" t="s">
        <v>690</v>
      </c>
      <c r="I88" s="9" t="s">
        <v>499</v>
      </c>
      <c r="J88" s="5">
        <v>4923</v>
      </c>
      <c r="K88" s="5" t="s">
        <v>178</v>
      </c>
      <c r="L88" s="5" t="s">
        <v>1412</v>
      </c>
      <c r="M88" s="5" t="s">
        <v>172</v>
      </c>
      <c r="N88" s="5" t="s">
        <v>186</v>
      </c>
      <c r="O88" s="5" t="s">
        <v>186</v>
      </c>
    </row>
    <row r="89" spans="2:15">
      <c r="B89" s="10" t="s">
        <v>131</v>
      </c>
      <c r="C89" s="5" t="s">
        <v>1327</v>
      </c>
      <c r="D89" s="23" t="s">
        <v>172</v>
      </c>
      <c r="E89" s="5" t="s">
        <v>2491</v>
      </c>
      <c r="G89" s="5" t="s">
        <v>186</v>
      </c>
      <c r="H89" s="5" t="s">
        <v>690</v>
      </c>
      <c r="I89" s="9" t="s">
        <v>502</v>
      </c>
      <c r="J89" s="5">
        <v>4923</v>
      </c>
      <c r="K89" s="5" t="s">
        <v>178</v>
      </c>
      <c r="L89" s="5" t="s">
        <v>1412</v>
      </c>
      <c r="M89" s="5" t="s">
        <v>172</v>
      </c>
      <c r="N89" s="5" t="s">
        <v>186</v>
      </c>
      <c r="O89" s="5" t="s">
        <v>186</v>
      </c>
    </row>
    <row r="90" spans="2:15">
      <c r="B90" s="10" t="s">
        <v>131</v>
      </c>
      <c r="C90" s="5" t="s">
        <v>1328</v>
      </c>
      <c r="D90" s="23">
        <v>38700</v>
      </c>
      <c r="E90" s="5" t="s">
        <v>2492</v>
      </c>
      <c r="G90" s="5" t="s">
        <v>186</v>
      </c>
      <c r="H90" s="5" t="s">
        <v>690</v>
      </c>
      <c r="I90" s="9" t="s">
        <v>504</v>
      </c>
      <c r="J90" s="5">
        <v>4923</v>
      </c>
      <c r="K90" s="5" t="s">
        <v>178</v>
      </c>
      <c r="L90" s="5" t="s">
        <v>1412</v>
      </c>
      <c r="M90" s="5" t="s">
        <v>172</v>
      </c>
      <c r="N90" s="5" t="s">
        <v>186</v>
      </c>
      <c r="O90" s="5" t="s">
        <v>186</v>
      </c>
    </row>
    <row r="91" spans="2:15">
      <c r="B91" s="10" t="s">
        <v>131</v>
      </c>
      <c r="C91" s="5" t="s">
        <v>1329</v>
      </c>
      <c r="D91" s="23">
        <v>38671</v>
      </c>
      <c r="E91" s="5" t="s">
        <v>2493</v>
      </c>
      <c r="G91" s="5" t="s">
        <v>186</v>
      </c>
      <c r="H91" s="5" t="s">
        <v>690</v>
      </c>
      <c r="I91" s="9" t="s">
        <v>506</v>
      </c>
      <c r="J91" s="5">
        <v>4923</v>
      </c>
      <c r="K91" s="5" t="s">
        <v>178</v>
      </c>
      <c r="L91" s="5" t="s">
        <v>1412</v>
      </c>
      <c r="M91" s="5" t="s">
        <v>172</v>
      </c>
      <c r="N91" s="5" t="s">
        <v>186</v>
      </c>
      <c r="O91" s="5" t="s">
        <v>186</v>
      </c>
    </row>
    <row r="92" spans="2:15">
      <c r="B92" s="10" t="s">
        <v>131</v>
      </c>
      <c r="C92" s="5" t="s">
        <v>510</v>
      </c>
      <c r="D92" s="23" t="s">
        <v>1383</v>
      </c>
      <c r="E92" s="5" t="s">
        <v>2494</v>
      </c>
      <c r="G92" s="5" t="s">
        <v>186</v>
      </c>
      <c r="H92" s="5" t="s">
        <v>690</v>
      </c>
      <c r="I92" s="9" t="s">
        <v>508</v>
      </c>
      <c r="J92" s="5">
        <v>4923</v>
      </c>
      <c r="K92" s="5" t="s">
        <v>178</v>
      </c>
      <c r="L92" s="5" t="s">
        <v>1412</v>
      </c>
      <c r="M92" s="5" t="s">
        <v>172</v>
      </c>
      <c r="N92" s="5" t="s">
        <v>186</v>
      </c>
      <c r="O92" s="5" t="s">
        <v>186</v>
      </c>
    </row>
    <row r="93" spans="2:15">
      <c r="C93" s="5" t="s">
        <v>936</v>
      </c>
      <c r="D93" s="23">
        <v>37442</v>
      </c>
      <c r="E93" s="5" t="s">
        <v>2495</v>
      </c>
      <c r="G93" s="5" t="s">
        <v>186</v>
      </c>
      <c r="H93" s="5" t="s">
        <v>690</v>
      </c>
      <c r="I93" s="9" t="s">
        <v>511</v>
      </c>
      <c r="J93" s="5">
        <v>4923</v>
      </c>
      <c r="K93" s="5" t="s">
        <v>178</v>
      </c>
      <c r="L93" s="5" t="s">
        <v>1411</v>
      </c>
      <c r="M93" s="5" t="s">
        <v>1786</v>
      </c>
      <c r="N93" s="5" t="s">
        <v>186</v>
      </c>
      <c r="O93" s="5" t="s">
        <v>186</v>
      </c>
    </row>
    <row r="94" spans="2:15">
      <c r="B94" s="10" t="s">
        <v>131</v>
      </c>
      <c r="C94" s="5" t="s">
        <v>515</v>
      </c>
      <c r="D94" s="23" t="s">
        <v>1379</v>
      </c>
      <c r="E94" s="5" t="s">
        <v>2496</v>
      </c>
      <c r="G94" s="5" t="s">
        <v>186</v>
      </c>
      <c r="H94" s="5" t="s">
        <v>690</v>
      </c>
      <c r="I94" s="9" t="s">
        <v>513</v>
      </c>
      <c r="J94" s="5">
        <v>4923</v>
      </c>
      <c r="K94" s="5" t="s">
        <v>178</v>
      </c>
      <c r="L94" s="5" t="s">
        <v>1412</v>
      </c>
      <c r="M94" s="5" t="s">
        <v>172</v>
      </c>
      <c r="N94" s="5" t="s">
        <v>186</v>
      </c>
      <c r="O94" s="5" t="s">
        <v>186</v>
      </c>
    </row>
    <row r="95" spans="2:15">
      <c r="B95" s="10" t="s">
        <v>131</v>
      </c>
      <c r="C95" s="5" t="s">
        <v>518</v>
      </c>
      <c r="D95" s="23" t="s">
        <v>1390</v>
      </c>
      <c r="E95" s="5" t="s">
        <v>2497</v>
      </c>
      <c r="G95" s="5" t="s">
        <v>186</v>
      </c>
      <c r="H95" s="5" t="s">
        <v>690</v>
      </c>
      <c r="I95" s="9" t="s">
        <v>516</v>
      </c>
      <c r="J95" s="5">
        <v>4923</v>
      </c>
      <c r="K95" s="5" t="s">
        <v>178</v>
      </c>
      <c r="L95" s="5" t="s">
        <v>1412</v>
      </c>
      <c r="M95" s="5" t="s">
        <v>172</v>
      </c>
      <c r="N95" s="5" t="s">
        <v>186</v>
      </c>
      <c r="O95" s="5" t="s">
        <v>186</v>
      </c>
    </row>
    <row r="96" spans="2:15">
      <c r="B96" s="10" t="s">
        <v>131</v>
      </c>
      <c r="C96" s="5" t="s">
        <v>1330</v>
      </c>
      <c r="D96" s="23" t="s">
        <v>172</v>
      </c>
      <c r="E96" s="5" t="s">
        <v>2498</v>
      </c>
      <c r="G96" s="5" t="s">
        <v>186</v>
      </c>
      <c r="H96" s="5" t="s">
        <v>690</v>
      </c>
      <c r="I96" s="9" t="s">
        <v>519</v>
      </c>
      <c r="J96" s="5">
        <v>4923</v>
      </c>
      <c r="K96" s="5" t="s">
        <v>178</v>
      </c>
      <c r="L96" s="5" t="s">
        <v>1412</v>
      </c>
      <c r="M96" s="5" t="s">
        <v>172</v>
      </c>
      <c r="N96" s="5" t="s">
        <v>186</v>
      </c>
      <c r="O96" s="5" t="s">
        <v>186</v>
      </c>
    </row>
    <row r="97" spans="2:15">
      <c r="B97" s="10" t="s">
        <v>131</v>
      </c>
      <c r="C97" s="5" t="s">
        <v>523</v>
      </c>
      <c r="D97" s="23">
        <v>38810</v>
      </c>
      <c r="E97" s="5" t="s">
        <v>2499</v>
      </c>
      <c r="G97" s="5" t="s">
        <v>186</v>
      </c>
      <c r="H97" s="5" t="s">
        <v>690</v>
      </c>
      <c r="I97" s="9" t="s">
        <v>1939</v>
      </c>
      <c r="J97" s="5">
        <v>4923</v>
      </c>
      <c r="K97" s="5" t="s">
        <v>178</v>
      </c>
      <c r="L97" s="5" t="s">
        <v>1412</v>
      </c>
      <c r="M97" s="5" t="s">
        <v>172</v>
      </c>
      <c r="N97" s="5" t="s">
        <v>186</v>
      </c>
      <c r="O97" s="5" t="s">
        <v>186</v>
      </c>
    </row>
    <row r="98" spans="2:15">
      <c r="C98" s="5" t="s">
        <v>931</v>
      </c>
      <c r="D98" s="23">
        <v>38224</v>
      </c>
      <c r="E98" s="5" t="s">
        <v>2500</v>
      </c>
      <c r="G98" s="5" t="s">
        <v>186</v>
      </c>
      <c r="H98" s="5" t="s">
        <v>690</v>
      </c>
      <c r="I98" s="9" t="s">
        <v>996</v>
      </c>
      <c r="J98" s="5">
        <v>4923</v>
      </c>
      <c r="K98" s="5" t="s">
        <v>178</v>
      </c>
      <c r="L98" s="5" t="s">
        <v>1411</v>
      </c>
      <c r="M98" s="5" t="s">
        <v>1786</v>
      </c>
      <c r="N98" s="5" t="s">
        <v>186</v>
      </c>
      <c r="O98" s="5" t="s">
        <v>186</v>
      </c>
    </row>
    <row r="99" spans="2:15">
      <c r="C99" s="5" t="s">
        <v>932</v>
      </c>
      <c r="D99" s="23">
        <v>38483</v>
      </c>
      <c r="E99" s="5" t="s">
        <v>2501</v>
      </c>
      <c r="G99" s="5" t="s">
        <v>186</v>
      </c>
      <c r="H99" s="5" t="s">
        <v>690</v>
      </c>
      <c r="I99" s="9" t="s">
        <v>997</v>
      </c>
      <c r="J99" s="5">
        <v>4923</v>
      </c>
      <c r="K99" s="5" t="s">
        <v>178</v>
      </c>
      <c r="L99" s="5" t="s">
        <v>1411</v>
      </c>
      <c r="M99" s="5" t="s">
        <v>1786</v>
      </c>
      <c r="N99" s="5" t="s">
        <v>186</v>
      </c>
      <c r="O99" s="5" t="s">
        <v>186</v>
      </c>
    </row>
    <row r="100" spans="2:15">
      <c r="B100" s="10" t="s">
        <v>131</v>
      </c>
      <c r="C100" s="5" t="s">
        <v>530</v>
      </c>
      <c r="D100" s="23">
        <v>38800</v>
      </c>
      <c r="E100" s="5" t="s">
        <v>2502</v>
      </c>
      <c r="G100" s="5" t="s">
        <v>186</v>
      </c>
      <c r="H100" s="5" t="s">
        <v>690</v>
      </c>
      <c r="I100" s="9" t="s">
        <v>1940</v>
      </c>
      <c r="J100" s="5">
        <v>4923</v>
      </c>
      <c r="K100" s="5" t="s">
        <v>178</v>
      </c>
      <c r="L100" s="5" t="s">
        <v>1412</v>
      </c>
      <c r="M100" s="5" t="s">
        <v>172</v>
      </c>
      <c r="N100" s="5" t="s">
        <v>186</v>
      </c>
      <c r="O100" s="5" t="s">
        <v>186</v>
      </c>
    </row>
    <row r="101" spans="2:15">
      <c r="B101" s="10" t="s">
        <v>131</v>
      </c>
      <c r="C101" s="5" t="s">
        <v>533</v>
      </c>
      <c r="D101" s="23">
        <v>38790</v>
      </c>
      <c r="E101" s="5" t="s">
        <v>2503</v>
      </c>
      <c r="G101" s="5" t="s">
        <v>186</v>
      </c>
      <c r="H101" s="5" t="s">
        <v>690</v>
      </c>
      <c r="I101" s="9" t="s">
        <v>1941</v>
      </c>
      <c r="J101" s="5">
        <v>4923</v>
      </c>
      <c r="K101" s="5" t="s">
        <v>178</v>
      </c>
      <c r="L101" s="5" t="s">
        <v>1412</v>
      </c>
      <c r="M101" s="5" t="s">
        <v>172</v>
      </c>
      <c r="N101" s="5" t="s">
        <v>186</v>
      </c>
      <c r="O101" s="5" t="s">
        <v>186</v>
      </c>
    </row>
    <row r="102" spans="2:15">
      <c r="C102" s="5" t="s">
        <v>933</v>
      </c>
      <c r="D102" s="23">
        <v>38707</v>
      </c>
      <c r="E102" s="5" t="s">
        <v>2504</v>
      </c>
      <c r="G102" s="5" t="s">
        <v>186</v>
      </c>
      <c r="H102" s="5" t="s">
        <v>690</v>
      </c>
      <c r="I102" s="9" t="s">
        <v>998</v>
      </c>
      <c r="J102" s="5">
        <v>4923</v>
      </c>
      <c r="K102" s="5" t="s">
        <v>178</v>
      </c>
      <c r="L102" s="5" t="s">
        <v>1411</v>
      </c>
      <c r="M102" s="5" t="s">
        <v>1786</v>
      </c>
      <c r="N102" s="5" t="s">
        <v>186</v>
      </c>
      <c r="O102" s="5" t="s">
        <v>186</v>
      </c>
    </row>
    <row r="103" spans="2:15">
      <c r="B103" s="10" t="s">
        <v>131</v>
      </c>
      <c r="C103" s="5" t="s">
        <v>1331</v>
      </c>
      <c r="D103" s="23">
        <v>38700</v>
      </c>
      <c r="E103" s="5" t="s">
        <v>2505</v>
      </c>
      <c r="G103" s="5" t="s">
        <v>186</v>
      </c>
      <c r="H103" s="5" t="s">
        <v>690</v>
      </c>
      <c r="I103" s="9" t="s">
        <v>1942</v>
      </c>
      <c r="J103" s="5">
        <v>4923</v>
      </c>
      <c r="K103" s="5" t="s">
        <v>178</v>
      </c>
      <c r="L103" s="5" t="s">
        <v>1412</v>
      </c>
      <c r="M103" s="5" t="s">
        <v>172</v>
      </c>
      <c r="N103" s="5" t="s">
        <v>186</v>
      </c>
      <c r="O103" s="5" t="s">
        <v>186</v>
      </c>
    </row>
    <row r="104" spans="2:15">
      <c r="B104" s="10" t="s">
        <v>131</v>
      </c>
      <c r="C104" s="5" t="s">
        <v>1332</v>
      </c>
      <c r="D104" s="23" t="s">
        <v>172</v>
      </c>
      <c r="E104" s="5" t="s">
        <v>2506</v>
      </c>
      <c r="G104" s="5" t="s">
        <v>186</v>
      </c>
      <c r="H104" s="5" t="s">
        <v>690</v>
      </c>
      <c r="I104" s="9" t="s">
        <v>1943</v>
      </c>
      <c r="J104" s="5">
        <v>4923</v>
      </c>
      <c r="K104" s="5" t="s">
        <v>178</v>
      </c>
      <c r="L104" s="5" t="s">
        <v>1412</v>
      </c>
      <c r="M104" s="5" t="s">
        <v>172</v>
      </c>
      <c r="N104" s="5" t="s">
        <v>186</v>
      </c>
      <c r="O104" s="5" t="s">
        <v>186</v>
      </c>
    </row>
    <row r="105" spans="2:15">
      <c r="C105" s="5" t="s">
        <v>934</v>
      </c>
      <c r="D105" s="23">
        <v>37225</v>
      </c>
      <c r="E105" s="5" t="s">
        <v>2507</v>
      </c>
      <c r="G105" s="5" t="s">
        <v>186</v>
      </c>
      <c r="H105" s="5" t="s">
        <v>690</v>
      </c>
      <c r="I105" s="9" t="s">
        <v>999</v>
      </c>
      <c r="J105" s="5">
        <v>4923</v>
      </c>
      <c r="K105" s="5" t="s">
        <v>178</v>
      </c>
      <c r="L105" s="5" t="s">
        <v>1411</v>
      </c>
      <c r="M105" s="5" t="s">
        <v>1786</v>
      </c>
      <c r="N105" s="5" t="s">
        <v>186</v>
      </c>
      <c r="O105" s="5" t="s">
        <v>186</v>
      </c>
    </row>
    <row r="106" spans="2:15">
      <c r="C106" s="5" t="s">
        <v>935</v>
      </c>
      <c r="D106" s="23">
        <v>38335</v>
      </c>
      <c r="E106" s="5" t="s">
        <v>2508</v>
      </c>
      <c r="G106" s="5" t="s">
        <v>186</v>
      </c>
      <c r="H106" s="5" t="s">
        <v>690</v>
      </c>
      <c r="I106" s="9" t="s">
        <v>1000</v>
      </c>
      <c r="J106" s="5">
        <v>4923</v>
      </c>
      <c r="K106" s="5" t="s">
        <v>178</v>
      </c>
      <c r="L106" s="5" t="s">
        <v>1411</v>
      </c>
      <c r="M106" s="5" t="s">
        <v>1786</v>
      </c>
      <c r="N106" s="5" t="s">
        <v>186</v>
      </c>
      <c r="O106" s="5" t="s">
        <v>186</v>
      </c>
    </row>
    <row r="107" spans="2:15">
      <c r="B107" s="10" t="s">
        <v>131</v>
      </c>
      <c r="C107" s="5" t="s">
        <v>1333</v>
      </c>
      <c r="D107" s="23">
        <v>38700</v>
      </c>
      <c r="E107" s="5" t="s">
        <v>2509</v>
      </c>
      <c r="G107" s="5" t="s">
        <v>186</v>
      </c>
      <c r="H107" s="5" t="s">
        <v>690</v>
      </c>
      <c r="I107" s="9" t="s">
        <v>1944</v>
      </c>
      <c r="J107" s="5">
        <v>4923</v>
      </c>
      <c r="K107" s="5" t="s">
        <v>178</v>
      </c>
      <c r="L107" s="5" t="s">
        <v>1412</v>
      </c>
      <c r="M107" s="5" t="s">
        <v>172</v>
      </c>
      <c r="N107" s="5" t="s">
        <v>186</v>
      </c>
      <c r="O107" s="5" t="s">
        <v>186</v>
      </c>
    </row>
    <row r="108" spans="2:15">
      <c r="B108" s="10" t="s">
        <v>131</v>
      </c>
      <c r="C108" s="5" t="s">
        <v>1334</v>
      </c>
      <c r="D108" s="23" t="s">
        <v>1396</v>
      </c>
      <c r="E108" s="5" t="s">
        <v>2510</v>
      </c>
      <c r="G108" s="5" t="s">
        <v>186</v>
      </c>
      <c r="H108" s="5" t="s">
        <v>690</v>
      </c>
      <c r="I108" s="9" t="s">
        <v>546</v>
      </c>
      <c r="J108" s="5">
        <v>4923</v>
      </c>
      <c r="K108" s="5" t="s">
        <v>178</v>
      </c>
      <c r="L108" s="5" t="s">
        <v>1412</v>
      </c>
      <c r="M108" s="5" t="s">
        <v>172</v>
      </c>
      <c r="N108" s="5" t="s">
        <v>186</v>
      </c>
      <c r="O108" s="5" t="s">
        <v>186</v>
      </c>
    </row>
    <row r="109" spans="2:15">
      <c r="B109" s="10" t="s">
        <v>131</v>
      </c>
      <c r="C109" s="5" t="s">
        <v>1335</v>
      </c>
      <c r="D109" s="23" t="s">
        <v>172</v>
      </c>
      <c r="E109" s="5" t="s">
        <v>2511</v>
      </c>
      <c r="G109" s="5" t="s">
        <v>186</v>
      </c>
      <c r="H109" s="5" t="s">
        <v>690</v>
      </c>
      <c r="I109" s="9" t="s">
        <v>548</v>
      </c>
      <c r="J109" s="5">
        <v>4923</v>
      </c>
      <c r="K109" s="5" t="s">
        <v>178</v>
      </c>
      <c r="L109" s="5" t="s">
        <v>1412</v>
      </c>
      <c r="M109" s="5" t="s">
        <v>172</v>
      </c>
      <c r="N109" s="5" t="s">
        <v>186</v>
      </c>
      <c r="O109" s="5" t="s">
        <v>186</v>
      </c>
    </row>
    <row r="110" spans="2:15">
      <c r="B110" s="10" t="s">
        <v>131</v>
      </c>
      <c r="C110" s="5" t="s">
        <v>1336</v>
      </c>
      <c r="D110" s="23" t="s">
        <v>172</v>
      </c>
      <c r="E110" s="5" t="s">
        <v>2512</v>
      </c>
      <c r="G110" s="5" t="s">
        <v>186</v>
      </c>
      <c r="H110" s="5" t="s">
        <v>690</v>
      </c>
      <c r="I110" s="9" t="s">
        <v>550</v>
      </c>
      <c r="J110" s="5">
        <v>4923</v>
      </c>
      <c r="K110" s="5" t="s">
        <v>178</v>
      </c>
      <c r="L110" s="5" t="s">
        <v>1412</v>
      </c>
      <c r="M110" s="5" t="s">
        <v>172</v>
      </c>
      <c r="N110" s="5" t="s">
        <v>186</v>
      </c>
      <c r="O110" s="5" t="s">
        <v>186</v>
      </c>
    </row>
    <row r="111" spans="2:15">
      <c r="C111" s="5" t="s">
        <v>946</v>
      </c>
      <c r="D111" s="23">
        <v>38638</v>
      </c>
      <c r="E111" s="5" t="s">
        <v>2513</v>
      </c>
      <c r="G111" s="5" t="s">
        <v>186</v>
      </c>
      <c r="H111" s="5" t="s">
        <v>690</v>
      </c>
      <c r="I111" s="9" t="s">
        <v>552</v>
      </c>
      <c r="J111" s="5">
        <v>4923</v>
      </c>
      <c r="K111" s="5" t="s">
        <v>178</v>
      </c>
      <c r="L111" s="5" t="s">
        <v>1411</v>
      </c>
      <c r="M111" s="5" t="s">
        <v>1786</v>
      </c>
      <c r="N111" s="5" t="s">
        <v>186</v>
      </c>
      <c r="O111" s="5" t="s">
        <v>186</v>
      </c>
    </row>
    <row r="112" spans="2:15">
      <c r="C112" s="5" t="s">
        <v>947</v>
      </c>
      <c r="D112" s="23">
        <v>38168</v>
      </c>
      <c r="E112" s="5" t="s">
        <v>2514</v>
      </c>
      <c r="G112" s="5" t="s">
        <v>186</v>
      </c>
      <c r="H112" s="5" t="s">
        <v>690</v>
      </c>
      <c r="I112" s="9" t="s">
        <v>554</v>
      </c>
      <c r="J112" s="5">
        <v>4923</v>
      </c>
      <c r="K112" s="5" t="s">
        <v>178</v>
      </c>
      <c r="L112" s="5" t="s">
        <v>1411</v>
      </c>
      <c r="M112" s="5" t="s">
        <v>1786</v>
      </c>
      <c r="N112" s="5" t="s">
        <v>186</v>
      </c>
      <c r="O112" s="5" t="s">
        <v>186</v>
      </c>
    </row>
    <row r="113" spans="2:15">
      <c r="B113" s="10" t="s">
        <v>131</v>
      </c>
      <c r="C113" s="5" t="s">
        <v>1337</v>
      </c>
      <c r="D113" s="23">
        <v>38700</v>
      </c>
      <c r="E113" s="5" t="s">
        <v>2515</v>
      </c>
      <c r="G113" s="5" t="s">
        <v>186</v>
      </c>
      <c r="H113" s="5" t="s">
        <v>690</v>
      </c>
      <c r="I113" s="9" t="s">
        <v>556</v>
      </c>
      <c r="J113" s="5">
        <v>4923</v>
      </c>
      <c r="K113" s="5" t="s">
        <v>178</v>
      </c>
      <c r="L113" s="5" t="s">
        <v>1412</v>
      </c>
      <c r="M113" s="5" t="s">
        <v>172</v>
      </c>
      <c r="N113" s="5" t="s">
        <v>186</v>
      </c>
      <c r="O113" s="5" t="s">
        <v>186</v>
      </c>
    </row>
    <row r="114" spans="2:15">
      <c r="C114" s="5" t="s">
        <v>948</v>
      </c>
      <c r="D114" s="23">
        <v>40675</v>
      </c>
      <c r="E114" s="5" t="s">
        <v>2516</v>
      </c>
      <c r="G114" s="5" t="s">
        <v>186</v>
      </c>
      <c r="H114" s="5" t="s">
        <v>690</v>
      </c>
      <c r="I114" s="9" t="s">
        <v>558</v>
      </c>
      <c r="J114" s="5">
        <v>4923</v>
      </c>
      <c r="K114" s="5" t="s">
        <v>178</v>
      </c>
      <c r="L114" s="5" t="s">
        <v>1411</v>
      </c>
      <c r="M114" s="5" t="s">
        <v>1786</v>
      </c>
      <c r="N114" s="5" t="s">
        <v>186</v>
      </c>
      <c r="O114" s="5" t="s">
        <v>186</v>
      </c>
    </row>
    <row r="115" spans="2:15">
      <c r="B115" s="10" t="s">
        <v>131</v>
      </c>
      <c r="C115" s="5" t="s">
        <v>1338</v>
      </c>
      <c r="D115" s="23">
        <v>37620</v>
      </c>
      <c r="E115" s="5" t="s">
        <v>2517</v>
      </c>
      <c r="G115" s="5" t="s">
        <v>186</v>
      </c>
      <c r="H115" s="5" t="s">
        <v>690</v>
      </c>
      <c r="I115" s="9" t="s">
        <v>560</v>
      </c>
      <c r="J115" s="5">
        <v>4923</v>
      </c>
      <c r="K115" s="5" t="s">
        <v>178</v>
      </c>
      <c r="L115" s="5" t="s">
        <v>1412</v>
      </c>
      <c r="M115" s="5" t="s">
        <v>172</v>
      </c>
      <c r="N115" s="5" t="s">
        <v>186</v>
      </c>
      <c r="O115" s="5" t="s">
        <v>186</v>
      </c>
    </row>
    <row r="116" spans="2:15">
      <c r="C116" s="5" t="s">
        <v>1339</v>
      </c>
      <c r="D116" s="23" t="s">
        <v>172</v>
      </c>
      <c r="E116" s="5" t="s">
        <v>2518</v>
      </c>
      <c r="G116" s="5" t="s">
        <v>186</v>
      </c>
      <c r="H116" s="5" t="s">
        <v>690</v>
      </c>
      <c r="I116" s="9" t="s">
        <v>562</v>
      </c>
      <c r="J116" s="5">
        <v>4923</v>
      </c>
      <c r="K116" s="5" t="s">
        <v>178</v>
      </c>
      <c r="L116" s="5" t="s">
        <v>1412</v>
      </c>
      <c r="M116" s="5" t="s">
        <v>172</v>
      </c>
      <c r="N116" s="5" t="s">
        <v>186</v>
      </c>
      <c r="O116" s="5" t="s">
        <v>186</v>
      </c>
    </row>
    <row r="117" spans="2:15">
      <c r="C117" s="5" t="s">
        <v>937</v>
      </c>
      <c r="D117" s="23">
        <v>38707</v>
      </c>
      <c r="E117" s="5" t="s">
        <v>2519</v>
      </c>
      <c r="G117" s="5" t="s">
        <v>186</v>
      </c>
      <c r="H117" s="5" t="s">
        <v>690</v>
      </c>
      <c r="I117" s="9" t="s">
        <v>1001</v>
      </c>
      <c r="J117" s="5">
        <v>4923</v>
      </c>
      <c r="K117" s="5" t="s">
        <v>178</v>
      </c>
      <c r="L117" s="5" t="s">
        <v>1411</v>
      </c>
      <c r="M117" s="5" t="s">
        <v>1786</v>
      </c>
      <c r="N117" s="5" t="s">
        <v>186</v>
      </c>
      <c r="O117" s="5" t="s">
        <v>186</v>
      </c>
    </row>
    <row r="118" spans="2:15">
      <c r="C118" s="5" t="s">
        <v>938</v>
      </c>
      <c r="D118" s="23">
        <v>38723</v>
      </c>
      <c r="E118" s="5" t="s">
        <v>2520</v>
      </c>
      <c r="G118" s="5" t="s">
        <v>186</v>
      </c>
      <c r="H118" s="5" t="s">
        <v>690</v>
      </c>
      <c r="I118" s="9" t="s">
        <v>1002</v>
      </c>
      <c r="J118" s="5">
        <v>4923</v>
      </c>
      <c r="K118" s="5" t="s">
        <v>178</v>
      </c>
      <c r="L118" s="5" t="s">
        <v>1411</v>
      </c>
      <c r="M118" s="5" t="s">
        <v>1786</v>
      </c>
      <c r="N118" s="5" t="s">
        <v>186</v>
      </c>
      <c r="O118" s="5" t="s">
        <v>186</v>
      </c>
    </row>
    <row r="119" spans="2:15">
      <c r="C119" s="5" t="s">
        <v>939</v>
      </c>
      <c r="D119" s="23">
        <v>38197</v>
      </c>
      <c r="E119" s="5" t="s">
        <v>2521</v>
      </c>
      <c r="G119" s="5" t="s">
        <v>186</v>
      </c>
      <c r="H119" s="5" t="s">
        <v>690</v>
      </c>
      <c r="I119" s="9" t="s">
        <v>1003</v>
      </c>
      <c r="J119" s="5">
        <v>4923</v>
      </c>
      <c r="K119" s="5" t="s">
        <v>178</v>
      </c>
      <c r="L119" s="5" t="s">
        <v>1411</v>
      </c>
      <c r="M119" s="5" t="s">
        <v>1786</v>
      </c>
      <c r="N119" s="5" t="s">
        <v>186</v>
      </c>
      <c r="O119" s="5" t="s">
        <v>186</v>
      </c>
    </row>
    <row r="120" spans="2:15">
      <c r="B120" s="10" t="s">
        <v>131</v>
      </c>
      <c r="C120" s="5" t="s">
        <v>1340</v>
      </c>
      <c r="D120" s="23" t="s">
        <v>172</v>
      </c>
      <c r="E120" s="5" t="s">
        <v>2522</v>
      </c>
      <c r="G120" s="5" t="s">
        <v>186</v>
      </c>
      <c r="H120" s="5" t="s">
        <v>690</v>
      </c>
      <c r="I120" s="9" t="s">
        <v>1945</v>
      </c>
      <c r="J120" s="5">
        <v>4923</v>
      </c>
      <c r="K120" s="5" t="s">
        <v>178</v>
      </c>
      <c r="L120" s="5" t="s">
        <v>1412</v>
      </c>
      <c r="M120" s="5" t="s">
        <v>172</v>
      </c>
      <c r="N120" s="5" t="s">
        <v>186</v>
      </c>
      <c r="O120" s="5" t="s">
        <v>186</v>
      </c>
    </row>
    <row r="121" spans="2:15">
      <c r="C121" s="5" t="s">
        <v>940</v>
      </c>
      <c r="D121" s="23">
        <v>38468</v>
      </c>
      <c r="E121" s="5" t="s">
        <v>2523</v>
      </c>
      <c r="G121" s="5" t="s">
        <v>186</v>
      </c>
      <c r="H121" s="5" t="s">
        <v>690</v>
      </c>
      <c r="I121" s="9" t="s">
        <v>1004</v>
      </c>
      <c r="J121" s="5">
        <v>4923</v>
      </c>
      <c r="K121" s="5" t="s">
        <v>178</v>
      </c>
      <c r="L121" s="5" t="s">
        <v>1411</v>
      </c>
      <c r="M121" s="5" t="s">
        <v>1786</v>
      </c>
      <c r="N121" s="5" t="s">
        <v>186</v>
      </c>
      <c r="O121" s="5" t="s">
        <v>186</v>
      </c>
    </row>
    <row r="122" spans="2:15">
      <c r="C122" s="5" t="s">
        <v>941</v>
      </c>
      <c r="D122" s="23">
        <v>38944</v>
      </c>
      <c r="E122" s="5" t="s">
        <v>2524</v>
      </c>
      <c r="G122" s="5" t="s">
        <v>186</v>
      </c>
      <c r="H122" s="5" t="s">
        <v>690</v>
      </c>
      <c r="I122" s="9" t="s">
        <v>1005</v>
      </c>
      <c r="J122" s="5">
        <v>4923</v>
      </c>
      <c r="K122" s="5" t="s">
        <v>178</v>
      </c>
      <c r="L122" s="5" t="s">
        <v>1411</v>
      </c>
      <c r="M122" s="5" t="s">
        <v>1786</v>
      </c>
      <c r="N122" s="5" t="s">
        <v>186</v>
      </c>
      <c r="O122" s="5" t="s">
        <v>186</v>
      </c>
    </row>
    <row r="123" spans="2:15">
      <c r="C123" s="5" t="s">
        <v>942</v>
      </c>
      <c r="D123" s="23">
        <v>37578</v>
      </c>
      <c r="E123" s="5" t="s">
        <v>2525</v>
      </c>
      <c r="G123" s="5" t="s">
        <v>186</v>
      </c>
      <c r="H123" s="5" t="s">
        <v>690</v>
      </c>
      <c r="I123" s="9" t="s">
        <v>1006</v>
      </c>
      <c r="J123" s="5">
        <v>4923</v>
      </c>
      <c r="K123" s="5" t="s">
        <v>178</v>
      </c>
      <c r="L123" s="5" t="s">
        <v>1411</v>
      </c>
      <c r="M123" s="5" t="s">
        <v>1786</v>
      </c>
      <c r="N123" s="5" t="s">
        <v>186</v>
      </c>
      <c r="O123" s="5" t="s">
        <v>186</v>
      </c>
    </row>
    <row r="124" spans="2:15">
      <c r="C124" s="5" t="s">
        <v>943</v>
      </c>
      <c r="D124" s="23">
        <v>37825</v>
      </c>
      <c r="E124" s="5" t="s">
        <v>2526</v>
      </c>
      <c r="G124" s="5" t="s">
        <v>186</v>
      </c>
      <c r="H124" s="5" t="s">
        <v>690</v>
      </c>
      <c r="I124" s="9" t="s">
        <v>1007</v>
      </c>
      <c r="J124" s="5">
        <v>4923</v>
      </c>
      <c r="K124" s="5" t="s">
        <v>178</v>
      </c>
      <c r="L124" s="5" t="s">
        <v>1411</v>
      </c>
      <c r="M124" s="5" t="s">
        <v>1786</v>
      </c>
      <c r="N124" s="5" t="s">
        <v>186</v>
      </c>
      <c r="O124" s="5" t="s">
        <v>186</v>
      </c>
    </row>
    <row r="125" spans="2:15">
      <c r="C125" s="5" t="s">
        <v>944</v>
      </c>
      <c r="D125" s="23">
        <v>38000</v>
      </c>
      <c r="E125" s="5" t="s">
        <v>2527</v>
      </c>
      <c r="G125" s="5" t="s">
        <v>186</v>
      </c>
      <c r="H125" s="5" t="s">
        <v>690</v>
      </c>
      <c r="I125" s="9" t="s">
        <v>1008</v>
      </c>
      <c r="J125" s="5">
        <v>4923</v>
      </c>
      <c r="K125" s="5" t="s">
        <v>178</v>
      </c>
      <c r="L125" s="5" t="s">
        <v>1411</v>
      </c>
      <c r="M125" s="5" t="s">
        <v>1786</v>
      </c>
      <c r="N125" s="5" t="s">
        <v>186</v>
      </c>
      <c r="O125" s="5" t="s">
        <v>186</v>
      </c>
    </row>
    <row r="126" spans="2:15">
      <c r="B126" s="10" t="s">
        <v>131</v>
      </c>
      <c r="C126" s="5" t="s">
        <v>1341</v>
      </c>
      <c r="D126" s="23">
        <v>37690</v>
      </c>
      <c r="E126" s="5" t="s">
        <v>2528</v>
      </c>
      <c r="G126" s="5" t="s">
        <v>186</v>
      </c>
      <c r="H126" s="5" t="s">
        <v>690</v>
      </c>
      <c r="I126" s="9" t="s">
        <v>1946</v>
      </c>
      <c r="J126" s="5">
        <v>4923</v>
      </c>
      <c r="K126" s="5" t="s">
        <v>178</v>
      </c>
      <c r="L126" s="5" t="s">
        <v>1412</v>
      </c>
      <c r="M126" s="5" t="s">
        <v>172</v>
      </c>
      <c r="N126" s="5" t="s">
        <v>186</v>
      </c>
      <c r="O126" s="5" t="s">
        <v>186</v>
      </c>
    </row>
    <row r="127" spans="2:15">
      <c r="C127" s="5" t="s">
        <v>945</v>
      </c>
      <c r="D127" s="23">
        <v>37537</v>
      </c>
      <c r="E127" s="5" t="s">
        <v>2529</v>
      </c>
      <c r="G127" s="5" t="s">
        <v>186</v>
      </c>
      <c r="H127" s="5" t="s">
        <v>690</v>
      </c>
      <c r="I127" s="9" t="s">
        <v>1009</v>
      </c>
      <c r="J127" s="5">
        <v>4923</v>
      </c>
      <c r="K127" s="5" t="s">
        <v>178</v>
      </c>
      <c r="L127" s="5" t="s">
        <v>1411</v>
      </c>
      <c r="M127" s="5" t="s">
        <v>1786</v>
      </c>
      <c r="N127" s="5" t="s">
        <v>186</v>
      </c>
      <c r="O127" s="5" t="s">
        <v>186</v>
      </c>
    </row>
    <row r="128" spans="2:15">
      <c r="C128" s="5" t="s">
        <v>949</v>
      </c>
      <c r="D128" s="23">
        <v>38513</v>
      </c>
      <c r="E128" s="5" t="s">
        <v>2530</v>
      </c>
      <c r="G128" s="5" t="s">
        <v>186</v>
      </c>
      <c r="H128" s="5" t="s">
        <v>690</v>
      </c>
      <c r="I128" s="9" t="s">
        <v>586</v>
      </c>
      <c r="J128" s="5">
        <v>4923</v>
      </c>
      <c r="K128" s="5" t="s">
        <v>178</v>
      </c>
      <c r="L128" s="5" t="s">
        <v>1411</v>
      </c>
      <c r="M128" s="5" t="s">
        <v>1786</v>
      </c>
      <c r="N128" s="5" t="s">
        <v>186</v>
      </c>
      <c r="O128" s="5" t="s">
        <v>186</v>
      </c>
    </row>
    <row r="129" spans="2:15">
      <c r="C129" s="5" t="s">
        <v>957</v>
      </c>
      <c r="D129" s="23">
        <v>38183</v>
      </c>
      <c r="E129" s="5" t="s">
        <v>2531</v>
      </c>
      <c r="G129" s="5" t="s">
        <v>186</v>
      </c>
      <c r="H129" s="5" t="s">
        <v>690</v>
      </c>
      <c r="I129" s="9" t="s">
        <v>588</v>
      </c>
      <c r="J129" s="5">
        <v>4923</v>
      </c>
      <c r="K129" s="5" t="s">
        <v>178</v>
      </c>
      <c r="L129" s="5" t="s">
        <v>1411</v>
      </c>
      <c r="M129" s="5" t="s">
        <v>1786</v>
      </c>
      <c r="N129" s="5" t="s">
        <v>186</v>
      </c>
      <c r="O129" s="5" t="s">
        <v>186</v>
      </c>
    </row>
    <row r="130" spans="2:15">
      <c r="C130" s="5" t="s">
        <v>959</v>
      </c>
      <c r="D130" s="23">
        <v>38777</v>
      </c>
      <c r="E130" s="5" t="s">
        <v>2532</v>
      </c>
      <c r="G130" s="5" t="s">
        <v>186</v>
      </c>
      <c r="H130" s="5" t="s">
        <v>690</v>
      </c>
      <c r="I130" s="9" t="s">
        <v>590</v>
      </c>
      <c r="J130" s="5">
        <v>4923</v>
      </c>
      <c r="K130" s="5" t="s">
        <v>178</v>
      </c>
      <c r="L130" s="5" t="s">
        <v>1411</v>
      </c>
      <c r="M130" s="5" t="s">
        <v>1786</v>
      </c>
      <c r="N130" s="5" t="s">
        <v>186</v>
      </c>
      <c r="O130" s="5" t="s">
        <v>186</v>
      </c>
    </row>
    <row r="131" spans="2:15">
      <c r="C131" s="5" t="s">
        <v>960</v>
      </c>
      <c r="D131" s="23">
        <v>37831</v>
      </c>
      <c r="E131" s="5" t="s">
        <v>2533</v>
      </c>
      <c r="G131" s="5" t="s">
        <v>186</v>
      </c>
      <c r="H131" s="5" t="s">
        <v>690</v>
      </c>
      <c r="I131" s="9" t="s">
        <v>592</v>
      </c>
      <c r="J131" s="5">
        <v>4923</v>
      </c>
      <c r="K131" s="5" t="s">
        <v>178</v>
      </c>
      <c r="L131" s="5" t="s">
        <v>1411</v>
      </c>
      <c r="M131" s="5" t="s">
        <v>1786</v>
      </c>
      <c r="N131" s="5" t="s">
        <v>186</v>
      </c>
      <c r="O131" s="5" t="s">
        <v>186</v>
      </c>
    </row>
    <row r="132" spans="2:15">
      <c r="C132" s="5" t="s">
        <v>961</v>
      </c>
      <c r="D132" s="23">
        <v>38093</v>
      </c>
      <c r="E132" s="5" t="s">
        <v>2534</v>
      </c>
      <c r="G132" s="5" t="s">
        <v>186</v>
      </c>
      <c r="H132" s="5" t="s">
        <v>690</v>
      </c>
      <c r="I132" s="9" t="s">
        <v>594</v>
      </c>
      <c r="J132" s="5">
        <v>4923</v>
      </c>
      <c r="K132" s="5" t="s">
        <v>178</v>
      </c>
      <c r="L132" s="5" t="s">
        <v>1411</v>
      </c>
      <c r="M132" s="5" t="s">
        <v>1786</v>
      </c>
      <c r="N132" s="5" t="s">
        <v>186</v>
      </c>
      <c r="O132" s="5" t="s">
        <v>186</v>
      </c>
    </row>
    <row r="133" spans="2:15">
      <c r="C133" s="5" t="s">
        <v>962</v>
      </c>
      <c r="D133" s="23">
        <v>37288</v>
      </c>
      <c r="E133" s="5" t="s">
        <v>2535</v>
      </c>
      <c r="G133" s="5" t="s">
        <v>186</v>
      </c>
      <c r="H133" s="5" t="s">
        <v>690</v>
      </c>
      <c r="I133" s="9" t="s">
        <v>596</v>
      </c>
      <c r="J133" s="5">
        <v>4923</v>
      </c>
      <c r="K133" s="5" t="s">
        <v>178</v>
      </c>
      <c r="L133" s="5" t="s">
        <v>1411</v>
      </c>
      <c r="M133" s="5" t="s">
        <v>1786</v>
      </c>
      <c r="N133" s="5" t="s">
        <v>186</v>
      </c>
      <c r="O133" s="5" t="s">
        <v>186</v>
      </c>
    </row>
    <row r="134" spans="2:15">
      <c r="C134" s="5" t="s">
        <v>963</v>
      </c>
      <c r="D134" s="23">
        <v>38169</v>
      </c>
      <c r="E134" s="5" t="s">
        <v>2536</v>
      </c>
      <c r="G134" s="5" t="s">
        <v>186</v>
      </c>
      <c r="H134" s="5" t="s">
        <v>690</v>
      </c>
      <c r="I134" s="9" t="s">
        <v>598</v>
      </c>
      <c r="J134" s="5">
        <v>4923</v>
      </c>
      <c r="K134" s="5" t="s">
        <v>178</v>
      </c>
      <c r="L134" s="5" t="s">
        <v>1411</v>
      </c>
      <c r="M134" s="5" t="s">
        <v>1786</v>
      </c>
      <c r="N134" s="5" t="s">
        <v>186</v>
      </c>
      <c r="O134" s="5" t="s">
        <v>186</v>
      </c>
    </row>
    <row r="135" spans="2:15">
      <c r="C135" s="5" t="s">
        <v>964</v>
      </c>
      <c r="D135" s="23">
        <v>38610</v>
      </c>
      <c r="E135" s="5" t="s">
        <v>2537</v>
      </c>
      <c r="G135" s="5" t="s">
        <v>186</v>
      </c>
      <c r="H135" s="5" t="s">
        <v>690</v>
      </c>
      <c r="I135" s="9" t="s">
        <v>600</v>
      </c>
      <c r="J135" s="5">
        <v>4923</v>
      </c>
      <c r="K135" s="5" t="s">
        <v>178</v>
      </c>
      <c r="L135" s="5" t="s">
        <v>1411</v>
      </c>
      <c r="M135" s="5" t="s">
        <v>1786</v>
      </c>
      <c r="N135" s="5" t="s">
        <v>186</v>
      </c>
      <c r="O135" s="5" t="s">
        <v>186</v>
      </c>
    </row>
    <row r="136" spans="2:15">
      <c r="C136" s="5" t="s">
        <v>965</v>
      </c>
      <c r="D136" s="23">
        <v>38274</v>
      </c>
      <c r="E136" s="5" t="s">
        <v>2538</v>
      </c>
      <c r="G136" s="5" t="s">
        <v>186</v>
      </c>
      <c r="H136" s="5" t="s">
        <v>690</v>
      </c>
      <c r="I136" s="9" t="s">
        <v>602</v>
      </c>
      <c r="J136" s="5">
        <v>4923</v>
      </c>
      <c r="K136" s="5" t="s">
        <v>178</v>
      </c>
      <c r="L136" s="5" t="s">
        <v>1411</v>
      </c>
      <c r="M136" s="5" t="s">
        <v>1786</v>
      </c>
      <c r="N136" s="5" t="s">
        <v>186</v>
      </c>
      <c r="O136" s="5" t="s">
        <v>186</v>
      </c>
    </row>
    <row r="137" spans="2:15">
      <c r="B137" s="10" t="s">
        <v>131</v>
      </c>
      <c r="C137" s="5" t="s">
        <v>1342</v>
      </c>
      <c r="D137" s="23" t="s">
        <v>172</v>
      </c>
      <c r="E137" s="5" t="s">
        <v>2539</v>
      </c>
      <c r="G137" s="5" t="s">
        <v>186</v>
      </c>
      <c r="H137" s="5" t="s">
        <v>690</v>
      </c>
      <c r="I137" s="9" t="s">
        <v>1947</v>
      </c>
      <c r="J137" s="5">
        <v>4923</v>
      </c>
      <c r="K137" s="5" t="s">
        <v>178</v>
      </c>
      <c r="L137" s="5" t="s">
        <v>1412</v>
      </c>
      <c r="M137" s="5" t="s">
        <v>172</v>
      </c>
      <c r="N137" s="5" t="s">
        <v>186</v>
      </c>
      <c r="O137" s="5" t="s">
        <v>186</v>
      </c>
    </row>
    <row r="138" spans="2:15">
      <c r="C138" s="5" t="s">
        <v>950</v>
      </c>
      <c r="D138" s="23">
        <v>37491</v>
      </c>
      <c r="E138" s="5" t="s">
        <v>2540</v>
      </c>
      <c r="G138" s="5" t="s">
        <v>186</v>
      </c>
      <c r="H138" s="5" t="s">
        <v>690</v>
      </c>
      <c r="I138" s="9" t="s">
        <v>1010</v>
      </c>
      <c r="J138" s="5">
        <v>4923</v>
      </c>
      <c r="K138" s="5" t="s">
        <v>178</v>
      </c>
      <c r="L138" s="5" t="s">
        <v>1411</v>
      </c>
      <c r="M138" s="5" t="s">
        <v>1786</v>
      </c>
      <c r="N138" s="5" t="s">
        <v>186</v>
      </c>
      <c r="O138" s="5" t="s">
        <v>186</v>
      </c>
    </row>
    <row r="139" spans="2:15">
      <c r="C139" s="5" t="s">
        <v>951</v>
      </c>
      <c r="D139" s="23">
        <v>38468</v>
      </c>
      <c r="E139" s="5" t="s">
        <v>2541</v>
      </c>
      <c r="G139" s="5" t="s">
        <v>186</v>
      </c>
      <c r="H139" s="5" t="s">
        <v>690</v>
      </c>
      <c r="I139" s="9" t="s">
        <v>1011</v>
      </c>
      <c r="J139" s="5">
        <v>4923</v>
      </c>
      <c r="K139" s="5" t="s">
        <v>178</v>
      </c>
      <c r="L139" s="5" t="s">
        <v>1411</v>
      </c>
      <c r="M139" s="5" t="s">
        <v>1786</v>
      </c>
      <c r="N139" s="5" t="s">
        <v>186</v>
      </c>
      <c r="O139" s="5" t="s">
        <v>186</v>
      </c>
    </row>
    <row r="140" spans="2:15">
      <c r="B140" s="10" t="s">
        <v>131</v>
      </c>
      <c r="C140" s="5" t="s">
        <v>1343</v>
      </c>
      <c r="D140" s="23">
        <v>37721</v>
      </c>
      <c r="E140" s="5" t="s">
        <v>2542</v>
      </c>
      <c r="G140" s="5" t="s">
        <v>186</v>
      </c>
      <c r="H140" s="5" t="s">
        <v>690</v>
      </c>
      <c r="I140" s="9" t="s">
        <v>1948</v>
      </c>
      <c r="J140" s="5">
        <v>4923</v>
      </c>
      <c r="K140" s="5" t="s">
        <v>178</v>
      </c>
      <c r="L140" s="5" t="s">
        <v>1412</v>
      </c>
      <c r="M140" s="5" t="s">
        <v>172</v>
      </c>
      <c r="N140" s="5" t="s">
        <v>186</v>
      </c>
      <c r="O140" s="5" t="s">
        <v>186</v>
      </c>
    </row>
    <row r="141" spans="2:15">
      <c r="C141" s="5" t="s">
        <v>952</v>
      </c>
      <c r="D141" s="23">
        <v>37638</v>
      </c>
      <c r="E141" s="5" t="s">
        <v>2543</v>
      </c>
      <c r="G141" s="5" t="s">
        <v>186</v>
      </c>
      <c r="H141" s="5" t="s">
        <v>690</v>
      </c>
      <c r="I141" s="9" t="s">
        <v>1012</v>
      </c>
      <c r="J141" s="5">
        <v>4923</v>
      </c>
      <c r="K141" s="5" t="s">
        <v>178</v>
      </c>
      <c r="L141" s="5" t="s">
        <v>1411</v>
      </c>
      <c r="M141" s="5" t="s">
        <v>1786</v>
      </c>
      <c r="N141" s="5" t="s">
        <v>186</v>
      </c>
      <c r="O141" s="5" t="s">
        <v>186</v>
      </c>
    </row>
    <row r="142" spans="2:15">
      <c r="C142" s="5" t="s">
        <v>953</v>
      </c>
      <c r="D142" s="23">
        <v>37572</v>
      </c>
      <c r="E142" s="5" t="s">
        <v>2544</v>
      </c>
      <c r="G142" s="5" t="s">
        <v>186</v>
      </c>
      <c r="H142" s="5" t="s">
        <v>690</v>
      </c>
      <c r="I142" s="9" t="s">
        <v>1013</v>
      </c>
      <c r="J142" s="5">
        <v>4923</v>
      </c>
      <c r="K142" s="5" t="s">
        <v>178</v>
      </c>
      <c r="L142" s="5" t="s">
        <v>1411</v>
      </c>
      <c r="M142" s="5" t="s">
        <v>1786</v>
      </c>
      <c r="N142" s="5" t="s">
        <v>186</v>
      </c>
      <c r="O142" s="5" t="s">
        <v>186</v>
      </c>
    </row>
    <row r="143" spans="2:15">
      <c r="B143" s="10" t="s">
        <v>131</v>
      </c>
      <c r="C143" s="5" t="s">
        <v>1344</v>
      </c>
      <c r="D143" s="23" t="s">
        <v>172</v>
      </c>
      <c r="E143" s="5" t="s">
        <v>2545</v>
      </c>
      <c r="G143" s="5" t="s">
        <v>186</v>
      </c>
      <c r="H143" s="5" t="s">
        <v>690</v>
      </c>
      <c r="I143" s="9" t="s">
        <v>1949</v>
      </c>
      <c r="J143" s="5">
        <v>4923</v>
      </c>
      <c r="K143" s="5" t="s">
        <v>178</v>
      </c>
      <c r="L143" s="5" t="s">
        <v>1412</v>
      </c>
      <c r="M143" s="5" t="s">
        <v>172</v>
      </c>
      <c r="N143" s="5" t="s">
        <v>186</v>
      </c>
      <c r="O143" s="5" t="s">
        <v>186</v>
      </c>
    </row>
    <row r="144" spans="2:15">
      <c r="C144" s="5" t="s">
        <v>954</v>
      </c>
      <c r="D144" s="23">
        <v>37805</v>
      </c>
      <c r="E144" s="5" t="s">
        <v>2546</v>
      </c>
      <c r="G144" s="5" t="s">
        <v>186</v>
      </c>
      <c r="H144" s="5" t="s">
        <v>690</v>
      </c>
      <c r="I144" s="9" t="s">
        <v>1014</v>
      </c>
      <c r="J144" s="5">
        <v>4923</v>
      </c>
      <c r="K144" s="5" t="s">
        <v>178</v>
      </c>
      <c r="L144" s="5" t="s">
        <v>1411</v>
      </c>
      <c r="M144" s="5" t="s">
        <v>1786</v>
      </c>
      <c r="N144" s="5" t="s">
        <v>186</v>
      </c>
      <c r="O144" s="5" t="s">
        <v>186</v>
      </c>
    </row>
    <row r="145" spans="2:15">
      <c r="C145" s="5" t="s">
        <v>955</v>
      </c>
      <c r="D145" s="23">
        <v>37644</v>
      </c>
      <c r="E145" s="5" t="s">
        <v>2547</v>
      </c>
      <c r="G145" s="5" t="s">
        <v>186</v>
      </c>
      <c r="H145" s="5" t="s">
        <v>690</v>
      </c>
      <c r="I145" s="9" t="s">
        <v>1015</v>
      </c>
      <c r="J145" s="5">
        <v>4923</v>
      </c>
      <c r="K145" s="5" t="s">
        <v>178</v>
      </c>
      <c r="L145" s="5" t="s">
        <v>1411</v>
      </c>
      <c r="M145" s="5" t="s">
        <v>1786</v>
      </c>
      <c r="N145" s="5" t="s">
        <v>186</v>
      </c>
      <c r="O145" s="5" t="s">
        <v>186</v>
      </c>
    </row>
    <row r="146" spans="2:15">
      <c r="C146" s="5" t="s">
        <v>956</v>
      </c>
      <c r="D146" s="23">
        <v>40806</v>
      </c>
      <c r="E146" s="5" t="s">
        <v>2548</v>
      </c>
      <c r="G146" s="5" t="s">
        <v>186</v>
      </c>
      <c r="H146" s="5" t="s">
        <v>690</v>
      </c>
      <c r="I146" s="9" t="s">
        <v>1016</v>
      </c>
      <c r="J146" s="5">
        <v>4923</v>
      </c>
      <c r="K146" s="5" t="s">
        <v>178</v>
      </c>
      <c r="L146" s="5" t="s">
        <v>1411</v>
      </c>
      <c r="M146" s="5" t="s">
        <v>1786</v>
      </c>
      <c r="N146" s="5" t="s">
        <v>186</v>
      </c>
      <c r="O146" s="5" t="s">
        <v>186</v>
      </c>
    </row>
    <row r="147" spans="2:15">
      <c r="C147" s="5" t="s">
        <v>958</v>
      </c>
      <c r="D147" s="23">
        <v>37985</v>
      </c>
      <c r="E147" s="5" t="s">
        <v>2549</v>
      </c>
      <c r="G147" s="5" t="s">
        <v>186</v>
      </c>
      <c r="H147" s="5" t="s">
        <v>690</v>
      </c>
      <c r="I147" s="9" t="s">
        <v>1017</v>
      </c>
      <c r="J147" s="5">
        <v>4923</v>
      </c>
      <c r="K147" s="5" t="s">
        <v>178</v>
      </c>
      <c r="L147" s="5" t="s">
        <v>1411</v>
      </c>
      <c r="M147" s="5" t="s">
        <v>1786</v>
      </c>
      <c r="N147" s="5" t="s">
        <v>186</v>
      </c>
      <c r="O147" s="5" t="s">
        <v>186</v>
      </c>
    </row>
    <row r="148" spans="2:15">
      <c r="B148" s="10" t="s">
        <v>131</v>
      </c>
      <c r="C148" s="5" t="s">
        <v>1345</v>
      </c>
      <c r="D148" s="23" t="s">
        <v>1378</v>
      </c>
      <c r="E148" s="5" t="s">
        <v>2550</v>
      </c>
      <c r="G148" s="5" t="s">
        <v>186</v>
      </c>
      <c r="H148" s="5" t="s">
        <v>690</v>
      </c>
      <c r="I148" s="9" t="s">
        <v>626</v>
      </c>
      <c r="J148" s="5">
        <v>4923</v>
      </c>
      <c r="K148" s="5" t="s">
        <v>178</v>
      </c>
      <c r="L148" s="5" t="s">
        <v>1412</v>
      </c>
      <c r="M148" s="5" t="s">
        <v>172</v>
      </c>
      <c r="N148" s="5" t="s">
        <v>186</v>
      </c>
      <c r="O148" s="5" t="s">
        <v>186</v>
      </c>
    </row>
    <row r="149" spans="2:15">
      <c r="C149" s="5" t="s">
        <v>974</v>
      </c>
      <c r="D149" s="23">
        <v>38653</v>
      </c>
      <c r="E149" s="5" t="s">
        <v>2551</v>
      </c>
      <c r="G149" s="5" t="s">
        <v>186</v>
      </c>
      <c r="H149" s="5" t="s">
        <v>690</v>
      </c>
      <c r="I149" s="9" t="s">
        <v>628</v>
      </c>
      <c r="J149" s="5">
        <v>4923</v>
      </c>
      <c r="K149" s="5" t="s">
        <v>178</v>
      </c>
      <c r="L149" s="5" t="s">
        <v>1411</v>
      </c>
      <c r="M149" s="5" t="s">
        <v>1786</v>
      </c>
      <c r="N149" s="5" t="s">
        <v>186</v>
      </c>
      <c r="O149" s="5" t="s">
        <v>186</v>
      </c>
    </row>
    <row r="150" spans="2:15">
      <c r="B150" s="5"/>
      <c r="C150" s="5" t="s">
        <v>975</v>
      </c>
      <c r="D150" s="23">
        <v>37491</v>
      </c>
      <c r="E150" s="5" t="s">
        <v>2552</v>
      </c>
      <c r="G150" s="5" t="s">
        <v>186</v>
      </c>
      <c r="H150" s="5" t="s">
        <v>690</v>
      </c>
      <c r="I150" s="9" t="s">
        <v>630</v>
      </c>
      <c r="J150" s="5">
        <v>4923</v>
      </c>
      <c r="K150" s="5" t="s">
        <v>178</v>
      </c>
      <c r="L150" s="5" t="s">
        <v>1411</v>
      </c>
      <c r="M150" s="5" t="s">
        <v>1786</v>
      </c>
      <c r="N150" s="5" t="s">
        <v>186</v>
      </c>
      <c r="O150" s="5" t="s">
        <v>186</v>
      </c>
    </row>
    <row r="151" spans="2:15">
      <c r="C151" s="5" t="s">
        <v>976</v>
      </c>
      <c r="D151" s="23">
        <v>38665</v>
      </c>
      <c r="E151" s="5" t="s">
        <v>2553</v>
      </c>
      <c r="G151" s="5" t="s">
        <v>186</v>
      </c>
      <c r="H151" s="5" t="s">
        <v>690</v>
      </c>
      <c r="I151" s="9" t="s">
        <v>632</v>
      </c>
      <c r="J151" s="5">
        <v>4923</v>
      </c>
      <c r="K151" s="5" t="s">
        <v>178</v>
      </c>
      <c r="L151" s="5" t="s">
        <v>1411</v>
      </c>
      <c r="M151" s="5" t="s">
        <v>1786</v>
      </c>
      <c r="N151" s="5" t="s">
        <v>186</v>
      </c>
      <c r="O151" s="5" t="s">
        <v>186</v>
      </c>
    </row>
    <row r="152" spans="2:15">
      <c r="C152" s="5" t="s">
        <v>977</v>
      </c>
      <c r="D152" s="23">
        <v>38183</v>
      </c>
      <c r="E152" s="5" t="s">
        <v>2554</v>
      </c>
      <c r="G152" s="5" t="s">
        <v>186</v>
      </c>
      <c r="H152" s="5" t="s">
        <v>690</v>
      </c>
      <c r="I152" s="9" t="s">
        <v>634</v>
      </c>
      <c r="J152" s="5">
        <v>4923</v>
      </c>
      <c r="K152" s="5" t="s">
        <v>178</v>
      </c>
      <c r="L152" s="5" t="s">
        <v>1411</v>
      </c>
      <c r="M152" s="5" t="s">
        <v>1786</v>
      </c>
      <c r="N152" s="5" t="s">
        <v>186</v>
      </c>
      <c r="O152" s="5" t="s">
        <v>186</v>
      </c>
    </row>
    <row r="153" spans="2:15">
      <c r="C153" s="5" t="s">
        <v>978</v>
      </c>
      <c r="D153" s="23">
        <v>38099</v>
      </c>
      <c r="E153" s="5" t="s">
        <v>2555</v>
      </c>
      <c r="G153" s="5" t="s">
        <v>186</v>
      </c>
      <c r="H153" s="5" t="s">
        <v>690</v>
      </c>
      <c r="I153" s="9" t="s">
        <v>636</v>
      </c>
      <c r="J153" s="5">
        <v>4923</v>
      </c>
      <c r="K153" s="5" t="s">
        <v>178</v>
      </c>
      <c r="L153" s="5" t="s">
        <v>1411</v>
      </c>
      <c r="M153" s="5" t="s">
        <v>1786</v>
      </c>
      <c r="N153" s="5" t="s">
        <v>186</v>
      </c>
      <c r="O153" s="5" t="s">
        <v>186</v>
      </c>
    </row>
    <row r="154" spans="2:15">
      <c r="C154" s="5" t="s">
        <v>979</v>
      </c>
      <c r="D154" s="23">
        <v>38279</v>
      </c>
      <c r="E154" s="5" t="s">
        <v>2556</v>
      </c>
      <c r="G154" s="5" t="s">
        <v>186</v>
      </c>
      <c r="H154" s="5" t="s">
        <v>690</v>
      </c>
      <c r="I154" s="9" t="s">
        <v>638</v>
      </c>
      <c r="J154" s="5">
        <v>4923</v>
      </c>
      <c r="K154" s="5" t="s">
        <v>178</v>
      </c>
      <c r="L154" s="5" t="s">
        <v>1411</v>
      </c>
      <c r="M154" s="5" t="s">
        <v>1786</v>
      </c>
      <c r="N154" s="5" t="s">
        <v>186</v>
      </c>
      <c r="O154" s="5" t="s">
        <v>186</v>
      </c>
    </row>
    <row r="155" spans="2:15">
      <c r="C155" s="5" t="s">
        <v>980</v>
      </c>
      <c r="D155" s="23">
        <v>37960</v>
      </c>
      <c r="E155" s="5" t="s">
        <v>2557</v>
      </c>
      <c r="G155" s="5" t="s">
        <v>186</v>
      </c>
      <c r="H155" s="5" t="s">
        <v>690</v>
      </c>
      <c r="I155" s="9" t="s">
        <v>640</v>
      </c>
      <c r="J155" s="5">
        <v>4923</v>
      </c>
      <c r="K155" s="5" t="s">
        <v>178</v>
      </c>
      <c r="L155" s="5" t="s">
        <v>1411</v>
      </c>
      <c r="M155" s="5" t="s">
        <v>1786</v>
      </c>
      <c r="N155" s="5" t="s">
        <v>186</v>
      </c>
      <c r="O155" s="5" t="s">
        <v>186</v>
      </c>
    </row>
    <row r="156" spans="2:15">
      <c r="B156" s="10" t="s">
        <v>131</v>
      </c>
      <c r="C156" s="5" t="s">
        <v>1346</v>
      </c>
      <c r="D156" s="23" t="s">
        <v>172</v>
      </c>
      <c r="E156" s="5" t="s">
        <v>2558</v>
      </c>
      <c r="G156" s="5" t="s">
        <v>186</v>
      </c>
      <c r="H156" s="5" t="s">
        <v>690</v>
      </c>
      <c r="I156" s="9" t="s">
        <v>642</v>
      </c>
      <c r="J156" s="5">
        <v>4923</v>
      </c>
      <c r="K156" s="5" t="s">
        <v>178</v>
      </c>
      <c r="L156" s="5" t="s">
        <v>1412</v>
      </c>
      <c r="M156" s="5" t="s">
        <v>172</v>
      </c>
      <c r="N156" s="5" t="s">
        <v>186</v>
      </c>
      <c r="O156" s="5" t="s">
        <v>186</v>
      </c>
    </row>
    <row r="157" spans="2:15">
      <c r="C157" s="5" t="s">
        <v>966</v>
      </c>
      <c r="D157" s="23">
        <v>37995</v>
      </c>
      <c r="E157" s="5" t="s">
        <v>2559</v>
      </c>
      <c r="G157" s="5" t="s">
        <v>186</v>
      </c>
      <c r="H157" s="5" t="s">
        <v>690</v>
      </c>
      <c r="I157" s="9" t="s">
        <v>1018</v>
      </c>
      <c r="J157" s="5">
        <v>4923</v>
      </c>
      <c r="K157" s="5" t="s">
        <v>178</v>
      </c>
      <c r="L157" s="5" t="s">
        <v>1411</v>
      </c>
      <c r="M157" s="5" t="s">
        <v>1786</v>
      </c>
      <c r="N157" s="5" t="s">
        <v>186</v>
      </c>
      <c r="O157" s="5" t="s">
        <v>186</v>
      </c>
    </row>
    <row r="158" spans="2:15">
      <c r="B158" s="10" t="s">
        <v>131</v>
      </c>
      <c r="C158" s="5" t="s">
        <v>1347</v>
      </c>
      <c r="D158" s="23">
        <v>38700</v>
      </c>
      <c r="E158" s="5" t="s">
        <v>2560</v>
      </c>
      <c r="G158" s="5" t="s">
        <v>186</v>
      </c>
      <c r="H158" s="5" t="s">
        <v>690</v>
      </c>
      <c r="I158" s="9" t="s">
        <v>1950</v>
      </c>
      <c r="J158" s="5">
        <v>4923</v>
      </c>
      <c r="K158" s="5" t="s">
        <v>178</v>
      </c>
      <c r="L158" s="5" t="s">
        <v>1412</v>
      </c>
      <c r="M158" s="5" t="s">
        <v>172</v>
      </c>
      <c r="N158" s="5" t="s">
        <v>186</v>
      </c>
      <c r="O158" s="5" t="s">
        <v>186</v>
      </c>
    </row>
    <row r="159" spans="2:15">
      <c r="C159" s="5" t="s">
        <v>967</v>
      </c>
      <c r="D159" s="23">
        <v>37154</v>
      </c>
      <c r="E159" s="5" t="s">
        <v>2561</v>
      </c>
      <c r="G159" s="5" t="s">
        <v>186</v>
      </c>
      <c r="H159" s="5" t="s">
        <v>690</v>
      </c>
      <c r="I159" s="9" t="s">
        <v>1019</v>
      </c>
      <c r="J159" s="5">
        <v>4923</v>
      </c>
      <c r="K159" s="5" t="s">
        <v>178</v>
      </c>
      <c r="L159" s="5" t="s">
        <v>1411</v>
      </c>
      <c r="M159" s="5" t="s">
        <v>1786</v>
      </c>
      <c r="N159" s="5" t="s">
        <v>186</v>
      </c>
      <c r="O159" s="5" t="s">
        <v>186</v>
      </c>
    </row>
    <row r="160" spans="2:15">
      <c r="B160" s="10" t="s">
        <v>131</v>
      </c>
      <c r="C160" s="5" t="s">
        <v>1348</v>
      </c>
      <c r="D160" s="23">
        <v>37278</v>
      </c>
      <c r="E160" s="5" t="s">
        <v>2562</v>
      </c>
      <c r="G160" s="5" t="s">
        <v>186</v>
      </c>
      <c r="H160" s="5" t="s">
        <v>690</v>
      </c>
      <c r="I160" s="9" t="s">
        <v>1951</v>
      </c>
      <c r="J160" s="5">
        <v>4923</v>
      </c>
      <c r="K160" s="5" t="s">
        <v>178</v>
      </c>
      <c r="L160" s="5" t="s">
        <v>1412</v>
      </c>
      <c r="M160" s="5" t="s">
        <v>172</v>
      </c>
      <c r="N160" s="5" t="s">
        <v>186</v>
      </c>
      <c r="O160" s="5" t="s">
        <v>186</v>
      </c>
    </row>
    <row r="161" spans="2:15">
      <c r="C161" s="5" t="s">
        <v>968</v>
      </c>
      <c r="D161" s="23">
        <v>38168</v>
      </c>
      <c r="E161" s="5" t="s">
        <v>2563</v>
      </c>
      <c r="G161" s="5" t="s">
        <v>186</v>
      </c>
      <c r="H161" s="5" t="s">
        <v>690</v>
      </c>
      <c r="I161" s="9" t="s">
        <v>1020</v>
      </c>
      <c r="J161" s="5">
        <v>4923</v>
      </c>
      <c r="K161" s="5" t="s">
        <v>178</v>
      </c>
      <c r="L161" s="5" t="s">
        <v>1411</v>
      </c>
      <c r="M161" s="5" t="s">
        <v>1786</v>
      </c>
      <c r="N161" s="5" t="s">
        <v>186</v>
      </c>
      <c r="O161" s="5" t="s">
        <v>186</v>
      </c>
    </row>
    <row r="162" spans="2:15">
      <c r="C162" s="5" t="s">
        <v>969</v>
      </c>
      <c r="D162" s="23">
        <v>39079</v>
      </c>
      <c r="E162" s="5" t="s">
        <v>2564</v>
      </c>
      <c r="G162" s="5" t="s">
        <v>186</v>
      </c>
      <c r="H162" s="5" t="s">
        <v>690</v>
      </c>
      <c r="I162" s="9" t="s">
        <v>1021</v>
      </c>
      <c r="J162" s="5">
        <v>4923</v>
      </c>
      <c r="K162" s="5" t="s">
        <v>178</v>
      </c>
      <c r="L162" s="5" t="s">
        <v>1411</v>
      </c>
      <c r="M162" s="5" t="s">
        <v>1786</v>
      </c>
      <c r="N162" s="5" t="s">
        <v>186</v>
      </c>
      <c r="O162" s="5" t="s">
        <v>186</v>
      </c>
    </row>
    <row r="163" spans="2:15">
      <c r="C163" s="5" t="s">
        <v>970</v>
      </c>
      <c r="D163" s="23">
        <v>38160</v>
      </c>
      <c r="E163" s="5" t="s">
        <v>2565</v>
      </c>
      <c r="G163" s="5" t="s">
        <v>186</v>
      </c>
      <c r="H163" s="5" t="s">
        <v>690</v>
      </c>
      <c r="I163" s="9" t="s">
        <v>1022</v>
      </c>
      <c r="J163" s="5">
        <v>4923</v>
      </c>
      <c r="K163" s="5" t="s">
        <v>178</v>
      </c>
      <c r="L163" s="5" t="s">
        <v>1411</v>
      </c>
      <c r="M163" s="5" t="s">
        <v>1786</v>
      </c>
      <c r="N163" s="5" t="s">
        <v>186</v>
      </c>
      <c r="O163" s="5" t="s">
        <v>186</v>
      </c>
    </row>
    <row r="164" spans="2:15">
      <c r="C164" s="5" t="s">
        <v>971</v>
      </c>
      <c r="D164" s="23">
        <v>38204</v>
      </c>
      <c r="E164" s="5" t="s">
        <v>2566</v>
      </c>
      <c r="G164" s="5" t="s">
        <v>186</v>
      </c>
      <c r="H164" s="5" t="s">
        <v>690</v>
      </c>
      <c r="I164" s="9" t="s">
        <v>1023</v>
      </c>
      <c r="J164" s="5">
        <v>4923</v>
      </c>
      <c r="K164" s="5" t="s">
        <v>178</v>
      </c>
      <c r="L164" s="5" t="s">
        <v>1411</v>
      </c>
      <c r="M164" s="5" t="s">
        <v>1786</v>
      </c>
      <c r="N164" s="5" t="s">
        <v>186</v>
      </c>
      <c r="O164" s="5" t="s">
        <v>186</v>
      </c>
    </row>
    <row r="165" spans="2:15">
      <c r="C165" s="5" t="s">
        <v>972</v>
      </c>
      <c r="D165" s="23">
        <v>37539</v>
      </c>
      <c r="E165" s="5" t="s">
        <v>2567</v>
      </c>
      <c r="G165" s="5" t="s">
        <v>186</v>
      </c>
      <c r="H165" s="5" t="s">
        <v>690</v>
      </c>
      <c r="I165" s="9" t="s">
        <v>1024</v>
      </c>
      <c r="J165" s="5">
        <v>4923</v>
      </c>
      <c r="K165" s="5" t="s">
        <v>178</v>
      </c>
      <c r="L165" s="5" t="s">
        <v>1411</v>
      </c>
      <c r="M165" s="5" t="s">
        <v>1786</v>
      </c>
      <c r="N165" s="5" t="s">
        <v>186</v>
      </c>
      <c r="O165" s="5" t="s">
        <v>186</v>
      </c>
    </row>
    <row r="166" spans="2:15">
      <c r="C166" s="5" t="s">
        <v>973</v>
      </c>
      <c r="D166" s="23">
        <v>39248</v>
      </c>
      <c r="E166" s="5" t="s">
        <v>2568</v>
      </c>
      <c r="G166" s="5" t="s">
        <v>186</v>
      </c>
      <c r="H166" s="5" t="s">
        <v>690</v>
      </c>
      <c r="I166" s="9" t="s">
        <v>1025</v>
      </c>
      <c r="J166" s="5">
        <v>4923</v>
      </c>
      <c r="K166" s="5" t="s">
        <v>178</v>
      </c>
      <c r="L166" s="5" t="s">
        <v>1411</v>
      </c>
      <c r="M166" s="5" t="s">
        <v>1786</v>
      </c>
      <c r="N166" s="5" t="s">
        <v>186</v>
      </c>
      <c r="O166" s="5" t="s">
        <v>186</v>
      </c>
    </row>
    <row r="167" spans="2:15">
      <c r="B167" s="10" t="s">
        <v>131</v>
      </c>
      <c r="C167" s="5" t="s">
        <v>1349</v>
      </c>
      <c r="D167" s="23" t="s">
        <v>172</v>
      </c>
      <c r="E167" s="5" t="s">
        <v>2569</v>
      </c>
      <c r="G167" s="5" t="s">
        <v>186</v>
      </c>
      <c r="H167" s="5" t="s">
        <v>690</v>
      </c>
      <c r="I167" s="9" t="s">
        <v>1952</v>
      </c>
      <c r="J167" s="5">
        <v>4923</v>
      </c>
      <c r="K167" s="5" t="s">
        <v>178</v>
      </c>
      <c r="L167" s="5" t="s">
        <v>1412</v>
      </c>
      <c r="M167" s="5" t="s">
        <v>172</v>
      </c>
      <c r="N167" s="5" t="s">
        <v>186</v>
      </c>
      <c r="O167" s="5" t="s">
        <v>186</v>
      </c>
    </row>
    <row r="168" spans="2:15">
      <c r="B168" s="10" t="s">
        <v>131</v>
      </c>
      <c r="C168" s="5" t="s">
        <v>1350</v>
      </c>
      <c r="D168" s="23" t="s">
        <v>172</v>
      </c>
      <c r="E168" s="5" t="s">
        <v>2570</v>
      </c>
      <c r="G168" s="5" t="s">
        <v>186</v>
      </c>
      <c r="H168" s="5" t="s">
        <v>690</v>
      </c>
      <c r="I168" s="9" t="s">
        <v>666</v>
      </c>
      <c r="J168" s="5">
        <v>4923</v>
      </c>
      <c r="K168" s="5" t="s">
        <v>178</v>
      </c>
      <c r="L168" s="5" t="s">
        <v>1412</v>
      </c>
      <c r="M168" s="5" t="s">
        <v>172</v>
      </c>
      <c r="N168" s="5" t="s">
        <v>186</v>
      </c>
      <c r="O168" s="5" t="s">
        <v>186</v>
      </c>
    </row>
    <row r="169" spans="2:15">
      <c r="C169" s="5" t="s">
        <v>984</v>
      </c>
      <c r="D169" s="23">
        <v>37685</v>
      </c>
      <c r="E169" s="5" t="s">
        <v>2571</v>
      </c>
      <c r="G169" s="5" t="s">
        <v>186</v>
      </c>
      <c r="H169" s="5" t="s">
        <v>690</v>
      </c>
      <c r="I169" s="9" t="s">
        <v>668</v>
      </c>
      <c r="J169" s="5">
        <v>4923</v>
      </c>
      <c r="K169" s="5" t="s">
        <v>178</v>
      </c>
      <c r="L169" s="5" t="s">
        <v>1411</v>
      </c>
      <c r="M169" s="5" t="s">
        <v>1786</v>
      </c>
      <c r="N169" s="5" t="s">
        <v>186</v>
      </c>
      <c r="O169" s="5" t="s">
        <v>186</v>
      </c>
    </row>
    <row r="170" spans="2:15">
      <c r="C170" s="5" t="s">
        <v>985</v>
      </c>
      <c r="D170" s="23">
        <v>38275</v>
      </c>
      <c r="E170" s="5" t="s">
        <v>2572</v>
      </c>
      <c r="G170" s="5" t="s">
        <v>186</v>
      </c>
      <c r="H170" s="5" t="s">
        <v>690</v>
      </c>
      <c r="I170" s="9" t="s">
        <v>670</v>
      </c>
      <c r="J170" s="5">
        <v>4923</v>
      </c>
      <c r="K170" s="5" t="s">
        <v>178</v>
      </c>
      <c r="L170" s="5" t="s">
        <v>1411</v>
      </c>
      <c r="M170" s="5" t="s">
        <v>1786</v>
      </c>
      <c r="N170" s="5" t="s">
        <v>186</v>
      </c>
      <c r="O170" s="5" t="s">
        <v>186</v>
      </c>
    </row>
    <row r="171" spans="2:15">
      <c r="B171" s="12" t="s">
        <v>82</v>
      </c>
      <c r="C171" s="5" t="s">
        <v>986</v>
      </c>
      <c r="D171" s="23">
        <v>38959</v>
      </c>
      <c r="E171" s="5" t="s">
        <v>2573</v>
      </c>
      <c r="G171" s="5" t="s">
        <v>186</v>
      </c>
      <c r="H171" s="5" t="s">
        <v>690</v>
      </c>
      <c r="I171" s="9" t="s">
        <v>672</v>
      </c>
      <c r="J171" s="5">
        <v>4923</v>
      </c>
      <c r="K171" s="5" t="s">
        <v>178</v>
      </c>
      <c r="L171" s="5" t="s">
        <v>1411</v>
      </c>
      <c r="M171" s="5" t="s">
        <v>1786</v>
      </c>
      <c r="N171" s="5" t="s">
        <v>186</v>
      </c>
      <c r="O171" s="5" t="s">
        <v>186</v>
      </c>
    </row>
    <row r="172" spans="2:15">
      <c r="C172" s="5" t="s">
        <v>987</v>
      </c>
      <c r="D172" s="23">
        <v>37869</v>
      </c>
      <c r="E172" s="5" t="s">
        <v>2574</v>
      </c>
      <c r="G172" s="5" t="s">
        <v>186</v>
      </c>
      <c r="H172" s="5" t="s">
        <v>690</v>
      </c>
      <c r="I172" s="9" t="s">
        <v>674</v>
      </c>
      <c r="J172" s="5">
        <v>4923</v>
      </c>
      <c r="K172" s="5" t="s">
        <v>178</v>
      </c>
      <c r="L172" s="5" t="s">
        <v>1411</v>
      </c>
      <c r="M172" s="5" t="s">
        <v>1786</v>
      </c>
      <c r="N172" s="5" t="s">
        <v>186</v>
      </c>
      <c r="O172" s="5" t="s">
        <v>186</v>
      </c>
    </row>
    <row r="173" spans="2:15">
      <c r="C173" s="5" t="s">
        <v>988</v>
      </c>
      <c r="D173" s="23">
        <v>38380</v>
      </c>
      <c r="E173" s="5" t="s">
        <v>2575</v>
      </c>
      <c r="G173" s="5" t="s">
        <v>186</v>
      </c>
      <c r="H173" s="5" t="s">
        <v>690</v>
      </c>
      <c r="I173" s="9" t="s">
        <v>676</v>
      </c>
      <c r="J173" s="5">
        <v>4923</v>
      </c>
      <c r="K173" s="5" t="s">
        <v>178</v>
      </c>
      <c r="L173" s="5" t="s">
        <v>1411</v>
      </c>
      <c r="M173" s="5" t="s">
        <v>1786</v>
      </c>
      <c r="N173" s="5" t="s">
        <v>186</v>
      </c>
      <c r="O173" s="5" t="s">
        <v>186</v>
      </c>
    </row>
    <row r="174" spans="2:15">
      <c r="C174" s="5" t="s">
        <v>989</v>
      </c>
      <c r="D174" s="23">
        <v>38455</v>
      </c>
      <c r="E174" s="5" t="s">
        <v>2576</v>
      </c>
      <c r="G174" s="5" t="s">
        <v>186</v>
      </c>
      <c r="H174" s="5" t="s">
        <v>690</v>
      </c>
      <c r="I174" s="9" t="s">
        <v>678</v>
      </c>
      <c r="J174" s="5">
        <v>4923</v>
      </c>
      <c r="K174" s="5" t="s">
        <v>178</v>
      </c>
      <c r="L174" s="5" t="s">
        <v>1411</v>
      </c>
      <c r="M174" s="5" t="s">
        <v>1786</v>
      </c>
      <c r="N174" s="5" t="s">
        <v>186</v>
      </c>
      <c r="O174" s="5" t="s">
        <v>186</v>
      </c>
    </row>
    <row r="175" spans="2:15">
      <c r="C175" s="5" t="s">
        <v>1310</v>
      </c>
      <c r="D175" s="23">
        <v>37902</v>
      </c>
      <c r="E175" s="5" t="s">
        <v>2577</v>
      </c>
      <c r="G175" s="5" t="s">
        <v>186</v>
      </c>
      <c r="H175" s="5" t="s">
        <v>690</v>
      </c>
      <c r="I175" s="9" t="s">
        <v>680</v>
      </c>
      <c r="J175" s="5">
        <v>4923</v>
      </c>
      <c r="K175" s="5" t="s">
        <v>178</v>
      </c>
      <c r="L175" s="5" t="s">
        <v>1411</v>
      </c>
      <c r="M175" s="5" t="s">
        <v>1786</v>
      </c>
      <c r="N175" s="5" t="s">
        <v>186</v>
      </c>
      <c r="O175" s="5" t="s">
        <v>186</v>
      </c>
    </row>
    <row r="176" spans="2:15">
      <c r="C176" s="5" t="s">
        <v>990</v>
      </c>
      <c r="D176" s="23">
        <v>38226</v>
      </c>
      <c r="E176" s="5" t="s">
        <v>2578</v>
      </c>
      <c r="G176" s="5" t="s">
        <v>186</v>
      </c>
      <c r="H176" s="5" t="s">
        <v>690</v>
      </c>
      <c r="I176" s="9" t="s">
        <v>682</v>
      </c>
      <c r="J176" s="5">
        <v>4923</v>
      </c>
      <c r="K176" s="5" t="s">
        <v>178</v>
      </c>
      <c r="L176" s="5" t="s">
        <v>1411</v>
      </c>
      <c r="M176" s="5" t="s">
        <v>1786</v>
      </c>
      <c r="N176" s="5" t="s">
        <v>186</v>
      </c>
      <c r="O176" s="5" t="s">
        <v>186</v>
      </c>
    </row>
    <row r="177" spans="2:15">
      <c r="C177" s="5" t="s">
        <v>981</v>
      </c>
      <c r="D177" s="23">
        <v>37645</v>
      </c>
      <c r="E177" s="5" t="s">
        <v>2579</v>
      </c>
      <c r="G177" s="5" t="s">
        <v>186</v>
      </c>
      <c r="H177" s="5" t="s">
        <v>690</v>
      </c>
      <c r="I177" s="9" t="s">
        <v>1026</v>
      </c>
      <c r="J177" s="5">
        <v>4923</v>
      </c>
      <c r="K177" s="5" t="s">
        <v>178</v>
      </c>
      <c r="L177" s="5" t="s">
        <v>1411</v>
      </c>
      <c r="M177" s="5" t="s">
        <v>1786</v>
      </c>
      <c r="N177" s="5" t="s">
        <v>186</v>
      </c>
      <c r="O177" s="5" t="s">
        <v>186</v>
      </c>
    </row>
    <row r="178" spans="2:15">
      <c r="C178" s="5" t="s">
        <v>982</v>
      </c>
      <c r="D178" s="23">
        <v>38380</v>
      </c>
      <c r="E178" s="5" t="s">
        <v>2580</v>
      </c>
      <c r="G178" s="5" t="s">
        <v>186</v>
      </c>
      <c r="H178" s="5" t="s">
        <v>690</v>
      </c>
      <c r="I178" s="9" t="s">
        <v>1027</v>
      </c>
      <c r="J178" s="5">
        <v>4923</v>
      </c>
      <c r="K178" s="5" t="s">
        <v>178</v>
      </c>
      <c r="L178" s="5" t="s">
        <v>1411</v>
      </c>
      <c r="M178" s="5" t="s">
        <v>1786</v>
      </c>
      <c r="N178" s="5" t="s">
        <v>186</v>
      </c>
      <c r="O178" s="5" t="s">
        <v>186</v>
      </c>
    </row>
    <row r="179" spans="2:15">
      <c r="C179" s="5" t="s">
        <v>983</v>
      </c>
      <c r="D179" s="23">
        <v>37293</v>
      </c>
      <c r="E179" s="5" t="s">
        <v>2581</v>
      </c>
      <c r="G179" s="5" t="s">
        <v>186</v>
      </c>
      <c r="H179" s="5" t="s">
        <v>690</v>
      </c>
      <c r="I179" s="9" t="s">
        <v>1028</v>
      </c>
      <c r="J179" s="5">
        <v>4923</v>
      </c>
      <c r="K179" s="5" t="s">
        <v>178</v>
      </c>
      <c r="L179" s="5" t="s">
        <v>1411</v>
      </c>
      <c r="M179" s="5" t="s">
        <v>1786</v>
      </c>
      <c r="N179" s="5" t="s">
        <v>186</v>
      </c>
      <c r="O179" s="5" t="s">
        <v>186</v>
      </c>
    </row>
    <row r="180" spans="2:15">
      <c r="B180" s="10" t="s">
        <v>131</v>
      </c>
      <c r="C180" s="5" t="s">
        <v>598</v>
      </c>
      <c r="D180" s="23">
        <v>37470</v>
      </c>
      <c r="E180" s="5" t="s">
        <v>2582</v>
      </c>
      <c r="G180" s="5" t="s">
        <v>186</v>
      </c>
      <c r="H180" s="5" t="s">
        <v>690</v>
      </c>
      <c r="I180" s="7" t="s">
        <v>1415</v>
      </c>
      <c r="J180" s="5">
        <v>4923</v>
      </c>
      <c r="K180" s="5" t="s">
        <v>178</v>
      </c>
      <c r="L180" s="5" t="s">
        <v>1412</v>
      </c>
      <c r="M180" s="5" t="s">
        <v>172</v>
      </c>
      <c r="N180" s="5" t="s">
        <v>186</v>
      </c>
      <c r="O180" s="5" t="s">
        <v>186</v>
      </c>
    </row>
    <row r="181" spans="2:15">
      <c r="B181" s="10" t="s">
        <v>131</v>
      </c>
      <c r="C181" s="5" t="s">
        <v>1354</v>
      </c>
      <c r="D181" s="23" t="s">
        <v>1377</v>
      </c>
      <c r="E181" s="5" t="s">
        <v>2583</v>
      </c>
      <c r="G181" s="5" t="s">
        <v>186</v>
      </c>
      <c r="H181" s="5" t="s">
        <v>690</v>
      </c>
      <c r="I181" s="7" t="s">
        <v>1417</v>
      </c>
      <c r="J181" s="5">
        <v>4923</v>
      </c>
      <c r="K181" s="5" t="s">
        <v>178</v>
      </c>
      <c r="L181" s="5" t="s">
        <v>1412</v>
      </c>
      <c r="M181" s="5" t="s">
        <v>172</v>
      </c>
      <c r="N181" s="5" t="s">
        <v>186</v>
      </c>
      <c r="O181" s="5" t="s">
        <v>186</v>
      </c>
    </row>
    <row r="182" spans="2:15">
      <c r="B182" s="10" t="s">
        <v>131</v>
      </c>
      <c r="C182" s="5" t="s">
        <v>1355</v>
      </c>
      <c r="D182" s="23" t="s">
        <v>1377</v>
      </c>
      <c r="E182" s="5" t="s">
        <v>2584</v>
      </c>
      <c r="G182" s="5" t="s">
        <v>186</v>
      </c>
      <c r="H182" s="5" t="s">
        <v>690</v>
      </c>
      <c r="I182" s="7" t="s">
        <v>1419</v>
      </c>
      <c r="J182" s="5">
        <v>4923</v>
      </c>
      <c r="K182" s="5" t="s">
        <v>178</v>
      </c>
      <c r="L182" s="5" t="s">
        <v>1412</v>
      </c>
      <c r="M182" s="5" t="s">
        <v>172</v>
      </c>
      <c r="N182" s="5" t="s">
        <v>186</v>
      </c>
      <c r="O182" s="5" t="s">
        <v>186</v>
      </c>
    </row>
    <row r="183" spans="2:15">
      <c r="B183" s="10" t="s">
        <v>131</v>
      </c>
      <c r="C183" s="5" t="s">
        <v>1358</v>
      </c>
      <c r="D183" s="23" t="s">
        <v>1382</v>
      </c>
      <c r="E183" s="5" t="s">
        <v>2585</v>
      </c>
      <c r="G183" s="5" t="s">
        <v>186</v>
      </c>
      <c r="H183" s="5" t="s">
        <v>690</v>
      </c>
      <c r="I183" s="7" t="s">
        <v>1421</v>
      </c>
      <c r="J183" s="5">
        <v>4923</v>
      </c>
      <c r="K183" s="5" t="s">
        <v>178</v>
      </c>
      <c r="L183" s="5" t="s">
        <v>1412</v>
      </c>
      <c r="M183" s="5" t="s">
        <v>172</v>
      </c>
      <c r="N183" s="5" t="s">
        <v>186</v>
      </c>
      <c r="O183" s="5" t="s">
        <v>186</v>
      </c>
    </row>
    <row r="184" spans="2:15">
      <c r="B184" s="10" t="s">
        <v>131</v>
      </c>
      <c r="C184" s="5" t="s">
        <v>1359</v>
      </c>
      <c r="D184" s="23" t="s">
        <v>1384</v>
      </c>
      <c r="E184" s="5" t="s">
        <v>2586</v>
      </c>
      <c r="G184" s="5" t="s">
        <v>186</v>
      </c>
      <c r="H184" s="5" t="s">
        <v>690</v>
      </c>
      <c r="I184" s="7" t="s">
        <v>1423</v>
      </c>
      <c r="J184" s="5">
        <v>4923</v>
      </c>
      <c r="K184" s="5" t="s">
        <v>178</v>
      </c>
      <c r="L184" s="5" t="s">
        <v>1412</v>
      </c>
      <c r="M184" s="5" t="s">
        <v>172</v>
      </c>
      <c r="N184" s="5" t="s">
        <v>186</v>
      </c>
      <c r="O184" s="5" t="s">
        <v>186</v>
      </c>
    </row>
    <row r="185" spans="2:15">
      <c r="B185" s="10" t="s">
        <v>131</v>
      </c>
      <c r="C185" s="5" t="s">
        <v>1365</v>
      </c>
      <c r="D185" s="23" t="s">
        <v>1392</v>
      </c>
      <c r="E185" s="5" t="s">
        <v>2587</v>
      </c>
      <c r="G185" s="5" t="s">
        <v>186</v>
      </c>
      <c r="H185" s="5" t="s">
        <v>690</v>
      </c>
      <c r="I185" s="7" t="s">
        <v>1425</v>
      </c>
      <c r="J185" s="5">
        <v>4923</v>
      </c>
      <c r="K185" s="5" t="s">
        <v>178</v>
      </c>
      <c r="L185" s="5" t="s">
        <v>1412</v>
      </c>
      <c r="M185" s="5" t="s">
        <v>172</v>
      </c>
      <c r="N185" s="5" t="s">
        <v>186</v>
      </c>
      <c r="O185" s="5" t="s">
        <v>186</v>
      </c>
    </row>
    <row r="186" spans="2:15">
      <c r="B186" s="10" t="s">
        <v>131</v>
      </c>
      <c r="C186" s="5" t="s">
        <v>1357</v>
      </c>
      <c r="D186" s="23" t="s">
        <v>1381</v>
      </c>
      <c r="E186" s="5" t="s">
        <v>2588</v>
      </c>
      <c r="G186" s="5" t="s">
        <v>186</v>
      </c>
      <c r="H186" s="5" t="s">
        <v>690</v>
      </c>
      <c r="I186" s="7" t="s">
        <v>1427</v>
      </c>
      <c r="J186" s="5">
        <v>4923</v>
      </c>
      <c r="K186" s="5" t="s">
        <v>178</v>
      </c>
      <c r="L186" s="5" t="s">
        <v>1412</v>
      </c>
      <c r="M186" s="5" t="s">
        <v>172</v>
      </c>
      <c r="N186" s="5" t="s">
        <v>186</v>
      </c>
      <c r="O186" s="5" t="s">
        <v>186</v>
      </c>
    </row>
    <row r="187" spans="2:15">
      <c r="B187" s="10" t="s">
        <v>131</v>
      </c>
      <c r="C187" s="5" t="s">
        <v>1360</v>
      </c>
      <c r="D187" s="23" t="s">
        <v>1385</v>
      </c>
      <c r="E187" s="5" t="s">
        <v>2589</v>
      </c>
      <c r="G187" s="5" t="s">
        <v>186</v>
      </c>
      <c r="H187" s="5" t="s">
        <v>690</v>
      </c>
      <c r="I187" s="7" t="s">
        <v>1429</v>
      </c>
      <c r="J187" s="5">
        <v>4923</v>
      </c>
      <c r="K187" s="5" t="s">
        <v>178</v>
      </c>
      <c r="L187" s="5" t="s">
        <v>1412</v>
      </c>
      <c r="M187" s="5" t="s">
        <v>172</v>
      </c>
      <c r="N187" s="5" t="s">
        <v>186</v>
      </c>
      <c r="O187" s="5" t="s">
        <v>186</v>
      </c>
    </row>
    <row r="188" spans="2:15">
      <c r="B188" s="10" t="s">
        <v>131</v>
      </c>
      <c r="C188" s="5" t="s">
        <v>1367</v>
      </c>
      <c r="D188" s="23" t="s">
        <v>1395</v>
      </c>
      <c r="E188" s="5" t="s">
        <v>2590</v>
      </c>
      <c r="G188" s="5" t="s">
        <v>186</v>
      </c>
      <c r="H188" s="5" t="s">
        <v>690</v>
      </c>
      <c r="I188" s="7" t="s">
        <v>1431</v>
      </c>
      <c r="J188" s="5">
        <v>4923</v>
      </c>
      <c r="K188" s="5" t="s">
        <v>178</v>
      </c>
      <c r="L188" s="5" t="s">
        <v>1412</v>
      </c>
      <c r="M188" s="5" t="s">
        <v>172</v>
      </c>
      <c r="N188" s="5" t="s">
        <v>186</v>
      </c>
      <c r="O188" s="5" t="s">
        <v>186</v>
      </c>
    </row>
    <row r="189" spans="2:15">
      <c r="B189" s="10" t="s">
        <v>131</v>
      </c>
      <c r="C189" s="5" t="s">
        <v>1366</v>
      </c>
      <c r="D189" s="23" t="s">
        <v>1394</v>
      </c>
      <c r="E189" s="5" t="s">
        <v>2591</v>
      </c>
      <c r="G189" s="5" t="s">
        <v>186</v>
      </c>
      <c r="H189" s="5" t="s">
        <v>690</v>
      </c>
      <c r="I189" s="7" t="s">
        <v>1953</v>
      </c>
      <c r="J189" s="5">
        <v>4923</v>
      </c>
      <c r="K189" s="5" t="s">
        <v>178</v>
      </c>
      <c r="L189" s="5" t="s">
        <v>1412</v>
      </c>
      <c r="M189" s="5" t="s">
        <v>172</v>
      </c>
      <c r="N189" s="5" t="s">
        <v>186</v>
      </c>
      <c r="O189" s="5" t="s">
        <v>186</v>
      </c>
    </row>
    <row r="190" spans="2:15">
      <c r="B190" s="10" t="s">
        <v>131</v>
      </c>
      <c r="C190" s="5" t="s">
        <v>1361</v>
      </c>
      <c r="D190" s="23" t="s">
        <v>1387</v>
      </c>
      <c r="E190" s="5" t="s">
        <v>2592</v>
      </c>
      <c r="G190" s="5" t="s">
        <v>186</v>
      </c>
      <c r="H190" s="5" t="s">
        <v>690</v>
      </c>
      <c r="I190" s="7" t="s">
        <v>1954</v>
      </c>
      <c r="J190" s="5">
        <v>4923</v>
      </c>
      <c r="K190" s="5" t="s">
        <v>178</v>
      </c>
      <c r="L190" s="5" t="s">
        <v>1412</v>
      </c>
      <c r="M190" s="5" t="s">
        <v>172</v>
      </c>
      <c r="N190" s="5" t="s">
        <v>186</v>
      </c>
      <c r="O190" s="5" t="s">
        <v>186</v>
      </c>
    </row>
    <row r="191" spans="2:15">
      <c r="B191" s="10" t="s">
        <v>131</v>
      </c>
      <c r="C191" s="5" t="s">
        <v>1374</v>
      </c>
      <c r="D191" s="23">
        <v>38726</v>
      </c>
      <c r="E191" s="5" t="s">
        <v>2593</v>
      </c>
      <c r="G191" s="5" t="s">
        <v>186</v>
      </c>
      <c r="H191" s="5" t="s">
        <v>690</v>
      </c>
      <c r="I191" s="7" t="s">
        <v>1955</v>
      </c>
      <c r="J191" s="5">
        <v>4923</v>
      </c>
      <c r="K191" s="5" t="s">
        <v>178</v>
      </c>
      <c r="L191" s="5" t="s">
        <v>1412</v>
      </c>
      <c r="M191" s="5" t="s">
        <v>172</v>
      </c>
      <c r="N191" s="5" t="s">
        <v>186</v>
      </c>
      <c r="O191" s="5" t="s">
        <v>186</v>
      </c>
    </row>
    <row r="192" spans="2:15">
      <c r="B192" s="10" t="s">
        <v>131</v>
      </c>
      <c r="C192" s="5" t="s">
        <v>1362</v>
      </c>
      <c r="D192" s="23" t="s">
        <v>1388</v>
      </c>
      <c r="E192" s="5" t="s">
        <v>2594</v>
      </c>
      <c r="G192" s="5" t="s">
        <v>186</v>
      </c>
      <c r="H192" s="5" t="s">
        <v>690</v>
      </c>
      <c r="I192" s="7" t="s">
        <v>1956</v>
      </c>
      <c r="J192" s="5">
        <v>4923</v>
      </c>
      <c r="K192" s="5" t="s">
        <v>178</v>
      </c>
      <c r="L192" s="5" t="s">
        <v>1412</v>
      </c>
      <c r="M192" s="5" t="s">
        <v>172</v>
      </c>
      <c r="N192" s="5" t="s">
        <v>186</v>
      </c>
      <c r="O192" s="5" t="s">
        <v>186</v>
      </c>
    </row>
    <row r="193" spans="2:15">
      <c r="B193" s="10" t="s">
        <v>131</v>
      </c>
      <c r="C193" s="5" t="s">
        <v>1369</v>
      </c>
      <c r="D193" s="23" t="s">
        <v>1399</v>
      </c>
      <c r="E193" s="5" t="s">
        <v>2595</v>
      </c>
      <c r="G193" s="5" t="s">
        <v>186</v>
      </c>
      <c r="H193" s="5" t="s">
        <v>690</v>
      </c>
      <c r="I193" s="7" t="s">
        <v>1957</v>
      </c>
      <c r="J193" s="5">
        <v>4923</v>
      </c>
      <c r="K193" s="5" t="s">
        <v>178</v>
      </c>
      <c r="L193" s="5" t="s">
        <v>1412</v>
      </c>
      <c r="M193" s="5" t="s">
        <v>172</v>
      </c>
      <c r="N193" s="5" t="s">
        <v>186</v>
      </c>
      <c r="O193" s="5" t="s">
        <v>186</v>
      </c>
    </row>
    <row r="194" spans="2:15">
      <c r="B194" s="10" t="s">
        <v>131</v>
      </c>
      <c r="C194" s="5" t="s">
        <v>1368</v>
      </c>
      <c r="D194" s="23" t="s">
        <v>1398</v>
      </c>
      <c r="E194" s="5" t="s">
        <v>2596</v>
      </c>
      <c r="G194" s="5" t="s">
        <v>186</v>
      </c>
      <c r="H194" s="5" t="s">
        <v>690</v>
      </c>
      <c r="I194" s="7" t="s">
        <v>1958</v>
      </c>
      <c r="J194" s="5">
        <v>4923</v>
      </c>
      <c r="K194" s="5" t="s">
        <v>178</v>
      </c>
      <c r="L194" s="5" t="s">
        <v>1412</v>
      </c>
      <c r="M194" s="5" t="s">
        <v>172</v>
      </c>
      <c r="N194" s="5" t="s">
        <v>186</v>
      </c>
      <c r="O194" s="5" t="s">
        <v>186</v>
      </c>
    </row>
    <row r="195" spans="2:15">
      <c r="B195" s="10" t="s">
        <v>131</v>
      </c>
      <c r="C195" s="5" t="s">
        <v>1375</v>
      </c>
      <c r="D195" s="23">
        <v>38726</v>
      </c>
      <c r="E195" s="5" t="s">
        <v>2597</v>
      </c>
      <c r="G195" s="5" t="s">
        <v>186</v>
      </c>
      <c r="H195" s="5" t="s">
        <v>690</v>
      </c>
      <c r="I195" s="7" t="s">
        <v>1959</v>
      </c>
      <c r="J195" s="5">
        <v>4923</v>
      </c>
      <c r="K195" s="5" t="s">
        <v>178</v>
      </c>
      <c r="L195" s="5" t="s">
        <v>1412</v>
      </c>
      <c r="M195" s="5" t="s">
        <v>172</v>
      </c>
      <c r="N195" s="5" t="s">
        <v>186</v>
      </c>
      <c r="O195" s="5" t="s">
        <v>186</v>
      </c>
    </row>
    <row r="196" spans="2:15">
      <c r="B196" s="10" t="s">
        <v>131</v>
      </c>
      <c r="C196" s="5" t="s">
        <v>1356</v>
      </c>
      <c r="D196" s="23" t="s">
        <v>1379</v>
      </c>
      <c r="E196" s="5" t="s">
        <v>2598</v>
      </c>
      <c r="G196" s="5" t="s">
        <v>186</v>
      </c>
      <c r="H196" s="5" t="s">
        <v>690</v>
      </c>
      <c r="I196" s="7" t="s">
        <v>1960</v>
      </c>
      <c r="J196" s="5">
        <v>4923</v>
      </c>
      <c r="K196" s="5" t="s">
        <v>178</v>
      </c>
      <c r="L196" s="5" t="s">
        <v>1412</v>
      </c>
      <c r="M196" s="5" t="s">
        <v>172</v>
      </c>
      <c r="N196" s="5" t="s">
        <v>186</v>
      </c>
      <c r="O196" s="5" t="s">
        <v>186</v>
      </c>
    </row>
    <row r="197" spans="2:15">
      <c r="B197" s="10" t="s">
        <v>131</v>
      </c>
      <c r="C197" s="5" t="s">
        <v>1353</v>
      </c>
      <c r="D197" s="23" t="s">
        <v>1376</v>
      </c>
      <c r="E197" s="5" t="s">
        <v>2599</v>
      </c>
      <c r="G197" s="5" t="s">
        <v>186</v>
      </c>
      <c r="H197" s="5" t="s">
        <v>690</v>
      </c>
      <c r="I197" s="7" t="s">
        <v>1961</v>
      </c>
      <c r="J197" s="5">
        <v>4923</v>
      </c>
      <c r="K197" s="5" t="s">
        <v>178</v>
      </c>
      <c r="L197" s="5" t="s">
        <v>1412</v>
      </c>
      <c r="M197" s="5" t="s">
        <v>172</v>
      </c>
      <c r="N197" s="5" t="s">
        <v>186</v>
      </c>
      <c r="O197" s="5" t="s">
        <v>186</v>
      </c>
    </row>
    <row r="198" spans="2:15">
      <c r="B198" s="10" t="s">
        <v>131</v>
      </c>
      <c r="C198" s="5" t="s">
        <v>1372</v>
      </c>
      <c r="D198" s="23">
        <v>37508</v>
      </c>
      <c r="E198" s="5" t="s">
        <v>2600</v>
      </c>
      <c r="G198" s="5" t="s">
        <v>186</v>
      </c>
      <c r="H198" s="5" t="s">
        <v>690</v>
      </c>
      <c r="I198" s="7" t="s">
        <v>1962</v>
      </c>
      <c r="J198" s="5">
        <v>4923</v>
      </c>
      <c r="K198" s="5" t="s">
        <v>178</v>
      </c>
      <c r="L198" s="5" t="s">
        <v>1412</v>
      </c>
      <c r="M198" s="5" t="s">
        <v>172</v>
      </c>
      <c r="N198" s="5" t="s">
        <v>186</v>
      </c>
      <c r="O198" s="5" t="s">
        <v>186</v>
      </c>
    </row>
    <row r="199" spans="2:15">
      <c r="B199" s="10" t="s">
        <v>131</v>
      </c>
      <c r="C199" s="5" t="s">
        <v>1364</v>
      </c>
      <c r="D199" s="23" t="s">
        <v>1391</v>
      </c>
      <c r="E199" s="5" t="s">
        <v>2601</v>
      </c>
      <c r="G199" s="5" t="s">
        <v>186</v>
      </c>
      <c r="H199" s="5" t="s">
        <v>690</v>
      </c>
      <c r="I199" s="7" t="s">
        <v>1963</v>
      </c>
      <c r="J199" s="5">
        <v>4923</v>
      </c>
      <c r="K199" s="5" t="s">
        <v>178</v>
      </c>
      <c r="L199" s="5" t="s">
        <v>1412</v>
      </c>
      <c r="M199" s="5" t="s">
        <v>172</v>
      </c>
      <c r="N199" s="5" t="s">
        <v>186</v>
      </c>
      <c r="O199" s="5" t="s">
        <v>186</v>
      </c>
    </row>
    <row r="204" spans="2:15">
      <c r="F204" s="23"/>
    </row>
    <row r="205" spans="2:15">
      <c r="F205" s="23"/>
    </row>
    <row r="206" spans="2:15">
      <c r="F206" s="23"/>
    </row>
    <row r="207" spans="2:15">
      <c r="F207" s="23"/>
    </row>
    <row r="208" spans="2:15">
      <c r="F208" s="23"/>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195"/>
  <sheetViews>
    <sheetView topLeftCell="A147" workbookViewId="0">
      <selection activeCell="A161" sqref="A161"/>
    </sheetView>
  </sheetViews>
  <sheetFormatPr baseColWidth="10" defaultRowHeight="16"/>
  <cols>
    <col min="1" max="1" width="13.1640625" bestFit="1" customWidth="1"/>
    <col min="2" max="2" width="16.33203125" bestFit="1" customWidth="1"/>
    <col min="3" max="3" width="22" bestFit="1" customWidth="1"/>
    <col min="4" max="4" width="24" bestFit="1" customWidth="1"/>
    <col min="5" max="5" width="20.5" bestFit="1" customWidth="1"/>
    <col min="7" max="7" width="24" bestFit="1" customWidth="1"/>
  </cols>
  <sheetData>
    <row r="1" spans="1:30">
      <c r="A1" s="6" t="s">
        <v>396</v>
      </c>
      <c r="B1" t="s">
        <v>397</v>
      </c>
      <c r="C1" t="s">
        <v>398</v>
      </c>
      <c r="D1" t="s">
        <v>399</v>
      </c>
      <c r="E1" t="s">
        <v>400</v>
      </c>
      <c r="F1" t="s">
        <v>193</v>
      </c>
      <c r="G1" t="s">
        <v>735</v>
      </c>
      <c r="L1" t="s">
        <v>193</v>
      </c>
      <c r="M1" t="s">
        <v>193</v>
      </c>
      <c r="N1" t="s">
        <v>193</v>
      </c>
      <c r="O1" t="s">
        <v>193</v>
      </c>
      <c r="P1" t="s">
        <v>193</v>
      </c>
      <c r="V1" t="s">
        <v>193</v>
      </c>
      <c r="W1" t="s">
        <v>193</v>
      </c>
      <c r="X1" t="s">
        <v>193</v>
      </c>
      <c r="AA1" t="s">
        <v>193</v>
      </c>
      <c r="AB1" t="s">
        <v>193</v>
      </c>
      <c r="AC1" t="s">
        <v>193</v>
      </c>
      <c r="AD1" t="s">
        <v>193</v>
      </c>
    </row>
    <row r="2" spans="1:30">
      <c r="A2" s="6" t="s">
        <v>189</v>
      </c>
      <c r="B2" t="s">
        <v>190</v>
      </c>
      <c r="C2" t="s">
        <v>191</v>
      </c>
      <c r="D2" t="s">
        <v>192</v>
      </c>
      <c r="E2" t="s">
        <v>194</v>
      </c>
      <c r="G2" t="s">
        <v>691</v>
      </c>
      <c r="H2" t="s">
        <v>736</v>
      </c>
      <c r="M2" t="e">
        <f>VLOOKUP(A2,Sheet5!A:B,1,FALSE)</f>
        <v>#N/A</v>
      </c>
    </row>
    <row r="3" spans="1:30">
      <c r="A3" s="6" t="s">
        <v>195</v>
      </c>
      <c r="B3" t="s">
        <v>196</v>
      </c>
      <c r="C3" t="s">
        <v>197</v>
      </c>
      <c r="D3" t="s">
        <v>198</v>
      </c>
      <c r="E3" t="s">
        <v>144</v>
      </c>
      <c r="G3" t="s">
        <v>692</v>
      </c>
      <c r="H3" t="s">
        <v>737</v>
      </c>
      <c r="M3" t="e">
        <f>VLOOKUP(A3,Sheet5!A:B,2,FALSE)</f>
        <v>#N/A</v>
      </c>
    </row>
    <row r="4" spans="1:30">
      <c r="A4" s="6" t="s">
        <v>199</v>
      </c>
      <c r="B4" t="s">
        <v>200</v>
      </c>
      <c r="C4" t="s">
        <v>201</v>
      </c>
      <c r="D4" t="s">
        <v>202</v>
      </c>
      <c r="E4" t="s">
        <v>203</v>
      </c>
      <c r="G4" t="s">
        <v>693</v>
      </c>
      <c r="H4" t="s">
        <v>738</v>
      </c>
      <c r="M4" t="e">
        <f>VLOOKUP(A4,Sheet5!A:B,2,FALSE)</f>
        <v>#N/A</v>
      </c>
    </row>
    <row r="5" spans="1:30">
      <c r="A5" s="6" t="s">
        <v>204</v>
      </c>
      <c r="B5" t="s">
        <v>205</v>
      </c>
      <c r="C5" t="s">
        <v>206</v>
      </c>
      <c r="D5" t="s">
        <v>207</v>
      </c>
      <c r="E5" t="s">
        <v>208</v>
      </c>
      <c r="G5" t="s">
        <v>694</v>
      </c>
      <c r="H5" t="s">
        <v>739</v>
      </c>
      <c r="M5" t="e">
        <f>VLOOKUP(A5,Sheet5!A:B,2,FALSE)</f>
        <v>#N/A</v>
      </c>
    </row>
    <row r="6" spans="1:30">
      <c r="A6" s="6" t="s">
        <v>209</v>
      </c>
      <c r="B6" t="s">
        <v>210</v>
      </c>
      <c r="C6" t="s">
        <v>211</v>
      </c>
      <c r="D6" t="s">
        <v>212</v>
      </c>
      <c r="E6" t="s">
        <v>213</v>
      </c>
      <c r="G6" t="s">
        <v>695</v>
      </c>
      <c r="H6" t="s">
        <v>740</v>
      </c>
      <c r="M6" t="e">
        <f>VLOOKUP(A6,Sheet5!A:B,2,FALSE)</f>
        <v>#N/A</v>
      </c>
    </row>
    <row r="7" spans="1:30">
      <c r="A7" s="6" t="s">
        <v>214</v>
      </c>
      <c r="B7" t="s">
        <v>215</v>
      </c>
      <c r="C7" t="s">
        <v>216</v>
      </c>
      <c r="D7" t="s">
        <v>217</v>
      </c>
      <c r="E7" t="s">
        <v>144</v>
      </c>
      <c r="G7" t="s">
        <v>696</v>
      </c>
      <c r="H7" t="s">
        <v>741</v>
      </c>
      <c r="M7" t="e">
        <f>VLOOKUP(A7,Sheet5!A:B,2,FALSE)</f>
        <v>#N/A</v>
      </c>
    </row>
    <row r="8" spans="1:30">
      <c r="A8" s="6" t="s">
        <v>218</v>
      </c>
      <c r="B8" t="s">
        <v>219</v>
      </c>
      <c r="C8" t="s">
        <v>220</v>
      </c>
      <c r="D8" t="s">
        <v>221</v>
      </c>
      <c r="E8" t="s">
        <v>203</v>
      </c>
      <c r="G8" t="s">
        <v>697</v>
      </c>
      <c r="H8" t="s">
        <v>742</v>
      </c>
      <c r="M8" t="e">
        <f>VLOOKUP(A8,Sheet5!A:B,2,FALSE)</f>
        <v>#N/A</v>
      </c>
    </row>
    <row r="9" spans="1:30">
      <c r="A9" s="6" t="s">
        <v>222</v>
      </c>
      <c r="B9" t="s">
        <v>223</v>
      </c>
      <c r="C9" t="s">
        <v>224</v>
      </c>
      <c r="D9" t="s">
        <v>225</v>
      </c>
      <c r="E9" t="s">
        <v>226</v>
      </c>
      <c r="G9" t="s">
        <v>698</v>
      </c>
      <c r="H9" t="s">
        <v>743</v>
      </c>
      <c r="M9" t="e">
        <f>VLOOKUP(A9,Sheet5!A:B,2,FALSE)</f>
        <v>#N/A</v>
      </c>
    </row>
    <row r="10" spans="1:30">
      <c r="A10" s="6" t="s">
        <v>227</v>
      </c>
      <c r="B10" t="s">
        <v>228</v>
      </c>
      <c r="C10" t="s">
        <v>229</v>
      </c>
      <c r="D10" t="s">
        <v>230</v>
      </c>
      <c r="E10" t="s">
        <v>85</v>
      </c>
      <c r="G10" t="s">
        <v>699</v>
      </c>
      <c r="H10" t="s">
        <v>744</v>
      </c>
      <c r="M10" t="e">
        <f>VLOOKUP(A10,Sheet5!A:B,2,FALSE)</f>
        <v>#N/A</v>
      </c>
    </row>
    <row r="11" spans="1:30">
      <c r="A11" s="6" t="s">
        <v>231</v>
      </c>
      <c r="B11" t="s">
        <v>232</v>
      </c>
      <c r="C11" t="s">
        <v>233</v>
      </c>
      <c r="D11" t="s">
        <v>234</v>
      </c>
      <c r="E11" t="s">
        <v>235</v>
      </c>
      <c r="G11" t="s">
        <v>700</v>
      </c>
      <c r="H11" t="s">
        <v>745</v>
      </c>
      <c r="M11" t="e">
        <f>VLOOKUP(A11,Sheet5!A:B,2,FALSE)</f>
        <v>#N/A</v>
      </c>
    </row>
    <row r="12" spans="1:30">
      <c r="A12" s="6" t="s">
        <v>236</v>
      </c>
      <c r="B12" t="s">
        <v>237</v>
      </c>
      <c r="C12" t="s">
        <v>238</v>
      </c>
      <c r="D12" t="s">
        <v>239</v>
      </c>
      <c r="E12" t="s">
        <v>203</v>
      </c>
      <c r="G12" t="s">
        <v>701</v>
      </c>
      <c r="H12" t="s">
        <v>746</v>
      </c>
      <c r="M12" t="e">
        <f>VLOOKUP(A12,Sheet5!A:B,2,FALSE)</f>
        <v>#N/A</v>
      </c>
    </row>
    <row r="13" spans="1:30">
      <c r="A13" s="6" t="s">
        <v>240</v>
      </c>
      <c r="B13" t="s">
        <v>241</v>
      </c>
      <c r="C13" t="s">
        <v>242</v>
      </c>
      <c r="D13" t="s">
        <v>243</v>
      </c>
      <c r="E13" t="s">
        <v>244</v>
      </c>
      <c r="G13" t="s">
        <v>702</v>
      </c>
      <c r="H13" t="s">
        <v>747</v>
      </c>
      <c r="M13" t="e">
        <f>VLOOKUP(A13,Sheet5!A:B,2,FALSE)</f>
        <v>#N/A</v>
      </c>
    </row>
    <row r="14" spans="1:30">
      <c r="A14" s="6" t="s">
        <v>245</v>
      </c>
      <c r="B14" t="s">
        <v>246</v>
      </c>
      <c r="C14" t="s">
        <v>247</v>
      </c>
      <c r="D14" t="s">
        <v>248</v>
      </c>
      <c r="E14" t="s">
        <v>249</v>
      </c>
      <c r="G14" t="s">
        <v>703</v>
      </c>
      <c r="H14" t="s">
        <v>748</v>
      </c>
      <c r="M14" t="e">
        <f>VLOOKUP(A14,Sheet5!A:B,2,FALSE)</f>
        <v>#N/A</v>
      </c>
    </row>
    <row r="15" spans="1:30">
      <c r="A15" s="6" t="s">
        <v>250</v>
      </c>
      <c r="B15" t="s">
        <v>251</v>
      </c>
      <c r="C15" t="s">
        <v>252</v>
      </c>
      <c r="D15" t="s">
        <v>253</v>
      </c>
      <c r="E15" t="s">
        <v>254</v>
      </c>
      <c r="G15" t="s">
        <v>704</v>
      </c>
      <c r="H15" t="s">
        <v>749</v>
      </c>
      <c r="M15" t="e">
        <f>VLOOKUP(A15,Sheet5!A:B,2,FALSE)</f>
        <v>#N/A</v>
      </c>
    </row>
    <row r="16" spans="1:30">
      <c r="A16" s="6" t="s">
        <v>255</v>
      </c>
      <c r="B16" t="s">
        <v>256</v>
      </c>
      <c r="C16" t="s">
        <v>257</v>
      </c>
      <c r="D16" t="s">
        <v>258</v>
      </c>
      <c r="E16" t="s">
        <v>203</v>
      </c>
      <c r="G16" t="s">
        <v>705</v>
      </c>
      <c r="H16" t="s">
        <v>750</v>
      </c>
      <c r="M16" t="e">
        <f>VLOOKUP(A16,Sheet5!A:B,2,FALSE)</f>
        <v>#N/A</v>
      </c>
    </row>
    <row r="17" spans="1:13">
      <c r="A17" s="6" t="s">
        <v>259</v>
      </c>
      <c r="B17" t="s">
        <v>260</v>
      </c>
      <c r="C17" t="s">
        <v>261</v>
      </c>
      <c r="D17" t="s">
        <v>262</v>
      </c>
      <c r="E17" t="s">
        <v>263</v>
      </c>
      <c r="G17" t="s">
        <v>706</v>
      </c>
      <c r="H17" t="s">
        <v>751</v>
      </c>
      <c r="M17" t="e">
        <f>VLOOKUP(A17,Sheet5!A:B,2,FALSE)</f>
        <v>#N/A</v>
      </c>
    </row>
    <row r="18" spans="1:13">
      <c r="A18" s="6" t="s">
        <v>264</v>
      </c>
      <c r="B18" t="s">
        <v>265</v>
      </c>
      <c r="C18" t="s">
        <v>266</v>
      </c>
      <c r="D18" t="s">
        <v>267</v>
      </c>
      <c r="E18" t="s">
        <v>145</v>
      </c>
      <c r="G18" t="s">
        <v>707</v>
      </c>
      <c r="H18" t="s">
        <v>752</v>
      </c>
      <c r="M18" t="e">
        <f>VLOOKUP(A18,Sheet5!A:B,2,FALSE)</f>
        <v>#N/A</v>
      </c>
    </row>
    <row r="19" spans="1:13">
      <c r="A19" s="6" t="s">
        <v>268</v>
      </c>
      <c r="B19" t="s">
        <v>269</v>
      </c>
      <c r="C19" t="s">
        <v>270</v>
      </c>
      <c r="D19" t="s">
        <v>271</v>
      </c>
      <c r="E19" t="s">
        <v>254</v>
      </c>
      <c r="G19" t="s">
        <v>708</v>
      </c>
      <c r="H19" t="s">
        <v>753</v>
      </c>
      <c r="M19" t="e">
        <f>VLOOKUP(A19,Sheet5!A:B,2,FALSE)</f>
        <v>#N/A</v>
      </c>
    </row>
    <row r="20" spans="1:13">
      <c r="A20" s="6" t="s">
        <v>272</v>
      </c>
      <c r="B20" t="s">
        <v>273</v>
      </c>
      <c r="C20" t="s">
        <v>274</v>
      </c>
      <c r="D20" t="s">
        <v>275</v>
      </c>
      <c r="E20" t="s">
        <v>203</v>
      </c>
      <c r="G20" t="s">
        <v>709</v>
      </c>
      <c r="H20" t="s">
        <v>754</v>
      </c>
      <c r="M20" t="e">
        <f>VLOOKUP(A20,Sheet5!A:B,2,FALSE)</f>
        <v>#N/A</v>
      </c>
    </row>
    <row r="21" spans="1:13">
      <c r="A21" s="6" t="s">
        <v>276</v>
      </c>
      <c r="B21" t="s">
        <v>277</v>
      </c>
      <c r="C21" t="s">
        <v>278</v>
      </c>
      <c r="D21" t="s">
        <v>279</v>
      </c>
      <c r="E21" t="s">
        <v>263</v>
      </c>
      <c r="G21" t="s">
        <v>710</v>
      </c>
      <c r="H21" t="s">
        <v>755</v>
      </c>
      <c r="M21" t="e">
        <f>VLOOKUP(A21,Sheet5!A:B,2,FALSE)</f>
        <v>#N/A</v>
      </c>
    </row>
    <row r="22" spans="1:13">
      <c r="A22" s="6" t="s">
        <v>280</v>
      </c>
      <c r="B22" t="s">
        <v>281</v>
      </c>
      <c r="C22" t="s">
        <v>282</v>
      </c>
      <c r="D22" t="s">
        <v>283</v>
      </c>
      <c r="E22" t="s">
        <v>145</v>
      </c>
      <c r="G22" t="s">
        <v>711</v>
      </c>
      <c r="H22" t="s">
        <v>756</v>
      </c>
      <c r="M22" t="e">
        <f>VLOOKUP(A22,Sheet5!A:B,2,FALSE)</f>
        <v>#N/A</v>
      </c>
    </row>
    <row r="23" spans="1:13">
      <c r="A23" s="6" t="s">
        <v>284</v>
      </c>
      <c r="B23" t="s">
        <v>285</v>
      </c>
      <c r="C23" t="s">
        <v>286</v>
      </c>
      <c r="D23" t="s">
        <v>287</v>
      </c>
      <c r="E23" t="s">
        <v>254</v>
      </c>
      <c r="G23" t="s">
        <v>712</v>
      </c>
      <c r="H23" t="s">
        <v>757</v>
      </c>
      <c r="M23" t="e">
        <f>VLOOKUP(A23,Sheet5!A:B,2,FALSE)</f>
        <v>#N/A</v>
      </c>
    </row>
    <row r="24" spans="1:13">
      <c r="A24" s="6" t="s">
        <v>288</v>
      </c>
      <c r="B24" t="s">
        <v>289</v>
      </c>
      <c r="C24" t="s">
        <v>290</v>
      </c>
      <c r="D24" t="s">
        <v>291</v>
      </c>
      <c r="E24" t="s">
        <v>203</v>
      </c>
      <c r="G24" t="s">
        <v>713</v>
      </c>
      <c r="H24" t="s">
        <v>758</v>
      </c>
      <c r="M24" t="e">
        <f>VLOOKUP(A24,Sheet5!A:B,2,FALSE)</f>
        <v>#N/A</v>
      </c>
    </row>
    <row r="25" spans="1:13">
      <c r="A25" s="6" t="s">
        <v>292</v>
      </c>
      <c r="B25" t="s">
        <v>293</v>
      </c>
      <c r="C25" t="s">
        <v>294</v>
      </c>
      <c r="D25" t="s">
        <v>295</v>
      </c>
      <c r="E25" t="s">
        <v>296</v>
      </c>
      <c r="G25" t="s">
        <v>714</v>
      </c>
      <c r="H25" t="s">
        <v>759</v>
      </c>
      <c r="M25" t="e">
        <f>VLOOKUP(A25,Sheet5!A:B,2,FALSE)</f>
        <v>#N/A</v>
      </c>
    </row>
    <row r="26" spans="1:13">
      <c r="A26" s="6" t="s">
        <v>297</v>
      </c>
      <c r="B26" t="s">
        <v>298</v>
      </c>
      <c r="C26" t="s">
        <v>299</v>
      </c>
      <c r="D26" t="s">
        <v>300</v>
      </c>
      <c r="E26" t="s">
        <v>301</v>
      </c>
      <c r="G26" t="s">
        <v>715</v>
      </c>
      <c r="H26" t="s">
        <v>760</v>
      </c>
      <c r="M26" t="e">
        <f>VLOOKUP(A26,Sheet5!A:B,2,FALSE)</f>
        <v>#N/A</v>
      </c>
    </row>
    <row r="27" spans="1:13">
      <c r="A27" s="6" t="s">
        <v>302</v>
      </c>
      <c r="B27" t="s">
        <v>303</v>
      </c>
      <c r="C27" t="s">
        <v>304</v>
      </c>
      <c r="D27" t="s">
        <v>305</v>
      </c>
      <c r="E27" t="s">
        <v>306</v>
      </c>
      <c r="G27" t="s">
        <v>716</v>
      </c>
      <c r="H27" t="s">
        <v>761</v>
      </c>
      <c r="M27" t="e">
        <f>VLOOKUP(A27,Sheet5!A:B,2,FALSE)</f>
        <v>#N/A</v>
      </c>
    </row>
    <row r="28" spans="1:13">
      <c r="A28" s="6" t="s">
        <v>307</v>
      </c>
      <c r="B28" t="s">
        <v>308</v>
      </c>
      <c r="C28" t="s">
        <v>309</v>
      </c>
      <c r="D28" t="s">
        <v>310</v>
      </c>
      <c r="E28" t="s">
        <v>311</v>
      </c>
      <c r="G28" t="s">
        <v>717</v>
      </c>
      <c r="H28" t="s">
        <v>762</v>
      </c>
      <c r="M28" t="e">
        <f>VLOOKUP(A28,Sheet5!A:B,2,FALSE)</f>
        <v>#N/A</v>
      </c>
    </row>
    <row r="29" spans="1:13">
      <c r="A29" s="6" t="s">
        <v>312</v>
      </c>
      <c r="B29" t="s">
        <v>313</v>
      </c>
      <c r="C29" t="s">
        <v>314</v>
      </c>
      <c r="D29" t="s">
        <v>315</v>
      </c>
      <c r="E29" t="s">
        <v>316</v>
      </c>
      <c r="G29" t="s">
        <v>718</v>
      </c>
      <c r="H29" t="s">
        <v>763</v>
      </c>
      <c r="M29" t="e">
        <f>VLOOKUP(A29,Sheet5!A:B,2,FALSE)</f>
        <v>#N/A</v>
      </c>
    </row>
    <row r="30" spans="1:13">
      <c r="A30" s="6" t="s">
        <v>317</v>
      </c>
      <c r="B30" t="s">
        <v>318</v>
      </c>
      <c r="C30" t="s">
        <v>319</v>
      </c>
      <c r="D30" t="s">
        <v>320</v>
      </c>
      <c r="E30" t="s">
        <v>321</v>
      </c>
      <c r="G30" t="s">
        <v>719</v>
      </c>
      <c r="H30" t="s">
        <v>764</v>
      </c>
      <c r="M30" t="e">
        <f>VLOOKUP(A30,Sheet5!A:B,2,FALSE)</f>
        <v>#N/A</v>
      </c>
    </row>
    <row r="31" spans="1:13">
      <c r="A31" s="6" t="s">
        <v>322</v>
      </c>
      <c r="B31" t="s">
        <v>323</v>
      </c>
      <c r="C31" t="s">
        <v>324</v>
      </c>
      <c r="D31" t="s">
        <v>325</v>
      </c>
      <c r="E31" t="s">
        <v>296</v>
      </c>
      <c r="G31" t="s">
        <v>720</v>
      </c>
      <c r="H31" t="s">
        <v>765</v>
      </c>
      <c r="M31" t="e">
        <f>VLOOKUP(A31,Sheet5!A:B,2,FALSE)</f>
        <v>#N/A</v>
      </c>
    </row>
    <row r="32" spans="1:13">
      <c r="A32" s="6" t="s">
        <v>326</v>
      </c>
      <c r="B32" t="s">
        <v>327</v>
      </c>
      <c r="C32" t="s">
        <v>328</v>
      </c>
      <c r="D32" t="s">
        <v>329</v>
      </c>
      <c r="E32" t="s">
        <v>330</v>
      </c>
      <c r="G32" t="s">
        <v>721</v>
      </c>
      <c r="H32" t="s">
        <v>766</v>
      </c>
      <c r="M32" t="e">
        <f>VLOOKUP(A32,Sheet5!A:B,2,FALSE)</f>
        <v>#N/A</v>
      </c>
    </row>
    <row r="33" spans="1:28">
      <c r="A33" s="6" t="s">
        <v>331</v>
      </c>
      <c r="B33" t="s">
        <v>332</v>
      </c>
      <c r="C33" t="s">
        <v>333</v>
      </c>
      <c r="D33" t="s">
        <v>334</v>
      </c>
      <c r="E33" t="s">
        <v>335</v>
      </c>
      <c r="G33" t="s">
        <v>722</v>
      </c>
      <c r="H33" t="s">
        <v>767</v>
      </c>
      <c r="M33" t="e">
        <f>VLOOKUP(A33,Sheet5!A:B,2,FALSE)</f>
        <v>#N/A</v>
      </c>
    </row>
    <row r="34" spans="1:28">
      <c r="A34" s="6" t="s">
        <v>336</v>
      </c>
      <c r="B34" t="s">
        <v>337</v>
      </c>
      <c r="C34" t="s">
        <v>338</v>
      </c>
      <c r="D34" t="s">
        <v>339</v>
      </c>
      <c r="E34" t="s">
        <v>340</v>
      </c>
      <c r="G34" t="s">
        <v>723</v>
      </c>
      <c r="H34" t="s">
        <v>768</v>
      </c>
      <c r="M34" t="e">
        <f>VLOOKUP(A34,Sheet5!A:B,2,FALSE)</f>
        <v>#N/A</v>
      </c>
    </row>
    <row r="35" spans="1:28">
      <c r="A35" s="6" t="s">
        <v>341</v>
      </c>
      <c r="B35" t="s">
        <v>342</v>
      </c>
      <c r="C35" t="s">
        <v>343</v>
      </c>
      <c r="D35" t="s">
        <v>344</v>
      </c>
      <c r="E35" t="s">
        <v>345</v>
      </c>
      <c r="G35" t="s">
        <v>724</v>
      </c>
      <c r="H35" t="s">
        <v>769</v>
      </c>
      <c r="M35" t="e">
        <f>VLOOKUP(A35,Sheet5!A:B,2,FALSE)</f>
        <v>#N/A</v>
      </c>
    </row>
    <row r="36" spans="1:28">
      <c r="A36" s="6" t="s">
        <v>346</v>
      </c>
      <c r="B36" t="s">
        <v>347</v>
      </c>
      <c r="C36" t="s">
        <v>348</v>
      </c>
      <c r="D36" t="s">
        <v>349</v>
      </c>
      <c r="E36" t="s">
        <v>350</v>
      </c>
      <c r="G36" t="s">
        <v>725</v>
      </c>
      <c r="H36" t="s">
        <v>770</v>
      </c>
      <c r="M36" t="e">
        <f>VLOOKUP(A36,Sheet5!A:B,2,FALSE)</f>
        <v>#N/A</v>
      </c>
    </row>
    <row r="37" spans="1:28">
      <c r="A37" s="6" t="s">
        <v>351</v>
      </c>
      <c r="B37" t="s">
        <v>352</v>
      </c>
      <c r="C37" t="s">
        <v>353</v>
      </c>
      <c r="D37" t="s">
        <v>354</v>
      </c>
      <c r="E37" t="s">
        <v>355</v>
      </c>
      <c r="G37" t="s">
        <v>726</v>
      </c>
      <c r="H37" t="s">
        <v>771</v>
      </c>
      <c r="M37" t="e">
        <f>VLOOKUP(A37,Sheet5!A:B,2,FALSE)</f>
        <v>#N/A</v>
      </c>
    </row>
    <row r="38" spans="1:28">
      <c r="A38" s="6" t="s">
        <v>356</v>
      </c>
      <c r="B38" t="s">
        <v>357</v>
      </c>
      <c r="C38" t="s">
        <v>358</v>
      </c>
      <c r="D38" t="s">
        <v>359</v>
      </c>
      <c r="E38" t="s">
        <v>360</v>
      </c>
      <c r="G38" t="s">
        <v>727</v>
      </c>
      <c r="H38" t="s">
        <v>772</v>
      </c>
      <c r="M38" t="e">
        <f>VLOOKUP(A38,Sheet5!A:B,2,FALSE)</f>
        <v>#N/A</v>
      </c>
    </row>
    <row r="39" spans="1:28">
      <c r="A39" s="6" t="s">
        <v>361</v>
      </c>
      <c r="B39" t="s">
        <v>362</v>
      </c>
      <c r="C39" t="s">
        <v>363</v>
      </c>
      <c r="D39" t="s">
        <v>364</v>
      </c>
      <c r="E39" t="s">
        <v>365</v>
      </c>
      <c r="G39" t="s">
        <v>728</v>
      </c>
      <c r="H39" t="s">
        <v>773</v>
      </c>
      <c r="M39" t="e">
        <f>VLOOKUP(A39,Sheet5!A:B,2,FALSE)</f>
        <v>#N/A</v>
      </c>
    </row>
    <row r="40" spans="1:28">
      <c r="A40" s="6" t="s">
        <v>366</v>
      </c>
      <c r="B40" t="s">
        <v>367</v>
      </c>
      <c r="C40" t="s">
        <v>368</v>
      </c>
      <c r="D40" t="s">
        <v>369</v>
      </c>
      <c r="E40" t="s">
        <v>370</v>
      </c>
      <c r="G40" t="s">
        <v>729</v>
      </c>
      <c r="H40" t="s">
        <v>774</v>
      </c>
      <c r="M40" t="e">
        <f>VLOOKUP(A40,Sheet5!A:B,2,FALSE)</f>
        <v>#N/A</v>
      </c>
    </row>
    <row r="41" spans="1:28">
      <c r="A41" s="6" t="s">
        <v>371</v>
      </c>
      <c r="B41" t="s">
        <v>372</v>
      </c>
      <c r="C41" t="s">
        <v>373</v>
      </c>
      <c r="D41" t="s">
        <v>374</v>
      </c>
      <c r="E41" t="s">
        <v>375</v>
      </c>
      <c r="G41" t="s">
        <v>730</v>
      </c>
      <c r="H41" t="s">
        <v>775</v>
      </c>
      <c r="M41" t="e">
        <f>VLOOKUP(A41,Sheet5!A:B,2,FALSE)</f>
        <v>#N/A</v>
      </c>
    </row>
    <row r="42" spans="1:28">
      <c r="A42" s="6" t="s">
        <v>376</v>
      </c>
      <c r="B42" t="s">
        <v>377</v>
      </c>
      <c r="C42" t="s">
        <v>378</v>
      </c>
      <c r="D42" t="s">
        <v>379</v>
      </c>
      <c r="E42" t="s">
        <v>380</v>
      </c>
      <c r="G42" t="s">
        <v>731</v>
      </c>
      <c r="H42" t="s">
        <v>776</v>
      </c>
      <c r="M42" t="e">
        <f>VLOOKUP(A42,Sheet5!A:B,2,FALSE)</f>
        <v>#N/A</v>
      </c>
    </row>
    <row r="43" spans="1:28">
      <c r="A43" s="6" t="s">
        <v>381</v>
      </c>
      <c r="B43" t="s">
        <v>382</v>
      </c>
      <c r="C43" t="s">
        <v>383</v>
      </c>
      <c r="D43" t="s">
        <v>384</v>
      </c>
      <c r="E43" t="s">
        <v>385</v>
      </c>
      <c r="G43" t="s">
        <v>732</v>
      </c>
      <c r="H43" t="s">
        <v>777</v>
      </c>
      <c r="M43" t="e">
        <f>VLOOKUP(A43,Sheet5!A:B,2,FALSE)</f>
        <v>#N/A</v>
      </c>
    </row>
    <row r="44" spans="1:28">
      <c r="A44" s="6" t="s">
        <v>386</v>
      </c>
      <c r="B44" t="s">
        <v>387</v>
      </c>
      <c r="C44" t="s">
        <v>388</v>
      </c>
      <c r="D44" t="s">
        <v>389</v>
      </c>
      <c r="E44" t="s">
        <v>390</v>
      </c>
      <c r="G44" t="s">
        <v>733</v>
      </c>
      <c r="H44" t="s">
        <v>778</v>
      </c>
      <c r="M44" t="e">
        <f>VLOOKUP(A44,Sheet5!A:B,2,FALSE)</f>
        <v>#N/A</v>
      </c>
    </row>
    <row r="45" spans="1:28">
      <c r="A45" s="6" t="s">
        <v>391</v>
      </c>
      <c r="B45" t="s">
        <v>392</v>
      </c>
      <c r="C45" t="s">
        <v>393</v>
      </c>
      <c r="D45" t="s">
        <v>394</v>
      </c>
      <c r="E45" t="s">
        <v>395</v>
      </c>
      <c r="G45" t="s">
        <v>734</v>
      </c>
      <c r="H45" t="s">
        <v>779</v>
      </c>
      <c r="M45" t="e">
        <f>VLOOKUP(A45,Sheet5!A:B,2,FALSE)</f>
        <v>#N/A</v>
      </c>
    </row>
    <row r="47" spans="1:28">
      <c r="A47" s="6" t="s">
        <v>403</v>
      </c>
      <c r="B47" t="s">
        <v>404</v>
      </c>
      <c r="C47" t="s">
        <v>405</v>
      </c>
      <c r="E47" t="s">
        <v>193</v>
      </c>
      <c r="F47" t="s">
        <v>193</v>
      </c>
      <c r="J47" t="s">
        <v>193</v>
      </c>
      <c r="K47" t="s">
        <v>193</v>
      </c>
      <c r="L47" t="s">
        <v>193</v>
      </c>
      <c r="M47" t="s">
        <v>193</v>
      </c>
      <c r="N47" t="s">
        <v>193</v>
      </c>
      <c r="O47" t="s">
        <v>193</v>
      </c>
      <c r="P47" t="s">
        <v>193</v>
      </c>
      <c r="Q47" t="s">
        <v>193</v>
      </c>
      <c r="R47" t="s">
        <v>193</v>
      </c>
      <c r="T47" t="s">
        <v>193</v>
      </c>
      <c r="U47" t="s">
        <v>193</v>
      </c>
      <c r="V47" t="s">
        <v>193</v>
      </c>
      <c r="W47" t="s">
        <v>193</v>
      </c>
      <c r="X47" t="s">
        <v>193</v>
      </c>
      <c r="Y47" t="s">
        <v>193</v>
      </c>
      <c r="Z47" t="s">
        <v>193</v>
      </c>
      <c r="AA47" t="s">
        <v>193</v>
      </c>
      <c r="AB47" t="s">
        <v>193</v>
      </c>
    </row>
    <row r="48" spans="1:28">
      <c r="A48" s="6" t="s">
        <v>406</v>
      </c>
      <c r="B48" t="s">
        <v>407</v>
      </c>
      <c r="C48" t="s">
        <v>408</v>
      </c>
      <c r="E48" t="s">
        <v>193</v>
      </c>
      <c r="F48" t="s">
        <v>193</v>
      </c>
      <c r="J48" t="s">
        <v>193</v>
      </c>
      <c r="K48" t="s">
        <v>193</v>
      </c>
      <c r="L48" t="s">
        <v>193</v>
      </c>
      <c r="M48" t="s">
        <v>193</v>
      </c>
      <c r="N48" t="s">
        <v>193</v>
      </c>
      <c r="O48" t="s">
        <v>193</v>
      </c>
      <c r="P48" t="s">
        <v>193</v>
      </c>
      <c r="Q48" t="s">
        <v>193</v>
      </c>
      <c r="R48" t="s">
        <v>193</v>
      </c>
      <c r="T48" t="s">
        <v>193</v>
      </c>
      <c r="U48" t="s">
        <v>193</v>
      </c>
      <c r="V48" t="s">
        <v>193</v>
      </c>
      <c r="W48" t="s">
        <v>193</v>
      </c>
      <c r="X48" t="s">
        <v>193</v>
      </c>
      <c r="Y48" t="s">
        <v>193</v>
      </c>
      <c r="Z48" t="s">
        <v>193</v>
      </c>
      <c r="AA48" t="s">
        <v>193</v>
      </c>
      <c r="AB48" t="s">
        <v>193</v>
      </c>
    </row>
    <row r="49" spans="1:28">
      <c r="A49" s="6" t="s">
        <v>409</v>
      </c>
      <c r="B49" t="s">
        <v>410</v>
      </c>
      <c r="C49" t="s">
        <v>411</v>
      </c>
      <c r="E49" t="s">
        <v>193</v>
      </c>
      <c r="F49" t="s">
        <v>193</v>
      </c>
      <c r="J49" t="s">
        <v>193</v>
      </c>
      <c r="K49" t="s">
        <v>193</v>
      </c>
      <c r="L49" t="s">
        <v>193</v>
      </c>
      <c r="M49" t="s">
        <v>193</v>
      </c>
      <c r="N49" t="s">
        <v>193</v>
      </c>
      <c r="O49" t="s">
        <v>193</v>
      </c>
      <c r="P49" t="s">
        <v>193</v>
      </c>
      <c r="Q49" t="s">
        <v>193</v>
      </c>
      <c r="R49" t="s">
        <v>193</v>
      </c>
      <c r="T49" t="s">
        <v>193</v>
      </c>
      <c r="U49" t="s">
        <v>193</v>
      </c>
      <c r="V49" t="s">
        <v>193</v>
      </c>
      <c r="W49" t="s">
        <v>193</v>
      </c>
      <c r="X49" t="s">
        <v>193</v>
      </c>
      <c r="Y49" t="s">
        <v>193</v>
      </c>
      <c r="Z49" t="s">
        <v>193</v>
      </c>
      <c r="AA49" t="s">
        <v>193</v>
      </c>
      <c r="AB49" t="s">
        <v>193</v>
      </c>
    </row>
    <row r="50" spans="1:28">
      <c r="A50" s="6" t="s">
        <v>412</v>
      </c>
      <c r="B50" t="s">
        <v>413</v>
      </c>
      <c r="C50" t="s">
        <v>414</v>
      </c>
      <c r="E50" t="s">
        <v>193</v>
      </c>
      <c r="F50" t="s">
        <v>193</v>
      </c>
      <c r="J50" t="s">
        <v>193</v>
      </c>
      <c r="K50" t="s">
        <v>193</v>
      </c>
      <c r="L50" t="s">
        <v>193</v>
      </c>
      <c r="M50" t="s">
        <v>193</v>
      </c>
      <c r="N50" t="s">
        <v>193</v>
      </c>
      <c r="O50" t="s">
        <v>193</v>
      </c>
      <c r="P50" t="s">
        <v>193</v>
      </c>
      <c r="Q50" t="s">
        <v>193</v>
      </c>
      <c r="R50" t="s">
        <v>193</v>
      </c>
      <c r="T50" t="s">
        <v>193</v>
      </c>
      <c r="U50" t="s">
        <v>193</v>
      </c>
      <c r="V50" t="s">
        <v>193</v>
      </c>
      <c r="W50" t="s">
        <v>193</v>
      </c>
      <c r="X50" t="s">
        <v>193</v>
      </c>
      <c r="Y50" t="s">
        <v>193</v>
      </c>
      <c r="Z50" t="s">
        <v>193</v>
      </c>
      <c r="AA50" t="s">
        <v>193</v>
      </c>
      <c r="AB50" t="s">
        <v>193</v>
      </c>
    </row>
    <row r="51" spans="1:28">
      <c r="A51" s="6" t="s">
        <v>415</v>
      </c>
      <c r="B51" t="s">
        <v>416</v>
      </c>
      <c r="C51" t="s">
        <v>417</v>
      </c>
      <c r="E51" t="s">
        <v>193</v>
      </c>
      <c r="F51" t="s">
        <v>193</v>
      </c>
      <c r="J51" t="s">
        <v>193</v>
      </c>
      <c r="K51" t="s">
        <v>193</v>
      </c>
      <c r="L51" t="s">
        <v>193</v>
      </c>
      <c r="M51" t="s">
        <v>193</v>
      </c>
      <c r="N51" t="s">
        <v>193</v>
      </c>
      <c r="O51" t="s">
        <v>193</v>
      </c>
      <c r="P51" t="s">
        <v>193</v>
      </c>
      <c r="Q51" t="s">
        <v>193</v>
      </c>
      <c r="R51" t="s">
        <v>193</v>
      </c>
      <c r="T51" t="s">
        <v>193</v>
      </c>
      <c r="U51" t="s">
        <v>193</v>
      </c>
      <c r="V51" t="s">
        <v>193</v>
      </c>
      <c r="W51" t="s">
        <v>193</v>
      </c>
      <c r="X51" t="s">
        <v>193</v>
      </c>
      <c r="Y51" t="s">
        <v>193</v>
      </c>
      <c r="Z51" t="s">
        <v>193</v>
      </c>
      <c r="AA51" t="s">
        <v>193</v>
      </c>
      <c r="AB51" t="s">
        <v>193</v>
      </c>
    </row>
    <row r="52" spans="1:28">
      <c r="A52" s="6" t="s">
        <v>418</v>
      </c>
      <c r="B52" t="s">
        <v>419</v>
      </c>
      <c r="C52" t="s">
        <v>420</v>
      </c>
      <c r="E52" t="s">
        <v>193</v>
      </c>
      <c r="F52" t="s">
        <v>193</v>
      </c>
      <c r="J52" t="s">
        <v>193</v>
      </c>
      <c r="K52" t="s">
        <v>193</v>
      </c>
      <c r="L52" t="s">
        <v>193</v>
      </c>
      <c r="M52" t="s">
        <v>193</v>
      </c>
      <c r="N52" t="s">
        <v>193</v>
      </c>
      <c r="O52" t="s">
        <v>193</v>
      </c>
      <c r="P52" t="s">
        <v>193</v>
      </c>
      <c r="Q52" t="s">
        <v>193</v>
      </c>
      <c r="R52" t="s">
        <v>193</v>
      </c>
      <c r="T52" t="s">
        <v>193</v>
      </c>
      <c r="U52" t="s">
        <v>193</v>
      </c>
      <c r="V52" t="s">
        <v>193</v>
      </c>
      <c r="W52" t="s">
        <v>193</v>
      </c>
      <c r="X52" t="s">
        <v>193</v>
      </c>
      <c r="Y52" t="s">
        <v>193</v>
      </c>
      <c r="Z52" t="s">
        <v>193</v>
      </c>
      <c r="AA52" t="s">
        <v>193</v>
      </c>
      <c r="AB52" t="s">
        <v>193</v>
      </c>
    </row>
    <row r="53" spans="1:28">
      <c r="A53" s="6" t="s">
        <v>421</v>
      </c>
      <c r="B53" t="s">
        <v>422</v>
      </c>
      <c r="C53" t="s">
        <v>423</v>
      </c>
      <c r="E53" t="s">
        <v>193</v>
      </c>
      <c r="F53" t="s">
        <v>193</v>
      </c>
      <c r="J53" t="s">
        <v>193</v>
      </c>
      <c r="K53" t="s">
        <v>193</v>
      </c>
      <c r="L53" t="s">
        <v>193</v>
      </c>
      <c r="M53" t="s">
        <v>193</v>
      </c>
      <c r="N53" t="s">
        <v>193</v>
      </c>
      <c r="O53" t="s">
        <v>193</v>
      </c>
      <c r="P53" t="s">
        <v>193</v>
      </c>
      <c r="Q53" t="s">
        <v>193</v>
      </c>
      <c r="R53" t="s">
        <v>193</v>
      </c>
      <c r="T53" t="s">
        <v>193</v>
      </c>
      <c r="U53" t="s">
        <v>193</v>
      </c>
      <c r="V53" t="s">
        <v>193</v>
      </c>
      <c r="W53" t="s">
        <v>193</v>
      </c>
      <c r="X53" t="s">
        <v>193</v>
      </c>
      <c r="Y53" t="s">
        <v>193</v>
      </c>
      <c r="Z53" t="s">
        <v>193</v>
      </c>
      <c r="AA53" t="s">
        <v>193</v>
      </c>
      <c r="AB53" t="s">
        <v>193</v>
      </c>
    </row>
    <row r="54" spans="1:28">
      <c r="A54" s="6" t="s">
        <v>424</v>
      </c>
      <c r="B54" t="s">
        <v>425</v>
      </c>
      <c r="C54" t="s">
        <v>426</v>
      </c>
      <c r="E54" t="s">
        <v>193</v>
      </c>
      <c r="F54" t="s">
        <v>193</v>
      </c>
      <c r="J54" t="s">
        <v>193</v>
      </c>
      <c r="K54" t="s">
        <v>193</v>
      </c>
      <c r="L54" t="s">
        <v>193</v>
      </c>
      <c r="M54" t="s">
        <v>193</v>
      </c>
      <c r="N54" t="s">
        <v>193</v>
      </c>
      <c r="O54" t="s">
        <v>193</v>
      </c>
      <c r="P54" t="s">
        <v>193</v>
      </c>
      <c r="Q54" t="s">
        <v>193</v>
      </c>
      <c r="R54" t="s">
        <v>193</v>
      </c>
      <c r="T54" t="s">
        <v>193</v>
      </c>
      <c r="U54" t="s">
        <v>193</v>
      </c>
      <c r="V54" t="s">
        <v>193</v>
      </c>
      <c r="W54" t="s">
        <v>193</v>
      </c>
      <c r="X54" t="s">
        <v>193</v>
      </c>
      <c r="Y54" t="s">
        <v>193</v>
      </c>
      <c r="Z54" t="s">
        <v>193</v>
      </c>
      <c r="AA54" t="s">
        <v>193</v>
      </c>
      <c r="AB54" t="s">
        <v>193</v>
      </c>
    </row>
    <row r="55" spans="1:28">
      <c r="A55" s="6" t="s">
        <v>427</v>
      </c>
      <c r="B55" t="s">
        <v>428</v>
      </c>
      <c r="C55" t="s">
        <v>429</v>
      </c>
      <c r="E55" t="s">
        <v>193</v>
      </c>
      <c r="F55" t="s">
        <v>193</v>
      </c>
      <c r="J55" t="s">
        <v>193</v>
      </c>
      <c r="K55" t="s">
        <v>193</v>
      </c>
      <c r="L55" t="s">
        <v>193</v>
      </c>
      <c r="M55" t="s">
        <v>193</v>
      </c>
      <c r="N55" t="s">
        <v>193</v>
      </c>
      <c r="O55" t="s">
        <v>193</v>
      </c>
      <c r="P55" t="s">
        <v>193</v>
      </c>
      <c r="Q55" t="s">
        <v>193</v>
      </c>
      <c r="R55" t="s">
        <v>193</v>
      </c>
      <c r="T55" t="s">
        <v>193</v>
      </c>
      <c r="U55" t="s">
        <v>193</v>
      </c>
      <c r="V55" t="s">
        <v>193</v>
      </c>
      <c r="W55" t="s">
        <v>193</v>
      </c>
      <c r="X55" t="s">
        <v>193</v>
      </c>
      <c r="Y55" t="s">
        <v>193</v>
      </c>
      <c r="Z55" t="s">
        <v>193</v>
      </c>
      <c r="AA55" t="s">
        <v>193</v>
      </c>
      <c r="AB55" t="s">
        <v>193</v>
      </c>
    </row>
    <row r="56" spans="1:28">
      <c r="A56" s="6" t="s">
        <v>430</v>
      </c>
      <c r="B56" t="s">
        <v>431</v>
      </c>
      <c r="C56" t="s">
        <v>432</v>
      </c>
      <c r="E56" t="s">
        <v>193</v>
      </c>
      <c r="F56" t="s">
        <v>193</v>
      </c>
      <c r="I56" t="s">
        <v>193</v>
      </c>
      <c r="J56" t="s">
        <v>193</v>
      </c>
      <c r="K56" t="s">
        <v>193</v>
      </c>
      <c r="L56" t="s">
        <v>193</v>
      </c>
      <c r="M56" t="s">
        <v>193</v>
      </c>
      <c r="N56" t="s">
        <v>193</v>
      </c>
      <c r="O56" t="s">
        <v>193</v>
      </c>
      <c r="P56" t="s">
        <v>193</v>
      </c>
      <c r="Q56" t="s">
        <v>193</v>
      </c>
      <c r="T56" t="s">
        <v>193</v>
      </c>
      <c r="U56" t="s">
        <v>193</v>
      </c>
      <c r="V56" t="s">
        <v>193</v>
      </c>
      <c r="W56" t="s">
        <v>193</v>
      </c>
      <c r="X56" t="s">
        <v>193</v>
      </c>
      <c r="Y56" t="s">
        <v>193</v>
      </c>
      <c r="Z56" t="s">
        <v>193</v>
      </c>
      <c r="AA56" t="s">
        <v>193</v>
      </c>
      <c r="AB56" t="s">
        <v>193</v>
      </c>
    </row>
    <row r="57" spans="1:28">
      <c r="A57" s="6" t="s">
        <v>433</v>
      </c>
      <c r="B57" t="s">
        <v>434</v>
      </c>
      <c r="C57" t="s">
        <v>435</v>
      </c>
      <c r="E57" t="s">
        <v>193</v>
      </c>
      <c r="F57" t="s">
        <v>193</v>
      </c>
      <c r="I57" t="s">
        <v>193</v>
      </c>
      <c r="J57" t="s">
        <v>193</v>
      </c>
      <c r="K57" t="s">
        <v>193</v>
      </c>
      <c r="L57" t="s">
        <v>193</v>
      </c>
      <c r="M57" t="s">
        <v>193</v>
      </c>
      <c r="N57" t="s">
        <v>193</v>
      </c>
      <c r="O57" t="s">
        <v>193</v>
      </c>
      <c r="P57" t="s">
        <v>193</v>
      </c>
      <c r="Q57" t="s">
        <v>193</v>
      </c>
      <c r="T57" t="s">
        <v>193</v>
      </c>
      <c r="U57" t="s">
        <v>193</v>
      </c>
      <c r="V57" t="s">
        <v>193</v>
      </c>
      <c r="W57" t="s">
        <v>193</v>
      </c>
      <c r="X57" t="s">
        <v>193</v>
      </c>
      <c r="Y57" t="s">
        <v>193</v>
      </c>
      <c r="Z57" t="s">
        <v>193</v>
      </c>
      <c r="AA57" t="s">
        <v>193</v>
      </c>
      <c r="AB57" t="s">
        <v>193</v>
      </c>
    </row>
    <row r="58" spans="1:28">
      <c r="A58" s="6" t="s">
        <v>436</v>
      </c>
      <c r="B58" t="s">
        <v>437</v>
      </c>
      <c r="C58" t="s">
        <v>438</v>
      </c>
      <c r="E58" t="s">
        <v>193</v>
      </c>
      <c r="F58" t="s">
        <v>193</v>
      </c>
      <c r="I58" t="s">
        <v>193</v>
      </c>
      <c r="J58" t="s">
        <v>193</v>
      </c>
      <c r="K58" t="s">
        <v>193</v>
      </c>
      <c r="L58" t="s">
        <v>193</v>
      </c>
      <c r="M58" t="s">
        <v>193</v>
      </c>
      <c r="N58" t="s">
        <v>193</v>
      </c>
      <c r="O58" t="s">
        <v>193</v>
      </c>
      <c r="P58" t="s">
        <v>193</v>
      </c>
      <c r="Q58" t="s">
        <v>193</v>
      </c>
      <c r="T58" t="s">
        <v>193</v>
      </c>
      <c r="U58" t="s">
        <v>193</v>
      </c>
      <c r="V58" t="s">
        <v>193</v>
      </c>
      <c r="W58" t="s">
        <v>193</v>
      </c>
      <c r="X58" t="s">
        <v>193</v>
      </c>
      <c r="Y58" t="s">
        <v>193</v>
      </c>
      <c r="Z58" t="s">
        <v>193</v>
      </c>
      <c r="AA58" t="s">
        <v>193</v>
      </c>
      <c r="AB58" t="s">
        <v>193</v>
      </c>
    </row>
    <row r="59" spans="1:28">
      <c r="A59" s="6" t="s">
        <v>439</v>
      </c>
      <c r="B59" t="s">
        <v>440</v>
      </c>
      <c r="C59" t="s">
        <v>441</v>
      </c>
      <c r="E59" t="s">
        <v>193</v>
      </c>
      <c r="F59" t="s">
        <v>193</v>
      </c>
      <c r="I59" t="s">
        <v>193</v>
      </c>
      <c r="J59" t="s">
        <v>193</v>
      </c>
      <c r="K59" t="s">
        <v>193</v>
      </c>
      <c r="L59" t="s">
        <v>193</v>
      </c>
      <c r="M59" t="s">
        <v>193</v>
      </c>
      <c r="N59" t="s">
        <v>193</v>
      </c>
      <c r="O59" t="s">
        <v>193</v>
      </c>
      <c r="P59" t="s">
        <v>193</v>
      </c>
      <c r="Q59" t="s">
        <v>193</v>
      </c>
    </row>
    <row r="60" spans="1:28">
      <c r="A60" s="6" t="s">
        <v>442</v>
      </c>
      <c r="B60" t="s">
        <v>443</v>
      </c>
      <c r="C60" t="s">
        <v>444</v>
      </c>
      <c r="E60" t="s">
        <v>193</v>
      </c>
      <c r="F60" t="s">
        <v>193</v>
      </c>
      <c r="I60" t="s">
        <v>193</v>
      </c>
      <c r="J60" t="s">
        <v>193</v>
      </c>
      <c r="K60" t="s">
        <v>193</v>
      </c>
      <c r="L60" t="s">
        <v>193</v>
      </c>
      <c r="M60" t="s">
        <v>193</v>
      </c>
      <c r="N60" t="s">
        <v>193</v>
      </c>
      <c r="O60" t="s">
        <v>193</v>
      </c>
      <c r="P60" t="s">
        <v>193</v>
      </c>
      <c r="Q60" t="s">
        <v>193</v>
      </c>
    </row>
    <row r="62" spans="1:28">
      <c r="A62" s="8" t="s">
        <v>451</v>
      </c>
      <c r="B62" t="s">
        <v>452</v>
      </c>
      <c r="C62" t="s">
        <v>1318</v>
      </c>
      <c r="F62" t="s">
        <v>193</v>
      </c>
      <c r="H62" t="s">
        <v>193</v>
      </c>
      <c r="I62" t="s">
        <v>193</v>
      </c>
      <c r="J62" t="s">
        <v>193</v>
      </c>
      <c r="M62" t="s">
        <v>193</v>
      </c>
      <c r="N62" t="s">
        <v>193</v>
      </c>
      <c r="O62" t="s">
        <v>193</v>
      </c>
      <c r="P62" t="s">
        <v>193</v>
      </c>
      <c r="Q62" t="s">
        <v>193</v>
      </c>
    </row>
    <row r="63" spans="1:28">
      <c r="A63" s="8" t="s">
        <v>453</v>
      </c>
      <c r="B63" t="s">
        <v>454</v>
      </c>
      <c r="C63" t="s">
        <v>455</v>
      </c>
      <c r="F63" t="s">
        <v>193</v>
      </c>
      <c r="H63" t="s">
        <v>193</v>
      </c>
      <c r="I63" t="s">
        <v>193</v>
      </c>
      <c r="J63" t="s">
        <v>193</v>
      </c>
      <c r="M63" t="s">
        <v>193</v>
      </c>
      <c r="N63" t="s">
        <v>193</v>
      </c>
      <c r="O63" t="s">
        <v>193</v>
      </c>
      <c r="P63" t="s">
        <v>193</v>
      </c>
      <c r="Q63" t="s">
        <v>193</v>
      </c>
    </row>
    <row r="64" spans="1:28">
      <c r="A64" s="8" t="s">
        <v>456</v>
      </c>
      <c r="B64" t="s">
        <v>457</v>
      </c>
      <c r="C64" t="s">
        <v>1319</v>
      </c>
      <c r="F64" t="s">
        <v>193</v>
      </c>
      <c r="H64" t="s">
        <v>193</v>
      </c>
      <c r="I64" t="s">
        <v>193</v>
      </c>
      <c r="J64" t="s">
        <v>193</v>
      </c>
      <c r="M64" t="s">
        <v>193</v>
      </c>
      <c r="N64" t="s">
        <v>193</v>
      </c>
      <c r="O64" t="s">
        <v>193</v>
      </c>
      <c r="P64" t="s">
        <v>193</v>
      </c>
      <c r="Q64" t="s">
        <v>193</v>
      </c>
    </row>
    <row r="65" spans="1:17">
      <c r="A65" s="8" t="s">
        <v>458</v>
      </c>
      <c r="B65" t="s">
        <v>459</v>
      </c>
      <c r="C65" t="s">
        <v>1320</v>
      </c>
      <c r="F65" t="s">
        <v>193</v>
      </c>
      <c r="H65" t="s">
        <v>193</v>
      </c>
      <c r="I65" t="s">
        <v>193</v>
      </c>
      <c r="J65" t="s">
        <v>193</v>
      </c>
      <c r="M65" t="s">
        <v>193</v>
      </c>
      <c r="N65" t="s">
        <v>193</v>
      </c>
      <c r="O65" t="s">
        <v>193</v>
      </c>
      <c r="P65" t="s">
        <v>193</v>
      </c>
      <c r="Q65" t="s">
        <v>193</v>
      </c>
    </row>
    <row r="66" spans="1:17">
      <c r="A66" s="8" t="s">
        <v>460</v>
      </c>
      <c r="B66" t="s">
        <v>461</v>
      </c>
      <c r="C66" t="s">
        <v>1321</v>
      </c>
      <c r="F66" t="s">
        <v>193</v>
      </c>
      <c r="H66" t="s">
        <v>193</v>
      </c>
      <c r="I66" t="s">
        <v>193</v>
      </c>
      <c r="J66" t="s">
        <v>193</v>
      </c>
      <c r="M66" t="s">
        <v>193</v>
      </c>
      <c r="N66" t="s">
        <v>193</v>
      </c>
      <c r="O66" t="s">
        <v>193</v>
      </c>
      <c r="P66" t="s">
        <v>193</v>
      </c>
      <c r="Q66" t="s">
        <v>193</v>
      </c>
    </row>
    <row r="67" spans="1:17">
      <c r="A67" s="8" t="s">
        <v>462</v>
      </c>
      <c r="B67" t="s">
        <v>463</v>
      </c>
      <c r="C67" t="s">
        <v>1322</v>
      </c>
      <c r="F67" t="s">
        <v>193</v>
      </c>
      <c r="H67" t="s">
        <v>193</v>
      </c>
      <c r="I67" t="s">
        <v>193</v>
      </c>
      <c r="J67" t="s">
        <v>193</v>
      </c>
      <c r="M67" t="s">
        <v>193</v>
      </c>
      <c r="N67" t="s">
        <v>193</v>
      </c>
      <c r="O67" t="s">
        <v>193</v>
      </c>
      <c r="P67" t="s">
        <v>193</v>
      </c>
      <c r="Q67" t="s">
        <v>193</v>
      </c>
    </row>
    <row r="68" spans="1:17">
      <c r="A68" s="8" t="s">
        <v>464</v>
      </c>
      <c r="B68" t="s">
        <v>465</v>
      </c>
      <c r="C68" t="s">
        <v>466</v>
      </c>
      <c r="F68" t="s">
        <v>193</v>
      </c>
      <c r="H68" t="s">
        <v>193</v>
      </c>
      <c r="I68" t="s">
        <v>193</v>
      </c>
      <c r="J68" t="s">
        <v>193</v>
      </c>
      <c r="M68" t="s">
        <v>193</v>
      </c>
      <c r="N68" t="s">
        <v>193</v>
      </c>
      <c r="O68" t="s">
        <v>193</v>
      </c>
      <c r="P68" t="s">
        <v>193</v>
      </c>
      <c r="Q68" t="s">
        <v>193</v>
      </c>
    </row>
    <row r="69" spans="1:17">
      <c r="A69" s="8" t="s">
        <v>467</v>
      </c>
      <c r="B69" t="s">
        <v>468</v>
      </c>
      <c r="C69" t="s">
        <v>469</v>
      </c>
      <c r="F69" t="s">
        <v>193</v>
      </c>
      <c r="H69" t="s">
        <v>193</v>
      </c>
      <c r="I69" t="s">
        <v>193</v>
      </c>
      <c r="J69" t="s">
        <v>193</v>
      </c>
      <c r="M69" t="s">
        <v>193</v>
      </c>
      <c r="N69" t="s">
        <v>193</v>
      </c>
      <c r="O69" t="s">
        <v>193</v>
      </c>
      <c r="P69" t="s">
        <v>193</v>
      </c>
      <c r="Q69" t="s">
        <v>193</v>
      </c>
    </row>
    <row r="70" spans="1:17">
      <c r="A70" s="8" t="s">
        <v>470</v>
      </c>
      <c r="B70" t="s">
        <v>471</v>
      </c>
      <c r="C70" t="s">
        <v>472</v>
      </c>
      <c r="F70" t="s">
        <v>193</v>
      </c>
      <c r="H70" t="s">
        <v>193</v>
      </c>
      <c r="I70" t="s">
        <v>193</v>
      </c>
      <c r="J70" t="s">
        <v>193</v>
      </c>
      <c r="M70" t="s">
        <v>193</v>
      </c>
      <c r="N70" t="s">
        <v>193</v>
      </c>
      <c r="O70" t="s">
        <v>193</v>
      </c>
      <c r="P70" t="s">
        <v>193</v>
      </c>
      <c r="Q70" t="s">
        <v>193</v>
      </c>
    </row>
    <row r="71" spans="1:17">
      <c r="A71" s="8" t="s">
        <v>473</v>
      </c>
      <c r="B71" t="s">
        <v>474</v>
      </c>
      <c r="C71" t="s">
        <v>475</v>
      </c>
      <c r="F71" t="s">
        <v>193</v>
      </c>
      <c r="H71" t="s">
        <v>193</v>
      </c>
      <c r="I71" t="s">
        <v>193</v>
      </c>
      <c r="J71" t="s">
        <v>193</v>
      </c>
      <c r="L71" t="s">
        <v>193</v>
      </c>
      <c r="M71" t="s">
        <v>193</v>
      </c>
      <c r="N71" t="s">
        <v>193</v>
      </c>
      <c r="O71" t="s">
        <v>193</v>
      </c>
      <c r="P71" t="s">
        <v>193</v>
      </c>
      <c r="Q71" t="s">
        <v>193</v>
      </c>
    </row>
    <row r="72" spans="1:17">
      <c r="A72" s="8" t="s">
        <v>476</v>
      </c>
      <c r="B72" t="s">
        <v>477</v>
      </c>
      <c r="C72" t="s">
        <v>928</v>
      </c>
      <c r="F72" t="s">
        <v>193</v>
      </c>
      <c r="H72" t="s">
        <v>193</v>
      </c>
      <c r="I72" t="s">
        <v>193</v>
      </c>
      <c r="J72" t="s">
        <v>193</v>
      </c>
      <c r="L72" t="s">
        <v>193</v>
      </c>
      <c r="M72" t="s">
        <v>193</v>
      </c>
      <c r="N72" t="s">
        <v>193</v>
      </c>
      <c r="O72" t="s">
        <v>193</v>
      </c>
      <c r="P72" t="s">
        <v>193</v>
      </c>
      <c r="Q72" t="s">
        <v>193</v>
      </c>
    </row>
    <row r="73" spans="1:17">
      <c r="A73" s="8" t="s">
        <v>478</v>
      </c>
      <c r="B73" t="s">
        <v>479</v>
      </c>
      <c r="C73" t="s">
        <v>480</v>
      </c>
      <c r="F73" t="s">
        <v>193</v>
      </c>
      <c r="H73" t="s">
        <v>193</v>
      </c>
      <c r="I73" t="s">
        <v>193</v>
      </c>
      <c r="J73" t="s">
        <v>193</v>
      </c>
      <c r="L73" t="s">
        <v>193</v>
      </c>
      <c r="M73" t="s">
        <v>193</v>
      </c>
      <c r="N73" t="s">
        <v>193</v>
      </c>
      <c r="O73" t="s">
        <v>193</v>
      </c>
      <c r="P73" t="s">
        <v>193</v>
      </c>
      <c r="Q73" t="s">
        <v>193</v>
      </c>
    </row>
    <row r="74" spans="1:17">
      <c r="A74" s="8" t="s">
        <v>481</v>
      </c>
      <c r="B74" t="s">
        <v>482</v>
      </c>
      <c r="C74" t="s">
        <v>1323</v>
      </c>
      <c r="F74" t="s">
        <v>193</v>
      </c>
      <c r="H74" t="s">
        <v>193</v>
      </c>
      <c r="I74" t="s">
        <v>193</v>
      </c>
      <c r="J74" t="s">
        <v>193</v>
      </c>
      <c r="L74" t="s">
        <v>193</v>
      </c>
      <c r="M74" t="s">
        <v>193</v>
      </c>
      <c r="N74" t="s">
        <v>193</v>
      </c>
      <c r="O74" t="s">
        <v>193</v>
      </c>
      <c r="P74" t="s">
        <v>193</v>
      </c>
      <c r="Q74" t="s">
        <v>193</v>
      </c>
    </row>
    <row r="75" spans="1:17">
      <c r="A75" s="8" t="s">
        <v>483</v>
      </c>
      <c r="B75" t="s">
        <v>484</v>
      </c>
      <c r="C75" t="s">
        <v>1324</v>
      </c>
      <c r="F75" t="s">
        <v>193</v>
      </c>
      <c r="H75" t="s">
        <v>193</v>
      </c>
      <c r="I75" t="s">
        <v>193</v>
      </c>
      <c r="J75" t="s">
        <v>193</v>
      </c>
      <c r="L75" t="s">
        <v>193</v>
      </c>
      <c r="M75" t="s">
        <v>193</v>
      </c>
      <c r="N75" t="s">
        <v>193</v>
      </c>
      <c r="O75" t="s">
        <v>193</v>
      </c>
      <c r="P75" t="s">
        <v>193</v>
      </c>
      <c r="Q75" t="s">
        <v>193</v>
      </c>
    </row>
    <row r="76" spans="1:17">
      <c r="A76" s="8" t="s">
        <v>485</v>
      </c>
      <c r="B76" t="s">
        <v>486</v>
      </c>
      <c r="C76" t="s">
        <v>487</v>
      </c>
      <c r="F76" t="s">
        <v>193</v>
      </c>
      <c r="H76" t="s">
        <v>193</v>
      </c>
      <c r="I76" t="s">
        <v>193</v>
      </c>
      <c r="J76" t="s">
        <v>193</v>
      </c>
      <c r="L76" t="s">
        <v>193</v>
      </c>
      <c r="M76" t="s">
        <v>193</v>
      </c>
      <c r="N76" t="s">
        <v>193</v>
      </c>
      <c r="O76" t="s">
        <v>193</v>
      </c>
      <c r="P76" t="s">
        <v>193</v>
      </c>
      <c r="Q76" t="s">
        <v>193</v>
      </c>
    </row>
    <row r="77" spans="1:17">
      <c r="A77" s="8" t="s">
        <v>488</v>
      </c>
      <c r="B77" t="s">
        <v>489</v>
      </c>
      <c r="C77" t="s">
        <v>929</v>
      </c>
      <c r="F77" t="s">
        <v>193</v>
      </c>
      <c r="H77" t="s">
        <v>193</v>
      </c>
      <c r="I77" t="s">
        <v>193</v>
      </c>
      <c r="J77" t="s">
        <v>193</v>
      </c>
      <c r="L77" t="s">
        <v>193</v>
      </c>
      <c r="M77" t="s">
        <v>193</v>
      </c>
      <c r="N77" t="s">
        <v>193</v>
      </c>
      <c r="O77" t="s">
        <v>193</v>
      </c>
      <c r="P77" t="s">
        <v>193</v>
      </c>
      <c r="Q77" t="s">
        <v>193</v>
      </c>
    </row>
    <row r="78" spans="1:17">
      <c r="A78" s="8" t="s">
        <v>490</v>
      </c>
      <c r="B78" t="s">
        <v>491</v>
      </c>
      <c r="C78" t="s">
        <v>930</v>
      </c>
      <c r="F78" t="s">
        <v>193</v>
      </c>
      <c r="H78" t="s">
        <v>193</v>
      </c>
      <c r="I78" t="s">
        <v>193</v>
      </c>
      <c r="J78" t="s">
        <v>193</v>
      </c>
      <c r="L78" t="s">
        <v>193</v>
      </c>
      <c r="M78" t="s">
        <v>193</v>
      </c>
      <c r="N78" t="s">
        <v>193</v>
      </c>
      <c r="O78" t="s">
        <v>193</v>
      </c>
      <c r="P78" t="s">
        <v>193</v>
      </c>
      <c r="Q78" t="s">
        <v>193</v>
      </c>
    </row>
    <row r="79" spans="1:17">
      <c r="A79" s="8" t="s">
        <v>492</v>
      </c>
      <c r="B79" t="s">
        <v>493</v>
      </c>
      <c r="C79" t="s">
        <v>1325</v>
      </c>
      <c r="F79" t="s">
        <v>193</v>
      </c>
      <c r="H79" t="s">
        <v>193</v>
      </c>
      <c r="I79" t="s">
        <v>193</v>
      </c>
      <c r="J79" t="s">
        <v>193</v>
      </c>
      <c r="L79" t="s">
        <v>193</v>
      </c>
      <c r="M79" t="s">
        <v>193</v>
      </c>
      <c r="N79" t="s">
        <v>193</v>
      </c>
      <c r="O79" t="s">
        <v>193</v>
      </c>
      <c r="P79" t="s">
        <v>193</v>
      </c>
      <c r="Q79" t="s">
        <v>193</v>
      </c>
    </row>
    <row r="80" spans="1:17">
      <c r="A80" s="8" t="s">
        <v>494</v>
      </c>
      <c r="B80" t="s">
        <v>495</v>
      </c>
      <c r="C80" t="s">
        <v>1326</v>
      </c>
      <c r="F80" t="s">
        <v>193</v>
      </c>
      <c r="H80" t="s">
        <v>193</v>
      </c>
      <c r="I80" t="s">
        <v>193</v>
      </c>
      <c r="J80" t="s">
        <v>193</v>
      </c>
      <c r="L80" t="s">
        <v>193</v>
      </c>
      <c r="M80" t="s">
        <v>193</v>
      </c>
      <c r="N80" t="s">
        <v>193</v>
      </c>
      <c r="O80" t="s">
        <v>193</v>
      </c>
      <c r="P80" t="s">
        <v>193</v>
      </c>
      <c r="Q80" t="s">
        <v>193</v>
      </c>
    </row>
    <row r="81" spans="1:17">
      <c r="A81" s="8" t="s">
        <v>496</v>
      </c>
      <c r="B81" t="s">
        <v>497</v>
      </c>
      <c r="C81" t="s">
        <v>498</v>
      </c>
      <c r="F81" t="s">
        <v>193</v>
      </c>
      <c r="H81" t="s">
        <v>193</v>
      </c>
      <c r="I81" t="s">
        <v>193</v>
      </c>
      <c r="J81" t="s">
        <v>193</v>
      </c>
      <c r="L81" t="s">
        <v>193</v>
      </c>
      <c r="M81" t="s">
        <v>193</v>
      </c>
      <c r="N81" t="s">
        <v>193</v>
      </c>
      <c r="O81" t="s">
        <v>193</v>
      </c>
      <c r="P81" t="s">
        <v>193</v>
      </c>
      <c r="Q81" t="s">
        <v>193</v>
      </c>
    </row>
    <row r="82" spans="1:17">
      <c r="A82" s="8" t="s">
        <v>499</v>
      </c>
      <c r="B82" t="s">
        <v>500</v>
      </c>
      <c r="C82" t="s">
        <v>501</v>
      </c>
      <c r="F82" t="s">
        <v>193</v>
      </c>
      <c r="H82" t="s">
        <v>193</v>
      </c>
      <c r="I82" t="s">
        <v>193</v>
      </c>
      <c r="J82" t="s">
        <v>193</v>
      </c>
      <c r="M82" t="s">
        <v>193</v>
      </c>
      <c r="N82" t="s">
        <v>193</v>
      </c>
      <c r="O82" t="s">
        <v>193</v>
      </c>
      <c r="P82" t="s">
        <v>193</v>
      </c>
      <c r="Q82" t="s">
        <v>193</v>
      </c>
    </row>
    <row r="83" spans="1:17">
      <c r="A83" s="8" t="s">
        <v>502</v>
      </c>
      <c r="B83" t="s">
        <v>503</v>
      </c>
      <c r="C83" t="s">
        <v>1327</v>
      </c>
      <c r="F83" t="s">
        <v>193</v>
      </c>
      <c r="H83" t="s">
        <v>193</v>
      </c>
      <c r="I83" t="s">
        <v>193</v>
      </c>
      <c r="J83" t="s">
        <v>193</v>
      </c>
      <c r="M83" t="s">
        <v>193</v>
      </c>
      <c r="N83" t="s">
        <v>193</v>
      </c>
      <c r="O83" t="s">
        <v>193</v>
      </c>
      <c r="P83" t="s">
        <v>193</v>
      </c>
      <c r="Q83" t="s">
        <v>193</v>
      </c>
    </row>
    <row r="84" spans="1:17">
      <c r="A84" s="8" t="s">
        <v>504</v>
      </c>
      <c r="B84" t="s">
        <v>505</v>
      </c>
      <c r="C84" t="s">
        <v>1328</v>
      </c>
      <c r="F84" t="s">
        <v>193</v>
      </c>
      <c r="H84" t="s">
        <v>193</v>
      </c>
      <c r="I84" t="s">
        <v>193</v>
      </c>
      <c r="J84" t="s">
        <v>193</v>
      </c>
      <c r="M84" t="s">
        <v>193</v>
      </c>
      <c r="N84" t="s">
        <v>193</v>
      </c>
      <c r="O84" t="s">
        <v>193</v>
      </c>
      <c r="P84" t="s">
        <v>193</v>
      </c>
      <c r="Q84" t="s">
        <v>193</v>
      </c>
    </row>
    <row r="85" spans="1:17">
      <c r="A85" s="8" t="s">
        <v>506</v>
      </c>
      <c r="B85" t="s">
        <v>507</v>
      </c>
      <c r="C85" t="s">
        <v>1329</v>
      </c>
      <c r="F85" t="s">
        <v>193</v>
      </c>
      <c r="H85" t="s">
        <v>193</v>
      </c>
      <c r="I85" t="s">
        <v>193</v>
      </c>
      <c r="J85" t="s">
        <v>193</v>
      </c>
      <c r="M85" t="s">
        <v>193</v>
      </c>
      <c r="N85" t="s">
        <v>193</v>
      </c>
      <c r="O85" t="s">
        <v>193</v>
      </c>
      <c r="P85" t="s">
        <v>193</v>
      </c>
      <c r="Q85" t="s">
        <v>193</v>
      </c>
    </row>
    <row r="86" spans="1:17">
      <c r="A86" s="8" t="s">
        <v>508</v>
      </c>
      <c r="B86" t="s">
        <v>509</v>
      </c>
      <c r="C86" t="s">
        <v>510</v>
      </c>
      <c r="F86" t="s">
        <v>193</v>
      </c>
      <c r="H86" t="s">
        <v>193</v>
      </c>
      <c r="I86" t="s">
        <v>193</v>
      </c>
      <c r="J86" t="s">
        <v>193</v>
      </c>
      <c r="M86" t="s">
        <v>193</v>
      </c>
      <c r="N86" t="s">
        <v>193</v>
      </c>
      <c r="O86" t="s">
        <v>193</v>
      </c>
      <c r="P86" t="s">
        <v>193</v>
      </c>
      <c r="Q86" t="s">
        <v>193</v>
      </c>
    </row>
    <row r="87" spans="1:17">
      <c r="A87" s="8" t="s">
        <v>511</v>
      </c>
      <c r="B87" t="s">
        <v>512</v>
      </c>
      <c r="C87" t="s">
        <v>936</v>
      </c>
      <c r="F87" t="s">
        <v>193</v>
      </c>
      <c r="H87" t="s">
        <v>193</v>
      </c>
      <c r="I87" t="s">
        <v>193</v>
      </c>
      <c r="J87" t="s">
        <v>193</v>
      </c>
      <c r="M87" t="s">
        <v>193</v>
      </c>
      <c r="N87" t="s">
        <v>193</v>
      </c>
      <c r="O87" t="s">
        <v>193</v>
      </c>
      <c r="P87" t="s">
        <v>193</v>
      </c>
      <c r="Q87" t="s">
        <v>193</v>
      </c>
    </row>
    <row r="88" spans="1:17">
      <c r="A88" s="8" t="s">
        <v>513</v>
      </c>
      <c r="B88" t="s">
        <v>514</v>
      </c>
      <c r="C88" t="s">
        <v>515</v>
      </c>
      <c r="F88" t="s">
        <v>193</v>
      </c>
      <c r="H88" t="s">
        <v>193</v>
      </c>
      <c r="I88" t="s">
        <v>193</v>
      </c>
      <c r="J88" t="s">
        <v>193</v>
      </c>
      <c r="M88" t="s">
        <v>193</v>
      </c>
      <c r="N88" t="s">
        <v>193</v>
      </c>
      <c r="O88" t="s">
        <v>193</v>
      </c>
      <c r="P88" t="s">
        <v>193</v>
      </c>
      <c r="Q88" t="s">
        <v>193</v>
      </c>
    </row>
    <row r="89" spans="1:17">
      <c r="A89" s="8" t="s">
        <v>516</v>
      </c>
      <c r="B89" t="s">
        <v>517</v>
      </c>
      <c r="C89" t="s">
        <v>518</v>
      </c>
      <c r="F89" t="s">
        <v>193</v>
      </c>
      <c r="H89" t="s">
        <v>193</v>
      </c>
      <c r="I89" t="s">
        <v>193</v>
      </c>
      <c r="J89" t="s">
        <v>193</v>
      </c>
      <c r="M89" t="s">
        <v>193</v>
      </c>
      <c r="N89" t="s">
        <v>193</v>
      </c>
      <c r="O89" t="s">
        <v>193</v>
      </c>
      <c r="P89" t="s">
        <v>193</v>
      </c>
      <c r="Q89" t="s">
        <v>193</v>
      </c>
    </row>
    <row r="90" spans="1:17">
      <c r="A90" s="8" t="s">
        <v>519</v>
      </c>
      <c r="B90" t="s">
        <v>520</v>
      </c>
      <c r="C90" t="s">
        <v>1330</v>
      </c>
      <c r="F90" t="s">
        <v>193</v>
      </c>
      <c r="H90" t="s">
        <v>193</v>
      </c>
      <c r="I90" t="s">
        <v>193</v>
      </c>
      <c r="J90" t="s">
        <v>193</v>
      </c>
      <c r="M90" t="s">
        <v>193</v>
      </c>
      <c r="N90" t="s">
        <v>193</v>
      </c>
      <c r="O90" t="s">
        <v>193</v>
      </c>
      <c r="P90" t="s">
        <v>193</v>
      </c>
      <c r="Q90" t="s">
        <v>193</v>
      </c>
    </row>
    <row r="91" spans="1:17">
      <c r="A91" s="8" t="s">
        <v>521</v>
      </c>
      <c r="B91" t="s">
        <v>522</v>
      </c>
      <c r="C91" t="s">
        <v>523</v>
      </c>
      <c r="F91" t="s">
        <v>193</v>
      </c>
      <c r="H91" t="s">
        <v>193</v>
      </c>
      <c r="I91" t="s">
        <v>193</v>
      </c>
      <c r="J91" t="s">
        <v>193</v>
      </c>
      <c r="L91" t="s">
        <v>193</v>
      </c>
      <c r="M91" t="s">
        <v>193</v>
      </c>
      <c r="N91" t="s">
        <v>193</v>
      </c>
      <c r="O91" t="s">
        <v>193</v>
      </c>
      <c r="P91" t="s">
        <v>193</v>
      </c>
      <c r="Q91" t="s">
        <v>193</v>
      </c>
    </row>
    <row r="92" spans="1:17">
      <c r="A92" s="8" t="s">
        <v>524</v>
      </c>
      <c r="B92" t="s">
        <v>525</v>
      </c>
      <c r="C92" t="s">
        <v>931</v>
      </c>
      <c r="F92" t="s">
        <v>193</v>
      </c>
      <c r="H92" t="s">
        <v>193</v>
      </c>
      <c r="I92" t="s">
        <v>193</v>
      </c>
      <c r="J92" t="s">
        <v>193</v>
      </c>
      <c r="L92" t="s">
        <v>193</v>
      </c>
      <c r="M92" t="s">
        <v>193</v>
      </c>
      <c r="N92" t="s">
        <v>193</v>
      </c>
      <c r="O92" t="s">
        <v>193</v>
      </c>
      <c r="P92" t="s">
        <v>193</v>
      </c>
      <c r="Q92" t="s">
        <v>193</v>
      </c>
    </row>
    <row r="93" spans="1:17">
      <c r="A93" s="8" t="s">
        <v>526</v>
      </c>
      <c r="B93" t="s">
        <v>527</v>
      </c>
      <c r="C93" t="s">
        <v>932</v>
      </c>
      <c r="F93" t="s">
        <v>193</v>
      </c>
      <c r="H93" t="s">
        <v>193</v>
      </c>
      <c r="I93" t="s">
        <v>193</v>
      </c>
      <c r="J93" t="s">
        <v>193</v>
      </c>
      <c r="L93" t="s">
        <v>193</v>
      </c>
      <c r="M93" t="s">
        <v>193</v>
      </c>
      <c r="N93" t="s">
        <v>193</v>
      </c>
      <c r="O93" t="s">
        <v>193</v>
      </c>
      <c r="P93" t="s">
        <v>193</v>
      </c>
      <c r="Q93" t="s">
        <v>193</v>
      </c>
    </row>
    <row r="94" spans="1:17">
      <c r="A94" s="8" t="s">
        <v>528</v>
      </c>
      <c r="B94" t="s">
        <v>529</v>
      </c>
      <c r="C94" t="s">
        <v>530</v>
      </c>
      <c r="F94" t="s">
        <v>193</v>
      </c>
      <c r="H94" t="s">
        <v>193</v>
      </c>
      <c r="I94" t="s">
        <v>193</v>
      </c>
      <c r="J94" t="s">
        <v>193</v>
      </c>
      <c r="L94" t="s">
        <v>193</v>
      </c>
      <c r="M94" t="s">
        <v>193</v>
      </c>
      <c r="N94" t="s">
        <v>193</v>
      </c>
      <c r="O94" t="s">
        <v>193</v>
      </c>
      <c r="P94" t="s">
        <v>193</v>
      </c>
      <c r="Q94" t="s">
        <v>193</v>
      </c>
    </row>
    <row r="95" spans="1:17">
      <c r="A95" s="8" t="s">
        <v>531</v>
      </c>
      <c r="B95" t="s">
        <v>532</v>
      </c>
      <c r="C95" t="s">
        <v>533</v>
      </c>
      <c r="F95" t="s">
        <v>193</v>
      </c>
      <c r="H95" t="s">
        <v>193</v>
      </c>
      <c r="I95" t="s">
        <v>193</v>
      </c>
      <c r="J95" t="s">
        <v>193</v>
      </c>
      <c r="L95" t="s">
        <v>193</v>
      </c>
      <c r="M95" t="s">
        <v>193</v>
      </c>
      <c r="N95" t="s">
        <v>193</v>
      </c>
      <c r="O95" t="s">
        <v>193</v>
      </c>
      <c r="P95" t="s">
        <v>193</v>
      </c>
      <c r="Q95" t="s">
        <v>193</v>
      </c>
    </row>
    <row r="96" spans="1:17">
      <c r="A96" s="8" t="s">
        <v>534</v>
      </c>
      <c r="B96" t="s">
        <v>535</v>
      </c>
      <c r="C96" t="s">
        <v>933</v>
      </c>
      <c r="F96" t="s">
        <v>193</v>
      </c>
      <c r="H96" t="s">
        <v>193</v>
      </c>
      <c r="I96" t="s">
        <v>193</v>
      </c>
      <c r="J96" t="s">
        <v>193</v>
      </c>
      <c r="L96" t="s">
        <v>193</v>
      </c>
      <c r="M96" t="s">
        <v>193</v>
      </c>
      <c r="N96" t="s">
        <v>193</v>
      </c>
      <c r="O96" t="s">
        <v>193</v>
      </c>
      <c r="P96" t="s">
        <v>193</v>
      </c>
      <c r="Q96" t="s">
        <v>193</v>
      </c>
    </row>
    <row r="97" spans="1:17">
      <c r="A97" s="8" t="s">
        <v>536</v>
      </c>
      <c r="B97" t="s">
        <v>537</v>
      </c>
      <c r="C97" t="s">
        <v>1331</v>
      </c>
      <c r="F97" t="s">
        <v>193</v>
      </c>
      <c r="H97" t="s">
        <v>193</v>
      </c>
      <c r="I97" t="s">
        <v>193</v>
      </c>
      <c r="J97" t="s">
        <v>193</v>
      </c>
      <c r="L97" t="s">
        <v>193</v>
      </c>
      <c r="M97" t="s">
        <v>193</v>
      </c>
      <c r="N97" t="s">
        <v>193</v>
      </c>
      <c r="O97" t="s">
        <v>193</v>
      </c>
      <c r="P97" t="s">
        <v>193</v>
      </c>
      <c r="Q97" t="s">
        <v>193</v>
      </c>
    </row>
    <row r="98" spans="1:17">
      <c r="A98" s="8" t="s">
        <v>538</v>
      </c>
      <c r="B98" t="s">
        <v>539</v>
      </c>
      <c r="C98" t="s">
        <v>1332</v>
      </c>
      <c r="F98" t="s">
        <v>193</v>
      </c>
      <c r="H98" t="s">
        <v>193</v>
      </c>
      <c r="I98" t="s">
        <v>193</v>
      </c>
      <c r="J98" t="s">
        <v>193</v>
      </c>
      <c r="L98" t="s">
        <v>193</v>
      </c>
      <c r="M98" t="s">
        <v>193</v>
      </c>
      <c r="N98" t="s">
        <v>193</v>
      </c>
      <c r="O98" t="s">
        <v>193</v>
      </c>
      <c r="P98" t="s">
        <v>193</v>
      </c>
      <c r="Q98" t="s">
        <v>193</v>
      </c>
    </row>
    <row r="99" spans="1:17">
      <c r="A99" s="8" t="s">
        <v>540</v>
      </c>
      <c r="B99" t="s">
        <v>541</v>
      </c>
      <c r="C99" t="s">
        <v>934</v>
      </c>
      <c r="F99" t="s">
        <v>193</v>
      </c>
      <c r="H99" t="s">
        <v>193</v>
      </c>
      <c r="I99" t="s">
        <v>193</v>
      </c>
      <c r="J99" t="s">
        <v>193</v>
      </c>
      <c r="L99" t="s">
        <v>193</v>
      </c>
      <c r="M99" t="s">
        <v>193</v>
      </c>
      <c r="N99" t="s">
        <v>193</v>
      </c>
      <c r="O99" t="s">
        <v>193</v>
      </c>
      <c r="P99" t="s">
        <v>193</v>
      </c>
      <c r="Q99" t="s">
        <v>193</v>
      </c>
    </row>
    <row r="100" spans="1:17">
      <c r="A100" s="8" t="s">
        <v>542</v>
      </c>
      <c r="B100" t="s">
        <v>543</v>
      </c>
      <c r="C100" t="s">
        <v>935</v>
      </c>
      <c r="F100" t="s">
        <v>193</v>
      </c>
      <c r="H100" t="s">
        <v>193</v>
      </c>
      <c r="I100" t="s">
        <v>193</v>
      </c>
      <c r="J100" t="s">
        <v>193</v>
      </c>
      <c r="L100" t="s">
        <v>193</v>
      </c>
      <c r="M100" t="s">
        <v>193</v>
      </c>
      <c r="N100" t="s">
        <v>193</v>
      </c>
      <c r="O100" t="s">
        <v>193</v>
      </c>
      <c r="P100" t="s">
        <v>193</v>
      </c>
      <c r="Q100" t="s">
        <v>193</v>
      </c>
    </row>
    <row r="101" spans="1:17">
      <c r="A101" s="8" t="s">
        <v>544</v>
      </c>
      <c r="B101" t="s">
        <v>545</v>
      </c>
      <c r="C101" t="s">
        <v>1333</v>
      </c>
      <c r="F101" t="s">
        <v>193</v>
      </c>
      <c r="H101" t="s">
        <v>193</v>
      </c>
      <c r="I101" t="s">
        <v>193</v>
      </c>
      <c r="J101" t="s">
        <v>193</v>
      </c>
      <c r="L101" t="s">
        <v>193</v>
      </c>
      <c r="M101" t="s">
        <v>193</v>
      </c>
      <c r="N101" t="s">
        <v>193</v>
      </c>
      <c r="O101" t="s">
        <v>193</v>
      </c>
      <c r="P101" t="s">
        <v>193</v>
      </c>
      <c r="Q101" t="s">
        <v>193</v>
      </c>
    </row>
    <row r="102" spans="1:17">
      <c r="A102" s="8" t="s">
        <v>546</v>
      </c>
      <c r="B102" t="s">
        <v>547</v>
      </c>
      <c r="C102" t="s">
        <v>1334</v>
      </c>
      <c r="F102" t="s">
        <v>193</v>
      </c>
      <c r="H102" t="s">
        <v>193</v>
      </c>
      <c r="I102" t="s">
        <v>193</v>
      </c>
      <c r="J102" t="s">
        <v>193</v>
      </c>
      <c r="M102" t="s">
        <v>193</v>
      </c>
      <c r="N102" t="s">
        <v>193</v>
      </c>
      <c r="O102" t="s">
        <v>193</v>
      </c>
      <c r="P102" t="s">
        <v>193</v>
      </c>
      <c r="Q102" t="s">
        <v>193</v>
      </c>
    </row>
    <row r="103" spans="1:17">
      <c r="A103" s="8" t="s">
        <v>548</v>
      </c>
      <c r="B103" t="s">
        <v>549</v>
      </c>
      <c r="C103" t="s">
        <v>1335</v>
      </c>
      <c r="F103" t="s">
        <v>193</v>
      </c>
      <c r="H103" t="s">
        <v>193</v>
      </c>
      <c r="I103" t="s">
        <v>193</v>
      </c>
      <c r="J103" t="s">
        <v>193</v>
      </c>
      <c r="M103" t="s">
        <v>193</v>
      </c>
      <c r="N103" t="s">
        <v>193</v>
      </c>
      <c r="O103" t="s">
        <v>193</v>
      </c>
      <c r="P103" t="s">
        <v>193</v>
      </c>
      <c r="Q103" t="s">
        <v>193</v>
      </c>
    </row>
    <row r="104" spans="1:17">
      <c r="A104" s="8" t="s">
        <v>550</v>
      </c>
      <c r="B104" t="s">
        <v>551</v>
      </c>
      <c r="C104" t="s">
        <v>1336</v>
      </c>
      <c r="F104" t="s">
        <v>193</v>
      </c>
      <c r="H104" t="s">
        <v>193</v>
      </c>
      <c r="I104" t="s">
        <v>193</v>
      </c>
      <c r="J104" t="s">
        <v>193</v>
      </c>
      <c r="M104" t="s">
        <v>193</v>
      </c>
      <c r="N104" t="s">
        <v>193</v>
      </c>
      <c r="O104" t="s">
        <v>193</v>
      </c>
      <c r="P104" t="s">
        <v>193</v>
      </c>
      <c r="Q104" t="s">
        <v>193</v>
      </c>
    </row>
    <row r="105" spans="1:17">
      <c r="A105" s="8" t="s">
        <v>552</v>
      </c>
      <c r="B105" t="s">
        <v>553</v>
      </c>
      <c r="C105" t="s">
        <v>946</v>
      </c>
      <c r="F105" t="s">
        <v>193</v>
      </c>
      <c r="H105" t="s">
        <v>193</v>
      </c>
      <c r="I105" t="s">
        <v>193</v>
      </c>
      <c r="J105" t="s">
        <v>193</v>
      </c>
      <c r="M105" t="s">
        <v>193</v>
      </c>
      <c r="N105" t="s">
        <v>193</v>
      </c>
      <c r="O105" t="s">
        <v>193</v>
      </c>
      <c r="P105" t="s">
        <v>193</v>
      </c>
      <c r="Q105" t="s">
        <v>193</v>
      </c>
    </row>
    <row r="106" spans="1:17">
      <c r="A106" s="8" t="s">
        <v>554</v>
      </c>
      <c r="B106" t="s">
        <v>555</v>
      </c>
      <c r="C106" t="s">
        <v>947</v>
      </c>
      <c r="F106" t="s">
        <v>193</v>
      </c>
      <c r="H106" t="s">
        <v>193</v>
      </c>
      <c r="I106" t="s">
        <v>193</v>
      </c>
      <c r="J106" t="s">
        <v>193</v>
      </c>
      <c r="M106" t="s">
        <v>193</v>
      </c>
      <c r="N106" t="s">
        <v>193</v>
      </c>
      <c r="O106" t="s">
        <v>193</v>
      </c>
      <c r="P106" t="s">
        <v>193</v>
      </c>
      <c r="Q106" t="s">
        <v>193</v>
      </c>
    </row>
    <row r="107" spans="1:17">
      <c r="A107" s="8" t="s">
        <v>556</v>
      </c>
      <c r="B107" t="s">
        <v>557</v>
      </c>
      <c r="C107" t="s">
        <v>1337</v>
      </c>
      <c r="F107" t="s">
        <v>193</v>
      </c>
      <c r="H107" t="s">
        <v>193</v>
      </c>
      <c r="I107" t="s">
        <v>193</v>
      </c>
      <c r="J107" t="s">
        <v>193</v>
      </c>
      <c r="M107" t="s">
        <v>193</v>
      </c>
      <c r="N107" t="s">
        <v>193</v>
      </c>
      <c r="O107" t="s">
        <v>193</v>
      </c>
      <c r="P107" t="s">
        <v>193</v>
      </c>
      <c r="Q107" t="s">
        <v>193</v>
      </c>
    </row>
    <row r="108" spans="1:17">
      <c r="A108" s="8" t="s">
        <v>558</v>
      </c>
      <c r="B108" t="s">
        <v>559</v>
      </c>
      <c r="C108" t="s">
        <v>948</v>
      </c>
      <c r="F108" t="s">
        <v>193</v>
      </c>
      <c r="H108" t="s">
        <v>193</v>
      </c>
      <c r="I108" t="s">
        <v>193</v>
      </c>
      <c r="J108" t="s">
        <v>193</v>
      </c>
      <c r="M108" t="s">
        <v>193</v>
      </c>
      <c r="N108" t="s">
        <v>193</v>
      </c>
      <c r="O108" t="s">
        <v>193</v>
      </c>
      <c r="P108" t="s">
        <v>193</v>
      </c>
      <c r="Q108" t="s">
        <v>193</v>
      </c>
    </row>
    <row r="109" spans="1:17">
      <c r="A109" s="8" t="s">
        <v>560</v>
      </c>
      <c r="B109" t="s">
        <v>561</v>
      </c>
      <c r="C109" t="s">
        <v>1338</v>
      </c>
      <c r="F109" t="s">
        <v>193</v>
      </c>
      <c r="H109" t="s">
        <v>193</v>
      </c>
      <c r="I109" t="s">
        <v>193</v>
      </c>
      <c r="J109" t="s">
        <v>193</v>
      </c>
      <c r="M109" t="s">
        <v>193</v>
      </c>
      <c r="N109" t="s">
        <v>193</v>
      </c>
      <c r="O109" t="s">
        <v>193</v>
      </c>
      <c r="P109" t="s">
        <v>193</v>
      </c>
      <c r="Q109" t="s">
        <v>193</v>
      </c>
    </row>
    <row r="110" spans="1:17">
      <c r="A110" s="8" t="s">
        <v>562</v>
      </c>
      <c r="B110" t="s">
        <v>563</v>
      </c>
      <c r="C110" t="s">
        <v>1339</v>
      </c>
      <c r="F110" t="s">
        <v>193</v>
      </c>
      <c r="H110" t="s">
        <v>193</v>
      </c>
      <c r="I110" t="s">
        <v>193</v>
      </c>
      <c r="J110" t="s">
        <v>193</v>
      </c>
      <c r="M110" t="s">
        <v>193</v>
      </c>
      <c r="N110" t="s">
        <v>193</v>
      </c>
      <c r="O110" t="s">
        <v>193</v>
      </c>
      <c r="P110" t="s">
        <v>193</v>
      </c>
      <c r="Q110" t="s">
        <v>193</v>
      </c>
    </row>
    <row r="111" spans="1:17">
      <c r="A111" s="8" t="s">
        <v>564</v>
      </c>
      <c r="B111" t="s">
        <v>565</v>
      </c>
      <c r="C111" t="s">
        <v>937</v>
      </c>
      <c r="F111" t="s">
        <v>193</v>
      </c>
      <c r="H111" t="s">
        <v>193</v>
      </c>
      <c r="I111" t="s">
        <v>193</v>
      </c>
      <c r="J111" t="s">
        <v>193</v>
      </c>
      <c r="L111" t="s">
        <v>193</v>
      </c>
      <c r="M111" t="s">
        <v>193</v>
      </c>
      <c r="N111" t="s">
        <v>193</v>
      </c>
      <c r="O111" t="s">
        <v>193</v>
      </c>
      <c r="P111" t="s">
        <v>193</v>
      </c>
      <c r="Q111" t="s">
        <v>193</v>
      </c>
    </row>
    <row r="112" spans="1:17">
      <c r="A112" s="8" t="s">
        <v>566</v>
      </c>
      <c r="B112" t="s">
        <v>567</v>
      </c>
      <c r="C112" t="s">
        <v>938</v>
      </c>
      <c r="F112" t="s">
        <v>193</v>
      </c>
      <c r="H112" t="s">
        <v>193</v>
      </c>
      <c r="I112" t="s">
        <v>193</v>
      </c>
      <c r="J112" t="s">
        <v>193</v>
      </c>
      <c r="L112" t="s">
        <v>193</v>
      </c>
      <c r="M112" t="s">
        <v>193</v>
      </c>
      <c r="N112" t="s">
        <v>193</v>
      </c>
      <c r="O112" t="s">
        <v>193</v>
      </c>
      <c r="P112" t="s">
        <v>193</v>
      </c>
      <c r="Q112" t="s">
        <v>193</v>
      </c>
    </row>
    <row r="113" spans="1:17">
      <c r="A113" s="8" t="s">
        <v>568</v>
      </c>
      <c r="B113" t="s">
        <v>569</v>
      </c>
      <c r="C113" t="s">
        <v>939</v>
      </c>
      <c r="F113" t="s">
        <v>193</v>
      </c>
      <c r="H113" t="s">
        <v>193</v>
      </c>
      <c r="I113" t="s">
        <v>193</v>
      </c>
      <c r="J113" t="s">
        <v>193</v>
      </c>
      <c r="L113" t="s">
        <v>193</v>
      </c>
      <c r="M113" t="s">
        <v>193</v>
      </c>
      <c r="N113" t="s">
        <v>193</v>
      </c>
      <c r="O113" t="s">
        <v>193</v>
      </c>
      <c r="P113" t="s">
        <v>193</v>
      </c>
      <c r="Q113" t="s">
        <v>193</v>
      </c>
    </row>
    <row r="114" spans="1:17">
      <c r="A114" s="8" t="s">
        <v>570</v>
      </c>
      <c r="B114" t="s">
        <v>571</v>
      </c>
      <c r="C114" t="s">
        <v>1340</v>
      </c>
      <c r="F114" t="s">
        <v>193</v>
      </c>
      <c r="H114" t="s">
        <v>193</v>
      </c>
      <c r="I114" t="s">
        <v>193</v>
      </c>
      <c r="J114" t="s">
        <v>193</v>
      </c>
      <c r="L114" t="s">
        <v>193</v>
      </c>
      <c r="M114" t="s">
        <v>193</v>
      </c>
      <c r="N114" t="s">
        <v>193</v>
      </c>
      <c r="O114" t="s">
        <v>193</v>
      </c>
      <c r="P114" t="s">
        <v>193</v>
      </c>
      <c r="Q114" t="s">
        <v>193</v>
      </c>
    </row>
    <row r="115" spans="1:17">
      <c r="A115" s="8" t="s">
        <v>572</v>
      </c>
      <c r="B115" t="s">
        <v>573</v>
      </c>
      <c r="C115" t="s">
        <v>940</v>
      </c>
      <c r="F115" t="s">
        <v>193</v>
      </c>
      <c r="H115" t="s">
        <v>193</v>
      </c>
      <c r="I115" t="s">
        <v>193</v>
      </c>
      <c r="J115" t="s">
        <v>193</v>
      </c>
      <c r="L115" t="s">
        <v>193</v>
      </c>
      <c r="M115" t="s">
        <v>193</v>
      </c>
      <c r="N115" t="s">
        <v>193</v>
      </c>
      <c r="O115" t="s">
        <v>193</v>
      </c>
      <c r="P115" t="s">
        <v>193</v>
      </c>
      <c r="Q115" t="s">
        <v>193</v>
      </c>
    </row>
    <row r="116" spans="1:17">
      <c r="A116" s="8" t="s">
        <v>574</v>
      </c>
      <c r="B116" t="s">
        <v>575</v>
      </c>
      <c r="C116" t="s">
        <v>941</v>
      </c>
      <c r="F116" t="s">
        <v>193</v>
      </c>
      <c r="H116" t="s">
        <v>193</v>
      </c>
      <c r="I116" t="s">
        <v>193</v>
      </c>
      <c r="J116" t="s">
        <v>193</v>
      </c>
      <c r="L116" t="s">
        <v>193</v>
      </c>
      <c r="M116" t="s">
        <v>193</v>
      </c>
      <c r="N116" t="s">
        <v>193</v>
      </c>
      <c r="O116" t="s">
        <v>193</v>
      </c>
      <c r="P116" t="s">
        <v>193</v>
      </c>
      <c r="Q116" t="s">
        <v>193</v>
      </c>
    </row>
    <row r="117" spans="1:17">
      <c r="A117" s="8" t="s">
        <v>576</v>
      </c>
      <c r="B117" t="s">
        <v>577</v>
      </c>
      <c r="C117" t="s">
        <v>942</v>
      </c>
      <c r="F117" t="s">
        <v>193</v>
      </c>
      <c r="H117" t="s">
        <v>193</v>
      </c>
      <c r="I117" t="s">
        <v>193</v>
      </c>
      <c r="J117" t="s">
        <v>193</v>
      </c>
      <c r="L117" t="s">
        <v>193</v>
      </c>
      <c r="M117" t="s">
        <v>193</v>
      </c>
      <c r="N117" t="s">
        <v>193</v>
      </c>
      <c r="O117" t="s">
        <v>193</v>
      </c>
      <c r="P117" t="s">
        <v>193</v>
      </c>
      <c r="Q117" t="s">
        <v>193</v>
      </c>
    </row>
    <row r="118" spans="1:17">
      <c r="A118" s="8" t="s">
        <v>578</v>
      </c>
      <c r="B118" t="s">
        <v>579</v>
      </c>
      <c r="C118" t="s">
        <v>943</v>
      </c>
      <c r="F118" t="s">
        <v>193</v>
      </c>
      <c r="H118" t="s">
        <v>193</v>
      </c>
      <c r="I118" t="s">
        <v>193</v>
      </c>
      <c r="J118" t="s">
        <v>193</v>
      </c>
      <c r="L118" t="s">
        <v>193</v>
      </c>
      <c r="M118" t="s">
        <v>193</v>
      </c>
      <c r="N118" t="s">
        <v>193</v>
      </c>
      <c r="O118" t="s">
        <v>193</v>
      </c>
      <c r="P118" t="s">
        <v>193</v>
      </c>
      <c r="Q118" t="s">
        <v>193</v>
      </c>
    </row>
    <row r="119" spans="1:17">
      <c r="A119" s="8" t="s">
        <v>580</v>
      </c>
      <c r="B119" t="s">
        <v>581</v>
      </c>
      <c r="C119" t="s">
        <v>944</v>
      </c>
      <c r="F119" t="s">
        <v>193</v>
      </c>
      <c r="H119" t="s">
        <v>193</v>
      </c>
      <c r="I119" t="s">
        <v>193</v>
      </c>
      <c r="J119" t="s">
        <v>193</v>
      </c>
      <c r="L119" t="s">
        <v>193</v>
      </c>
      <c r="M119" t="s">
        <v>193</v>
      </c>
      <c r="N119" t="s">
        <v>193</v>
      </c>
      <c r="O119" t="s">
        <v>193</v>
      </c>
      <c r="P119" t="s">
        <v>193</v>
      </c>
      <c r="Q119" t="s">
        <v>193</v>
      </c>
    </row>
    <row r="120" spans="1:17">
      <c r="A120" s="8" t="s">
        <v>582</v>
      </c>
      <c r="B120" t="s">
        <v>583</v>
      </c>
      <c r="C120" t="s">
        <v>1341</v>
      </c>
      <c r="F120" t="s">
        <v>193</v>
      </c>
      <c r="H120" t="s">
        <v>193</v>
      </c>
      <c r="I120" t="s">
        <v>193</v>
      </c>
      <c r="J120" t="s">
        <v>193</v>
      </c>
      <c r="L120" t="s">
        <v>193</v>
      </c>
      <c r="M120" t="s">
        <v>193</v>
      </c>
      <c r="N120" t="s">
        <v>193</v>
      </c>
      <c r="O120" t="s">
        <v>193</v>
      </c>
      <c r="P120" t="s">
        <v>193</v>
      </c>
      <c r="Q120" t="s">
        <v>193</v>
      </c>
    </row>
    <row r="121" spans="1:17">
      <c r="A121" s="8" t="s">
        <v>584</v>
      </c>
      <c r="B121" t="s">
        <v>585</v>
      </c>
      <c r="C121" t="s">
        <v>945</v>
      </c>
      <c r="F121" t="s">
        <v>193</v>
      </c>
      <c r="H121" t="s">
        <v>193</v>
      </c>
      <c r="I121" t="s">
        <v>193</v>
      </c>
      <c r="J121" t="s">
        <v>193</v>
      </c>
      <c r="L121" t="s">
        <v>193</v>
      </c>
      <c r="M121" t="s">
        <v>193</v>
      </c>
      <c r="N121" t="s">
        <v>193</v>
      </c>
      <c r="O121" t="s">
        <v>193</v>
      </c>
      <c r="P121" t="s">
        <v>193</v>
      </c>
      <c r="Q121" t="s">
        <v>193</v>
      </c>
    </row>
    <row r="122" spans="1:17">
      <c r="A122" s="8" t="s">
        <v>586</v>
      </c>
      <c r="B122" t="s">
        <v>587</v>
      </c>
      <c r="C122" t="s">
        <v>949</v>
      </c>
      <c r="F122" t="s">
        <v>193</v>
      </c>
      <c r="H122" t="s">
        <v>193</v>
      </c>
      <c r="I122" t="s">
        <v>193</v>
      </c>
      <c r="J122" t="s">
        <v>193</v>
      </c>
      <c r="M122" t="s">
        <v>193</v>
      </c>
      <c r="N122" t="s">
        <v>193</v>
      </c>
      <c r="O122" t="s">
        <v>193</v>
      </c>
      <c r="P122" t="s">
        <v>193</v>
      </c>
      <c r="Q122" t="s">
        <v>193</v>
      </c>
    </row>
    <row r="123" spans="1:17">
      <c r="A123" s="8" t="s">
        <v>588</v>
      </c>
      <c r="B123" t="s">
        <v>589</v>
      </c>
      <c r="C123" t="s">
        <v>957</v>
      </c>
      <c r="F123" t="s">
        <v>193</v>
      </c>
      <c r="H123" t="s">
        <v>193</v>
      </c>
      <c r="I123" t="s">
        <v>193</v>
      </c>
      <c r="J123" t="s">
        <v>193</v>
      </c>
      <c r="M123" t="s">
        <v>193</v>
      </c>
      <c r="N123" t="s">
        <v>193</v>
      </c>
      <c r="O123" t="s">
        <v>193</v>
      </c>
      <c r="P123" t="s">
        <v>193</v>
      </c>
      <c r="Q123" t="s">
        <v>193</v>
      </c>
    </row>
    <row r="124" spans="1:17">
      <c r="A124" s="8" t="s">
        <v>590</v>
      </c>
      <c r="B124" t="s">
        <v>591</v>
      </c>
      <c r="C124" t="s">
        <v>959</v>
      </c>
      <c r="F124" t="s">
        <v>193</v>
      </c>
      <c r="H124" t="s">
        <v>193</v>
      </c>
      <c r="I124" t="s">
        <v>193</v>
      </c>
      <c r="J124" t="s">
        <v>193</v>
      </c>
      <c r="M124" t="s">
        <v>193</v>
      </c>
      <c r="N124" t="s">
        <v>193</v>
      </c>
      <c r="O124" t="s">
        <v>193</v>
      </c>
      <c r="P124" t="s">
        <v>193</v>
      </c>
      <c r="Q124" t="s">
        <v>193</v>
      </c>
    </row>
    <row r="125" spans="1:17">
      <c r="A125" s="8" t="s">
        <v>592</v>
      </c>
      <c r="B125" t="s">
        <v>593</v>
      </c>
      <c r="C125" t="s">
        <v>960</v>
      </c>
      <c r="F125" t="s">
        <v>193</v>
      </c>
      <c r="H125" t="s">
        <v>193</v>
      </c>
      <c r="I125" t="s">
        <v>193</v>
      </c>
      <c r="J125" t="s">
        <v>193</v>
      </c>
      <c r="M125" t="s">
        <v>193</v>
      </c>
      <c r="N125" t="s">
        <v>193</v>
      </c>
      <c r="O125" t="s">
        <v>193</v>
      </c>
      <c r="P125" t="s">
        <v>193</v>
      </c>
      <c r="Q125" t="s">
        <v>193</v>
      </c>
    </row>
    <row r="126" spans="1:17">
      <c r="A126" s="8" t="s">
        <v>594</v>
      </c>
      <c r="B126" t="s">
        <v>595</v>
      </c>
      <c r="C126" t="s">
        <v>961</v>
      </c>
      <c r="F126" t="s">
        <v>193</v>
      </c>
      <c r="H126" t="s">
        <v>193</v>
      </c>
      <c r="I126" t="s">
        <v>193</v>
      </c>
      <c r="J126" t="s">
        <v>193</v>
      </c>
      <c r="M126" t="s">
        <v>193</v>
      </c>
      <c r="N126" t="s">
        <v>193</v>
      </c>
      <c r="O126" t="s">
        <v>193</v>
      </c>
      <c r="P126" t="s">
        <v>193</v>
      </c>
      <c r="Q126" t="s">
        <v>193</v>
      </c>
    </row>
    <row r="127" spans="1:17">
      <c r="A127" s="8" t="s">
        <v>596</v>
      </c>
      <c r="B127" t="s">
        <v>597</v>
      </c>
      <c r="C127" t="s">
        <v>962</v>
      </c>
      <c r="F127" t="s">
        <v>193</v>
      </c>
      <c r="H127" t="s">
        <v>193</v>
      </c>
      <c r="I127" t="s">
        <v>193</v>
      </c>
      <c r="J127" t="s">
        <v>193</v>
      </c>
      <c r="M127" t="s">
        <v>193</v>
      </c>
      <c r="N127" t="s">
        <v>193</v>
      </c>
      <c r="O127" t="s">
        <v>193</v>
      </c>
      <c r="P127" t="s">
        <v>193</v>
      </c>
      <c r="Q127" t="s">
        <v>193</v>
      </c>
    </row>
    <row r="128" spans="1:17">
      <c r="A128" s="8" t="s">
        <v>598</v>
      </c>
      <c r="B128" t="s">
        <v>599</v>
      </c>
      <c r="C128" t="s">
        <v>963</v>
      </c>
      <c r="F128" t="s">
        <v>193</v>
      </c>
      <c r="H128" t="s">
        <v>193</v>
      </c>
      <c r="I128" t="s">
        <v>193</v>
      </c>
      <c r="J128" t="s">
        <v>193</v>
      </c>
      <c r="M128" t="s">
        <v>193</v>
      </c>
      <c r="N128" t="s">
        <v>193</v>
      </c>
      <c r="O128" t="s">
        <v>193</v>
      </c>
      <c r="P128" t="s">
        <v>193</v>
      </c>
      <c r="Q128" t="s">
        <v>193</v>
      </c>
    </row>
    <row r="129" spans="1:17">
      <c r="A129" s="8" t="s">
        <v>600</v>
      </c>
      <c r="B129" t="s">
        <v>601</v>
      </c>
      <c r="C129" t="s">
        <v>964</v>
      </c>
      <c r="F129" t="s">
        <v>193</v>
      </c>
      <c r="H129" t="s">
        <v>193</v>
      </c>
      <c r="I129" t="s">
        <v>193</v>
      </c>
      <c r="J129" t="s">
        <v>193</v>
      </c>
      <c r="M129" t="s">
        <v>193</v>
      </c>
      <c r="N129" t="s">
        <v>193</v>
      </c>
      <c r="O129" t="s">
        <v>193</v>
      </c>
      <c r="P129" t="s">
        <v>193</v>
      </c>
      <c r="Q129" t="s">
        <v>193</v>
      </c>
    </row>
    <row r="130" spans="1:17">
      <c r="A130" s="8" t="s">
        <v>602</v>
      </c>
      <c r="B130" t="s">
        <v>603</v>
      </c>
      <c r="C130" t="s">
        <v>965</v>
      </c>
      <c r="F130" t="s">
        <v>193</v>
      </c>
      <c r="H130" t="s">
        <v>193</v>
      </c>
      <c r="I130" t="s">
        <v>193</v>
      </c>
      <c r="J130" t="s">
        <v>193</v>
      </c>
      <c r="M130" t="s">
        <v>193</v>
      </c>
      <c r="N130" t="s">
        <v>193</v>
      </c>
      <c r="O130" t="s">
        <v>193</v>
      </c>
      <c r="P130" t="s">
        <v>193</v>
      </c>
      <c r="Q130" t="s">
        <v>193</v>
      </c>
    </row>
    <row r="131" spans="1:17">
      <c r="A131" s="8" t="s">
        <v>604</v>
      </c>
      <c r="B131" t="s">
        <v>605</v>
      </c>
      <c r="C131" t="s">
        <v>1342</v>
      </c>
      <c r="F131" t="s">
        <v>193</v>
      </c>
      <c r="H131" t="s">
        <v>193</v>
      </c>
      <c r="I131" t="s">
        <v>193</v>
      </c>
      <c r="J131" t="s">
        <v>193</v>
      </c>
      <c r="L131" t="s">
        <v>193</v>
      </c>
      <c r="M131" t="s">
        <v>193</v>
      </c>
      <c r="N131" t="s">
        <v>193</v>
      </c>
      <c r="O131" t="s">
        <v>193</v>
      </c>
      <c r="P131" t="s">
        <v>193</v>
      </c>
      <c r="Q131" t="s">
        <v>193</v>
      </c>
    </row>
    <row r="132" spans="1:17">
      <c r="A132" s="8" t="s">
        <v>606</v>
      </c>
      <c r="B132" t="s">
        <v>607</v>
      </c>
      <c r="C132" t="s">
        <v>950</v>
      </c>
      <c r="F132" t="s">
        <v>193</v>
      </c>
      <c r="H132" t="s">
        <v>193</v>
      </c>
      <c r="I132" t="s">
        <v>193</v>
      </c>
      <c r="J132" t="s">
        <v>193</v>
      </c>
      <c r="L132" t="s">
        <v>193</v>
      </c>
      <c r="M132" t="s">
        <v>193</v>
      </c>
      <c r="N132" t="s">
        <v>193</v>
      </c>
      <c r="O132" t="s">
        <v>193</v>
      </c>
      <c r="P132" t="s">
        <v>193</v>
      </c>
      <c r="Q132" t="s">
        <v>193</v>
      </c>
    </row>
    <row r="133" spans="1:17">
      <c r="A133" s="8" t="s">
        <v>608</v>
      </c>
      <c r="B133" t="s">
        <v>609</v>
      </c>
      <c r="C133" t="s">
        <v>951</v>
      </c>
      <c r="F133" t="s">
        <v>193</v>
      </c>
      <c r="H133" t="s">
        <v>193</v>
      </c>
      <c r="I133" t="s">
        <v>193</v>
      </c>
      <c r="J133" t="s">
        <v>193</v>
      </c>
      <c r="L133" t="s">
        <v>193</v>
      </c>
      <c r="M133" t="s">
        <v>193</v>
      </c>
      <c r="N133" t="s">
        <v>193</v>
      </c>
      <c r="O133" t="s">
        <v>193</v>
      </c>
      <c r="P133" t="s">
        <v>193</v>
      </c>
      <c r="Q133" t="s">
        <v>193</v>
      </c>
    </row>
    <row r="134" spans="1:17">
      <c r="A134" s="8" t="s">
        <v>610</v>
      </c>
      <c r="B134" t="s">
        <v>611</v>
      </c>
      <c r="C134" t="s">
        <v>1343</v>
      </c>
      <c r="F134" t="s">
        <v>193</v>
      </c>
      <c r="H134" t="s">
        <v>193</v>
      </c>
      <c r="I134" t="s">
        <v>193</v>
      </c>
      <c r="J134" t="s">
        <v>193</v>
      </c>
      <c r="L134" t="s">
        <v>193</v>
      </c>
      <c r="M134" t="s">
        <v>193</v>
      </c>
      <c r="N134" t="s">
        <v>193</v>
      </c>
      <c r="O134" t="s">
        <v>193</v>
      </c>
      <c r="P134" t="s">
        <v>193</v>
      </c>
      <c r="Q134" t="s">
        <v>193</v>
      </c>
    </row>
    <row r="135" spans="1:17">
      <c r="A135" s="8" t="s">
        <v>612</v>
      </c>
      <c r="B135" t="s">
        <v>613</v>
      </c>
      <c r="C135" t="s">
        <v>952</v>
      </c>
      <c r="F135" t="s">
        <v>193</v>
      </c>
      <c r="H135" t="s">
        <v>193</v>
      </c>
      <c r="I135" t="s">
        <v>193</v>
      </c>
      <c r="J135" t="s">
        <v>193</v>
      </c>
      <c r="L135" t="s">
        <v>193</v>
      </c>
      <c r="M135" t="s">
        <v>193</v>
      </c>
      <c r="N135" t="s">
        <v>193</v>
      </c>
      <c r="O135" t="s">
        <v>193</v>
      </c>
      <c r="P135" t="s">
        <v>193</v>
      </c>
      <c r="Q135" t="s">
        <v>193</v>
      </c>
    </row>
    <row r="136" spans="1:17">
      <c r="A136" s="8" t="s">
        <v>614</v>
      </c>
      <c r="B136" t="s">
        <v>615</v>
      </c>
      <c r="C136" t="s">
        <v>953</v>
      </c>
      <c r="F136" t="s">
        <v>193</v>
      </c>
      <c r="H136" t="s">
        <v>193</v>
      </c>
      <c r="I136" t="s">
        <v>193</v>
      </c>
      <c r="J136" t="s">
        <v>193</v>
      </c>
      <c r="L136" t="s">
        <v>193</v>
      </c>
      <c r="M136" t="s">
        <v>193</v>
      </c>
      <c r="N136" t="s">
        <v>193</v>
      </c>
      <c r="O136" t="s">
        <v>193</v>
      </c>
      <c r="P136" t="s">
        <v>193</v>
      </c>
      <c r="Q136" t="s">
        <v>193</v>
      </c>
    </row>
    <row r="137" spans="1:17">
      <c r="A137" s="8" t="s">
        <v>616</v>
      </c>
      <c r="B137" t="s">
        <v>617</v>
      </c>
      <c r="C137" t="s">
        <v>1344</v>
      </c>
      <c r="F137" t="s">
        <v>193</v>
      </c>
      <c r="H137" t="s">
        <v>193</v>
      </c>
      <c r="I137" t="s">
        <v>193</v>
      </c>
      <c r="J137" t="s">
        <v>193</v>
      </c>
      <c r="L137" t="s">
        <v>193</v>
      </c>
      <c r="M137" t="s">
        <v>193</v>
      </c>
      <c r="N137" t="s">
        <v>193</v>
      </c>
      <c r="O137" t="s">
        <v>193</v>
      </c>
      <c r="P137" t="s">
        <v>193</v>
      </c>
      <c r="Q137" t="s">
        <v>193</v>
      </c>
    </row>
    <row r="138" spans="1:17">
      <c r="A138" s="8" t="s">
        <v>618</v>
      </c>
      <c r="B138" t="s">
        <v>619</v>
      </c>
      <c r="C138" t="s">
        <v>954</v>
      </c>
      <c r="F138" t="s">
        <v>193</v>
      </c>
      <c r="H138" t="s">
        <v>193</v>
      </c>
      <c r="I138" t="s">
        <v>193</v>
      </c>
      <c r="J138" t="s">
        <v>193</v>
      </c>
      <c r="L138" t="s">
        <v>193</v>
      </c>
      <c r="M138" t="s">
        <v>193</v>
      </c>
      <c r="N138" t="s">
        <v>193</v>
      </c>
      <c r="O138" t="s">
        <v>193</v>
      </c>
      <c r="P138" t="s">
        <v>193</v>
      </c>
      <c r="Q138" t="s">
        <v>193</v>
      </c>
    </row>
    <row r="139" spans="1:17">
      <c r="A139" s="8" t="s">
        <v>620</v>
      </c>
      <c r="B139" t="s">
        <v>621</v>
      </c>
      <c r="C139" t="s">
        <v>955</v>
      </c>
      <c r="F139" t="s">
        <v>193</v>
      </c>
      <c r="H139" t="s">
        <v>193</v>
      </c>
      <c r="I139" t="s">
        <v>193</v>
      </c>
      <c r="J139" t="s">
        <v>193</v>
      </c>
      <c r="L139" t="s">
        <v>193</v>
      </c>
      <c r="M139" t="s">
        <v>193</v>
      </c>
      <c r="N139" t="s">
        <v>193</v>
      </c>
      <c r="O139" t="s">
        <v>193</v>
      </c>
      <c r="P139" t="s">
        <v>193</v>
      </c>
      <c r="Q139" t="s">
        <v>193</v>
      </c>
    </row>
    <row r="140" spans="1:17">
      <c r="A140" s="8" t="s">
        <v>622</v>
      </c>
      <c r="B140" t="s">
        <v>623</v>
      </c>
      <c r="C140" t="s">
        <v>956</v>
      </c>
      <c r="F140" t="s">
        <v>193</v>
      </c>
      <c r="H140" t="s">
        <v>193</v>
      </c>
      <c r="I140" t="s">
        <v>193</v>
      </c>
      <c r="J140" t="s">
        <v>193</v>
      </c>
      <c r="L140" t="s">
        <v>193</v>
      </c>
      <c r="M140" t="s">
        <v>193</v>
      </c>
      <c r="N140" t="s">
        <v>193</v>
      </c>
      <c r="O140" t="s">
        <v>193</v>
      </c>
      <c r="P140" t="s">
        <v>193</v>
      </c>
      <c r="Q140" t="s">
        <v>193</v>
      </c>
    </row>
    <row r="141" spans="1:17">
      <c r="A141" s="8" t="s">
        <v>624</v>
      </c>
      <c r="B141" t="s">
        <v>625</v>
      </c>
      <c r="C141" t="s">
        <v>958</v>
      </c>
      <c r="F141" t="s">
        <v>193</v>
      </c>
      <c r="H141" t="s">
        <v>193</v>
      </c>
      <c r="I141" t="s">
        <v>193</v>
      </c>
      <c r="J141" t="s">
        <v>193</v>
      </c>
      <c r="L141" t="s">
        <v>193</v>
      </c>
      <c r="M141" t="s">
        <v>193</v>
      </c>
      <c r="N141" t="s">
        <v>193</v>
      </c>
      <c r="O141" t="s">
        <v>193</v>
      </c>
      <c r="P141" t="s">
        <v>193</v>
      </c>
      <c r="Q141" t="s">
        <v>193</v>
      </c>
    </row>
    <row r="142" spans="1:17">
      <c r="A142" s="8" t="s">
        <v>626</v>
      </c>
      <c r="B142" t="s">
        <v>627</v>
      </c>
      <c r="C142" t="s">
        <v>1345</v>
      </c>
      <c r="F142" t="s">
        <v>193</v>
      </c>
      <c r="H142" t="s">
        <v>193</v>
      </c>
      <c r="I142" t="s">
        <v>193</v>
      </c>
      <c r="J142" t="s">
        <v>193</v>
      </c>
      <c r="M142" t="s">
        <v>193</v>
      </c>
      <c r="N142" t="s">
        <v>193</v>
      </c>
      <c r="O142" t="s">
        <v>193</v>
      </c>
      <c r="P142" t="s">
        <v>193</v>
      </c>
      <c r="Q142" t="s">
        <v>193</v>
      </c>
    </row>
    <row r="143" spans="1:17">
      <c r="A143" s="8" t="s">
        <v>628</v>
      </c>
      <c r="B143" t="s">
        <v>629</v>
      </c>
      <c r="C143" t="s">
        <v>974</v>
      </c>
      <c r="F143" t="s">
        <v>193</v>
      </c>
      <c r="H143" t="s">
        <v>193</v>
      </c>
      <c r="I143" t="s">
        <v>193</v>
      </c>
      <c r="J143" t="s">
        <v>193</v>
      </c>
      <c r="M143" t="s">
        <v>193</v>
      </c>
      <c r="N143" t="s">
        <v>193</v>
      </c>
      <c r="O143" t="s">
        <v>193</v>
      </c>
      <c r="P143" t="s">
        <v>193</v>
      </c>
      <c r="Q143" t="s">
        <v>193</v>
      </c>
    </row>
    <row r="144" spans="1:17">
      <c r="A144" s="8" t="s">
        <v>630</v>
      </c>
      <c r="B144" t="s">
        <v>631</v>
      </c>
      <c r="C144" t="s">
        <v>975</v>
      </c>
      <c r="F144" t="s">
        <v>193</v>
      </c>
      <c r="H144" t="s">
        <v>193</v>
      </c>
      <c r="I144" t="s">
        <v>193</v>
      </c>
      <c r="J144" t="s">
        <v>193</v>
      </c>
      <c r="M144" t="s">
        <v>193</v>
      </c>
      <c r="N144" t="s">
        <v>193</v>
      </c>
      <c r="O144" t="s">
        <v>193</v>
      </c>
      <c r="P144" t="s">
        <v>193</v>
      </c>
      <c r="Q144" t="s">
        <v>193</v>
      </c>
    </row>
    <row r="145" spans="1:17">
      <c r="A145" s="8" t="s">
        <v>632</v>
      </c>
      <c r="B145" t="s">
        <v>633</v>
      </c>
      <c r="C145" t="s">
        <v>976</v>
      </c>
      <c r="F145" t="s">
        <v>193</v>
      </c>
      <c r="H145" t="s">
        <v>193</v>
      </c>
      <c r="I145" t="s">
        <v>193</v>
      </c>
      <c r="J145" t="s">
        <v>193</v>
      </c>
      <c r="M145" t="s">
        <v>193</v>
      </c>
      <c r="N145" t="s">
        <v>193</v>
      </c>
      <c r="O145" t="s">
        <v>193</v>
      </c>
      <c r="P145" t="s">
        <v>193</v>
      </c>
      <c r="Q145" t="s">
        <v>193</v>
      </c>
    </row>
    <row r="146" spans="1:17">
      <c r="A146" s="8" t="s">
        <v>634</v>
      </c>
      <c r="B146" t="s">
        <v>635</v>
      </c>
      <c r="C146" t="s">
        <v>977</v>
      </c>
      <c r="F146" t="s">
        <v>193</v>
      </c>
      <c r="H146" t="s">
        <v>193</v>
      </c>
      <c r="I146" t="s">
        <v>193</v>
      </c>
      <c r="J146" t="s">
        <v>193</v>
      </c>
      <c r="M146" t="s">
        <v>193</v>
      </c>
      <c r="N146" t="s">
        <v>193</v>
      </c>
      <c r="O146" t="s">
        <v>193</v>
      </c>
      <c r="P146" t="s">
        <v>193</v>
      </c>
      <c r="Q146" t="s">
        <v>193</v>
      </c>
    </row>
    <row r="147" spans="1:17">
      <c r="A147" s="8" t="s">
        <v>636</v>
      </c>
      <c r="B147" t="s">
        <v>637</v>
      </c>
      <c r="C147" t="s">
        <v>978</v>
      </c>
      <c r="F147" t="s">
        <v>193</v>
      </c>
      <c r="H147" t="s">
        <v>193</v>
      </c>
      <c r="I147" t="s">
        <v>193</v>
      </c>
      <c r="J147" t="s">
        <v>193</v>
      </c>
      <c r="M147" t="s">
        <v>193</v>
      </c>
      <c r="N147" t="s">
        <v>193</v>
      </c>
      <c r="O147" t="s">
        <v>193</v>
      </c>
      <c r="P147" t="s">
        <v>193</v>
      </c>
      <c r="Q147" t="s">
        <v>193</v>
      </c>
    </row>
    <row r="148" spans="1:17">
      <c r="A148" s="8" t="s">
        <v>638</v>
      </c>
      <c r="B148" t="s">
        <v>639</v>
      </c>
      <c r="C148" t="s">
        <v>979</v>
      </c>
      <c r="F148" t="s">
        <v>193</v>
      </c>
      <c r="H148" t="s">
        <v>193</v>
      </c>
      <c r="I148" t="s">
        <v>193</v>
      </c>
      <c r="J148" t="s">
        <v>193</v>
      </c>
      <c r="M148" t="s">
        <v>193</v>
      </c>
      <c r="N148" t="s">
        <v>193</v>
      </c>
      <c r="O148" t="s">
        <v>193</v>
      </c>
      <c r="P148" t="s">
        <v>193</v>
      </c>
      <c r="Q148" t="s">
        <v>193</v>
      </c>
    </row>
    <row r="149" spans="1:17">
      <c r="A149" s="8" t="s">
        <v>640</v>
      </c>
      <c r="B149" t="s">
        <v>641</v>
      </c>
      <c r="C149" t="s">
        <v>980</v>
      </c>
      <c r="F149" t="s">
        <v>193</v>
      </c>
      <c r="H149" t="s">
        <v>193</v>
      </c>
      <c r="I149" t="s">
        <v>193</v>
      </c>
      <c r="J149" t="s">
        <v>193</v>
      </c>
      <c r="M149" t="s">
        <v>193</v>
      </c>
      <c r="N149" t="s">
        <v>193</v>
      </c>
      <c r="O149" t="s">
        <v>193</v>
      </c>
      <c r="P149" t="s">
        <v>193</v>
      </c>
      <c r="Q149" t="s">
        <v>193</v>
      </c>
    </row>
    <row r="150" spans="1:17">
      <c r="A150" s="8" t="s">
        <v>642</v>
      </c>
      <c r="B150" t="s">
        <v>643</v>
      </c>
      <c r="C150" t="s">
        <v>1346</v>
      </c>
      <c r="F150" t="s">
        <v>193</v>
      </c>
      <c r="H150" t="s">
        <v>193</v>
      </c>
      <c r="I150" t="s">
        <v>193</v>
      </c>
      <c r="J150" t="s">
        <v>193</v>
      </c>
      <c r="M150" t="s">
        <v>193</v>
      </c>
      <c r="N150" t="s">
        <v>193</v>
      </c>
      <c r="O150" t="s">
        <v>193</v>
      </c>
      <c r="P150" t="s">
        <v>193</v>
      </c>
      <c r="Q150" t="s">
        <v>193</v>
      </c>
    </row>
    <row r="151" spans="1:17">
      <c r="A151" s="8" t="s">
        <v>644</v>
      </c>
      <c r="B151" t="s">
        <v>645</v>
      </c>
      <c r="C151" t="s">
        <v>966</v>
      </c>
      <c r="F151" t="s">
        <v>193</v>
      </c>
      <c r="H151" t="s">
        <v>193</v>
      </c>
      <c r="I151" t="s">
        <v>193</v>
      </c>
      <c r="J151" t="s">
        <v>193</v>
      </c>
      <c r="L151" t="s">
        <v>193</v>
      </c>
      <c r="M151" t="s">
        <v>193</v>
      </c>
      <c r="N151" t="s">
        <v>193</v>
      </c>
      <c r="O151" t="s">
        <v>193</v>
      </c>
      <c r="P151" t="s">
        <v>193</v>
      </c>
      <c r="Q151" t="s">
        <v>193</v>
      </c>
    </row>
    <row r="152" spans="1:17">
      <c r="A152" s="8" t="s">
        <v>646</v>
      </c>
      <c r="B152" t="s">
        <v>647</v>
      </c>
      <c r="C152" t="s">
        <v>1347</v>
      </c>
      <c r="F152" t="s">
        <v>193</v>
      </c>
      <c r="H152" t="s">
        <v>193</v>
      </c>
      <c r="I152" t="s">
        <v>193</v>
      </c>
      <c r="J152" t="s">
        <v>193</v>
      </c>
      <c r="L152" t="s">
        <v>193</v>
      </c>
      <c r="M152" t="s">
        <v>193</v>
      </c>
      <c r="N152" t="s">
        <v>193</v>
      </c>
      <c r="O152" t="s">
        <v>193</v>
      </c>
      <c r="P152" t="s">
        <v>193</v>
      </c>
      <c r="Q152" t="s">
        <v>193</v>
      </c>
    </row>
    <row r="153" spans="1:17">
      <c r="A153" s="8" t="s">
        <v>648</v>
      </c>
      <c r="B153" t="s">
        <v>649</v>
      </c>
      <c r="C153" t="s">
        <v>967</v>
      </c>
      <c r="F153" t="s">
        <v>193</v>
      </c>
      <c r="H153" t="s">
        <v>193</v>
      </c>
      <c r="I153" t="s">
        <v>193</v>
      </c>
      <c r="J153" t="s">
        <v>193</v>
      </c>
      <c r="L153" t="s">
        <v>193</v>
      </c>
      <c r="M153" t="s">
        <v>193</v>
      </c>
      <c r="N153" t="s">
        <v>193</v>
      </c>
      <c r="O153" t="s">
        <v>193</v>
      </c>
      <c r="P153" t="s">
        <v>193</v>
      </c>
      <c r="Q153" t="s">
        <v>193</v>
      </c>
    </row>
    <row r="154" spans="1:17">
      <c r="A154" s="8" t="s">
        <v>650</v>
      </c>
      <c r="B154" t="s">
        <v>651</v>
      </c>
      <c r="C154" t="s">
        <v>1348</v>
      </c>
      <c r="F154" t="s">
        <v>193</v>
      </c>
      <c r="H154" t="s">
        <v>193</v>
      </c>
      <c r="I154" t="s">
        <v>193</v>
      </c>
      <c r="J154" t="s">
        <v>193</v>
      </c>
      <c r="L154" t="s">
        <v>193</v>
      </c>
      <c r="M154" t="s">
        <v>193</v>
      </c>
      <c r="N154" t="s">
        <v>193</v>
      </c>
      <c r="O154" t="s">
        <v>193</v>
      </c>
      <c r="P154" t="s">
        <v>193</v>
      </c>
      <c r="Q154" t="s">
        <v>193</v>
      </c>
    </row>
    <row r="155" spans="1:17">
      <c r="A155" s="8" t="s">
        <v>652</v>
      </c>
      <c r="B155" t="s">
        <v>653</v>
      </c>
      <c r="C155" t="s">
        <v>968</v>
      </c>
      <c r="F155" t="s">
        <v>193</v>
      </c>
      <c r="H155" t="s">
        <v>193</v>
      </c>
      <c r="I155" t="s">
        <v>193</v>
      </c>
      <c r="J155" t="s">
        <v>193</v>
      </c>
      <c r="L155" t="s">
        <v>193</v>
      </c>
      <c r="M155" t="s">
        <v>193</v>
      </c>
      <c r="N155" t="s">
        <v>193</v>
      </c>
      <c r="O155" t="s">
        <v>193</v>
      </c>
      <c r="P155" t="s">
        <v>193</v>
      </c>
      <c r="Q155" t="s">
        <v>193</v>
      </c>
    </row>
    <row r="156" spans="1:17">
      <c r="A156" s="8" t="s">
        <v>654</v>
      </c>
      <c r="B156" t="s">
        <v>655</v>
      </c>
      <c r="C156" t="s">
        <v>969</v>
      </c>
      <c r="F156" t="s">
        <v>193</v>
      </c>
      <c r="H156" t="s">
        <v>193</v>
      </c>
      <c r="I156" t="s">
        <v>193</v>
      </c>
      <c r="J156" t="s">
        <v>193</v>
      </c>
      <c r="L156" t="s">
        <v>193</v>
      </c>
      <c r="M156" t="s">
        <v>193</v>
      </c>
      <c r="N156" t="s">
        <v>193</v>
      </c>
      <c r="O156" t="s">
        <v>193</v>
      </c>
      <c r="P156" t="s">
        <v>193</v>
      </c>
      <c r="Q156" t="s">
        <v>193</v>
      </c>
    </row>
    <row r="157" spans="1:17">
      <c r="A157" s="8" t="s">
        <v>656</v>
      </c>
      <c r="B157" t="s">
        <v>657</v>
      </c>
      <c r="C157" t="s">
        <v>970</v>
      </c>
      <c r="F157" t="s">
        <v>193</v>
      </c>
      <c r="H157" t="s">
        <v>193</v>
      </c>
      <c r="I157" t="s">
        <v>193</v>
      </c>
      <c r="J157" t="s">
        <v>193</v>
      </c>
      <c r="L157" t="s">
        <v>193</v>
      </c>
      <c r="M157" t="s">
        <v>193</v>
      </c>
      <c r="N157" t="s">
        <v>193</v>
      </c>
      <c r="O157" t="s">
        <v>193</v>
      </c>
      <c r="P157" t="s">
        <v>193</v>
      </c>
      <c r="Q157" t="s">
        <v>193</v>
      </c>
    </row>
    <row r="158" spans="1:17">
      <c r="A158" s="8" t="s">
        <v>658</v>
      </c>
      <c r="B158" t="s">
        <v>659</v>
      </c>
      <c r="C158" t="s">
        <v>971</v>
      </c>
      <c r="F158" t="s">
        <v>193</v>
      </c>
      <c r="H158" t="s">
        <v>193</v>
      </c>
      <c r="I158" t="s">
        <v>193</v>
      </c>
      <c r="J158" t="s">
        <v>193</v>
      </c>
      <c r="L158" t="s">
        <v>193</v>
      </c>
      <c r="M158" t="s">
        <v>193</v>
      </c>
      <c r="N158" t="s">
        <v>193</v>
      </c>
      <c r="O158" t="s">
        <v>193</v>
      </c>
      <c r="P158" t="s">
        <v>193</v>
      </c>
      <c r="Q158" t="s">
        <v>193</v>
      </c>
    </row>
    <row r="159" spans="1:17">
      <c r="A159" s="8" t="s">
        <v>660</v>
      </c>
      <c r="B159" t="s">
        <v>661</v>
      </c>
      <c r="C159" t="s">
        <v>972</v>
      </c>
      <c r="F159" t="s">
        <v>193</v>
      </c>
      <c r="H159" t="s">
        <v>193</v>
      </c>
      <c r="I159" t="s">
        <v>193</v>
      </c>
      <c r="J159" t="s">
        <v>193</v>
      </c>
      <c r="L159" t="s">
        <v>193</v>
      </c>
      <c r="M159" t="s">
        <v>193</v>
      </c>
      <c r="N159" t="s">
        <v>193</v>
      </c>
      <c r="O159" t="s">
        <v>193</v>
      </c>
      <c r="P159" t="s">
        <v>193</v>
      </c>
      <c r="Q159" t="s">
        <v>193</v>
      </c>
    </row>
    <row r="160" spans="1:17">
      <c r="A160" s="8" t="s">
        <v>662</v>
      </c>
      <c r="B160" t="s">
        <v>663</v>
      </c>
      <c r="C160" t="s">
        <v>973</v>
      </c>
      <c r="F160" t="s">
        <v>193</v>
      </c>
      <c r="H160" t="s">
        <v>193</v>
      </c>
      <c r="I160" t="s">
        <v>193</v>
      </c>
      <c r="J160" t="s">
        <v>193</v>
      </c>
      <c r="L160" t="s">
        <v>193</v>
      </c>
      <c r="M160" t="s">
        <v>193</v>
      </c>
      <c r="N160" t="s">
        <v>193</v>
      </c>
      <c r="O160" t="s">
        <v>193</v>
      </c>
      <c r="P160" t="s">
        <v>193</v>
      </c>
      <c r="Q160" t="s">
        <v>193</v>
      </c>
    </row>
    <row r="161" spans="1:32">
      <c r="A161" s="8" t="s">
        <v>664</v>
      </c>
      <c r="B161" t="s">
        <v>665</v>
      </c>
      <c r="C161" t="s">
        <v>1349</v>
      </c>
      <c r="F161" t="s">
        <v>193</v>
      </c>
      <c r="H161" t="s">
        <v>193</v>
      </c>
      <c r="I161" t="s">
        <v>193</v>
      </c>
      <c r="J161" t="s">
        <v>193</v>
      </c>
      <c r="L161" t="s">
        <v>193</v>
      </c>
      <c r="M161" t="s">
        <v>193</v>
      </c>
      <c r="N161" t="s">
        <v>193</v>
      </c>
      <c r="O161" t="s">
        <v>193</v>
      </c>
      <c r="P161" t="s">
        <v>193</v>
      </c>
      <c r="Q161" t="s">
        <v>193</v>
      </c>
    </row>
    <row r="162" spans="1:32">
      <c r="A162" s="8" t="s">
        <v>666</v>
      </c>
      <c r="B162" t="s">
        <v>667</v>
      </c>
      <c r="C162" t="s">
        <v>1350</v>
      </c>
      <c r="F162" t="s">
        <v>193</v>
      </c>
      <c r="H162" t="s">
        <v>193</v>
      </c>
      <c r="I162" t="s">
        <v>193</v>
      </c>
      <c r="J162" t="s">
        <v>193</v>
      </c>
      <c r="M162" t="s">
        <v>193</v>
      </c>
      <c r="N162" t="s">
        <v>193</v>
      </c>
      <c r="O162" t="s">
        <v>193</v>
      </c>
      <c r="P162" t="s">
        <v>193</v>
      </c>
      <c r="Q162" t="s">
        <v>193</v>
      </c>
    </row>
    <row r="163" spans="1:32">
      <c r="A163" s="8" t="s">
        <v>668</v>
      </c>
      <c r="B163" t="s">
        <v>669</v>
      </c>
      <c r="C163" t="s">
        <v>984</v>
      </c>
      <c r="F163" t="s">
        <v>193</v>
      </c>
      <c r="H163" t="s">
        <v>193</v>
      </c>
      <c r="I163" t="s">
        <v>193</v>
      </c>
      <c r="J163" t="s">
        <v>193</v>
      </c>
      <c r="M163" t="s">
        <v>193</v>
      </c>
      <c r="N163" t="s">
        <v>193</v>
      </c>
      <c r="O163" t="s">
        <v>193</v>
      </c>
      <c r="P163" t="s">
        <v>193</v>
      </c>
      <c r="Q163" t="s">
        <v>193</v>
      </c>
    </row>
    <row r="164" spans="1:32">
      <c r="A164" s="8" t="s">
        <v>670</v>
      </c>
      <c r="B164" t="s">
        <v>671</v>
      </c>
      <c r="C164" t="s">
        <v>985</v>
      </c>
      <c r="F164" t="s">
        <v>193</v>
      </c>
      <c r="H164" t="s">
        <v>193</v>
      </c>
      <c r="I164" t="s">
        <v>193</v>
      </c>
      <c r="J164" t="s">
        <v>193</v>
      </c>
      <c r="M164" t="s">
        <v>193</v>
      </c>
      <c r="N164" t="s">
        <v>193</v>
      </c>
      <c r="O164" t="s">
        <v>193</v>
      </c>
      <c r="P164" t="s">
        <v>193</v>
      </c>
      <c r="Q164" t="s">
        <v>193</v>
      </c>
    </row>
    <row r="165" spans="1:32">
      <c r="A165" s="8" t="s">
        <v>672</v>
      </c>
      <c r="B165" t="s">
        <v>673</v>
      </c>
      <c r="C165" t="s">
        <v>986</v>
      </c>
      <c r="F165" t="s">
        <v>193</v>
      </c>
      <c r="H165" t="s">
        <v>193</v>
      </c>
      <c r="I165" t="s">
        <v>193</v>
      </c>
      <c r="J165" t="s">
        <v>193</v>
      </c>
      <c r="M165" t="s">
        <v>193</v>
      </c>
      <c r="N165" t="s">
        <v>193</v>
      </c>
      <c r="O165" t="s">
        <v>193</v>
      </c>
      <c r="P165" t="s">
        <v>193</v>
      </c>
      <c r="Q165" t="s">
        <v>193</v>
      </c>
    </row>
    <row r="166" spans="1:32">
      <c r="A166" s="8" t="s">
        <v>674</v>
      </c>
      <c r="B166" t="s">
        <v>675</v>
      </c>
      <c r="C166" t="s">
        <v>987</v>
      </c>
      <c r="F166" t="s">
        <v>193</v>
      </c>
      <c r="H166" t="s">
        <v>193</v>
      </c>
      <c r="I166" t="s">
        <v>193</v>
      </c>
      <c r="J166" t="s">
        <v>193</v>
      </c>
      <c r="M166" t="s">
        <v>193</v>
      </c>
      <c r="N166" t="s">
        <v>193</v>
      </c>
      <c r="O166" t="s">
        <v>193</v>
      </c>
      <c r="P166" t="s">
        <v>193</v>
      </c>
      <c r="Q166" t="s">
        <v>193</v>
      </c>
    </row>
    <row r="167" spans="1:32">
      <c r="A167" s="8" t="s">
        <v>676</v>
      </c>
      <c r="B167" t="s">
        <v>677</v>
      </c>
      <c r="C167" t="s">
        <v>988</v>
      </c>
      <c r="F167" t="s">
        <v>193</v>
      </c>
      <c r="H167" t="s">
        <v>193</v>
      </c>
      <c r="I167" t="s">
        <v>193</v>
      </c>
      <c r="J167" t="s">
        <v>193</v>
      </c>
      <c r="M167" t="s">
        <v>193</v>
      </c>
      <c r="N167" t="s">
        <v>193</v>
      </c>
      <c r="O167" t="s">
        <v>193</v>
      </c>
      <c r="P167" t="s">
        <v>193</v>
      </c>
      <c r="Q167" t="s">
        <v>193</v>
      </c>
    </row>
    <row r="168" spans="1:32">
      <c r="A168" s="8" t="s">
        <v>678</v>
      </c>
      <c r="B168" t="s">
        <v>679</v>
      </c>
      <c r="C168" t="s">
        <v>989</v>
      </c>
      <c r="F168" t="s">
        <v>193</v>
      </c>
      <c r="H168" t="s">
        <v>193</v>
      </c>
      <c r="I168" t="s">
        <v>193</v>
      </c>
      <c r="J168" t="s">
        <v>193</v>
      </c>
      <c r="M168" t="s">
        <v>193</v>
      </c>
      <c r="N168" t="s">
        <v>193</v>
      </c>
      <c r="O168" t="s">
        <v>193</v>
      </c>
      <c r="P168" t="s">
        <v>193</v>
      </c>
      <c r="Q168" t="s">
        <v>193</v>
      </c>
    </row>
    <row r="169" spans="1:32">
      <c r="A169" s="8" t="s">
        <v>680</v>
      </c>
      <c r="B169" t="s">
        <v>681</v>
      </c>
      <c r="C169" t="s">
        <v>1310</v>
      </c>
      <c r="F169" t="s">
        <v>193</v>
      </c>
      <c r="H169" t="s">
        <v>193</v>
      </c>
      <c r="I169" t="s">
        <v>193</v>
      </c>
      <c r="J169" t="s">
        <v>193</v>
      </c>
      <c r="M169" t="s">
        <v>193</v>
      </c>
      <c r="N169" t="s">
        <v>193</v>
      </c>
      <c r="O169" t="s">
        <v>193</v>
      </c>
    </row>
    <row r="170" spans="1:32">
      <c r="A170" s="8" t="s">
        <v>682</v>
      </c>
      <c r="B170" t="s">
        <v>683</v>
      </c>
      <c r="C170" t="s">
        <v>990</v>
      </c>
      <c r="F170" t="s">
        <v>193</v>
      </c>
      <c r="H170" t="s">
        <v>193</v>
      </c>
      <c r="I170" t="s">
        <v>193</v>
      </c>
      <c r="J170" t="s">
        <v>193</v>
      </c>
      <c r="M170" t="s">
        <v>193</v>
      </c>
      <c r="N170" t="s">
        <v>193</v>
      </c>
      <c r="O170" t="s">
        <v>193</v>
      </c>
    </row>
    <row r="171" spans="1:32">
      <c r="A171" s="8" t="s">
        <v>684</v>
      </c>
      <c r="B171" t="s">
        <v>685</v>
      </c>
      <c r="C171" t="s">
        <v>981</v>
      </c>
      <c r="F171" t="s">
        <v>193</v>
      </c>
      <c r="H171" t="s">
        <v>193</v>
      </c>
      <c r="I171" t="s">
        <v>193</v>
      </c>
      <c r="J171" t="s">
        <v>193</v>
      </c>
      <c r="L171" t="s">
        <v>193</v>
      </c>
      <c r="M171" t="s">
        <v>193</v>
      </c>
      <c r="N171" t="s">
        <v>193</v>
      </c>
      <c r="O171" t="s">
        <v>193</v>
      </c>
    </row>
    <row r="172" spans="1:32">
      <c r="A172" s="8" t="s">
        <v>686</v>
      </c>
      <c r="B172" t="s">
        <v>687</v>
      </c>
      <c r="C172" t="s">
        <v>982</v>
      </c>
      <c r="F172" t="s">
        <v>193</v>
      </c>
      <c r="H172" t="s">
        <v>193</v>
      </c>
      <c r="I172" t="s">
        <v>193</v>
      </c>
      <c r="J172" t="s">
        <v>193</v>
      </c>
      <c r="L172" t="s">
        <v>193</v>
      </c>
      <c r="M172" t="s">
        <v>193</v>
      </c>
      <c r="N172" t="s">
        <v>193</v>
      </c>
      <c r="O172" t="s">
        <v>193</v>
      </c>
    </row>
    <row r="173" spans="1:32">
      <c r="A173" s="8" t="s">
        <v>688</v>
      </c>
      <c r="B173" t="s">
        <v>689</v>
      </c>
      <c r="C173" t="s">
        <v>983</v>
      </c>
      <c r="F173" t="s">
        <v>193</v>
      </c>
      <c r="H173" t="s">
        <v>193</v>
      </c>
      <c r="I173" t="s">
        <v>193</v>
      </c>
      <c r="J173" t="s">
        <v>193</v>
      </c>
      <c r="L173" t="s">
        <v>193</v>
      </c>
      <c r="M173" t="s">
        <v>193</v>
      </c>
      <c r="N173" t="s">
        <v>193</v>
      </c>
      <c r="O173" t="s">
        <v>193</v>
      </c>
    </row>
    <row r="174" spans="1:32">
      <c r="A174" s="6" t="s">
        <v>666</v>
      </c>
      <c r="B174" t="s">
        <v>667</v>
      </c>
      <c r="C174" t="s">
        <v>1350</v>
      </c>
      <c r="E174" t="s">
        <v>193</v>
      </c>
      <c r="F174" t="s">
        <v>193</v>
      </c>
      <c r="G174" t="s">
        <v>193</v>
      </c>
      <c r="H174" t="s">
        <v>193</v>
      </c>
      <c r="I174" t="s">
        <v>193</v>
      </c>
      <c r="J174" t="s">
        <v>193</v>
      </c>
      <c r="M174" t="s">
        <v>193</v>
      </c>
      <c r="N174" t="s">
        <v>193</v>
      </c>
      <c r="O174" t="s">
        <v>193</v>
      </c>
      <c r="V174" t="s">
        <v>193</v>
      </c>
      <c r="W174" t="s">
        <v>193</v>
      </c>
      <c r="X174" t="s">
        <v>193</v>
      </c>
      <c r="Y174" t="s">
        <v>193</v>
      </c>
      <c r="Z174" t="s">
        <v>193</v>
      </c>
      <c r="AA174" t="s">
        <v>193</v>
      </c>
      <c r="AB174" t="s">
        <v>193</v>
      </c>
      <c r="AC174" t="s">
        <v>193</v>
      </c>
      <c r="AD174" t="s">
        <v>193</v>
      </c>
      <c r="AE174" t="s">
        <v>1414</v>
      </c>
    </row>
    <row r="175" spans="1:32">
      <c r="A175" s="6" t="s">
        <v>1415</v>
      </c>
      <c r="B175" t="s">
        <v>1416</v>
      </c>
      <c r="C175" t="s">
        <v>1370</v>
      </c>
      <c r="E175" t="s">
        <v>193</v>
      </c>
      <c r="F175" t="s">
        <v>193</v>
      </c>
      <c r="G175" t="s">
        <v>193</v>
      </c>
      <c r="H175" t="s">
        <v>193</v>
      </c>
      <c r="I175" t="s">
        <v>193</v>
      </c>
      <c r="J175" t="s">
        <v>193</v>
      </c>
      <c r="M175" t="s">
        <v>193</v>
      </c>
      <c r="N175" t="s">
        <v>193</v>
      </c>
      <c r="O175" t="s">
        <v>193</v>
      </c>
      <c r="V175" t="s">
        <v>193</v>
      </c>
      <c r="W175" t="s">
        <v>193</v>
      </c>
      <c r="X175" t="s">
        <v>193</v>
      </c>
      <c r="Y175" t="s">
        <v>193</v>
      </c>
      <c r="Z175" t="s">
        <v>193</v>
      </c>
      <c r="AA175" t="s">
        <v>193</v>
      </c>
      <c r="AB175" t="s">
        <v>193</v>
      </c>
      <c r="AC175" t="s">
        <v>193</v>
      </c>
      <c r="AD175" t="s">
        <v>193</v>
      </c>
      <c r="AE175" t="s">
        <v>193</v>
      </c>
      <c r="AF175" t="s">
        <v>1414</v>
      </c>
    </row>
    <row r="176" spans="1:32">
      <c r="A176" s="6" t="s">
        <v>1417</v>
      </c>
      <c r="B176" t="s">
        <v>1418</v>
      </c>
      <c r="C176" t="s">
        <v>1354</v>
      </c>
      <c r="E176" t="s">
        <v>193</v>
      </c>
      <c r="F176" t="s">
        <v>193</v>
      </c>
      <c r="G176" t="s">
        <v>193</v>
      </c>
      <c r="H176" t="s">
        <v>193</v>
      </c>
      <c r="I176" t="s">
        <v>193</v>
      </c>
      <c r="J176" t="s">
        <v>193</v>
      </c>
      <c r="M176" t="s">
        <v>193</v>
      </c>
      <c r="N176" t="s">
        <v>193</v>
      </c>
      <c r="O176" t="s">
        <v>193</v>
      </c>
      <c r="V176" t="s">
        <v>193</v>
      </c>
      <c r="W176" t="s">
        <v>193</v>
      </c>
      <c r="X176" t="s">
        <v>193</v>
      </c>
      <c r="Y176" t="s">
        <v>193</v>
      </c>
      <c r="Z176" t="s">
        <v>193</v>
      </c>
      <c r="AA176" t="s">
        <v>193</v>
      </c>
      <c r="AB176" t="s">
        <v>193</v>
      </c>
      <c r="AC176" t="s">
        <v>193</v>
      </c>
      <c r="AD176" t="s">
        <v>193</v>
      </c>
      <c r="AE176" t="s">
        <v>193</v>
      </c>
      <c r="AF176" t="s">
        <v>1414</v>
      </c>
    </row>
    <row r="177" spans="1:32">
      <c r="A177" s="6" t="s">
        <v>1419</v>
      </c>
      <c r="B177" t="s">
        <v>1420</v>
      </c>
      <c r="C177" t="s">
        <v>1355</v>
      </c>
      <c r="E177" t="s">
        <v>193</v>
      </c>
      <c r="F177" t="s">
        <v>193</v>
      </c>
      <c r="G177" t="s">
        <v>193</v>
      </c>
      <c r="H177" t="s">
        <v>193</v>
      </c>
      <c r="I177" t="s">
        <v>193</v>
      </c>
      <c r="J177" t="s">
        <v>193</v>
      </c>
      <c r="M177" t="s">
        <v>193</v>
      </c>
      <c r="N177" t="s">
        <v>193</v>
      </c>
      <c r="O177" t="s">
        <v>193</v>
      </c>
      <c r="V177" t="s">
        <v>193</v>
      </c>
      <c r="W177" t="s">
        <v>193</v>
      </c>
      <c r="X177" t="s">
        <v>193</v>
      </c>
      <c r="Y177" t="s">
        <v>193</v>
      </c>
      <c r="Z177" t="s">
        <v>193</v>
      </c>
      <c r="AA177" t="s">
        <v>193</v>
      </c>
      <c r="AB177" t="s">
        <v>193</v>
      </c>
      <c r="AC177" t="s">
        <v>193</v>
      </c>
      <c r="AD177" t="s">
        <v>193</v>
      </c>
      <c r="AE177" t="s">
        <v>193</v>
      </c>
      <c r="AF177" t="s">
        <v>1414</v>
      </c>
    </row>
    <row r="178" spans="1:32">
      <c r="A178" s="6" t="s">
        <v>1421</v>
      </c>
      <c r="B178" t="s">
        <v>1422</v>
      </c>
      <c r="C178" t="s">
        <v>1358</v>
      </c>
      <c r="E178" t="s">
        <v>193</v>
      </c>
      <c r="F178" t="s">
        <v>193</v>
      </c>
      <c r="G178" t="s">
        <v>193</v>
      </c>
      <c r="H178" t="s">
        <v>193</v>
      </c>
      <c r="I178" t="s">
        <v>193</v>
      </c>
      <c r="J178" t="s">
        <v>193</v>
      </c>
      <c r="M178" t="s">
        <v>193</v>
      </c>
      <c r="N178" t="s">
        <v>193</v>
      </c>
      <c r="O178" t="s">
        <v>193</v>
      </c>
      <c r="V178" t="s">
        <v>193</v>
      </c>
      <c r="W178" t="s">
        <v>193</v>
      </c>
      <c r="X178" t="s">
        <v>193</v>
      </c>
      <c r="Y178" t="s">
        <v>193</v>
      </c>
      <c r="Z178" t="s">
        <v>193</v>
      </c>
      <c r="AA178" t="s">
        <v>193</v>
      </c>
      <c r="AB178" t="s">
        <v>193</v>
      </c>
      <c r="AC178" t="s">
        <v>193</v>
      </c>
      <c r="AD178" t="s">
        <v>193</v>
      </c>
      <c r="AE178" t="s">
        <v>193</v>
      </c>
      <c r="AF178" t="s">
        <v>1414</v>
      </c>
    </row>
    <row r="179" spans="1:32">
      <c r="A179" s="6" t="s">
        <v>1423</v>
      </c>
      <c r="B179" t="s">
        <v>1424</v>
      </c>
      <c r="C179" t="s">
        <v>1359</v>
      </c>
      <c r="E179" t="s">
        <v>193</v>
      </c>
      <c r="F179" t="s">
        <v>193</v>
      </c>
      <c r="G179" t="s">
        <v>193</v>
      </c>
      <c r="H179" t="s">
        <v>193</v>
      </c>
      <c r="I179" t="s">
        <v>193</v>
      </c>
      <c r="J179" t="s">
        <v>193</v>
      </c>
      <c r="M179" t="s">
        <v>193</v>
      </c>
      <c r="N179" t="s">
        <v>193</v>
      </c>
      <c r="O179" t="s">
        <v>193</v>
      </c>
      <c r="V179" t="s">
        <v>193</v>
      </c>
      <c r="W179" t="s">
        <v>193</v>
      </c>
      <c r="X179" t="s">
        <v>193</v>
      </c>
      <c r="Y179" t="s">
        <v>193</v>
      </c>
      <c r="Z179" t="s">
        <v>193</v>
      </c>
      <c r="AA179" t="s">
        <v>193</v>
      </c>
      <c r="AB179" t="s">
        <v>193</v>
      </c>
      <c r="AC179" t="s">
        <v>193</v>
      </c>
      <c r="AD179" t="s">
        <v>193</v>
      </c>
      <c r="AE179" t="s">
        <v>193</v>
      </c>
      <c r="AF179" t="s">
        <v>1414</v>
      </c>
    </row>
    <row r="180" spans="1:32">
      <c r="A180" s="6" t="s">
        <v>1425</v>
      </c>
      <c r="B180" t="s">
        <v>1426</v>
      </c>
      <c r="C180" t="s">
        <v>1365</v>
      </c>
      <c r="E180" t="s">
        <v>193</v>
      </c>
      <c r="F180" t="s">
        <v>193</v>
      </c>
      <c r="G180" t="s">
        <v>193</v>
      </c>
      <c r="H180" t="s">
        <v>193</v>
      </c>
      <c r="I180" t="s">
        <v>193</v>
      </c>
      <c r="J180" t="s">
        <v>193</v>
      </c>
      <c r="M180" t="s">
        <v>193</v>
      </c>
      <c r="N180" t="s">
        <v>193</v>
      </c>
      <c r="O180" t="s">
        <v>193</v>
      </c>
      <c r="V180" t="s">
        <v>193</v>
      </c>
      <c r="W180" t="s">
        <v>193</v>
      </c>
      <c r="X180" t="s">
        <v>193</v>
      </c>
      <c r="Y180" t="s">
        <v>193</v>
      </c>
      <c r="Z180" t="s">
        <v>193</v>
      </c>
      <c r="AA180" t="s">
        <v>193</v>
      </c>
      <c r="AB180" t="s">
        <v>193</v>
      </c>
      <c r="AC180" t="s">
        <v>193</v>
      </c>
      <c r="AD180" t="s">
        <v>193</v>
      </c>
      <c r="AE180" t="s">
        <v>193</v>
      </c>
      <c r="AF180" t="s">
        <v>1414</v>
      </c>
    </row>
    <row r="181" spans="1:32">
      <c r="A181" s="6" t="s">
        <v>1427</v>
      </c>
      <c r="B181" t="s">
        <v>1428</v>
      </c>
      <c r="C181" t="s">
        <v>1357</v>
      </c>
      <c r="E181" t="s">
        <v>193</v>
      </c>
      <c r="F181" t="s">
        <v>193</v>
      </c>
      <c r="G181" t="s">
        <v>193</v>
      </c>
      <c r="H181" t="s">
        <v>193</v>
      </c>
      <c r="I181" t="s">
        <v>193</v>
      </c>
      <c r="J181" t="s">
        <v>193</v>
      </c>
      <c r="M181" t="s">
        <v>193</v>
      </c>
      <c r="N181" t="s">
        <v>193</v>
      </c>
      <c r="O181" t="s">
        <v>193</v>
      </c>
      <c r="V181" t="s">
        <v>193</v>
      </c>
      <c r="W181" t="s">
        <v>193</v>
      </c>
      <c r="X181" t="s">
        <v>193</v>
      </c>
      <c r="Y181" t="s">
        <v>193</v>
      </c>
      <c r="Z181" t="s">
        <v>193</v>
      </c>
      <c r="AA181" t="s">
        <v>193</v>
      </c>
      <c r="AB181" t="s">
        <v>193</v>
      </c>
      <c r="AC181" t="s">
        <v>193</v>
      </c>
      <c r="AD181" t="s">
        <v>193</v>
      </c>
      <c r="AE181" t="s">
        <v>193</v>
      </c>
      <c r="AF181" t="s">
        <v>1414</v>
      </c>
    </row>
    <row r="182" spans="1:32">
      <c r="A182" s="6" t="s">
        <v>1429</v>
      </c>
      <c r="B182" t="s">
        <v>1430</v>
      </c>
      <c r="C182" t="s">
        <v>1360</v>
      </c>
      <c r="E182" t="s">
        <v>193</v>
      </c>
      <c r="F182" t="s">
        <v>193</v>
      </c>
      <c r="G182" t="s">
        <v>193</v>
      </c>
      <c r="H182" t="s">
        <v>193</v>
      </c>
      <c r="I182" t="s">
        <v>193</v>
      </c>
      <c r="J182" t="s">
        <v>193</v>
      </c>
      <c r="M182" t="s">
        <v>193</v>
      </c>
      <c r="N182" t="s">
        <v>193</v>
      </c>
      <c r="O182" t="s">
        <v>193</v>
      </c>
      <c r="V182" t="s">
        <v>193</v>
      </c>
      <c r="W182" t="s">
        <v>193</v>
      </c>
      <c r="X182" t="s">
        <v>193</v>
      </c>
      <c r="Y182" t="s">
        <v>193</v>
      </c>
      <c r="Z182" t="s">
        <v>193</v>
      </c>
      <c r="AA182" t="s">
        <v>193</v>
      </c>
      <c r="AB182" t="s">
        <v>193</v>
      </c>
      <c r="AC182" t="s">
        <v>193</v>
      </c>
      <c r="AD182" t="s">
        <v>193</v>
      </c>
      <c r="AE182" t="s">
        <v>193</v>
      </c>
      <c r="AF182" t="s">
        <v>1414</v>
      </c>
    </row>
    <row r="183" spans="1:32">
      <c r="A183" s="6" t="s">
        <v>1431</v>
      </c>
      <c r="B183" t="s">
        <v>1432</v>
      </c>
      <c r="C183" t="s">
        <v>1367</v>
      </c>
      <c r="E183" t="s">
        <v>193</v>
      </c>
      <c r="F183" t="s">
        <v>193</v>
      </c>
      <c r="G183" t="s">
        <v>193</v>
      </c>
      <c r="H183" t="s">
        <v>193</v>
      </c>
      <c r="I183" t="s">
        <v>193</v>
      </c>
      <c r="J183" t="s">
        <v>193</v>
      </c>
      <c r="M183" t="s">
        <v>193</v>
      </c>
      <c r="N183" t="s">
        <v>193</v>
      </c>
      <c r="O183" t="s">
        <v>193</v>
      </c>
      <c r="V183" t="s">
        <v>193</v>
      </c>
      <c r="W183" t="s">
        <v>193</v>
      </c>
      <c r="X183" t="s">
        <v>193</v>
      </c>
      <c r="Y183" t="s">
        <v>193</v>
      </c>
      <c r="Z183" t="s">
        <v>193</v>
      </c>
      <c r="AA183" t="s">
        <v>193</v>
      </c>
      <c r="AB183" t="s">
        <v>193</v>
      </c>
      <c r="AC183" t="s">
        <v>193</v>
      </c>
      <c r="AD183" t="s">
        <v>193</v>
      </c>
      <c r="AE183" t="s">
        <v>1414</v>
      </c>
    </row>
    <row r="184" spans="1:32">
      <c r="A184" s="6" t="s">
        <v>1433</v>
      </c>
      <c r="B184" t="s">
        <v>1434</v>
      </c>
      <c r="C184" t="s">
        <v>1366</v>
      </c>
      <c r="E184" t="s">
        <v>193</v>
      </c>
      <c r="F184" t="s">
        <v>193</v>
      </c>
      <c r="G184" t="s">
        <v>193</v>
      </c>
      <c r="H184" t="s">
        <v>193</v>
      </c>
      <c r="I184" t="s">
        <v>193</v>
      </c>
      <c r="J184" t="s">
        <v>193</v>
      </c>
      <c r="L184" t="s">
        <v>193</v>
      </c>
      <c r="M184" t="s">
        <v>193</v>
      </c>
      <c r="N184" t="s">
        <v>193</v>
      </c>
      <c r="O184" t="s">
        <v>193</v>
      </c>
      <c r="V184" t="s">
        <v>193</v>
      </c>
      <c r="W184" t="s">
        <v>193</v>
      </c>
      <c r="X184" t="s">
        <v>193</v>
      </c>
      <c r="Y184" t="s">
        <v>193</v>
      </c>
      <c r="Z184" t="s">
        <v>193</v>
      </c>
      <c r="AA184" t="s">
        <v>193</v>
      </c>
      <c r="AB184" t="s">
        <v>193</v>
      </c>
      <c r="AC184" t="s">
        <v>193</v>
      </c>
      <c r="AD184" t="s">
        <v>193</v>
      </c>
      <c r="AE184" t="s">
        <v>1414</v>
      </c>
    </row>
    <row r="185" spans="1:32">
      <c r="A185" s="6" t="s">
        <v>1435</v>
      </c>
      <c r="B185" t="s">
        <v>1436</v>
      </c>
      <c r="C185" t="s">
        <v>1361</v>
      </c>
      <c r="E185" t="s">
        <v>193</v>
      </c>
      <c r="F185" t="s">
        <v>193</v>
      </c>
      <c r="G185" t="s">
        <v>193</v>
      </c>
      <c r="H185" t="s">
        <v>193</v>
      </c>
      <c r="I185" t="s">
        <v>193</v>
      </c>
      <c r="J185" t="s">
        <v>193</v>
      </c>
      <c r="L185" t="s">
        <v>193</v>
      </c>
      <c r="M185" t="s">
        <v>193</v>
      </c>
      <c r="N185" t="s">
        <v>193</v>
      </c>
      <c r="O185" t="s">
        <v>193</v>
      </c>
      <c r="V185" t="s">
        <v>193</v>
      </c>
      <c r="W185" t="s">
        <v>193</v>
      </c>
      <c r="X185" t="s">
        <v>193</v>
      </c>
      <c r="Y185" t="s">
        <v>193</v>
      </c>
      <c r="Z185" t="s">
        <v>193</v>
      </c>
      <c r="AA185" t="s">
        <v>193</v>
      </c>
      <c r="AB185" t="s">
        <v>193</v>
      </c>
      <c r="AC185" t="s">
        <v>193</v>
      </c>
      <c r="AD185" t="s">
        <v>193</v>
      </c>
      <c r="AE185" t="s">
        <v>1414</v>
      </c>
    </row>
    <row r="186" spans="1:32">
      <c r="A186" s="6" t="s">
        <v>1437</v>
      </c>
      <c r="B186" t="s">
        <v>1438</v>
      </c>
      <c r="C186" t="s">
        <v>1374</v>
      </c>
      <c r="E186" t="s">
        <v>193</v>
      </c>
      <c r="F186" t="s">
        <v>193</v>
      </c>
      <c r="G186" t="s">
        <v>193</v>
      </c>
      <c r="H186" t="s">
        <v>193</v>
      </c>
      <c r="I186" t="s">
        <v>193</v>
      </c>
      <c r="J186" t="s">
        <v>193</v>
      </c>
      <c r="L186" t="s">
        <v>193</v>
      </c>
      <c r="M186" t="s">
        <v>193</v>
      </c>
      <c r="N186" t="s">
        <v>193</v>
      </c>
      <c r="O186" t="s">
        <v>193</v>
      </c>
      <c r="V186" t="s">
        <v>193</v>
      </c>
      <c r="W186" t="s">
        <v>193</v>
      </c>
      <c r="X186" t="s">
        <v>193</v>
      </c>
      <c r="Y186" t="s">
        <v>193</v>
      </c>
      <c r="Z186" t="s">
        <v>193</v>
      </c>
      <c r="AA186" t="s">
        <v>193</v>
      </c>
      <c r="AB186" t="s">
        <v>193</v>
      </c>
      <c r="AC186" t="s">
        <v>193</v>
      </c>
      <c r="AD186" t="s">
        <v>193</v>
      </c>
      <c r="AE186" t="s">
        <v>1414</v>
      </c>
    </row>
    <row r="187" spans="1:32">
      <c r="A187" s="6" t="s">
        <v>1439</v>
      </c>
      <c r="B187" t="s">
        <v>1440</v>
      </c>
      <c r="C187" t="s">
        <v>1362</v>
      </c>
      <c r="E187" t="s">
        <v>193</v>
      </c>
      <c r="F187" t="s">
        <v>193</v>
      </c>
      <c r="G187" t="s">
        <v>193</v>
      </c>
      <c r="H187" t="s">
        <v>193</v>
      </c>
      <c r="I187" t="s">
        <v>193</v>
      </c>
      <c r="J187" t="s">
        <v>193</v>
      </c>
      <c r="L187" t="s">
        <v>193</v>
      </c>
      <c r="M187" t="s">
        <v>193</v>
      </c>
      <c r="N187" t="s">
        <v>193</v>
      </c>
      <c r="O187" t="s">
        <v>193</v>
      </c>
      <c r="V187" t="s">
        <v>193</v>
      </c>
      <c r="W187" t="s">
        <v>193</v>
      </c>
      <c r="X187" t="s">
        <v>193</v>
      </c>
      <c r="Y187" t="s">
        <v>193</v>
      </c>
      <c r="Z187" t="s">
        <v>193</v>
      </c>
      <c r="AA187" t="s">
        <v>193</v>
      </c>
      <c r="AB187" t="s">
        <v>193</v>
      </c>
      <c r="AC187" t="s">
        <v>193</v>
      </c>
      <c r="AD187" t="s">
        <v>193</v>
      </c>
      <c r="AE187" t="s">
        <v>1414</v>
      </c>
    </row>
    <row r="188" spans="1:32">
      <c r="A188" s="6" t="s">
        <v>1441</v>
      </c>
      <c r="B188" t="s">
        <v>1442</v>
      </c>
      <c r="C188" t="s">
        <v>1369</v>
      </c>
      <c r="E188" t="s">
        <v>193</v>
      </c>
      <c r="F188" t="s">
        <v>193</v>
      </c>
      <c r="G188" t="s">
        <v>193</v>
      </c>
      <c r="H188" t="s">
        <v>193</v>
      </c>
      <c r="I188" t="s">
        <v>193</v>
      </c>
      <c r="J188" t="s">
        <v>193</v>
      </c>
      <c r="L188" t="s">
        <v>193</v>
      </c>
      <c r="M188" t="s">
        <v>193</v>
      </c>
      <c r="N188" t="s">
        <v>193</v>
      </c>
      <c r="O188" t="s">
        <v>193</v>
      </c>
      <c r="V188" t="s">
        <v>193</v>
      </c>
      <c r="W188" t="s">
        <v>193</v>
      </c>
      <c r="X188" t="s">
        <v>193</v>
      </c>
      <c r="Y188" t="s">
        <v>193</v>
      </c>
      <c r="Z188" t="s">
        <v>193</v>
      </c>
      <c r="AA188" t="s">
        <v>193</v>
      </c>
      <c r="AB188" t="s">
        <v>193</v>
      </c>
      <c r="AC188" t="s">
        <v>193</v>
      </c>
      <c r="AD188" t="s">
        <v>193</v>
      </c>
      <c r="AE188" t="s">
        <v>1414</v>
      </c>
    </row>
    <row r="189" spans="1:32">
      <c r="A189" s="6" t="s">
        <v>1443</v>
      </c>
      <c r="B189" t="s">
        <v>1444</v>
      </c>
      <c r="C189" t="s">
        <v>1368</v>
      </c>
      <c r="E189" t="s">
        <v>193</v>
      </c>
      <c r="F189" t="s">
        <v>193</v>
      </c>
      <c r="G189" t="s">
        <v>193</v>
      </c>
      <c r="H189" t="s">
        <v>193</v>
      </c>
      <c r="I189" t="s">
        <v>193</v>
      </c>
      <c r="J189" t="s">
        <v>193</v>
      </c>
      <c r="L189" t="s">
        <v>193</v>
      </c>
      <c r="M189" t="s">
        <v>193</v>
      </c>
      <c r="N189" t="s">
        <v>193</v>
      </c>
      <c r="O189" t="s">
        <v>193</v>
      </c>
      <c r="V189" t="s">
        <v>193</v>
      </c>
      <c r="W189" t="s">
        <v>193</v>
      </c>
      <c r="X189" t="s">
        <v>193</v>
      </c>
      <c r="Y189" t="s">
        <v>193</v>
      </c>
      <c r="Z189" t="s">
        <v>193</v>
      </c>
      <c r="AA189" t="s">
        <v>193</v>
      </c>
      <c r="AB189" t="s">
        <v>193</v>
      </c>
      <c r="AC189" t="s">
        <v>193</v>
      </c>
      <c r="AD189" t="s">
        <v>193</v>
      </c>
      <c r="AE189" t="s">
        <v>1414</v>
      </c>
    </row>
    <row r="190" spans="1:32">
      <c r="A190" s="6" t="s">
        <v>1445</v>
      </c>
      <c r="B190" t="s">
        <v>1446</v>
      </c>
      <c r="C190" t="s">
        <v>1375</v>
      </c>
      <c r="E190" t="s">
        <v>193</v>
      </c>
      <c r="F190" t="s">
        <v>193</v>
      </c>
      <c r="G190" t="s">
        <v>193</v>
      </c>
      <c r="H190" t="s">
        <v>193</v>
      </c>
      <c r="I190" t="s">
        <v>193</v>
      </c>
      <c r="J190" t="s">
        <v>193</v>
      </c>
      <c r="L190" t="s">
        <v>193</v>
      </c>
      <c r="M190" t="s">
        <v>193</v>
      </c>
      <c r="N190" t="s">
        <v>193</v>
      </c>
      <c r="O190" t="s">
        <v>193</v>
      </c>
      <c r="V190" t="s">
        <v>193</v>
      </c>
      <c r="W190" t="s">
        <v>193</v>
      </c>
      <c r="X190" t="s">
        <v>193</v>
      </c>
      <c r="Y190" t="s">
        <v>193</v>
      </c>
      <c r="Z190" t="s">
        <v>193</v>
      </c>
      <c r="AA190" t="s">
        <v>193</v>
      </c>
      <c r="AB190" t="s">
        <v>193</v>
      </c>
      <c r="AC190" t="s">
        <v>193</v>
      </c>
      <c r="AD190" t="s">
        <v>193</v>
      </c>
      <c r="AE190" t="s">
        <v>1414</v>
      </c>
    </row>
    <row r="191" spans="1:32">
      <c r="A191" s="6" t="s">
        <v>1447</v>
      </c>
      <c r="B191" t="s">
        <v>1448</v>
      </c>
      <c r="C191" t="s">
        <v>1356</v>
      </c>
      <c r="E191" t="s">
        <v>193</v>
      </c>
      <c r="F191" t="s">
        <v>193</v>
      </c>
      <c r="G191" t="s">
        <v>193</v>
      </c>
      <c r="H191" t="s">
        <v>193</v>
      </c>
      <c r="I191" t="s">
        <v>193</v>
      </c>
      <c r="J191" t="s">
        <v>193</v>
      </c>
      <c r="L191" t="s">
        <v>193</v>
      </c>
      <c r="M191" t="s">
        <v>193</v>
      </c>
      <c r="N191" t="s">
        <v>193</v>
      </c>
      <c r="O191" t="s">
        <v>193</v>
      </c>
      <c r="V191" t="s">
        <v>193</v>
      </c>
      <c r="W191" t="s">
        <v>193</v>
      </c>
      <c r="X191" t="s">
        <v>193</v>
      </c>
      <c r="Y191" t="s">
        <v>193</v>
      </c>
      <c r="Z191" t="s">
        <v>193</v>
      </c>
      <c r="AA191" t="s">
        <v>193</v>
      </c>
      <c r="AB191" t="s">
        <v>193</v>
      </c>
      <c r="AC191" t="s">
        <v>193</v>
      </c>
      <c r="AD191" t="s">
        <v>193</v>
      </c>
      <c r="AE191" t="s">
        <v>1414</v>
      </c>
    </row>
    <row r="192" spans="1:32">
      <c r="A192" s="6" t="s">
        <v>1449</v>
      </c>
      <c r="B192" t="s">
        <v>1450</v>
      </c>
      <c r="C192" t="s">
        <v>1353</v>
      </c>
      <c r="E192" t="s">
        <v>193</v>
      </c>
      <c r="F192" t="s">
        <v>193</v>
      </c>
      <c r="G192" t="s">
        <v>193</v>
      </c>
      <c r="H192" t="s">
        <v>193</v>
      </c>
      <c r="I192" t="s">
        <v>193</v>
      </c>
      <c r="J192" t="s">
        <v>193</v>
      </c>
      <c r="L192" t="s">
        <v>193</v>
      </c>
      <c r="M192" t="s">
        <v>193</v>
      </c>
      <c r="N192" t="s">
        <v>193</v>
      </c>
      <c r="O192" t="s">
        <v>193</v>
      </c>
      <c r="V192" t="s">
        <v>193</v>
      </c>
      <c r="W192" t="s">
        <v>193</v>
      </c>
      <c r="X192" t="s">
        <v>193</v>
      </c>
      <c r="Y192" t="s">
        <v>193</v>
      </c>
      <c r="Z192" t="s">
        <v>193</v>
      </c>
      <c r="AA192" t="s">
        <v>193</v>
      </c>
      <c r="AB192" t="s">
        <v>193</v>
      </c>
      <c r="AC192" t="s">
        <v>193</v>
      </c>
      <c r="AD192" t="s">
        <v>193</v>
      </c>
      <c r="AE192" t="s">
        <v>1414</v>
      </c>
    </row>
    <row r="193" spans="1:31">
      <c r="A193" s="6" t="s">
        <v>1451</v>
      </c>
      <c r="B193" t="s">
        <v>1452</v>
      </c>
      <c r="C193" t="s">
        <v>1372</v>
      </c>
      <c r="E193" t="s">
        <v>193</v>
      </c>
      <c r="F193" t="s">
        <v>193</v>
      </c>
      <c r="G193" t="s">
        <v>193</v>
      </c>
      <c r="H193" t="s">
        <v>193</v>
      </c>
      <c r="I193" t="s">
        <v>193</v>
      </c>
      <c r="J193" t="s">
        <v>193</v>
      </c>
      <c r="L193" t="s">
        <v>193</v>
      </c>
      <c r="M193" t="s">
        <v>193</v>
      </c>
      <c r="N193" t="s">
        <v>193</v>
      </c>
      <c r="O193" t="s">
        <v>193</v>
      </c>
      <c r="V193" t="s">
        <v>193</v>
      </c>
      <c r="W193" t="s">
        <v>193</v>
      </c>
      <c r="X193" t="s">
        <v>193</v>
      </c>
      <c r="Y193" t="s">
        <v>193</v>
      </c>
      <c r="Z193" t="s">
        <v>193</v>
      </c>
      <c r="AA193" t="s">
        <v>193</v>
      </c>
      <c r="AB193" t="s">
        <v>193</v>
      </c>
      <c r="AC193" t="s">
        <v>193</v>
      </c>
      <c r="AD193" t="s">
        <v>193</v>
      </c>
      <c r="AE193" t="s">
        <v>1414</v>
      </c>
    </row>
    <row r="194" spans="1:31">
      <c r="A194" s="6" t="s">
        <v>1453</v>
      </c>
      <c r="B194" t="s">
        <v>1454</v>
      </c>
      <c r="C194" t="s">
        <v>1364</v>
      </c>
      <c r="E194" t="s">
        <v>193</v>
      </c>
      <c r="F194" t="s">
        <v>193</v>
      </c>
      <c r="G194" t="s">
        <v>193</v>
      </c>
      <c r="H194" t="s">
        <v>193</v>
      </c>
      <c r="I194" t="s">
        <v>193</v>
      </c>
      <c r="J194" t="s">
        <v>193</v>
      </c>
      <c r="L194" t="s">
        <v>193</v>
      </c>
      <c r="M194" t="s">
        <v>193</v>
      </c>
      <c r="N194" t="s">
        <v>193</v>
      </c>
      <c r="O194" t="s">
        <v>193</v>
      </c>
      <c r="V194" t="s">
        <v>193</v>
      </c>
      <c r="W194" t="s">
        <v>193</v>
      </c>
      <c r="X194" t="s">
        <v>193</v>
      </c>
      <c r="Y194" t="s">
        <v>193</v>
      </c>
      <c r="Z194" t="s">
        <v>193</v>
      </c>
      <c r="AA194" t="s">
        <v>193</v>
      </c>
      <c r="AB194" t="s">
        <v>193</v>
      </c>
      <c r="AC194" t="s">
        <v>193</v>
      </c>
      <c r="AD194" t="s">
        <v>193</v>
      </c>
      <c r="AE194" t="s">
        <v>1414</v>
      </c>
    </row>
    <row r="195" spans="1:31">
      <c r="A195" s="37" t="s">
        <v>1413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56"/>
  <sheetViews>
    <sheetView workbookViewId="0">
      <selection activeCell="AC2" sqref="AC2:AF69"/>
    </sheetView>
  </sheetViews>
  <sheetFormatPr baseColWidth="10" defaultRowHeight="16"/>
  <cols>
    <col min="1" max="1" width="21.5" style="5" bestFit="1" customWidth="1"/>
    <col min="2" max="2" width="21.5" bestFit="1" customWidth="1"/>
    <col min="4" max="4" width="11.6640625" bestFit="1" customWidth="1"/>
    <col min="5" max="5" width="11.1640625" bestFit="1" customWidth="1"/>
    <col min="11" max="11" width="24.33203125" customWidth="1"/>
    <col min="12" max="13" width="11.1640625" bestFit="1" customWidth="1"/>
    <col min="14" max="14" width="15.5" style="22" bestFit="1" customWidth="1"/>
    <col min="15" max="15" width="15.5" bestFit="1" customWidth="1"/>
    <col min="16" max="16" width="13.1640625" style="5" bestFit="1" customWidth="1"/>
    <col min="17" max="17" width="13.5" style="34" bestFit="1" customWidth="1"/>
    <col min="18" max="18" width="12.1640625" bestFit="1" customWidth="1"/>
    <col min="19" max="19" width="29.83203125" bestFit="1" customWidth="1"/>
    <col min="20" max="20" width="12.1640625" bestFit="1" customWidth="1"/>
    <col min="22" max="22" width="12.1640625" bestFit="1" customWidth="1"/>
    <col min="23" max="23" width="25.6640625" bestFit="1" customWidth="1"/>
    <col min="24" max="24" width="12.1640625" bestFit="1" customWidth="1"/>
    <col min="25" max="25" width="15.1640625" bestFit="1" customWidth="1"/>
    <col min="29" max="29" width="13.1640625" bestFit="1" customWidth="1"/>
    <col min="30" max="31" width="25.6640625" bestFit="1" customWidth="1"/>
    <col min="32" max="32" width="15.1640625" bestFit="1" customWidth="1"/>
  </cols>
  <sheetData>
    <row r="1" spans="1:32" ht="18" thickBot="1">
      <c r="A1" s="5" t="s">
        <v>782</v>
      </c>
      <c r="B1" t="s">
        <v>783</v>
      </c>
      <c r="H1" s="176" t="s">
        <v>1093</v>
      </c>
      <c r="I1" s="177"/>
      <c r="J1" s="14" t="s">
        <v>1094</v>
      </c>
      <c r="K1" s="14" t="s">
        <v>1094</v>
      </c>
      <c r="L1" s="15" t="s">
        <v>1095</v>
      </c>
      <c r="M1" s="15" t="s">
        <v>1095</v>
      </c>
      <c r="N1" s="22" t="s">
        <v>1351</v>
      </c>
      <c r="O1" s="36" t="s">
        <v>179</v>
      </c>
      <c r="P1" s="28"/>
      <c r="Q1" s="30"/>
      <c r="S1" t="s">
        <v>1798</v>
      </c>
      <c r="V1" t="s">
        <v>1965</v>
      </c>
      <c r="W1" t="s">
        <v>1965</v>
      </c>
      <c r="X1" t="s">
        <v>1965</v>
      </c>
      <c r="Y1" t="s">
        <v>1965</v>
      </c>
      <c r="AC1" t="s">
        <v>1966</v>
      </c>
      <c r="AF1" t="s">
        <v>1966</v>
      </c>
    </row>
    <row r="2" spans="1:32" ht="17">
      <c r="A2" s="5" t="s">
        <v>784</v>
      </c>
      <c r="B2" t="s">
        <v>785</v>
      </c>
      <c r="D2" t="s">
        <v>189</v>
      </c>
      <c r="E2" t="s">
        <v>784</v>
      </c>
      <c r="H2" s="178" t="s">
        <v>1096</v>
      </c>
      <c r="I2" s="179"/>
      <c r="J2" s="16" t="s">
        <v>1097</v>
      </c>
      <c r="K2" s="16" t="s">
        <v>963</v>
      </c>
      <c r="L2" s="17" t="s">
        <v>1098</v>
      </c>
      <c r="M2" s="21">
        <v>38169</v>
      </c>
      <c r="N2" s="23">
        <v>38169</v>
      </c>
      <c r="O2" s="5" t="s">
        <v>1411</v>
      </c>
      <c r="Q2" s="23"/>
      <c r="R2" s="6" t="s">
        <v>1931</v>
      </c>
      <c r="S2" s="6" t="s">
        <v>1799</v>
      </c>
      <c r="T2" s="6" t="s">
        <v>1931</v>
      </c>
      <c r="V2" s="9" t="s">
        <v>993</v>
      </c>
      <c r="W2" t="str">
        <f>VLOOKUP(V2,R:S,2,FALSE)</f>
        <v>24141_3#11.ds2500000-reads</v>
      </c>
      <c r="X2" s="9" t="s">
        <v>1029</v>
      </c>
      <c r="Y2" s="5" t="s">
        <v>928</v>
      </c>
      <c r="AC2" s="7" t="s">
        <v>1961</v>
      </c>
      <c r="AD2" t="str">
        <f>VLOOKUP(AC2,R:S,2,FALSE)</f>
        <v>24353_1#18.ds2500000-reads</v>
      </c>
      <c r="AE2" t="s">
        <v>1967</v>
      </c>
      <c r="AF2" s="5" t="s">
        <v>1353</v>
      </c>
    </row>
    <row r="3" spans="1:32" ht="17">
      <c r="A3" s="5" t="s">
        <v>786</v>
      </c>
      <c r="B3" t="s">
        <v>787</v>
      </c>
      <c r="H3" s="174" t="s">
        <v>1099</v>
      </c>
      <c r="I3" s="175"/>
      <c r="J3" s="18" t="s">
        <v>1100</v>
      </c>
      <c r="K3" s="18" t="s">
        <v>1306</v>
      </c>
      <c r="L3" s="20">
        <v>37048</v>
      </c>
      <c r="M3" s="20">
        <v>37048</v>
      </c>
      <c r="N3" s="23">
        <v>37048</v>
      </c>
      <c r="O3" s="5" t="s">
        <v>1411</v>
      </c>
      <c r="Q3" s="23"/>
      <c r="R3" s="6" t="s">
        <v>993</v>
      </c>
      <c r="S3" s="6" t="s">
        <v>1800</v>
      </c>
      <c r="T3" s="6" t="s">
        <v>993</v>
      </c>
      <c r="V3" s="9" t="s">
        <v>994</v>
      </c>
      <c r="W3" t="str">
        <f t="shared" ref="W3:W64" si="0">VLOOKUP(V3,R:S,2,FALSE)</f>
        <v>24141_3#16.ds2500000-reads</v>
      </c>
      <c r="X3" s="9" t="s">
        <v>1030</v>
      </c>
      <c r="Y3" s="5" t="s">
        <v>929</v>
      </c>
      <c r="AC3" s="9" t="s">
        <v>460</v>
      </c>
      <c r="AD3" t="str">
        <f t="shared" ref="AD3:AD66" si="1">VLOOKUP(AC3,R:S,2,FALSE)</f>
        <v>24141_3#5.ds2500000-reads</v>
      </c>
      <c r="AE3" t="s">
        <v>1968</v>
      </c>
      <c r="AF3" s="5" t="s">
        <v>1321</v>
      </c>
    </row>
    <row r="4" spans="1:32" ht="17">
      <c r="A4" s="5" t="s">
        <v>788</v>
      </c>
      <c r="B4" t="s">
        <v>789</v>
      </c>
      <c r="H4" s="174" t="s">
        <v>1101</v>
      </c>
      <c r="I4" s="175"/>
      <c r="J4" s="18" t="s">
        <v>1102</v>
      </c>
      <c r="K4" s="18" t="s">
        <v>967</v>
      </c>
      <c r="L4" s="19" t="s">
        <v>1103</v>
      </c>
      <c r="M4" s="20">
        <v>37154</v>
      </c>
      <c r="N4" s="23">
        <v>37154</v>
      </c>
      <c r="O4" s="5" t="s">
        <v>1411</v>
      </c>
      <c r="Q4" s="23"/>
      <c r="R4" s="6" t="s">
        <v>1932</v>
      </c>
      <c r="S4" s="6" t="s">
        <v>1801</v>
      </c>
      <c r="T4" s="6" t="s">
        <v>1932</v>
      </c>
      <c r="V4" s="9" t="s">
        <v>995</v>
      </c>
      <c r="W4" t="str">
        <f t="shared" si="0"/>
        <v>24141_3#17.ds2500000-reads</v>
      </c>
      <c r="X4" s="9" t="s">
        <v>1031</v>
      </c>
      <c r="Y4" s="5" t="s">
        <v>930</v>
      </c>
      <c r="AC4" s="9" t="s">
        <v>451</v>
      </c>
      <c r="AD4" t="str">
        <f t="shared" si="1"/>
        <v>24141_3#1.ds2315845-reads</v>
      </c>
      <c r="AE4" t="s">
        <v>1969</v>
      </c>
      <c r="AF4" s="5" t="s">
        <v>1318</v>
      </c>
    </row>
    <row r="5" spans="1:32" ht="17">
      <c r="A5" s="5" t="s">
        <v>790</v>
      </c>
      <c r="B5" t="s">
        <v>791</v>
      </c>
      <c r="H5" s="174" t="s">
        <v>1104</v>
      </c>
      <c r="I5" s="175"/>
      <c r="J5" s="18" t="s">
        <v>1105</v>
      </c>
      <c r="K5" s="18" t="s">
        <v>934</v>
      </c>
      <c r="L5" s="19" t="s">
        <v>1106</v>
      </c>
      <c r="M5" s="20">
        <v>37225</v>
      </c>
      <c r="N5" s="23">
        <v>37225</v>
      </c>
      <c r="O5" s="5" t="s">
        <v>1411</v>
      </c>
      <c r="Q5" s="23"/>
      <c r="R5" s="6" t="s">
        <v>1933</v>
      </c>
      <c r="S5" s="6" t="s">
        <v>1802</v>
      </c>
      <c r="T5" s="6" t="s">
        <v>1933</v>
      </c>
      <c r="V5" s="9" t="s">
        <v>996</v>
      </c>
      <c r="W5" t="str">
        <f t="shared" si="0"/>
        <v>24141_4#11.ds2500000-reads</v>
      </c>
      <c r="X5" s="9" t="s">
        <v>1032</v>
      </c>
      <c r="Y5" s="5" t="s">
        <v>931</v>
      </c>
      <c r="AC5" s="7" t="s">
        <v>1427</v>
      </c>
      <c r="AD5" t="str">
        <f t="shared" si="1"/>
        <v>24353_1#7.ds2500000-reads</v>
      </c>
      <c r="AE5" t="s">
        <v>1970</v>
      </c>
      <c r="AF5" s="5" t="s">
        <v>1357</v>
      </c>
    </row>
    <row r="6" spans="1:32" ht="17">
      <c r="A6" s="5" t="s">
        <v>792</v>
      </c>
      <c r="B6" t="s">
        <v>793</v>
      </c>
      <c r="H6" s="174" t="s">
        <v>1107</v>
      </c>
      <c r="I6" s="175"/>
      <c r="J6" s="18" t="s">
        <v>1108</v>
      </c>
      <c r="K6" s="18" t="s">
        <v>1307</v>
      </c>
      <c r="L6" s="19" t="s">
        <v>1109</v>
      </c>
      <c r="M6" s="20">
        <v>37284</v>
      </c>
      <c r="N6" s="23">
        <v>37284</v>
      </c>
      <c r="O6" s="5" t="s">
        <v>1411</v>
      </c>
      <c r="Q6" s="23"/>
      <c r="R6" s="6" t="s">
        <v>1934</v>
      </c>
      <c r="S6" s="6" t="s">
        <v>1803</v>
      </c>
      <c r="T6" s="6" t="s">
        <v>1934</v>
      </c>
      <c r="V6" s="9" t="s">
        <v>997</v>
      </c>
      <c r="W6" t="str">
        <f t="shared" si="0"/>
        <v>24141_4#12.ds2500000-reads</v>
      </c>
      <c r="X6" s="9" t="s">
        <v>1033</v>
      </c>
      <c r="Y6" s="5" t="s">
        <v>932</v>
      </c>
      <c r="AC6" s="7" t="s">
        <v>1421</v>
      </c>
      <c r="AD6" t="str">
        <f t="shared" si="1"/>
        <v>24353_1#4.ds2500000-reads</v>
      </c>
      <c r="AE6" t="s">
        <v>1971</v>
      </c>
      <c r="AF6" s="5" t="s">
        <v>1358</v>
      </c>
    </row>
    <row r="7" spans="1:32" ht="17">
      <c r="A7" s="5" t="s">
        <v>794</v>
      </c>
      <c r="B7" t="s">
        <v>795</v>
      </c>
      <c r="H7" s="174" t="s">
        <v>1110</v>
      </c>
      <c r="I7" s="175"/>
      <c r="J7" s="18" t="s">
        <v>1111</v>
      </c>
      <c r="K7" s="18" t="s">
        <v>962</v>
      </c>
      <c r="L7" s="19" t="s">
        <v>1112</v>
      </c>
      <c r="M7" s="20">
        <v>37288</v>
      </c>
      <c r="N7" s="23">
        <v>37288</v>
      </c>
      <c r="O7" s="5" t="s">
        <v>1411</v>
      </c>
      <c r="Q7" s="23"/>
      <c r="R7" s="6" t="s">
        <v>1935</v>
      </c>
      <c r="S7" s="6" t="s">
        <v>1804</v>
      </c>
      <c r="T7" s="6" t="s">
        <v>1935</v>
      </c>
      <c r="V7" s="9" t="s">
        <v>998</v>
      </c>
      <c r="W7" t="str">
        <f t="shared" si="0"/>
        <v>24141_4#15.ds2500000-reads</v>
      </c>
      <c r="X7" s="9" t="s">
        <v>1034</v>
      </c>
      <c r="Y7" s="5" t="s">
        <v>933</v>
      </c>
      <c r="AC7" s="9" t="s">
        <v>508</v>
      </c>
      <c r="AD7" t="str">
        <f t="shared" si="1"/>
        <v>24141_4#5.ds2500000-reads</v>
      </c>
      <c r="AE7" t="s">
        <v>1972</v>
      </c>
      <c r="AF7" s="5" t="s">
        <v>510</v>
      </c>
    </row>
    <row r="8" spans="1:32" ht="17">
      <c r="A8" s="5" t="s">
        <v>796</v>
      </c>
      <c r="B8" t="s">
        <v>797</v>
      </c>
      <c r="H8" s="174" t="s">
        <v>1113</v>
      </c>
      <c r="I8" s="175"/>
      <c r="J8" s="18" t="s">
        <v>1114</v>
      </c>
      <c r="K8" s="18" t="s">
        <v>983</v>
      </c>
      <c r="L8" s="19" t="s">
        <v>1115</v>
      </c>
      <c r="M8" s="20">
        <v>37293</v>
      </c>
      <c r="N8" s="23">
        <v>37293</v>
      </c>
      <c r="O8" s="5" t="s">
        <v>1411</v>
      </c>
      <c r="Q8" s="23"/>
      <c r="R8" s="6" t="s">
        <v>994</v>
      </c>
      <c r="S8" s="6" t="s">
        <v>1805</v>
      </c>
      <c r="T8" s="6" t="s">
        <v>994</v>
      </c>
      <c r="V8" s="9" t="s">
        <v>999</v>
      </c>
      <c r="W8" t="str">
        <f t="shared" si="0"/>
        <v>24141_4#18.ds2500000-reads</v>
      </c>
      <c r="X8" s="9" t="s">
        <v>1035</v>
      </c>
      <c r="Y8" s="5" t="s">
        <v>934</v>
      </c>
      <c r="AC8" s="7" t="s">
        <v>1423</v>
      </c>
      <c r="AD8" t="str">
        <f t="shared" si="1"/>
        <v>24353_1#5.ds2500000-reads</v>
      </c>
      <c r="AE8" t="s">
        <v>1973</v>
      </c>
      <c r="AF8" s="5" t="s">
        <v>1359</v>
      </c>
    </row>
    <row r="9" spans="1:32" ht="17">
      <c r="A9" s="5" t="s">
        <v>798</v>
      </c>
      <c r="B9" t="s">
        <v>799</v>
      </c>
      <c r="H9" s="174" t="s">
        <v>1116</v>
      </c>
      <c r="I9" s="175"/>
      <c r="J9" s="18" t="s">
        <v>1117</v>
      </c>
      <c r="K9" s="18" t="s">
        <v>936</v>
      </c>
      <c r="L9" s="19" t="s">
        <v>1118</v>
      </c>
      <c r="M9" s="20">
        <v>37442</v>
      </c>
      <c r="N9" s="23">
        <v>37442</v>
      </c>
      <c r="O9" s="5" t="s">
        <v>1411</v>
      </c>
      <c r="Q9" s="23"/>
      <c r="R9" s="6" t="s">
        <v>995</v>
      </c>
      <c r="S9" s="6" t="s">
        <v>1806</v>
      </c>
      <c r="T9" s="6" t="s">
        <v>995</v>
      </c>
      <c r="V9" s="9" t="s">
        <v>1000</v>
      </c>
      <c r="W9" t="str">
        <f t="shared" si="0"/>
        <v>24141_4#19.ds2500000-reads</v>
      </c>
      <c r="X9" s="9" t="s">
        <v>1036</v>
      </c>
      <c r="Y9" s="5" t="s">
        <v>935</v>
      </c>
      <c r="AC9" s="7" t="s">
        <v>1429</v>
      </c>
      <c r="AD9" t="str">
        <f t="shared" si="1"/>
        <v>24353_1#8.ds2500000-reads</v>
      </c>
      <c r="AE9" t="s">
        <v>1974</v>
      </c>
      <c r="AF9" s="5" t="s">
        <v>1360</v>
      </c>
    </row>
    <row r="10" spans="1:32" ht="17">
      <c r="A10" s="5" t="s">
        <v>800</v>
      </c>
      <c r="B10" t="s">
        <v>801</v>
      </c>
      <c r="H10" s="174" t="s">
        <v>1119</v>
      </c>
      <c r="I10" s="175"/>
      <c r="J10" s="18" t="s">
        <v>1120</v>
      </c>
      <c r="K10" s="18" t="s">
        <v>950</v>
      </c>
      <c r="L10" s="19" t="s">
        <v>1121</v>
      </c>
      <c r="M10" s="20">
        <v>37491</v>
      </c>
      <c r="N10" s="23">
        <v>37491</v>
      </c>
      <c r="O10" s="5" t="s">
        <v>1411</v>
      </c>
      <c r="Q10" s="23"/>
      <c r="R10" s="6" t="s">
        <v>1936</v>
      </c>
      <c r="S10" s="6" t="s">
        <v>1807</v>
      </c>
      <c r="T10" s="6" t="s">
        <v>1936</v>
      </c>
      <c r="V10" s="9" t="s">
        <v>511</v>
      </c>
      <c r="W10" t="str">
        <f t="shared" si="0"/>
        <v>24141_4#6.ds2500000-reads</v>
      </c>
      <c r="X10" s="9" t="s">
        <v>1037</v>
      </c>
      <c r="Y10" s="5" t="s">
        <v>936</v>
      </c>
      <c r="AC10" s="9" t="s">
        <v>1931</v>
      </c>
      <c r="AD10" t="str">
        <f t="shared" si="1"/>
        <v>24141_3#10.ds2500000-reads</v>
      </c>
      <c r="AE10" t="s">
        <v>1975</v>
      </c>
      <c r="AF10" s="5" t="s">
        <v>475</v>
      </c>
    </row>
    <row r="11" spans="1:32" ht="17">
      <c r="A11" s="5" t="s">
        <v>802</v>
      </c>
      <c r="B11" t="s">
        <v>803</v>
      </c>
      <c r="H11" s="174" t="s">
        <v>1122</v>
      </c>
      <c r="I11" s="175"/>
      <c r="J11" s="18" t="s">
        <v>1123</v>
      </c>
      <c r="K11" s="18" t="s">
        <v>975</v>
      </c>
      <c r="L11" s="19" t="s">
        <v>1121</v>
      </c>
      <c r="M11" s="20">
        <v>37491</v>
      </c>
      <c r="N11" s="23">
        <v>37491</v>
      </c>
      <c r="O11" s="5" t="s">
        <v>1411</v>
      </c>
      <c r="Q11" s="23"/>
      <c r="R11" s="6" t="s">
        <v>1937</v>
      </c>
      <c r="S11" s="6" t="s">
        <v>1808</v>
      </c>
      <c r="T11" s="6" t="s">
        <v>1937</v>
      </c>
      <c r="V11" s="9" t="s">
        <v>1001</v>
      </c>
      <c r="W11" t="str">
        <f t="shared" si="0"/>
        <v>24141_5#10.ds2500000-reads</v>
      </c>
      <c r="X11" s="9" t="s">
        <v>1038</v>
      </c>
      <c r="Y11" s="5" t="s">
        <v>937</v>
      </c>
      <c r="AC11" s="7" t="s">
        <v>1954</v>
      </c>
      <c r="AD11" t="str">
        <f t="shared" si="1"/>
        <v>24353_1#11.ds2500000-reads</v>
      </c>
      <c r="AE11" t="s">
        <v>1976</v>
      </c>
      <c r="AF11" s="5" t="s">
        <v>1361</v>
      </c>
    </row>
    <row r="12" spans="1:32" ht="17">
      <c r="A12" s="5" t="s">
        <v>804</v>
      </c>
      <c r="B12" t="s">
        <v>805</v>
      </c>
      <c r="H12" s="174" t="s">
        <v>1124</v>
      </c>
      <c r="I12" s="175"/>
      <c r="J12" s="18" t="s">
        <v>1125</v>
      </c>
      <c r="K12" s="18" t="s">
        <v>945</v>
      </c>
      <c r="L12" s="19" t="s">
        <v>1126</v>
      </c>
      <c r="M12" s="20">
        <v>37537</v>
      </c>
      <c r="N12" s="23">
        <v>37537</v>
      </c>
      <c r="O12" s="5" t="s">
        <v>1411</v>
      </c>
      <c r="Q12" s="23"/>
      <c r="R12" s="6" t="s">
        <v>451</v>
      </c>
      <c r="S12" s="6" t="s">
        <v>1809</v>
      </c>
      <c r="T12" s="6" t="s">
        <v>451</v>
      </c>
      <c r="V12" s="9" t="s">
        <v>1002</v>
      </c>
      <c r="W12" t="str">
        <f t="shared" si="0"/>
        <v>24141_5#11.ds2500000-reads</v>
      </c>
      <c r="X12" s="9" t="s">
        <v>1039</v>
      </c>
      <c r="Y12" s="5" t="s">
        <v>938</v>
      </c>
      <c r="AC12" s="7" t="s">
        <v>1956</v>
      </c>
      <c r="AD12" t="str">
        <f t="shared" si="1"/>
        <v>24353_1#13.ds2500000-reads</v>
      </c>
      <c r="AE12" t="s">
        <v>1977</v>
      </c>
      <c r="AF12" s="5" t="s">
        <v>1362</v>
      </c>
    </row>
    <row r="13" spans="1:32" ht="17">
      <c r="A13" s="5" t="s">
        <v>806</v>
      </c>
      <c r="B13" t="s">
        <v>807</v>
      </c>
      <c r="H13" s="174" t="s">
        <v>1127</v>
      </c>
      <c r="I13" s="175"/>
      <c r="J13" s="18" t="s">
        <v>1128</v>
      </c>
      <c r="K13" s="18" t="s">
        <v>972</v>
      </c>
      <c r="L13" s="19" t="s">
        <v>1129</v>
      </c>
      <c r="M13" s="20">
        <v>37539</v>
      </c>
      <c r="N13" s="23">
        <v>37539</v>
      </c>
      <c r="O13" s="5" t="s">
        <v>1411</v>
      </c>
      <c r="Q13" s="23"/>
      <c r="R13" s="6" t="s">
        <v>1938</v>
      </c>
      <c r="S13" s="6" t="s">
        <v>1810</v>
      </c>
      <c r="T13" s="6" t="s">
        <v>1938</v>
      </c>
      <c r="V13" s="9" t="s">
        <v>1003</v>
      </c>
      <c r="W13" t="str">
        <f t="shared" si="0"/>
        <v>24141_5#12.ds2500000-reads</v>
      </c>
      <c r="X13" s="9" t="s">
        <v>1040</v>
      </c>
      <c r="Y13" s="5" t="s">
        <v>939</v>
      </c>
      <c r="AC13" s="9" t="s">
        <v>516</v>
      </c>
      <c r="AD13" t="str">
        <f t="shared" si="1"/>
        <v>24141_4#8.ds2500000-reads</v>
      </c>
      <c r="AE13" t="s">
        <v>1978</v>
      </c>
      <c r="AF13" s="5" t="s">
        <v>518</v>
      </c>
    </row>
    <row r="14" spans="1:32" ht="17">
      <c r="A14" s="5" t="s">
        <v>808</v>
      </c>
      <c r="B14" t="s">
        <v>885</v>
      </c>
      <c r="H14" s="174" t="s">
        <v>1130</v>
      </c>
      <c r="I14" s="175"/>
      <c r="J14" s="18" t="s">
        <v>1131</v>
      </c>
      <c r="K14" s="18" t="s">
        <v>953</v>
      </c>
      <c r="L14" s="19" t="s">
        <v>1132</v>
      </c>
      <c r="M14" s="20">
        <v>37572</v>
      </c>
      <c r="N14" s="23">
        <v>37572</v>
      </c>
      <c r="O14" s="5" t="s">
        <v>1411</v>
      </c>
      <c r="Q14" s="23"/>
      <c r="R14" s="6" t="s">
        <v>453</v>
      </c>
      <c r="S14" s="6" t="s">
        <v>1811</v>
      </c>
      <c r="T14" s="6" t="s">
        <v>453</v>
      </c>
      <c r="V14" s="9" t="s">
        <v>1004</v>
      </c>
      <c r="W14" t="str">
        <f t="shared" si="0"/>
        <v>24141_5#14.ds2500000-reads</v>
      </c>
      <c r="X14" s="9" t="s">
        <v>1041</v>
      </c>
      <c r="Y14" s="5" t="s">
        <v>940</v>
      </c>
      <c r="AC14" s="7" t="s">
        <v>1963</v>
      </c>
      <c r="AD14" t="str">
        <f t="shared" si="1"/>
        <v>24353_1#20.ds2500000-reads</v>
      </c>
      <c r="AE14" t="s">
        <v>1979</v>
      </c>
      <c r="AF14" s="5" t="s">
        <v>1364</v>
      </c>
    </row>
    <row r="15" spans="1:32" ht="17">
      <c r="A15" s="5" t="s">
        <v>809</v>
      </c>
      <c r="B15" t="s">
        <v>810</v>
      </c>
      <c r="H15" s="174" t="s">
        <v>1133</v>
      </c>
      <c r="I15" s="175"/>
      <c r="J15" s="18" t="s">
        <v>1134</v>
      </c>
      <c r="K15" s="18" t="s">
        <v>942</v>
      </c>
      <c r="L15" s="19" t="s">
        <v>1135</v>
      </c>
      <c r="M15" s="20">
        <v>37578</v>
      </c>
      <c r="N15" s="23">
        <v>37578</v>
      </c>
      <c r="O15" s="5" t="s">
        <v>1411</v>
      </c>
      <c r="Q15" s="23"/>
      <c r="R15" s="6" t="s">
        <v>456</v>
      </c>
      <c r="S15" s="6" t="s">
        <v>1812</v>
      </c>
      <c r="T15" s="6" t="s">
        <v>456</v>
      </c>
      <c r="V15" s="9" t="s">
        <v>1005</v>
      </c>
      <c r="W15" t="str">
        <f t="shared" si="0"/>
        <v>24141_5#15.ds2500000-reads</v>
      </c>
      <c r="X15" s="9" t="s">
        <v>1042</v>
      </c>
      <c r="Y15" s="5" t="s">
        <v>941</v>
      </c>
      <c r="AC15" s="7" t="s">
        <v>1425</v>
      </c>
      <c r="AD15" t="str">
        <f t="shared" si="1"/>
        <v>24353_1#6.ds2500000-reads</v>
      </c>
      <c r="AE15" t="s">
        <v>1980</v>
      </c>
      <c r="AF15" s="5" t="s">
        <v>1365</v>
      </c>
    </row>
    <row r="16" spans="1:32" ht="17">
      <c r="A16" s="5" t="s">
        <v>811</v>
      </c>
      <c r="B16" t="s">
        <v>812</v>
      </c>
      <c r="H16" s="174" t="s">
        <v>1136</v>
      </c>
      <c r="I16" s="175"/>
      <c r="J16" s="18" t="s">
        <v>1137</v>
      </c>
      <c r="K16" s="18" t="s">
        <v>952</v>
      </c>
      <c r="L16" s="19" t="s">
        <v>1138</v>
      </c>
      <c r="M16" s="20">
        <v>37638</v>
      </c>
      <c r="N16" s="23">
        <v>37638</v>
      </c>
      <c r="O16" s="5" t="s">
        <v>1411</v>
      </c>
      <c r="Q16" s="23"/>
      <c r="R16" s="6" t="s">
        <v>458</v>
      </c>
      <c r="S16" s="6" t="s">
        <v>1813</v>
      </c>
      <c r="T16" s="6" t="s">
        <v>458</v>
      </c>
      <c r="V16" s="9" t="s">
        <v>1006</v>
      </c>
      <c r="W16" t="str">
        <f t="shared" si="0"/>
        <v>24141_5#16.ds2500000-reads</v>
      </c>
      <c r="X16" s="9" t="s">
        <v>1043</v>
      </c>
      <c r="Y16" s="5" t="s">
        <v>942</v>
      </c>
      <c r="AC16" s="9" t="s">
        <v>470</v>
      </c>
      <c r="AD16" t="str">
        <f t="shared" si="1"/>
        <v>24141_3#9.ds2500000-reads</v>
      </c>
      <c r="AE16" t="s">
        <v>1981</v>
      </c>
      <c r="AF16" s="5" t="s">
        <v>472</v>
      </c>
    </row>
    <row r="17" spans="1:32" ht="17">
      <c r="A17" s="5" t="s">
        <v>813</v>
      </c>
      <c r="B17" t="s">
        <v>814</v>
      </c>
      <c r="H17" s="174" t="s">
        <v>1139</v>
      </c>
      <c r="I17" s="175"/>
      <c r="J17" s="18" t="s">
        <v>1140</v>
      </c>
      <c r="K17" s="18" t="s">
        <v>955</v>
      </c>
      <c r="L17" s="19" t="s">
        <v>1141</v>
      </c>
      <c r="M17" s="20">
        <v>37644</v>
      </c>
      <c r="N17" s="23">
        <v>37644</v>
      </c>
      <c r="O17" s="5" t="s">
        <v>1411</v>
      </c>
      <c r="Q17" s="23"/>
      <c r="R17" s="6" t="s">
        <v>460</v>
      </c>
      <c r="S17" s="6" t="s">
        <v>1814</v>
      </c>
      <c r="T17" s="6" t="s">
        <v>460</v>
      </c>
      <c r="V17" s="9" t="s">
        <v>1007</v>
      </c>
      <c r="W17" t="str">
        <f t="shared" si="0"/>
        <v>24141_5#17.ds2500000-reads</v>
      </c>
      <c r="X17" s="9" t="s">
        <v>1044</v>
      </c>
      <c r="Y17" s="5" t="s">
        <v>943</v>
      </c>
      <c r="AC17" s="7" t="s">
        <v>1953</v>
      </c>
      <c r="AD17" t="str">
        <f t="shared" si="1"/>
        <v>24353_1#10.ds2500000-reads</v>
      </c>
      <c r="AE17" t="s">
        <v>1982</v>
      </c>
      <c r="AF17" s="5" t="s">
        <v>1366</v>
      </c>
    </row>
    <row r="18" spans="1:32" ht="17">
      <c r="A18" s="5" t="s">
        <v>815</v>
      </c>
      <c r="B18" t="s">
        <v>816</v>
      </c>
      <c r="H18" s="174" t="s">
        <v>1142</v>
      </c>
      <c r="I18" s="175"/>
      <c r="J18" s="18" t="s">
        <v>1143</v>
      </c>
      <c r="K18" s="18" t="s">
        <v>981</v>
      </c>
      <c r="L18" s="19" t="s">
        <v>1144</v>
      </c>
      <c r="M18" s="20">
        <v>37645</v>
      </c>
      <c r="N18" s="23">
        <v>37645</v>
      </c>
      <c r="O18" s="5" t="s">
        <v>1411</v>
      </c>
      <c r="Q18" s="23"/>
      <c r="R18" s="6" t="s">
        <v>462</v>
      </c>
      <c r="S18" s="6" t="s">
        <v>1815</v>
      </c>
      <c r="T18" s="6" t="s">
        <v>462</v>
      </c>
      <c r="V18" s="9" t="s">
        <v>1008</v>
      </c>
      <c r="W18" t="str">
        <f t="shared" si="0"/>
        <v>24141_5#18.ds2463710-reads</v>
      </c>
      <c r="X18" s="9" t="s">
        <v>1045</v>
      </c>
      <c r="Y18" s="5" t="s">
        <v>944</v>
      </c>
      <c r="AC18" s="7" t="s">
        <v>1431</v>
      </c>
      <c r="AD18" t="str">
        <f t="shared" si="1"/>
        <v>24353_1#9.ds2500000-reads</v>
      </c>
      <c r="AE18" t="s">
        <v>1983</v>
      </c>
      <c r="AF18" s="5" t="s">
        <v>1367</v>
      </c>
    </row>
    <row r="19" spans="1:32" ht="17">
      <c r="A19" s="5" t="s">
        <v>817</v>
      </c>
      <c r="B19" t="s">
        <v>818</v>
      </c>
      <c r="H19" s="174" t="s">
        <v>1145</v>
      </c>
      <c r="I19" s="175"/>
      <c r="J19" s="18" t="s">
        <v>1146</v>
      </c>
      <c r="K19" s="18" t="s">
        <v>984</v>
      </c>
      <c r="L19" s="19" t="s">
        <v>1147</v>
      </c>
      <c r="M19" s="20">
        <v>37685</v>
      </c>
      <c r="N19" s="23">
        <v>37685</v>
      </c>
      <c r="O19" s="5" t="s">
        <v>1411</v>
      </c>
      <c r="Q19" s="23"/>
      <c r="R19" s="6" t="s">
        <v>464</v>
      </c>
      <c r="S19" s="6" t="s">
        <v>1816</v>
      </c>
      <c r="T19" s="6" t="s">
        <v>464</v>
      </c>
      <c r="V19" s="9" t="s">
        <v>1009</v>
      </c>
      <c r="W19" t="str">
        <f t="shared" si="0"/>
        <v>24141_5#20.ds2500000-reads</v>
      </c>
      <c r="X19" s="9" t="s">
        <v>1046</v>
      </c>
      <c r="Y19" s="5" t="s">
        <v>945</v>
      </c>
      <c r="AC19" s="9" t="s">
        <v>546</v>
      </c>
      <c r="AD19" t="str">
        <f t="shared" si="1"/>
        <v>24141_5#1.ds1198845-reads</v>
      </c>
      <c r="AE19" t="s">
        <v>1984</v>
      </c>
      <c r="AF19" s="5" t="s">
        <v>1334</v>
      </c>
    </row>
    <row r="20" spans="1:32" ht="17">
      <c r="A20" s="5" t="s">
        <v>819</v>
      </c>
      <c r="B20" t="s">
        <v>820</v>
      </c>
      <c r="H20" s="174" t="s">
        <v>1148</v>
      </c>
      <c r="I20" s="175"/>
      <c r="J20" s="18" t="s">
        <v>1149</v>
      </c>
      <c r="K20" s="18" t="s">
        <v>1308</v>
      </c>
      <c r="L20" s="19" t="s">
        <v>1150</v>
      </c>
      <c r="M20" s="20">
        <v>37714</v>
      </c>
      <c r="N20" s="23">
        <v>37714</v>
      </c>
      <c r="O20" s="5" t="s">
        <v>1411</v>
      </c>
      <c r="Q20" s="23"/>
      <c r="R20" s="6" t="s">
        <v>467</v>
      </c>
      <c r="S20" s="6" t="s">
        <v>1817</v>
      </c>
      <c r="T20" s="6" t="s">
        <v>467</v>
      </c>
      <c r="V20" s="9" t="s">
        <v>552</v>
      </c>
      <c r="W20" t="str">
        <f t="shared" si="0"/>
        <v>24141_5#4.ds2500000-reads</v>
      </c>
      <c r="X20" s="9" t="s">
        <v>1047</v>
      </c>
      <c r="Y20" s="5" t="s">
        <v>946</v>
      </c>
      <c r="AC20" s="9" t="s">
        <v>453</v>
      </c>
      <c r="AD20" t="str">
        <f t="shared" si="1"/>
        <v>24141_3#2.ds2500000-reads</v>
      </c>
      <c r="AE20" t="s">
        <v>1985</v>
      </c>
      <c r="AF20" s="5" t="s">
        <v>455</v>
      </c>
    </row>
    <row r="21" spans="1:32" ht="17">
      <c r="A21" s="5" t="s">
        <v>821</v>
      </c>
      <c r="B21" t="s">
        <v>822</v>
      </c>
      <c r="H21" s="174" t="s">
        <v>1151</v>
      </c>
      <c r="I21" s="175"/>
      <c r="J21" s="18" t="s">
        <v>1152</v>
      </c>
      <c r="K21" s="18" t="s">
        <v>954</v>
      </c>
      <c r="L21" s="19" t="s">
        <v>1153</v>
      </c>
      <c r="M21" s="20">
        <v>37805</v>
      </c>
      <c r="N21" s="23">
        <v>37805</v>
      </c>
      <c r="O21" s="5" t="s">
        <v>1411</v>
      </c>
      <c r="Q21" s="23"/>
      <c r="R21" s="6" t="s">
        <v>470</v>
      </c>
      <c r="S21" s="6" t="s">
        <v>1818</v>
      </c>
      <c r="T21" s="6" t="s">
        <v>470</v>
      </c>
      <c r="V21" s="9" t="s">
        <v>554</v>
      </c>
      <c r="W21" t="str">
        <f t="shared" si="0"/>
        <v>24141_5#5.ds2500000-reads</v>
      </c>
      <c r="X21" s="9" t="s">
        <v>1048</v>
      </c>
      <c r="Y21" s="5" t="s">
        <v>947</v>
      </c>
      <c r="AC21" s="7" t="s">
        <v>1958</v>
      </c>
      <c r="AD21" t="str">
        <f t="shared" si="1"/>
        <v>24353_1#15.ds2500000-reads</v>
      </c>
      <c r="AE21" t="s">
        <v>1986</v>
      </c>
      <c r="AF21" s="5" t="s">
        <v>1368</v>
      </c>
    </row>
    <row r="22" spans="1:32" ht="17">
      <c r="A22" s="5" t="s">
        <v>823</v>
      </c>
      <c r="B22" t="s">
        <v>824</v>
      </c>
      <c r="H22" s="174" t="s">
        <v>1154</v>
      </c>
      <c r="I22" s="175"/>
      <c r="J22" s="18" t="s">
        <v>1155</v>
      </c>
      <c r="K22" s="18" t="s">
        <v>1309</v>
      </c>
      <c r="L22" s="19" t="s">
        <v>1156</v>
      </c>
      <c r="M22" s="20">
        <v>37819</v>
      </c>
      <c r="N22" s="23">
        <v>37819</v>
      </c>
      <c r="O22" s="5" t="s">
        <v>1411</v>
      </c>
      <c r="Q22" s="23"/>
      <c r="R22" s="6" t="s">
        <v>1939</v>
      </c>
      <c r="S22" s="6" t="s">
        <v>1819</v>
      </c>
      <c r="T22" s="6" t="s">
        <v>1939</v>
      </c>
      <c r="V22" s="9" t="s">
        <v>558</v>
      </c>
      <c r="W22" t="str">
        <f t="shared" si="0"/>
        <v>24141_5#7.ds2500000-reads</v>
      </c>
      <c r="X22" s="9" t="s">
        <v>1049</v>
      </c>
      <c r="Y22" s="5" t="s">
        <v>948</v>
      </c>
      <c r="AC22" s="7" t="s">
        <v>1957</v>
      </c>
      <c r="AD22" t="str">
        <f t="shared" si="1"/>
        <v>24353_1#14.ds2500000-reads</v>
      </c>
      <c r="AE22" t="s">
        <v>1987</v>
      </c>
      <c r="AF22" s="5" t="s">
        <v>1369</v>
      </c>
    </row>
    <row r="23" spans="1:32" ht="17">
      <c r="A23" s="5" t="s">
        <v>825</v>
      </c>
      <c r="B23" t="s">
        <v>826</v>
      </c>
      <c r="H23" s="174" t="s">
        <v>1157</v>
      </c>
      <c r="I23" s="175"/>
      <c r="J23" s="18" t="s">
        <v>1158</v>
      </c>
      <c r="K23" s="18" t="s">
        <v>943</v>
      </c>
      <c r="L23" s="19" t="s">
        <v>1159</v>
      </c>
      <c r="M23" s="20">
        <v>37825</v>
      </c>
      <c r="N23" s="23">
        <v>37825</v>
      </c>
      <c r="O23" s="5" t="s">
        <v>1411</v>
      </c>
      <c r="Q23" s="23"/>
      <c r="R23" s="6" t="s">
        <v>996</v>
      </c>
      <c r="S23" s="6" t="s">
        <v>1820</v>
      </c>
      <c r="T23" s="6" t="s">
        <v>996</v>
      </c>
      <c r="V23" s="9" t="s">
        <v>586</v>
      </c>
      <c r="W23" t="str">
        <f t="shared" si="0"/>
        <v>24141_6#1.ds2500000-reads</v>
      </c>
      <c r="X23" s="9" t="s">
        <v>1050</v>
      </c>
      <c r="Y23" s="5" t="s">
        <v>949</v>
      </c>
      <c r="AC23" s="9" t="s">
        <v>464</v>
      </c>
      <c r="AD23" t="str">
        <f t="shared" si="1"/>
        <v>24141_3#7.ds2500000-reads</v>
      </c>
      <c r="AE23" t="s">
        <v>1988</v>
      </c>
      <c r="AF23" s="5" t="s">
        <v>466</v>
      </c>
    </row>
    <row r="24" spans="1:32" ht="17">
      <c r="A24" s="5" t="s">
        <v>827</v>
      </c>
      <c r="B24" t="s">
        <v>828</v>
      </c>
      <c r="H24" s="174" t="s">
        <v>1160</v>
      </c>
      <c r="I24" s="175"/>
      <c r="J24" s="18" t="s">
        <v>1161</v>
      </c>
      <c r="K24" s="18" t="s">
        <v>960</v>
      </c>
      <c r="L24" s="19" t="s">
        <v>1162</v>
      </c>
      <c r="M24" s="20">
        <v>37831</v>
      </c>
      <c r="N24" s="23">
        <v>37831</v>
      </c>
      <c r="O24" s="5" t="s">
        <v>1411</v>
      </c>
      <c r="Q24" s="23"/>
      <c r="R24" s="6" t="s">
        <v>997</v>
      </c>
      <c r="S24" s="6" t="s">
        <v>1821</v>
      </c>
      <c r="T24" s="6" t="s">
        <v>997</v>
      </c>
      <c r="V24" s="9" t="s">
        <v>1010</v>
      </c>
      <c r="W24" t="str">
        <f t="shared" si="0"/>
        <v>24141_6#11.ds2500000-reads</v>
      </c>
      <c r="X24" s="9" t="s">
        <v>1051</v>
      </c>
      <c r="Y24" s="5" t="s">
        <v>950</v>
      </c>
      <c r="AC24" s="7" t="s">
        <v>1417</v>
      </c>
      <c r="AD24" t="str">
        <f t="shared" si="1"/>
        <v>24353_1#2.ds2500000-reads</v>
      </c>
      <c r="AE24" t="s">
        <v>1989</v>
      </c>
      <c r="AF24" s="5" t="s">
        <v>1354</v>
      </c>
    </row>
    <row r="25" spans="1:32" ht="17">
      <c r="A25" s="5" t="s">
        <v>829</v>
      </c>
      <c r="B25" t="s">
        <v>830</v>
      </c>
      <c r="H25" s="174" t="s">
        <v>1163</v>
      </c>
      <c r="I25" s="175"/>
      <c r="J25" s="18" t="s">
        <v>1164</v>
      </c>
      <c r="K25" s="18" t="s">
        <v>944</v>
      </c>
      <c r="L25" s="19" t="s">
        <v>1165</v>
      </c>
      <c r="M25" s="20">
        <v>38000</v>
      </c>
      <c r="N25" s="23">
        <v>38000</v>
      </c>
      <c r="O25" s="5" t="s">
        <v>1411</v>
      </c>
      <c r="Q25" s="23"/>
      <c r="R25" s="6" t="s">
        <v>1940</v>
      </c>
      <c r="S25" s="6" t="s">
        <v>1822</v>
      </c>
      <c r="T25" s="6" t="s">
        <v>1940</v>
      </c>
      <c r="V25" s="9" t="s">
        <v>1011</v>
      </c>
      <c r="W25" t="str">
        <f t="shared" si="0"/>
        <v>24141_6#12.ds2500000-reads</v>
      </c>
      <c r="X25" s="9" t="s">
        <v>1052</v>
      </c>
      <c r="Y25" s="5" t="s">
        <v>951</v>
      </c>
      <c r="AC25" s="7" t="s">
        <v>1419</v>
      </c>
      <c r="AD25" t="str">
        <f t="shared" si="1"/>
        <v>24353_1#3.ds2500000-reads</v>
      </c>
      <c r="AE25" t="s">
        <v>1990</v>
      </c>
      <c r="AF25" s="5" t="s">
        <v>1355</v>
      </c>
    </row>
    <row r="26" spans="1:32" ht="17">
      <c r="A26" s="5" t="s">
        <v>831</v>
      </c>
      <c r="B26" t="s">
        <v>832</v>
      </c>
      <c r="H26" s="174" t="s">
        <v>1166</v>
      </c>
      <c r="I26" s="175"/>
      <c r="J26" s="18" t="s">
        <v>1167</v>
      </c>
      <c r="K26" s="18" t="s">
        <v>987</v>
      </c>
      <c r="L26" s="19" t="s">
        <v>1168</v>
      </c>
      <c r="M26" s="20">
        <v>37869</v>
      </c>
      <c r="N26" s="23">
        <v>37869</v>
      </c>
      <c r="O26" s="5" t="s">
        <v>1411</v>
      </c>
      <c r="Q26" s="31"/>
      <c r="R26" s="6" t="s">
        <v>1941</v>
      </c>
      <c r="S26" s="6" t="s">
        <v>1823</v>
      </c>
      <c r="T26" s="6" t="s">
        <v>1941</v>
      </c>
      <c r="V26" s="9" t="s">
        <v>1012</v>
      </c>
      <c r="W26" t="str">
        <f t="shared" si="0"/>
        <v>24141_6#14.ds2500000-reads</v>
      </c>
      <c r="X26" s="9" t="s">
        <v>1053</v>
      </c>
      <c r="Y26" s="5" t="s">
        <v>952</v>
      </c>
      <c r="AC26" s="9" t="s">
        <v>626</v>
      </c>
      <c r="AD26" t="str">
        <f t="shared" si="1"/>
        <v>24141_7#1.ds1149668-reads</v>
      </c>
      <c r="AE26" t="s">
        <v>1991</v>
      </c>
      <c r="AF26" s="5" t="s">
        <v>1345</v>
      </c>
    </row>
    <row r="27" spans="1:32" ht="17">
      <c r="A27" s="5" t="s">
        <v>833</v>
      </c>
      <c r="B27" t="s">
        <v>834</v>
      </c>
      <c r="H27" s="174" t="s">
        <v>1169</v>
      </c>
      <c r="I27" s="175"/>
      <c r="J27" s="18" t="s">
        <v>1170</v>
      </c>
      <c r="K27" s="18" t="s">
        <v>1310</v>
      </c>
      <c r="L27" s="19" t="s">
        <v>1171</v>
      </c>
      <c r="M27" s="20">
        <v>37902</v>
      </c>
      <c r="N27" s="23">
        <v>37902</v>
      </c>
      <c r="O27" s="5" t="s">
        <v>1411</v>
      </c>
      <c r="Q27" s="31"/>
      <c r="R27" s="6" t="s">
        <v>998</v>
      </c>
      <c r="S27" s="6" t="s">
        <v>1824</v>
      </c>
      <c r="T27" s="6" t="s">
        <v>998</v>
      </c>
      <c r="V27" s="9" t="s">
        <v>1013</v>
      </c>
      <c r="W27" t="str">
        <f t="shared" si="0"/>
        <v>24141_6#15.ds2500000-reads</v>
      </c>
      <c r="X27" s="9" t="s">
        <v>1054</v>
      </c>
      <c r="Y27" s="5" t="s">
        <v>953</v>
      </c>
      <c r="AC27" s="7" t="s">
        <v>1960</v>
      </c>
      <c r="AD27" t="str">
        <f t="shared" si="1"/>
        <v>24353_1#17.ds2500000-reads</v>
      </c>
      <c r="AE27" t="s">
        <v>1992</v>
      </c>
      <c r="AF27" s="5" t="s">
        <v>1356</v>
      </c>
    </row>
    <row r="28" spans="1:32" ht="17">
      <c r="A28" s="5" t="s">
        <v>835</v>
      </c>
      <c r="B28" t="s">
        <v>836</v>
      </c>
      <c r="H28" s="174" t="s">
        <v>1172</v>
      </c>
      <c r="I28" s="175"/>
      <c r="J28" s="18" t="s">
        <v>1173</v>
      </c>
      <c r="K28" s="18" t="s">
        <v>980</v>
      </c>
      <c r="L28" s="19" t="s">
        <v>1174</v>
      </c>
      <c r="M28" s="20">
        <v>37960</v>
      </c>
      <c r="N28" s="23">
        <v>37960</v>
      </c>
      <c r="O28" s="5" t="s">
        <v>1411</v>
      </c>
      <c r="Q28" s="31"/>
      <c r="R28" s="6" t="s">
        <v>1942</v>
      </c>
      <c r="S28" s="6" t="s">
        <v>1825</v>
      </c>
      <c r="T28" s="6" t="s">
        <v>1942</v>
      </c>
      <c r="V28" s="9" t="s">
        <v>1014</v>
      </c>
      <c r="W28" t="str">
        <f t="shared" si="0"/>
        <v>24141_6#17.ds2500000-reads</v>
      </c>
      <c r="X28" s="9" t="s">
        <v>1055</v>
      </c>
      <c r="Y28" s="5" t="s">
        <v>954</v>
      </c>
      <c r="AC28" s="9" t="s">
        <v>513</v>
      </c>
      <c r="AD28" t="str">
        <f t="shared" si="1"/>
        <v>24141_4#7.ds2500000-reads</v>
      </c>
      <c r="AE28" t="s">
        <v>1993</v>
      </c>
      <c r="AF28" s="5" t="s">
        <v>515</v>
      </c>
    </row>
    <row r="29" spans="1:32" ht="17">
      <c r="A29" s="5" t="s">
        <v>837</v>
      </c>
      <c r="B29" t="s">
        <v>838</v>
      </c>
      <c r="H29" s="174" t="s">
        <v>1175</v>
      </c>
      <c r="I29" s="175"/>
      <c r="J29" s="18" t="s">
        <v>1176</v>
      </c>
      <c r="K29" s="18" t="s">
        <v>958</v>
      </c>
      <c r="L29" s="19" t="s">
        <v>1177</v>
      </c>
      <c r="M29" s="20">
        <v>37985</v>
      </c>
      <c r="N29" s="23">
        <v>37985</v>
      </c>
      <c r="O29" s="5" t="s">
        <v>1411</v>
      </c>
      <c r="P29" s="29"/>
      <c r="Q29" s="32"/>
      <c r="R29" s="6" t="s">
        <v>1943</v>
      </c>
      <c r="S29" s="6" t="s">
        <v>1826</v>
      </c>
      <c r="T29" s="6" t="s">
        <v>1943</v>
      </c>
      <c r="V29" s="9" t="s">
        <v>1015</v>
      </c>
      <c r="W29" t="str">
        <f t="shared" si="0"/>
        <v>24141_6#18.ds2500000-reads</v>
      </c>
      <c r="X29" s="9" t="s">
        <v>1056</v>
      </c>
      <c r="Y29" s="5" t="s">
        <v>955</v>
      </c>
      <c r="AC29" s="7" t="s">
        <v>1415</v>
      </c>
      <c r="AD29" t="str">
        <f t="shared" si="1"/>
        <v>24353_1#1.ds2500000-reads</v>
      </c>
      <c r="AE29" t="s">
        <v>1994</v>
      </c>
      <c r="AF29" s="5" t="s">
        <v>1370</v>
      </c>
    </row>
    <row r="30" spans="1:32" ht="17">
      <c r="A30" s="5" t="s">
        <v>839</v>
      </c>
      <c r="B30" t="s">
        <v>840</v>
      </c>
      <c r="H30" s="174" t="s">
        <v>1178</v>
      </c>
      <c r="I30" s="175"/>
      <c r="J30" s="18" t="s">
        <v>1179</v>
      </c>
      <c r="K30" s="18" t="s">
        <v>966</v>
      </c>
      <c r="L30" s="19" t="s">
        <v>1180</v>
      </c>
      <c r="M30" s="20">
        <v>37995</v>
      </c>
      <c r="N30" s="23">
        <v>37995</v>
      </c>
      <c r="O30" s="5" t="s">
        <v>1411</v>
      </c>
      <c r="Q30" s="31"/>
      <c r="R30" s="6" t="s">
        <v>999</v>
      </c>
      <c r="S30" s="6" t="s">
        <v>1827</v>
      </c>
      <c r="T30" s="6" t="s">
        <v>999</v>
      </c>
      <c r="V30" s="9" t="s">
        <v>1016</v>
      </c>
      <c r="W30" t="str">
        <f t="shared" si="0"/>
        <v>24141_6#19.ds2500000-reads</v>
      </c>
      <c r="X30" s="9" t="s">
        <v>1057</v>
      </c>
      <c r="Y30" s="5" t="s">
        <v>956</v>
      </c>
      <c r="AC30" s="7" t="s">
        <v>1962</v>
      </c>
      <c r="AD30" t="str">
        <f t="shared" si="1"/>
        <v>24353_1#19.ds2500000-reads</v>
      </c>
      <c r="AE30" t="s">
        <v>1995</v>
      </c>
      <c r="AF30" s="5" t="s">
        <v>1372</v>
      </c>
    </row>
    <row r="31" spans="1:32" ht="17">
      <c r="A31" s="5" t="s">
        <v>841</v>
      </c>
      <c r="B31" t="s">
        <v>842</v>
      </c>
      <c r="H31" s="174" t="s">
        <v>1181</v>
      </c>
      <c r="I31" s="175"/>
      <c r="J31" s="18" t="s">
        <v>1182</v>
      </c>
      <c r="K31" s="18" t="s">
        <v>961</v>
      </c>
      <c r="L31" s="19" t="s">
        <v>1183</v>
      </c>
      <c r="M31" s="20">
        <v>38093</v>
      </c>
      <c r="N31" s="23">
        <v>38093</v>
      </c>
      <c r="O31" s="5" t="s">
        <v>1411</v>
      </c>
      <c r="Q31" s="31"/>
      <c r="R31" s="6" t="s">
        <v>1000</v>
      </c>
      <c r="S31" s="6" t="s">
        <v>1828</v>
      </c>
      <c r="T31" s="6" t="s">
        <v>1000</v>
      </c>
      <c r="V31" s="9" t="s">
        <v>588</v>
      </c>
      <c r="W31" t="str">
        <f t="shared" si="0"/>
        <v>24141_6#2.ds2500000-reads</v>
      </c>
      <c r="X31" s="9" t="s">
        <v>1058</v>
      </c>
      <c r="Y31" s="5" t="s">
        <v>957</v>
      </c>
      <c r="AC31" s="9" t="s">
        <v>1951</v>
      </c>
      <c r="AD31" t="str">
        <f t="shared" si="1"/>
        <v>24141_7#13.ds773899-reads</v>
      </c>
      <c r="AE31" t="s">
        <v>1996</v>
      </c>
      <c r="AF31" s="5" t="s">
        <v>1348</v>
      </c>
    </row>
    <row r="32" spans="1:32" ht="17">
      <c r="A32" s="5" t="s">
        <v>843</v>
      </c>
      <c r="B32" t="s">
        <v>844</v>
      </c>
      <c r="H32" s="174" t="s">
        <v>1184</v>
      </c>
      <c r="I32" s="175"/>
      <c r="J32" s="18" t="s">
        <v>1185</v>
      </c>
      <c r="K32" s="18" t="s">
        <v>978</v>
      </c>
      <c r="L32" s="19" t="s">
        <v>1186</v>
      </c>
      <c r="M32" s="20">
        <v>38099</v>
      </c>
      <c r="N32" s="23">
        <v>38099</v>
      </c>
      <c r="O32" s="5" t="s">
        <v>1411</v>
      </c>
      <c r="Q32" s="31"/>
      <c r="R32" s="6" t="s">
        <v>499</v>
      </c>
      <c r="S32" s="6" t="s">
        <v>1829</v>
      </c>
      <c r="T32" s="6" t="s">
        <v>499</v>
      </c>
      <c r="V32" s="9" t="s">
        <v>1017</v>
      </c>
      <c r="W32" t="str">
        <f t="shared" si="0"/>
        <v>24141_6#20.ds2500000-reads</v>
      </c>
      <c r="X32" s="9" t="s">
        <v>1059</v>
      </c>
      <c r="Y32" s="5" t="s">
        <v>958</v>
      </c>
      <c r="AC32" s="9" t="s">
        <v>560</v>
      </c>
      <c r="AD32" t="str">
        <f t="shared" si="1"/>
        <v>24141_5#8.ds1137253-reads</v>
      </c>
      <c r="AE32" t="s">
        <v>1997</v>
      </c>
      <c r="AF32" s="5" t="s">
        <v>1338</v>
      </c>
    </row>
    <row r="33" spans="1:32" ht="17">
      <c r="A33" s="5" t="s">
        <v>845</v>
      </c>
      <c r="B33" t="s">
        <v>846</v>
      </c>
      <c r="H33" s="174" t="s">
        <v>1187</v>
      </c>
      <c r="I33" s="175"/>
      <c r="J33" s="18" t="s">
        <v>1188</v>
      </c>
      <c r="K33" s="18" t="s">
        <v>1311</v>
      </c>
      <c r="L33" s="19" t="s">
        <v>1189</v>
      </c>
      <c r="M33" s="20">
        <v>38126</v>
      </c>
      <c r="N33" s="23">
        <v>38126</v>
      </c>
      <c r="O33" s="5" t="s">
        <v>1411</v>
      </c>
      <c r="Q33" s="31"/>
      <c r="R33" s="6" t="s">
        <v>1944</v>
      </c>
      <c r="S33" s="6" t="s">
        <v>1830</v>
      </c>
      <c r="T33" s="6" t="s">
        <v>1944</v>
      </c>
      <c r="V33" s="9" t="s">
        <v>590</v>
      </c>
      <c r="W33" t="str">
        <f t="shared" si="0"/>
        <v>24141_6#3.ds2500000-reads</v>
      </c>
      <c r="X33" s="9" t="s">
        <v>1060</v>
      </c>
      <c r="Y33" s="5" t="s">
        <v>959</v>
      </c>
      <c r="AC33" s="9" t="s">
        <v>458</v>
      </c>
      <c r="AD33" t="str">
        <f t="shared" si="1"/>
        <v>24141_3#4.ds2500000-reads</v>
      </c>
      <c r="AE33" t="s">
        <v>1998</v>
      </c>
      <c r="AF33" s="5" t="s">
        <v>1320</v>
      </c>
    </row>
    <row r="34" spans="1:32" ht="17">
      <c r="A34" s="5" t="s">
        <v>847</v>
      </c>
      <c r="B34" t="s">
        <v>848</v>
      </c>
      <c r="H34" s="174" t="s">
        <v>1190</v>
      </c>
      <c r="I34" s="175"/>
      <c r="J34" s="18" t="s">
        <v>1191</v>
      </c>
      <c r="K34" s="18" t="s">
        <v>970</v>
      </c>
      <c r="L34" s="19" t="s">
        <v>1192</v>
      </c>
      <c r="M34" s="20">
        <v>38160</v>
      </c>
      <c r="N34" s="23">
        <v>38160</v>
      </c>
      <c r="O34" s="5" t="s">
        <v>1411</v>
      </c>
      <c r="Q34" s="31"/>
      <c r="R34" s="6" t="s">
        <v>502</v>
      </c>
      <c r="S34" s="6" t="s">
        <v>1831</v>
      </c>
      <c r="T34" s="6" t="s">
        <v>502</v>
      </c>
      <c r="V34" s="9" t="s">
        <v>592</v>
      </c>
      <c r="W34" t="str">
        <f t="shared" si="0"/>
        <v>24141_6#4.ds2500000-reads</v>
      </c>
      <c r="X34" s="9" t="s">
        <v>1061</v>
      </c>
      <c r="Y34" s="5" t="s">
        <v>960</v>
      </c>
      <c r="AC34" s="9" t="s">
        <v>1946</v>
      </c>
      <c r="AD34" t="str">
        <f t="shared" si="1"/>
        <v>24141_5#19.ds995521-reads</v>
      </c>
      <c r="AE34" t="s">
        <v>1999</v>
      </c>
      <c r="AF34" s="5" t="s">
        <v>1341</v>
      </c>
    </row>
    <row r="35" spans="1:32" ht="17">
      <c r="A35" s="5" t="s">
        <v>849</v>
      </c>
      <c r="B35" t="s">
        <v>850</v>
      </c>
      <c r="H35" s="174" t="s">
        <v>1193</v>
      </c>
      <c r="I35" s="175"/>
      <c r="J35" s="18" t="s">
        <v>1194</v>
      </c>
      <c r="K35" s="18" t="s">
        <v>947</v>
      </c>
      <c r="L35" s="19" t="s">
        <v>1195</v>
      </c>
      <c r="M35" s="20">
        <v>38168</v>
      </c>
      <c r="N35" s="23">
        <v>38168</v>
      </c>
      <c r="O35" s="5" t="s">
        <v>1411</v>
      </c>
      <c r="Q35" s="31"/>
      <c r="R35" s="6" t="s">
        <v>504</v>
      </c>
      <c r="S35" s="6" t="s">
        <v>1832</v>
      </c>
      <c r="T35" s="6" t="s">
        <v>504</v>
      </c>
      <c r="V35" s="9" t="s">
        <v>594</v>
      </c>
      <c r="W35" t="str">
        <f t="shared" si="0"/>
        <v>24141_6#5.ds2500000-reads</v>
      </c>
      <c r="X35" s="9" t="s">
        <v>1062</v>
      </c>
      <c r="Y35" s="5" t="s">
        <v>961</v>
      </c>
      <c r="AC35" s="9" t="s">
        <v>1948</v>
      </c>
      <c r="AD35" t="str">
        <f t="shared" si="1"/>
        <v>24141_6#13.ds874349-reads</v>
      </c>
      <c r="AE35" t="s">
        <v>2000</v>
      </c>
      <c r="AF35" s="5" t="s">
        <v>1343</v>
      </c>
    </row>
    <row r="36" spans="1:32" ht="17">
      <c r="A36" s="5" t="s">
        <v>851</v>
      </c>
      <c r="B36" t="s">
        <v>852</v>
      </c>
      <c r="H36" s="174" t="s">
        <v>1196</v>
      </c>
      <c r="I36" s="175"/>
      <c r="J36" s="18" t="s">
        <v>1197</v>
      </c>
      <c r="K36" s="18" t="s">
        <v>968</v>
      </c>
      <c r="L36" s="19" t="s">
        <v>1195</v>
      </c>
      <c r="M36" s="20">
        <v>38168</v>
      </c>
      <c r="N36" s="23">
        <v>38168</v>
      </c>
      <c r="O36" s="5" t="s">
        <v>1411</v>
      </c>
      <c r="Q36" s="31"/>
      <c r="R36" s="6" t="s">
        <v>506</v>
      </c>
      <c r="S36" s="6" t="s">
        <v>1833</v>
      </c>
      <c r="T36" s="6" t="s">
        <v>506</v>
      </c>
      <c r="V36" s="9" t="s">
        <v>596</v>
      </c>
      <c r="W36" t="str">
        <f t="shared" si="0"/>
        <v>24141_6#6.ds2500000-reads</v>
      </c>
      <c r="X36" s="9" t="s">
        <v>1063</v>
      </c>
      <c r="Y36" s="5" t="s">
        <v>962</v>
      </c>
      <c r="AC36" s="9" t="s">
        <v>506</v>
      </c>
      <c r="AD36" t="str">
        <f t="shared" si="1"/>
        <v>24141_4#4.ds2500000-reads</v>
      </c>
      <c r="AE36" t="s">
        <v>2001</v>
      </c>
      <c r="AF36" s="5" t="s">
        <v>1329</v>
      </c>
    </row>
    <row r="37" spans="1:32" ht="17">
      <c r="A37" s="5" t="s">
        <v>853</v>
      </c>
      <c r="B37" t="s">
        <v>854</v>
      </c>
      <c r="H37" s="174" t="s">
        <v>1198</v>
      </c>
      <c r="I37" s="175"/>
      <c r="J37" s="18" t="s">
        <v>1199</v>
      </c>
      <c r="K37" s="18" t="s">
        <v>957</v>
      </c>
      <c r="L37" s="19" t="s">
        <v>1200</v>
      </c>
      <c r="M37" s="20">
        <v>38183</v>
      </c>
      <c r="N37" s="23">
        <v>38183</v>
      </c>
      <c r="O37" s="5" t="s">
        <v>1411</v>
      </c>
      <c r="Q37" s="31"/>
      <c r="R37" s="6" t="s">
        <v>508</v>
      </c>
      <c r="S37" s="6" t="s">
        <v>1834</v>
      </c>
      <c r="T37" s="6" t="s">
        <v>508</v>
      </c>
      <c r="V37" s="9" t="s">
        <v>598</v>
      </c>
      <c r="W37" t="str">
        <f t="shared" si="0"/>
        <v>24141_6#7.ds2500000-reads</v>
      </c>
      <c r="X37" s="9" t="s">
        <v>1064</v>
      </c>
      <c r="Y37" s="5" t="s">
        <v>963</v>
      </c>
      <c r="AC37" s="9" t="s">
        <v>1938</v>
      </c>
      <c r="AD37" t="str">
        <f t="shared" si="1"/>
        <v>24141_3#20.ds2500000-reads</v>
      </c>
      <c r="AE37" t="s">
        <v>2002</v>
      </c>
      <c r="AF37" s="5" t="s">
        <v>498</v>
      </c>
    </row>
    <row r="38" spans="1:32" ht="17">
      <c r="A38" s="5" t="s">
        <v>855</v>
      </c>
      <c r="B38" t="s">
        <v>856</v>
      </c>
      <c r="H38" s="174" t="s">
        <v>1201</v>
      </c>
      <c r="I38" s="175"/>
      <c r="J38" s="18" t="s">
        <v>1202</v>
      </c>
      <c r="K38" s="18" t="s">
        <v>939</v>
      </c>
      <c r="L38" s="19" t="s">
        <v>1203</v>
      </c>
      <c r="M38" s="20">
        <v>38197</v>
      </c>
      <c r="N38" s="23">
        <v>38197</v>
      </c>
      <c r="O38" s="5" t="s">
        <v>1411</v>
      </c>
      <c r="P38" s="29"/>
      <c r="Q38" s="32"/>
      <c r="R38" s="6" t="s">
        <v>511</v>
      </c>
      <c r="S38" s="6" t="s">
        <v>1835</v>
      </c>
      <c r="T38" s="6" t="s">
        <v>511</v>
      </c>
      <c r="V38" s="9" t="s">
        <v>600</v>
      </c>
      <c r="W38" t="str">
        <f t="shared" si="0"/>
        <v>24141_6#8.ds2500000-reads</v>
      </c>
      <c r="X38" s="9" t="s">
        <v>1065</v>
      </c>
      <c r="Y38" s="5" t="s">
        <v>964</v>
      </c>
      <c r="AC38" s="9" t="s">
        <v>499</v>
      </c>
      <c r="AD38" t="str">
        <f t="shared" si="1"/>
        <v>24141_4#1.ds2500000-reads</v>
      </c>
      <c r="AE38" t="s">
        <v>2003</v>
      </c>
      <c r="AF38" s="5" t="s">
        <v>501</v>
      </c>
    </row>
    <row r="39" spans="1:32" ht="17">
      <c r="A39" s="5" t="s">
        <v>857</v>
      </c>
      <c r="B39" t="s">
        <v>858</v>
      </c>
      <c r="H39" s="174" t="s">
        <v>1204</v>
      </c>
      <c r="I39" s="175"/>
      <c r="J39" s="18" t="s">
        <v>1205</v>
      </c>
      <c r="K39" s="18" t="s">
        <v>971</v>
      </c>
      <c r="L39" s="19" t="s">
        <v>1206</v>
      </c>
      <c r="M39" s="20">
        <v>38204</v>
      </c>
      <c r="N39" s="23">
        <v>38204</v>
      </c>
      <c r="O39" s="5" t="s">
        <v>1411</v>
      </c>
      <c r="Q39" s="31"/>
      <c r="R39" s="6" t="s">
        <v>513</v>
      </c>
      <c r="S39" s="6" t="s">
        <v>1836</v>
      </c>
      <c r="T39" s="6" t="s">
        <v>513</v>
      </c>
      <c r="V39" s="9" t="s">
        <v>602</v>
      </c>
      <c r="W39" t="str">
        <f t="shared" si="0"/>
        <v>24141_6#9.ds2408486-reads</v>
      </c>
      <c r="X39" s="9" t="s">
        <v>1066</v>
      </c>
      <c r="Y39" s="5" t="s">
        <v>965</v>
      </c>
      <c r="AC39" s="9" t="s">
        <v>1941</v>
      </c>
      <c r="AD39" t="str">
        <f t="shared" si="1"/>
        <v>24141_4#14.ds2500000-reads</v>
      </c>
      <c r="AE39" t="s">
        <v>2004</v>
      </c>
      <c r="AF39" s="5" t="s">
        <v>533</v>
      </c>
    </row>
    <row r="40" spans="1:32" ht="17">
      <c r="A40" s="5" t="s">
        <v>859</v>
      </c>
      <c r="B40" t="s">
        <v>860</v>
      </c>
      <c r="H40" s="174" t="s">
        <v>1207</v>
      </c>
      <c r="I40" s="175"/>
      <c r="J40" s="18" t="s">
        <v>1208</v>
      </c>
      <c r="K40" s="18" t="s">
        <v>931</v>
      </c>
      <c r="L40" s="19" t="s">
        <v>1209</v>
      </c>
      <c r="M40" s="20">
        <v>38224</v>
      </c>
      <c r="N40" s="23">
        <v>38224</v>
      </c>
      <c r="O40" s="5" t="s">
        <v>1411</v>
      </c>
      <c r="Q40" s="23"/>
      <c r="R40" s="6" t="s">
        <v>516</v>
      </c>
      <c r="S40" s="6" t="s">
        <v>1837</v>
      </c>
      <c r="T40" s="6" t="s">
        <v>516</v>
      </c>
      <c r="V40" s="9" t="s">
        <v>1018</v>
      </c>
      <c r="W40" t="str">
        <f t="shared" si="0"/>
        <v>24141_7#10.ds2500000-reads</v>
      </c>
      <c r="X40" s="9" t="s">
        <v>1067</v>
      </c>
      <c r="Y40" s="5" t="s">
        <v>966</v>
      </c>
      <c r="AC40" s="9" t="s">
        <v>1940</v>
      </c>
      <c r="AD40" t="str">
        <f t="shared" si="1"/>
        <v>24141_4#13.ds2500000-reads</v>
      </c>
      <c r="AE40" t="s">
        <v>2005</v>
      </c>
      <c r="AF40" s="5" t="s">
        <v>530</v>
      </c>
    </row>
    <row r="41" spans="1:32" ht="17">
      <c r="A41" s="5" t="s">
        <v>861</v>
      </c>
      <c r="B41" t="s">
        <v>862</v>
      </c>
      <c r="H41" s="174" t="s">
        <v>1210</v>
      </c>
      <c r="I41" s="175"/>
      <c r="J41" s="18" t="s">
        <v>1211</v>
      </c>
      <c r="K41" s="18" t="s">
        <v>990</v>
      </c>
      <c r="L41" s="19" t="s">
        <v>1212</v>
      </c>
      <c r="M41" s="20">
        <v>38226</v>
      </c>
      <c r="N41" s="23">
        <v>38226</v>
      </c>
      <c r="O41" s="5" t="s">
        <v>1411</v>
      </c>
      <c r="Q41" s="23"/>
      <c r="R41" s="6" t="s">
        <v>519</v>
      </c>
      <c r="S41" s="6" t="s">
        <v>1838</v>
      </c>
      <c r="T41" s="6" t="s">
        <v>519</v>
      </c>
      <c r="V41" s="9" t="s">
        <v>1019</v>
      </c>
      <c r="W41" t="str">
        <f t="shared" si="0"/>
        <v>24141_7#12.ds2500000-reads</v>
      </c>
      <c r="X41" s="9" t="s">
        <v>1068</v>
      </c>
      <c r="Y41" s="5" t="s">
        <v>967</v>
      </c>
      <c r="AC41" s="9" t="s">
        <v>1939</v>
      </c>
      <c r="AD41" t="str">
        <f t="shared" si="1"/>
        <v>24141_4#10.ds2409675-reads</v>
      </c>
      <c r="AE41" t="s">
        <v>2006</v>
      </c>
      <c r="AF41" s="5" t="s">
        <v>523</v>
      </c>
    </row>
    <row r="42" spans="1:32" ht="17">
      <c r="A42" s="5" t="s">
        <v>863</v>
      </c>
      <c r="B42" t="s">
        <v>864</v>
      </c>
      <c r="H42" s="174" t="s">
        <v>1213</v>
      </c>
      <c r="I42" s="175"/>
      <c r="J42" s="18" t="s">
        <v>1214</v>
      </c>
      <c r="K42" s="18" t="s">
        <v>965</v>
      </c>
      <c r="L42" s="19" t="s">
        <v>1215</v>
      </c>
      <c r="M42" s="20">
        <v>38274</v>
      </c>
      <c r="N42" s="23">
        <v>38274</v>
      </c>
      <c r="O42" s="5" t="s">
        <v>1411</v>
      </c>
      <c r="Q42" s="23"/>
      <c r="R42" s="6" t="s">
        <v>1001</v>
      </c>
      <c r="S42" s="6" t="s">
        <v>1839</v>
      </c>
      <c r="T42" s="6" t="s">
        <v>1001</v>
      </c>
      <c r="V42" s="9" t="s">
        <v>1020</v>
      </c>
      <c r="W42" t="str">
        <f t="shared" si="0"/>
        <v>24141_7#14.ds53293-reads</v>
      </c>
      <c r="X42" s="9" t="s">
        <v>1069</v>
      </c>
      <c r="Y42" s="5" t="s">
        <v>968</v>
      </c>
      <c r="AC42" s="9" t="s">
        <v>467</v>
      </c>
      <c r="AD42" t="str">
        <f t="shared" si="1"/>
        <v>24141_3#8.ds2500000-reads</v>
      </c>
      <c r="AE42" t="s">
        <v>2007</v>
      </c>
      <c r="AF42" s="5" t="s">
        <v>469</v>
      </c>
    </row>
    <row r="43" spans="1:32" ht="17">
      <c r="A43" s="5" t="s">
        <v>865</v>
      </c>
      <c r="B43" t="s">
        <v>866</v>
      </c>
      <c r="H43" s="174" t="s">
        <v>1216</v>
      </c>
      <c r="I43" s="175"/>
      <c r="J43" s="18" t="s">
        <v>1217</v>
      </c>
      <c r="K43" s="18" t="s">
        <v>985</v>
      </c>
      <c r="L43" s="19" t="s">
        <v>1218</v>
      </c>
      <c r="M43" s="20">
        <v>38275</v>
      </c>
      <c r="N43" s="23">
        <v>38275</v>
      </c>
      <c r="O43" s="5" t="s">
        <v>1411</v>
      </c>
      <c r="Q43" s="23"/>
      <c r="R43" s="6" t="s">
        <v>1002</v>
      </c>
      <c r="S43" s="6" t="s">
        <v>1840</v>
      </c>
      <c r="T43" s="6" t="s">
        <v>1002</v>
      </c>
      <c r="V43" s="9" t="s">
        <v>1021</v>
      </c>
      <c r="W43" t="str">
        <f t="shared" si="0"/>
        <v>24141_7#15.ds2500000-reads</v>
      </c>
      <c r="X43" s="9" t="s">
        <v>1070</v>
      </c>
      <c r="Y43" s="5" t="s">
        <v>969</v>
      </c>
      <c r="AC43" s="9" t="s">
        <v>1932</v>
      </c>
      <c r="AD43" t="str">
        <f t="shared" si="1"/>
        <v>24141_3#12.ds2500000-reads</v>
      </c>
      <c r="AE43" t="s">
        <v>2008</v>
      </c>
      <c r="AF43" s="5" t="s">
        <v>480</v>
      </c>
    </row>
    <row r="44" spans="1:32" ht="17">
      <c r="A44" s="5" t="s">
        <v>867</v>
      </c>
      <c r="B44" t="s">
        <v>868</v>
      </c>
      <c r="H44" s="174" t="s">
        <v>1219</v>
      </c>
      <c r="I44" s="175"/>
      <c r="J44" s="18" t="s">
        <v>1220</v>
      </c>
      <c r="K44" s="18" t="s">
        <v>979</v>
      </c>
      <c r="L44" s="19" t="s">
        <v>1221</v>
      </c>
      <c r="M44" s="20">
        <v>38279</v>
      </c>
      <c r="N44" s="23">
        <v>38279</v>
      </c>
      <c r="O44" s="5" t="s">
        <v>1411</v>
      </c>
      <c r="Q44" s="23"/>
      <c r="R44" s="6" t="s">
        <v>1003</v>
      </c>
      <c r="S44" s="6" t="s">
        <v>1841</v>
      </c>
      <c r="T44" s="6" t="s">
        <v>1003</v>
      </c>
      <c r="V44" s="9" t="s">
        <v>1022</v>
      </c>
      <c r="W44" t="str">
        <f t="shared" si="0"/>
        <v>24141_7#16.ds2500000-reads</v>
      </c>
      <c r="X44" s="9" t="s">
        <v>1071</v>
      </c>
      <c r="Y44" s="5" t="s">
        <v>970</v>
      </c>
      <c r="AC44" s="9" t="s">
        <v>1935</v>
      </c>
      <c r="AD44" t="str">
        <f t="shared" si="1"/>
        <v>24141_3#15.ds2500000-reads</v>
      </c>
      <c r="AE44" t="s">
        <v>2009</v>
      </c>
      <c r="AF44" s="5" t="s">
        <v>487</v>
      </c>
    </row>
    <row r="45" spans="1:32" ht="17">
      <c r="A45" s="5" t="s">
        <v>869</v>
      </c>
      <c r="B45" t="s">
        <v>870</v>
      </c>
      <c r="H45" s="174" t="s">
        <v>1222</v>
      </c>
      <c r="I45" s="175"/>
      <c r="J45" s="18" t="s">
        <v>1223</v>
      </c>
      <c r="K45" s="18" t="s">
        <v>1312</v>
      </c>
      <c r="L45" s="19" t="s">
        <v>1224</v>
      </c>
      <c r="M45" s="20">
        <v>38288</v>
      </c>
      <c r="N45" s="23">
        <v>38288</v>
      </c>
      <c r="O45" s="5" t="s">
        <v>1411</v>
      </c>
      <c r="Q45" s="23"/>
      <c r="R45" s="6" t="s">
        <v>1945</v>
      </c>
      <c r="S45" s="6" t="s">
        <v>1842</v>
      </c>
      <c r="T45" s="6" t="s">
        <v>1945</v>
      </c>
      <c r="V45" s="9" t="s">
        <v>1023</v>
      </c>
      <c r="W45" t="str">
        <f t="shared" si="0"/>
        <v>24141_7#17.ds2500000-reads</v>
      </c>
      <c r="X45" s="9" t="s">
        <v>1072</v>
      </c>
      <c r="Y45" s="5" t="s">
        <v>971</v>
      </c>
      <c r="AC45" s="9" t="s">
        <v>1942</v>
      </c>
      <c r="AD45" t="str">
        <f t="shared" si="1"/>
        <v>24141_4#16.ds2500000-reads</v>
      </c>
      <c r="AE45" t="s">
        <v>2010</v>
      </c>
      <c r="AF45" s="5" t="s">
        <v>1331</v>
      </c>
    </row>
    <row r="46" spans="1:32" ht="17">
      <c r="A46" s="5" t="s">
        <v>871</v>
      </c>
      <c r="B46" t="s">
        <v>871</v>
      </c>
      <c r="H46" s="174" t="s">
        <v>1225</v>
      </c>
      <c r="I46" s="175"/>
      <c r="J46" s="18" t="s">
        <v>1226</v>
      </c>
      <c r="K46" s="18" t="s">
        <v>1313</v>
      </c>
      <c r="L46" s="19" t="s">
        <v>1224</v>
      </c>
      <c r="M46" s="20">
        <v>38288</v>
      </c>
      <c r="N46" s="23">
        <v>38288</v>
      </c>
      <c r="O46" s="5" t="s">
        <v>1411</v>
      </c>
      <c r="Q46" s="23"/>
      <c r="R46" s="6" t="s">
        <v>1004</v>
      </c>
      <c r="S46" s="6" t="s">
        <v>1843</v>
      </c>
      <c r="T46" s="6" t="s">
        <v>1004</v>
      </c>
      <c r="V46" s="9" t="s">
        <v>1024</v>
      </c>
      <c r="W46" t="str">
        <f t="shared" si="0"/>
        <v>24141_7#18.ds2500000-reads</v>
      </c>
      <c r="X46" s="9" t="s">
        <v>1073</v>
      </c>
      <c r="Y46" s="5" t="s">
        <v>972</v>
      </c>
      <c r="AC46" s="9" t="s">
        <v>1950</v>
      </c>
      <c r="AD46" t="str">
        <f t="shared" si="1"/>
        <v>24141_7#11.ds1021712-reads</v>
      </c>
      <c r="AE46" t="s">
        <v>2011</v>
      </c>
      <c r="AF46" s="5" t="s">
        <v>1347</v>
      </c>
    </row>
    <row r="47" spans="1:32" ht="17">
      <c r="A47" s="5" t="s">
        <v>872</v>
      </c>
      <c r="B47" t="s">
        <v>872</v>
      </c>
      <c r="H47" s="174" t="s">
        <v>1227</v>
      </c>
      <c r="I47" s="175"/>
      <c r="J47" s="18" t="s">
        <v>1228</v>
      </c>
      <c r="K47" s="18" t="s">
        <v>935</v>
      </c>
      <c r="L47" s="19" t="s">
        <v>1229</v>
      </c>
      <c r="M47" s="20">
        <v>38335</v>
      </c>
      <c r="N47" s="23">
        <v>38335</v>
      </c>
      <c r="O47" s="5" t="s">
        <v>1411</v>
      </c>
      <c r="Q47" s="23"/>
      <c r="R47" s="6" t="s">
        <v>1005</v>
      </c>
      <c r="S47" s="6" t="s">
        <v>1844</v>
      </c>
      <c r="T47" s="6" t="s">
        <v>1005</v>
      </c>
      <c r="V47" s="9" t="s">
        <v>1025</v>
      </c>
      <c r="W47" t="str">
        <f t="shared" si="0"/>
        <v>24141_7#19.ds2500000-reads</v>
      </c>
      <c r="X47" s="9" t="s">
        <v>1074</v>
      </c>
      <c r="Y47" s="5" t="s">
        <v>973</v>
      </c>
      <c r="AC47" s="9" t="s">
        <v>504</v>
      </c>
      <c r="AD47" t="str">
        <f t="shared" si="1"/>
        <v>24141_4#3.ds2500000-reads</v>
      </c>
      <c r="AE47" t="s">
        <v>2012</v>
      </c>
      <c r="AF47" s="5" t="s">
        <v>1328</v>
      </c>
    </row>
    <row r="48" spans="1:32" ht="17">
      <c r="A48" s="5" t="s">
        <v>873</v>
      </c>
      <c r="B48" t="s">
        <v>873</v>
      </c>
      <c r="H48" s="174" t="s">
        <v>1230</v>
      </c>
      <c r="I48" s="175"/>
      <c r="J48" s="18" t="s">
        <v>1231</v>
      </c>
      <c r="K48" s="18" t="s">
        <v>928</v>
      </c>
      <c r="L48" s="19" t="s">
        <v>1232</v>
      </c>
      <c r="M48" s="20">
        <v>38344</v>
      </c>
      <c r="N48" s="23">
        <v>38344</v>
      </c>
      <c r="O48" s="5" t="s">
        <v>1411</v>
      </c>
      <c r="Q48" s="23"/>
      <c r="R48" s="6" t="s">
        <v>1006</v>
      </c>
      <c r="S48" s="6" t="s">
        <v>1845</v>
      </c>
      <c r="T48" s="6" t="s">
        <v>1006</v>
      </c>
      <c r="V48" s="9" t="s">
        <v>628</v>
      </c>
      <c r="W48" t="str">
        <f t="shared" si="0"/>
        <v>24141_7#2.ds2500000-reads</v>
      </c>
      <c r="X48" s="9" t="s">
        <v>1075</v>
      </c>
      <c r="Y48" s="5" t="s">
        <v>974</v>
      </c>
      <c r="AC48" s="9" t="s">
        <v>556</v>
      </c>
      <c r="AD48" t="str">
        <f t="shared" si="1"/>
        <v>24141_5#6.ds989818-reads</v>
      </c>
      <c r="AE48" t="s">
        <v>2013</v>
      </c>
      <c r="AF48" s="5" t="s">
        <v>1337</v>
      </c>
    </row>
    <row r="49" spans="1:32" ht="17">
      <c r="A49" s="5" t="s">
        <v>874</v>
      </c>
      <c r="B49" t="s">
        <v>874</v>
      </c>
      <c r="H49" s="174" t="s">
        <v>1233</v>
      </c>
      <c r="I49" s="175"/>
      <c r="J49" s="18" t="s">
        <v>1234</v>
      </c>
      <c r="K49" s="18" t="s">
        <v>1314</v>
      </c>
      <c r="L49" s="19" t="s">
        <v>1235</v>
      </c>
      <c r="M49" s="20">
        <v>39290</v>
      </c>
      <c r="N49" s="23">
        <v>39290</v>
      </c>
      <c r="O49" s="5" t="s">
        <v>1411</v>
      </c>
      <c r="Q49" s="23"/>
      <c r="R49" s="6" t="s">
        <v>1007</v>
      </c>
      <c r="S49" s="6" t="s">
        <v>1846</v>
      </c>
      <c r="T49" s="6" t="s">
        <v>1007</v>
      </c>
      <c r="V49" s="9" t="s">
        <v>630</v>
      </c>
      <c r="W49" t="str">
        <f t="shared" si="0"/>
        <v>24141_7#3.ds2500000-reads</v>
      </c>
      <c r="X49" s="9" t="s">
        <v>1076</v>
      </c>
      <c r="Y49" s="5" t="s">
        <v>975</v>
      </c>
      <c r="AC49" s="9" t="s">
        <v>1934</v>
      </c>
      <c r="AD49" t="str">
        <f t="shared" si="1"/>
        <v>24141_3#14.ds2500000-reads</v>
      </c>
      <c r="AE49" t="s">
        <v>2014</v>
      </c>
      <c r="AF49" s="5" t="s">
        <v>1324</v>
      </c>
    </row>
    <row r="50" spans="1:32" ht="17">
      <c r="A50" s="5" t="s">
        <v>875</v>
      </c>
      <c r="B50" t="s">
        <v>875</v>
      </c>
      <c r="H50" s="174" t="s">
        <v>1236</v>
      </c>
      <c r="I50" s="175"/>
      <c r="J50" s="18" t="s">
        <v>1237</v>
      </c>
      <c r="K50" s="18" t="s">
        <v>982</v>
      </c>
      <c r="L50" s="19" t="s">
        <v>1238</v>
      </c>
      <c r="M50" s="20">
        <v>38380</v>
      </c>
      <c r="N50" s="23">
        <v>38380</v>
      </c>
      <c r="O50" s="5" t="s">
        <v>1411</v>
      </c>
      <c r="Q50" s="23"/>
      <c r="R50" s="6" t="s">
        <v>1008</v>
      </c>
      <c r="S50" s="6" t="s">
        <v>1847</v>
      </c>
      <c r="T50" s="6" t="s">
        <v>1008</v>
      </c>
      <c r="V50" s="9" t="s">
        <v>632</v>
      </c>
      <c r="W50" t="str">
        <f t="shared" si="0"/>
        <v>24141_7#4.ds2500000-reads</v>
      </c>
      <c r="X50" s="9" t="s">
        <v>1077</v>
      </c>
      <c r="Y50" s="5" t="s">
        <v>976</v>
      </c>
      <c r="AC50" s="9" t="s">
        <v>1944</v>
      </c>
      <c r="AD50" t="str">
        <f t="shared" si="1"/>
        <v>24141_4#20.ds1411986-reads</v>
      </c>
      <c r="AE50" t="s">
        <v>2015</v>
      </c>
      <c r="AF50" s="5" t="s">
        <v>1333</v>
      </c>
    </row>
    <row r="51" spans="1:32" ht="17">
      <c r="A51" s="5" t="s">
        <v>876</v>
      </c>
      <c r="B51" t="s">
        <v>876</v>
      </c>
      <c r="H51" s="174" t="s">
        <v>1239</v>
      </c>
      <c r="I51" s="175"/>
      <c r="J51" s="18" t="s">
        <v>1240</v>
      </c>
      <c r="K51" s="18" t="s">
        <v>988</v>
      </c>
      <c r="L51" s="19" t="s">
        <v>1238</v>
      </c>
      <c r="M51" s="20">
        <v>38380</v>
      </c>
      <c r="N51" s="23">
        <v>38380</v>
      </c>
      <c r="O51" s="5" t="s">
        <v>1411</v>
      </c>
      <c r="Q51" s="23"/>
      <c r="R51" s="6" t="s">
        <v>1946</v>
      </c>
      <c r="S51" s="6" t="s">
        <v>1848</v>
      </c>
      <c r="T51" s="6" t="s">
        <v>1946</v>
      </c>
      <c r="V51" s="9" t="s">
        <v>634</v>
      </c>
      <c r="W51" t="str">
        <f t="shared" si="0"/>
        <v>24141_7#5.ds2500000-reads</v>
      </c>
      <c r="X51" s="9" t="s">
        <v>1078</v>
      </c>
      <c r="Y51" s="5" t="s">
        <v>977</v>
      </c>
      <c r="AC51" s="7" t="s">
        <v>1955</v>
      </c>
      <c r="AD51" t="str">
        <f t="shared" si="1"/>
        <v>24353_1#12.ds2500000-reads</v>
      </c>
      <c r="AE51" t="s">
        <v>2016</v>
      </c>
      <c r="AF51" s="5" t="s">
        <v>1374</v>
      </c>
    </row>
    <row r="52" spans="1:32" ht="17">
      <c r="A52" s="5" t="s">
        <v>877</v>
      </c>
      <c r="B52" t="s">
        <v>878</v>
      </c>
      <c r="H52" s="174" t="s">
        <v>1241</v>
      </c>
      <c r="I52" s="175"/>
      <c r="J52" s="18" t="s">
        <v>1242</v>
      </c>
      <c r="K52" s="18" t="s">
        <v>989</v>
      </c>
      <c r="L52" s="19" t="s">
        <v>1243</v>
      </c>
      <c r="M52" s="20">
        <v>38455</v>
      </c>
      <c r="N52" s="23">
        <v>38455</v>
      </c>
      <c r="O52" s="5" t="s">
        <v>1411</v>
      </c>
      <c r="Q52" s="23"/>
      <c r="R52" s="6" t="s">
        <v>546</v>
      </c>
      <c r="S52" s="6" t="s">
        <v>1849</v>
      </c>
      <c r="T52" s="6" t="s">
        <v>546</v>
      </c>
      <c r="V52" s="9" t="s">
        <v>636</v>
      </c>
      <c r="W52" t="str">
        <f t="shared" si="0"/>
        <v>24141_7#6.ds2500000-reads</v>
      </c>
      <c r="X52" s="9" t="s">
        <v>1079</v>
      </c>
      <c r="Y52" s="5" t="s">
        <v>978</v>
      </c>
      <c r="AC52" s="7" t="s">
        <v>1959</v>
      </c>
      <c r="AD52" t="str">
        <f t="shared" si="1"/>
        <v>24353_1#16.ds2500000-reads</v>
      </c>
      <c r="AE52" t="s">
        <v>2017</v>
      </c>
      <c r="AF52" s="5" t="s">
        <v>1375</v>
      </c>
    </row>
    <row r="53" spans="1:32" ht="17">
      <c r="A53" s="5" t="s">
        <v>879</v>
      </c>
      <c r="B53" t="s">
        <v>879</v>
      </c>
      <c r="H53" s="174" t="s">
        <v>1244</v>
      </c>
      <c r="I53" s="175"/>
      <c r="J53" s="18" t="s">
        <v>1245</v>
      </c>
      <c r="K53" s="18" t="s">
        <v>951</v>
      </c>
      <c r="L53" s="19" t="s">
        <v>1246</v>
      </c>
      <c r="M53" s="20">
        <v>38468</v>
      </c>
      <c r="N53" s="23">
        <v>38468</v>
      </c>
      <c r="O53" s="5" t="s">
        <v>1411</v>
      </c>
      <c r="Q53" s="23"/>
      <c r="R53" s="6" t="s">
        <v>1009</v>
      </c>
      <c r="S53" s="6" t="s">
        <v>1850</v>
      </c>
      <c r="T53" s="6" t="s">
        <v>1009</v>
      </c>
      <c r="V53" s="9" t="s">
        <v>638</v>
      </c>
      <c r="W53" t="str">
        <f t="shared" si="0"/>
        <v>24141_7#7.ds2500000-reads</v>
      </c>
      <c r="X53" s="9" t="s">
        <v>1080</v>
      </c>
      <c r="Y53" s="5" t="s">
        <v>979</v>
      </c>
      <c r="AC53" s="9" t="s">
        <v>562</v>
      </c>
      <c r="AD53" t="str">
        <f t="shared" si="1"/>
        <v>24141_5#9.ds294756-reads</v>
      </c>
      <c r="AE53" t="s">
        <v>2018</v>
      </c>
      <c r="AF53" s="5" t="s">
        <v>1339</v>
      </c>
    </row>
    <row r="54" spans="1:32" ht="17">
      <c r="A54" s="5" t="s">
        <v>880</v>
      </c>
      <c r="B54" t="s">
        <v>880</v>
      </c>
      <c r="H54" s="174" t="s">
        <v>1247</v>
      </c>
      <c r="I54" s="175"/>
      <c r="J54" s="18" t="s">
        <v>1248</v>
      </c>
      <c r="K54" s="18" t="s">
        <v>932</v>
      </c>
      <c r="L54" s="19" t="s">
        <v>1249</v>
      </c>
      <c r="M54" s="20">
        <v>38483</v>
      </c>
      <c r="N54" s="23">
        <v>38483</v>
      </c>
      <c r="O54" s="5" t="s">
        <v>1411</v>
      </c>
      <c r="Q54" s="23"/>
      <c r="R54" s="6" t="s">
        <v>548</v>
      </c>
      <c r="S54" s="6" t="s">
        <v>1851</v>
      </c>
      <c r="T54" s="6" t="s">
        <v>548</v>
      </c>
      <c r="V54" s="9" t="s">
        <v>640</v>
      </c>
      <c r="W54" t="str">
        <f t="shared" si="0"/>
        <v>24141_7#8.ds2500000-reads</v>
      </c>
      <c r="X54" s="9" t="s">
        <v>1081</v>
      </c>
      <c r="Y54" s="5" t="s">
        <v>980</v>
      </c>
      <c r="AC54" s="9" t="s">
        <v>1943</v>
      </c>
      <c r="AD54" t="str">
        <f t="shared" si="1"/>
        <v>24141_4#17.ds652740-reads</v>
      </c>
      <c r="AE54" t="s">
        <v>2019</v>
      </c>
      <c r="AF54" s="5" t="s">
        <v>1332</v>
      </c>
    </row>
    <row r="55" spans="1:32" ht="17">
      <c r="A55" s="5" t="s">
        <v>881</v>
      </c>
      <c r="B55" t="s">
        <v>881</v>
      </c>
      <c r="H55" s="174" t="s">
        <v>1250</v>
      </c>
      <c r="I55" s="175"/>
      <c r="J55" s="18" t="s">
        <v>1251</v>
      </c>
      <c r="K55" s="18" t="s">
        <v>949</v>
      </c>
      <c r="L55" s="19" t="s">
        <v>1252</v>
      </c>
      <c r="M55" s="20">
        <v>38513</v>
      </c>
      <c r="N55" s="23">
        <v>38513</v>
      </c>
      <c r="O55" s="5" t="s">
        <v>1411</v>
      </c>
      <c r="P55" s="29"/>
      <c r="Q55" s="33"/>
      <c r="R55" s="6" t="s">
        <v>550</v>
      </c>
      <c r="S55" s="6" t="s">
        <v>1852</v>
      </c>
      <c r="T55" s="6" t="s">
        <v>550</v>
      </c>
      <c r="V55" s="9" t="s">
        <v>1026</v>
      </c>
      <c r="W55" t="str">
        <f t="shared" si="0"/>
        <v>24141_8#10.ds2500000-reads</v>
      </c>
      <c r="X55" s="9" t="s">
        <v>1082</v>
      </c>
      <c r="Y55" s="5" t="s">
        <v>981</v>
      </c>
      <c r="AC55" s="9" t="s">
        <v>1933</v>
      </c>
      <c r="AD55" t="str">
        <f t="shared" si="1"/>
        <v>24141_3#13.ds2132846-reads</v>
      </c>
      <c r="AE55" t="s">
        <v>2020</v>
      </c>
      <c r="AF55" s="5" t="s">
        <v>1323</v>
      </c>
    </row>
    <row r="56" spans="1:32" ht="17">
      <c r="A56" s="5" t="s">
        <v>882</v>
      </c>
      <c r="B56" t="s">
        <v>882</v>
      </c>
      <c r="H56" s="174" t="s">
        <v>1253</v>
      </c>
      <c r="I56" s="175"/>
      <c r="J56" s="18" t="s">
        <v>1254</v>
      </c>
      <c r="K56" s="18" t="s">
        <v>964</v>
      </c>
      <c r="L56" s="19" t="s">
        <v>1255</v>
      </c>
      <c r="M56" s="20">
        <v>38610</v>
      </c>
      <c r="N56" s="23">
        <v>38610</v>
      </c>
      <c r="O56" s="5" t="s">
        <v>1411</v>
      </c>
      <c r="R56" s="6" t="s">
        <v>552</v>
      </c>
      <c r="S56" s="6" t="s">
        <v>1853</v>
      </c>
      <c r="T56" s="6" t="s">
        <v>552</v>
      </c>
      <c r="V56" s="9" t="s">
        <v>1027</v>
      </c>
      <c r="W56" t="str">
        <f t="shared" si="0"/>
        <v>24141_8#11.ds2500000-reads</v>
      </c>
      <c r="X56" s="9" t="s">
        <v>1083</v>
      </c>
      <c r="Y56" s="5" t="s">
        <v>982</v>
      </c>
      <c r="AC56" s="9" t="s">
        <v>462</v>
      </c>
      <c r="AD56" t="str">
        <f t="shared" si="1"/>
        <v>24141_3#6.ds2031735-reads</v>
      </c>
      <c r="AE56" t="s">
        <v>2021</v>
      </c>
      <c r="AF56" s="5" t="s">
        <v>1322</v>
      </c>
    </row>
    <row r="57" spans="1:32" ht="17">
      <c r="H57" s="174" t="s">
        <v>1256</v>
      </c>
      <c r="I57" s="175"/>
      <c r="J57" s="18" t="s">
        <v>1257</v>
      </c>
      <c r="K57" s="18" t="s">
        <v>929</v>
      </c>
      <c r="L57" s="19" t="s">
        <v>1258</v>
      </c>
      <c r="M57" s="20">
        <v>38611</v>
      </c>
      <c r="N57" s="23">
        <v>38611</v>
      </c>
      <c r="O57" s="5" t="s">
        <v>1411</v>
      </c>
      <c r="R57" s="6" t="s">
        <v>554</v>
      </c>
      <c r="S57" s="6" t="s">
        <v>1854</v>
      </c>
      <c r="T57" s="6" t="s">
        <v>554</v>
      </c>
      <c r="V57" s="9" t="s">
        <v>1028</v>
      </c>
      <c r="W57" t="str">
        <f t="shared" si="0"/>
        <v>24141_8#12.ds2500000-reads</v>
      </c>
      <c r="X57" s="9" t="s">
        <v>1084</v>
      </c>
      <c r="Y57" s="5" t="s">
        <v>983</v>
      </c>
      <c r="AC57" s="9" t="s">
        <v>519</v>
      </c>
      <c r="AD57" t="str">
        <f t="shared" si="1"/>
        <v>24141_4#9.ds695832-reads</v>
      </c>
      <c r="AE57" t="s">
        <v>2022</v>
      </c>
      <c r="AF57" s="5" t="s">
        <v>1330</v>
      </c>
    </row>
    <row r="58" spans="1:32" ht="17">
      <c r="H58" s="174" t="s">
        <v>1259</v>
      </c>
      <c r="I58" s="175"/>
      <c r="J58" s="18" t="s">
        <v>1260</v>
      </c>
      <c r="K58" s="18" t="s">
        <v>946</v>
      </c>
      <c r="L58" s="19" t="s">
        <v>1261</v>
      </c>
      <c r="M58" s="20">
        <v>38638</v>
      </c>
      <c r="N58" s="23">
        <v>38638</v>
      </c>
      <c r="O58" s="5" t="s">
        <v>1411</v>
      </c>
      <c r="R58" s="6" t="s">
        <v>556</v>
      </c>
      <c r="S58" s="6" t="s">
        <v>1855</v>
      </c>
      <c r="T58" s="6" t="s">
        <v>556</v>
      </c>
      <c r="V58" s="9" t="s">
        <v>668</v>
      </c>
      <c r="W58" t="str">
        <f t="shared" si="0"/>
        <v>24141_8#2.ds2500000-reads</v>
      </c>
      <c r="X58" s="9" t="s">
        <v>1085</v>
      </c>
      <c r="Y58" s="5" t="s">
        <v>984</v>
      </c>
      <c r="AC58" s="9" t="s">
        <v>1949</v>
      </c>
      <c r="AD58" t="str">
        <f t="shared" si="1"/>
        <v>24141_6#16.ds305073-reads</v>
      </c>
      <c r="AE58" t="s">
        <v>2023</v>
      </c>
      <c r="AF58" s="5" t="s">
        <v>1344</v>
      </c>
    </row>
    <row r="59" spans="1:32" ht="17">
      <c r="H59" s="174" t="s">
        <v>1262</v>
      </c>
      <c r="I59" s="175"/>
      <c r="J59" s="18" t="s">
        <v>1263</v>
      </c>
      <c r="K59" s="18" t="s">
        <v>974</v>
      </c>
      <c r="L59" s="19" t="s">
        <v>1264</v>
      </c>
      <c r="M59" s="20">
        <v>38653</v>
      </c>
      <c r="N59" s="23">
        <v>38653</v>
      </c>
      <c r="O59" s="5" t="s">
        <v>1411</v>
      </c>
      <c r="R59" s="6" t="s">
        <v>558</v>
      </c>
      <c r="S59" s="6" t="s">
        <v>1856</v>
      </c>
      <c r="T59" s="6" t="s">
        <v>558</v>
      </c>
      <c r="V59" s="9" t="s">
        <v>670</v>
      </c>
      <c r="W59" t="str">
        <f t="shared" si="0"/>
        <v>24141_8#3.ds2500000-reads</v>
      </c>
      <c r="X59" s="9" t="s">
        <v>1086</v>
      </c>
      <c r="Y59" s="5" t="s">
        <v>985</v>
      </c>
      <c r="AC59" s="9" t="s">
        <v>550</v>
      </c>
      <c r="AD59" t="str">
        <f t="shared" si="1"/>
        <v>24141_5#3.ds508049-reads</v>
      </c>
      <c r="AE59" t="s">
        <v>2024</v>
      </c>
      <c r="AF59" s="5" t="s">
        <v>1336</v>
      </c>
    </row>
    <row r="60" spans="1:32" ht="17">
      <c r="H60" s="174" t="s">
        <v>1265</v>
      </c>
      <c r="I60" s="175"/>
      <c r="J60" s="18" t="s">
        <v>1266</v>
      </c>
      <c r="K60" s="18" t="s">
        <v>976</v>
      </c>
      <c r="L60" s="19" t="s">
        <v>1267</v>
      </c>
      <c r="M60" s="20">
        <v>38665</v>
      </c>
      <c r="N60" s="23">
        <v>38665</v>
      </c>
      <c r="O60" s="5" t="s">
        <v>1411</v>
      </c>
      <c r="R60" s="6" t="s">
        <v>560</v>
      </c>
      <c r="S60" s="6" t="s">
        <v>1857</v>
      </c>
      <c r="T60" s="6" t="s">
        <v>560</v>
      </c>
      <c r="V60" s="9" t="s">
        <v>672</v>
      </c>
      <c r="W60" t="str">
        <f t="shared" si="0"/>
        <v>24141_8#4.ds1711790-reads</v>
      </c>
      <c r="X60" s="9" t="s">
        <v>1087</v>
      </c>
      <c r="Y60" s="5" t="s">
        <v>986</v>
      </c>
      <c r="AC60" s="9" t="s">
        <v>502</v>
      </c>
      <c r="AD60" t="str">
        <f t="shared" si="1"/>
        <v>24141_4#2.ds2500000-reads</v>
      </c>
      <c r="AE60" t="s">
        <v>2025</v>
      </c>
      <c r="AF60" s="5" t="s">
        <v>1327</v>
      </c>
    </row>
    <row r="61" spans="1:32" ht="17">
      <c r="H61" s="174" t="s">
        <v>1268</v>
      </c>
      <c r="I61" s="175"/>
      <c r="J61" s="18" t="s">
        <v>1269</v>
      </c>
      <c r="K61" s="18" t="s">
        <v>933</v>
      </c>
      <c r="L61" s="19" t="s">
        <v>1270</v>
      </c>
      <c r="M61" s="20">
        <v>38707</v>
      </c>
      <c r="N61" s="23">
        <v>38707</v>
      </c>
      <c r="O61" s="5" t="s">
        <v>1411</v>
      </c>
      <c r="R61" s="6" t="s">
        <v>562</v>
      </c>
      <c r="S61" s="6" t="s">
        <v>1858</v>
      </c>
      <c r="T61" s="6" t="s">
        <v>562</v>
      </c>
      <c r="V61" s="9" t="s">
        <v>674</v>
      </c>
      <c r="W61" t="str">
        <f t="shared" si="0"/>
        <v>24141_8#5.ds2500000-reads</v>
      </c>
      <c r="X61" s="9" t="s">
        <v>1088</v>
      </c>
      <c r="Y61" s="5" t="s">
        <v>987</v>
      </c>
      <c r="AC61" s="9" t="s">
        <v>642</v>
      </c>
      <c r="AD61" t="str">
        <f t="shared" si="1"/>
        <v>24141_7#9.ds713515-reads</v>
      </c>
      <c r="AE61" t="s">
        <v>2026</v>
      </c>
      <c r="AF61" s="5" t="s">
        <v>1346</v>
      </c>
    </row>
    <row r="62" spans="1:32" ht="17">
      <c r="H62" s="174" t="s">
        <v>1271</v>
      </c>
      <c r="I62" s="175"/>
      <c r="J62" s="18" t="s">
        <v>1272</v>
      </c>
      <c r="K62" s="18" t="s">
        <v>938</v>
      </c>
      <c r="L62" s="19" t="s">
        <v>1273</v>
      </c>
      <c r="M62" s="20">
        <v>38723</v>
      </c>
      <c r="N62" s="23">
        <v>38723</v>
      </c>
      <c r="O62" s="5" t="s">
        <v>1411</v>
      </c>
      <c r="R62" s="6" t="s">
        <v>1947</v>
      </c>
      <c r="S62" s="6" t="s">
        <v>1859</v>
      </c>
      <c r="T62" s="6" t="s">
        <v>1947</v>
      </c>
      <c r="V62" s="9" t="s">
        <v>676</v>
      </c>
      <c r="W62" t="str">
        <f t="shared" si="0"/>
        <v>24141_8#6.ds2500000-reads</v>
      </c>
      <c r="X62" s="9" t="s">
        <v>1089</v>
      </c>
      <c r="Y62" s="5" t="s">
        <v>988</v>
      </c>
      <c r="AC62" s="9" t="s">
        <v>548</v>
      </c>
      <c r="AD62" t="str">
        <f t="shared" si="1"/>
        <v>24141_5#2.ds360670-reads</v>
      </c>
      <c r="AE62" t="s">
        <v>2027</v>
      </c>
      <c r="AF62" s="5" t="s">
        <v>1335</v>
      </c>
    </row>
    <row r="63" spans="1:32" ht="17">
      <c r="H63" s="174" t="s">
        <v>1274</v>
      </c>
      <c r="I63" s="175"/>
      <c r="J63" s="18" t="s">
        <v>1275</v>
      </c>
      <c r="K63" s="18" t="s">
        <v>959</v>
      </c>
      <c r="L63" s="19" t="s">
        <v>1276</v>
      </c>
      <c r="M63" s="20">
        <v>38777</v>
      </c>
      <c r="N63" s="23">
        <v>38777</v>
      </c>
      <c r="O63" s="5" t="s">
        <v>1411</v>
      </c>
      <c r="R63" s="6" t="s">
        <v>1010</v>
      </c>
      <c r="S63" s="6" t="s">
        <v>1860</v>
      </c>
      <c r="T63" s="6" t="s">
        <v>1010</v>
      </c>
      <c r="V63" s="9" t="s">
        <v>678</v>
      </c>
      <c r="W63" t="str">
        <f t="shared" si="0"/>
        <v>24141_8#7.ds2500000-reads</v>
      </c>
      <c r="X63" s="9" t="s">
        <v>1090</v>
      </c>
      <c r="Y63" s="5" t="s">
        <v>989</v>
      </c>
      <c r="AC63" s="9" t="s">
        <v>1947</v>
      </c>
      <c r="AD63" t="str">
        <f t="shared" si="1"/>
        <v>24141_6#10.ds343080-reads</v>
      </c>
      <c r="AE63" t="s">
        <v>2028</v>
      </c>
      <c r="AF63" s="5" t="s">
        <v>1342</v>
      </c>
    </row>
    <row r="64" spans="1:32" ht="17">
      <c r="H64" s="174" t="s">
        <v>1277</v>
      </c>
      <c r="I64" s="175"/>
      <c r="J64" s="18" t="s">
        <v>1278</v>
      </c>
      <c r="K64" s="18" t="s">
        <v>1315</v>
      </c>
      <c r="L64" s="19" t="s">
        <v>1276</v>
      </c>
      <c r="M64" s="20">
        <v>38777</v>
      </c>
      <c r="N64" s="23">
        <v>38777</v>
      </c>
      <c r="O64" s="5" t="s">
        <v>1411</v>
      </c>
      <c r="R64" s="6" t="s">
        <v>1011</v>
      </c>
      <c r="S64" s="6" t="s">
        <v>1861</v>
      </c>
      <c r="T64" s="6" t="s">
        <v>1011</v>
      </c>
      <c r="V64" s="9" t="s">
        <v>682</v>
      </c>
      <c r="W64" t="str">
        <f t="shared" si="0"/>
        <v>24141_8#9.ds2500000-reads</v>
      </c>
      <c r="X64" s="9" t="s">
        <v>1091</v>
      </c>
      <c r="Y64" s="5" t="s">
        <v>990</v>
      </c>
      <c r="AC64" s="9" t="s">
        <v>1945</v>
      </c>
      <c r="AD64" t="str">
        <f t="shared" si="1"/>
        <v>24141_5#13.ds499905-reads</v>
      </c>
      <c r="AE64" t="s">
        <v>2029</v>
      </c>
      <c r="AF64" s="5" t="s">
        <v>1340</v>
      </c>
    </row>
    <row r="65" spans="8:32" ht="17">
      <c r="H65" s="174" t="s">
        <v>1279</v>
      </c>
      <c r="I65" s="175"/>
      <c r="J65" s="18" t="s">
        <v>1280</v>
      </c>
      <c r="K65" s="18" t="s">
        <v>941</v>
      </c>
      <c r="L65" s="19" t="s">
        <v>1281</v>
      </c>
      <c r="M65" s="20">
        <v>38944</v>
      </c>
      <c r="N65" s="23">
        <v>38944</v>
      </c>
      <c r="O65" s="5" t="s">
        <v>1411</v>
      </c>
      <c r="R65" s="6" t="s">
        <v>1948</v>
      </c>
      <c r="S65" s="6" t="s">
        <v>1862</v>
      </c>
      <c r="T65" s="6" t="s">
        <v>1948</v>
      </c>
      <c r="AC65" s="9" t="s">
        <v>1936</v>
      </c>
      <c r="AD65" t="str">
        <f t="shared" si="1"/>
        <v>24141_3#18.ds2316175-reads</v>
      </c>
      <c r="AE65" t="s">
        <v>2030</v>
      </c>
      <c r="AF65" s="5" t="s">
        <v>1325</v>
      </c>
    </row>
    <row r="66" spans="8:32" ht="17">
      <c r="H66" s="174" t="s">
        <v>1282</v>
      </c>
      <c r="I66" s="175"/>
      <c r="J66" s="18" t="s">
        <v>1283</v>
      </c>
      <c r="K66" s="18" t="s">
        <v>986</v>
      </c>
      <c r="L66" s="19" t="s">
        <v>1284</v>
      </c>
      <c r="M66" s="20">
        <v>38959</v>
      </c>
      <c r="N66" s="23">
        <v>38959</v>
      </c>
      <c r="O66" s="5" t="s">
        <v>1411</v>
      </c>
      <c r="R66" s="6" t="s">
        <v>1012</v>
      </c>
      <c r="S66" s="6" t="s">
        <v>1863</v>
      </c>
      <c r="T66" s="6" t="s">
        <v>1012</v>
      </c>
      <c r="AC66" s="9" t="s">
        <v>456</v>
      </c>
      <c r="AD66" t="str">
        <f t="shared" si="1"/>
        <v>24141_3#3.ds2500000-reads</v>
      </c>
      <c r="AE66" t="s">
        <v>2031</v>
      </c>
      <c r="AF66" s="5" t="s">
        <v>1319</v>
      </c>
    </row>
    <row r="67" spans="8:32" ht="17">
      <c r="H67" s="174" t="s">
        <v>1285</v>
      </c>
      <c r="I67" s="175"/>
      <c r="J67" s="18" t="s">
        <v>1286</v>
      </c>
      <c r="K67" s="18" t="s">
        <v>969</v>
      </c>
      <c r="L67" s="19" t="s">
        <v>1287</v>
      </c>
      <c r="M67" s="20">
        <v>39079</v>
      </c>
      <c r="N67" s="23">
        <v>39079</v>
      </c>
      <c r="O67" s="5" t="s">
        <v>1411</v>
      </c>
      <c r="R67" s="6" t="s">
        <v>1013</v>
      </c>
      <c r="S67" s="6" t="s">
        <v>1864</v>
      </c>
      <c r="T67" s="6" t="s">
        <v>1013</v>
      </c>
      <c r="AC67" s="9" t="s">
        <v>1937</v>
      </c>
      <c r="AD67" t="str">
        <f t="shared" ref="AD67:AD69" si="2">VLOOKUP(AC67,R:S,2,FALSE)</f>
        <v>24141_3#19.ds1274810-reads</v>
      </c>
      <c r="AE67" t="s">
        <v>2032</v>
      </c>
      <c r="AF67" s="5" t="s">
        <v>1326</v>
      </c>
    </row>
    <row r="68" spans="8:32" ht="17">
      <c r="H68" s="174" t="s">
        <v>1288</v>
      </c>
      <c r="I68" s="175"/>
      <c r="J68" s="18" t="s">
        <v>1289</v>
      </c>
      <c r="K68" s="18" t="s">
        <v>973</v>
      </c>
      <c r="L68" s="19" t="s">
        <v>1290</v>
      </c>
      <c r="M68" s="20">
        <v>39248</v>
      </c>
      <c r="N68" s="23">
        <v>39248</v>
      </c>
      <c r="O68" s="5" t="s">
        <v>1411</v>
      </c>
      <c r="R68" s="6" t="s">
        <v>1949</v>
      </c>
      <c r="S68" s="6" t="s">
        <v>1865</v>
      </c>
      <c r="T68" s="6" t="s">
        <v>1949</v>
      </c>
      <c r="AC68" s="9" t="s">
        <v>1952</v>
      </c>
      <c r="AD68" t="str">
        <f t="shared" si="2"/>
        <v>24141_7#20.ds53426-reads</v>
      </c>
      <c r="AE68" t="s">
        <v>2033</v>
      </c>
      <c r="AF68" s="5" t="s">
        <v>1349</v>
      </c>
    </row>
    <row r="69" spans="8:32" ht="17">
      <c r="H69" s="174" t="s">
        <v>1291</v>
      </c>
      <c r="I69" s="175"/>
      <c r="J69" s="18" t="s">
        <v>1292</v>
      </c>
      <c r="K69" s="18" t="s">
        <v>1316</v>
      </c>
      <c r="L69" s="19" t="s">
        <v>1293</v>
      </c>
      <c r="M69" s="20">
        <v>40576</v>
      </c>
      <c r="N69" s="23">
        <v>40576</v>
      </c>
      <c r="O69" s="5" t="s">
        <v>1411</v>
      </c>
      <c r="R69" s="6" t="s">
        <v>1014</v>
      </c>
      <c r="S69" s="6" t="s">
        <v>1866</v>
      </c>
      <c r="T69" s="6" t="s">
        <v>1014</v>
      </c>
      <c r="AC69" s="9" t="s">
        <v>666</v>
      </c>
      <c r="AD69" t="str">
        <f t="shared" si="2"/>
        <v>24141_8#1.ds458930-reads</v>
      </c>
      <c r="AE69" t="s">
        <v>2034</v>
      </c>
      <c r="AF69" s="5" t="s">
        <v>1350</v>
      </c>
    </row>
    <row r="70" spans="8:32" ht="17">
      <c r="H70" s="174" t="s">
        <v>1294</v>
      </c>
      <c r="I70" s="175"/>
      <c r="J70" s="18" t="s">
        <v>1295</v>
      </c>
      <c r="K70" s="18" t="s">
        <v>1317</v>
      </c>
      <c r="L70" s="19" t="s">
        <v>1296</v>
      </c>
      <c r="M70" s="20">
        <v>40585</v>
      </c>
      <c r="N70" s="23">
        <v>40585</v>
      </c>
      <c r="O70" s="5" t="s">
        <v>1411</v>
      </c>
      <c r="R70" s="6" t="s">
        <v>1015</v>
      </c>
      <c r="S70" s="6" t="s">
        <v>1867</v>
      </c>
      <c r="T70" s="6" t="s">
        <v>1015</v>
      </c>
    </row>
    <row r="71" spans="8:32" ht="17">
      <c r="H71" s="174" t="s">
        <v>1297</v>
      </c>
      <c r="I71" s="175"/>
      <c r="J71" s="18" t="s">
        <v>1298</v>
      </c>
      <c r="K71" s="18" t="s">
        <v>948</v>
      </c>
      <c r="L71" s="19" t="s">
        <v>1299</v>
      </c>
      <c r="M71" s="20">
        <v>40675</v>
      </c>
      <c r="N71" s="23">
        <v>40675</v>
      </c>
      <c r="O71" s="5" t="s">
        <v>1411</v>
      </c>
      <c r="R71" s="6" t="s">
        <v>1016</v>
      </c>
      <c r="S71" s="6" t="s">
        <v>1868</v>
      </c>
      <c r="T71" s="6" t="s">
        <v>1016</v>
      </c>
    </row>
    <row r="72" spans="8:32" ht="17">
      <c r="H72" s="174" t="s">
        <v>1300</v>
      </c>
      <c r="I72" s="175"/>
      <c r="J72" s="18" t="s">
        <v>1301</v>
      </c>
      <c r="K72" s="18" t="s">
        <v>930</v>
      </c>
      <c r="L72" s="19" t="s">
        <v>1302</v>
      </c>
      <c r="M72" s="20">
        <v>40676</v>
      </c>
      <c r="N72" s="23">
        <v>40676</v>
      </c>
      <c r="O72" s="5" t="s">
        <v>1411</v>
      </c>
      <c r="R72" s="6" t="s">
        <v>586</v>
      </c>
      <c r="S72" s="6" t="s">
        <v>1869</v>
      </c>
      <c r="T72" s="6" t="s">
        <v>586</v>
      </c>
    </row>
    <row r="73" spans="8:32" ht="17">
      <c r="H73" s="174" t="s">
        <v>1303</v>
      </c>
      <c r="I73" s="175"/>
      <c r="J73" s="18" t="s">
        <v>1304</v>
      </c>
      <c r="K73" s="18" t="s">
        <v>956</v>
      </c>
      <c r="L73" s="19" t="s">
        <v>1305</v>
      </c>
      <c r="M73" s="20">
        <v>40806</v>
      </c>
      <c r="N73" s="23">
        <v>40806</v>
      </c>
      <c r="O73" s="5" t="s">
        <v>1411</v>
      </c>
      <c r="R73" s="6" t="s">
        <v>1017</v>
      </c>
      <c r="S73" s="6" t="s">
        <v>1870</v>
      </c>
      <c r="T73" s="6" t="s">
        <v>1017</v>
      </c>
    </row>
    <row r="74" spans="8:32">
      <c r="K74" s="5" t="s">
        <v>1353</v>
      </c>
      <c r="L74" s="23" t="s">
        <v>1376</v>
      </c>
      <c r="N74" s="23" t="s">
        <v>1376</v>
      </c>
      <c r="O74" s="5" t="s">
        <v>1412</v>
      </c>
      <c r="R74" s="6" t="s">
        <v>588</v>
      </c>
      <c r="S74" s="6" t="s">
        <v>1871</v>
      </c>
      <c r="T74" s="6" t="s">
        <v>588</v>
      </c>
    </row>
    <row r="75" spans="8:32">
      <c r="K75" s="5" t="s">
        <v>1354</v>
      </c>
      <c r="L75" s="23" t="s">
        <v>1377</v>
      </c>
      <c r="N75" s="23" t="s">
        <v>1377</v>
      </c>
      <c r="O75" s="5" t="s">
        <v>1412</v>
      </c>
      <c r="R75" s="6" t="s">
        <v>590</v>
      </c>
      <c r="S75" s="6" t="s">
        <v>1872</v>
      </c>
      <c r="T75" s="6" t="s">
        <v>590</v>
      </c>
    </row>
    <row r="76" spans="8:32">
      <c r="K76" s="5" t="s">
        <v>1355</v>
      </c>
      <c r="L76" s="23" t="s">
        <v>1377</v>
      </c>
      <c r="N76" s="23" t="s">
        <v>1377</v>
      </c>
      <c r="O76" s="5" t="s">
        <v>1412</v>
      </c>
      <c r="R76" s="6" t="s">
        <v>592</v>
      </c>
      <c r="S76" s="6" t="s">
        <v>1873</v>
      </c>
      <c r="T76" s="6" t="s">
        <v>592</v>
      </c>
    </row>
    <row r="77" spans="8:32">
      <c r="K77" s="5" t="s">
        <v>1345</v>
      </c>
      <c r="L77" s="23" t="s">
        <v>1378</v>
      </c>
      <c r="N77" s="23" t="s">
        <v>1378</v>
      </c>
      <c r="O77" s="5" t="s">
        <v>1412</v>
      </c>
      <c r="R77" s="6" t="s">
        <v>594</v>
      </c>
      <c r="S77" s="6" t="s">
        <v>1874</v>
      </c>
      <c r="T77" s="6" t="s">
        <v>594</v>
      </c>
    </row>
    <row r="78" spans="8:32">
      <c r="K78" s="5" t="s">
        <v>1356</v>
      </c>
      <c r="L78" s="23" t="s">
        <v>1379</v>
      </c>
      <c r="N78" s="23" t="s">
        <v>1379</v>
      </c>
      <c r="O78" s="5" t="s">
        <v>1412</v>
      </c>
      <c r="R78" s="6" t="s">
        <v>596</v>
      </c>
      <c r="S78" s="6" t="s">
        <v>1875</v>
      </c>
      <c r="T78" s="6" t="s">
        <v>596</v>
      </c>
    </row>
    <row r="79" spans="8:32">
      <c r="K79" s="5" t="s">
        <v>515</v>
      </c>
      <c r="L79" s="23" t="s">
        <v>1379</v>
      </c>
      <c r="N79" s="23" t="s">
        <v>1379</v>
      </c>
      <c r="O79" s="5" t="s">
        <v>1412</v>
      </c>
      <c r="R79" s="6" t="s">
        <v>598</v>
      </c>
      <c r="S79" s="6" t="s">
        <v>1876</v>
      </c>
      <c r="T79" s="6" t="s">
        <v>598</v>
      </c>
    </row>
    <row r="80" spans="8:32">
      <c r="K80" s="5" t="s">
        <v>1321</v>
      </c>
      <c r="L80" s="23" t="s">
        <v>1380</v>
      </c>
      <c r="N80" s="23" t="s">
        <v>1380</v>
      </c>
      <c r="O80" s="5" t="s">
        <v>1412</v>
      </c>
      <c r="R80" s="6" t="s">
        <v>600</v>
      </c>
      <c r="S80" s="6" t="s">
        <v>1877</v>
      </c>
      <c r="T80" s="6" t="s">
        <v>600</v>
      </c>
    </row>
    <row r="81" spans="11:20">
      <c r="K81" s="5" t="s">
        <v>1318</v>
      </c>
      <c r="L81" s="23" t="s">
        <v>1380</v>
      </c>
      <c r="N81" s="23" t="s">
        <v>1380</v>
      </c>
      <c r="O81" s="5" t="s">
        <v>1412</v>
      </c>
      <c r="P81" s="29"/>
      <c r="Q81" s="35"/>
      <c r="R81" s="6" t="s">
        <v>602</v>
      </c>
      <c r="S81" s="6" t="s">
        <v>1878</v>
      </c>
      <c r="T81" s="6" t="s">
        <v>602</v>
      </c>
    </row>
    <row r="82" spans="11:20">
      <c r="K82" s="5" t="s">
        <v>1357</v>
      </c>
      <c r="L82" s="23" t="s">
        <v>1381</v>
      </c>
      <c r="N82" s="23" t="s">
        <v>1381</v>
      </c>
      <c r="O82" s="5" t="s">
        <v>1412</v>
      </c>
      <c r="R82" s="6" t="s">
        <v>1018</v>
      </c>
      <c r="S82" s="6" t="s">
        <v>1879</v>
      </c>
      <c r="T82" s="6" t="s">
        <v>1018</v>
      </c>
    </row>
    <row r="83" spans="11:20">
      <c r="K83" s="5" t="s">
        <v>1358</v>
      </c>
      <c r="L83" s="23" t="s">
        <v>1382</v>
      </c>
      <c r="N83" s="23" t="s">
        <v>1382</v>
      </c>
      <c r="O83" s="5" t="s">
        <v>1412</v>
      </c>
      <c r="R83" s="6" t="s">
        <v>1950</v>
      </c>
      <c r="S83" s="6" t="s">
        <v>1880</v>
      </c>
      <c r="T83" s="6" t="s">
        <v>1950</v>
      </c>
    </row>
    <row r="84" spans="11:20">
      <c r="K84" s="5" t="s">
        <v>510</v>
      </c>
      <c r="L84" s="23" t="s">
        <v>1383</v>
      </c>
      <c r="N84" s="23" t="s">
        <v>1383</v>
      </c>
      <c r="O84" s="5" t="s">
        <v>1412</v>
      </c>
      <c r="R84" s="6" t="s">
        <v>1019</v>
      </c>
      <c r="S84" s="6" t="s">
        <v>1881</v>
      </c>
      <c r="T84" s="6" t="s">
        <v>1019</v>
      </c>
    </row>
    <row r="85" spans="11:20">
      <c r="K85" s="5" t="s">
        <v>1359</v>
      </c>
      <c r="L85" s="23" t="s">
        <v>1384</v>
      </c>
      <c r="N85" s="23" t="s">
        <v>1384</v>
      </c>
      <c r="O85" s="5" t="s">
        <v>1412</v>
      </c>
      <c r="R85" s="6" t="s">
        <v>1951</v>
      </c>
      <c r="S85" s="6" t="s">
        <v>1882</v>
      </c>
      <c r="T85" s="6" t="s">
        <v>1951</v>
      </c>
    </row>
    <row r="86" spans="11:20">
      <c r="K86" s="5" t="s">
        <v>1360</v>
      </c>
      <c r="L86" s="23" t="s">
        <v>1385</v>
      </c>
      <c r="N86" s="23" t="s">
        <v>1385</v>
      </c>
      <c r="O86" s="5" t="s">
        <v>1412</v>
      </c>
      <c r="R86" s="6" t="s">
        <v>1020</v>
      </c>
      <c r="S86" s="6" t="s">
        <v>1883</v>
      </c>
      <c r="T86" s="6" t="s">
        <v>1020</v>
      </c>
    </row>
    <row r="87" spans="11:20">
      <c r="K87" s="5" t="s">
        <v>475</v>
      </c>
      <c r="L87" s="23" t="s">
        <v>1386</v>
      </c>
      <c r="N87" s="23" t="s">
        <v>1386</v>
      </c>
      <c r="O87" s="5" t="s">
        <v>1412</v>
      </c>
      <c r="R87" s="6" t="s">
        <v>1021</v>
      </c>
      <c r="S87" s="6" t="s">
        <v>1884</v>
      </c>
      <c r="T87" s="6" t="s">
        <v>1021</v>
      </c>
    </row>
    <row r="88" spans="11:20">
      <c r="K88" s="5" t="s">
        <v>1361</v>
      </c>
      <c r="L88" s="23" t="s">
        <v>1387</v>
      </c>
      <c r="N88" s="23" t="s">
        <v>1387</v>
      </c>
      <c r="O88" s="5" t="s">
        <v>1412</v>
      </c>
      <c r="R88" s="6" t="s">
        <v>1022</v>
      </c>
      <c r="S88" s="6" t="s">
        <v>1885</v>
      </c>
      <c r="T88" s="6" t="s">
        <v>1022</v>
      </c>
    </row>
    <row r="89" spans="11:20">
      <c r="K89" s="5" t="s">
        <v>1362</v>
      </c>
      <c r="L89" s="23" t="s">
        <v>1388</v>
      </c>
      <c r="N89" s="23" t="s">
        <v>1388</v>
      </c>
      <c r="O89" s="5" t="s">
        <v>1412</v>
      </c>
      <c r="R89" s="6" t="s">
        <v>1023</v>
      </c>
      <c r="S89" s="6" t="s">
        <v>1886</v>
      </c>
      <c r="T89" s="6" t="s">
        <v>1023</v>
      </c>
    </row>
    <row r="90" spans="11:20">
      <c r="K90" s="5" t="s">
        <v>1363</v>
      </c>
      <c r="L90" s="23" t="s">
        <v>1389</v>
      </c>
      <c r="N90" s="23" t="s">
        <v>1389</v>
      </c>
      <c r="O90" s="5" t="s">
        <v>1412</v>
      </c>
      <c r="R90" s="6" t="s">
        <v>1024</v>
      </c>
      <c r="S90" s="6" t="s">
        <v>1887</v>
      </c>
      <c r="T90" s="6" t="s">
        <v>1024</v>
      </c>
    </row>
    <row r="91" spans="11:20">
      <c r="K91" s="5" t="s">
        <v>518</v>
      </c>
      <c r="L91" s="23" t="s">
        <v>1390</v>
      </c>
      <c r="N91" s="23" t="s">
        <v>1390</v>
      </c>
      <c r="O91" s="5" t="s">
        <v>1412</v>
      </c>
      <c r="R91" s="6" t="s">
        <v>1025</v>
      </c>
      <c r="S91" s="6" t="s">
        <v>1888</v>
      </c>
      <c r="T91" s="6" t="s">
        <v>1025</v>
      </c>
    </row>
    <row r="92" spans="11:20">
      <c r="K92" s="5" t="s">
        <v>1364</v>
      </c>
      <c r="L92" s="23" t="s">
        <v>1391</v>
      </c>
      <c r="N92" s="23" t="s">
        <v>1391</v>
      </c>
      <c r="O92" s="5" t="s">
        <v>1412</v>
      </c>
      <c r="R92" s="6" t="s">
        <v>626</v>
      </c>
      <c r="S92" s="6" t="s">
        <v>1889</v>
      </c>
      <c r="T92" s="6" t="s">
        <v>626</v>
      </c>
    </row>
    <row r="93" spans="11:20">
      <c r="K93" s="5" t="s">
        <v>1365</v>
      </c>
      <c r="L93" s="23" t="s">
        <v>1392</v>
      </c>
      <c r="N93" s="23" t="s">
        <v>1392</v>
      </c>
      <c r="O93" s="5" t="s">
        <v>1412</v>
      </c>
      <c r="R93" s="6" t="s">
        <v>1952</v>
      </c>
      <c r="S93" s="6" t="s">
        <v>1890</v>
      </c>
      <c r="T93" s="6" t="s">
        <v>1952</v>
      </c>
    </row>
    <row r="94" spans="11:20">
      <c r="K94" s="5" t="s">
        <v>472</v>
      </c>
      <c r="L94" s="23" t="s">
        <v>1393</v>
      </c>
      <c r="N94" s="23" t="s">
        <v>1393</v>
      </c>
      <c r="O94" s="5" t="s">
        <v>1412</v>
      </c>
      <c r="R94" s="6" t="s">
        <v>628</v>
      </c>
      <c r="S94" s="6" t="s">
        <v>1891</v>
      </c>
      <c r="T94" s="6" t="s">
        <v>628</v>
      </c>
    </row>
    <row r="95" spans="11:20">
      <c r="K95" s="5" t="s">
        <v>1366</v>
      </c>
      <c r="L95" s="23" t="s">
        <v>1394</v>
      </c>
      <c r="N95" s="23" t="s">
        <v>1394</v>
      </c>
      <c r="O95" s="5" t="s">
        <v>1412</v>
      </c>
      <c r="R95" s="6" t="s">
        <v>630</v>
      </c>
      <c r="S95" s="6" t="s">
        <v>1892</v>
      </c>
      <c r="T95" s="6" t="s">
        <v>630</v>
      </c>
    </row>
    <row r="96" spans="11:20">
      <c r="K96" s="5" t="s">
        <v>1367</v>
      </c>
      <c r="L96" s="23" t="s">
        <v>1395</v>
      </c>
      <c r="N96" s="23" t="s">
        <v>1395</v>
      </c>
      <c r="O96" s="5" t="s">
        <v>1412</v>
      </c>
      <c r="R96" s="6" t="s">
        <v>632</v>
      </c>
      <c r="S96" s="6" t="s">
        <v>1893</v>
      </c>
      <c r="T96" s="6" t="s">
        <v>632</v>
      </c>
    </row>
    <row r="97" spans="11:20">
      <c r="K97" s="5" t="s">
        <v>1334</v>
      </c>
      <c r="L97" s="23" t="s">
        <v>1396</v>
      </c>
      <c r="N97" s="23" t="s">
        <v>1396</v>
      </c>
      <c r="O97" s="5" t="s">
        <v>1412</v>
      </c>
      <c r="R97" s="6" t="s">
        <v>634</v>
      </c>
      <c r="S97" s="6" t="s">
        <v>1894</v>
      </c>
      <c r="T97" s="6" t="s">
        <v>634</v>
      </c>
    </row>
    <row r="98" spans="11:20">
      <c r="K98" s="5" t="s">
        <v>455</v>
      </c>
      <c r="L98" s="31" t="s">
        <v>1397</v>
      </c>
      <c r="N98" s="31" t="s">
        <v>1397</v>
      </c>
      <c r="O98" s="5" t="s">
        <v>1412</v>
      </c>
      <c r="R98" s="6" t="s">
        <v>636</v>
      </c>
      <c r="S98" s="6" t="s">
        <v>1895</v>
      </c>
      <c r="T98" s="6" t="s">
        <v>636</v>
      </c>
    </row>
    <row r="99" spans="11:20">
      <c r="K99" s="5" t="s">
        <v>1368</v>
      </c>
      <c r="L99" s="31" t="s">
        <v>1398</v>
      </c>
      <c r="N99" s="31" t="s">
        <v>1398</v>
      </c>
      <c r="O99" s="5" t="s">
        <v>1412</v>
      </c>
      <c r="R99" s="6" t="s">
        <v>638</v>
      </c>
      <c r="S99" s="6" t="s">
        <v>1896</v>
      </c>
      <c r="T99" s="6" t="s">
        <v>638</v>
      </c>
    </row>
    <row r="100" spans="11:20">
      <c r="K100" s="5" t="s">
        <v>1369</v>
      </c>
      <c r="L100" s="31" t="s">
        <v>1399</v>
      </c>
      <c r="N100" s="31" t="s">
        <v>1399</v>
      </c>
      <c r="O100" s="5" t="s">
        <v>1412</v>
      </c>
      <c r="R100" s="6" t="s">
        <v>640</v>
      </c>
      <c r="S100" s="6" t="s">
        <v>1897</v>
      </c>
      <c r="T100" s="6" t="s">
        <v>640</v>
      </c>
    </row>
    <row r="101" spans="11:20">
      <c r="K101" s="29" t="s">
        <v>466</v>
      </c>
      <c r="L101" s="32" t="s">
        <v>1400</v>
      </c>
      <c r="N101" s="32" t="s">
        <v>1400</v>
      </c>
      <c r="O101" s="5" t="s">
        <v>1412</v>
      </c>
      <c r="R101" s="6" t="s">
        <v>642</v>
      </c>
      <c r="S101" s="6" t="s">
        <v>1898</v>
      </c>
      <c r="T101" s="6" t="s">
        <v>642</v>
      </c>
    </row>
    <row r="102" spans="11:20">
      <c r="K102" s="5" t="s">
        <v>1370</v>
      </c>
      <c r="L102" s="31">
        <v>37470</v>
      </c>
      <c r="N102" s="31">
        <v>37470</v>
      </c>
      <c r="O102" s="5" t="s">
        <v>1412</v>
      </c>
      <c r="R102" s="6" t="s">
        <v>1026</v>
      </c>
      <c r="S102" s="6" t="s">
        <v>1899</v>
      </c>
      <c r="T102" s="6" t="s">
        <v>1026</v>
      </c>
    </row>
    <row r="103" spans="11:20">
      <c r="K103" s="5" t="s">
        <v>1371</v>
      </c>
      <c r="L103" s="31">
        <v>37477</v>
      </c>
      <c r="N103" s="31">
        <v>37477</v>
      </c>
      <c r="O103" s="5" t="s">
        <v>1412</v>
      </c>
      <c r="R103" s="6" t="s">
        <v>1027</v>
      </c>
      <c r="S103" s="6" t="s">
        <v>1900</v>
      </c>
      <c r="T103" s="6" t="s">
        <v>1027</v>
      </c>
    </row>
    <row r="104" spans="11:20">
      <c r="K104" s="5" t="s">
        <v>1372</v>
      </c>
      <c r="L104" s="31">
        <v>37508</v>
      </c>
      <c r="N104" s="31">
        <v>37508</v>
      </c>
      <c r="O104" s="5" t="s">
        <v>1412</v>
      </c>
      <c r="R104" s="6" t="s">
        <v>1028</v>
      </c>
      <c r="S104" s="6" t="s">
        <v>1901</v>
      </c>
      <c r="T104" s="6" t="s">
        <v>1028</v>
      </c>
    </row>
    <row r="105" spans="11:20">
      <c r="K105" s="5" t="s">
        <v>1373</v>
      </c>
      <c r="L105" s="31">
        <v>37546</v>
      </c>
      <c r="N105" s="31">
        <v>37546</v>
      </c>
      <c r="O105" s="5" t="s">
        <v>1412</v>
      </c>
      <c r="R105" s="6" t="s">
        <v>666</v>
      </c>
      <c r="S105" s="6" t="s">
        <v>1902</v>
      </c>
      <c r="T105" s="6" t="s">
        <v>666</v>
      </c>
    </row>
    <row r="106" spans="11:20">
      <c r="K106" s="5" t="s">
        <v>1348</v>
      </c>
      <c r="L106" s="31">
        <v>37278</v>
      </c>
      <c r="N106" s="31">
        <v>37278</v>
      </c>
      <c r="O106" s="5" t="s">
        <v>1412</v>
      </c>
      <c r="R106" s="6" t="s">
        <v>668</v>
      </c>
      <c r="S106" s="6" t="s">
        <v>1903</v>
      </c>
      <c r="T106" s="6" t="s">
        <v>668</v>
      </c>
    </row>
    <row r="107" spans="11:20">
      <c r="K107" s="5" t="s">
        <v>1338</v>
      </c>
      <c r="L107" s="31">
        <v>37620</v>
      </c>
      <c r="N107" s="31">
        <v>37620</v>
      </c>
      <c r="O107" s="5" t="s">
        <v>1412</v>
      </c>
      <c r="R107" s="6" t="s">
        <v>670</v>
      </c>
      <c r="S107" s="6" t="s">
        <v>1904</v>
      </c>
      <c r="T107" s="6" t="s">
        <v>670</v>
      </c>
    </row>
    <row r="108" spans="11:20">
      <c r="K108" s="5" t="s">
        <v>1320</v>
      </c>
      <c r="L108" s="31">
        <v>37655</v>
      </c>
      <c r="N108" s="31">
        <v>37655</v>
      </c>
      <c r="O108" s="5" t="s">
        <v>1412</v>
      </c>
      <c r="R108" s="6" t="s">
        <v>672</v>
      </c>
      <c r="S108" s="6" t="s">
        <v>1905</v>
      </c>
      <c r="T108" s="6" t="s">
        <v>672</v>
      </c>
    </row>
    <row r="109" spans="11:20">
      <c r="K109" s="5" t="s">
        <v>1341</v>
      </c>
      <c r="L109" s="31">
        <v>37690</v>
      </c>
      <c r="N109" s="31">
        <v>37690</v>
      </c>
      <c r="O109" s="5" t="s">
        <v>1412</v>
      </c>
      <c r="R109" s="6" t="s">
        <v>674</v>
      </c>
      <c r="S109" s="6" t="s">
        <v>1906</v>
      </c>
      <c r="T109" s="6" t="s">
        <v>674</v>
      </c>
    </row>
    <row r="110" spans="11:20">
      <c r="K110" s="29" t="s">
        <v>1343</v>
      </c>
      <c r="L110" s="32">
        <v>37721</v>
      </c>
      <c r="N110" s="32">
        <v>37721</v>
      </c>
      <c r="O110" s="5" t="s">
        <v>1412</v>
      </c>
      <c r="R110" s="6" t="s">
        <v>676</v>
      </c>
      <c r="S110" s="6" t="s">
        <v>1907</v>
      </c>
      <c r="T110" s="6" t="s">
        <v>676</v>
      </c>
    </row>
    <row r="111" spans="11:20">
      <c r="K111" s="5" t="s">
        <v>1329</v>
      </c>
      <c r="L111" s="31">
        <v>38671</v>
      </c>
      <c r="N111" s="31">
        <v>38671</v>
      </c>
      <c r="O111" s="5" t="s">
        <v>1412</v>
      </c>
      <c r="R111" s="6" t="s">
        <v>678</v>
      </c>
      <c r="S111" s="6" t="s">
        <v>1908</v>
      </c>
      <c r="T111" s="6" t="s">
        <v>678</v>
      </c>
    </row>
    <row r="112" spans="11:20">
      <c r="K112" s="5" t="s">
        <v>1331</v>
      </c>
      <c r="L112" s="23">
        <v>38700</v>
      </c>
      <c r="N112" s="23">
        <v>38700</v>
      </c>
      <c r="O112" s="5" t="s">
        <v>1412</v>
      </c>
      <c r="R112" s="6" t="s">
        <v>680</v>
      </c>
      <c r="S112" s="6" t="s">
        <v>1909</v>
      </c>
      <c r="T112" s="6" t="s">
        <v>680</v>
      </c>
    </row>
    <row r="113" spans="11:20">
      <c r="K113" s="5" t="s">
        <v>1347</v>
      </c>
      <c r="L113" s="23">
        <v>38700</v>
      </c>
      <c r="N113" s="23">
        <v>38700</v>
      </c>
      <c r="O113" s="5" t="s">
        <v>1412</v>
      </c>
      <c r="R113" s="6" t="s">
        <v>682</v>
      </c>
      <c r="S113" s="6" t="s">
        <v>1910</v>
      </c>
      <c r="T113" s="6" t="s">
        <v>682</v>
      </c>
    </row>
    <row r="114" spans="11:20">
      <c r="K114" s="5" t="s">
        <v>1328</v>
      </c>
      <c r="L114" s="23">
        <v>38700</v>
      </c>
      <c r="N114" s="23">
        <v>38700</v>
      </c>
      <c r="O114" s="5" t="s">
        <v>1412</v>
      </c>
      <c r="R114" s="6" t="s">
        <v>1953</v>
      </c>
      <c r="S114" s="6" t="s">
        <v>1911</v>
      </c>
      <c r="T114" s="6" t="s">
        <v>1953</v>
      </c>
    </row>
    <row r="115" spans="11:20">
      <c r="K115" s="5" t="s">
        <v>1337</v>
      </c>
      <c r="L115" s="23">
        <v>38700</v>
      </c>
      <c r="N115" s="23">
        <v>38700</v>
      </c>
      <c r="O115" s="5" t="s">
        <v>1412</v>
      </c>
      <c r="R115" s="6" t="s">
        <v>1954</v>
      </c>
      <c r="S115" s="6" t="s">
        <v>1912</v>
      </c>
      <c r="T115" s="6" t="s">
        <v>1954</v>
      </c>
    </row>
    <row r="116" spans="11:20">
      <c r="K116" s="5" t="s">
        <v>1324</v>
      </c>
      <c r="L116" s="23">
        <v>38700</v>
      </c>
      <c r="N116" s="23">
        <v>38700</v>
      </c>
      <c r="O116" s="5" t="s">
        <v>1412</v>
      </c>
      <c r="R116" s="6" t="s">
        <v>1955</v>
      </c>
      <c r="S116" s="6" t="s">
        <v>1913</v>
      </c>
      <c r="T116" s="6" t="s">
        <v>1955</v>
      </c>
    </row>
    <row r="117" spans="11:20">
      <c r="K117" s="5" t="s">
        <v>1333</v>
      </c>
      <c r="L117" s="23">
        <v>38700</v>
      </c>
      <c r="N117" s="23">
        <v>38700</v>
      </c>
      <c r="O117" s="5" t="s">
        <v>1412</v>
      </c>
      <c r="R117" s="6" t="s">
        <v>1956</v>
      </c>
      <c r="S117" s="6" t="s">
        <v>1914</v>
      </c>
      <c r="T117" s="6" t="s">
        <v>1956</v>
      </c>
    </row>
    <row r="118" spans="11:20">
      <c r="K118" s="5" t="s">
        <v>1374</v>
      </c>
      <c r="L118" s="23">
        <v>38726</v>
      </c>
      <c r="N118" s="23">
        <v>38726</v>
      </c>
      <c r="O118" s="5" t="s">
        <v>1412</v>
      </c>
      <c r="R118" s="6" t="s">
        <v>1957</v>
      </c>
      <c r="S118" s="6" t="s">
        <v>1915</v>
      </c>
      <c r="T118" s="6" t="s">
        <v>1957</v>
      </c>
    </row>
    <row r="119" spans="11:20">
      <c r="K119" s="5" t="s">
        <v>1375</v>
      </c>
      <c r="L119" s="23">
        <v>38726</v>
      </c>
      <c r="N119" s="23">
        <v>38726</v>
      </c>
      <c r="O119" s="5" t="s">
        <v>1412</v>
      </c>
      <c r="R119" s="6" t="s">
        <v>1958</v>
      </c>
      <c r="S119" s="6" t="s">
        <v>1916</v>
      </c>
      <c r="T119" s="6" t="s">
        <v>1958</v>
      </c>
    </row>
    <row r="120" spans="11:20">
      <c r="K120" s="5" t="s">
        <v>498</v>
      </c>
      <c r="L120" s="23">
        <v>38726</v>
      </c>
      <c r="N120" s="23">
        <v>38726</v>
      </c>
      <c r="O120" s="5" t="s">
        <v>1412</v>
      </c>
      <c r="R120" s="6" t="s">
        <v>1959</v>
      </c>
      <c r="S120" s="6" t="s">
        <v>1917</v>
      </c>
      <c r="T120" s="6" t="s">
        <v>1959</v>
      </c>
    </row>
    <row r="121" spans="11:20">
      <c r="K121" s="5" t="s">
        <v>501</v>
      </c>
      <c r="L121" s="23" t="s">
        <v>1401</v>
      </c>
      <c r="N121" s="23" t="s">
        <v>1401</v>
      </c>
      <c r="O121" s="5" t="s">
        <v>1412</v>
      </c>
      <c r="R121" s="6" t="s">
        <v>1960</v>
      </c>
      <c r="S121" s="6" t="s">
        <v>1918</v>
      </c>
      <c r="T121" s="6" t="s">
        <v>1960</v>
      </c>
    </row>
    <row r="122" spans="11:20">
      <c r="K122" s="5" t="s">
        <v>533</v>
      </c>
      <c r="L122" s="23">
        <v>38790</v>
      </c>
      <c r="N122" s="23">
        <v>38790</v>
      </c>
      <c r="O122" s="5" t="s">
        <v>1412</v>
      </c>
      <c r="R122" s="6" t="s">
        <v>1961</v>
      </c>
      <c r="S122" s="6" t="s">
        <v>1919</v>
      </c>
      <c r="T122" s="6" t="s">
        <v>1961</v>
      </c>
    </row>
    <row r="123" spans="11:20">
      <c r="K123" s="5" t="s">
        <v>530</v>
      </c>
      <c r="L123" s="23">
        <v>38800</v>
      </c>
      <c r="N123" s="23">
        <v>38800</v>
      </c>
      <c r="O123" s="5" t="s">
        <v>1412</v>
      </c>
      <c r="R123" s="6" t="s">
        <v>1962</v>
      </c>
      <c r="S123" s="6" t="s">
        <v>1920</v>
      </c>
      <c r="T123" s="6" t="s">
        <v>1962</v>
      </c>
    </row>
    <row r="124" spans="11:20">
      <c r="K124" s="5" t="s">
        <v>523</v>
      </c>
      <c r="L124" s="23">
        <v>38810</v>
      </c>
      <c r="N124" s="23">
        <v>38810</v>
      </c>
      <c r="O124" s="5" t="s">
        <v>1412</v>
      </c>
      <c r="R124" s="6" t="s">
        <v>1415</v>
      </c>
      <c r="S124" s="6" t="s">
        <v>1921</v>
      </c>
      <c r="T124" s="6" t="s">
        <v>1415</v>
      </c>
    </row>
    <row r="125" spans="11:20">
      <c r="K125" s="5" t="s">
        <v>469</v>
      </c>
      <c r="L125" s="23">
        <v>38819</v>
      </c>
      <c r="N125" s="23">
        <v>38819</v>
      </c>
      <c r="O125" s="5" t="s">
        <v>1412</v>
      </c>
      <c r="R125" s="6" t="s">
        <v>1963</v>
      </c>
      <c r="S125" s="6" t="s">
        <v>1922</v>
      </c>
      <c r="T125" s="6" t="s">
        <v>1963</v>
      </c>
    </row>
    <row r="126" spans="11:20">
      <c r="K126" s="5" t="s">
        <v>480</v>
      </c>
      <c r="L126" s="23">
        <v>38826</v>
      </c>
      <c r="N126" s="23">
        <v>38826</v>
      </c>
      <c r="O126" s="5" t="s">
        <v>1412</v>
      </c>
      <c r="R126" s="6" t="s">
        <v>1417</v>
      </c>
      <c r="S126" s="6" t="s">
        <v>1923</v>
      </c>
      <c r="T126" s="6" t="s">
        <v>1417</v>
      </c>
    </row>
    <row r="127" spans="11:20">
      <c r="K127" s="29" t="s">
        <v>487</v>
      </c>
      <c r="L127" s="33">
        <v>38835</v>
      </c>
      <c r="N127" s="33">
        <v>38835</v>
      </c>
      <c r="O127" s="5" t="s">
        <v>1412</v>
      </c>
      <c r="R127" s="6" t="s">
        <v>1419</v>
      </c>
      <c r="S127" s="6" t="s">
        <v>1924</v>
      </c>
      <c r="T127" s="6" t="s">
        <v>1419</v>
      </c>
    </row>
    <row r="128" spans="11:20">
      <c r="K128" s="5" t="s">
        <v>1339</v>
      </c>
      <c r="L128" s="34" t="s">
        <v>172</v>
      </c>
      <c r="N128" s="34" t="s">
        <v>172</v>
      </c>
      <c r="O128" s="5" t="s">
        <v>1412</v>
      </c>
      <c r="R128" s="6" t="s">
        <v>1421</v>
      </c>
      <c r="S128" s="6" t="s">
        <v>1925</v>
      </c>
      <c r="T128" s="6" t="s">
        <v>1421</v>
      </c>
    </row>
    <row r="129" spans="11:20">
      <c r="K129" s="5" t="s">
        <v>1332</v>
      </c>
      <c r="L129" s="34" t="s">
        <v>172</v>
      </c>
      <c r="N129" s="34" t="s">
        <v>172</v>
      </c>
      <c r="O129" s="5" t="s">
        <v>1412</v>
      </c>
      <c r="R129" s="6" t="s">
        <v>1423</v>
      </c>
      <c r="S129" s="6" t="s">
        <v>1926</v>
      </c>
      <c r="T129" s="6" t="s">
        <v>1423</v>
      </c>
    </row>
    <row r="130" spans="11:20">
      <c r="K130" s="5" t="s">
        <v>1323</v>
      </c>
      <c r="L130" s="34" t="s">
        <v>172</v>
      </c>
      <c r="N130" s="34" t="s">
        <v>172</v>
      </c>
      <c r="O130" s="5" t="s">
        <v>1412</v>
      </c>
      <c r="R130" s="6" t="s">
        <v>1425</v>
      </c>
      <c r="S130" s="6" t="s">
        <v>1927</v>
      </c>
      <c r="T130" s="6" t="s">
        <v>1425</v>
      </c>
    </row>
    <row r="131" spans="11:20">
      <c r="K131" s="5" t="s">
        <v>1322</v>
      </c>
      <c r="L131" s="34" t="s">
        <v>172</v>
      </c>
      <c r="N131" s="34" t="s">
        <v>172</v>
      </c>
      <c r="O131" s="5" t="s">
        <v>1412</v>
      </c>
      <c r="R131" s="6" t="s">
        <v>1427</v>
      </c>
      <c r="S131" s="6" t="s">
        <v>1928</v>
      </c>
      <c r="T131" s="6" t="s">
        <v>1427</v>
      </c>
    </row>
    <row r="132" spans="11:20">
      <c r="K132" s="5" t="s">
        <v>1330</v>
      </c>
      <c r="L132" s="34" t="s">
        <v>172</v>
      </c>
      <c r="N132" s="34" t="s">
        <v>172</v>
      </c>
      <c r="O132" s="5" t="s">
        <v>1412</v>
      </c>
      <c r="R132" s="6" t="s">
        <v>1429</v>
      </c>
      <c r="S132" s="6" t="s">
        <v>1929</v>
      </c>
      <c r="T132" s="6" t="s">
        <v>1429</v>
      </c>
    </row>
    <row r="133" spans="11:20">
      <c r="K133" s="5" t="s">
        <v>1402</v>
      </c>
      <c r="L133" s="34" t="s">
        <v>172</v>
      </c>
      <c r="N133" s="34" t="s">
        <v>172</v>
      </c>
      <c r="O133" s="5" t="s">
        <v>1412</v>
      </c>
      <c r="R133" s="6" t="s">
        <v>1431</v>
      </c>
      <c r="S133" s="6" t="s">
        <v>1930</v>
      </c>
      <c r="T133" s="6" t="s">
        <v>1431</v>
      </c>
    </row>
    <row r="134" spans="11:20">
      <c r="K134" s="5" t="s">
        <v>1403</v>
      </c>
      <c r="L134" s="34" t="s">
        <v>172</v>
      </c>
      <c r="N134" s="34" t="s">
        <v>172</v>
      </c>
      <c r="O134" s="5" t="s">
        <v>1412</v>
      </c>
    </row>
    <row r="135" spans="11:20">
      <c r="K135" s="5" t="s">
        <v>1404</v>
      </c>
      <c r="L135" s="34" t="s">
        <v>172</v>
      </c>
      <c r="N135" s="34" t="s">
        <v>172</v>
      </c>
      <c r="O135" s="5" t="s">
        <v>1412</v>
      </c>
    </row>
    <row r="136" spans="11:20">
      <c r="K136" s="5" t="s">
        <v>1344</v>
      </c>
      <c r="L136" s="34" t="s">
        <v>172</v>
      </c>
      <c r="N136" s="34" t="s">
        <v>172</v>
      </c>
      <c r="O136" s="5" t="s">
        <v>1412</v>
      </c>
    </row>
    <row r="137" spans="11:20">
      <c r="K137" s="5" t="s">
        <v>1336</v>
      </c>
      <c r="L137" s="34" t="s">
        <v>172</v>
      </c>
      <c r="N137" s="34" t="s">
        <v>172</v>
      </c>
      <c r="O137" s="5" t="s">
        <v>1412</v>
      </c>
    </row>
    <row r="138" spans="11:20">
      <c r="K138" s="5" t="s">
        <v>1327</v>
      </c>
      <c r="L138" s="34" t="s">
        <v>172</v>
      </c>
      <c r="N138" s="34" t="s">
        <v>172</v>
      </c>
      <c r="O138" s="5" t="s">
        <v>1412</v>
      </c>
    </row>
    <row r="139" spans="11:20">
      <c r="K139" s="5" t="s">
        <v>1346</v>
      </c>
      <c r="L139" s="34" t="s">
        <v>172</v>
      </c>
      <c r="N139" s="34" t="s">
        <v>172</v>
      </c>
      <c r="O139" s="5" t="s">
        <v>1412</v>
      </c>
    </row>
    <row r="140" spans="11:20">
      <c r="K140" s="5" t="s">
        <v>1335</v>
      </c>
      <c r="L140" s="34" t="s">
        <v>172</v>
      </c>
      <c r="N140" s="34" t="s">
        <v>172</v>
      </c>
      <c r="O140" s="5" t="s">
        <v>1412</v>
      </c>
    </row>
    <row r="141" spans="11:20">
      <c r="K141" s="5" t="s">
        <v>1405</v>
      </c>
      <c r="L141" s="34" t="s">
        <v>172</v>
      </c>
      <c r="N141" s="34" t="s">
        <v>172</v>
      </c>
      <c r="O141" s="5" t="s">
        <v>1412</v>
      </c>
    </row>
    <row r="142" spans="11:20">
      <c r="K142" s="5" t="s">
        <v>1406</v>
      </c>
      <c r="L142" s="34" t="s">
        <v>172</v>
      </c>
      <c r="N142" s="34" t="s">
        <v>172</v>
      </c>
      <c r="O142" s="5" t="s">
        <v>1412</v>
      </c>
    </row>
    <row r="143" spans="11:20">
      <c r="K143" s="5" t="s">
        <v>1407</v>
      </c>
      <c r="L143" s="34" t="s">
        <v>172</v>
      </c>
      <c r="N143" s="34" t="s">
        <v>172</v>
      </c>
      <c r="O143" s="5" t="s">
        <v>1412</v>
      </c>
    </row>
    <row r="144" spans="11:20">
      <c r="K144" s="5" t="s">
        <v>1342</v>
      </c>
      <c r="L144" s="34" t="s">
        <v>172</v>
      </c>
      <c r="N144" s="34" t="s">
        <v>172</v>
      </c>
      <c r="O144" s="5" t="s">
        <v>1412</v>
      </c>
    </row>
    <row r="145" spans="11:15">
      <c r="K145" s="5" t="s">
        <v>1340</v>
      </c>
      <c r="L145" s="34" t="s">
        <v>172</v>
      </c>
      <c r="N145" s="34" t="s">
        <v>172</v>
      </c>
      <c r="O145" s="5" t="s">
        <v>1412</v>
      </c>
    </row>
    <row r="146" spans="11:15">
      <c r="K146" s="5" t="s">
        <v>1325</v>
      </c>
      <c r="L146" s="34" t="s">
        <v>172</v>
      </c>
      <c r="N146" s="34" t="s">
        <v>172</v>
      </c>
      <c r="O146" s="5" t="s">
        <v>1412</v>
      </c>
    </row>
    <row r="147" spans="11:15">
      <c r="K147" s="5" t="s">
        <v>1319</v>
      </c>
      <c r="L147" s="34" t="s">
        <v>172</v>
      </c>
      <c r="N147" s="34" t="s">
        <v>172</v>
      </c>
      <c r="O147" s="5" t="s">
        <v>1412</v>
      </c>
    </row>
    <row r="148" spans="11:15">
      <c r="K148" s="5" t="s">
        <v>1326</v>
      </c>
      <c r="L148" s="34" t="s">
        <v>172</v>
      </c>
      <c r="N148" s="34" t="s">
        <v>172</v>
      </c>
      <c r="O148" s="5" t="s">
        <v>1412</v>
      </c>
    </row>
    <row r="149" spans="11:15">
      <c r="K149" s="5" t="s">
        <v>1408</v>
      </c>
      <c r="L149" s="34" t="s">
        <v>172</v>
      </c>
      <c r="N149" s="34" t="s">
        <v>172</v>
      </c>
      <c r="O149" s="5" t="s">
        <v>1412</v>
      </c>
    </row>
    <row r="150" spans="11:15">
      <c r="K150" s="5" t="s">
        <v>1409</v>
      </c>
      <c r="L150" s="34" t="s">
        <v>172</v>
      </c>
      <c r="N150" s="34" t="s">
        <v>172</v>
      </c>
      <c r="O150" s="5" t="s">
        <v>1412</v>
      </c>
    </row>
    <row r="151" spans="11:15">
      <c r="K151" s="5" t="s">
        <v>1410</v>
      </c>
      <c r="L151" s="34" t="s">
        <v>172</v>
      </c>
      <c r="N151" s="34" t="s">
        <v>172</v>
      </c>
      <c r="O151" s="5" t="s">
        <v>1412</v>
      </c>
    </row>
    <row r="152" spans="11:15">
      <c r="K152" s="5" t="s">
        <v>1349</v>
      </c>
      <c r="L152" s="34" t="s">
        <v>172</v>
      </c>
      <c r="N152" s="34" t="s">
        <v>172</v>
      </c>
      <c r="O152" s="5" t="s">
        <v>1412</v>
      </c>
    </row>
    <row r="153" spans="11:15">
      <c r="K153" s="29" t="s">
        <v>1350</v>
      </c>
      <c r="L153" s="35" t="s">
        <v>172</v>
      </c>
      <c r="N153" s="35" t="s">
        <v>172</v>
      </c>
      <c r="O153" s="5" t="s">
        <v>1412</v>
      </c>
    </row>
    <row r="154" spans="11:15" ht="17">
      <c r="K154" s="18" t="s">
        <v>937</v>
      </c>
      <c r="L154" s="19" t="s">
        <v>1270</v>
      </c>
      <c r="M154" s="20">
        <v>38707</v>
      </c>
      <c r="N154" s="23">
        <v>38707</v>
      </c>
      <c r="O154" s="5" t="s">
        <v>1411</v>
      </c>
    </row>
    <row r="155" spans="11:15" ht="17">
      <c r="K155" s="18" t="s">
        <v>977</v>
      </c>
      <c r="L155" s="19" t="s">
        <v>1200</v>
      </c>
      <c r="M155" s="20">
        <v>38183</v>
      </c>
      <c r="N155" s="23">
        <v>38183</v>
      </c>
      <c r="O155" s="5" t="s">
        <v>1411</v>
      </c>
    </row>
    <row r="156" spans="11:15" ht="17">
      <c r="K156" s="18" t="s">
        <v>940</v>
      </c>
      <c r="L156" s="19" t="s">
        <v>1246</v>
      </c>
      <c r="M156" s="20">
        <v>38468</v>
      </c>
      <c r="N156" s="23">
        <v>38468</v>
      </c>
      <c r="O156" s="5" t="s">
        <v>1411</v>
      </c>
    </row>
  </sheetData>
  <sortState ref="AB1:AC156">
    <sortCondition ref="AB1:AB156"/>
  </sortState>
  <mergeCells count="73">
    <mergeCell ref="H73:I73"/>
    <mergeCell ref="H67:I67"/>
    <mergeCell ref="H68:I68"/>
    <mergeCell ref="H69:I69"/>
    <mergeCell ref="H70:I70"/>
    <mergeCell ref="H71:I71"/>
    <mergeCell ref="H72:I72"/>
    <mergeCell ref="H66:I66"/>
    <mergeCell ref="H55:I55"/>
    <mergeCell ref="H56:I56"/>
    <mergeCell ref="H57:I57"/>
    <mergeCell ref="H58:I58"/>
    <mergeCell ref="H59:I59"/>
    <mergeCell ref="H60:I60"/>
    <mergeCell ref="H61:I61"/>
    <mergeCell ref="H62:I62"/>
    <mergeCell ref="H63:I63"/>
    <mergeCell ref="H64:I64"/>
    <mergeCell ref="H65:I65"/>
    <mergeCell ref="H54:I54"/>
    <mergeCell ref="H43:I43"/>
    <mergeCell ref="H44:I44"/>
    <mergeCell ref="H45:I45"/>
    <mergeCell ref="H46:I46"/>
    <mergeCell ref="H47:I47"/>
    <mergeCell ref="H48:I48"/>
    <mergeCell ref="H49:I49"/>
    <mergeCell ref="H50:I50"/>
    <mergeCell ref="H51:I51"/>
    <mergeCell ref="H52:I52"/>
    <mergeCell ref="H53:I53"/>
    <mergeCell ref="H42:I42"/>
    <mergeCell ref="H31:I31"/>
    <mergeCell ref="H32:I32"/>
    <mergeCell ref="H33:I33"/>
    <mergeCell ref="H34:I34"/>
    <mergeCell ref="H35:I35"/>
    <mergeCell ref="H36:I36"/>
    <mergeCell ref="H37:I37"/>
    <mergeCell ref="H38:I38"/>
    <mergeCell ref="H39:I39"/>
    <mergeCell ref="H40:I40"/>
    <mergeCell ref="H41:I41"/>
    <mergeCell ref="H30:I30"/>
    <mergeCell ref="H19:I19"/>
    <mergeCell ref="H20:I20"/>
    <mergeCell ref="H21:I21"/>
    <mergeCell ref="H22:I22"/>
    <mergeCell ref="H23:I23"/>
    <mergeCell ref="H24:I24"/>
    <mergeCell ref="H25:I25"/>
    <mergeCell ref="H26:I26"/>
    <mergeCell ref="H27:I27"/>
    <mergeCell ref="H28:I28"/>
    <mergeCell ref="H29:I29"/>
    <mergeCell ref="H18:I18"/>
    <mergeCell ref="H7:I7"/>
    <mergeCell ref="H8:I8"/>
    <mergeCell ref="H9:I9"/>
    <mergeCell ref="H10:I10"/>
    <mergeCell ref="H11:I11"/>
    <mergeCell ref="H12:I12"/>
    <mergeCell ref="H13:I13"/>
    <mergeCell ref="H14:I14"/>
    <mergeCell ref="H15:I15"/>
    <mergeCell ref="H16:I16"/>
    <mergeCell ref="H17:I17"/>
    <mergeCell ref="H6:I6"/>
    <mergeCell ref="H1:I1"/>
    <mergeCell ref="H2:I2"/>
    <mergeCell ref="H3:I3"/>
    <mergeCell ref="H4:I4"/>
    <mergeCell ref="H5:I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36"/>
  <sheetViews>
    <sheetView workbookViewId="0">
      <selection activeCell="L2" sqref="L2"/>
    </sheetView>
  </sheetViews>
  <sheetFormatPr baseColWidth="10" defaultRowHeight="16"/>
  <cols>
    <col min="1" max="1" width="14.5" style="40" bestFit="1" customWidth="1"/>
    <col min="2" max="3" width="13.1640625" style="5" bestFit="1" customWidth="1"/>
    <col min="4" max="4" width="23.83203125" style="5" bestFit="1" customWidth="1"/>
    <col min="5" max="5" width="18" style="5" bestFit="1" customWidth="1"/>
    <col min="6" max="6" width="19.83203125" style="5" bestFit="1" customWidth="1"/>
    <col min="7" max="7" width="17.6640625" style="5" bestFit="1" customWidth="1"/>
    <col min="8" max="8" width="15.83203125" style="5" bestFit="1" customWidth="1"/>
    <col min="9" max="9" width="21.33203125" style="5" bestFit="1" customWidth="1"/>
    <col min="10" max="10" width="23.33203125" style="5" bestFit="1" customWidth="1"/>
    <col min="11" max="11" width="11.33203125" style="5" bestFit="1" customWidth="1"/>
    <col min="12" max="12" width="29.83203125" style="5" bestFit="1" customWidth="1"/>
    <col min="13" max="13" width="10.83203125" style="5"/>
  </cols>
  <sheetData>
    <row r="1" spans="1:13">
      <c r="A1" s="4" t="s">
        <v>1505</v>
      </c>
      <c r="B1" s="4" t="s">
        <v>1506</v>
      </c>
      <c r="C1" s="4" t="s">
        <v>1507</v>
      </c>
      <c r="D1" s="4" t="s">
        <v>1508</v>
      </c>
      <c r="E1" s="4" t="s">
        <v>1509</v>
      </c>
      <c r="F1" s="4" t="s">
        <v>1510</v>
      </c>
      <c r="G1" s="4" t="s">
        <v>1511</v>
      </c>
      <c r="H1" s="4" t="s">
        <v>1512</v>
      </c>
      <c r="I1" s="4" t="s">
        <v>1513</v>
      </c>
      <c r="J1" s="4" t="s">
        <v>1514</v>
      </c>
      <c r="K1" s="4" t="s">
        <v>1515</v>
      </c>
      <c r="L1" s="4" t="s">
        <v>1516</v>
      </c>
      <c r="M1" s="4"/>
    </row>
    <row r="2" spans="1:13">
      <c r="A2" s="39" t="s">
        <v>896</v>
      </c>
      <c r="B2" s="5">
        <v>2009</v>
      </c>
      <c r="C2" s="5" t="s">
        <v>1455</v>
      </c>
      <c r="D2" s="5" t="s">
        <v>1456</v>
      </c>
      <c r="E2" s="38">
        <v>43800</v>
      </c>
      <c r="F2" s="38">
        <v>228000</v>
      </c>
      <c r="G2" s="5">
        <v>28957270</v>
      </c>
      <c r="H2" s="5">
        <v>1.74</v>
      </c>
      <c r="I2" s="5">
        <v>81.88</v>
      </c>
      <c r="J2" s="5">
        <v>100</v>
      </c>
      <c r="K2" s="5">
        <v>1139168</v>
      </c>
      <c r="L2" s="5" t="s">
        <v>1457</v>
      </c>
    </row>
    <row r="3" spans="1:13">
      <c r="A3" s="39" t="s">
        <v>897</v>
      </c>
      <c r="B3" s="5">
        <v>2009</v>
      </c>
      <c r="C3" s="5" t="s">
        <v>1458</v>
      </c>
      <c r="D3" s="5" t="s">
        <v>1456</v>
      </c>
      <c r="E3" s="38">
        <v>9010</v>
      </c>
      <c r="F3" s="38">
        <v>190000</v>
      </c>
      <c r="G3" s="5">
        <v>6281324</v>
      </c>
      <c r="H3" s="5">
        <v>3.82</v>
      </c>
      <c r="I3" s="5">
        <v>41.71</v>
      </c>
      <c r="J3" s="5">
        <v>100</v>
      </c>
      <c r="K3" s="5">
        <v>1139160</v>
      </c>
      <c r="L3" s="5" t="s">
        <v>1459</v>
      </c>
    </row>
    <row r="4" spans="1:13">
      <c r="A4" s="39" t="s">
        <v>898</v>
      </c>
      <c r="B4" s="5">
        <v>2010</v>
      </c>
      <c r="C4" s="5" t="s">
        <v>1460</v>
      </c>
      <c r="D4" s="5" t="s">
        <v>1461</v>
      </c>
      <c r="E4" s="38">
        <v>16000</v>
      </c>
      <c r="F4" s="38">
        <v>178000</v>
      </c>
      <c r="G4" s="5">
        <v>4611802</v>
      </c>
      <c r="H4" s="5">
        <v>13.96</v>
      </c>
      <c r="I4" s="5">
        <v>116.16</v>
      </c>
      <c r="J4" s="5">
        <v>100</v>
      </c>
      <c r="K4" s="5">
        <v>1139148</v>
      </c>
      <c r="L4" s="5" t="s">
        <v>1462</v>
      </c>
    </row>
    <row r="5" spans="1:13">
      <c r="A5" s="39" t="s">
        <v>899</v>
      </c>
      <c r="B5" s="5">
        <v>2010</v>
      </c>
      <c r="C5" s="5" t="s">
        <v>1458</v>
      </c>
      <c r="D5" s="5" t="s">
        <v>1456</v>
      </c>
      <c r="E5" s="38">
        <v>84900</v>
      </c>
      <c r="F5" s="38">
        <v>137000</v>
      </c>
      <c r="G5" s="5">
        <v>5018174</v>
      </c>
      <c r="H5" s="5">
        <v>18.010000000000002</v>
      </c>
      <c r="I5" s="5">
        <v>145.30000000000001</v>
      </c>
      <c r="J5" s="5">
        <v>100</v>
      </c>
      <c r="K5" s="5">
        <v>1139139</v>
      </c>
      <c r="L5" s="5" t="s">
        <v>1463</v>
      </c>
    </row>
    <row r="6" spans="1:13">
      <c r="A6" s="39" t="s">
        <v>900</v>
      </c>
      <c r="B6" s="5">
        <v>2010</v>
      </c>
      <c r="C6" s="5" t="s">
        <v>1464</v>
      </c>
      <c r="D6" s="5" t="s">
        <v>1456</v>
      </c>
      <c r="E6" s="38">
        <v>4930</v>
      </c>
      <c r="F6" s="38">
        <v>95200</v>
      </c>
      <c r="G6" s="5">
        <v>4768034</v>
      </c>
      <c r="H6" s="5">
        <v>2.2799999999999998</v>
      </c>
      <c r="I6" s="5">
        <v>20.29</v>
      </c>
      <c r="J6" s="5">
        <v>99.8</v>
      </c>
      <c r="K6" s="5">
        <v>1139067</v>
      </c>
      <c r="L6" s="5" t="s">
        <v>1465</v>
      </c>
    </row>
    <row r="7" spans="1:13">
      <c r="A7" s="39" t="s">
        <v>901</v>
      </c>
      <c r="B7" s="5">
        <v>2010</v>
      </c>
      <c r="C7" s="5" t="s">
        <v>1466</v>
      </c>
      <c r="D7" s="5" t="s">
        <v>1456</v>
      </c>
      <c r="E7" s="38">
        <v>35800</v>
      </c>
      <c r="F7" s="38">
        <v>153000</v>
      </c>
      <c r="G7" s="5">
        <v>4073668</v>
      </c>
      <c r="H7" s="5">
        <v>53.08</v>
      </c>
      <c r="I7" s="5">
        <v>393.91</v>
      </c>
      <c r="J7" s="5">
        <v>100</v>
      </c>
      <c r="K7" s="5">
        <v>1139143</v>
      </c>
      <c r="L7" s="5" t="s">
        <v>1467</v>
      </c>
    </row>
    <row r="8" spans="1:13">
      <c r="A8" s="39" t="s">
        <v>902</v>
      </c>
      <c r="B8" s="5">
        <v>2011</v>
      </c>
      <c r="C8" s="5" t="s">
        <v>1455</v>
      </c>
      <c r="D8" s="5" t="s">
        <v>1456</v>
      </c>
      <c r="E8" s="38">
        <v>83200</v>
      </c>
      <c r="F8" s="38">
        <v>118000</v>
      </c>
      <c r="G8" s="5">
        <v>4072222</v>
      </c>
      <c r="H8" s="5">
        <v>53.17</v>
      </c>
      <c r="I8" s="5">
        <v>381.56</v>
      </c>
      <c r="J8" s="5">
        <v>100</v>
      </c>
      <c r="K8" s="5">
        <v>1139126</v>
      </c>
      <c r="L8" s="5" t="s">
        <v>1468</v>
      </c>
    </row>
    <row r="9" spans="1:13">
      <c r="A9" s="39" t="s">
        <v>903</v>
      </c>
      <c r="B9" s="5">
        <v>2011</v>
      </c>
      <c r="C9" s="5" t="s">
        <v>1455</v>
      </c>
      <c r="D9" s="5" t="s">
        <v>1456</v>
      </c>
      <c r="E9" s="38">
        <v>76700</v>
      </c>
      <c r="F9" s="38">
        <v>104000</v>
      </c>
      <c r="G9" s="5">
        <v>5106886</v>
      </c>
      <c r="H9" s="5">
        <v>54.37</v>
      </c>
      <c r="I9" s="5">
        <v>477.97</v>
      </c>
      <c r="J9" s="5">
        <v>100</v>
      </c>
      <c r="K9" s="5">
        <v>1139178</v>
      </c>
      <c r="L9" s="5" t="s">
        <v>1469</v>
      </c>
    </row>
    <row r="10" spans="1:13">
      <c r="A10" s="39" t="s">
        <v>904</v>
      </c>
      <c r="B10" s="5">
        <v>2012</v>
      </c>
      <c r="C10" s="5" t="s">
        <v>1470</v>
      </c>
      <c r="D10" s="5" t="s">
        <v>1504</v>
      </c>
      <c r="E10" s="38">
        <v>8320</v>
      </c>
      <c r="F10" s="38">
        <v>123000</v>
      </c>
      <c r="G10" s="5">
        <v>10070352</v>
      </c>
      <c r="H10" s="5">
        <v>4.66</v>
      </c>
      <c r="I10" s="5">
        <v>78.23</v>
      </c>
      <c r="J10" s="5">
        <v>100</v>
      </c>
      <c r="K10" s="5">
        <v>1139145</v>
      </c>
      <c r="L10" s="5" t="s">
        <v>1471</v>
      </c>
    </row>
    <row r="11" spans="1:13">
      <c r="A11" s="39" t="s">
        <v>906</v>
      </c>
      <c r="B11" s="5">
        <v>2013</v>
      </c>
      <c r="C11" s="5" t="s">
        <v>1470</v>
      </c>
      <c r="D11" s="5" t="s">
        <v>1456</v>
      </c>
      <c r="E11" s="38">
        <v>16500</v>
      </c>
      <c r="F11" s="38">
        <v>146000</v>
      </c>
      <c r="G11" s="5">
        <v>3364872</v>
      </c>
      <c r="H11" s="5">
        <v>5.83</v>
      </c>
      <c r="I11" s="5">
        <v>34.56</v>
      </c>
      <c r="J11" s="5">
        <v>100</v>
      </c>
      <c r="K11" s="5">
        <v>1139184</v>
      </c>
      <c r="L11" s="5" t="s">
        <v>1472</v>
      </c>
    </row>
    <row r="12" spans="1:13">
      <c r="A12" s="39" t="s">
        <v>907</v>
      </c>
      <c r="B12" s="5">
        <v>2013</v>
      </c>
      <c r="C12" s="5" t="s">
        <v>1470</v>
      </c>
      <c r="D12" s="5" t="s">
        <v>1456</v>
      </c>
      <c r="E12" s="38">
        <v>2390</v>
      </c>
      <c r="F12" s="38">
        <v>120000</v>
      </c>
      <c r="G12" s="5">
        <v>6346474</v>
      </c>
      <c r="H12" s="5">
        <v>3.87</v>
      </c>
      <c r="I12" s="5">
        <v>60.87</v>
      </c>
      <c r="J12" s="5">
        <v>99.4</v>
      </c>
      <c r="K12" s="5">
        <v>1139185</v>
      </c>
      <c r="L12" s="5" t="s">
        <v>1473</v>
      </c>
    </row>
    <row r="13" spans="1:13">
      <c r="A13" s="39" t="s">
        <v>908</v>
      </c>
      <c r="B13" s="5">
        <v>2013</v>
      </c>
      <c r="C13" s="5" t="s">
        <v>1455</v>
      </c>
      <c r="D13" s="5" t="s">
        <v>1456</v>
      </c>
      <c r="E13" s="38">
        <v>7060</v>
      </c>
      <c r="F13" s="38">
        <v>102000</v>
      </c>
      <c r="G13" s="5">
        <v>7293184</v>
      </c>
      <c r="H13" s="5">
        <v>6.95</v>
      </c>
      <c r="I13" s="5">
        <v>84.7</v>
      </c>
      <c r="J13" s="5">
        <v>100</v>
      </c>
      <c r="K13" s="5">
        <v>1139159</v>
      </c>
      <c r="L13" s="5" t="s">
        <v>1474</v>
      </c>
    </row>
    <row r="14" spans="1:13">
      <c r="A14" s="39" t="s">
        <v>909</v>
      </c>
      <c r="B14" s="5">
        <v>2013</v>
      </c>
      <c r="C14" s="5" t="s">
        <v>1455</v>
      </c>
      <c r="D14" s="5" t="s">
        <v>1456</v>
      </c>
      <c r="E14" s="38">
        <v>130000</v>
      </c>
      <c r="F14" s="38">
        <v>127000</v>
      </c>
      <c r="G14" s="5">
        <v>12214550</v>
      </c>
      <c r="H14" s="5">
        <v>77.52</v>
      </c>
      <c r="I14" s="5">
        <v>1195.94</v>
      </c>
      <c r="J14" s="5">
        <v>100</v>
      </c>
      <c r="K14" s="5">
        <v>1139151</v>
      </c>
      <c r="L14" s="5" t="s">
        <v>1475</v>
      </c>
    </row>
    <row r="15" spans="1:13">
      <c r="A15" s="39" t="s">
        <v>910</v>
      </c>
      <c r="B15" s="5">
        <v>2013</v>
      </c>
      <c r="C15" s="5" t="s">
        <v>1455</v>
      </c>
      <c r="D15" s="5" t="s">
        <v>1504</v>
      </c>
      <c r="E15" s="38">
        <v>7580</v>
      </c>
      <c r="F15" s="38">
        <v>161000</v>
      </c>
      <c r="G15" s="5">
        <v>5329866</v>
      </c>
      <c r="H15" s="5">
        <v>14.18</v>
      </c>
      <c r="I15" s="5">
        <v>113.11</v>
      </c>
      <c r="J15" s="5">
        <v>100</v>
      </c>
      <c r="K15" s="5">
        <v>1139129</v>
      </c>
      <c r="L15" s="5" t="s">
        <v>1476</v>
      </c>
    </row>
    <row r="16" spans="1:13">
      <c r="A16" s="39" t="s">
        <v>911</v>
      </c>
      <c r="B16" s="5">
        <v>2013</v>
      </c>
      <c r="C16" s="5" t="s">
        <v>1455</v>
      </c>
      <c r="D16" s="5" t="s">
        <v>1456</v>
      </c>
      <c r="E16" s="38">
        <v>23100</v>
      </c>
      <c r="F16" s="38">
        <v>60700</v>
      </c>
      <c r="G16" s="5">
        <v>4236444</v>
      </c>
      <c r="H16" s="5">
        <v>46.27</v>
      </c>
      <c r="I16" s="5">
        <v>354.38</v>
      </c>
      <c r="J16" s="5">
        <v>100</v>
      </c>
      <c r="K16" s="5">
        <v>1139138</v>
      </c>
      <c r="L16" s="5" t="s">
        <v>1477</v>
      </c>
    </row>
    <row r="17" spans="1:12">
      <c r="A17" s="39" t="s">
        <v>912</v>
      </c>
      <c r="B17" s="5">
        <v>2013</v>
      </c>
      <c r="C17" s="5" t="s">
        <v>1455</v>
      </c>
      <c r="D17" s="5" t="s">
        <v>1456</v>
      </c>
      <c r="E17" s="38">
        <v>208000</v>
      </c>
      <c r="F17" s="38">
        <v>154000</v>
      </c>
      <c r="G17" s="5">
        <v>10552556</v>
      </c>
      <c r="H17" s="5">
        <v>71.900000000000006</v>
      </c>
      <c r="I17" s="5">
        <v>1004.68</v>
      </c>
      <c r="J17" s="5">
        <v>100</v>
      </c>
      <c r="K17" s="5">
        <v>1139146</v>
      </c>
      <c r="L17" s="5" t="s">
        <v>1478</v>
      </c>
    </row>
    <row r="18" spans="1:12">
      <c r="A18" s="39" t="s">
        <v>913</v>
      </c>
      <c r="B18" s="5">
        <v>2013</v>
      </c>
      <c r="C18" s="5" t="s">
        <v>1455</v>
      </c>
      <c r="D18" s="5" t="s">
        <v>1456</v>
      </c>
      <c r="E18" s="38">
        <v>23400</v>
      </c>
      <c r="F18" s="38">
        <v>91800</v>
      </c>
      <c r="G18" s="5">
        <v>16123350</v>
      </c>
      <c r="H18" s="5">
        <v>18.010000000000002</v>
      </c>
      <c r="I18" s="5">
        <v>387.91</v>
      </c>
      <c r="J18" s="5">
        <v>100</v>
      </c>
      <c r="K18" s="5">
        <v>1139130</v>
      </c>
      <c r="L18" s="5" t="s">
        <v>1479</v>
      </c>
    </row>
    <row r="19" spans="1:12">
      <c r="A19" s="39" t="s">
        <v>914</v>
      </c>
      <c r="B19" s="5">
        <v>2014</v>
      </c>
      <c r="C19" s="5" t="s">
        <v>1455</v>
      </c>
      <c r="D19" s="5" t="s">
        <v>1504</v>
      </c>
      <c r="E19" s="38">
        <v>39300</v>
      </c>
      <c r="F19" s="38">
        <v>116000</v>
      </c>
      <c r="G19" s="5">
        <v>9928382</v>
      </c>
      <c r="H19" s="5">
        <v>50.23</v>
      </c>
      <c r="I19" s="5">
        <v>641.71</v>
      </c>
      <c r="J19" s="5">
        <v>100</v>
      </c>
      <c r="K19" s="5">
        <v>1139123</v>
      </c>
      <c r="L19" s="5" t="s">
        <v>1480</v>
      </c>
    </row>
    <row r="20" spans="1:12">
      <c r="A20" s="39" t="s">
        <v>915</v>
      </c>
      <c r="B20" s="5">
        <v>2014</v>
      </c>
      <c r="C20" s="5" t="s">
        <v>1455</v>
      </c>
      <c r="D20" s="5" t="s">
        <v>1456</v>
      </c>
      <c r="E20" s="38">
        <v>158000</v>
      </c>
      <c r="F20" s="38">
        <v>121000</v>
      </c>
      <c r="G20" s="5">
        <v>4800662</v>
      </c>
      <c r="H20" s="5">
        <v>68.83</v>
      </c>
      <c r="I20" s="5">
        <v>580.34</v>
      </c>
      <c r="J20" s="5">
        <v>100</v>
      </c>
      <c r="K20" s="5">
        <v>1139132</v>
      </c>
      <c r="L20" s="5" t="s">
        <v>1481</v>
      </c>
    </row>
    <row r="21" spans="1:12">
      <c r="A21" s="39" t="s">
        <v>916</v>
      </c>
      <c r="B21" s="5">
        <v>2014</v>
      </c>
      <c r="C21" s="5" t="s">
        <v>1470</v>
      </c>
      <c r="D21" s="5" t="s">
        <v>1504</v>
      </c>
      <c r="E21" s="38">
        <v>48800</v>
      </c>
      <c r="F21" s="38">
        <v>92000</v>
      </c>
      <c r="G21" s="5">
        <v>10856928</v>
      </c>
      <c r="H21" s="5">
        <v>35.61</v>
      </c>
      <c r="I21" s="5">
        <v>477.12</v>
      </c>
      <c r="J21" s="5">
        <v>100</v>
      </c>
      <c r="K21" s="5">
        <v>1139131</v>
      </c>
      <c r="L21" s="5" t="s">
        <v>1482</v>
      </c>
    </row>
    <row r="22" spans="1:12">
      <c r="A22" s="39" t="s">
        <v>917</v>
      </c>
      <c r="B22" s="5">
        <v>2014</v>
      </c>
      <c r="C22" s="5" t="s">
        <v>1470</v>
      </c>
      <c r="D22" s="5" t="s">
        <v>1456</v>
      </c>
      <c r="E22" s="38">
        <v>15600</v>
      </c>
      <c r="F22" s="38">
        <v>139000</v>
      </c>
      <c r="G22" s="5">
        <v>5550208</v>
      </c>
      <c r="H22" s="5">
        <v>7.1</v>
      </c>
      <c r="I22" s="5">
        <v>64.58</v>
      </c>
      <c r="J22" s="5">
        <v>100</v>
      </c>
      <c r="K22" s="5">
        <v>1139163</v>
      </c>
      <c r="L22" s="5" t="s">
        <v>1483</v>
      </c>
    </row>
    <row r="23" spans="1:12">
      <c r="A23" s="39" t="s">
        <v>918</v>
      </c>
      <c r="B23" s="5">
        <v>2014</v>
      </c>
      <c r="C23" s="5" t="s">
        <v>1470</v>
      </c>
      <c r="D23" s="5" t="s">
        <v>1456</v>
      </c>
      <c r="E23" s="38">
        <v>17200</v>
      </c>
      <c r="F23" s="38">
        <v>113000</v>
      </c>
      <c r="G23" s="5">
        <v>25771190</v>
      </c>
      <c r="H23" s="5">
        <v>26.34</v>
      </c>
      <c r="I23" s="5">
        <v>889.71</v>
      </c>
      <c r="J23" s="5">
        <v>100</v>
      </c>
      <c r="K23" s="5">
        <v>1139135</v>
      </c>
      <c r="L23" s="5" t="s">
        <v>1484</v>
      </c>
    </row>
    <row r="24" spans="1:12">
      <c r="A24" s="39" t="s">
        <v>919</v>
      </c>
      <c r="B24" s="5">
        <v>2014</v>
      </c>
      <c r="C24" s="5" t="s">
        <v>1455</v>
      </c>
      <c r="D24" s="5" t="s">
        <v>1456</v>
      </c>
      <c r="E24" s="38">
        <v>1990</v>
      </c>
      <c r="F24" s="38">
        <v>80600</v>
      </c>
      <c r="G24" s="5">
        <v>8151238</v>
      </c>
      <c r="H24" s="5">
        <v>7.05</v>
      </c>
      <c r="I24" s="5">
        <v>83.94</v>
      </c>
      <c r="J24" s="5">
        <v>100</v>
      </c>
      <c r="K24" s="5">
        <v>1139137</v>
      </c>
      <c r="L24" s="5" t="s">
        <v>1485</v>
      </c>
    </row>
    <row r="25" spans="1:12">
      <c r="A25" s="39" t="s">
        <v>920</v>
      </c>
      <c r="B25" s="5">
        <v>2014</v>
      </c>
      <c r="C25" s="5" t="s">
        <v>1470</v>
      </c>
      <c r="D25" s="5" t="s">
        <v>1456</v>
      </c>
      <c r="E25" s="38">
        <v>15800</v>
      </c>
      <c r="F25" s="38">
        <v>104000</v>
      </c>
      <c r="G25" s="5">
        <v>45315406</v>
      </c>
      <c r="H25" s="5">
        <v>0.59</v>
      </c>
      <c r="I25" s="5">
        <v>45.65</v>
      </c>
      <c r="J25" s="5">
        <v>99.9</v>
      </c>
      <c r="K25" s="5">
        <v>1139158</v>
      </c>
      <c r="L25" s="5" t="s">
        <v>1486</v>
      </c>
    </row>
    <row r="26" spans="1:12">
      <c r="A26" s="39" t="s">
        <v>1487</v>
      </c>
      <c r="B26" s="5">
        <v>2007</v>
      </c>
      <c r="C26" s="5" t="s">
        <v>1488</v>
      </c>
      <c r="D26" s="5" t="s">
        <v>1489</v>
      </c>
      <c r="E26" s="38">
        <v>334</v>
      </c>
      <c r="F26" s="38">
        <v>7940</v>
      </c>
      <c r="G26" s="5">
        <v>4903718</v>
      </c>
      <c r="H26" s="5">
        <v>0.01</v>
      </c>
      <c r="I26" s="5" t="s">
        <v>1490</v>
      </c>
      <c r="J26" s="5" t="s">
        <v>1490</v>
      </c>
      <c r="K26" s="5" t="s">
        <v>1490</v>
      </c>
      <c r="L26" s="5" t="s">
        <v>1490</v>
      </c>
    </row>
    <row r="27" spans="1:12">
      <c r="A27" s="39" t="s">
        <v>1491</v>
      </c>
      <c r="B27" s="5">
        <v>2009</v>
      </c>
      <c r="C27" s="5" t="s">
        <v>1492</v>
      </c>
      <c r="D27" s="5" t="s">
        <v>1461</v>
      </c>
      <c r="E27" s="38">
        <v>1020</v>
      </c>
      <c r="F27" s="38">
        <v>167000</v>
      </c>
      <c r="G27" s="5">
        <v>7215614</v>
      </c>
      <c r="H27" s="5">
        <v>0</v>
      </c>
      <c r="I27" s="5" t="s">
        <v>1490</v>
      </c>
      <c r="J27" s="5" t="s">
        <v>1490</v>
      </c>
      <c r="K27" s="5" t="s">
        <v>1490</v>
      </c>
      <c r="L27" s="5" t="s">
        <v>1490</v>
      </c>
    </row>
    <row r="28" spans="1:12">
      <c r="A28" s="39" t="s">
        <v>1493</v>
      </c>
      <c r="B28" s="5">
        <v>2009</v>
      </c>
      <c r="C28" s="5" t="s">
        <v>1492</v>
      </c>
      <c r="D28" s="5" t="s">
        <v>1461</v>
      </c>
      <c r="E28" s="38">
        <v>1260</v>
      </c>
      <c r="F28" s="38">
        <v>76900</v>
      </c>
      <c r="G28" s="5">
        <v>3351734</v>
      </c>
      <c r="H28" s="5">
        <v>0</v>
      </c>
      <c r="I28" s="5" t="s">
        <v>1490</v>
      </c>
      <c r="J28" s="5" t="s">
        <v>1490</v>
      </c>
      <c r="K28" s="5" t="s">
        <v>1490</v>
      </c>
      <c r="L28" s="5" t="s">
        <v>1490</v>
      </c>
    </row>
    <row r="29" spans="1:12">
      <c r="A29" s="39" t="s">
        <v>1494</v>
      </c>
      <c r="B29" s="5">
        <v>2009</v>
      </c>
      <c r="C29" s="5" t="s">
        <v>1492</v>
      </c>
      <c r="D29" s="5" t="s">
        <v>1461</v>
      </c>
      <c r="E29" s="38">
        <v>1680</v>
      </c>
      <c r="F29" s="38">
        <v>42500</v>
      </c>
      <c r="G29" s="5">
        <v>7387472</v>
      </c>
      <c r="H29" s="5">
        <v>0</v>
      </c>
      <c r="I29" s="5" t="s">
        <v>1490</v>
      </c>
      <c r="J29" s="5" t="s">
        <v>1490</v>
      </c>
      <c r="K29" s="5" t="s">
        <v>1490</v>
      </c>
      <c r="L29" s="5" t="s">
        <v>1490</v>
      </c>
    </row>
    <row r="30" spans="1:12">
      <c r="A30" s="39" t="s">
        <v>1495</v>
      </c>
      <c r="B30" s="5">
        <v>2010</v>
      </c>
      <c r="C30" s="5" t="s">
        <v>1464</v>
      </c>
      <c r="D30" s="5" t="s">
        <v>1461</v>
      </c>
      <c r="E30" s="38">
        <v>1040</v>
      </c>
      <c r="F30" s="38">
        <v>41700</v>
      </c>
      <c r="G30" s="5">
        <v>4516754</v>
      </c>
      <c r="H30" s="5">
        <v>0.03</v>
      </c>
      <c r="I30" s="5" t="s">
        <v>1490</v>
      </c>
      <c r="J30" s="5" t="s">
        <v>1490</v>
      </c>
      <c r="K30" s="5" t="s">
        <v>1490</v>
      </c>
      <c r="L30" s="5" t="s">
        <v>1490</v>
      </c>
    </row>
    <row r="31" spans="1:12">
      <c r="A31" s="39" t="s">
        <v>1496</v>
      </c>
      <c r="B31" s="5">
        <v>2012</v>
      </c>
      <c r="C31" s="5" t="s">
        <v>1497</v>
      </c>
      <c r="D31" s="5" t="s">
        <v>1498</v>
      </c>
      <c r="E31" s="38">
        <v>3750</v>
      </c>
      <c r="F31" s="38">
        <v>46300</v>
      </c>
      <c r="G31" s="5">
        <v>4288904</v>
      </c>
      <c r="H31" s="5">
        <v>0.06</v>
      </c>
      <c r="I31" s="5" t="s">
        <v>1490</v>
      </c>
      <c r="J31" s="5" t="s">
        <v>1490</v>
      </c>
      <c r="K31" s="5" t="s">
        <v>1490</v>
      </c>
      <c r="L31" s="5" t="s">
        <v>1490</v>
      </c>
    </row>
    <row r="32" spans="1:12">
      <c r="A32" s="39" t="s">
        <v>1499</v>
      </c>
      <c r="B32" s="5">
        <v>2013</v>
      </c>
      <c r="C32" s="5" t="s">
        <v>1458</v>
      </c>
      <c r="D32" s="5" t="s">
        <v>1456</v>
      </c>
      <c r="E32" s="38">
        <v>2910</v>
      </c>
      <c r="F32" s="38">
        <v>126000</v>
      </c>
      <c r="G32" s="5">
        <v>3411762</v>
      </c>
      <c r="H32" s="5">
        <v>0.72</v>
      </c>
      <c r="I32" s="5" t="s">
        <v>1490</v>
      </c>
      <c r="J32" s="5" t="s">
        <v>1490</v>
      </c>
      <c r="K32" s="5" t="s">
        <v>1490</v>
      </c>
      <c r="L32" s="5" t="s">
        <v>1490</v>
      </c>
    </row>
    <row r="33" spans="1:12">
      <c r="A33" s="39" t="s">
        <v>1500</v>
      </c>
      <c r="B33" s="5">
        <v>2013</v>
      </c>
      <c r="C33" s="5" t="s">
        <v>1470</v>
      </c>
      <c r="D33" s="5" t="s">
        <v>1504</v>
      </c>
      <c r="E33" s="38">
        <v>1320</v>
      </c>
      <c r="F33" s="38">
        <v>107000</v>
      </c>
      <c r="G33" s="5">
        <v>3241714</v>
      </c>
      <c r="H33" s="5">
        <v>0.17</v>
      </c>
      <c r="I33" s="5" t="s">
        <v>1490</v>
      </c>
      <c r="J33" s="5" t="s">
        <v>1490</v>
      </c>
      <c r="K33" s="5" t="s">
        <v>1490</v>
      </c>
      <c r="L33" s="5" t="s">
        <v>1490</v>
      </c>
    </row>
    <row r="34" spans="1:12">
      <c r="A34" s="39" t="s">
        <v>1501</v>
      </c>
      <c r="B34" s="5">
        <v>2014</v>
      </c>
      <c r="C34" s="5" t="s">
        <v>1488</v>
      </c>
      <c r="D34" s="5" t="s">
        <v>1489</v>
      </c>
      <c r="E34" s="38">
        <v>30.9</v>
      </c>
      <c r="F34" s="38">
        <v>9240</v>
      </c>
      <c r="G34" s="5">
        <v>7575498</v>
      </c>
      <c r="H34" s="5">
        <v>0</v>
      </c>
      <c r="I34" s="5" t="s">
        <v>1490</v>
      </c>
      <c r="J34" s="5" t="s">
        <v>1490</v>
      </c>
      <c r="K34" s="5" t="s">
        <v>1490</v>
      </c>
      <c r="L34" s="5" t="s">
        <v>1490</v>
      </c>
    </row>
    <row r="35" spans="1:12">
      <c r="A35" s="39" t="s">
        <v>1502</v>
      </c>
      <c r="B35" s="5">
        <v>2014</v>
      </c>
      <c r="C35" s="5" t="s">
        <v>1488</v>
      </c>
      <c r="D35" s="5" t="s">
        <v>1489</v>
      </c>
      <c r="E35" s="38">
        <v>230</v>
      </c>
      <c r="F35" s="38">
        <v>40800</v>
      </c>
      <c r="G35" s="5">
        <v>4757912</v>
      </c>
      <c r="H35" s="5">
        <v>0</v>
      </c>
      <c r="I35" s="5" t="s">
        <v>1490</v>
      </c>
      <c r="J35" s="5" t="s">
        <v>1490</v>
      </c>
      <c r="K35" s="5" t="s">
        <v>1490</v>
      </c>
      <c r="L35" s="5" t="s">
        <v>1490</v>
      </c>
    </row>
    <row r="36" spans="1:12">
      <c r="A36" s="39" t="s">
        <v>905</v>
      </c>
      <c r="B36" s="5">
        <v>2013</v>
      </c>
      <c r="C36" s="5" t="s">
        <v>1455</v>
      </c>
      <c r="D36" s="5" t="s">
        <v>1504</v>
      </c>
      <c r="E36" s="5" t="s">
        <v>1490</v>
      </c>
      <c r="F36" s="5" t="s">
        <v>1490</v>
      </c>
      <c r="G36" s="5">
        <v>14278650</v>
      </c>
      <c r="H36" s="5">
        <v>2.58</v>
      </c>
      <c r="I36" s="5">
        <v>44.74</v>
      </c>
      <c r="J36" s="5">
        <v>99.4</v>
      </c>
      <c r="K36" s="5">
        <v>1138929</v>
      </c>
      <c r="L36" s="5" t="s">
        <v>1503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232"/>
  <sheetViews>
    <sheetView topLeftCell="A60" workbookViewId="0">
      <selection activeCell="B48" sqref="B48:G53"/>
    </sheetView>
  </sheetViews>
  <sheetFormatPr baseColWidth="10" defaultRowHeight="16"/>
  <cols>
    <col min="1" max="1" width="17.1640625" customWidth="1"/>
    <col min="2" max="2" width="18.5" customWidth="1"/>
    <col min="3" max="3" width="9.83203125" bestFit="1" customWidth="1"/>
    <col min="4" max="4" width="10.1640625" bestFit="1" customWidth="1"/>
    <col min="5" max="5" width="11.6640625" customWidth="1"/>
    <col min="6" max="6" width="8.33203125" bestFit="1" customWidth="1"/>
  </cols>
  <sheetData>
    <row r="1" spans="1:6" ht="51" customHeight="1" thickBot="1">
      <c r="A1" s="41" t="s">
        <v>1542</v>
      </c>
      <c r="B1" s="41"/>
      <c r="C1" s="41"/>
      <c r="D1" s="41"/>
      <c r="E1" s="41"/>
      <c r="F1" s="41"/>
    </row>
    <row r="2" spans="1:6" ht="29" thickBot="1">
      <c r="A2" s="42"/>
      <c r="B2" s="43" t="s">
        <v>1543</v>
      </c>
      <c r="C2" s="43" t="s">
        <v>1544</v>
      </c>
      <c r="D2" s="43" t="s">
        <v>1545</v>
      </c>
      <c r="E2" s="43" t="s">
        <v>1546</v>
      </c>
      <c r="F2" s="43" t="s">
        <v>1547</v>
      </c>
    </row>
    <row r="3" spans="1:6" ht="28">
      <c r="A3" s="44">
        <v>1</v>
      </c>
      <c r="B3" s="45" t="s">
        <v>1548</v>
      </c>
      <c r="C3" s="45" t="s">
        <v>1549</v>
      </c>
      <c r="D3" s="45" t="s">
        <v>1550</v>
      </c>
      <c r="E3" s="45" t="s">
        <v>1551</v>
      </c>
      <c r="F3" s="46">
        <v>2012</v>
      </c>
    </row>
    <row r="4" spans="1:6" ht="28">
      <c r="A4" s="44">
        <v>2</v>
      </c>
      <c r="B4" s="45" t="s">
        <v>1552</v>
      </c>
      <c r="C4" s="45" t="s">
        <v>1549</v>
      </c>
      <c r="D4" s="45" t="s">
        <v>1550</v>
      </c>
      <c r="E4" s="45" t="s">
        <v>1551</v>
      </c>
      <c r="F4" s="46">
        <v>2012</v>
      </c>
    </row>
    <row r="5" spans="1:6" ht="28">
      <c r="A5" s="44">
        <v>3</v>
      </c>
      <c r="B5" s="45" t="s">
        <v>1553</v>
      </c>
      <c r="C5" s="45" t="s">
        <v>1549</v>
      </c>
      <c r="D5" s="45" t="s">
        <v>1550</v>
      </c>
      <c r="E5" s="45" t="s">
        <v>1551</v>
      </c>
      <c r="F5" s="46">
        <v>2012</v>
      </c>
    </row>
    <row r="6" spans="1:6" ht="28">
      <c r="A6" s="44">
        <v>4</v>
      </c>
      <c r="B6" s="45" t="s">
        <v>1554</v>
      </c>
      <c r="C6" s="45" t="s">
        <v>1549</v>
      </c>
      <c r="D6" s="45" t="s">
        <v>1550</v>
      </c>
      <c r="E6" s="45" t="s">
        <v>1551</v>
      </c>
      <c r="F6" s="46">
        <v>2012</v>
      </c>
    </row>
    <row r="7" spans="1:6" ht="28">
      <c r="A7" s="44">
        <v>5</v>
      </c>
      <c r="B7" s="45" t="s">
        <v>1555</v>
      </c>
      <c r="C7" s="45" t="s">
        <v>1549</v>
      </c>
      <c r="D7" s="45" t="s">
        <v>1550</v>
      </c>
      <c r="E7" s="45" t="s">
        <v>1551</v>
      </c>
      <c r="F7" s="46">
        <v>2012</v>
      </c>
    </row>
    <row r="8" spans="1:6" ht="28">
      <c r="A8" s="44">
        <v>6</v>
      </c>
      <c r="B8" s="45" t="s">
        <v>1556</v>
      </c>
      <c r="C8" s="45" t="s">
        <v>1549</v>
      </c>
      <c r="D8" s="45" t="s">
        <v>1550</v>
      </c>
      <c r="E8" s="45" t="s">
        <v>1551</v>
      </c>
      <c r="F8" s="46">
        <v>2012</v>
      </c>
    </row>
    <row r="9" spans="1:6" ht="28">
      <c r="A9" s="44">
        <v>7</v>
      </c>
      <c r="B9" s="45" t="s">
        <v>1557</v>
      </c>
      <c r="C9" s="45" t="s">
        <v>1549</v>
      </c>
      <c r="D9" s="45" t="s">
        <v>1550</v>
      </c>
      <c r="E9" s="45" t="s">
        <v>1551</v>
      </c>
      <c r="F9" s="46">
        <v>2012</v>
      </c>
    </row>
    <row r="10" spans="1:6" ht="28">
      <c r="A10" s="44">
        <v>8</v>
      </c>
      <c r="B10" s="45" t="s">
        <v>1558</v>
      </c>
      <c r="C10" s="45" t="s">
        <v>1549</v>
      </c>
      <c r="D10" s="45" t="s">
        <v>1550</v>
      </c>
      <c r="E10" s="45" t="s">
        <v>1551</v>
      </c>
      <c r="F10" s="46">
        <v>2012</v>
      </c>
    </row>
    <row r="11" spans="1:6" ht="28">
      <c r="A11" s="44">
        <v>9</v>
      </c>
      <c r="B11" s="45" t="s">
        <v>1559</v>
      </c>
      <c r="C11" s="45" t="s">
        <v>1549</v>
      </c>
      <c r="D11" s="45" t="s">
        <v>1550</v>
      </c>
      <c r="E11" s="45" t="s">
        <v>1551</v>
      </c>
      <c r="F11" s="46">
        <v>2013</v>
      </c>
    </row>
    <row r="12" spans="1:6" ht="28">
      <c r="A12" s="44">
        <v>10</v>
      </c>
      <c r="B12" s="45" t="s">
        <v>1560</v>
      </c>
      <c r="C12" s="45" t="s">
        <v>1549</v>
      </c>
      <c r="D12" s="45" t="s">
        <v>1550</v>
      </c>
      <c r="E12" s="45" t="s">
        <v>1551</v>
      </c>
      <c r="F12" s="46">
        <v>2013</v>
      </c>
    </row>
    <row r="13" spans="1:6" ht="28">
      <c r="A13" s="44">
        <v>11</v>
      </c>
      <c r="B13" s="45" t="s">
        <v>1561</v>
      </c>
      <c r="C13" s="45" t="s">
        <v>1549</v>
      </c>
      <c r="D13" s="45" t="s">
        <v>1550</v>
      </c>
      <c r="E13" s="45" t="s">
        <v>1551</v>
      </c>
      <c r="F13" s="46">
        <v>2013</v>
      </c>
    </row>
    <row r="14" spans="1:6" ht="28">
      <c r="A14" s="44">
        <v>12</v>
      </c>
      <c r="B14" s="45" t="s">
        <v>1562</v>
      </c>
      <c r="C14" s="45" t="s">
        <v>1549</v>
      </c>
      <c r="D14" s="45" t="s">
        <v>1563</v>
      </c>
      <c r="E14" s="45" t="s">
        <v>1551</v>
      </c>
      <c r="F14" s="46">
        <v>2013</v>
      </c>
    </row>
    <row r="15" spans="1:6" ht="28">
      <c r="A15" s="44">
        <v>13</v>
      </c>
      <c r="B15" s="45" t="s">
        <v>1564</v>
      </c>
      <c r="C15" s="45" t="s">
        <v>1549</v>
      </c>
      <c r="D15" s="45" t="s">
        <v>1563</v>
      </c>
      <c r="E15" s="45" t="s">
        <v>1551</v>
      </c>
      <c r="F15" s="46">
        <v>2013</v>
      </c>
    </row>
    <row r="16" spans="1:6" ht="28">
      <c r="A16" s="44">
        <v>14</v>
      </c>
      <c r="B16" s="45" t="s">
        <v>1565</v>
      </c>
      <c r="C16" s="45" t="s">
        <v>1549</v>
      </c>
      <c r="D16" s="45" t="s">
        <v>1563</v>
      </c>
      <c r="E16" s="45" t="s">
        <v>1551</v>
      </c>
      <c r="F16" s="46">
        <v>2013</v>
      </c>
    </row>
    <row r="17" spans="1:6" ht="28">
      <c r="A17" s="44">
        <v>15</v>
      </c>
      <c r="B17" s="45" t="s">
        <v>1566</v>
      </c>
      <c r="C17" s="45" t="s">
        <v>1549</v>
      </c>
      <c r="D17" s="45" t="s">
        <v>1563</v>
      </c>
      <c r="E17" s="45" t="s">
        <v>1551</v>
      </c>
      <c r="F17" s="46">
        <v>2013</v>
      </c>
    </row>
    <row r="18" spans="1:6" ht="28">
      <c r="A18" s="44">
        <v>16</v>
      </c>
      <c r="B18" s="45" t="s">
        <v>1567</v>
      </c>
      <c r="C18" s="45" t="s">
        <v>1549</v>
      </c>
      <c r="D18" s="45" t="s">
        <v>1563</v>
      </c>
      <c r="E18" s="45" t="s">
        <v>1551</v>
      </c>
      <c r="F18" s="46">
        <v>2013</v>
      </c>
    </row>
    <row r="19" spans="1:6" ht="28">
      <c r="A19" s="44">
        <v>17</v>
      </c>
      <c r="B19" s="45" t="s">
        <v>1568</v>
      </c>
      <c r="C19" s="45" t="s">
        <v>1549</v>
      </c>
      <c r="D19" s="45" t="s">
        <v>1563</v>
      </c>
      <c r="E19" s="45" t="s">
        <v>1551</v>
      </c>
      <c r="F19" s="46">
        <v>2013</v>
      </c>
    </row>
    <row r="20" spans="1:6" ht="28">
      <c r="A20" s="44">
        <v>18</v>
      </c>
      <c r="B20" s="45" t="s">
        <v>1569</v>
      </c>
      <c r="C20" s="45" t="s">
        <v>1549</v>
      </c>
      <c r="D20" s="45" t="s">
        <v>1563</v>
      </c>
      <c r="E20" s="45" t="s">
        <v>1551</v>
      </c>
      <c r="F20" s="46">
        <v>2013</v>
      </c>
    </row>
    <row r="21" spans="1:6" ht="28">
      <c r="A21" s="44">
        <v>19</v>
      </c>
      <c r="B21" s="45" t="s">
        <v>1570</v>
      </c>
      <c r="C21" s="45" t="s">
        <v>1549</v>
      </c>
      <c r="D21" s="45" t="s">
        <v>1563</v>
      </c>
      <c r="E21" s="45" t="s">
        <v>1551</v>
      </c>
      <c r="F21" s="46">
        <v>2013</v>
      </c>
    </row>
    <row r="22" spans="1:6" ht="28">
      <c r="A22" s="44">
        <v>20</v>
      </c>
      <c r="B22" s="45" t="s">
        <v>1571</v>
      </c>
      <c r="C22" s="45" t="s">
        <v>1549</v>
      </c>
      <c r="D22" s="45" t="s">
        <v>1563</v>
      </c>
      <c r="E22" s="45" t="s">
        <v>1551</v>
      </c>
      <c r="F22" s="46">
        <v>2013</v>
      </c>
    </row>
    <row r="23" spans="1:6" ht="28">
      <c r="A23" s="44">
        <v>21</v>
      </c>
      <c r="B23" s="45" t="s">
        <v>1572</v>
      </c>
      <c r="C23" s="45" t="s">
        <v>1549</v>
      </c>
      <c r="D23" s="45" t="s">
        <v>1563</v>
      </c>
      <c r="E23" s="45" t="s">
        <v>1551</v>
      </c>
      <c r="F23" s="46">
        <v>2013</v>
      </c>
    </row>
    <row r="24" spans="1:6" ht="28">
      <c r="A24" s="44">
        <v>22</v>
      </c>
      <c r="B24" s="45" t="s">
        <v>1573</v>
      </c>
      <c r="C24" s="45" t="s">
        <v>1549</v>
      </c>
      <c r="D24" s="45" t="s">
        <v>1574</v>
      </c>
      <c r="E24" s="45" t="s">
        <v>1551</v>
      </c>
      <c r="F24" s="46">
        <v>2013</v>
      </c>
    </row>
    <row r="25" spans="1:6" ht="28">
      <c r="A25" s="44">
        <v>23</v>
      </c>
      <c r="B25" s="45" t="s">
        <v>1575</v>
      </c>
      <c r="C25" s="45" t="s">
        <v>1549</v>
      </c>
      <c r="D25" s="45" t="s">
        <v>1574</v>
      </c>
      <c r="E25" s="45" t="s">
        <v>1551</v>
      </c>
      <c r="F25" s="46">
        <v>2013</v>
      </c>
    </row>
    <row r="26" spans="1:6" ht="28">
      <c r="A26" s="44">
        <v>24</v>
      </c>
      <c r="B26" s="45" t="s">
        <v>1576</v>
      </c>
      <c r="C26" s="45" t="s">
        <v>1549</v>
      </c>
      <c r="D26" s="45" t="s">
        <v>1574</v>
      </c>
      <c r="E26" s="45" t="s">
        <v>1551</v>
      </c>
      <c r="F26" s="46">
        <v>2012</v>
      </c>
    </row>
    <row r="27" spans="1:6" ht="28">
      <c r="A27" s="44">
        <v>25</v>
      </c>
      <c r="B27" s="45" t="s">
        <v>1577</v>
      </c>
      <c r="C27" s="45" t="s">
        <v>1549</v>
      </c>
      <c r="D27" s="45" t="s">
        <v>1574</v>
      </c>
      <c r="E27" s="45" t="s">
        <v>1551</v>
      </c>
      <c r="F27" s="46">
        <v>2012</v>
      </c>
    </row>
    <row r="28" spans="1:6" ht="28">
      <c r="A28" s="44">
        <v>26</v>
      </c>
      <c r="B28" s="45" t="s">
        <v>1578</v>
      </c>
      <c r="C28" s="45" t="s">
        <v>1549</v>
      </c>
      <c r="D28" s="45" t="s">
        <v>1574</v>
      </c>
      <c r="E28" s="45" t="s">
        <v>1579</v>
      </c>
      <c r="F28" s="46">
        <v>2012</v>
      </c>
    </row>
    <row r="29" spans="1:6" ht="28">
      <c r="A29" s="44">
        <v>27</v>
      </c>
      <c r="B29" s="45" t="s">
        <v>1580</v>
      </c>
      <c r="C29" s="45" t="s">
        <v>1549</v>
      </c>
      <c r="D29" s="45" t="s">
        <v>1574</v>
      </c>
      <c r="E29" s="45" t="s">
        <v>1579</v>
      </c>
      <c r="F29" s="46">
        <v>2012</v>
      </c>
    </row>
    <row r="30" spans="1:6" ht="28">
      <c r="A30" s="44">
        <v>28</v>
      </c>
      <c r="B30" s="45" t="s">
        <v>1581</v>
      </c>
      <c r="C30" s="45" t="s">
        <v>1549</v>
      </c>
      <c r="D30" s="45" t="s">
        <v>1574</v>
      </c>
      <c r="E30" s="45" t="s">
        <v>1551</v>
      </c>
      <c r="F30" s="46">
        <v>2012</v>
      </c>
    </row>
    <row r="31" spans="1:6" ht="28">
      <c r="A31" s="44">
        <v>29</v>
      </c>
      <c r="B31" s="45" t="s">
        <v>1582</v>
      </c>
      <c r="C31" s="45" t="s">
        <v>1549</v>
      </c>
      <c r="D31" s="45" t="s">
        <v>1583</v>
      </c>
      <c r="E31" s="45" t="s">
        <v>1551</v>
      </c>
      <c r="F31" s="46">
        <v>2013</v>
      </c>
    </row>
    <row r="32" spans="1:6" ht="28">
      <c r="A32" s="44">
        <v>30</v>
      </c>
      <c r="B32" s="45" t="s">
        <v>1584</v>
      </c>
      <c r="C32" s="45" t="s">
        <v>1549</v>
      </c>
      <c r="D32" s="45" t="s">
        <v>1583</v>
      </c>
      <c r="E32" s="45" t="s">
        <v>1551</v>
      </c>
      <c r="F32" s="46">
        <v>2013</v>
      </c>
    </row>
    <row r="33" spans="1:6" ht="28">
      <c r="A33" s="44">
        <v>31</v>
      </c>
      <c r="B33" s="45" t="s">
        <v>1585</v>
      </c>
      <c r="C33" s="45" t="s">
        <v>1549</v>
      </c>
      <c r="D33" s="45" t="s">
        <v>1583</v>
      </c>
      <c r="E33" s="45" t="s">
        <v>1551</v>
      </c>
      <c r="F33" s="46">
        <v>2013</v>
      </c>
    </row>
    <row r="34" spans="1:6" ht="28">
      <c r="A34" s="44">
        <v>32</v>
      </c>
      <c r="B34" s="45" t="s">
        <v>1586</v>
      </c>
      <c r="C34" s="45" t="s">
        <v>1549</v>
      </c>
      <c r="D34" s="45" t="s">
        <v>1583</v>
      </c>
      <c r="E34" s="45" t="s">
        <v>1551</v>
      </c>
      <c r="F34" s="46">
        <v>2013</v>
      </c>
    </row>
    <row r="35" spans="1:6" ht="28">
      <c r="A35" s="44">
        <v>33</v>
      </c>
      <c r="B35" s="45" t="s">
        <v>1587</v>
      </c>
      <c r="C35" s="45" t="s">
        <v>1549</v>
      </c>
      <c r="D35" s="45" t="s">
        <v>1588</v>
      </c>
      <c r="E35" s="45" t="s">
        <v>1551</v>
      </c>
      <c r="F35" s="46">
        <v>2013</v>
      </c>
    </row>
    <row r="36" spans="1:6" ht="28">
      <c r="A36" s="44">
        <v>34</v>
      </c>
      <c r="B36" s="45" t="s">
        <v>1589</v>
      </c>
      <c r="C36" s="45" t="s">
        <v>1549</v>
      </c>
      <c r="D36" s="45" t="s">
        <v>1590</v>
      </c>
      <c r="E36" s="45" t="s">
        <v>1591</v>
      </c>
      <c r="F36" s="46">
        <v>1912</v>
      </c>
    </row>
    <row r="37" spans="1:6" ht="28">
      <c r="A37" s="44">
        <v>35</v>
      </c>
      <c r="B37" s="45" t="s">
        <v>1592</v>
      </c>
      <c r="C37" s="45" t="s">
        <v>1593</v>
      </c>
      <c r="D37" s="45" t="s">
        <v>1594</v>
      </c>
      <c r="E37" s="45" t="s">
        <v>1591</v>
      </c>
      <c r="F37" s="46">
        <v>1953</v>
      </c>
    </row>
    <row r="38" spans="1:6" ht="28">
      <c r="A38" s="44">
        <v>36</v>
      </c>
      <c r="B38" s="45" t="s">
        <v>1595</v>
      </c>
      <c r="C38" s="45" t="s">
        <v>1549</v>
      </c>
      <c r="D38" s="45" t="s">
        <v>1596</v>
      </c>
      <c r="E38" s="45" t="s">
        <v>1591</v>
      </c>
      <c r="F38" s="46">
        <v>1951</v>
      </c>
    </row>
    <row r="39" spans="1:6" ht="28">
      <c r="A39" s="44">
        <v>37</v>
      </c>
      <c r="B39" s="45" t="s">
        <v>1597</v>
      </c>
      <c r="C39" s="45" t="s">
        <v>1549</v>
      </c>
      <c r="D39" s="45" t="s">
        <v>1598</v>
      </c>
      <c r="E39" s="45" t="s">
        <v>1591</v>
      </c>
      <c r="F39" s="46">
        <v>1973</v>
      </c>
    </row>
    <row r="40" spans="1:6" ht="28">
      <c r="A40" s="44">
        <v>38</v>
      </c>
      <c r="B40" s="45" t="s">
        <v>1599</v>
      </c>
      <c r="C40" s="45" t="s">
        <v>1549</v>
      </c>
      <c r="D40" s="45" t="s">
        <v>1598</v>
      </c>
      <c r="E40" s="45" t="s">
        <v>1591</v>
      </c>
      <c r="F40" s="46" t="s">
        <v>1600</v>
      </c>
    </row>
    <row r="41" spans="1:6" ht="28">
      <c r="A41" s="44">
        <v>39</v>
      </c>
      <c r="B41" s="45" t="s">
        <v>1601</v>
      </c>
      <c r="C41" s="45" t="s">
        <v>1549</v>
      </c>
      <c r="D41" s="45" t="s">
        <v>1598</v>
      </c>
      <c r="E41" s="45" t="s">
        <v>1591</v>
      </c>
      <c r="F41" s="46">
        <v>1973</v>
      </c>
    </row>
    <row r="42" spans="1:6" ht="28">
      <c r="A42" s="44">
        <v>40</v>
      </c>
      <c r="B42" s="45" t="s">
        <v>1602</v>
      </c>
      <c r="C42" s="45" t="s">
        <v>1549</v>
      </c>
      <c r="D42" s="45" t="s">
        <v>1603</v>
      </c>
      <c r="E42" s="45" t="s">
        <v>1591</v>
      </c>
      <c r="F42" s="46">
        <v>1986</v>
      </c>
    </row>
    <row r="43" spans="1:6" ht="28">
      <c r="A43" s="44">
        <v>41</v>
      </c>
      <c r="B43" s="45" t="s">
        <v>1604</v>
      </c>
      <c r="C43" s="45" t="s">
        <v>1549</v>
      </c>
      <c r="D43" s="45" t="s">
        <v>1605</v>
      </c>
      <c r="E43" s="45" t="s">
        <v>1591</v>
      </c>
      <c r="F43" s="46" t="s">
        <v>1606</v>
      </c>
    </row>
    <row r="44" spans="1:6" ht="28">
      <c r="A44" s="44">
        <v>42</v>
      </c>
      <c r="B44" s="45" t="s">
        <v>1607</v>
      </c>
      <c r="C44" s="45" t="s">
        <v>1549</v>
      </c>
      <c r="D44" s="45" t="s">
        <v>1603</v>
      </c>
      <c r="E44" s="45" t="s">
        <v>1591</v>
      </c>
      <c r="F44" s="46">
        <v>2004</v>
      </c>
    </row>
    <row r="45" spans="1:6" ht="28">
      <c r="A45" s="44">
        <v>43</v>
      </c>
      <c r="B45" s="45" t="s">
        <v>1608</v>
      </c>
      <c r="C45" s="45" t="s">
        <v>1549</v>
      </c>
      <c r="D45" s="45" t="s">
        <v>1603</v>
      </c>
      <c r="E45" s="45" t="s">
        <v>1591</v>
      </c>
      <c r="F45" s="46">
        <v>2004</v>
      </c>
    </row>
    <row r="46" spans="1:6" ht="28">
      <c r="A46" s="44">
        <v>44</v>
      </c>
      <c r="B46" s="45" t="s">
        <v>1609</v>
      </c>
      <c r="C46" s="45" t="s">
        <v>1549</v>
      </c>
      <c r="D46" s="45" t="s">
        <v>1590</v>
      </c>
      <c r="E46" s="45" t="s">
        <v>1591</v>
      </c>
      <c r="F46" s="46">
        <v>1912</v>
      </c>
    </row>
    <row r="47" spans="1:6" ht="28">
      <c r="A47" s="44">
        <v>45</v>
      </c>
      <c r="B47" s="45" t="s">
        <v>1610</v>
      </c>
      <c r="C47" s="45" t="s">
        <v>1549</v>
      </c>
      <c r="D47" s="45" t="s">
        <v>1550</v>
      </c>
      <c r="E47" s="45" t="s">
        <v>1551</v>
      </c>
      <c r="F47" s="46">
        <v>2013</v>
      </c>
    </row>
    <row r="48" spans="1:6" ht="28">
      <c r="A48" s="44">
        <v>46</v>
      </c>
      <c r="B48" s="45" t="s">
        <v>1611</v>
      </c>
      <c r="C48" s="45" t="s">
        <v>1549</v>
      </c>
      <c r="D48" s="45" t="s">
        <v>1612</v>
      </c>
      <c r="E48" s="45" t="s">
        <v>1551</v>
      </c>
      <c r="F48" s="46">
        <v>2013</v>
      </c>
    </row>
    <row r="49" spans="1:6" ht="28">
      <c r="A49" s="44">
        <v>47</v>
      </c>
      <c r="B49" s="45" t="s">
        <v>1613</v>
      </c>
      <c r="C49" s="45" t="s">
        <v>1549</v>
      </c>
      <c r="D49" s="45" t="s">
        <v>1612</v>
      </c>
      <c r="E49" s="45" t="s">
        <v>1551</v>
      </c>
      <c r="F49" s="46">
        <v>2013</v>
      </c>
    </row>
    <row r="50" spans="1:6" ht="28">
      <c r="A50" s="44">
        <v>48</v>
      </c>
      <c r="B50" s="45" t="s">
        <v>1614</v>
      </c>
      <c r="C50" s="45" t="s">
        <v>1549</v>
      </c>
      <c r="D50" s="45" t="s">
        <v>1612</v>
      </c>
      <c r="E50" s="45" t="s">
        <v>1551</v>
      </c>
      <c r="F50" s="46">
        <v>2013</v>
      </c>
    </row>
    <row r="51" spans="1:6" ht="28">
      <c r="A51" s="44">
        <v>49</v>
      </c>
      <c r="B51" s="45" t="s">
        <v>1615</v>
      </c>
      <c r="C51" s="45" t="s">
        <v>1549</v>
      </c>
      <c r="D51" s="45" t="s">
        <v>1612</v>
      </c>
      <c r="E51" s="45" t="s">
        <v>1551</v>
      </c>
      <c r="F51" s="46">
        <v>2013</v>
      </c>
    </row>
    <row r="52" spans="1:6" ht="28">
      <c r="A52" s="44">
        <v>50</v>
      </c>
      <c r="B52" s="45" t="s">
        <v>1616</v>
      </c>
      <c r="C52" s="45" t="s">
        <v>1549</v>
      </c>
      <c r="D52" s="45" t="s">
        <v>1612</v>
      </c>
      <c r="E52" s="45" t="s">
        <v>1551</v>
      </c>
      <c r="F52" s="46">
        <v>2013</v>
      </c>
    </row>
    <row r="53" spans="1:6" ht="28">
      <c r="A53" s="44">
        <v>51</v>
      </c>
      <c r="B53" s="45" t="s">
        <v>1617</v>
      </c>
      <c r="C53" s="45" t="s">
        <v>1549</v>
      </c>
      <c r="D53" s="45" t="s">
        <v>1612</v>
      </c>
      <c r="E53" s="45" t="s">
        <v>1551</v>
      </c>
      <c r="F53" s="46">
        <v>2013</v>
      </c>
    </row>
    <row r="54" spans="1:6" ht="28">
      <c r="A54" s="44">
        <v>52</v>
      </c>
      <c r="B54" s="45" t="s">
        <v>1618</v>
      </c>
      <c r="C54" s="45" t="s">
        <v>1549</v>
      </c>
      <c r="D54" s="45" t="s">
        <v>1550</v>
      </c>
      <c r="E54" s="45" t="s">
        <v>1551</v>
      </c>
      <c r="F54" s="46">
        <v>2013</v>
      </c>
    </row>
    <row r="55" spans="1:6" ht="28">
      <c r="A55" s="44">
        <v>53</v>
      </c>
      <c r="B55" s="45" t="s">
        <v>1619</v>
      </c>
      <c r="C55" s="45" t="s">
        <v>1549</v>
      </c>
      <c r="D55" s="45" t="s">
        <v>1620</v>
      </c>
      <c r="E55" s="45" t="s">
        <v>1551</v>
      </c>
      <c r="F55" s="46">
        <v>2013</v>
      </c>
    </row>
    <row r="56" spans="1:6" ht="28">
      <c r="A56" s="44">
        <v>54</v>
      </c>
      <c r="B56" s="45" t="s">
        <v>1621</v>
      </c>
      <c r="C56" s="45" t="s">
        <v>1549</v>
      </c>
      <c r="D56" s="45" t="s">
        <v>1620</v>
      </c>
      <c r="E56" s="45" t="s">
        <v>1551</v>
      </c>
      <c r="F56" s="46">
        <v>2013</v>
      </c>
    </row>
    <row r="57" spans="1:6" ht="28">
      <c r="A57" s="44">
        <v>55</v>
      </c>
      <c r="B57" s="45" t="s">
        <v>1622</v>
      </c>
      <c r="C57" s="45" t="s">
        <v>1549</v>
      </c>
      <c r="D57" s="45" t="s">
        <v>1620</v>
      </c>
      <c r="E57" s="45" t="s">
        <v>1551</v>
      </c>
      <c r="F57" s="46">
        <v>2013</v>
      </c>
    </row>
    <row r="58" spans="1:6" ht="28">
      <c r="A58" s="44">
        <v>56</v>
      </c>
      <c r="B58" s="45" t="s">
        <v>1623</v>
      </c>
      <c r="C58" s="45" t="s">
        <v>1549</v>
      </c>
      <c r="D58" s="45" t="s">
        <v>1620</v>
      </c>
      <c r="E58" s="45" t="s">
        <v>1551</v>
      </c>
      <c r="F58" s="46">
        <v>2013</v>
      </c>
    </row>
    <row r="59" spans="1:6" ht="28">
      <c r="A59" s="44">
        <v>57</v>
      </c>
      <c r="B59" s="45" t="s">
        <v>1624</v>
      </c>
      <c r="C59" s="45" t="s">
        <v>1549</v>
      </c>
      <c r="D59" s="45" t="s">
        <v>1620</v>
      </c>
      <c r="E59" s="45" t="s">
        <v>1551</v>
      </c>
      <c r="F59" s="46">
        <v>2013</v>
      </c>
    </row>
    <row r="60" spans="1:6" ht="28">
      <c r="A60" s="44">
        <v>58</v>
      </c>
      <c r="B60" s="45" t="s">
        <v>1625</v>
      </c>
      <c r="C60" s="45" t="s">
        <v>1549</v>
      </c>
      <c r="D60" s="45" t="s">
        <v>1620</v>
      </c>
      <c r="E60" s="45" t="s">
        <v>1551</v>
      </c>
      <c r="F60" s="46">
        <v>2012</v>
      </c>
    </row>
    <row r="61" spans="1:6" ht="28">
      <c r="A61" s="44">
        <v>59</v>
      </c>
      <c r="B61" s="45" t="s">
        <v>1626</v>
      </c>
      <c r="C61" s="45" t="s">
        <v>1549</v>
      </c>
      <c r="D61" s="45" t="s">
        <v>1574</v>
      </c>
      <c r="E61" s="45" t="s">
        <v>1551</v>
      </c>
      <c r="F61" s="46">
        <v>2013</v>
      </c>
    </row>
    <row r="62" spans="1:6" ht="28">
      <c r="A62" s="44">
        <v>60</v>
      </c>
      <c r="B62" s="45" t="s">
        <v>1627</v>
      </c>
      <c r="C62" s="45" t="s">
        <v>1549</v>
      </c>
      <c r="D62" s="45" t="s">
        <v>1574</v>
      </c>
      <c r="E62" s="45" t="s">
        <v>1551</v>
      </c>
      <c r="F62" s="46">
        <v>2013</v>
      </c>
    </row>
    <row r="63" spans="1:6" ht="28">
      <c r="A63" s="44">
        <v>61</v>
      </c>
      <c r="B63" s="45" t="s">
        <v>1628</v>
      </c>
      <c r="C63" s="45" t="s">
        <v>1549</v>
      </c>
      <c r="D63" s="45" t="s">
        <v>1574</v>
      </c>
      <c r="E63" s="45" t="s">
        <v>1551</v>
      </c>
      <c r="F63" s="46">
        <v>2013</v>
      </c>
    </row>
    <row r="64" spans="1:6" ht="28">
      <c r="A64" s="44">
        <v>62</v>
      </c>
      <c r="B64" s="45" t="s">
        <v>1629</v>
      </c>
      <c r="C64" s="45" t="s">
        <v>1549</v>
      </c>
      <c r="D64" s="45" t="s">
        <v>1574</v>
      </c>
      <c r="E64" s="45" t="s">
        <v>1551</v>
      </c>
      <c r="F64" s="46">
        <v>2013</v>
      </c>
    </row>
    <row r="65" spans="1:20" ht="28">
      <c r="A65" s="44">
        <v>63</v>
      </c>
      <c r="B65" s="45" t="s">
        <v>1630</v>
      </c>
      <c r="C65" s="45" t="s">
        <v>1549</v>
      </c>
      <c r="D65" s="45" t="s">
        <v>1574</v>
      </c>
      <c r="E65" s="45" t="s">
        <v>1551</v>
      </c>
      <c r="F65" s="46">
        <v>2013</v>
      </c>
    </row>
    <row r="66" spans="1:20" ht="28">
      <c r="A66" s="44">
        <v>64</v>
      </c>
      <c r="B66" s="45" t="s">
        <v>1631</v>
      </c>
      <c r="C66" s="45" t="s">
        <v>1593</v>
      </c>
      <c r="D66" s="45" t="s">
        <v>1632</v>
      </c>
      <c r="E66" s="45" t="s">
        <v>1591</v>
      </c>
      <c r="F66" s="46" t="s">
        <v>1633</v>
      </c>
    </row>
    <row r="67" spans="1:20" ht="28">
      <c r="A67" s="44">
        <v>65</v>
      </c>
      <c r="B67" s="45" t="s">
        <v>1634</v>
      </c>
      <c r="C67" s="45" t="s">
        <v>1593</v>
      </c>
      <c r="D67" s="45" t="s">
        <v>1632</v>
      </c>
      <c r="E67" s="45" t="s">
        <v>1591</v>
      </c>
      <c r="F67" s="46">
        <v>1980</v>
      </c>
    </row>
    <row r="68" spans="1:20" ht="28">
      <c r="A68" s="44">
        <v>66</v>
      </c>
      <c r="B68" s="45" t="s">
        <v>1635</v>
      </c>
      <c r="C68" s="45" t="s">
        <v>1593</v>
      </c>
      <c r="D68" s="45" t="s">
        <v>1636</v>
      </c>
      <c r="E68" s="45" t="s">
        <v>1591</v>
      </c>
      <c r="F68" s="46">
        <v>1990</v>
      </c>
    </row>
    <row r="69" spans="1:20" ht="28">
      <c r="A69" s="44">
        <v>67</v>
      </c>
      <c r="B69" s="45" t="s">
        <v>1637</v>
      </c>
      <c r="C69" s="45" t="s">
        <v>1593</v>
      </c>
      <c r="D69" s="45" t="s">
        <v>1636</v>
      </c>
      <c r="E69" s="45" t="s">
        <v>1591</v>
      </c>
      <c r="F69" s="46">
        <v>1990</v>
      </c>
    </row>
    <row r="70" spans="1:20" ht="28">
      <c r="A70" s="44">
        <v>68</v>
      </c>
      <c r="B70" s="45" t="s">
        <v>1638</v>
      </c>
      <c r="C70" s="45" t="s">
        <v>1549</v>
      </c>
      <c r="D70" s="45" t="s">
        <v>1605</v>
      </c>
      <c r="E70" s="45" t="s">
        <v>1591</v>
      </c>
      <c r="F70" s="46" t="s">
        <v>1606</v>
      </c>
    </row>
    <row r="71" spans="1:20" ht="28">
      <c r="A71" s="44">
        <v>69</v>
      </c>
      <c r="B71" s="45" t="s">
        <v>1639</v>
      </c>
      <c r="C71" s="45" t="s">
        <v>1549</v>
      </c>
      <c r="D71" s="45" t="s">
        <v>1640</v>
      </c>
      <c r="E71" s="45" t="s">
        <v>1591</v>
      </c>
      <c r="F71" s="46">
        <v>1988</v>
      </c>
    </row>
    <row r="72" spans="1:20" ht="17" thickBot="1">
      <c r="A72" s="47">
        <v>70</v>
      </c>
      <c r="B72" s="48" t="s">
        <v>1641</v>
      </c>
      <c r="C72" s="48" t="s">
        <v>1642</v>
      </c>
      <c r="D72" s="48" t="s">
        <v>1643</v>
      </c>
      <c r="E72" s="48" t="s">
        <v>1644</v>
      </c>
      <c r="F72" s="49">
        <v>1951</v>
      </c>
    </row>
    <row r="75" spans="1:20">
      <c r="A75" s="50" t="s">
        <v>1645</v>
      </c>
      <c r="B75" s="51"/>
      <c r="C75" s="51"/>
      <c r="D75" s="51"/>
      <c r="E75" s="51"/>
      <c r="F75" s="51"/>
      <c r="G75" s="51"/>
      <c r="H75" s="51"/>
      <c r="I75" s="51"/>
      <c r="J75" s="51"/>
      <c r="K75" s="51"/>
      <c r="L75" s="51"/>
      <c r="M75" s="51"/>
      <c r="N75" s="51"/>
      <c r="O75" s="51"/>
      <c r="P75" s="51"/>
      <c r="Q75" s="51"/>
      <c r="R75" s="51"/>
      <c r="S75" s="51"/>
    </row>
    <row r="76" spans="1:20" ht="58" thickBot="1">
      <c r="A76" s="58" t="s">
        <v>1685</v>
      </c>
      <c r="B76" s="58" t="s">
        <v>1686</v>
      </c>
      <c r="C76" s="58" t="s">
        <v>1687</v>
      </c>
      <c r="D76" s="58" t="s">
        <v>1688</v>
      </c>
      <c r="E76" s="58" t="s">
        <v>1689</v>
      </c>
      <c r="F76" s="58" t="s">
        <v>1690</v>
      </c>
      <c r="G76" s="58" t="s">
        <v>1691</v>
      </c>
      <c r="H76" s="58" t="s">
        <v>1692</v>
      </c>
      <c r="I76" s="58" t="s">
        <v>1693</v>
      </c>
      <c r="J76" s="58" t="s">
        <v>1694</v>
      </c>
      <c r="K76" s="58" t="s">
        <v>1695</v>
      </c>
      <c r="L76" s="58" t="s">
        <v>1696</v>
      </c>
      <c r="M76" s="58" t="s">
        <v>1697</v>
      </c>
      <c r="N76" s="58" t="s">
        <v>1698</v>
      </c>
      <c r="O76" s="58" t="s">
        <v>1699</v>
      </c>
      <c r="P76" s="58" t="s">
        <v>1700</v>
      </c>
      <c r="Q76" s="58" t="s">
        <v>1701</v>
      </c>
      <c r="R76" s="58" t="s">
        <v>1702</v>
      </c>
      <c r="S76" s="58" t="s">
        <v>1703</v>
      </c>
      <c r="T76" s="72" t="s">
        <v>1784</v>
      </c>
    </row>
    <row r="77" spans="1:20">
      <c r="A77" s="69" t="s">
        <v>1650</v>
      </c>
      <c r="B77" s="51">
        <v>100414614</v>
      </c>
      <c r="C77" s="51">
        <v>38462750</v>
      </c>
      <c r="D77" s="52">
        <v>0.66849999999999998</v>
      </c>
      <c r="E77" s="51">
        <v>57536492</v>
      </c>
      <c r="F77" s="51">
        <v>49922485</v>
      </c>
      <c r="G77" s="51">
        <v>22217031</v>
      </c>
      <c r="H77" s="67">
        <v>27705454</v>
      </c>
      <c r="I77" s="51">
        <v>1.802</v>
      </c>
      <c r="J77" s="51">
        <v>86.742000000000004</v>
      </c>
      <c r="K77" s="51">
        <v>2038.4</v>
      </c>
      <c r="L77" s="51">
        <v>2168.5500000000002</v>
      </c>
      <c r="M77" s="55">
        <v>1</v>
      </c>
      <c r="N77" s="55">
        <v>1</v>
      </c>
      <c r="O77" s="55">
        <v>1</v>
      </c>
      <c r="P77" s="55">
        <v>1</v>
      </c>
      <c r="Q77" s="51">
        <v>1</v>
      </c>
      <c r="R77" s="52">
        <v>0.46560000000000001</v>
      </c>
      <c r="S77" s="70" t="s">
        <v>1651</v>
      </c>
      <c r="T77">
        <v>46</v>
      </c>
    </row>
    <row r="78" spans="1:20">
      <c r="A78" s="69" t="s">
        <v>1614</v>
      </c>
      <c r="B78" s="51">
        <v>21583836</v>
      </c>
      <c r="C78" s="51">
        <v>7134902</v>
      </c>
      <c r="D78" s="52">
        <v>0.53080000000000005</v>
      </c>
      <c r="E78" s="51">
        <v>13442308</v>
      </c>
      <c r="F78" s="51">
        <v>4377323</v>
      </c>
      <c r="G78" s="51">
        <v>2153860</v>
      </c>
      <c r="H78" s="67">
        <v>2223463</v>
      </c>
      <c r="I78" s="51">
        <v>1.9690000000000001</v>
      </c>
      <c r="J78" s="51">
        <v>32.56</v>
      </c>
      <c r="K78" s="51">
        <v>184.95</v>
      </c>
      <c r="L78" s="51">
        <v>259</v>
      </c>
      <c r="M78" s="55">
        <v>1</v>
      </c>
      <c r="N78" s="55">
        <v>1</v>
      </c>
      <c r="O78" s="52">
        <v>0.99990000000000001</v>
      </c>
      <c r="P78" s="52">
        <v>0.99990000000000001</v>
      </c>
      <c r="Q78" s="51">
        <v>324</v>
      </c>
      <c r="R78" s="52">
        <v>0.47660000000000002</v>
      </c>
      <c r="S78" s="70" t="s">
        <v>1710</v>
      </c>
      <c r="T78">
        <v>7</v>
      </c>
    </row>
    <row r="79" spans="1:20">
      <c r="A79" s="69" t="s">
        <v>1580</v>
      </c>
      <c r="B79" s="51">
        <v>12095396</v>
      </c>
      <c r="C79" s="51">
        <v>10164972</v>
      </c>
      <c r="D79" s="52">
        <v>0.76439999999999997</v>
      </c>
      <c r="E79" s="51">
        <v>13297894</v>
      </c>
      <c r="F79" s="51">
        <v>2630268</v>
      </c>
      <c r="G79" s="51">
        <v>1275379</v>
      </c>
      <c r="H79" s="67">
        <v>1354889</v>
      </c>
      <c r="I79" s="51">
        <v>1.9410000000000001</v>
      </c>
      <c r="J79" s="51">
        <v>19.777999999999999</v>
      </c>
      <c r="K79" s="51">
        <v>115.54</v>
      </c>
      <c r="L79" s="51">
        <v>77.069999999999993</v>
      </c>
      <c r="M79" s="55">
        <v>1</v>
      </c>
      <c r="N79" s="52">
        <v>0.99990000000000001</v>
      </c>
      <c r="O79" s="52">
        <v>0.99990000000000001</v>
      </c>
      <c r="P79" s="52">
        <v>0.99990000000000001</v>
      </c>
      <c r="Q79" s="51">
        <v>319</v>
      </c>
      <c r="R79" s="52">
        <v>0.51900000000000002</v>
      </c>
      <c r="S79" s="70" t="s">
        <v>1727</v>
      </c>
      <c r="T79">
        <v>20</v>
      </c>
    </row>
    <row r="80" spans="1:20">
      <c r="A80" s="69" t="s">
        <v>1568</v>
      </c>
      <c r="B80" s="51">
        <v>22054720</v>
      </c>
      <c r="C80" s="51">
        <v>7617658</v>
      </c>
      <c r="D80" s="52">
        <v>0.56410000000000005</v>
      </c>
      <c r="E80" s="51">
        <v>13503209</v>
      </c>
      <c r="F80" s="51">
        <v>2139661</v>
      </c>
      <c r="G80" s="51">
        <v>841770</v>
      </c>
      <c r="H80" s="67">
        <v>1297891</v>
      </c>
      <c r="I80" s="51">
        <v>1.649</v>
      </c>
      <c r="J80" s="51">
        <v>15.845000000000001</v>
      </c>
      <c r="K80" s="51">
        <v>108.22</v>
      </c>
      <c r="L80" s="51">
        <v>54.55</v>
      </c>
      <c r="M80" s="55">
        <v>1</v>
      </c>
      <c r="N80" s="52">
        <v>0.99990000000000001</v>
      </c>
      <c r="O80" s="52">
        <v>0.99990000000000001</v>
      </c>
      <c r="P80" s="52">
        <v>0.99990000000000001</v>
      </c>
      <c r="Q80" s="51">
        <v>321</v>
      </c>
      <c r="R80" s="52">
        <v>0.52890000000000004</v>
      </c>
      <c r="S80" s="70" t="s">
        <v>1755</v>
      </c>
      <c r="T80">
        <v>41</v>
      </c>
    </row>
    <row r="81" spans="1:20">
      <c r="A81" s="69" t="s">
        <v>1558</v>
      </c>
      <c r="B81" s="51">
        <v>25562360</v>
      </c>
      <c r="C81" s="51">
        <v>8902949</v>
      </c>
      <c r="D81" s="52">
        <v>0.5675</v>
      </c>
      <c r="E81" s="51">
        <v>15689281</v>
      </c>
      <c r="F81" s="51">
        <v>1213738</v>
      </c>
      <c r="G81" s="51">
        <v>424073</v>
      </c>
      <c r="H81" s="67">
        <v>789665</v>
      </c>
      <c r="I81" s="51">
        <v>1.5369999999999999</v>
      </c>
      <c r="J81" s="51">
        <v>7.7350000000000003</v>
      </c>
      <c r="K81" s="51">
        <v>65.180000000000007</v>
      </c>
      <c r="L81" s="51">
        <v>42.59</v>
      </c>
      <c r="M81" s="52">
        <v>0.99990000000000001</v>
      </c>
      <c r="N81" s="52">
        <v>0.99990000000000001</v>
      </c>
      <c r="O81" s="52">
        <v>0.99980000000000002</v>
      </c>
      <c r="P81" s="52">
        <v>0.99970000000000003</v>
      </c>
      <c r="Q81" s="51">
        <v>324</v>
      </c>
      <c r="R81" s="52">
        <v>0.52569999999999995</v>
      </c>
      <c r="S81" s="70" t="s">
        <v>1669</v>
      </c>
      <c r="T81">
        <v>59</v>
      </c>
    </row>
    <row r="82" spans="1:20">
      <c r="A82" s="69" t="s">
        <v>1548</v>
      </c>
      <c r="B82" s="51">
        <v>20435996</v>
      </c>
      <c r="C82" s="51">
        <v>7310724</v>
      </c>
      <c r="D82" s="52">
        <v>0.58879999999999999</v>
      </c>
      <c r="E82" s="51">
        <v>12415748</v>
      </c>
      <c r="F82" s="51">
        <v>903060</v>
      </c>
      <c r="G82" s="51">
        <v>263415</v>
      </c>
      <c r="H82" s="67">
        <v>639645</v>
      </c>
      <c r="I82" s="51">
        <v>1.4119999999999999</v>
      </c>
      <c r="J82" s="51">
        <v>7.2729999999999997</v>
      </c>
      <c r="K82" s="51">
        <v>53.89</v>
      </c>
      <c r="L82" s="51">
        <v>29.54</v>
      </c>
      <c r="M82" s="55">
        <v>1</v>
      </c>
      <c r="N82" s="52">
        <v>0.99980000000000002</v>
      </c>
      <c r="O82" s="52">
        <v>0.99960000000000004</v>
      </c>
      <c r="P82" s="52">
        <v>0.99939999999999996</v>
      </c>
      <c r="Q82" s="51">
        <v>317</v>
      </c>
      <c r="R82" s="52">
        <v>0.52210000000000001</v>
      </c>
      <c r="S82" s="70" t="s">
        <v>1662</v>
      </c>
      <c r="T82">
        <v>52</v>
      </c>
    </row>
    <row r="83" spans="1:20">
      <c r="A83" s="69" t="s">
        <v>1571</v>
      </c>
      <c r="B83" s="51">
        <v>6818614</v>
      </c>
      <c r="C83" s="51">
        <v>2282071</v>
      </c>
      <c r="D83" s="52">
        <v>0.53549999999999998</v>
      </c>
      <c r="E83" s="51">
        <v>4261519</v>
      </c>
      <c r="F83" s="51">
        <v>633309</v>
      </c>
      <c r="G83" s="51">
        <v>111912</v>
      </c>
      <c r="H83" s="67">
        <v>521397</v>
      </c>
      <c r="I83" s="51">
        <v>1.2150000000000001</v>
      </c>
      <c r="J83" s="51">
        <v>14.86</v>
      </c>
      <c r="K83" s="51">
        <v>45.45</v>
      </c>
      <c r="L83" s="51">
        <v>24.78</v>
      </c>
      <c r="M83" s="55">
        <v>1</v>
      </c>
      <c r="N83" s="52">
        <v>0.99990000000000001</v>
      </c>
      <c r="O83" s="52">
        <v>0.99960000000000004</v>
      </c>
      <c r="P83" s="52">
        <v>0.99909999999999999</v>
      </c>
      <c r="Q83" s="51">
        <v>167</v>
      </c>
      <c r="R83" s="52">
        <v>0.52610000000000001</v>
      </c>
      <c r="S83" s="70" t="s">
        <v>1648</v>
      </c>
      <c r="T83">
        <v>44</v>
      </c>
    </row>
    <row r="84" spans="1:20">
      <c r="A84" s="69" t="s">
        <v>1584</v>
      </c>
      <c r="B84" s="51">
        <v>94645466</v>
      </c>
      <c r="C84" s="51">
        <v>32480316</v>
      </c>
      <c r="D84" s="52">
        <v>0.54630000000000001</v>
      </c>
      <c r="E84" s="51">
        <v>59454022</v>
      </c>
      <c r="F84" s="51">
        <v>6307567</v>
      </c>
      <c r="G84" s="51">
        <v>3547653</v>
      </c>
      <c r="H84" s="67">
        <v>2759914</v>
      </c>
      <c r="I84" s="51">
        <v>2.2850000000000001</v>
      </c>
      <c r="J84" s="51">
        <v>10.573</v>
      </c>
      <c r="K84" s="51">
        <v>223.41</v>
      </c>
      <c r="L84" s="51">
        <v>439.21</v>
      </c>
      <c r="M84" s="55">
        <v>1</v>
      </c>
      <c r="N84" s="52">
        <v>0.99980000000000002</v>
      </c>
      <c r="O84" s="52">
        <v>0.99939999999999996</v>
      </c>
      <c r="P84" s="52">
        <v>0.99870000000000003</v>
      </c>
      <c r="Q84" s="51">
        <v>339</v>
      </c>
      <c r="R84" s="52">
        <v>0.46239999999999998</v>
      </c>
      <c r="S84" s="70" t="s">
        <v>1705</v>
      </c>
      <c r="T84">
        <v>2</v>
      </c>
    </row>
    <row r="85" spans="1:20">
      <c r="A85" s="69" t="s">
        <v>1615</v>
      </c>
      <c r="B85" s="51">
        <v>14237420</v>
      </c>
      <c r="C85" s="51">
        <v>4898630</v>
      </c>
      <c r="D85" s="52">
        <v>0.56240000000000001</v>
      </c>
      <c r="E85" s="51">
        <v>8709718</v>
      </c>
      <c r="F85" s="51">
        <v>2745236</v>
      </c>
      <c r="G85" s="51">
        <v>1361061</v>
      </c>
      <c r="H85" s="67">
        <v>1384175</v>
      </c>
      <c r="I85" s="51">
        <v>1.9830000000000001</v>
      </c>
      <c r="J85" s="51">
        <v>31.515000000000001</v>
      </c>
      <c r="K85" s="51">
        <v>113.9</v>
      </c>
      <c r="L85" s="51">
        <v>177.25</v>
      </c>
      <c r="M85" s="52">
        <v>0.99990000000000001</v>
      </c>
      <c r="N85" s="52">
        <v>0.99970000000000003</v>
      </c>
      <c r="O85" s="52">
        <v>0.99919999999999998</v>
      </c>
      <c r="P85" s="52">
        <v>0.99870000000000003</v>
      </c>
      <c r="Q85" s="51">
        <v>313</v>
      </c>
      <c r="R85" s="52">
        <v>0.46389999999999998</v>
      </c>
      <c r="S85" s="70" t="s">
        <v>1711</v>
      </c>
      <c r="T85">
        <v>8</v>
      </c>
    </row>
    <row r="86" spans="1:20">
      <c r="A86" s="69" t="s">
        <v>1656</v>
      </c>
      <c r="B86" s="51">
        <v>77746256</v>
      </c>
      <c r="C86" s="51">
        <v>29455157</v>
      </c>
      <c r="D86" s="52">
        <v>0.65269999999999995</v>
      </c>
      <c r="E86" s="51">
        <v>45125186</v>
      </c>
      <c r="F86" s="51">
        <v>30316832</v>
      </c>
      <c r="G86" s="51">
        <v>11379167</v>
      </c>
      <c r="H86" s="67">
        <v>18937665</v>
      </c>
      <c r="I86" s="51">
        <v>1.601</v>
      </c>
      <c r="J86" s="51">
        <v>67.158000000000001</v>
      </c>
      <c r="K86" s="51">
        <v>1436.87</v>
      </c>
      <c r="L86" s="51">
        <v>1603.68</v>
      </c>
      <c r="M86" s="52">
        <v>0.99960000000000004</v>
      </c>
      <c r="N86" s="52">
        <v>0.99929999999999997</v>
      </c>
      <c r="O86" s="52">
        <v>0.99890000000000001</v>
      </c>
      <c r="P86" s="52">
        <v>0.99870000000000003</v>
      </c>
      <c r="Q86" s="51">
        <v>1248</v>
      </c>
      <c r="R86" s="52">
        <v>0.4667</v>
      </c>
      <c r="S86" s="70" t="s">
        <v>1657</v>
      </c>
      <c r="T86">
        <v>49</v>
      </c>
    </row>
    <row r="87" spans="1:20">
      <c r="A87" s="69" t="s">
        <v>1742</v>
      </c>
      <c r="B87" s="51">
        <v>12614928</v>
      </c>
      <c r="C87" s="51">
        <v>4379659</v>
      </c>
      <c r="D87" s="52">
        <v>0.57320000000000004</v>
      </c>
      <c r="E87" s="51">
        <v>7640388</v>
      </c>
      <c r="F87" s="51">
        <v>5159288</v>
      </c>
      <c r="G87" s="51">
        <v>1606576</v>
      </c>
      <c r="H87" s="67">
        <v>3552712</v>
      </c>
      <c r="I87" s="51">
        <v>1.452</v>
      </c>
      <c r="J87" s="51">
        <v>67.015000000000001</v>
      </c>
      <c r="K87" s="51">
        <v>277.7</v>
      </c>
      <c r="L87" s="51">
        <v>657.47</v>
      </c>
      <c r="M87" s="52">
        <v>0.99880000000000002</v>
      </c>
      <c r="N87" s="52">
        <v>0.99829999999999997</v>
      </c>
      <c r="O87" s="52">
        <v>0.99770000000000003</v>
      </c>
      <c r="P87" s="52">
        <v>0.99670000000000003</v>
      </c>
      <c r="Q87" s="51">
        <v>1208</v>
      </c>
      <c r="R87" s="52">
        <v>0.44379999999999997</v>
      </c>
      <c r="S87" s="70" t="s">
        <v>1743</v>
      </c>
      <c r="T87">
        <v>31</v>
      </c>
    </row>
    <row r="88" spans="1:20">
      <c r="A88" s="69" t="s">
        <v>1652</v>
      </c>
      <c r="B88" s="51">
        <v>9957462</v>
      </c>
      <c r="C88" s="51">
        <v>3714514</v>
      </c>
      <c r="D88" s="52">
        <v>0.63229999999999997</v>
      </c>
      <c r="E88" s="51">
        <v>5874442</v>
      </c>
      <c r="F88" s="51">
        <v>2021276</v>
      </c>
      <c r="G88" s="51">
        <v>367914</v>
      </c>
      <c r="H88" s="67">
        <v>1653362</v>
      </c>
      <c r="I88" s="51">
        <v>1.2230000000000001</v>
      </c>
      <c r="J88" s="51">
        <v>34.404000000000003</v>
      </c>
      <c r="K88" s="51">
        <v>129.32</v>
      </c>
      <c r="L88" s="51">
        <v>261.7</v>
      </c>
      <c r="M88" s="52">
        <v>0.99980000000000002</v>
      </c>
      <c r="N88" s="52">
        <v>0.99929999999999997</v>
      </c>
      <c r="O88" s="52">
        <v>0.99839999999999995</v>
      </c>
      <c r="P88" s="52">
        <v>0.99660000000000004</v>
      </c>
      <c r="Q88" s="51">
        <v>15</v>
      </c>
      <c r="R88" s="52">
        <v>0.43230000000000002</v>
      </c>
      <c r="S88" s="70" t="s">
        <v>1653</v>
      </c>
      <c r="T88">
        <v>47</v>
      </c>
    </row>
    <row r="89" spans="1:20">
      <c r="A89" s="69" t="s">
        <v>1714</v>
      </c>
      <c r="B89" s="51">
        <v>27115590</v>
      </c>
      <c r="C89" s="51">
        <v>10086630</v>
      </c>
      <c r="D89" s="52">
        <v>0.628</v>
      </c>
      <c r="E89" s="51">
        <v>16060505</v>
      </c>
      <c r="F89" s="51">
        <v>1062521</v>
      </c>
      <c r="G89" s="51">
        <v>292868</v>
      </c>
      <c r="H89" s="67">
        <v>769653</v>
      </c>
      <c r="I89" s="51">
        <v>1.381</v>
      </c>
      <c r="J89" s="51">
        <v>6.6150000000000002</v>
      </c>
      <c r="K89" s="51">
        <v>61.44</v>
      </c>
      <c r="L89" s="51">
        <v>91.3</v>
      </c>
      <c r="M89" s="52">
        <v>0.99990000000000001</v>
      </c>
      <c r="N89" s="52">
        <v>0.99950000000000006</v>
      </c>
      <c r="O89" s="52">
        <v>0.99819999999999998</v>
      </c>
      <c r="P89" s="52">
        <v>0.99570000000000003</v>
      </c>
      <c r="Q89" s="51">
        <v>80</v>
      </c>
      <c r="R89" s="52">
        <v>0.4597</v>
      </c>
      <c r="S89" s="70" t="s">
        <v>1715</v>
      </c>
      <c r="T89">
        <v>11</v>
      </c>
    </row>
    <row r="90" spans="1:20">
      <c r="A90" s="69" t="s">
        <v>1556</v>
      </c>
      <c r="B90" s="51">
        <v>7089906</v>
      </c>
      <c r="C90" s="51">
        <v>2422763</v>
      </c>
      <c r="D90" s="52">
        <v>0.56759999999999999</v>
      </c>
      <c r="E90" s="51">
        <v>4268272</v>
      </c>
      <c r="F90" s="51">
        <v>856593</v>
      </c>
      <c r="G90" s="51">
        <v>445128</v>
      </c>
      <c r="H90" s="67">
        <v>411465</v>
      </c>
      <c r="I90" s="51">
        <v>2.0819999999999999</v>
      </c>
      <c r="J90" s="51">
        <v>20.044</v>
      </c>
      <c r="K90" s="51">
        <v>31.8</v>
      </c>
      <c r="L90" s="51">
        <v>182.7</v>
      </c>
      <c r="M90" s="52">
        <v>0.99939999999999996</v>
      </c>
      <c r="N90" s="52">
        <v>0.99819999999999998</v>
      </c>
      <c r="O90" s="52">
        <v>0.99560000000000004</v>
      </c>
      <c r="P90" s="52">
        <v>0.99029999999999996</v>
      </c>
      <c r="Q90" s="51">
        <v>323</v>
      </c>
      <c r="R90" s="52">
        <v>0.53359999999999996</v>
      </c>
      <c r="S90" s="70" t="s">
        <v>1667</v>
      </c>
      <c r="T90">
        <v>57</v>
      </c>
    </row>
    <row r="91" spans="1:20">
      <c r="A91" s="69" t="s">
        <v>1616</v>
      </c>
      <c r="B91" s="51">
        <v>4420793</v>
      </c>
      <c r="C91" s="51">
        <v>2951597</v>
      </c>
      <c r="D91" s="52">
        <v>0.53720000000000001</v>
      </c>
      <c r="E91" s="51">
        <v>5494011</v>
      </c>
      <c r="F91" s="51">
        <v>613253</v>
      </c>
      <c r="G91" s="51">
        <v>163459</v>
      </c>
      <c r="H91" s="67">
        <v>449794</v>
      </c>
      <c r="I91" s="51">
        <v>1.363</v>
      </c>
      <c r="J91" s="51">
        <v>11.161</v>
      </c>
      <c r="K91" s="51">
        <v>38.200000000000003</v>
      </c>
      <c r="L91" s="51">
        <v>56.02</v>
      </c>
      <c r="M91" s="52">
        <v>0.99929999999999997</v>
      </c>
      <c r="N91" s="52">
        <v>0.99780000000000002</v>
      </c>
      <c r="O91" s="52">
        <v>0.99380000000000002</v>
      </c>
      <c r="P91" s="52">
        <v>0.98670000000000002</v>
      </c>
      <c r="Q91" s="51">
        <v>321</v>
      </c>
      <c r="R91" s="52">
        <v>0.47839999999999999</v>
      </c>
      <c r="S91" s="70" t="s">
        <v>1712</v>
      </c>
      <c r="T91">
        <v>9</v>
      </c>
    </row>
    <row r="92" spans="1:20">
      <c r="A92" s="69" t="s">
        <v>1554</v>
      </c>
      <c r="B92" s="51">
        <v>58617072</v>
      </c>
      <c r="C92" s="51">
        <v>19113544</v>
      </c>
      <c r="D92" s="52">
        <v>0.51649999999999996</v>
      </c>
      <c r="E92" s="51">
        <v>37003302</v>
      </c>
      <c r="F92" s="51">
        <v>3208023</v>
      </c>
      <c r="G92" s="51">
        <v>1921650</v>
      </c>
      <c r="H92" s="67">
        <v>1286373</v>
      </c>
      <c r="I92" s="51">
        <v>2.4940000000000002</v>
      </c>
      <c r="J92" s="51">
        <v>8.6690000000000005</v>
      </c>
      <c r="K92" s="51">
        <v>100.91</v>
      </c>
      <c r="L92" s="51">
        <v>225.27</v>
      </c>
      <c r="M92" s="52">
        <v>0.99829999999999997</v>
      </c>
      <c r="N92" s="52">
        <v>0.99529999999999996</v>
      </c>
      <c r="O92" s="52">
        <v>0.99139999999999995</v>
      </c>
      <c r="P92" s="52">
        <v>0.98609999999999998</v>
      </c>
      <c r="Q92" s="51">
        <v>307</v>
      </c>
      <c r="R92" s="52">
        <v>0.47260000000000002</v>
      </c>
      <c r="S92" s="70" t="s">
        <v>1665</v>
      </c>
      <c r="T92">
        <v>55</v>
      </c>
    </row>
    <row r="93" spans="1:20">
      <c r="A93" s="69" t="s">
        <v>1566</v>
      </c>
      <c r="B93" s="51">
        <v>4866286</v>
      </c>
      <c r="C93" s="51">
        <v>1725087</v>
      </c>
      <c r="D93" s="52">
        <v>0.58150000000000002</v>
      </c>
      <c r="E93" s="51">
        <v>2966647</v>
      </c>
      <c r="F93" s="51">
        <v>264277</v>
      </c>
      <c r="G93" s="51">
        <v>29321</v>
      </c>
      <c r="H93" s="67">
        <v>234956</v>
      </c>
      <c r="I93" s="51">
        <v>1.125</v>
      </c>
      <c r="J93" s="51">
        <v>8.9079999999999995</v>
      </c>
      <c r="K93" s="51">
        <v>20.73</v>
      </c>
      <c r="L93" s="51">
        <v>13.45</v>
      </c>
      <c r="M93" s="52">
        <v>0.99939999999999996</v>
      </c>
      <c r="N93" s="52">
        <v>0.99760000000000004</v>
      </c>
      <c r="O93" s="52">
        <v>0.99339999999999995</v>
      </c>
      <c r="P93" s="52">
        <v>0.9859</v>
      </c>
      <c r="Q93" s="51">
        <v>302</v>
      </c>
      <c r="R93" s="52">
        <v>0.52639999999999998</v>
      </c>
      <c r="S93" s="70" t="s">
        <v>1753</v>
      </c>
      <c r="T93">
        <v>39</v>
      </c>
    </row>
    <row r="94" spans="1:20">
      <c r="A94" s="69" t="s">
        <v>1716</v>
      </c>
      <c r="B94" s="51">
        <v>7484816</v>
      </c>
      <c r="C94" s="51">
        <v>2748428</v>
      </c>
      <c r="D94" s="52">
        <v>0.63109999999999999</v>
      </c>
      <c r="E94" s="51">
        <v>4355090</v>
      </c>
      <c r="F94" s="51">
        <v>499212</v>
      </c>
      <c r="G94" s="51">
        <v>146307</v>
      </c>
      <c r="H94" s="67">
        <v>352905</v>
      </c>
      <c r="I94" s="51">
        <v>1.415</v>
      </c>
      <c r="J94" s="51">
        <v>11.461</v>
      </c>
      <c r="K94" s="51">
        <v>28.7</v>
      </c>
      <c r="L94" s="51">
        <v>33.22</v>
      </c>
      <c r="M94" s="52">
        <v>0.99950000000000006</v>
      </c>
      <c r="N94" s="52">
        <v>0.99739999999999995</v>
      </c>
      <c r="O94" s="52">
        <v>0.99250000000000005</v>
      </c>
      <c r="P94" s="52">
        <v>0.98309999999999997</v>
      </c>
      <c r="Q94" s="51">
        <v>20</v>
      </c>
      <c r="R94" s="52">
        <v>0.47689999999999999</v>
      </c>
      <c r="S94" s="70" t="s">
        <v>1717</v>
      </c>
      <c r="T94">
        <v>12</v>
      </c>
    </row>
    <row r="95" spans="1:20">
      <c r="A95" s="69" t="s">
        <v>1681</v>
      </c>
      <c r="B95" s="51">
        <v>54160790</v>
      </c>
      <c r="C95" s="51">
        <v>20859533</v>
      </c>
      <c r="D95" s="52">
        <v>0.66200000000000003</v>
      </c>
      <c r="E95" s="51">
        <v>31507691</v>
      </c>
      <c r="F95" s="51">
        <v>663612</v>
      </c>
      <c r="G95" s="51">
        <v>148585</v>
      </c>
      <c r="H95" s="67">
        <v>515027</v>
      </c>
      <c r="I95" s="51">
        <v>1.288</v>
      </c>
      <c r="J95" s="51">
        <v>2.1059999999999999</v>
      </c>
      <c r="K95" s="51">
        <v>39.46</v>
      </c>
      <c r="L95" s="51">
        <v>52.28</v>
      </c>
      <c r="M95" s="52">
        <v>0.99829999999999997</v>
      </c>
      <c r="N95" s="52">
        <v>0.99309999999999998</v>
      </c>
      <c r="O95" s="52">
        <v>0.98270000000000002</v>
      </c>
      <c r="P95" s="52">
        <v>0.96630000000000005</v>
      </c>
      <c r="Q95" s="51">
        <v>260</v>
      </c>
      <c r="R95" s="52">
        <v>0.45950000000000002</v>
      </c>
      <c r="S95" s="70" t="s">
        <v>1682</v>
      </c>
      <c r="T95">
        <v>71</v>
      </c>
    </row>
    <row r="96" spans="1:20">
      <c r="A96" s="69" t="s">
        <v>1734</v>
      </c>
      <c r="B96" s="51">
        <v>9160592</v>
      </c>
      <c r="C96" s="51">
        <v>3834272</v>
      </c>
      <c r="D96" s="52">
        <v>0.75590000000000002</v>
      </c>
      <c r="E96" s="51">
        <v>5072272</v>
      </c>
      <c r="F96" s="51">
        <v>748740</v>
      </c>
      <c r="G96" s="51">
        <v>221599</v>
      </c>
      <c r="H96" s="67">
        <v>527141</v>
      </c>
      <c r="I96" s="51">
        <v>1.42</v>
      </c>
      <c r="J96" s="51">
        <v>14.760999999999999</v>
      </c>
      <c r="K96" s="51">
        <v>34.36</v>
      </c>
      <c r="L96" s="51">
        <v>52.02</v>
      </c>
      <c r="M96" s="52">
        <v>0.99639999999999995</v>
      </c>
      <c r="N96" s="52">
        <v>0.98950000000000005</v>
      </c>
      <c r="O96" s="52">
        <v>0.9768</v>
      </c>
      <c r="P96" s="52">
        <v>0.95760000000000001</v>
      </c>
      <c r="Q96" s="51">
        <v>1091</v>
      </c>
      <c r="R96" s="52">
        <v>0.44450000000000001</v>
      </c>
      <c r="S96" s="70" t="s">
        <v>1735</v>
      </c>
      <c r="T96">
        <v>27</v>
      </c>
    </row>
    <row r="97" spans="1:20">
      <c r="A97" s="69" t="s">
        <v>1738</v>
      </c>
      <c r="B97" s="51">
        <v>11071364</v>
      </c>
      <c r="C97" s="51">
        <v>3965290</v>
      </c>
      <c r="D97" s="52">
        <v>0.59209999999999996</v>
      </c>
      <c r="E97" s="51">
        <v>6696435</v>
      </c>
      <c r="F97" s="51">
        <v>1747299</v>
      </c>
      <c r="G97" s="51">
        <v>406781</v>
      </c>
      <c r="H97" s="67">
        <v>1340518</v>
      </c>
      <c r="I97" s="51">
        <v>1.3029999999999999</v>
      </c>
      <c r="J97" s="51">
        <v>26.064</v>
      </c>
      <c r="K97" s="51">
        <v>107.4</v>
      </c>
      <c r="L97" s="51">
        <v>302.75</v>
      </c>
      <c r="M97" s="52">
        <v>0.99450000000000005</v>
      </c>
      <c r="N97" s="52">
        <v>0.98129999999999995</v>
      </c>
      <c r="O97" s="52">
        <v>0.96130000000000004</v>
      </c>
      <c r="P97" s="52">
        <v>0.93459999999999999</v>
      </c>
      <c r="Q97" s="51">
        <v>263</v>
      </c>
      <c r="R97" s="52">
        <v>0.42420000000000002</v>
      </c>
      <c r="S97" s="70" t="s">
        <v>1739</v>
      </c>
      <c r="T97">
        <v>29</v>
      </c>
    </row>
    <row r="98" spans="1:20">
      <c r="A98" s="69" t="s">
        <v>1570</v>
      </c>
      <c r="B98" s="51">
        <v>5770156</v>
      </c>
      <c r="C98" s="51">
        <v>2164306</v>
      </c>
      <c r="D98" s="52">
        <v>0.63590000000000002</v>
      </c>
      <c r="E98" s="51">
        <v>3403407</v>
      </c>
      <c r="F98" s="51">
        <v>214941</v>
      </c>
      <c r="G98" s="51">
        <v>65525</v>
      </c>
      <c r="H98" s="67">
        <v>149416</v>
      </c>
      <c r="I98" s="51">
        <v>1.4390000000000001</v>
      </c>
      <c r="J98" s="51">
        <v>6.3150000000000004</v>
      </c>
      <c r="K98" s="51">
        <v>12.38</v>
      </c>
      <c r="L98" s="51">
        <v>16.600000000000001</v>
      </c>
      <c r="M98" s="52">
        <v>0.99460000000000004</v>
      </c>
      <c r="N98" s="52">
        <v>0.97850000000000004</v>
      </c>
      <c r="O98" s="52">
        <v>0.94799999999999995</v>
      </c>
      <c r="P98" s="52">
        <v>0.90169999999999995</v>
      </c>
      <c r="Q98" s="51">
        <v>315</v>
      </c>
      <c r="R98" s="52">
        <v>0.52880000000000005</v>
      </c>
      <c r="S98" s="70" t="s">
        <v>1647</v>
      </c>
      <c r="T98">
        <v>43</v>
      </c>
    </row>
    <row r="99" spans="1:20">
      <c r="A99" s="54" t="s">
        <v>1562</v>
      </c>
      <c r="B99" s="51">
        <v>7112976</v>
      </c>
      <c r="C99" s="51">
        <v>5383103</v>
      </c>
      <c r="D99" s="52">
        <v>0.64419999999999999</v>
      </c>
      <c r="E99" s="51">
        <v>8355630</v>
      </c>
      <c r="F99" s="51">
        <v>180887</v>
      </c>
      <c r="G99" s="51">
        <v>52417</v>
      </c>
      <c r="H99" s="67">
        <v>128470</v>
      </c>
      <c r="I99" s="51">
        <v>1.4079999999999999</v>
      </c>
      <c r="J99" s="51">
        <v>2.165</v>
      </c>
      <c r="K99" s="51">
        <v>10.83</v>
      </c>
      <c r="L99" s="51">
        <v>7.8</v>
      </c>
      <c r="M99" s="52">
        <v>0.99429999999999996</v>
      </c>
      <c r="N99" s="52">
        <v>0.97460000000000002</v>
      </c>
      <c r="O99" s="52">
        <v>0.9385</v>
      </c>
      <c r="P99" s="52">
        <v>0.88790000000000002</v>
      </c>
      <c r="Q99" s="51">
        <v>298</v>
      </c>
      <c r="R99" s="52">
        <v>0.52529999999999999</v>
      </c>
      <c r="S99" s="71" t="s">
        <v>1750</v>
      </c>
      <c r="T99">
        <v>36</v>
      </c>
    </row>
    <row r="100" spans="1:20">
      <c r="A100" s="54" t="s">
        <v>1658</v>
      </c>
      <c r="B100" s="51">
        <v>12845006</v>
      </c>
      <c r="C100" s="51">
        <v>4753128</v>
      </c>
      <c r="D100" s="52">
        <v>0.62719999999999998</v>
      </c>
      <c r="E100" s="51">
        <v>7578140</v>
      </c>
      <c r="F100" s="51">
        <v>235691</v>
      </c>
      <c r="G100" s="51">
        <v>61155</v>
      </c>
      <c r="H100" s="67">
        <v>174536</v>
      </c>
      <c r="I100" s="51">
        <v>1.35</v>
      </c>
      <c r="J100" s="51">
        <v>3.11</v>
      </c>
      <c r="K100" s="51">
        <v>13.96</v>
      </c>
      <c r="L100" s="51">
        <v>16.260000000000002</v>
      </c>
      <c r="M100" s="52">
        <v>0.9929</v>
      </c>
      <c r="N100" s="52">
        <v>0.97219999999999995</v>
      </c>
      <c r="O100" s="52">
        <v>0.93279999999999996</v>
      </c>
      <c r="P100" s="52">
        <v>0.87880000000000003</v>
      </c>
      <c r="Q100" s="51">
        <v>125</v>
      </c>
      <c r="R100" s="52">
        <v>0.47749999999999998</v>
      </c>
      <c r="S100" s="53" t="s">
        <v>1659</v>
      </c>
      <c r="T100">
        <v>50</v>
      </c>
    </row>
    <row r="101" spans="1:20">
      <c r="A101" s="54" t="s">
        <v>1565</v>
      </c>
      <c r="B101" s="51">
        <v>12153850</v>
      </c>
      <c r="C101" s="51">
        <v>4152374</v>
      </c>
      <c r="D101" s="52">
        <v>0.5494</v>
      </c>
      <c r="E101" s="51">
        <v>7558031</v>
      </c>
      <c r="F101" s="51">
        <v>113381</v>
      </c>
      <c r="G101" s="51">
        <v>14205</v>
      </c>
      <c r="H101" s="67">
        <v>99176</v>
      </c>
      <c r="I101" s="51">
        <v>1.143</v>
      </c>
      <c r="J101" s="51">
        <v>1.5</v>
      </c>
      <c r="K101" s="51">
        <v>8.73</v>
      </c>
      <c r="L101" s="51">
        <v>6.59</v>
      </c>
      <c r="M101" s="52">
        <v>0.98919999999999997</v>
      </c>
      <c r="N101" s="52">
        <v>0.95730000000000004</v>
      </c>
      <c r="O101" s="52">
        <v>0.90159999999999996</v>
      </c>
      <c r="P101" s="52">
        <v>0.82509999999999994</v>
      </c>
      <c r="Q101" s="51">
        <v>297</v>
      </c>
      <c r="R101" s="52">
        <v>0.52769999999999995</v>
      </c>
      <c r="S101" s="71" t="s">
        <v>1752</v>
      </c>
      <c r="T101">
        <v>38</v>
      </c>
    </row>
    <row r="102" spans="1:20">
      <c r="A102" s="54" t="s">
        <v>1564</v>
      </c>
      <c r="B102" s="51">
        <v>3797314</v>
      </c>
      <c r="C102" s="51">
        <v>1269132</v>
      </c>
      <c r="D102" s="52">
        <v>0.53369999999999995</v>
      </c>
      <c r="E102" s="51">
        <v>2377996</v>
      </c>
      <c r="F102" s="51">
        <v>119453</v>
      </c>
      <c r="G102" s="51">
        <v>20434</v>
      </c>
      <c r="H102" s="67">
        <v>99019</v>
      </c>
      <c r="I102" s="51">
        <v>1.206</v>
      </c>
      <c r="J102" s="51">
        <v>5.0229999999999997</v>
      </c>
      <c r="K102" s="51">
        <v>8.6</v>
      </c>
      <c r="L102" s="51">
        <v>6.31</v>
      </c>
      <c r="M102" s="52">
        <v>0.98650000000000004</v>
      </c>
      <c r="N102" s="52">
        <v>0.95109999999999995</v>
      </c>
      <c r="O102" s="52">
        <v>0.89259999999999995</v>
      </c>
      <c r="P102" s="52">
        <v>0.81589999999999996</v>
      </c>
      <c r="Q102" s="51">
        <v>298</v>
      </c>
      <c r="R102" s="52">
        <v>0.52910000000000001</v>
      </c>
      <c r="S102" s="71" t="s">
        <v>1751</v>
      </c>
      <c r="T102">
        <v>37</v>
      </c>
    </row>
    <row r="103" spans="1:20">
      <c r="A103" s="54" t="s">
        <v>1629</v>
      </c>
      <c r="B103" s="51">
        <v>11452918</v>
      </c>
      <c r="C103" s="51">
        <v>3902177</v>
      </c>
      <c r="D103" s="52">
        <v>0.55200000000000005</v>
      </c>
      <c r="E103" s="51">
        <v>7069565</v>
      </c>
      <c r="F103" s="51">
        <v>220764</v>
      </c>
      <c r="G103" s="51">
        <v>95802</v>
      </c>
      <c r="H103" s="67">
        <v>124962</v>
      </c>
      <c r="I103" s="51">
        <v>1.7669999999999999</v>
      </c>
      <c r="J103" s="51">
        <v>3.1230000000000002</v>
      </c>
      <c r="K103" s="51">
        <v>10.08</v>
      </c>
      <c r="L103" s="51">
        <v>17.23</v>
      </c>
      <c r="M103" s="52">
        <v>0.97440000000000004</v>
      </c>
      <c r="N103" s="52">
        <v>0.91720000000000002</v>
      </c>
      <c r="O103" s="52">
        <v>0.8387</v>
      </c>
      <c r="P103" s="52">
        <v>0.74980000000000002</v>
      </c>
      <c r="Q103" s="51">
        <v>276</v>
      </c>
      <c r="R103" s="52">
        <v>0.48480000000000001</v>
      </c>
      <c r="S103" s="53" t="s">
        <v>1732</v>
      </c>
      <c r="T103">
        <v>25</v>
      </c>
    </row>
    <row r="104" spans="1:20">
      <c r="A104" s="54" t="s">
        <v>1611</v>
      </c>
      <c r="B104" s="51">
        <v>5889730</v>
      </c>
      <c r="C104" s="51">
        <v>1996625</v>
      </c>
      <c r="D104" s="52">
        <v>0.54510000000000003</v>
      </c>
      <c r="E104" s="51">
        <v>3662993</v>
      </c>
      <c r="F104" s="51">
        <v>189527</v>
      </c>
      <c r="G104" s="51">
        <v>53336</v>
      </c>
      <c r="H104" s="67">
        <v>136191</v>
      </c>
      <c r="I104" s="51">
        <v>1.3919999999999999</v>
      </c>
      <c r="J104" s="51">
        <v>5.1740000000000004</v>
      </c>
      <c r="K104" s="51">
        <v>11.44</v>
      </c>
      <c r="L104" s="51">
        <v>19.55</v>
      </c>
      <c r="M104" s="55">
        <v>0.97</v>
      </c>
      <c r="N104" s="52">
        <v>0.90620000000000001</v>
      </c>
      <c r="O104" s="52">
        <v>0.82369999999999999</v>
      </c>
      <c r="P104" s="52">
        <v>0.73440000000000005</v>
      </c>
      <c r="Q104" s="51">
        <v>234</v>
      </c>
      <c r="R104" s="52">
        <v>0.46920000000000001</v>
      </c>
      <c r="S104" s="53" t="s">
        <v>1708</v>
      </c>
      <c r="T104">
        <v>5</v>
      </c>
    </row>
    <row r="105" spans="1:20">
      <c r="A105" s="51" t="s">
        <v>1552</v>
      </c>
      <c r="B105" s="51">
        <v>12191824</v>
      </c>
      <c r="C105" s="51">
        <v>4188890</v>
      </c>
      <c r="D105" s="52">
        <v>0.55859999999999999</v>
      </c>
      <c r="E105" s="51">
        <v>7499023</v>
      </c>
      <c r="F105" s="51">
        <v>125720</v>
      </c>
      <c r="G105" s="51">
        <v>43363</v>
      </c>
      <c r="H105" s="67">
        <v>82357</v>
      </c>
      <c r="I105" s="51">
        <v>1.5269999999999999</v>
      </c>
      <c r="J105" s="51">
        <v>1.6759999999999999</v>
      </c>
      <c r="K105" s="51">
        <v>6.52</v>
      </c>
      <c r="L105" s="51">
        <v>47.75</v>
      </c>
      <c r="M105" s="52">
        <v>0.94710000000000005</v>
      </c>
      <c r="N105" s="52">
        <v>0.8407</v>
      </c>
      <c r="O105" s="52">
        <v>0.7117</v>
      </c>
      <c r="P105" s="52">
        <v>0.57909999999999995</v>
      </c>
      <c r="Q105" s="51">
        <v>250</v>
      </c>
      <c r="R105" s="52">
        <v>0.52949999999999997</v>
      </c>
      <c r="S105" s="53" t="s">
        <v>1663</v>
      </c>
      <c r="T105">
        <v>53</v>
      </c>
    </row>
    <row r="106" spans="1:20">
      <c r="A106" s="51" t="s">
        <v>1582</v>
      </c>
      <c r="B106" s="51">
        <v>11714548</v>
      </c>
      <c r="C106" s="51">
        <v>4009546</v>
      </c>
      <c r="D106" s="52">
        <v>0.54900000000000004</v>
      </c>
      <c r="E106" s="51">
        <v>7303124</v>
      </c>
      <c r="F106" s="51">
        <v>246653</v>
      </c>
      <c r="G106" s="51">
        <v>92175</v>
      </c>
      <c r="H106" s="67">
        <v>154478</v>
      </c>
      <c r="I106" s="51">
        <v>1.597</v>
      </c>
      <c r="J106" s="51">
        <v>3.375</v>
      </c>
      <c r="K106" s="51">
        <v>12.41</v>
      </c>
      <c r="L106" s="51">
        <v>33.76</v>
      </c>
      <c r="M106" s="52">
        <v>0.88939999999999997</v>
      </c>
      <c r="N106" s="52">
        <v>0.75490000000000002</v>
      </c>
      <c r="O106" s="52">
        <v>0.63939999999999997</v>
      </c>
      <c r="P106" s="52">
        <v>0.54630000000000001</v>
      </c>
      <c r="Q106" s="51">
        <v>96</v>
      </c>
      <c r="R106" s="52">
        <v>0.43969999999999998</v>
      </c>
      <c r="S106" s="52" t="s">
        <v>1704</v>
      </c>
      <c r="T106">
        <v>1</v>
      </c>
    </row>
    <row r="107" spans="1:20">
      <c r="A107" s="51" t="s">
        <v>1585</v>
      </c>
      <c r="B107" s="51">
        <v>5520165</v>
      </c>
      <c r="C107" s="51">
        <v>3918774</v>
      </c>
      <c r="D107" s="52">
        <v>0.58079999999999998</v>
      </c>
      <c r="E107" s="51">
        <v>6746699</v>
      </c>
      <c r="F107" s="51">
        <v>172123</v>
      </c>
      <c r="G107" s="51">
        <v>62745</v>
      </c>
      <c r="H107" s="67">
        <v>109378</v>
      </c>
      <c r="I107" s="51">
        <v>1.5740000000000001</v>
      </c>
      <c r="J107" s="51">
        <v>2.5499999999999998</v>
      </c>
      <c r="K107" s="51">
        <v>8.89</v>
      </c>
      <c r="L107" s="51">
        <v>20.45</v>
      </c>
      <c r="M107" s="52">
        <v>0.876</v>
      </c>
      <c r="N107" s="52">
        <v>0.73070000000000002</v>
      </c>
      <c r="O107" s="52">
        <v>0.5988</v>
      </c>
      <c r="P107" s="52">
        <v>0.49709999999999999</v>
      </c>
      <c r="Q107" s="51">
        <v>190</v>
      </c>
      <c r="R107" s="52">
        <v>0.44769999999999999</v>
      </c>
      <c r="S107" s="53" t="s">
        <v>1706</v>
      </c>
      <c r="T107">
        <v>3</v>
      </c>
    </row>
    <row r="108" spans="1:20">
      <c r="A108" s="73" t="s">
        <v>1683</v>
      </c>
      <c r="B108" s="73">
        <v>3272611</v>
      </c>
      <c r="C108" s="73">
        <v>2254287</v>
      </c>
      <c r="D108" s="75">
        <v>0.56769999999999998</v>
      </c>
      <c r="E108" s="73">
        <v>3971096</v>
      </c>
      <c r="F108" s="73">
        <v>193841</v>
      </c>
      <c r="G108" s="73">
        <v>58437</v>
      </c>
      <c r="H108" s="77">
        <v>135404</v>
      </c>
      <c r="I108" s="73">
        <v>1.4319999999999999</v>
      </c>
      <c r="J108" s="73">
        <v>4.8810000000000002</v>
      </c>
      <c r="K108" s="73">
        <v>10.48</v>
      </c>
      <c r="L108" s="73">
        <v>22.74</v>
      </c>
      <c r="M108" s="75">
        <v>0.879</v>
      </c>
      <c r="N108" s="75">
        <v>0.72409999999999997</v>
      </c>
      <c r="O108" s="75">
        <v>0.5927</v>
      </c>
      <c r="P108" s="75">
        <v>0.49299999999999999</v>
      </c>
      <c r="Q108" s="73">
        <v>132</v>
      </c>
      <c r="R108" s="75">
        <v>0.43380000000000002</v>
      </c>
      <c r="S108" s="79" t="s">
        <v>1684</v>
      </c>
      <c r="T108">
        <v>72</v>
      </c>
    </row>
    <row r="109" spans="1:20">
      <c r="A109" s="51" t="s">
        <v>1578</v>
      </c>
      <c r="B109" s="51">
        <v>7114586</v>
      </c>
      <c r="C109" s="51">
        <v>2639807</v>
      </c>
      <c r="D109" s="52">
        <v>0.62409999999999999</v>
      </c>
      <c r="E109" s="51">
        <v>4229994</v>
      </c>
      <c r="F109" s="51">
        <v>57551</v>
      </c>
      <c r="G109" s="51">
        <v>9130</v>
      </c>
      <c r="H109" s="67">
        <v>48421</v>
      </c>
      <c r="I109" s="51">
        <v>1.1890000000000001</v>
      </c>
      <c r="J109" s="51">
        <v>1.361</v>
      </c>
      <c r="K109" s="51">
        <v>4.25</v>
      </c>
      <c r="L109" s="51">
        <v>3.66</v>
      </c>
      <c r="M109" s="55">
        <v>0.93</v>
      </c>
      <c r="N109" s="52">
        <v>0.79530000000000001</v>
      </c>
      <c r="O109" s="52">
        <v>0.63549999999999995</v>
      </c>
      <c r="P109" s="52">
        <v>0.49099999999999999</v>
      </c>
      <c r="Q109" s="51">
        <v>228</v>
      </c>
      <c r="R109" s="52">
        <v>0.52929999999999999</v>
      </c>
      <c r="S109" s="53" t="s">
        <v>1726</v>
      </c>
      <c r="T109">
        <v>19</v>
      </c>
    </row>
    <row r="110" spans="1:20">
      <c r="A110" s="51" t="s">
        <v>1586</v>
      </c>
      <c r="B110" s="51">
        <v>5526024</v>
      </c>
      <c r="C110" s="51">
        <v>1934080</v>
      </c>
      <c r="D110" s="52">
        <v>0.56759999999999999</v>
      </c>
      <c r="E110" s="51">
        <v>3407363</v>
      </c>
      <c r="F110" s="51">
        <v>99093</v>
      </c>
      <c r="G110" s="51">
        <v>26653</v>
      </c>
      <c r="H110" s="67">
        <v>72440</v>
      </c>
      <c r="I110" s="51">
        <v>1.3680000000000001</v>
      </c>
      <c r="J110" s="51">
        <v>2.9079999999999999</v>
      </c>
      <c r="K110" s="51">
        <v>6.01</v>
      </c>
      <c r="L110" s="51">
        <v>13.9</v>
      </c>
      <c r="M110" s="52">
        <v>0.8286</v>
      </c>
      <c r="N110" s="52">
        <v>0.64890000000000003</v>
      </c>
      <c r="O110" s="52">
        <v>0.50600000000000001</v>
      </c>
      <c r="P110" s="52">
        <v>0.39750000000000002</v>
      </c>
      <c r="Q110" s="51">
        <v>155</v>
      </c>
      <c r="R110" s="52">
        <v>0.45269999999999999</v>
      </c>
      <c r="S110" s="53" t="s">
        <v>1707</v>
      </c>
      <c r="T110">
        <v>4</v>
      </c>
    </row>
    <row r="111" spans="1:20">
      <c r="A111" s="51" t="s">
        <v>1573</v>
      </c>
      <c r="B111" s="51">
        <v>3149352</v>
      </c>
      <c r="C111" s="51">
        <v>1207960</v>
      </c>
      <c r="D111" s="52">
        <v>0.6542</v>
      </c>
      <c r="E111" s="51">
        <v>1846561</v>
      </c>
      <c r="F111" s="51">
        <v>48190</v>
      </c>
      <c r="G111" s="51">
        <v>8661</v>
      </c>
      <c r="H111" s="67">
        <v>39529</v>
      </c>
      <c r="I111" s="51">
        <v>1.2190000000000001</v>
      </c>
      <c r="J111" s="51">
        <v>2.61</v>
      </c>
      <c r="K111" s="51">
        <v>3.41</v>
      </c>
      <c r="L111" s="51">
        <v>3.97</v>
      </c>
      <c r="M111" s="52">
        <v>0.88009999999999999</v>
      </c>
      <c r="N111" s="52">
        <v>0.69550000000000001</v>
      </c>
      <c r="O111" s="52">
        <v>0.51670000000000005</v>
      </c>
      <c r="P111" s="52">
        <v>0.36969999999999997</v>
      </c>
      <c r="Q111" s="51">
        <v>158</v>
      </c>
      <c r="R111" s="52">
        <v>0.51190000000000002</v>
      </c>
      <c r="S111" s="53" t="s">
        <v>1722</v>
      </c>
      <c r="T111">
        <v>15</v>
      </c>
    </row>
    <row r="112" spans="1:20">
      <c r="A112" s="51" t="s">
        <v>1740</v>
      </c>
      <c r="B112" s="51">
        <v>35633124</v>
      </c>
      <c r="C112" s="51">
        <v>13152193</v>
      </c>
      <c r="D112" s="52">
        <v>0.61990000000000001</v>
      </c>
      <c r="E112" s="51">
        <v>21216142</v>
      </c>
      <c r="F112" s="51">
        <v>47238</v>
      </c>
      <c r="G112" s="51">
        <v>2162</v>
      </c>
      <c r="H112" s="67">
        <v>45076</v>
      </c>
      <c r="I112" s="51">
        <v>1.048</v>
      </c>
      <c r="J112" s="51">
        <v>0.223</v>
      </c>
      <c r="K112" s="51">
        <v>3.48</v>
      </c>
      <c r="L112" s="51">
        <v>5.46</v>
      </c>
      <c r="M112" s="55">
        <v>0.8</v>
      </c>
      <c r="N112" s="52">
        <v>0.57640000000000002</v>
      </c>
      <c r="O112" s="52">
        <v>0.4032</v>
      </c>
      <c r="P112" s="52">
        <v>0.28889999999999999</v>
      </c>
      <c r="Q112" s="51">
        <v>22</v>
      </c>
      <c r="R112" s="52">
        <v>0.46100000000000002</v>
      </c>
      <c r="S112" s="53" t="s">
        <v>1741</v>
      </c>
      <c r="T112">
        <v>30</v>
      </c>
    </row>
    <row r="113" spans="1:20">
      <c r="A113" s="51" t="s">
        <v>1630</v>
      </c>
      <c r="B113" s="51">
        <v>19854278</v>
      </c>
      <c r="C113" s="51">
        <v>6076522</v>
      </c>
      <c r="D113" s="52">
        <v>0.47370000000000001</v>
      </c>
      <c r="E113" s="51">
        <v>12828094</v>
      </c>
      <c r="F113" s="51">
        <v>1616827</v>
      </c>
      <c r="G113" s="51">
        <v>1101322</v>
      </c>
      <c r="H113" s="67">
        <v>515505</v>
      </c>
      <c r="I113" s="51">
        <v>3.1360000000000001</v>
      </c>
      <c r="J113" s="51">
        <v>12.603</v>
      </c>
      <c r="K113" s="51">
        <v>40.17</v>
      </c>
      <c r="L113" s="51">
        <v>378.69</v>
      </c>
      <c r="M113" s="52">
        <v>0.51770000000000005</v>
      </c>
      <c r="N113" s="52">
        <v>0.36259999999999998</v>
      </c>
      <c r="O113" s="52">
        <v>0.3019</v>
      </c>
      <c r="P113" s="52">
        <v>0.27200000000000002</v>
      </c>
      <c r="Q113" s="51">
        <v>184</v>
      </c>
      <c r="R113" s="52">
        <v>0.4929</v>
      </c>
      <c r="S113" s="53" t="s">
        <v>1733</v>
      </c>
      <c r="T113">
        <v>26</v>
      </c>
    </row>
    <row r="114" spans="1:20">
      <c r="A114" s="51" t="s">
        <v>1618</v>
      </c>
      <c r="B114" s="56">
        <v>15295022</v>
      </c>
      <c r="C114" s="56">
        <v>5089183</v>
      </c>
      <c r="D114" s="57">
        <v>0.53400000000000003</v>
      </c>
      <c r="E114" s="56">
        <v>9530651</v>
      </c>
      <c r="F114" s="56">
        <v>81915</v>
      </c>
      <c r="G114" s="56">
        <v>33384</v>
      </c>
      <c r="H114" s="68">
        <v>48531</v>
      </c>
      <c r="I114" s="56">
        <v>1.6879999999999999</v>
      </c>
      <c r="J114" s="56">
        <v>0.85899999999999999</v>
      </c>
      <c r="K114" s="56">
        <v>3.85</v>
      </c>
      <c r="L114" s="56">
        <v>10.01</v>
      </c>
      <c r="M114" s="57">
        <v>0.73950000000000005</v>
      </c>
      <c r="N114" s="57">
        <v>0.51780000000000004</v>
      </c>
      <c r="O114" s="57">
        <v>0.36330000000000001</v>
      </c>
      <c r="P114" s="57">
        <v>0.26050000000000001</v>
      </c>
      <c r="Q114" s="56">
        <v>119</v>
      </c>
      <c r="R114" s="57">
        <v>0.46870000000000001</v>
      </c>
      <c r="S114" s="53" t="s">
        <v>1674</v>
      </c>
      <c r="T114">
        <v>64</v>
      </c>
    </row>
    <row r="115" spans="1:20">
      <c r="A115" s="51" t="s">
        <v>1720</v>
      </c>
      <c r="B115" s="51">
        <v>12827756</v>
      </c>
      <c r="C115" s="51">
        <v>5378728</v>
      </c>
      <c r="D115" s="52">
        <v>0.75890000000000002</v>
      </c>
      <c r="E115" s="51">
        <v>7087196</v>
      </c>
      <c r="F115" s="51">
        <v>56555</v>
      </c>
      <c r="G115" s="51">
        <v>5003</v>
      </c>
      <c r="H115" s="67">
        <v>51552</v>
      </c>
      <c r="I115" s="51">
        <v>1.097</v>
      </c>
      <c r="J115" s="51">
        <v>0.79800000000000004</v>
      </c>
      <c r="K115" s="51">
        <v>3.48</v>
      </c>
      <c r="L115" s="51">
        <v>6.38</v>
      </c>
      <c r="M115" s="52">
        <v>0.7077</v>
      </c>
      <c r="N115" s="52">
        <v>0.47960000000000003</v>
      </c>
      <c r="O115" s="52">
        <v>0.3422</v>
      </c>
      <c r="P115" s="52">
        <v>0.25790000000000002</v>
      </c>
      <c r="Q115" s="51">
        <v>218</v>
      </c>
      <c r="R115" s="52">
        <v>0.437</v>
      </c>
      <c r="S115" s="53" t="s">
        <v>1721</v>
      </c>
      <c r="T115">
        <v>14</v>
      </c>
    </row>
    <row r="116" spans="1:20">
      <c r="A116" s="51" t="s">
        <v>1654</v>
      </c>
      <c r="B116" s="51">
        <v>19129806</v>
      </c>
      <c r="C116" s="51">
        <v>14421805</v>
      </c>
      <c r="D116" s="52">
        <v>0.61960000000000004</v>
      </c>
      <c r="E116" s="51">
        <v>23275579</v>
      </c>
      <c r="F116" s="51">
        <v>225900</v>
      </c>
      <c r="G116" s="51">
        <v>32142</v>
      </c>
      <c r="H116" s="67">
        <v>193758</v>
      </c>
      <c r="I116" s="51">
        <v>1.1659999999999999</v>
      </c>
      <c r="J116" s="51">
        <v>0.97099999999999997</v>
      </c>
      <c r="K116" s="51">
        <v>15.03</v>
      </c>
      <c r="L116" s="51">
        <v>94.42</v>
      </c>
      <c r="M116" s="52">
        <v>0.66579999999999995</v>
      </c>
      <c r="N116" s="52">
        <v>0.43909999999999999</v>
      </c>
      <c r="O116" s="52">
        <v>0.31840000000000002</v>
      </c>
      <c r="P116" s="52">
        <v>0.2535</v>
      </c>
      <c r="Q116" s="51">
        <v>44</v>
      </c>
      <c r="R116" s="52">
        <v>0.44950000000000001</v>
      </c>
      <c r="S116" s="53" t="s">
        <v>1655</v>
      </c>
      <c r="T116">
        <v>48</v>
      </c>
    </row>
    <row r="117" spans="1:20">
      <c r="A117" s="51" t="s">
        <v>1557</v>
      </c>
      <c r="B117" s="51">
        <v>22121830</v>
      </c>
      <c r="C117" s="51">
        <v>5668121</v>
      </c>
      <c r="D117" s="52">
        <v>0.36609999999999998</v>
      </c>
      <c r="E117" s="51">
        <v>15483192</v>
      </c>
      <c r="F117" s="51">
        <v>860368</v>
      </c>
      <c r="G117" s="51">
        <v>583408</v>
      </c>
      <c r="H117" s="67">
        <v>276960</v>
      </c>
      <c r="I117" s="51">
        <v>3.1059999999999999</v>
      </c>
      <c r="J117" s="51">
        <v>5.5570000000000004</v>
      </c>
      <c r="K117" s="51">
        <v>19.649999999999999</v>
      </c>
      <c r="L117" s="51">
        <v>201.38</v>
      </c>
      <c r="M117" s="52">
        <v>0.55089999999999995</v>
      </c>
      <c r="N117" s="52">
        <v>0.36159999999999998</v>
      </c>
      <c r="O117" s="52">
        <v>0.2802</v>
      </c>
      <c r="P117" s="52">
        <v>0.23699999999999999</v>
      </c>
      <c r="Q117" s="51">
        <v>123</v>
      </c>
      <c r="R117" s="52">
        <v>0.47760000000000002</v>
      </c>
      <c r="S117" s="53" t="s">
        <v>1668</v>
      </c>
      <c r="T117">
        <v>58</v>
      </c>
    </row>
    <row r="118" spans="1:20">
      <c r="A118" s="51" t="s">
        <v>1567</v>
      </c>
      <c r="B118" s="51">
        <v>5803042</v>
      </c>
      <c r="C118" s="51">
        <v>1956920</v>
      </c>
      <c r="D118" s="52">
        <v>0.53820000000000001</v>
      </c>
      <c r="E118" s="51">
        <v>3635791</v>
      </c>
      <c r="F118" s="51">
        <v>28018</v>
      </c>
      <c r="G118" s="51">
        <v>2246</v>
      </c>
      <c r="H118" s="67">
        <v>25772</v>
      </c>
      <c r="I118" s="51">
        <v>1.087</v>
      </c>
      <c r="J118" s="51">
        <v>0.77100000000000002</v>
      </c>
      <c r="K118" s="51">
        <v>2.27</v>
      </c>
      <c r="L118" s="51">
        <v>2.58</v>
      </c>
      <c r="M118" s="52">
        <v>0.79110000000000003</v>
      </c>
      <c r="N118" s="52">
        <v>0.55259999999999998</v>
      </c>
      <c r="O118" s="52">
        <v>0.35599999999999998</v>
      </c>
      <c r="P118" s="52">
        <v>0.21920000000000001</v>
      </c>
      <c r="Q118" s="51">
        <v>116</v>
      </c>
      <c r="R118" s="52">
        <v>0.53010000000000002</v>
      </c>
      <c r="S118" s="53" t="s">
        <v>1754</v>
      </c>
      <c r="T118">
        <v>40</v>
      </c>
    </row>
    <row r="119" spans="1:20">
      <c r="A119" s="51" t="s">
        <v>1623</v>
      </c>
      <c r="B119" s="51">
        <v>8281768</v>
      </c>
      <c r="C119" s="51">
        <v>5374929</v>
      </c>
      <c r="D119" s="52">
        <v>0.51370000000000005</v>
      </c>
      <c r="E119" s="51">
        <v>10462356</v>
      </c>
      <c r="F119" s="51">
        <v>40746</v>
      </c>
      <c r="G119" s="51">
        <v>10170</v>
      </c>
      <c r="H119" s="67">
        <v>30576</v>
      </c>
      <c r="I119" s="51">
        <v>1.333</v>
      </c>
      <c r="J119" s="51">
        <v>0.38900000000000001</v>
      </c>
      <c r="K119" s="51">
        <v>2.59</v>
      </c>
      <c r="L119" s="51">
        <v>4.46</v>
      </c>
      <c r="M119" s="52">
        <v>0.7409</v>
      </c>
      <c r="N119" s="52">
        <v>0.49309999999999998</v>
      </c>
      <c r="O119" s="52">
        <v>0.32300000000000001</v>
      </c>
      <c r="P119" s="52">
        <v>0.2142</v>
      </c>
      <c r="Q119" s="51">
        <v>106</v>
      </c>
      <c r="R119" s="52">
        <v>0.48020000000000002</v>
      </c>
      <c r="S119" s="53" t="s">
        <v>1678</v>
      </c>
      <c r="T119">
        <v>68</v>
      </c>
    </row>
    <row r="120" spans="1:20">
      <c r="A120" s="51" t="s">
        <v>1718</v>
      </c>
      <c r="B120" s="51">
        <v>9328118</v>
      </c>
      <c r="C120" s="51">
        <v>3768152</v>
      </c>
      <c r="D120" s="52">
        <v>0.70699999999999996</v>
      </c>
      <c r="E120" s="51">
        <v>5329936</v>
      </c>
      <c r="F120" s="51">
        <v>32662</v>
      </c>
      <c r="G120" s="51">
        <v>1686</v>
      </c>
      <c r="H120" s="67">
        <v>30976</v>
      </c>
      <c r="I120" s="51">
        <v>1.054</v>
      </c>
      <c r="J120" s="51">
        <v>0.61299999999999999</v>
      </c>
      <c r="K120" s="51">
        <v>2.42</v>
      </c>
      <c r="L120" s="51">
        <v>3.89</v>
      </c>
      <c r="M120" s="52">
        <v>0.73299999999999998</v>
      </c>
      <c r="N120" s="52">
        <v>0.47489999999999999</v>
      </c>
      <c r="O120" s="52">
        <v>0.29799999999999999</v>
      </c>
      <c r="P120" s="52">
        <v>0.193</v>
      </c>
      <c r="Q120" s="51">
        <v>26</v>
      </c>
      <c r="R120" s="52">
        <v>0.46460000000000001</v>
      </c>
      <c r="S120" s="53" t="s">
        <v>1719</v>
      </c>
      <c r="T120">
        <v>13</v>
      </c>
    </row>
    <row r="121" spans="1:20">
      <c r="A121" s="51" t="s">
        <v>1744</v>
      </c>
      <c r="B121" s="51">
        <v>20344948</v>
      </c>
      <c r="C121" s="51">
        <v>6742537</v>
      </c>
      <c r="D121" s="52">
        <v>0.52739999999999998</v>
      </c>
      <c r="E121" s="51">
        <v>12784918</v>
      </c>
      <c r="F121" s="51">
        <v>31655</v>
      </c>
      <c r="G121" s="51">
        <v>3488</v>
      </c>
      <c r="H121" s="67">
        <v>28167</v>
      </c>
      <c r="I121" s="51">
        <v>1.1240000000000001</v>
      </c>
      <c r="J121" s="51">
        <v>0.248</v>
      </c>
      <c r="K121" s="51">
        <v>2.19</v>
      </c>
      <c r="L121" s="51">
        <v>4.75</v>
      </c>
      <c r="M121" s="52">
        <v>0.64039999999999997</v>
      </c>
      <c r="N121" s="52">
        <v>0.38329999999999997</v>
      </c>
      <c r="O121" s="52">
        <v>0.2329</v>
      </c>
      <c r="P121" s="52">
        <v>0.15379999999999999</v>
      </c>
      <c r="Q121" s="51">
        <v>91</v>
      </c>
      <c r="R121" s="52">
        <v>0.45250000000000001</v>
      </c>
      <c r="S121" s="53" t="s">
        <v>1745</v>
      </c>
      <c r="T121">
        <v>32</v>
      </c>
    </row>
    <row r="122" spans="1:20">
      <c r="A122" s="51" t="s">
        <v>1572</v>
      </c>
      <c r="B122" s="51">
        <v>1112884</v>
      </c>
      <c r="C122" s="51">
        <v>409240</v>
      </c>
      <c r="D122" s="52">
        <v>0.62760000000000005</v>
      </c>
      <c r="E122" s="51">
        <v>652045</v>
      </c>
      <c r="F122" s="51">
        <v>38302</v>
      </c>
      <c r="G122" s="51">
        <v>14872</v>
      </c>
      <c r="H122" s="67">
        <v>23430</v>
      </c>
      <c r="I122" s="51">
        <v>1.635</v>
      </c>
      <c r="J122" s="51">
        <v>5.8739999999999997</v>
      </c>
      <c r="K122" s="51">
        <v>1.85</v>
      </c>
      <c r="L122" s="51">
        <v>4.78</v>
      </c>
      <c r="M122" s="52">
        <v>0.46189999999999998</v>
      </c>
      <c r="N122" s="52">
        <v>0.28770000000000001</v>
      </c>
      <c r="O122" s="52">
        <v>0.20080000000000001</v>
      </c>
      <c r="P122" s="52">
        <v>0.14979999999999999</v>
      </c>
      <c r="Q122" s="51">
        <v>121</v>
      </c>
      <c r="R122" s="52">
        <v>0.52549999999999997</v>
      </c>
      <c r="S122" s="53" t="s">
        <v>1649</v>
      </c>
      <c r="T122">
        <v>45</v>
      </c>
    </row>
    <row r="123" spans="1:20">
      <c r="A123" s="51" t="s">
        <v>1559</v>
      </c>
      <c r="B123" s="51">
        <v>22497674</v>
      </c>
      <c r="C123" s="51">
        <v>5518047</v>
      </c>
      <c r="D123" s="52">
        <v>0.34470000000000001</v>
      </c>
      <c r="E123" s="51">
        <v>16008074</v>
      </c>
      <c r="F123" s="51">
        <v>243230</v>
      </c>
      <c r="G123" s="51">
        <v>183131</v>
      </c>
      <c r="H123" s="67">
        <v>60099</v>
      </c>
      <c r="I123" s="51">
        <v>4.0469999999999997</v>
      </c>
      <c r="J123" s="51">
        <v>1.5189999999999999</v>
      </c>
      <c r="K123" s="51">
        <v>4.1900000000000004</v>
      </c>
      <c r="L123" s="51">
        <v>38.36</v>
      </c>
      <c r="M123" s="52">
        <v>0.46989999999999998</v>
      </c>
      <c r="N123" s="52">
        <v>0.24940000000000001</v>
      </c>
      <c r="O123" s="52">
        <v>0.1638</v>
      </c>
      <c r="P123" s="52">
        <v>0.1206</v>
      </c>
      <c r="Q123" s="51">
        <v>65</v>
      </c>
      <c r="R123" s="52">
        <v>0.49059999999999998</v>
      </c>
      <c r="S123" s="53" t="s">
        <v>1670</v>
      </c>
      <c r="T123">
        <v>60</v>
      </c>
    </row>
    <row r="124" spans="1:20">
      <c r="A124" s="51" t="s">
        <v>1746</v>
      </c>
      <c r="B124" s="51">
        <v>5517232</v>
      </c>
      <c r="C124" s="51">
        <v>2002405</v>
      </c>
      <c r="D124" s="52">
        <v>0.60060000000000002</v>
      </c>
      <c r="E124" s="51">
        <v>3334103</v>
      </c>
      <c r="F124" s="51">
        <v>16320</v>
      </c>
      <c r="G124" s="51">
        <v>444</v>
      </c>
      <c r="H124" s="67">
        <v>15876</v>
      </c>
      <c r="I124" s="51">
        <v>1.028</v>
      </c>
      <c r="J124" s="51">
        <v>0.48899999999999999</v>
      </c>
      <c r="K124" s="51">
        <v>1.23</v>
      </c>
      <c r="L124" s="51">
        <v>2.83</v>
      </c>
      <c r="M124" s="52">
        <v>0.44940000000000002</v>
      </c>
      <c r="N124" s="52">
        <v>0.21870000000000001</v>
      </c>
      <c r="O124" s="52">
        <v>0.1244</v>
      </c>
      <c r="P124" s="52">
        <v>8.4199999999999997E-2</v>
      </c>
      <c r="Q124" s="51">
        <v>3</v>
      </c>
      <c r="R124" s="52">
        <v>0.43959999999999999</v>
      </c>
      <c r="S124" s="53" t="s">
        <v>1747</v>
      </c>
      <c r="T124">
        <v>33</v>
      </c>
    </row>
    <row r="125" spans="1:20">
      <c r="A125" s="51" t="s">
        <v>1625</v>
      </c>
      <c r="B125" s="51">
        <v>1446598</v>
      </c>
      <c r="C125" s="51">
        <v>545007</v>
      </c>
      <c r="D125" s="52">
        <v>0.6472</v>
      </c>
      <c r="E125" s="51">
        <v>842103</v>
      </c>
      <c r="F125" s="51">
        <v>22376</v>
      </c>
      <c r="G125" s="51">
        <v>7408</v>
      </c>
      <c r="H125" s="67">
        <v>14968</v>
      </c>
      <c r="I125" s="51">
        <v>1.4950000000000001</v>
      </c>
      <c r="J125" s="51">
        <v>2.657</v>
      </c>
      <c r="K125" s="51">
        <v>1.18</v>
      </c>
      <c r="L125" s="51">
        <v>5.95</v>
      </c>
      <c r="M125" s="52">
        <v>0.35560000000000003</v>
      </c>
      <c r="N125" s="52">
        <v>0.17860000000000001</v>
      </c>
      <c r="O125" s="52">
        <v>0.1041</v>
      </c>
      <c r="P125" s="52">
        <v>6.4899999999999999E-2</v>
      </c>
      <c r="Q125" s="51">
        <v>64</v>
      </c>
      <c r="R125" s="52">
        <v>0.4844</v>
      </c>
      <c r="S125" s="53" t="s">
        <v>1680</v>
      </c>
      <c r="T125">
        <v>70</v>
      </c>
    </row>
    <row r="126" spans="1:20">
      <c r="A126" s="51" t="s">
        <v>1560</v>
      </c>
      <c r="B126" s="56">
        <v>7257696</v>
      </c>
      <c r="C126" s="56">
        <v>2570501</v>
      </c>
      <c r="D126" s="57">
        <v>0.58169999999999999</v>
      </c>
      <c r="E126" s="56">
        <v>4418875</v>
      </c>
      <c r="F126" s="56">
        <v>43836</v>
      </c>
      <c r="G126" s="56">
        <v>15157</v>
      </c>
      <c r="H126" s="68">
        <v>28679</v>
      </c>
      <c r="I126" s="56">
        <v>1.5289999999999999</v>
      </c>
      <c r="J126" s="56">
        <v>0.99199999999999999</v>
      </c>
      <c r="K126" s="56">
        <v>2</v>
      </c>
      <c r="L126" s="56">
        <v>26.94</v>
      </c>
      <c r="M126" s="57">
        <v>0.443</v>
      </c>
      <c r="N126" s="57">
        <v>0.20319999999999999</v>
      </c>
      <c r="O126" s="57">
        <v>0.1052</v>
      </c>
      <c r="P126" s="57">
        <v>5.7500000000000002E-2</v>
      </c>
      <c r="Q126" s="56">
        <v>73</v>
      </c>
      <c r="R126" s="57">
        <v>0.54149999999999998</v>
      </c>
      <c r="S126" s="53" t="s">
        <v>1671</v>
      </c>
      <c r="T126">
        <v>61</v>
      </c>
    </row>
    <row r="127" spans="1:20">
      <c r="A127" s="51" t="s">
        <v>1626</v>
      </c>
      <c r="B127" s="51">
        <v>6934746</v>
      </c>
      <c r="C127" s="51">
        <v>2486804</v>
      </c>
      <c r="D127" s="52">
        <v>0.59330000000000005</v>
      </c>
      <c r="E127" s="51">
        <v>4191813</v>
      </c>
      <c r="F127" s="51">
        <v>37447</v>
      </c>
      <c r="G127" s="51">
        <v>22972</v>
      </c>
      <c r="H127" s="67">
        <v>14475</v>
      </c>
      <c r="I127" s="51">
        <v>2.5870000000000002</v>
      </c>
      <c r="J127" s="51">
        <v>0.89300000000000002</v>
      </c>
      <c r="K127" s="51">
        <v>1.06</v>
      </c>
      <c r="L127" s="51">
        <v>8.19</v>
      </c>
      <c r="M127" s="52">
        <v>0.25169999999999998</v>
      </c>
      <c r="N127" s="52">
        <v>0.12670000000000001</v>
      </c>
      <c r="O127" s="52">
        <v>8.2799999999999999E-2</v>
      </c>
      <c r="P127" s="52">
        <v>5.5599999999999997E-2</v>
      </c>
      <c r="Q127" s="51">
        <v>68</v>
      </c>
      <c r="R127" s="52">
        <v>0.49070000000000003</v>
      </c>
      <c r="S127" s="53" t="s">
        <v>1729</v>
      </c>
      <c r="T127">
        <v>22</v>
      </c>
    </row>
    <row r="128" spans="1:20">
      <c r="A128" s="51" t="s">
        <v>1555</v>
      </c>
      <c r="B128" s="51">
        <v>9787562</v>
      </c>
      <c r="C128" s="51">
        <v>3383482</v>
      </c>
      <c r="D128" s="52">
        <v>0.55800000000000005</v>
      </c>
      <c r="E128" s="51">
        <v>6063822</v>
      </c>
      <c r="F128" s="51">
        <v>14781</v>
      </c>
      <c r="G128" s="51">
        <v>4944</v>
      </c>
      <c r="H128" s="67">
        <v>9837</v>
      </c>
      <c r="I128" s="51">
        <v>1.5029999999999999</v>
      </c>
      <c r="J128" s="51">
        <v>0.24399999999999999</v>
      </c>
      <c r="K128" s="51">
        <v>0.75</v>
      </c>
      <c r="L128" s="51">
        <v>3.51</v>
      </c>
      <c r="M128" s="52">
        <v>0.2767</v>
      </c>
      <c r="N128" s="52">
        <v>0.12559999999999999</v>
      </c>
      <c r="O128" s="52">
        <v>7.2900000000000006E-2</v>
      </c>
      <c r="P128" s="52">
        <v>4.6300000000000001E-2</v>
      </c>
      <c r="Q128" s="51">
        <v>84</v>
      </c>
      <c r="R128" s="52">
        <v>0.53359999999999996</v>
      </c>
      <c r="S128" s="53" t="s">
        <v>1666</v>
      </c>
      <c r="T128">
        <v>56</v>
      </c>
    </row>
    <row r="129" spans="1:20">
      <c r="A129" s="51" t="s">
        <v>1736</v>
      </c>
      <c r="B129" s="51">
        <v>2967688</v>
      </c>
      <c r="C129" s="51">
        <v>1129124</v>
      </c>
      <c r="D129" s="52">
        <v>0.6472</v>
      </c>
      <c r="E129" s="51">
        <v>1744513</v>
      </c>
      <c r="F129" s="51">
        <v>11464</v>
      </c>
      <c r="G129" s="51">
        <v>357</v>
      </c>
      <c r="H129" s="67">
        <v>11107</v>
      </c>
      <c r="I129" s="51">
        <v>1.032</v>
      </c>
      <c r="J129" s="51">
        <v>0.65700000000000003</v>
      </c>
      <c r="K129" s="51">
        <v>0.91</v>
      </c>
      <c r="L129" s="51">
        <v>1.45</v>
      </c>
      <c r="M129" s="52">
        <v>0.49490000000000001</v>
      </c>
      <c r="N129" s="52">
        <v>0.20569999999999999</v>
      </c>
      <c r="O129" s="52">
        <v>8.7900000000000006E-2</v>
      </c>
      <c r="P129" s="52">
        <v>4.41E-2</v>
      </c>
      <c r="Q129" s="51">
        <v>19</v>
      </c>
      <c r="R129" s="52">
        <v>0.48130000000000001</v>
      </c>
      <c r="S129" s="53" t="s">
        <v>1737</v>
      </c>
      <c r="T129">
        <v>28</v>
      </c>
    </row>
    <row r="130" spans="1:20">
      <c r="A130" s="51" t="s">
        <v>1581</v>
      </c>
      <c r="B130" s="51">
        <v>3856970</v>
      </c>
      <c r="C130" s="51">
        <v>1541875</v>
      </c>
      <c r="D130" s="52">
        <v>0.69650000000000001</v>
      </c>
      <c r="E130" s="51">
        <v>2213819</v>
      </c>
      <c r="F130" s="51">
        <v>13084</v>
      </c>
      <c r="G130" s="51">
        <v>1780</v>
      </c>
      <c r="H130" s="67">
        <v>11304</v>
      </c>
      <c r="I130" s="51">
        <v>1.157</v>
      </c>
      <c r="J130" s="51">
        <v>0.59099999999999997</v>
      </c>
      <c r="K130" s="51">
        <v>0.97</v>
      </c>
      <c r="L130" s="51">
        <v>1.84</v>
      </c>
      <c r="M130" s="52">
        <v>0.52270000000000005</v>
      </c>
      <c r="N130" s="52">
        <v>0.2291</v>
      </c>
      <c r="O130" s="52">
        <v>9.64E-2</v>
      </c>
      <c r="P130" s="52">
        <v>4.07E-2</v>
      </c>
      <c r="Q130" s="51">
        <v>35</v>
      </c>
      <c r="R130" s="52">
        <v>0.51839999999999997</v>
      </c>
      <c r="S130" s="53" t="s">
        <v>1728</v>
      </c>
      <c r="T130">
        <v>21</v>
      </c>
    </row>
    <row r="131" spans="1:20">
      <c r="A131" s="51" t="s">
        <v>1617</v>
      </c>
      <c r="B131" s="51">
        <v>4453070</v>
      </c>
      <c r="C131" s="51">
        <v>1458652</v>
      </c>
      <c r="D131" s="52">
        <v>0.51910000000000001</v>
      </c>
      <c r="E131" s="51">
        <v>2810008</v>
      </c>
      <c r="F131" s="51">
        <v>15081</v>
      </c>
      <c r="G131" s="51">
        <v>3944</v>
      </c>
      <c r="H131" s="67">
        <v>11137</v>
      </c>
      <c r="I131" s="51">
        <v>1.3540000000000001</v>
      </c>
      <c r="J131" s="51">
        <v>0.53700000000000003</v>
      </c>
      <c r="K131" s="51">
        <v>0.82</v>
      </c>
      <c r="L131" s="51">
        <v>6.2</v>
      </c>
      <c r="M131" s="52">
        <v>0.29239999999999999</v>
      </c>
      <c r="N131" s="52">
        <v>0.11219999999999999</v>
      </c>
      <c r="O131" s="52">
        <v>5.8599999999999999E-2</v>
      </c>
      <c r="P131" s="52">
        <v>3.6799999999999999E-2</v>
      </c>
      <c r="Q131" s="51">
        <v>44</v>
      </c>
      <c r="R131" s="52">
        <v>0.48309999999999997</v>
      </c>
      <c r="S131" s="53" t="s">
        <v>1713</v>
      </c>
      <c r="T131">
        <v>10</v>
      </c>
    </row>
    <row r="132" spans="1:20">
      <c r="A132" s="51" t="s">
        <v>1622</v>
      </c>
      <c r="B132" s="51">
        <v>9871506</v>
      </c>
      <c r="C132" s="51">
        <v>3365215</v>
      </c>
      <c r="D132" s="52">
        <v>0.54949999999999999</v>
      </c>
      <c r="E132" s="51">
        <v>6124100</v>
      </c>
      <c r="F132" s="51">
        <v>9844</v>
      </c>
      <c r="G132" s="51">
        <v>2047</v>
      </c>
      <c r="H132" s="67">
        <v>7797</v>
      </c>
      <c r="I132" s="51">
        <v>1.2629999999999999</v>
      </c>
      <c r="J132" s="51">
        <v>0.161</v>
      </c>
      <c r="K132" s="51">
        <v>0.65</v>
      </c>
      <c r="L132" s="51">
        <v>1.57</v>
      </c>
      <c r="M132" s="52">
        <v>0.34560000000000002</v>
      </c>
      <c r="N132" s="52">
        <v>0.12909999999999999</v>
      </c>
      <c r="O132" s="52">
        <v>5.5899999999999998E-2</v>
      </c>
      <c r="P132" s="55">
        <v>0.03</v>
      </c>
      <c r="Q132" s="51">
        <v>21</v>
      </c>
      <c r="R132" s="52">
        <v>0.48259999999999997</v>
      </c>
      <c r="S132" s="53" t="s">
        <v>1677</v>
      </c>
      <c r="T132">
        <v>67</v>
      </c>
    </row>
    <row r="133" spans="1:20">
      <c r="A133" s="51" t="s">
        <v>1627</v>
      </c>
      <c r="B133" s="51">
        <v>12734206</v>
      </c>
      <c r="C133" s="51">
        <v>4680506</v>
      </c>
      <c r="D133" s="52">
        <v>0.60940000000000005</v>
      </c>
      <c r="E133" s="51">
        <v>7680515</v>
      </c>
      <c r="F133" s="51">
        <v>13240</v>
      </c>
      <c r="G133" s="51">
        <v>3024</v>
      </c>
      <c r="H133" s="67">
        <v>10216</v>
      </c>
      <c r="I133" s="51">
        <v>1.296</v>
      </c>
      <c r="J133" s="51">
        <v>0.17199999999999999</v>
      </c>
      <c r="K133" s="51">
        <v>0.75</v>
      </c>
      <c r="L133" s="51">
        <v>5.24</v>
      </c>
      <c r="M133" s="52">
        <v>0.3165</v>
      </c>
      <c r="N133" s="52">
        <v>0.1106</v>
      </c>
      <c r="O133" s="52">
        <v>4.7500000000000001E-2</v>
      </c>
      <c r="P133" s="52">
        <v>2.5700000000000001E-2</v>
      </c>
      <c r="Q133" s="51">
        <v>42</v>
      </c>
      <c r="R133" s="52">
        <v>0.49859999999999999</v>
      </c>
      <c r="S133" s="53" t="s">
        <v>1730</v>
      </c>
      <c r="T133">
        <v>23</v>
      </c>
    </row>
    <row r="134" spans="1:20">
      <c r="A134" s="51" t="s">
        <v>1660</v>
      </c>
      <c r="B134" s="51">
        <v>21132690</v>
      </c>
      <c r="C134" s="51">
        <v>6525614</v>
      </c>
      <c r="D134" s="52">
        <v>0.46870000000000001</v>
      </c>
      <c r="E134" s="51">
        <v>13921723</v>
      </c>
      <c r="F134" s="51">
        <v>6067</v>
      </c>
      <c r="G134" s="51">
        <v>545</v>
      </c>
      <c r="H134" s="67">
        <v>5522</v>
      </c>
      <c r="I134" s="51">
        <v>1.099</v>
      </c>
      <c r="J134" s="51">
        <v>4.3999999999999997E-2</v>
      </c>
      <c r="K134" s="51">
        <v>0.43</v>
      </c>
      <c r="L134" s="51">
        <v>1.22</v>
      </c>
      <c r="M134" s="52">
        <v>0.23719999999999999</v>
      </c>
      <c r="N134" s="52">
        <v>8.3799999999999999E-2</v>
      </c>
      <c r="O134" s="52">
        <v>3.8800000000000001E-2</v>
      </c>
      <c r="P134" s="52">
        <v>2.1299999999999999E-2</v>
      </c>
      <c r="Q134" s="51">
        <v>21</v>
      </c>
      <c r="R134" s="52">
        <v>0.4582</v>
      </c>
      <c r="S134" s="53" t="s">
        <v>1661</v>
      </c>
      <c r="T134">
        <v>51</v>
      </c>
    </row>
    <row r="135" spans="1:20">
      <c r="A135" s="51" t="s">
        <v>1624</v>
      </c>
      <c r="B135" s="51">
        <v>2971588</v>
      </c>
      <c r="C135" s="51">
        <v>1003550</v>
      </c>
      <c r="D135" s="52">
        <v>0.5464</v>
      </c>
      <c r="E135" s="51">
        <v>1836704</v>
      </c>
      <c r="F135" s="51">
        <v>10136</v>
      </c>
      <c r="G135" s="51">
        <v>3651</v>
      </c>
      <c r="H135" s="67">
        <v>6485</v>
      </c>
      <c r="I135" s="51">
        <v>1.5629999999999999</v>
      </c>
      <c r="J135" s="51">
        <v>0.55200000000000005</v>
      </c>
      <c r="K135" s="51">
        <v>0.5</v>
      </c>
      <c r="L135" s="51">
        <v>3.02</v>
      </c>
      <c r="M135" s="52">
        <v>0.21290000000000001</v>
      </c>
      <c r="N135" s="52">
        <v>7.0199999999999999E-2</v>
      </c>
      <c r="O135" s="52">
        <v>3.4000000000000002E-2</v>
      </c>
      <c r="P135" s="55">
        <v>0.02</v>
      </c>
      <c r="Q135" s="51">
        <v>38</v>
      </c>
      <c r="R135" s="52">
        <v>0.49380000000000002</v>
      </c>
      <c r="S135" s="53" t="s">
        <v>1679</v>
      </c>
      <c r="T135">
        <v>69</v>
      </c>
    </row>
    <row r="136" spans="1:20">
      <c r="A136" s="51" t="s">
        <v>1613</v>
      </c>
      <c r="B136" s="51">
        <v>4825982</v>
      </c>
      <c r="C136" s="51">
        <v>1594380</v>
      </c>
      <c r="D136" s="52">
        <v>0.52569999999999995</v>
      </c>
      <c r="E136" s="51">
        <v>3032604</v>
      </c>
      <c r="F136" s="51">
        <v>26452</v>
      </c>
      <c r="G136" s="51">
        <v>8440</v>
      </c>
      <c r="H136" s="67">
        <v>18012</v>
      </c>
      <c r="I136" s="51">
        <v>1.4690000000000001</v>
      </c>
      <c r="J136" s="51">
        <v>0.872</v>
      </c>
      <c r="K136" s="51">
        <v>1.18</v>
      </c>
      <c r="L136" s="51">
        <v>21.24</v>
      </c>
      <c r="M136" s="52">
        <v>0.2087</v>
      </c>
      <c r="N136" s="52">
        <v>6.0499999999999998E-2</v>
      </c>
      <c r="O136" s="52">
        <v>2.3900000000000001E-2</v>
      </c>
      <c r="P136" s="52">
        <v>1.34E-2</v>
      </c>
      <c r="Q136" s="51">
        <v>28</v>
      </c>
      <c r="R136" s="52">
        <v>0.53400000000000003</v>
      </c>
      <c r="S136" s="53" t="s">
        <v>1709</v>
      </c>
      <c r="T136">
        <v>6</v>
      </c>
    </row>
    <row r="137" spans="1:20">
      <c r="A137" s="51" t="s">
        <v>1621</v>
      </c>
      <c r="B137" s="51">
        <v>2826564</v>
      </c>
      <c r="C137" s="51">
        <v>1017890</v>
      </c>
      <c r="D137" s="52">
        <v>0.65059999999999996</v>
      </c>
      <c r="E137" s="51">
        <v>1564481</v>
      </c>
      <c r="F137" s="51">
        <v>27818</v>
      </c>
      <c r="G137" s="51">
        <v>14868</v>
      </c>
      <c r="H137" s="67">
        <v>12950</v>
      </c>
      <c r="I137" s="51">
        <v>2.1480000000000001</v>
      </c>
      <c r="J137" s="51">
        <v>1.778</v>
      </c>
      <c r="K137" s="51">
        <v>0.8</v>
      </c>
      <c r="L137" s="51">
        <v>15.19</v>
      </c>
      <c r="M137" s="52">
        <v>9.1999999999999998E-2</v>
      </c>
      <c r="N137" s="52">
        <v>3.0099999999999998E-2</v>
      </c>
      <c r="O137" s="52">
        <v>1.89E-2</v>
      </c>
      <c r="P137" s="52">
        <v>1.3299999999999999E-2</v>
      </c>
      <c r="Q137" s="51">
        <v>48</v>
      </c>
      <c r="R137" s="52">
        <v>0.52769999999999995</v>
      </c>
      <c r="S137" s="53" t="s">
        <v>1676</v>
      </c>
      <c r="T137">
        <v>66</v>
      </c>
    </row>
    <row r="138" spans="1:20">
      <c r="A138" s="51" t="s">
        <v>1619</v>
      </c>
      <c r="B138" s="51">
        <v>9291644</v>
      </c>
      <c r="C138" s="51">
        <v>3088071</v>
      </c>
      <c r="D138" s="52">
        <v>0.53</v>
      </c>
      <c r="E138" s="51">
        <v>5826762</v>
      </c>
      <c r="F138" s="51">
        <v>5420</v>
      </c>
      <c r="G138" s="51">
        <v>1176</v>
      </c>
      <c r="H138" s="67">
        <v>4244</v>
      </c>
      <c r="I138" s="51">
        <v>1.2769999999999999</v>
      </c>
      <c r="J138" s="51">
        <v>9.2999999999999999E-2</v>
      </c>
      <c r="K138" s="51">
        <v>0.35</v>
      </c>
      <c r="L138" s="51">
        <v>1.1299999999999999</v>
      </c>
      <c r="M138" s="52">
        <v>0.20899999999999999</v>
      </c>
      <c r="N138" s="52">
        <v>6.2300000000000001E-2</v>
      </c>
      <c r="O138" s="52">
        <v>2.46E-2</v>
      </c>
      <c r="P138" s="52">
        <v>1.26E-2</v>
      </c>
      <c r="Q138" s="51">
        <v>18</v>
      </c>
      <c r="R138" s="52">
        <v>0.48880000000000001</v>
      </c>
      <c r="S138" s="53" t="s">
        <v>1675</v>
      </c>
      <c r="T138">
        <v>65</v>
      </c>
    </row>
    <row r="139" spans="1:20">
      <c r="A139" s="51" t="s">
        <v>1628</v>
      </c>
      <c r="B139" s="51">
        <v>10674202</v>
      </c>
      <c r="C139" s="51">
        <v>3570672</v>
      </c>
      <c r="D139" s="52">
        <v>0.53190000000000004</v>
      </c>
      <c r="E139" s="51">
        <v>6712771</v>
      </c>
      <c r="F139" s="51">
        <v>4509</v>
      </c>
      <c r="G139" s="51">
        <v>867</v>
      </c>
      <c r="H139" s="67">
        <v>3642</v>
      </c>
      <c r="I139" s="51">
        <v>1.238</v>
      </c>
      <c r="J139" s="51">
        <v>6.7000000000000004E-2</v>
      </c>
      <c r="K139" s="51">
        <v>0.28999999999999998</v>
      </c>
      <c r="L139" s="51">
        <v>0.92</v>
      </c>
      <c r="M139" s="52">
        <v>0.17760000000000001</v>
      </c>
      <c r="N139" s="52">
        <v>5.1999999999999998E-2</v>
      </c>
      <c r="O139" s="52">
        <v>2.29E-2</v>
      </c>
      <c r="P139" s="52">
        <v>1.24E-2</v>
      </c>
      <c r="Q139" s="51">
        <v>15</v>
      </c>
      <c r="R139" s="52">
        <v>0.47160000000000002</v>
      </c>
      <c r="S139" s="53" t="s">
        <v>1731</v>
      </c>
      <c r="T139">
        <v>24</v>
      </c>
    </row>
    <row r="140" spans="1:20">
      <c r="A140" s="51" t="s">
        <v>1575</v>
      </c>
      <c r="B140" s="51">
        <v>6739524</v>
      </c>
      <c r="C140" s="51">
        <v>2660535</v>
      </c>
      <c r="D140" s="52">
        <v>0.68420000000000003</v>
      </c>
      <c r="E140" s="51">
        <v>3888780</v>
      </c>
      <c r="F140" s="51">
        <v>47498</v>
      </c>
      <c r="G140" s="51">
        <v>30038</v>
      </c>
      <c r="H140" s="67">
        <v>17460</v>
      </c>
      <c r="I140" s="51">
        <v>2.72</v>
      </c>
      <c r="J140" s="51">
        <v>1.2210000000000001</v>
      </c>
      <c r="K140" s="51">
        <v>1.46</v>
      </c>
      <c r="L140" s="51">
        <v>37.53</v>
      </c>
      <c r="M140" s="52">
        <v>0.15620000000000001</v>
      </c>
      <c r="N140" s="52">
        <v>4.3400000000000001E-2</v>
      </c>
      <c r="O140" s="52">
        <v>1.83E-2</v>
      </c>
      <c r="P140" s="52">
        <v>1.0200000000000001E-2</v>
      </c>
      <c r="Q140" s="51">
        <v>54</v>
      </c>
      <c r="R140" s="52">
        <v>0.5585</v>
      </c>
      <c r="S140" s="53" t="s">
        <v>1723</v>
      </c>
      <c r="T140">
        <v>16</v>
      </c>
    </row>
    <row r="141" spans="1:20">
      <c r="A141" s="51" t="s">
        <v>1553</v>
      </c>
      <c r="B141" s="51">
        <v>4412216</v>
      </c>
      <c r="C141" s="51">
        <v>1631320</v>
      </c>
      <c r="D141" s="52">
        <v>0.61709999999999998</v>
      </c>
      <c r="E141" s="51">
        <v>2643579</v>
      </c>
      <c r="F141" s="51">
        <v>5374</v>
      </c>
      <c r="G141" s="51">
        <v>987</v>
      </c>
      <c r="H141" s="67">
        <v>4387</v>
      </c>
      <c r="I141" s="51">
        <v>1.2250000000000001</v>
      </c>
      <c r="J141" s="51">
        <v>0.20300000000000001</v>
      </c>
      <c r="K141" s="51">
        <v>0.34</v>
      </c>
      <c r="L141" s="51">
        <v>2.42</v>
      </c>
      <c r="M141" s="52">
        <v>0.18260000000000001</v>
      </c>
      <c r="N141" s="52">
        <v>4.6399999999999997E-2</v>
      </c>
      <c r="O141" s="52">
        <v>1.72E-2</v>
      </c>
      <c r="P141" s="52">
        <v>8.6999999999999994E-3</v>
      </c>
      <c r="Q141" s="51">
        <v>14</v>
      </c>
      <c r="R141" s="52">
        <v>0.53090000000000004</v>
      </c>
      <c r="S141" s="53" t="s">
        <v>1664</v>
      </c>
      <c r="T141">
        <v>54</v>
      </c>
    </row>
    <row r="142" spans="1:20">
      <c r="A142" s="51" t="s">
        <v>1610</v>
      </c>
      <c r="B142" s="56">
        <v>11660978</v>
      </c>
      <c r="C142" s="56">
        <v>3746928</v>
      </c>
      <c r="D142" s="57">
        <v>0.5091</v>
      </c>
      <c r="E142" s="56">
        <v>7360231</v>
      </c>
      <c r="F142" s="56">
        <v>5896</v>
      </c>
      <c r="G142" s="56">
        <v>963</v>
      </c>
      <c r="H142" s="68">
        <v>4933</v>
      </c>
      <c r="I142" s="56">
        <v>1.1950000000000001</v>
      </c>
      <c r="J142" s="56">
        <v>0.08</v>
      </c>
      <c r="K142" s="56">
        <v>0.35</v>
      </c>
      <c r="L142" s="56">
        <v>4.2</v>
      </c>
      <c r="M142" s="57">
        <v>0.14030000000000001</v>
      </c>
      <c r="N142" s="57">
        <v>3.5299999999999998E-2</v>
      </c>
      <c r="O142" s="57">
        <v>1.29E-2</v>
      </c>
      <c r="P142" s="57">
        <v>5.8999999999999999E-3</v>
      </c>
      <c r="Q142" s="56">
        <v>17</v>
      </c>
      <c r="R142" s="57">
        <v>0.51519999999999999</v>
      </c>
      <c r="S142" s="53" t="s">
        <v>1673</v>
      </c>
      <c r="T142">
        <v>63</v>
      </c>
    </row>
    <row r="143" spans="1:20">
      <c r="A143" s="51" t="s">
        <v>1577</v>
      </c>
      <c r="B143" s="51">
        <v>2816888</v>
      </c>
      <c r="C143" s="51">
        <v>1087991</v>
      </c>
      <c r="D143" s="52">
        <v>0.66449999999999998</v>
      </c>
      <c r="E143" s="51">
        <v>1637383</v>
      </c>
      <c r="F143" s="51">
        <v>3181</v>
      </c>
      <c r="G143" s="51">
        <v>590</v>
      </c>
      <c r="H143" s="67">
        <v>2591</v>
      </c>
      <c r="I143" s="51">
        <v>1.228</v>
      </c>
      <c r="J143" s="51">
        <v>0.19400000000000001</v>
      </c>
      <c r="K143" s="51">
        <v>0.21</v>
      </c>
      <c r="L143" s="51">
        <v>0.79</v>
      </c>
      <c r="M143" s="52">
        <v>0.1477</v>
      </c>
      <c r="N143" s="52">
        <v>3.2399999999999998E-2</v>
      </c>
      <c r="O143" s="52">
        <v>1.14E-2</v>
      </c>
      <c r="P143" s="52">
        <v>5.1000000000000004E-3</v>
      </c>
      <c r="Q143" s="51">
        <v>20</v>
      </c>
      <c r="R143" s="52">
        <v>0.52580000000000005</v>
      </c>
      <c r="S143" s="53" t="s">
        <v>1725</v>
      </c>
      <c r="T143">
        <v>18</v>
      </c>
    </row>
    <row r="144" spans="1:20">
      <c r="A144" s="51" t="s">
        <v>1576</v>
      </c>
      <c r="B144" s="51">
        <v>10068034</v>
      </c>
      <c r="C144" s="51">
        <v>3970084</v>
      </c>
      <c r="D144" s="52">
        <v>0.68420000000000003</v>
      </c>
      <c r="E144" s="51">
        <v>5802882</v>
      </c>
      <c r="F144" s="51">
        <v>4115</v>
      </c>
      <c r="G144" s="51">
        <v>884</v>
      </c>
      <c r="H144" s="67">
        <v>3231</v>
      </c>
      <c r="I144" s="51">
        <v>1.274</v>
      </c>
      <c r="J144" s="51">
        <v>7.0999999999999994E-2</v>
      </c>
      <c r="K144" s="51">
        <v>0.21</v>
      </c>
      <c r="L144" s="51">
        <v>4.29</v>
      </c>
      <c r="M144" s="52">
        <v>5.33E-2</v>
      </c>
      <c r="N144" s="52">
        <v>1.1900000000000001E-2</v>
      </c>
      <c r="O144" s="52">
        <v>6.0000000000000001E-3</v>
      </c>
      <c r="P144" s="52">
        <v>4.4000000000000003E-3</v>
      </c>
      <c r="Q144" s="51">
        <v>17</v>
      </c>
      <c r="R144" s="52">
        <v>0.54279999999999995</v>
      </c>
      <c r="S144" s="53" t="s">
        <v>1724</v>
      </c>
      <c r="T144">
        <v>17</v>
      </c>
    </row>
    <row r="145" spans="1:20">
      <c r="A145" s="51" t="s">
        <v>1569</v>
      </c>
      <c r="B145" s="51">
        <v>1449938</v>
      </c>
      <c r="C145" s="51">
        <v>581927</v>
      </c>
      <c r="D145" s="52">
        <v>0.70509999999999995</v>
      </c>
      <c r="E145" s="51">
        <v>825305</v>
      </c>
      <c r="F145" s="51">
        <v>2413</v>
      </c>
      <c r="G145" s="51">
        <v>406</v>
      </c>
      <c r="H145" s="67">
        <v>2007</v>
      </c>
      <c r="I145" s="51">
        <v>1.202</v>
      </c>
      <c r="J145" s="51">
        <v>0.29199999999999998</v>
      </c>
      <c r="K145" s="51">
        <v>0.17</v>
      </c>
      <c r="L145" s="51">
        <v>0.56000000000000005</v>
      </c>
      <c r="M145" s="52">
        <v>0.13170000000000001</v>
      </c>
      <c r="N145" s="52">
        <v>2.1100000000000001E-2</v>
      </c>
      <c r="O145" s="52">
        <v>6.6E-3</v>
      </c>
      <c r="P145" s="52">
        <v>3.3E-3</v>
      </c>
      <c r="Q145" s="51">
        <v>10</v>
      </c>
      <c r="R145" s="52">
        <v>0.52200000000000002</v>
      </c>
      <c r="S145" s="53" t="s">
        <v>1646</v>
      </c>
      <c r="T145">
        <v>42</v>
      </c>
    </row>
    <row r="146" spans="1:20">
      <c r="A146" s="51" t="s">
        <v>1749</v>
      </c>
      <c r="B146" s="51">
        <v>1954802</v>
      </c>
      <c r="C146" s="51">
        <v>724288</v>
      </c>
      <c r="D146" s="52">
        <v>0.62939999999999996</v>
      </c>
      <c r="E146" s="51">
        <v>1150803</v>
      </c>
      <c r="F146" s="51">
        <v>6548</v>
      </c>
      <c r="G146" s="51">
        <v>2936</v>
      </c>
      <c r="H146" s="67">
        <v>3612</v>
      </c>
      <c r="I146" s="51">
        <v>1.8129999999999999</v>
      </c>
      <c r="J146" s="51">
        <v>0.56899999999999995</v>
      </c>
      <c r="K146" s="51">
        <v>0.2</v>
      </c>
      <c r="L146" s="51">
        <v>4.09</v>
      </c>
      <c r="M146" s="52">
        <v>4.2200000000000001E-2</v>
      </c>
      <c r="N146" s="52">
        <v>5.7999999999999996E-3</v>
      </c>
      <c r="O146" s="52">
        <v>3.2000000000000002E-3</v>
      </c>
      <c r="P146" s="52">
        <v>3.0000000000000001E-3</v>
      </c>
      <c r="Q146" s="51">
        <v>16</v>
      </c>
      <c r="R146" s="52">
        <v>0.55489999999999995</v>
      </c>
      <c r="S146" s="53" t="s">
        <v>172</v>
      </c>
      <c r="T146">
        <v>35</v>
      </c>
    </row>
    <row r="147" spans="1:20">
      <c r="A147" s="51" t="s">
        <v>1748</v>
      </c>
      <c r="B147" s="51">
        <v>462984</v>
      </c>
      <c r="C147" s="51">
        <v>190915</v>
      </c>
      <c r="D147" s="52">
        <v>0.753</v>
      </c>
      <c r="E147" s="51">
        <v>253525</v>
      </c>
      <c r="F147" s="51">
        <v>4697</v>
      </c>
      <c r="G147" s="51">
        <v>1963</v>
      </c>
      <c r="H147" s="67">
        <v>2734</v>
      </c>
      <c r="I147" s="51">
        <v>1.718</v>
      </c>
      <c r="J147" s="51">
        <v>1.853</v>
      </c>
      <c r="K147" s="51">
        <v>0.15</v>
      </c>
      <c r="L147" s="51">
        <v>3.87</v>
      </c>
      <c r="M147" s="52">
        <v>7.1000000000000004E-3</v>
      </c>
      <c r="N147" s="52">
        <v>3.3999999999999998E-3</v>
      </c>
      <c r="O147" s="52">
        <v>3.0999999999999999E-3</v>
      </c>
      <c r="P147" s="52">
        <v>2.8999999999999998E-3</v>
      </c>
      <c r="Q147" s="51">
        <v>4</v>
      </c>
      <c r="R147" s="52">
        <v>0.56130000000000002</v>
      </c>
      <c r="S147" s="53" t="s">
        <v>172</v>
      </c>
      <c r="T147">
        <v>34</v>
      </c>
    </row>
    <row r="148" spans="1:20" s="61" customFormat="1">
      <c r="A148" s="59" t="s">
        <v>1561</v>
      </c>
      <c r="B148" s="74">
        <v>483450</v>
      </c>
      <c r="C148" s="74">
        <v>182590</v>
      </c>
      <c r="D148" s="76">
        <v>0.63749999999999996</v>
      </c>
      <c r="E148" s="74">
        <v>286406</v>
      </c>
      <c r="F148" s="74">
        <v>1658</v>
      </c>
      <c r="G148" s="74">
        <v>106</v>
      </c>
      <c r="H148" s="78">
        <v>1552</v>
      </c>
      <c r="I148" s="74">
        <v>1.0680000000000001</v>
      </c>
      <c r="J148" s="74">
        <v>0.57899999999999996</v>
      </c>
      <c r="K148" s="74">
        <v>0.13</v>
      </c>
      <c r="L148" s="74">
        <v>0.56999999999999995</v>
      </c>
      <c r="M148" s="76">
        <v>9.6799999999999997E-2</v>
      </c>
      <c r="N148" s="76">
        <v>1.54E-2</v>
      </c>
      <c r="O148" s="76">
        <v>3.5000000000000001E-3</v>
      </c>
      <c r="P148" s="76">
        <v>2.2000000000000001E-3</v>
      </c>
      <c r="Q148" s="74">
        <v>0</v>
      </c>
      <c r="R148" s="76">
        <v>0.51780000000000004</v>
      </c>
      <c r="S148" s="60" t="s">
        <v>1672</v>
      </c>
      <c r="T148">
        <v>62</v>
      </c>
    </row>
    <row r="151" spans="1:20" ht="17" thickBot="1">
      <c r="A151" s="62" t="s">
        <v>1756</v>
      </c>
    </row>
    <row r="152" spans="1:20" ht="28">
      <c r="A152" s="180" t="s">
        <v>1543</v>
      </c>
      <c r="B152" s="180" t="s">
        <v>1757</v>
      </c>
      <c r="C152" s="180" t="s">
        <v>1758</v>
      </c>
      <c r="D152" s="63" t="s">
        <v>1759</v>
      </c>
      <c r="E152" s="180" t="s">
        <v>1760</v>
      </c>
    </row>
    <row r="153" spans="1:20" ht="43" thickBot="1">
      <c r="A153" s="181"/>
      <c r="B153" s="181"/>
      <c r="C153" s="181"/>
      <c r="D153" s="47" t="s">
        <v>1761</v>
      </c>
      <c r="E153" s="181"/>
    </row>
    <row r="154" spans="1:20">
      <c r="A154" s="44" t="s">
        <v>1582</v>
      </c>
      <c r="B154" s="44" t="s">
        <v>1762</v>
      </c>
      <c r="C154" s="44">
        <v>0.76</v>
      </c>
      <c r="D154" s="44" t="s">
        <v>1763</v>
      </c>
      <c r="E154" s="44" t="s">
        <v>1764</v>
      </c>
    </row>
    <row r="155" spans="1:20">
      <c r="A155" s="44" t="s">
        <v>1584</v>
      </c>
      <c r="B155" s="44" t="s">
        <v>1765</v>
      </c>
      <c r="C155" s="44">
        <v>0.98</v>
      </c>
      <c r="D155" s="44" t="s">
        <v>1763</v>
      </c>
      <c r="E155" s="44" t="s">
        <v>1766</v>
      </c>
    </row>
    <row r="156" spans="1:20">
      <c r="A156" s="44" t="s">
        <v>1585</v>
      </c>
      <c r="B156" s="44" t="s">
        <v>1765</v>
      </c>
      <c r="C156" s="44">
        <v>0.96</v>
      </c>
      <c r="D156" s="44" t="s">
        <v>1763</v>
      </c>
      <c r="E156" s="44" t="s">
        <v>1766</v>
      </c>
    </row>
    <row r="157" spans="1:20">
      <c r="A157" s="44" t="s">
        <v>1586</v>
      </c>
      <c r="B157" s="44" t="s">
        <v>1765</v>
      </c>
      <c r="C157" s="44">
        <v>0.94</v>
      </c>
      <c r="D157" s="44" t="s">
        <v>1763</v>
      </c>
      <c r="E157" s="44" t="s">
        <v>1766</v>
      </c>
    </row>
    <row r="158" spans="1:20">
      <c r="A158" s="44" t="s">
        <v>1611</v>
      </c>
      <c r="B158" s="44" t="s">
        <v>1765</v>
      </c>
      <c r="C158" s="44">
        <v>0.97</v>
      </c>
      <c r="D158" s="44" t="s">
        <v>1767</v>
      </c>
      <c r="E158" s="44" t="s">
        <v>1766</v>
      </c>
    </row>
    <row r="159" spans="1:20">
      <c r="A159" s="64" t="s">
        <v>1613</v>
      </c>
      <c r="B159" s="64" t="s">
        <v>1765</v>
      </c>
      <c r="C159" s="64">
        <v>0.32</v>
      </c>
      <c r="D159" s="64" t="s">
        <v>1767</v>
      </c>
      <c r="E159" s="64" t="s">
        <v>1766</v>
      </c>
    </row>
    <row r="160" spans="1:20">
      <c r="A160" s="44" t="s">
        <v>1614</v>
      </c>
      <c r="B160" s="44" t="s">
        <v>1765</v>
      </c>
      <c r="C160" s="44">
        <v>0.98</v>
      </c>
      <c r="D160" s="44" t="s">
        <v>1767</v>
      </c>
      <c r="E160" s="44" t="s">
        <v>1766</v>
      </c>
    </row>
    <row r="161" spans="1:5">
      <c r="A161" s="44" t="s">
        <v>1615</v>
      </c>
      <c r="B161" s="44" t="s">
        <v>1765</v>
      </c>
      <c r="C161" s="44">
        <v>0.98</v>
      </c>
      <c r="D161" s="44" t="s">
        <v>1767</v>
      </c>
      <c r="E161" s="44" t="s">
        <v>1766</v>
      </c>
    </row>
    <row r="162" spans="1:5">
      <c r="A162" s="44" t="s">
        <v>1616</v>
      </c>
      <c r="B162" s="44" t="s">
        <v>1765</v>
      </c>
      <c r="C162" s="44">
        <v>0.98</v>
      </c>
      <c r="D162" s="44" t="s">
        <v>1767</v>
      </c>
      <c r="E162" s="44" t="s">
        <v>1766</v>
      </c>
    </row>
    <row r="163" spans="1:5">
      <c r="A163" s="44" t="s">
        <v>1617</v>
      </c>
      <c r="B163" s="44" t="s">
        <v>1765</v>
      </c>
      <c r="C163" s="44">
        <v>0.42</v>
      </c>
      <c r="D163" s="44" t="s">
        <v>1767</v>
      </c>
      <c r="E163" s="44" t="s">
        <v>1766</v>
      </c>
    </row>
    <row r="164" spans="1:5">
      <c r="A164" s="44" t="s">
        <v>1714</v>
      </c>
      <c r="B164" s="44" t="s">
        <v>1762</v>
      </c>
      <c r="C164" s="44">
        <v>0.88</v>
      </c>
      <c r="D164" s="44" t="s">
        <v>1763</v>
      </c>
      <c r="E164" s="44" t="s">
        <v>1764</v>
      </c>
    </row>
    <row r="165" spans="1:5">
      <c r="A165" s="44" t="s">
        <v>1716</v>
      </c>
      <c r="B165" s="44" t="s">
        <v>1762</v>
      </c>
      <c r="C165" s="44">
        <v>0.97</v>
      </c>
      <c r="D165" s="44" t="s">
        <v>1763</v>
      </c>
      <c r="E165" s="44" t="s">
        <v>1764</v>
      </c>
    </row>
    <row r="166" spans="1:5">
      <c r="A166" s="44" t="s">
        <v>1718</v>
      </c>
      <c r="B166" s="44" t="s">
        <v>1762</v>
      </c>
      <c r="C166" s="44">
        <v>0.75</v>
      </c>
      <c r="D166" s="44" t="s">
        <v>1763</v>
      </c>
      <c r="E166" s="44" t="s">
        <v>1764</v>
      </c>
    </row>
    <row r="167" spans="1:5">
      <c r="A167" s="64" t="s">
        <v>1768</v>
      </c>
      <c r="B167" s="64" t="s">
        <v>1769</v>
      </c>
      <c r="C167" s="64">
        <v>0.37</v>
      </c>
      <c r="D167" s="64" t="s">
        <v>1763</v>
      </c>
      <c r="E167" s="64" t="s">
        <v>1642</v>
      </c>
    </row>
    <row r="168" spans="1:5">
      <c r="A168" s="44" t="s">
        <v>1770</v>
      </c>
      <c r="B168" s="44" t="s">
        <v>1769</v>
      </c>
      <c r="C168" s="44">
        <v>0.8</v>
      </c>
      <c r="D168" s="44" t="s">
        <v>1763</v>
      </c>
      <c r="E168" s="44" t="s">
        <v>1593</v>
      </c>
    </row>
    <row r="169" spans="1:5">
      <c r="A169" s="44" t="s">
        <v>86</v>
      </c>
      <c r="B169" s="44" t="s">
        <v>1769</v>
      </c>
      <c r="C169" s="44">
        <v>0.79</v>
      </c>
      <c r="D169" s="44" t="s">
        <v>1763</v>
      </c>
      <c r="E169" s="44" t="s">
        <v>1593</v>
      </c>
    </row>
    <row r="170" spans="1:5">
      <c r="A170" s="44" t="s">
        <v>1771</v>
      </c>
      <c r="B170" s="44" t="s">
        <v>1762</v>
      </c>
      <c r="C170" s="44">
        <v>0.98</v>
      </c>
      <c r="D170" s="44" t="s">
        <v>1763</v>
      </c>
      <c r="E170" s="44" t="s">
        <v>1764</v>
      </c>
    </row>
    <row r="171" spans="1:5">
      <c r="A171" s="44" t="s">
        <v>1573</v>
      </c>
      <c r="B171" s="44" t="s">
        <v>1765</v>
      </c>
      <c r="C171" s="44">
        <v>0.93</v>
      </c>
      <c r="D171" s="65" t="s">
        <v>1767</v>
      </c>
      <c r="E171" s="44" t="s">
        <v>1766</v>
      </c>
    </row>
    <row r="172" spans="1:5">
      <c r="A172" s="64" t="s">
        <v>1575</v>
      </c>
      <c r="B172" s="64" t="s">
        <v>1769</v>
      </c>
      <c r="C172" s="64">
        <v>0.06</v>
      </c>
      <c r="D172" s="45" t="s">
        <v>1772</v>
      </c>
      <c r="E172" s="64" t="s">
        <v>1766</v>
      </c>
    </row>
    <row r="173" spans="1:5">
      <c r="A173" s="64" t="s">
        <v>1576</v>
      </c>
      <c r="B173" s="64" t="s">
        <v>1765</v>
      </c>
      <c r="C173" s="64">
        <v>0.09</v>
      </c>
      <c r="D173" s="64" t="s">
        <v>1763</v>
      </c>
      <c r="E173" s="64" t="s">
        <v>1766</v>
      </c>
    </row>
    <row r="174" spans="1:5">
      <c r="A174" s="64" t="s">
        <v>1577</v>
      </c>
      <c r="B174" s="64" t="s">
        <v>1773</v>
      </c>
      <c r="C174" s="64">
        <v>7.0000000000000007E-2</v>
      </c>
      <c r="D174" s="64" t="s">
        <v>1774</v>
      </c>
      <c r="E174" s="64" t="s">
        <v>1766</v>
      </c>
    </row>
    <row r="175" spans="1:5">
      <c r="A175" s="44" t="s">
        <v>1578</v>
      </c>
      <c r="B175" s="44" t="s">
        <v>1765</v>
      </c>
      <c r="C175" s="44">
        <v>0.93</v>
      </c>
      <c r="D175" s="44" t="s">
        <v>1763</v>
      </c>
      <c r="E175" s="44" t="s">
        <v>1766</v>
      </c>
    </row>
    <row r="176" spans="1:5">
      <c r="A176" s="44" t="s">
        <v>1580</v>
      </c>
      <c r="B176" s="44" t="s">
        <v>1765</v>
      </c>
      <c r="C176" s="44">
        <v>0.96</v>
      </c>
      <c r="D176" s="44" t="s">
        <v>1763</v>
      </c>
      <c r="E176" s="44" t="s">
        <v>1766</v>
      </c>
    </row>
    <row r="177" spans="1:5">
      <c r="A177" s="44" t="s">
        <v>1581</v>
      </c>
      <c r="B177" s="44" t="s">
        <v>1762</v>
      </c>
      <c r="C177" s="44">
        <v>0.54</v>
      </c>
      <c r="D177" s="65" t="s">
        <v>1767</v>
      </c>
      <c r="E177" s="44" t="s">
        <v>1764</v>
      </c>
    </row>
    <row r="178" spans="1:5">
      <c r="A178" s="44" t="s">
        <v>1626</v>
      </c>
      <c r="B178" s="44" t="s">
        <v>1765</v>
      </c>
      <c r="C178" s="44">
        <v>0.41</v>
      </c>
      <c r="D178" s="65" t="s">
        <v>1767</v>
      </c>
      <c r="E178" s="44" t="s">
        <v>1766</v>
      </c>
    </row>
    <row r="179" spans="1:5">
      <c r="A179" s="44" t="s">
        <v>1627</v>
      </c>
      <c r="B179" s="44" t="s">
        <v>1765</v>
      </c>
      <c r="C179" s="44">
        <v>0.48</v>
      </c>
      <c r="D179" s="65" t="s">
        <v>1767</v>
      </c>
      <c r="E179" s="44" t="s">
        <v>1766</v>
      </c>
    </row>
    <row r="180" spans="1:5">
      <c r="A180" s="64" t="s">
        <v>1628</v>
      </c>
      <c r="B180" s="64" t="s">
        <v>1773</v>
      </c>
      <c r="C180" s="64">
        <v>0.39</v>
      </c>
      <c r="D180" s="45" t="s">
        <v>1767</v>
      </c>
      <c r="E180" s="64" t="s">
        <v>1766</v>
      </c>
    </row>
    <row r="181" spans="1:5">
      <c r="A181" s="44" t="s">
        <v>1629</v>
      </c>
      <c r="B181" s="44" t="s">
        <v>1765</v>
      </c>
      <c r="C181" s="44">
        <v>0.95</v>
      </c>
      <c r="D181" s="65" t="s">
        <v>1775</v>
      </c>
      <c r="E181" s="44" t="s">
        <v>1766</v>
      </c>
    </row>
    <row r="182" spans="1:5">
      <c r="A182" s="44" t="s">
        <v>1630</v>
      </c>
      <c r="B182" s="44" t="s">
        <v>1765</v>
      </c>
      <c r="C182" s="44">
        <v>0.6</v>
      </c>
      <c r="D182" s="65" t="s">
        <v>1767</v>
      </c>
      <c r="E182" s="44" t="s">
        <v>1766</v>
      </c>
    </row>
    <row r="183" spans="1:5">
      <c r="A183" s="44" t="s">
        <v>1776</v>
      </c>
      <c r="B183" s="44" t="s">
        <v>1762</v>
      </c>
      <c r="C183" s="44">
        <v>0.98</v>
      </c>
      <c r="D183" s="44" t="s">
        <v>1763</v>
      </c>
      <c r="E183" s="44" t="s">
        <v>1764</v>
      </c>
    </row>
    <row r="184" spans="1:5">
      <c r="A184" s="44" t="s">
        <v>1777</v>
      </c>
      <c r="B184" s="44" t="s">
        <v>1769</v>
      </c>
      <c r="C184" s="44">
        <v>0.8</v>
      </c>
      <c r="D184" s="44" t="s">
        <v>1763</v>
      </c>
      <c r="E184" s="44" t="s">
        <v>1593</v>
      </c>
    </row>
    <row r="185" spans="1:5">
      <c r="A185" s="44" t="s">
        <v>1778</v>
      </c>
      <c r="B185" s="44" t="s">
        <v>1769</v>
      </c>
      <c r="C185" s="44">
        <v>0.77</v>
      </c>
      <c r="D185" s="44" t="s">
        <v>1763</v>
      </c>
      <c r="E185" s="44" t="s">
        <v>1593</v>
      </c>
    </row>
    <row r="186" spans="1:5">
      <c r="A186" s="44" t="s">
        <v>1734</v>
      </c>
      <c r="B186" s="44" t="s">
        <v>1769</v>
      </c>
      <c r="C186" s="44">
        <v>0.79</v>
      </c>
      <c r="D186" s="44" t="s">
        <v>1763</v>
      </c>
      <c r="E186" s="44" t="s">
        <v>1593</v>
      </c>
    </row>
    <row r="187" spans="1:5">
      <c r="A187" s="44" t="s">
        <v>1736</v>
      </c>
      <c r="B187" s="44" t="s">
        <v>1765</v>
      </c>
      <c r="C187" s="44">
        <v>0.84</v>
      </c>
      <c r="D187" s="44" t="s">
        <v>1763</v>
      </c>
      <c r="E187" s="44" t="s">
        <v>1766</v>
      </c>
    </row>
    <row r="188" spans="1:5">
      <c r="A188" s="44" t="s">
        <v>1738</v>
      </c>
      <c r="B188" s="44" t="s">
        <v>1765</v>
      </c>
      <c r="C188" s="44">
        <v>0.98</v>
      </c>
      <c r="D188" s="44" t="s">
        <v>1763</v>
      </c>
      <c r="E188" s="44" t="s">
        <v>1766</v>
      </c>
    </row>
    <row r="189" spans="1:5">
      <c r="A189" s="44" t="s">
        <v>1740</v>
      </c>
      <c r="B189" s="44" t="s">
        <v>1773</v>
      </c>
      <c r="C189" s="44">
        <v>0.74</v>
      </c>
      <c r="D189" s="44" t="s">
        <v>1763</v>
      </c>
      <c r="E189" s="44" t="s">
        <v>1414</v>
      </c>
    </row>
    <row r="190" spans="1:5">
      <c r="A190" s="44" t="s">
        <v>1742</v>
      </c>
      <c r="B190" s="44" t="s">
        <v>1769</v>
      </c>
      <c r="C190" s="44">
        <v>0.78</v>
      </c>
      <c r="D190" s="44" t="s">
        <v>1763</v>
      </c>
      <c r="E190" s="44" t="s">
        <v>1593</v>
      </c>
    </row>
    <row r="191" spans="1:5">
      <c r="A191" s="44" t="s">
        <v>1744</v>
      </c>
      <c r="B191" s="44" t="s">
        <v>1769</v>
      </c>
      <c r="C191" s="44">
        <v>0.56000000000000005</v>
      </c>
      <c r="D191" s="44" t="s">
        <v>1763</v>
      </c>
      <c r="E191" s="44" t="s">
        <v>1593</v>
      </c>
    </row>
    <row r="192" spans="1:5">
      <c r="A192" s="66" t="s">
        <v>1746</v>
      </c>
      <c r="B192" s="66" t="s">
        <v>1773</v>
      </c>
      <c r="C192" s="66">
        <v>0.83</v>
      </c>
      <c r="D192" s="66" t="s">
        <v>1763</v>
      </c>
      <c r="E192" s="66" t="s">
        <v>1642</v>
      </c>
    </row>
    <row r="193" spans="1:5">
      <c r="A193" s="44" t="s">
        <v>1779</v>
      </c>
      <c r="B193" s="44" t="s">
        <v>1765</v>
      </c>
      <c r="C193" s="44">
        <v>0.89</v>
      </c>
      <c r="D193" s="44" t="s">
        <v>1763</v>
      </c>
      <c r="E193" s="44" t="s">
        <v>1765</v>
      </c>
    </row>
    <row r="194" spans="1:5">
      <c r="A194" s="44" t="s">
        <v>1562</v>
      </c>
      <c r="B194" s="44" t="s">
        <v>1780</v>
      </c>
      <c r="C194" s="44">
        <v>0.97</v>
      </c>
      <c r="D194" s="65" t="s">
        <v>1767</v>
      </c>
      <c r="E194" s="44" t="s">
        <v>1766</v>
      </c>
    </row>
    <row r="195" spans="1:5">
      <c r="A195" s="44" t="s">
        <v>1564</v>
      </c>
      <c r="B195" s="44" t="s">
        <v>1765</v>
      </c>
      <c r="C195" s="44">
        <v>0.97</v>
      </c>
      <c r="D195" s="65" t="s">
        <v>1767</v>
      </c>
      <c r="E195" s="44" t="s">
        <v>1766</v>
      </c>
    </row>
    <row r="196" spans="1:5">
      <c r="A196" s="44" t="s">
        <v>1565</v>
      </c>
      <c r="B196" s="44" t="s">
        <v>1765</v>
      </c>
      <c r="C196" s="44">
        <v>0.98</v>
      </c>
      <c r="D196" s="65" t="s">
        <v>1767</v>
      </c>
      <c r="E196" s="44" t="s">
        <v>1766</v>
      </c>
    </row>
    <row r="197" spans="1:5">
      <c r="A197" s="44" t="s">
        <v>1566</v>
      </c>
      <c r="B197" s="44" t="s">
        <v>1780</v>
      </c>
      <c r="C197" s="44">
        <v>0.98</v>
      </c>
      <c r="D197" s="65" t="s">
        <v>1767</v>
      </c>
      <c r="E197" s="44" t="s">
        <v>1766</v>
      </c>
    </row>
    <row r="198" spans="1:5">
      <c r="A198" s="44" t="s">
        <v>1567</v>
      </c>
      <c r="B198" s="44" t="s">
        <v>1765</v>
      </c>
      <c r="C198" s="44">
        <v>0.97</v>
      </c>
      <c r="D198" s="44" t="s">
        <v>1763</v>
      </c>
      <c r="E198" s="44" t="s">
        <v>1766</v>
      </c>
    </row>
    <row r="199" spans="1:5">
      <c r="A199" s="44" t="s">
        <v>1568</v>
      </c>
      <c r="B199" s="44" t="s">
        <v>1765</v>
      </c>
      <c r="C199" s="44">
        <v>0.98</v>
      </c>
      <c r="D199" s="65" t="s">
        <v>1767</v>
      </c>
      <c r="E199" s="44" t="s">
        <v>1766</v>
      </c>
    </row>
    <row r="200" spans="1:5">
      <c r="A200" s="64" t="s">
        <v>1569</v>
      </c>
      <c r="B200" s="64" t="s">
        <v>1780</v>
      </c>
      <c r="C200" s="64">
        <v>0.24</v>
      </c>
      <c r="D200" s="45" t="s">
        <v>1767</v>
      </c>
      <c r="E200" s="64" t="s">
        <v>1414</v>
      </c>
    </row>
    <row r="201" spans="1:5">
      <c r="A201" s="44" t="s">
        <v>1570</v>
      </c>
      <c r="B201" s="44" t="s">
        <v>1780</v>
      </c>
      <c r="C201" s="44">
        <v>0.97</v>
      </c>
      <c r="D201" s="65" t="s">
        <v>1767</v>
      </c>
      <c r="E201" s="44" t="s">
        <v>1766</v>
      </c>
    </row>
    <row r="202" spans="1:5">
      <c r="A202" s="44" t="s">
        <v>1571</v>
      </c>
      <c r="B202" s="44" t="s">
        <v>1762</v>
      </c>
      <c r="C202" s="44">
        <v>0.76</v>
      </c>
      <c r="D202" s="65" t="s">
        <v>1767</v>
      </c>
      <c r="E202" s="44" t="s">
        <v>1764</v>
      </c>
    </row>
    <row r="203" spans="1:5">
      <c r="A203" s="44" t="s">
        <v>1572</v>
      </c>
      <c r="B203" s="44" t="s">
        <v>1780</v>
      </c>
      <c r="C203" s="44">
        <v>0.69</v>
      </c>
      <c r="D203" s="65" t="s">
        <v>1767</v>
      </c>
      <c r="E203" s="44" t="s">
        <v>1414</v>
      </c>
    </row>
    <row r="204" spans="1:5">
      <c r="A204" s="44" t="s">
        <v>1650</v>
      </c>
      <c r="B204" s="44" t="s">
        <v>1762</v>
      </c>
      <c r="C204" s="44">
        <v>1</v>
      </c>
      <c r="D204" s="44" t="s">
        <v>1763</v>
      </c>
      <c r="E204" s="44" t="s">
        <v>1762</v>
      </c>
    </row>
    <row r="205" spans="1:5">
      <c r="A205" s="44" t="s">
        <v>1652</v>
      </c>
      <c r="B205" s="44" t="s">
        <v>1762</v>
      </c>
      <c r="C205" s="44">
        <v>0.98</v>
      </c>
      <c r="D205" s="44" t="s">
        <v>1763</v>
      </c>
      <c r="E205" s="44" t="s">
        <v>1762</v>
      </c>
    </row>
    <row r="206" spans="1:5">
      <c r="A206" s="44" t="s">
        <v>1781</v>
      </c>
      <c r="B206" s="44" t="s">
        <v>1765</v>
      </c>
      <c r="C206" s="44">
        <v>0.65</v>
      </c>
      <c r="D206" s="44" t="s">
        <v>1763</v>
      </c>
      <c r="E206" s="44" t="s">
        <v>1765</v>
      </c>
    </row>
    <row r="207" spans="1:5">
      <c r="A207" s="44" t="s">
        <v>1656</v>
      </c>
      <c r="B207" s="44" t="s">
        <v>1769</v>
      </c>
      <c r="C207" s="44">
        <v>0.8</v>
      </c>
      <c r="D207" s="44" t="s">
        <v>1763</v>
      </c>
      <c r="E207" s="44" t="s">
        <v>1414</v>
      </c>
    </row>
    <row r="208" spans="1:5">
      <c r="A208" s="44" t="s">
        <v>1782</v>
      </c>
      <c r="B208" s="44" t="s">
        <v>1769</v>
      </c>
      <c r="C208" s="44">
        <v>0.77</v>
      </c>
      <c r="D208" s="44" t="s">
        <v>1763</v>
      </c>
      <c r="E208" s="44" t="s">
        <v>1593</v>
      </c>
    </row>
    <row r="209" spans="1:5">
      <c r="A209" s="44" t="s">
        <v>1783</v>
      </c>
      <c r="B209" s="44" t="s">
        <v>1762</v>
      </c>
      <c r="C209" s="44">
        <v>0.7</v>
      </c>
      <c r="D209" s="44" t="s">
        <v>1763</v>
      </c>
      <c r="E209" s="44" t="s">
        <v>1762</v>
      </c>
    </row>
    <row r="210" spans="1:5">
      <c r="A210" s="44" t="s">
        <v>1658</v>
      </c>
      <c r="B210" s="44" t="s">
        <v>1762</v>
      </c>
      <c r="C210" s="44">
        <v>0.77</v>
      </c>
      <c r="D210" s="44" t="s">
        <v>1763</v>
      </c>
      <c r="E210" s="44" t="s">
        <v>1764</v>
      </c>
    </row>
    <row r="211" spans="1:5">
      <c r="A211" s="44" t="s">
        <v>1587</v>
      </c>
      <c r="B211" s="44" t="s">
        <v>1765</v>
      </c>
      <c r="C211" s="44">
        <v>0.56999999999999995</v>
      </c>
      <c r="D211" s="65" t="s">
        <v>1767</v>
      </c>
      <c r="E211" s="44" t="s">
        <v>1766</v>
      </c>
    </row>
    <row r="212" spans="1:5">
      <c r="A212" s="44" t="s">
        <v>1548</v>
      </c>
      <c r="B212" s="44" t="s">
        <v>1765</v>
      </c>
      <c r="C212" s="44">
        <v>0.97</v>
      </c>
      <c r="D212" s="65" t="s">
        <v>1767</v>
      </c>
      <c r="E212" s="44" t="s">
        <v>1766</v>
      </c>
    </row>
    <row r="213" spans="1:5">
      <c r="A213" s="44" t="s">
        <v>1560</v>
      </c>
      <c r="B213" s="44" t="s">
        <v>1765</v>
      </c>
      <c r="C213" s="44">
        <v>0.67</v>
      </c>
      <c r="D213" s="65" t="s">
        <v>1767</v>
      </c>
      <c r="E213" s="44" t="s">
        <v>1766</v>
      </c>
    </row>
    <row r="214" spans="1:5">
      <c r="A214" s="64" t="s">
        <v>1561</v>
      </c>
      <c r="B214" s="64" t="s">
        <v>1414</v>
      </c>
      <c r="C214" s="64" t="s">
        <v>172</v>
      </c>
      <c r="D214" s="45" t="s">
        <v>1767</v>
      </c>
      <c r="E214" s="64" t="s">
        <v>1766</v>
      </c>
    </row>
    <row r="215" spans="1:5">
      <c r="A215" s="64" t="s">
        <v>1610</v>
      </c>
      <c r="B215" s="64" t="s">
        <v>1780</v>
      </c>
      <c r="C215" s="64">
        <v>0.27</v>
      </c>
      <c r="D215" s="64" t="s">
        <v>1763</v>
      </c>
      <c r="E215" s="64" t="s">
        <v>1414</v>
      </c>
    </row>
    <row r="216" spans="1:5">
      <c r="A216" s="44" t="s">
        <v>1618</v>
      </c>
      <c r="B216" s="44" t="s">
        <v>1765</v>
      </c>
      <c r="C216" s="44">
        <v>0.81</v>
      </c>
      <c r="D216" s="65" t="s">
        <v>1767</v>
      </c>
      <c r="E216" s="44" t="s">
        <v>1766</v>
      </c>
    </row>
    <row r="217" spans="1:5">
      <c r="A217" s="44" t="s">
        <v>1552</v>
      </c>
      <c r="B217" s="44" t="s">
        <v>1765</v>
      </c>
      <c r="C217" s="44">
        <v>0.96</v>
      </c>
      <c r="D217" s="65" t="s">
        <v>1767</v>
      </c>
      <c r="E217" s="44" t="s">
        <v>1766</v>
      </c>
    </row>
    <row r="218" spans="1:5">
      <c r="A218" s="64" t="s">
        <v>1553</v>
      </c>
      <c r="B218" s="64" t="s">
        <v>1780</v>
      </c>
      <c r="C218" s="64">
        <v>0.27</v>
      </c>
      <c r="D218" s="45" t="s">
        <v>1767</v>
      </c>
      <c r="E218" s="64" t="s">
        <v>1414</v>
      </c>
    </row>
    <row r="219" spans="1:5">
      <c r="A219" s="44" t="s">
        <v>1554</v>
      </c>
      <c r="B219" s="44" t="s">
        <v>1765</v>
      </c>
      <c r="C219" s="44">
        <v>0.96</v>
      </c>
      <c r="D219" s="65" t="s">
        <v>1767</v>
      </c>
      <c r="E219" s="44" t="s">
        <v>1766</v>
      </c>
    </row>
    <row r="220" spans="1:5">
      <c r="A220" s="64" t="s">
        <v>1555</v>
      </c>
      <c r="B220" s="64" t="s">
        <v>1780</v>
      </c>
      <c r="C220" s="64">
        <v>0.46</v>
      </c>
      <c r="D220" s="64" t="s">
        <v>1774</v>
      </c>
      <c r="E220" s="64" t="s">
        <v>1414</v>
      </c>
    </row>
    <row r="221" spans="1:5">
      <c r="A221" s="44" t="s">
        <v>1556</v>
      </c>
      <c r="B221" s="44" t="s">
        <v>1765</v>
      </c>
      <c r="C221" s="44">
        <v>0.97</v>
      </c>
      <c r="D221" s="44" t="s">
        <v>1767</v>
      </c>
      <c r="E221" s="44" t="s">
        <v>1766</v>
      </c>
    </row>
    <row r="222" spans="1:5">
      <c r="A222" s="64" t="s">
        <v>1557</v>
      </c>
      <c r="B222" s="64" t="s">
        <v>1780</v>
      </c>
      <c r="C222" s="64">
        <v>0.76</v>
      </c>
      <c r="D222" s="64" t="s">
        <v>1767</v>
      </c>
      <c r="E222" s="64" t="s">
        <v>1414</v>
      </c>
    </row>
    <row r="223" spans="1:5">
      <c r="A223" s="44" t="s">
        <v>1558</v>
      </c>
      <c r="B223" s="44" t="s">
        <v>1765</v>
      </c>
      <c r="C223" s="44">
        <v>0.98</v>
      </c>
      <c r="D223" s="44" t="s">
        <v>1767</v>
      </c>
      <c r="E223" s="44" t="s">
        <v>1766</v>
      </c>
    </row>
    <row r="224" spans="1:5">
      <c r="A224" s="64" t="s">
        <v>1559</v>
      </c>
      <c r="B224" s="64" t="s">
        <v>1780</v>
      </c>
      <c r="C224" s="64">
        <v>0.68</v>
      </c>
      <c r="D224" s="64" t="s">
        <v>1767</v>
      </c>
      <c r="E224" s="64" t="s">
        <v>1414</v>
      </c>
    </row>
    <row r="225" spans="1:5">
      <c r="A225" s="44" t="s">
        <v>1619</v>
      </c>
      <c r="B225" s="44" t="s">
        <v>1765</v>
      </c>
      <c r="C225" s="44">
        <v>0.57999999999999996</v>
      </c>
      <c r="D225" s="44" t="s">
        <v>1763</v>
      </c>
      <c r="E225" s="44" t="s">
        <v>1766</v>
      </c>
    </row>
    <row r="226" spans="1:5">
      <c r="A226" s="64" t="s">
        <v>1621</v>
      </c>
      <c r="B226" s="64" t="s">
        <v>1765</v>
      </c>
      <c r="C226" s="64">
        <v>0.2</v>
      </c>
      <c r="D226" s="64" t="s">
        <v>1414</v>
      </c>
      <c r="E226" s="64" t="s">
        <v>1414</v>
      </c>
    </row>
    <row r="227" spans="1:5">
      <c r="A227" s="44" t="s">
        <v>1622</v>
      </c>
      <c r="B227" s="44" t="s">
        <v>1765</v>
      </c>
      <c r="C227" s="44">
        <v>0.62</v>
      </c>
      <c r="D227" s="44" t="s">
        <v>1767</v>
      </c>
      <c r="E227" s="44" t="s">
        <v>1766</v>
      </c>
    </row>
    <row r="228" spans="1:5">
      <c r="A228" s="44" t="s">
        <v>1623</v>
      </c>
      <c r="B228" s="44" t="s">
        <v>1780</v>
      </c>
      <c r="C228" s="44">
        <v>0.87</v>
      </c>
      <c r="D228" s="44" t="s">
        <v>1767</v>
      </c>
      <c r="E228" s="44" t="s">
        <v>1766</v>
      </c>
    </row>
    <row r="229" spans="1:5">
      <c r="A229" s="64" t="s">
        <v>1624</v>
      </c>
      <c r="B229" s="64" t="s">
        <v>1780</v>
      </c>
      <c r="C229" s="64">
        <v>0.35</v>
      </c>
      <c r="D229" s="64" t="s">
        <v>1767</v>
      </c>
      <c r="E229" s="64" t="s">
        <v>1766</v>
      </c>
    </row>
    <row r="230" spans="1:5">
      <c r="A230" s="64" t="s">
        <v>1625</v>
      </c>
      <c r="B230" s="64" t="s">
        <v>1780</v>
      </c>
      <c r="C230" s="64">
        <v>0.51</v>
      </c>
      <c r="D230" s="64" t="s">
        <v>1767</v>
      </c>
      <c r="E230" s="64" t="s">
        <v>1414</v>
      </c>
    </row>
    <row r="231" spans="1:5">
      <c r="A231" s="44" t="s">
        <v>1681</v>
      </c>
      <c r="B231" s="44" t="s">
        <v>1765</v>
      </c>
      <c r="C231" s="44">
        <v>0.98</v>
      </c>
      <c r="D231" s="44" t="s">
        <v>1767</v>
      </c>
      <c r="E231" s="44" t="s">
        <v>1766</v>
      </c>
    </row>
    <row r="232" spans="1:5" ht="17" thickBot="1">
      <c r="A232" s="47" t="s">
        <v>1683</v>
      </c>
      <c r="B232" s="47" t="s">
        <v>1765</v>
      </c>
      <c r="C232" s="47">
        <v>0.96</v>
      </c>
      <c r="D232" s="47" t="s">
        <v>1774</v>
      </c>
      <c r="E232" s="47" t="s">
        <v>1766</v>
      </c>
    </row>
  </sheetData>
  <sortState ref="A77:T148">
    <sortCondition descending="1" ref="P77:P148"/>
  </sortState>
  <mergeCells count="4">
    <mergeCell ref="A152:A153"/>
    <mergeCell ref="B152:B153"/>
    <mergeCell ref="C152:C153"/>
    <mergeCell ref="E152:E153"/>
  </mergeCells>
  <conditionalFormatting sqref="P77:P148">
    <cfRule type="colorScale" priority="2">
      <colorScale>
        <cfvo type="min"/>
        <cfvo type="percentile" val="50"/>
        <cfvo type="max"/>
        <color rgb="FFF8696B"/>
        <color rgb="FFFCFCFF"/>
        <color rgb="FF63BE7B"/>
      </colorScale>
    </cfRule>
  </conditionalFormatting>
  <conditionalFormatting sqref="H77:H148">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3"/>
  <sheetViews>
    <sheetView workbookViewId="0">
      <selection activeCell="A2" sqref="A2"/>
    </sheetView>
  </sheetViews>
  <sheetFormatPr baseColWidth="10" defaultRowHeight="16"/>
  <cols>
    <col min="1" max="1" width="11.33203125" style="5" bestFit="1" customWidth="1"/>
    <col min="2" max="2" width="14.33203125" style="5" bestFit="1" customWidth="1"/>
    <col min="3" max="3" width="12.83203125" style="5" bestFit="1" customWidth="1"/>
    <col min="4" max="4" width="8" style="5" bestFit="1" customWidth="1"/>
    <col min="5" max="5" width="7.6640625" style="5" bestFit="1" customWidth="1"/>
    <col min="6" max="6" width="11.1640625" style="5" bestFit="1" customWidth="1"/>
    <col min="7" max="7" width="10" style="5" bestFit="1" customWidth="1"/>
    <col min="8" max="8" width="6.83203125" style="5" bestFit="1" customWidth="1"/>
    <col min="9" max="9" width="7.5" style="5" bestFit="1" customWidth="1"/>
    <col min="10" max="10" width="10.5" style="5" customWidth="1"/>
    <col min="11" max="11" width="15.6640625" style="81" customWidth="1"/>
    <col min="12" max="12" width="11.6640625" customWidth="1"/>
    <col min="13" max="13" width="24" bestFit="1" customWidth="1"/>
    <col min="15" max="15" width="12.1640625" customWidth="1"/>
    <col min="16" max="16" width="12.33203125" bestFit="1" customWidth="1"/>
    <col min="17" max="17" width="11.33203125" customWidth="1"/>
    <col min="18" max="18" width="11.1640625" customWidth="1"/>
    <col min="20" max="20" width="10.6640625" bestFit="1" customWidth="1"/>
  </cols>
  <sheetData>
    <row r="1" spans="1:20" s="98" customFormat="1" ht="63" customHeight="1">
      <c r="A1" s="97" t="s">
        <v>2127</v>
      </c>
      <c r="B1" s="97" t="s">
        <v>2128</v>
      </c>
      <c r="C1" s="97" t="s">
        <v>2129</v>
      </c>
      <c r="D1" s="97" t="s">
        <v>2130</v>
      </c>
      <c r="E1" s="97" t="s">
        <v>2131</v>
      </c>
      <c r="F1" s="97" t="s">
        <v>2132</v>
      </c>
      <c r="G1" s="97" t="s">
        <v>2133</v>
      </c>
      <c r="H1" s="97" t="s">
        <v>2134</v>
      </c>
      <c r="I1" s="97" t="s">
        <v>2191</v>
      </c>
      <c r="J1" s="97" t="s">
        <v>2220</v>
      </c>
      <c r="K1" s="97" t="s">
        <v>2153</v>
      </c>
      <c r="L1" s="97" t="s">
        <v>2157</v>
      </c>
      <c r="M1" s="97" t="s">
        <v>2158</v>
      </c>
      <c r="N1" s="97" t="s">
        <v>2162</v>
      </c>
      <c r="O1" s="97" t="s">
        <v>2192</v>
      </c>
      <c r="P1" s="97" t="s">
        <v>2169</v>
      </c>
      <c r="Q1" s="97" t="s">
        <v>2171</v>
      </c>
      <c r="R1" s="97" t="s">
        <v>2173</v>
      </c>
      <c r="S1" s="97" t="s">
        <v>2178</v>
      </c>
      <c r="T1" s="97" t="s">
        <v>2186</v>
      </c>
    </row>
    <row r="2" spans="1:20">
      <c r="A2" s="5" t="s">
        <v>2091</v>
      </c>
      <c r="B2" s="5" t="s">
        <v>2092</v>
      </c>
      <c r="C2" s="80" t="s">
        <v>2093</v>
      </c>
      <c r="D2" s="94">
        <v>3574</v>
      </c>
      <c r="E2" s="94">
        <v>1862</v>
      </c>
      <c r="F2" s="5" t="s">
        <v>2094</v>
      </c>
      <c r="G2" s="95">
        <v>42356</v>
      </c>
      <c r="H2" s="80" t="s">
        <v>2093</v>
      </c>
      <c r="I2" s="5" t="s">
        <v>2193</v>
      </c>
      <c r="J2" s="5">
        <v>38</v>
      </c>
      <c r="K2" s="5" t="s">
        <v>2194</v>
      </c>
      <c r="L2" s="5">
        <v>2015</v>
      </c>
      <c r="M2" s="5" t="s">
        <v>2195</v>
      </c>
      <c r="N2" s="5">
        <v>0</v>
      </c>
      <c r="O2" s="5" t="s">
        <v>2196</v>
      </c>
      <c r="P2" s="5" t="s">
        <v>2197</v>
      </c>
      <c r="Q2" s="5" t="s">
        <v>2197</v>
      </c>
      <c r="R2" s="5">
        <v>0.37</v>
      </c>
      <c r="S2" s="5" t="s">
        <v>2198</v>
      </c>
      <c r="T2" s="5" t="s">
        <v>2189</v>
      </c>
    </row>
    <row r="3" spans="1:20">
      <c r="A3" s="5" t="s">
        <v>2099</v>
      </c>
      <c r="B3" s="5" t="s">
        <v>2100</v>
      </c>
      <c r="C3" s="80" t="s">
        <v>2101</v>
      </c>
      <c r="D3" s="94">
        <v>3672</v>
      </c>
      <c r="E3" s="94">
        <v>1986</v>
      </c>
      <c r="F3" s="5" t="s">
        <v>2102</v>
      </c>
      <c r="G3" s="95">
        <v>42356</v>
      </c>
      <c r="H3" s="80" t="s">
        <v>2101</v>
      </c>
      <c r="I3" s="5" t="s">
        <v>2193</v>
      </c>
      <c r="J3" s="5">
        <v>38</v>
      </c>
      <c r="K3" s="5" t="s">
        <v>2199</v>
      </c>
      <c r="L3" s="5">
        <v>2015</v>
      </c>
      <c r="M3" s="5" t="s">
        <v>2200</v>
      </c>
      <c r="N3" s="5">
        <v>0</v>
      </c>
      <c r="O3" s="5" t="s">
        <v>2201</v>
      </c>
      <c r="P3" s="5" t="s">
        <v>2197</v>
      </c>
      <c r="Q3" s="5" t="s">
        <v>2202</v>
      </c>
      <c r="R3" s="5">
        <v>0.42</v>
      </c>
      <c r="S3" s="5" t="s">
        <v>2203</v>
      </c>
      <c r="T3" s="5" t="s">
        <v>2204</v>
      </c>
    </row>
    <row r="4" spans="1:20">
      <c r="A4" s="5" t="s">
        <v>2103</v>
      </c>
      <c r="B4" s="5" t="s">
        <v>2104</v>
      </c>
      <c r="C4" s="80" t="s">
        <v>2105</v>
      </c>
      <c r="D4" s="94">
        <v>3851</v>
      </c>
      <c r="E4" s="94">
        <v>2009</v>
      </c>
      <c r="F4" s="5" t="s">
        <v>2106</v>
      </c>
      <c r="G4" s="95">
        <v>42362</v>
      </c>
      <c r="H4" s="80" t="s">
        <v>2105</v>
      </c>
      <c r="I4" s="5" t="s">
        <v>2193</v>
      </c>
      <c r="J4" s="5">
        <v>67</v>
      </c>
      <c r="K4" s="5" t="s">
        <v>2205</v>
      </c>
      <c r="L4" s="5">
        <v>2015</v>
      </c>
      <c r="M4" s="5" t="s">
        <v>2200</v>
      </c>
      <c r="N4" s="5">
        <v>0</v>
      </c>
      <c r="O4" s="5" t="s">
        <v>2201</v>
      </c>
      <c r="P4" s="5" t="s">
        <v>2197</v>
      </c>
      <c r="Q4" s="5" t="s">
        <v>2202</v>
      </c>
      <c r="R4" s="5">
        <v>0.18</v>
      </c>
      <c r="S4" s="5" t="s">
        <v>2206</v>
      </c>
      <c r="T4" s="5" t="s">
        <v>2207</v>
      </c>
    </row>
    <row r="5" spans="1:20">
      <c r="A5" s="5" t="s">
        <v>2107</v>
      </c>
      <c r="B5" s="5" t="s">
        <v>2108</v>
      </c>
      <c r="C5" s="80" t="s">
        <v>2109</v>
      </c>
      <c r="D5" s="94">
        <v>3820</v>
      </c>
      <c r="E5" s="94">
        <v>2016</v>
      </c>
      <c r="F5" s="5" t="s">
        <v>2110</v>
      </c>
      <c r="G5" s="95">
        <v>42362</v>
      </c>
      <c r="H5" s="80" t="s">
        <v>2109</v>
      </c>
      <c r="I5" s="5" t="s">
        <v>2208</v>
      </c>
      <c r="J5" s="5">
        <v>31</v>
      </c>
      <c r="K5" s="5" t="s">
        <v>2205</v>
      </c>
      <c r="L5" s="5">
        <v>2015</v>
      </c>
      <c r="M5" s="5" t="s">
        <v>2200</v>
      </c>
      <c r="N5" s="5">
        <v>0</v>
      </c>
      <c r="O5" s="5" t="s">
        <v>2201</v>
      </c>
      <c r="P5" s="5" t="s">
        <v>2197</v>
      </c>
      <c r="Q5" s="5" t="s">
        <v>2202</v>
      </c>
      <c r="R5" s="5">
        <v>0.21</v>
      </c>
      <c r="S5" s="5" t="s">
        <v>2206</v>
      </c>
      <c r="T5" s="5" t="s">
        <v>2204</v>
      </c>
    </row>
    <row r="6" spans="1:20">
      <c r="A6" s="5" t="s">
        <v>2111</v>
      </c>
      <c r="B6" s="5" t="s">
        <v>2112</v>
      </c>
      <c r="C6" s="80" t="s">
        <v>2113</v>
      </c>
      <c r="D6" s="94">
        <v>3332</v>
      </c>
      <c r="E6" s="94">
        <v>2204</v>
      </c>
      <c r="F6" s="5" t="s">
        <v>2114</v>
      </c>
      <c r="G6" s="95">
        <v>42354</v>
      </c>
      <c r="H6" s="80" t="s">
        <v>2113</v>
      </c>
      <c r="I6" s="5" t="s">
        <v>2208</v>
      </c>
      <c r="J6" s="5" t="s">
        <v>1285</v>
      </c>
      <c r="K6" s="5" t="s">
        <v>2205</v>
      </c>
      <c r="L6" s="5">
        <v>2014</v>
      </c>
      <c r="M6" s="5" t="s">
        <v>2200</v>
      </c>
      <c r="N6" s="5">
        <v>0</v>
      </c>
      <c r="O6" s="5" t="s">
        <v>2201</v>
      </c>
      <c r="P6" s="5" t="s">
        <v>2197</v>
      </c>
      <c r="Q6" s="5" t="s">
        <v>2202</v>
      </c>
      <c r="R6" s="5" t="s">
        <v>2209</v>
      </c>
      <c r="S6" s="5" t="s">
        <v>2210</v>
      </c>
      <c r="T6" s="5" t="s">
        <v>2204</v>
      </c>
    </row>
    <row r="7" spans="1:20">
      <c r="A7" s="5" t="s">
        <v>2115</v>
      </c>
      <c r="B7" s="5" t="s">
        <v>2116</v>
      </c>
      <c r="C7" s="80" t="s">
        <v>2117</v>
      </c>
      <c r="D7" s="94">
        <v>3794</v>
      </c>
      <c r="E7" s="94">
        <v>2498</v>
      </c>
      <c r="F7" s="5" t="s">
        <v>2118</v>
      </c>
      <c r="G7" s="95">
        <v>42356</v>
      </c>
      <c r="H7" s="80" t="s">
        <v>2117</v>
      </c>
      <c r="I7" s="5" t="s">
        <v>2193</v>
      </c>
      <c r="J7" s="5" t="s">
        <v>1274</v>
      </c>
      <c r="K7" s="5" t="s">
        <v>2205</v>
      </c>
      <c r="L7" s="5">
        <v>2014</v>
      </c>
      <c r="M7" s="5" t="s">
        <v>2195</v>
      </c>
      <c r="N7" s="5">
        <v>0</v>
      </c>
      <c r="O7" s="5" t="s">
        <v>2211</v>
      </c>
      <c r="P7" s="5" t="s">
        <v>2197</v>
      </c>
      <c r="Q7" s="5" t="s">
        <v>2197</v>
      </c>
      <c r="R7" s="5" t="s">
        <v>2212</v>
      </c>
      <c r="S7" s="5" t="s">
        <v>2213</v>
      </c>
      <c r="T7" s="5" t="s">
        <v>2204</v>
      </c>
    </row>
    <row r="8" spans="1:20">
      <c r="A8" s="5" t="s">
        <v>2119</v>
      </c>
      <c r="B8" s="5" t="s">
        <v>2120</v>
      </c>
      <c r="C8" s="80" t="s">
        <v>2121</v>
      </c>
      <c r="D8" s="94">
        <v>4078</v>
      </c>
      <c r="E8" s="94">
        <v>2691</v>
      </c>
      <c r="F8" s="5" t="s">
        <v>2122</v>
      </c>
      <c r="G8" s="95">
        <v>42362</v>
      </c>
      <c r="H8" s="80" t="s">
        <v>2121</v>
      </c>
      <c r="I8" s="5" t="s">
        <v>2193</v>
      </c>
      <c r="J8" s="5" t="s">
        <v>1259</v>
      </c>
      <c r="K8" s="5" t="s">
        <v>2205</v>
      </c>
      <c r="L8" s="5">
        <v>2014</v>
      </c>
      <c r="M8" s="5" t="s">
        <v>2195</v>
      </c>
      <c r="N8" s="5">
        <v>0</v>
      </c>
      <c r="O8" s="5" t="s">
        <v>2196</v>
      </c>
      <c r="P8" s="5" t="s">
        <v>2197</v>
      </c>
      <c r="Q8" s="5" t="s">
        <v>2197</v>
      </c>
      <c r="R8" s="5" t="s">
        <v>2214</v>
      </c>
      <c r="S8" s="5" t="s">
        <v>2215</v>
      </c>
      <c r="T8" s="5" t="s">
        <v>2204</v>
      </c>
    </row>
    <row r="9" spans="1:20">
      <c r="A9" s="5" t="s">
        <v>2123</v>
      </c>
      <c r="B9" s="5" t="s">
        <v>2124</v>
      </c>
      <c r="C9" s="80" t="s">
        <v>2125</v>
      </c>
      <c r="D9" s="94">
        <v>5820</v>
      </c>
      <c r="E9" s="94">
        <v>3832</v>
      </c>
      <c r="F9" s="5" t="s">
        <v>2126</v>
      </c>
      <c r="G9" s="95">
        <v>42356</v>
      </c>
      <c r="H9" s="80" t="s">
        <v>2125</v>
      </c>
      <c r="I9" s="5" t="s">
        <v>2193</v>
      </c>
      <c r="J9" s="5" t="s">
        <v>1204</v>
      </c>
      <c r="K9" s="5" t="s">
        <v>2205</v>
      </c>
      <c r="L9" s="5">
        <v>2014</v>
      </c>
      <c r="M9" s="5" t="s">
        <v>2216</v>
      </c>
      <c r="N9" s="5">
        <v>0</v>
      </c>
      <c r="O9" s="5" t="s">
        <v>2217</v>
      </c>
      <c r="P9" s="5" t="s">
        <v>2197</v>
      </c>
      <c r="Q9" s="5" t="s">
        <v>2202</v>
      </c>
      <c r="R9" s="5" t="s">
        <v>2218</v>
      </c>
      <c r="S9" s="5" t="s">
        <v>2219</v>
      </c>
      <c r="T9" s="5" t="s">
        <v>2207</v>
      </c>
    </row>
    <row r="10" spans="1:20">
      <c r="A10" s="5" t="s">
        <v>2086</v>
      </c>
      <c r="B10" s="5" t="s">
        <v>2087</v>
      </c>
      <c r="C10" s="80" t="s">
        <v>2088</v>
      </c>
      <c r="D10" s="94">
        <v>4126</v>
      </c>
      <c r="E10" s="94">
        <v>2142</v>
      </c>
      <c r="F10" s="5" t="s">
        <v>2089</v>
      </c>
      <c r="G10" s="95">
        <v>42362</v>
      </c>
      <c r="H10" s="80" t="s">
        <v>2088</v>
      </c>
      <c r="I10" s="5" t="e">
        <v>#N/A</v>
      </c>
      <c r="J10" s="5" t="e">
        <v>#N/A</v>
      </c>
      <c r="K10" s="5" t="e">
        <v>#N/A</v>
      </c>
      <c r="L10" s="5" t="e">
        <v>#N/A</v>
      </c>
      <c r="M10" s="5" t="e">
        <v>#N/A</v>
      </c>
      <c r="N10" s="5" t="e">
        <v>#N/A</v>
      </c>
      <c r="O10" s="5" t="e">
        <v>#N/A</v>
      </c>
      <c r="P10" s="5" t="e">
        <v>#N/A</v>
      </c>
      <c r="Q10" s="5" t="e">
        <v>#N/A</v>
      </c>
      <c r="R10" s="5" t="e">
        <v>#N/A</v>
      </c>
      <c r="S10" s="5" t="e">
        <v>#N/A</v>
      </c>
      <c r="T10" s="5" t="e">
        <v>#N/A</v>
      </c>
    </row>
    <row r="11" spans="1:20">
      <c r="A11" s="5" t="s">
        <v>2090</v>
      </c>
      <c r="B11" s="5" t="s">
        <v>2087</v>
      </c>
      <c r="C11" s="80" t="s">
        <v>2088</v>
      </c>
      <c r="D11" s="94">
        <v>3806</v>
      </c>
      <c r="E11" s="94">
        <v>2510</v>
      </c>
      <c r="F11" s="5" t="s">
        <v>2089</v>
      </c>
      <c r="G11" s="95">
        <v>42362</v>
      </c>
      <c r="H11" s="80" t="s">
        <v>2088</v>
      </c>
      <c r="I11" s="5" t="e">
        <v>#N/A</v>
      </c>
      <c r="J11" s="5" t="e">
        <v>#N/A</v>
      </c>
      <c r="K11" s="5" t="e">
        <v>#N/A</v>
      </c>
      <c r="L11" s="5" t="e">
        <v>#N/A</v>
      </c>
      <c r="M11" s="5" t="e">
        <v>#N/A</v>
      </c>
      <c r="N11" s="5" t="e">
        <v>#N/A</v>
      </c>
      <c r="O11" s="5" t="e">
        <v>#N/A</v>
      </c>
      <c r="P11" s="5" t="e">
        <v>#N/A</v>
      </c>
      <c r="Q11" s="5" t="e">
        <v>#N/A</v>
      </c>
      <c r="R11" s="5" t="e">
        <v>#N/A</v>
      </c>
      <c r="S11" s="5" t="e">
        <v>#N/A</v>
      </c>
      <c r="T11" s="5" t="e">
        <v>#N/A</v>
      </c>
    </row>
    <row r="12" spans="1:20">
      <c r="A12" s="5" t="s">
        <v>2095</v>
      </c>
      <c r="B12" s="5" t="s">
        <v>2096</v>
      </c>
      <c r="C12" s="80" t="s">
        <v>2097</v>
      </c>
      <c r="D12" s="94">
        <v>5466</v>
      </c>
      <c r="E12" s="94">
        <v>3643</v>
      </c>
      <c r="F12" s="5" t="s">
        <v>2098</v>
      </c>
      <c r="G12" s="95">
        <v>42356</v>
      </c>
      <c r="H12" s="80" t="s">
        <v>2097</v>
      </c>
      <c r="I12" s="5" t="e">
        <v>#N/A</v>
      </c>
      <c r="J12" s="5" t="e">
        <v>#N/A</v>
      </c>
      <c r="K12" s="5" t="e">
        <v>#N/A</v>
      </c>
      <c r="L12" s="5" t="e">
        <v>#N/A</v>
      </c>
      <c r="M12" s="5" t="e">
        <v>#N/A</v>
      </c>
      <c r="N12" s="5" t="e">
        <v>#N/A</v>
      </c>
      <c r="O12" s="5" t="e">
        <v>#N/A</v>
      </c>
      <c r="P12" s="5" t="e">
        <v>#N/A</v>
      </c>
      <c r="Q12" s="5" t="e">
        <v>#N/A</v>
      </c>
      <c r="R12" s="5" t="e">
        <v>#N/A</v>
      </c>
      <c r="S12" s="5" t="e">
        <v>#N/A</v>
      </c>
      <c r="T12" s="5" t="e">
        <v>#N/A</v>
      </c>
    </row>
    <row r="16" spans="1:20">
      <c r="K16" s="81" t="s">
        <v>2190</v>
      </c>
    </row>
    <row r="17" spans="4:21" ht="17" thickBot="1"/>
    <row r="18" spans="4:21" ht="17" thickBot="1">
      <c r="K18" s="93"/>
      <c r="L18" s="82"/>
      <c r="M18" s="82"/>
      <c r="N18" s="83" t="s">
        <v>2135</v>
      </c>
      <c r="O18" s="83" t="s">
        <v>2136</v>
      </c>
      <c r="P18" s="83" t="s">
        <v>2137</v>
      </c>
      <c r="Q18" s="83" t="s">
        <v>2138</v>
      </c>
      <c r="R18" s="83" t="s">
        <v>2139</v>
      </c>
      <c r="S18" s="83" t="s">
        <v>2140</v>
      </c>
      <c r="T18" s="83" t="s">
        <v>2141</v>
      </c>
      <c r="U18" s="83" t="s">
        <v>2142</v>
      </c>
    </row>
    <row r="19" spans="4:21">
      <c r="K19" s="183" t="s">
        <v>2143</v>
      </c>
      <c r="L19" s="183"/>
      <c r="M19" s="183"/>
      <c r="N19" s="84" t="s">
        <v>2144</v>
      </c>
      <c r="O19" s="84" t="s">
        <v>2144</v>
      </c>
      <c r="P19" s="84" t="s">
        <v>2144</v>
      </c>
      <c r="Q19" s="84" t="s">
        <v>2145</v>
      </c>
      <c r="R19" s="84" t="s">
        <v>2146</v>
      </c>
      <c r="S19" s="84" t="s">
        <v>2147</v>
      </c>
      <c r="T19" s="84" t="s">
        <v>2147</v>
      </c>
      <c r="U19" s="84" t="s">
        <v>2147</v>
      </c>
    </row>
    <row r="20" spans="4:21">
      <c r="K20" s="184" t="s">
        <v>2148</v>
      </c>
      <c r="L20" s="184"/>
      <c r="M20" s="184"/>
      <c r="N20" s="84" t="s">
        <v>2149</v>
      </c>
      <c r="O20" s="84" t="s">
        <v>2150</v>
      </c>
      <c r="P20" s="84" t="s">
        <v>2151</v>
      </c>
      <c r="Q20" s="84" t="s">
        <v>2152</v>
      </c>
      <c r="R20" s="84">
        <v>31</v>
      </c>
      <c r="S20" s="84">
        <v>67</v>
      </c>
      <c r="T20" s="84">
        <v>38</v>
      </c>
      <c r="U20" s="84">
        <v>38</v>
      </c>
    </row>
    <row r="21" spans="4:21">
      <c r="K21" s="184" t="s">
        <v>2153</v>
      </c>
      <c r="L21" s="184"/>
      <c r="M21" s="184"/>
      <c r="N21" s="84" t="s">
        <v>2154</v>
      </c>
      <c r="O21" s="84" t="s">
        <v>2154</v>
      </c>
      <c r="P21" s="84" t="s">
        <v>2154</v>
      </c>
      <c r="Q21" s="84" t="s">
        <v>2154</v>
      </c>
      <c r="R21" s="84" t="s">
        <v>2154</v>
      </c>
      <c r="S21" s="84" t="s">
        <v>2154</v>
      </c>
      <c r="T21" s="84" t="s">
        <v>2155</v>
      </c>
      <c r="U21" s="84" t="s">
        <v>2156</v>
      </c>
    </row>
    <row r="22" spans="4:21">
      <c r="K22" s="184" t="s">
        <v>2157</v>
      </c>
      <c r="L22" s="184"/>
      <c r="M22" s="85"/>
      <c r="N22" s="84">
        <v>2014</v>
      </c>
      <c r="O22" s="84">
        <v>2014</v>
      </c>
      <c r="P22" s="84">
        <v>2014</v>
      </c>
      <c r="Q22" s="84">
        <v>2014</v>
      </c>
      <c r="R22" s="84">
        <v>2015</v>
      </c>
      <c r="S22" s="84">
        <v>2015</v>
      </c>
      <c r="T22" s="84">
        <v>2015</v>
      </c>
      <c r="U22" s="84">
        <v>2015</v>
      </c>
    </row>
    <row r="23" spans="4:21" ht="45">
      <c r="K23" s="184" t="s">
        <v>2158</v>
      </c>
      <c r="L23" s="184"/>
      <c r="M23" s="184"/>
      <c r="N23" s="86" t="s">
        <v>2159</v>
      </c>
      <c r="O23" s="86" t="s">
        <v>2160</v>
      </c>
      <c r="P23" s="86" t="s">
        <v>2160</v>
      </c>
      <c r="Q23" s="86" t="s">
        <v>2161</v>
      </c>
      <c r="R23" s="86" t="s">
        <v>2161</v>
      </c>
      <c r="S23" s="86" t="s">
        <v>2161</v>
      </c>
      <c r="T23" s="86" t="s">
        <v>2161</v>
      </c>
      <c r="U23" s="86" t="s">
        <v>2160</v>
      </c>
    </row>
    <row r="24" spans="4:21">
      <c r="K24" s="182" t="s">
        <v>2162</v>
      </c>
      <c r="L24" s="182"/>
      <c r="M24" s="182"/>
      <c r="N24" s="84"/>
      <c r="O24" s="87"/>
      <c r="P24" s="87"/>
      <c r="Q24" s="87"/>
      <c r="R24" s="87"/>
      <c r="S24" s="87"/>
      <c r="T24" s="87"/>
      <c r="U24" s="87"/>
    </row>
    <row r="25" spans="4:21">
      <c r="K25" s="88" t="s">
        <v>2163</v>
      </c>
      <c r="L25" s="88"/>
      <c r="M25" s="88"/>
      <c r="N25" s="84" t="s">
        <v>2164</v>
      </c>
      <c r="O25" s="84" t="s">
        <v>2165</v>
      </c>
      <c r="P25" s="84" t="s">
        <v>2166</v>
      </c>
      <c r="Q25" s="84" t="s">
        <v>2167</v>
      </c>
      <c r="R25" s="84" t="s">
        <v>2167</v>
      </c>
      <c r="S25" s="84" t="s">
        <v>2167</v>
      </c>
      <c r="T25" s="84" t="s">
        <v>2167</v>
      </c>
      <c r="U25" s="84" t="s">
        <v>2168</v>
      </c>
    </row>
    <row r="26" spans="4:21">
      <c r="K26" s="88" t="s">
        <v>2169</v>
      </c>
      <c r="L26" s="88"/>
      <c r="M26" s="88"/>
      <c r="N26" s="84" t="s">
        <v>2170</v>
      </c>
      <c r="O26" s="84" t="s">
        <v>2170</v>
      </c>
      <c r="P26" s="84" t="s">
        <v>2170</v>
      </c>
      <c r="Q26" s="84" t="s">
        <v>2170</v>
      </c>
      <c r="R26" s="84" t="s">
        <v>2170</v>
      </c>
      <c r="S26" s="84" t="s">
        <v>2170</v>
      </c>
      <c r="T26" s="84" t="s">
        <v>2170</v>
      </c>
      <c r="U26" s="84" t="s">
        <v>2170</v>
      </c>
    </row>
    <row r="27" spans="4:21" ht="18">
      <c r="D27" s="96"/>
      <c r="K27" s="88" t="s">
        <v>2171</v>
      </c>
      <c r="L27" s="88"/>
      <c r="M27" s="88"/>
      <c r="N27" s="84" t="s">
        <v>2172</v>
      </c>
      <c r="O27" s="84" t="s">
        <v>2170</v>
      </c>
      <c r="P27" s="84" t="s">
        <v>2170</v>
      </c>
      <c r="Q27" s="84" t="s">
        <v>2172</v>
      </c>
      <c r="R27" s="84" t="s">
        <v>2172</v>
      </c>
      <c r="S27" s="84" t="s">
        <v>2172</v>
      </c>
      <c r="T27" s="84" t="s">
        <v>2172</v>
      </c>
      <c r="U27" s="84" t="s">
        <v>2170</v>
      </c>
    </row>
    <row r="28" spans="4:21">
      <c r="D28" s="92"/>
      <c r="K28" s="88" t="s">
        <v>2173</v>
      </c>
      <c r="L28" s="88"/>
      <c r="M28" s="88"/>
      <c r="N28" s="84" t="s">
        <v>2174</v>
      </c>
      <c r="O28" s="84" t="s">
        <v>2175</v>
      </c>
      <c r="P28" s="84" t="s">
        <v>2176</v>
      </c>
      <c r="Q28" s="84" t="s">
        <v>2177</v>
      </c>
      <c r="R28" s="84">
        <v>0.21</v>
      </c>
      <c r="S28" s="84">
        <v>0.18</v>
      </c>
      <c r="T28" s="84">
        <v>0.42</v>
      </c>
      <c r="U28" s="84">
        <v>0.37</v>
      </c>
    </row>
    <row r="29" spans="4:21">
      <c r="K29" s="89" t="s">
        <v>2178</v>
      </c>
      <c r="L29" s="89"/>
      <c r="M29" s="89"/>
      <c r="N29" s="90" t="s">
        <v>2179</v>
      </c>
      <c r="O29" s="90" t="s">
        <v>2180</v>
      </c>
      <c r="P29" s="90" t="s">
        <v>2181</v>
      </c>
      <c r="Q29" s="90" t="s">
        <v>2182</v>
      </c>
      <c r="R29" s="90" t="s">
        <v>2183</v>
      </c>
      <c r="S29" s="90" t="s">
        <v>2183</v>
      </c>
      <c r="T29" s="90" t="s">
        <v>2184</v>
      </c>
      <c r="U29" s="90" t="s">
        <v>2185</v>
      </c>
    </row>
    <row r="30" spans="4:21" ht="17" thickBot="1">
      <c r="K30" s="85" t="s">
        <v>2186</v>
      </c>
      <c r="L30" s="88"/>
      <c r="M30" s="88"/>
      <c r="N30" s="91" t="s">
        <v>2187</v>
      </c>
      <c r="O30" s="91" t="s">
        <v>2188</v>
      </c>
      <c r="P30" s="91" t="s">
        <v>2188</v>
      </c>
      <c r="Q30" s="91" t="s">
        <v>2188</v>
      </c>
      <c r="R30" s="91" t="s">
        <v>2188</v>
      </c>
      <c r="S30" s="91" t="s">
        <v>2187</v>
      </c>
      <c r="T30" s="91" t="s">
        <v>2188</v>
      </c>
      <c r="U30" s="91" t="s">
        <v>2189</v>
      </c>
    </row>
    <row r="33" ht="17" customHeight="1"/>
  </sheetData>
  <mergeCells count="6">
    <mergeCell ref="K24:M24"/>
    <mergeCell ref="K19:M19"/>
    <mergeCell ref="K20:M20"/>
    <mergeCell ref="K21:M21"/>
    <mergeCell ref="K22:L22"/>
    <mergeCell ref="K23:M2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458-709C-6A48-91B0-0AF5F8FD79E3}">
  <dimension ref="A1:BC73"/>
  <sheetViews>
    <sheetView topLeftCell="V1" workbookViewId="0">
      <selection activeCell="O2" activeCellId="1" sqref="K2:K12 O2:P12"/>
    </sheetView>
  </sheetViews>
  <sheetFormatPr baseColWidth="10" defaultRowHeight="16"/>
  <cols>
    <col min="10" max="10" width="12.33203125" customWidth="1"/>
    <col min="11" max="11" width="11.6640625" customWidth="1"/>
    <col min="12" max="12" width="13.83203125" bestFit="1" customWidth="1"/>
    <col min="13" max="13" width="5.1640625" bestFit="1" customWidth="1"/>
    <col min="14" max="14" width="13" bestFit="1" customWidth="1"/>
    <col min="15" max="15" width="16.6640625" bestFit="1" customWidth="1"/>
    <col min="16" max="16" width="16.83203125" bestFit="1" customWidth="1"/>
    <col min="17" max="17" width="7.5" bestFit="1" customWidth="1"/>
    <col min="18" max="18" width="22.6640625" bestFit="1" customWidth="1"/>
    <col min="19" max="19" width="26.1640625" bestFit="1" customWidth="1"/>
    <col min="20" max="20" width="12" customWidth="1"/>
    <col min="21" max="21" width="18.5" bestFit="1" customWidth="1"/>
    <col min="22" max="22" width="15.83203125" bestFit="1" customWidth="1"/>
    <col min="23" max="23" width="12.5" bestFit="1" customWidth="1"/>
    <col min="24" max="24" width="26.33203125" bestFit="1" customWidth="1"/>
    <col min="25" max="25" width="7.5" customWidth="1"/>
    <col min="37" max="38" width="10.83203125" style="5"/>
    <col min="39" max="39" width="21.1640625" style="5" bestFit="1" customWidth="1"/>
    <col min="40" max="40" width="25.1640625" style="5" bestFit="1" customWidth="1"/>
    <col min="41" max="41" width="20.1640625" style="5" bestFit="1" customWidth="1"/>
    <col min="42" max="42" width="17.5" style="5" bestFit="1" customWidth="1"/>
    <col min="43" max="43" width="11.83203125" style="5" bestFit="1" customWidth="1"/>
    <col min="54" max="54" width="12.83203125" bestFit="1" customWidth="1"/>
    <col min="55" max="55" width="45.33203125" bestFit="1" customWidth="1"/>
  </cols>
  <sheetData>
    <row r="1" spans="1:55" ht="103" thickBot="1">
      <c r="A1" s="107" t="s">
        <v>1685</v>
      </c>
      <c r="B1" s="108" t="s">
        <v>2761</v>
      </c>
      <c r="C1" s="108" t="s">
        <v>2762</v>
      </c>
      <c r="D1" s="108" t="s">
        <v>1547</v>
      </c>
      <c r="E1" s="108" t="s">
        <v>1546</v>
      </c>
      <c r="F1" s="108" t="s">
        <v>2763</v>
      </c>
      <c r="G1" s="108" t="s">
        <v>2764</v>
      </c>
      <c r="K1" s="4" t="s">
        <v>2793</v>
      </c>
      <c r="L1" s="4" t="s">
        <v>2794</v>
      </c>
      <c r="M1" s="4" t="s">
        <v>2798</v>
      </c>
      <c r="N1" s="4" t="s">
        <v>1507</v>
      </c>
      <c r="O1" s="4" t="s">
        <v>2804</v>
      </c>
      <c r="P1" s="4" t="s">
        <v>2809</v>
      </c>
      <c r="Q1" s="4" t="s">
        <v>2387</v>
      </c>
      <c r="R1" s="4" t="s">
        <v>3001</v>
      </c>
      <c r="S1" s="4" t="s">
        <v>3002</v>
      </c>
      <c r="T1" s="4" t="s">
        <v>3005</v>
      </c>
      <c r="U1" s="4" t="s">
        <v>3060</v>
      </c>
      <c r="V1" s="129" t="s">
        <v>3068</v>
      </c>
      <c r="W1" s="5" t="s">
        <v>170</v>
      </c>
      <c r="X1" s="5" t="s">
        <v>3447</v>
      </c>
      <c r="Y1" s="5"/>
      <c r="AA1" t="s">
        <v>2791</v>
      </c>
      <c r="AK1" s="121" t="s">
        <v>2793</v>
      </c>
      <c r="AL1" s="121" t="s">
        <v>2793</v>
      </c>
      <c r="AM1" s="121" t="s">
        <v>3001</v>
      </c>
      <c r="AN1" s="121" t="s">
        <v>3002</v>
      </c>
      <c r="AO1" s="121" t="s">
        <v>3003</v>
      </c>
      <c r="AP1" s="121" t="s">
        <v>3004</v>
      </c>
      <c r="AQ1" s="121" t="s">
        <v>3005</v>
      </c>
      <c r="AU1" s="98" t="s">
        <v>2793</v>
      </c>
      <c r="AV1" s="98" t="s">
        <v>3061</v>
      </c>
      <c r="AW1" s="98" t="s">
        <v>3062</v>
      </c>
      <c r="AX1" s="98" t="s">
        <v>3063</v>
      </c>
      <c r="AY1" s="98" t="s">
        <v>3064</v>
      </c>
      <c r="AZ1" s="98" t="s">
        <v>3067</v>
      </c>
      <c r="BB1" s="98" t="s">
        <v>4824</v>
      </c>
      <c r="BC1" s="98" t="s">
        <v>4805</v>
      </c>
    </row>
    <row r="2" spans="1:55">
      <c r="A2" s="109" t="s">
        <v>1762</v>
      </c>
      <c r="B2" s="110" t="s">
        <v>2765</v>
      </c>
      <c r="C2" s="110" t="s">
        <v>1640</v>
      </c>
      <c r="D2" s="110">
        <v>1912</v>
      </c>
      <c r="E2" s="110" t="s">
        <v>1591</v>
      </c>
      <c r="F2" s="110" t="s">
        <v>2766</v>
      </c>
      <c r="G2" s="110">
        <v>9</v>
      </c>
      <c r="J2" t="s">
        <v>2723</v>
      </c>
      <c r="K2" s="11" t="s">
        <v>2748</v>
      </c>
      <c r="L2" s="11" t="s">
        <v>2379</v>
      </c>
      <c r="M2" s="5">
        <v>2017</v>
      </c>
      <c r="N2" s="5" t="s">
        <v>2799</v>
      </c>
      <c r="O2" s="5" t="s">
        <v>2807</v>
      </c>
      <c r="P2" s="5" t="s">
        <v>1456</v>
      </c>
      <c r="Q2" s="5" t="s">
        <v>1765</v>
      </c>
      <c r="R2" s="126">
        <v>332564761</v>
      </c>
      <c r="S2" s="126">
        <v>296978</v>
      </c>
      <c r="T2" s="11">
        <v>68</v>
      </c>
      <c r="U2" s="5">
        <v>98.1</v>
      </c>
      <c r="V2" s="5">
        <v>6881.88</v>
      </c>
      <c r="W2" s="5" t="s">
        <v>4768</v>
      </c>
      <c r="X2" s="5" t="str">
        <f>VLOOKUP(J2,BB:BC,2,FALSE)</f>
        <v>SRR8501161.ds464637-reads</v>
      </c>
      <c r="Y2" s="5"/>
      <c r="AK2" s="122" t="s">
        <v>2750</v>
      </c>
      <c r="AL2" s="122" t="s">
        <v>3006</v>
      </c>
      <c r="AM2" s="123">
        <v>28506336</v>
      </c>
      <c r="AN2" s="123">
        <v>2509422</v>
      </c>
      <c r="AO2" s="123">
        <v>8.8030324209999993</v>
      </c>
      <c r="AP2" s="123" t="s">
        <v>3007</v>
      </c>
      <c r="AQ2" s="123">
        <v>500</v>
      </c>
      <c r="AU2" s="117" t="s">
        <v>2750</v>
      </c>
      <c r="AV2" s="118">
        <v>1.74</v>
      </c>
      <c r="AW2" s="118">
        <v>21.93</v>
      </c>
      <c r="AX2" s="118">
        <v>0.08</v>
      </c>
      <c r="AY2" s="127" t="s">
        <v>3065</v>
      </c>
      <c r="AZ2" s="127">
        <v>98</v>
      </c>
      <c r="BB2" s="115" t="s">
        <v>2715</v>
      </c>
      <c r="BC2" s="115" t="s">
        <v>4806</v>
      </c>
    </row>
    <row r="3" spans="1:55">
      <c r="A3" s="109" t="s">
        <v>1765</v>
      </c>
      <c r="B3" s="110" t="s">
        <v>2767</v>
      </c>
      <c r="C3" s="110" t="s">
        <v>1640</v>
      </c>
      <c r="D3" s="110">
        <v>1977</v>
      </c>
      <c r="E3" s="110" t="s">
        <v>1591</v>
      </c>
      <c r="F3" s="110" t="s">
        <v>2768</v>
      </c>
      <c r="G3" s="110">
        <v>9</v>
      </c>
      <c r="J3" t="s">
        <v>2724</v>
      </c>
      <c r="K3" s="11" t="s">
        <v>2749</v>
      </c>
      <c r="L3" s="11" t="s">
        <v>2796</v>
      </c>
      <c r="M3" s="5">
        <v>2013</v>
      </c>
      <c r="N3" s="5" t="s">
        <v>2799</v>
      </c>
      <c r="O3" s="5" t="s">
        <v>2805</v>
      </c>
      <c r="P3" s="5" t="s">
        <v>2807</v>
      </c>
      <c r="Q3" s="5" t="s">
        <v>1765</v>
      </c>
      <c r="R3" s="126">
        <v>14899480</v>
      </c>
      <c r="S3" s="126">
        <v>357796</v>
      </c>
      <c r="T3" s="11">
        <v>84</v>
      </c>
      <c r="U3" s="5">
        <v>98.6</v>
      </c>
      <c r="V3" s="5">
        <v>14415.95</v>
      </c>
      <c r="W3" s="5" t="s">
        <v>4768</v>
      </c>
      <c r="X3" s="5" t="str">
        <f t="shared" ref="X3:X26" si="0">VLOOKUP(J3,BB:BC,2,FALSE)</f>
        <v>SRR8501162.ds2012532-reads</v>
      </c>
      <c r="Y3" s="5"/>
      <c r="AK3" s="122" t="s">
        <v>2756</v>
      </c>
      <c r="AL3" s="122" t="s">
        <v>3008</v>
      </c>
      <c r="AM3" s="123">
        <v>378554269</v>
      </c>
      <c r="AN3" s="123">
        <v>954006</v>
      </c>
      <c r="AO3" s="123">
        <v>0.25201300799999998</v>
      </c>
      <c r="AP3" s="123" t="s">
        <v>3009</v>
      </c>
      <c r="AQ3" s="123">
        <v>216</v>
      </c>
      <c r="AU3" s="117" t="s">
        <v>2756</v>
      </c>
      <c r="AV3" s="118">
        <v>13142.8</v>
      </c>
      <c r="AW3" s="118">
        <v>91501.03</v>
      </c>
      <c r="AX3" s="118">
        <v>0.14000000000000001</v>
      </c>
      <c r="AY3" s="127" t="s">
        <v>3065</v>
      </c>
      <c r="AZ3" s="127">
        <v>69</v>
      </c>
      <c r="BB3" s="115" t="s">
        <v>2716</v>
      </c>
      <c r="BC3" s="115" t="s">
        <v>4807</v>
      </c>
    </row>
    <row r="4" spans="1:55">
      <c r="A4" s="109" t="s">
        <v>144</v>
      </c>
      <c r="B4" s="110" t="s">
        <v>2765</v>
      </c>
      <c r="C4" s="110" t="s">
        <v>1640</v>
      </c>
      <c r="D4" s="110">
        <v>1951</v>
      </c>
      <c r="E4" s="110" t="s">
        <v>1591</v>
      </c>
      <c r="F4" s="110" t="s">
        <v>2769</v>
      </c>
      <c r="G4" s="110">
        <v>10</v>
      </c>
      <c r="J4" t="s">
        <v>2725</v>
      </c>
      <c r="K4" s="11" t="s">
        <v>2750</v>
      </c>
      <c r="L4" s="11" t="s">
        <v>2379</v>
      </c>
      <c r="M4" s="5">
        <v>2014</v>
      </c>
      <c r="N4" s="5" t="s">
        <v>2799</v>
      </c>
      <c r="O4" s="5" t="s">
        <v>2805</v>
      </c>
      <c r="P4" s="5" t="s">
        <v>1456</v>
      </c>
      <c r="Q4" s="5" t="s">
        <v>1765</v>
      </c>
      <c r="R4" s="126">
        <v>28506336</v>
      </c>
      <c r="S4" s="126">
        <v>2509422</v>
      </c>
      <c r="T4" s="11">
        <v>500</v>
      </c>
      <c r="U4" s="5">
        <v>98.7</v>
      </c>
      <c r="V4" s="5">
        <v>1.74</v>
      </c>
      <c r="W4" s="5" t="s">
        <v>4768</v>
      </c>
      <c r="X4" s="5" t="str">
        <f t="shared" si="0"/>
        <v>SRR8501163.ds2500000-reads</v>
      </c>
      <c r="Y4" s="5"/>
      <c r="AK4" s="122" t="s">
        <v>2755</v>
      </c>
      <c r="AL4" s="122" t="s">
        <v>3010</v>
      </c>
      <c r="AM4" s="123">
        <v>377327639</v>
      </c>
      <c r="AN4" s="123">
        <v>1012407</v>
      </c>
      <c r="AO4" s="123">
        <v>0.26830979100000002</v>
      </c>
      <c r="AP4" s="123" t="s">
        <v>3011</v>
      </c>
      <c r="AQ4" s="123">
        <v>221</v>
      </c>
      <c r="AU4" s="117" t="s">
        <v>2755</v>
      </c>
      <c r="AV4" s="118">
        <v>9887.34</v>
      </c>
      <c r="AW4" s="118">
        <v>2682.8</v>
      </c>
      <c r="AX4" s="118">
        <v>3.69</v>
      </c>
      <c r="AY4" s="127" t="s">
        <v>3065</v>
      </c>
      <c r="AZ4" s="127">
        <v>87</v>
      </c>
      <c r="BB4" s="115" t="s">
        <v>2717</v>
      </c>
      <c r="BC4" s="115" t="s">
        <v>4808</v>
      </c>
    </row>
    <row r="5" spans="1:55">
      <c r="A5" s="109" t="s">
        <v>145</v>
      </c>
      <c r="B5" s="110" t="s">
        <v>2767</v>
      </c>
      <c r="C5" s="110" t="s">
        <v>2080</v>
      </c>
      <c r="D5" s="110">
        <v>1953</v>
      </c>
      <c r="E5" s="110" t="s">
        <v>1591</v>
      </c>
      <c r="F5" s="110" t="s">
        <v>2770</v>
      </c>
      <c r="G5" s="110">
        <v>6</v>
      </c>
      <c r="J5" t="s">
        <v>2726</v>
      </c>
      <c r="K5" s="11" t="s">
        <v>2751</v>
      </c>
      <c r="L5" s="11" t="s">
        <v>2797</v>
      </c>
      <c r="M5" s="5">
        <v>2014</v>
      </c>
      <c r="N5" s="5" t="s">
        <v>2801</v>
      </c>
      <c r="O5" s="5" t="s">
        <v>2807</v>
      </c>
      <c r="P5" s="5" t="s">
        <v>1461</v>
      </c>
      <c r="Q5" s="5" t="s">
        <v>1762</v>
      </c>
      <c r="R5" s="126">
        <v>30645483</v>
      </c>
      <c r="S5" s="126">
        <v>113875</v>
      </c>
      <c r="T5" s="11">
        <v>27</v>
      </c>
      <c r="U5" s="5">
        <v>96.3</v>
      </c>
      <c r="V5" s="5">
        <v>36568.61</v>
      </c>
      <c r="W5" s="5" t="s">
        <v>4768</v>
      </c>
      <c r="X5" s="5" t="str">
        <f t="shared" si="0"/>
        <v>SRR8501164.ds356365-reads</v>
      </c>
      <c r="Y5" s="5"/>
      <c r="AK5" s="122" t="s">
        <v>2757</v>
      </c>
      <c r="AL5" s="122" t="s">
        <v>3012</v>
      </c>
      <c r="AM5" s="123">
        <v>348118067</v>
      </c>
      <c r="AN5" s="123">
        <v>196551</v>
      </c>
      <c r="AO5" s="123">
        <v>5.6461017000000002E-2</v>
      </c>
      <c r="AP5" s="123" t="s">
        <v>3013</v>
      </c>
      <c r="AQ5" s="123">
        <v>42</v>
      </c>
      <c r="AU5" s="117" t="s">
        <v>2757</v>
      </c>
      <c r="AV5" s="118">
        <v>1722.84</v>
      </c>
      <c r="AW5" s="118">
        <v>17328.88</v>
      </c>
      <c r="AX5" s="118">
        <v>0.1</v>
      </c>
      <c r="AY5" s="127" t="s">
        <v>3065</v>
      </c>
      <c r="AZ5" s="127">
        <v>1</v>
      </c>
      <c r="BB5" s="115" t="s">
        <v>2718</v>
      </c>
      <c r="BC5" s="115" t="s">
        <v>4809</v>
      </c>
    </row>
    <row r="6" spans="1:55">
      <c r="A6" s="109" t="s">
        <v>143</v>
      </c>
      <c r="B6" s="110" t="s">
        <v>2765</v>
      </c>
      <c r="C6" s="110" t="s">
        <v>1640</v>
      </c>
      <c r="D6" s="110">
        <v>1991</v>
      </c>
      <c r="E6" s="110" t="s">
        <v>1591</v>
      </c>
      <c r="F6" s="110" t="s">
        <v>2771</v>
      </c>
      <c r="G6" s="110">
        <v>11</v>
      </c>
      <c r="J6" t="s">
        <v>2727</v>
      </c>
      <c r="K6" s="11" t="s">
        <v>2752</v>
      </c>
      <c r="L6" s="11" t="s">
        <v>2795</v>
      </c>
      <c r="M6" s="5">
        <v>2012</v>
      </c>
      <c r="N6" s="5" t="s">
        <v>2801</v>
      </c>
      <c r="O6" s="5" t="s">
        <v>2805</v>
      </c>
      <c r="P6" s="5" t="s">
        <v>1461</v>
      </c>
      <c r="Q6" s="5" t="s">
        <v>1762</v>
      </c>
      <c r="R6" s="126">
        <v>90920410</v>
      </c>
      <c r="S6" s="126">
        <v>864304</v>
      </c>
      <c r="T6" s="11">
        <v>199</v>
      </c>
      <c r="U6" s="5">
        <v>98.5</v>
      </c>
      <c r="V6" s="5">
        <v>46829.599999999999</v>
      </c>
      <c r="W6" s="5" t="s">
        <v>4768</v>
      </c>
      <c r="X6" s="5" t="str">
        <f t="shared" si="0"/>
        <v>SRR8501165.ds2500000-reads</v>
      </c>
      <c r="Y6" s="5"/>
      <c r="AK6" s="122" t="s">
        <v>2748</v>
      </c>
      <c r="AL6" s="122" t="s">
        <v>3014</v>
      </c>
      <c r="AM6" s="123">
        <v>332564761</v>
      </c>
      <c r="AN6" s="123">
        <v>296978</v>
      </c>
      <c r="AO6" s="123">
        <v>8.9299298999999999E-2</v>
      </c>
      <c r="AP6" s="123" t="s">
        <v>3015</v>
      </c>
      <c r="AQ6" s="123">
        <v>68</v>
      </c>
      <c r="AU6" s="117" t="s">
        <v>2748</v>
      </c>
      <c r="AV6" s="118">
        <v>6881.88</v>
      </c>
      <c r="AW6" s="118">
        <v>13803.55</v>
      </c>
      <c r="AX6" s="118">
        <v>0.5</v>
      </c>
      <c r="AY6" s="127" t="s">
        <v>3065</v>
      </c>
      <c r="AZ6" s="127">
        <v>100</v>
      </c>
      <c r="BB6" s="115" t="s">
        <v>2719</v>
      </c>
      <c r="BC6" s="115" t="s">
        <v>4810</v>
      </c>
    </row>
    <row r="7" spans="1:55">
      <c r="A7" s="109" t="s">
        <v>2772</v>
      </c>
      <c r="B7" s="110" t="s">
        <v>2765</v>
      </c>
      <c r="C7" s="110" t="s">
        <v>1640</v>
      </c>
      <c r="D7" s="110">
        <v>1981</v>
      </c>
      <c r="E7" s="110" t="s">
        <v>1591</v>
      </c>
      <c r="F7" s="110" t="s">
        <v>2773</v>
      </c>
      <c r="G7" s="110">
        <v>12</v>
      </c>
      <c r="J7" t="s">
        <v>2728</v>
      </c>
      <c r="K7" s="11" t="s">
        <v>2753</v>
      </c>
      <c r="L7" s="11" t="s">
        <v>2796</v>
      </c>
      <c r="M7" s="5">
        <v>2015</v>
      </c>
      <c r="N7" s="5" t="s">
        <v>2799</v>
      </c>
      <c r="O7" s="5" t="s">
        <v>2805</v>
      </c>
      <c r="P7" s="5" t="s">
        <v>2807</v>
      </c>
      <c r="Q7" s="5" t="s">
        <v>1762</v>
      </c>
      <c r="R7" s="126">
        <v>382892288</v>
      </c>
      <c r="S7" s="126">
        <v>150290</v>
      </c>
      <c r="T7" s="11">
        <v>35</v>
      </c>
      <c r="U7" s="130">
        <v>97.3</v>
      </c>
      <c r="V7" s="5">
        <v>296.58999999999997</v>
      </c>
      <c r="W7" s="5" t="s">
        <v>4768</v>
      </c>
      <c r="X7" s="5" t="str">
        <f t="shared" si="0"/>
        <v>SRR8501166.ds2500000-reads</v>
      </c>
      <c r="Y7" s="5"/>
      <c r="AK7" s="122" t="s">
        <v>2749</v>
      </c>
      <c r="AL7" s="122" t="s">
        <v>3016</v>
      </c>
      <c r="AM7" s="123">
        <v>14899480</v>
      </c>
      <c r="AN7" s="123">
        <v>357796</v>
      </c>
      <c r="AO7" s="123">
        <v>2.4013992430000002</v>
      </c>
      <c r="AP7" s="123" t="s">
        <v>3017</v>
      </c>
      <c r="AQ7" s="123">
        <v>84</v>
      </c>
      <c r="AU7" s="117" t="s">
        <v>2749</v>
      </c>
      <c r="AV7" s="118">
        <v>14415.95</v>
      </c>
      <c r="AW7" s="118">
        <v>22961.58</v>
      </c>
      <c r="AX7" s="118">
        <v>0.63</v>
      </c>
      <c r="AY7" s="127" t="s">
        <v>3065</v>
      </c>
      <c r="AZ7" s="127">
        <v>87</v>
      </c>
      <c r="BB7" s="115" t="s">
        <v>2720</v>
      </c>
      <c r="BC7" s="115" t="s">
        <v>4811</v>
      </c>
    </row>
    <row r="8" spans="1:55">
      <c r="A8" s="109" t="s">
        <v>2774</v>
      </c>
      <c r="B8" s="110" t="s">
        <v>2767</v>
      </c>
      <c r="C8" s="110" t="s">
        <v>1574</v>
      </c>
      <c r="D8" s="110">
        <v>2012</v>
      </c>
      <c r="E8" s="110" t="s">
        <v>1551</v>
      </c>
      <c r="F8" s="110" t="s">
        <v>2775</v>
      </c>
      <c r="G8" s="110">
        <v>13</v>
      </c>
      <c r="J8" t="s">
        <v>2729</v>
      </c>
      <c r="K8" s="11" t="s">
        <v>2754</v>
      </c>
      <c r="L8" s="11" t="s">
        <v>2796</v>
      </c>
      <c r="M8" s="5">
        <v>2016</v>
      </c>
      <c r="N8" s="5" t="s">
        <v>2799</v>
      </c>
      <c r="O8" s="5" t="s">
        <v>2805</v>
      </c>
      <c r="P8" s="5" t="s">
        <v>2807</v>
      </c>
      <c r="Q8" s="5" t="s">
        <v>1762</v>
      </c>
      <c r="R8" s="126">
        <v>404889038</v>
      </c>
      <c r="S8" s="126">
        <v>590033</v>
      </c>
      <c r="T8" s="11">
        <v>127</v>
      </c>
      <c r="U8" s="130">
        <v>98.3</v>
      </c>
      <c r="V8" s="5">
        <v>999.06</v>
      </c>
      <c r="W8" s="5" t="s">
        <v>4768</v>
      </c>
      <c r="X8" s="5" t="str">
        <f t="shared" si="0"/>
        <v>SRR8501167.ds2500000-reads</v>
      </c>
      <c r="Y8" s="5"/>
      <c r="AK8" s="122" t="s">
        <v>2754</v>
      </c>
      <c r="AL8" s="122" t="s">
        <v>3018</v>
      </c>
      <c r="AM8" s="123">
        <v>404889038</v>
      </c>
      <c r="AN8" s="123">
        <v>590033</v>
      </c>
      <c r="AO8" s="123">
        <v>0.14572708700000001</v>
      </c>
      <c r="AP8" s="123" t="s">
        <v>3019</v>
      </c>
      <c r="AQ8" s="123">
        <v>127</v>
      </c>
      <c r="AU8" s="117" t="s">
        <v>2754</v>
      </c>
      <c r="AV8" s="118">
        <v>999.06</v>
      </c>
      <c r="AW8" s="118">
        <v>2981.17</v>
      </c>
      <c r="AX8" s="118">
        <v>0.34</v>
      </c>
      <c r="AY8" s="127" t="s">
        <v>3065</v>
      </c>
      <c r="AZ8" s="127">
        <v>57</v>
      </c>
      <c r="BB8" s="115" t="s">
        <v>2721</v>
      </c>
      <c r="BC8" s="115" t="s">
        <v>4812</v>
      </c>
    </row>
    <row r="9" spans="1:55">
      <c r="A9" s="109" t="s">
        <v>894</v>
      </c>
      <c r="B9" s="110" t="s">
        <v>2767</v>
      </c>
      <c r="C9" s="110" t="s">
        <v>2078</v>
      </c>
      <c r="D9" s="110">
        <v>2011</v>
      </c>
      <c r="E9" s="110" t="s">
        <v>1591</v>
      </c>
      <c r="F9" s="110" t="s">
        <v>2776</v>
      </c>
      <c r="G9" s="110">
        <v>14</v>
      </c>
      <c r="J9" t="s">
        <v>2730</v>
      </c>
      <c r="K9" s="11" t="s">
        <v>2792</v>
      </c>
      <c r="L9" s="11" t="s">
        <v>2795</v>
      </c>
      <c r="M9" s="5">
        <v>2016</v>
      </c>
      <c r="N9" s="5" t="s">
        <v>2799</v>
      </c>
      <c r="O9" s="5" t="s">
        <v>2805</v>
      </c>
      <c r="P9" s="5" t="s">
        <v>1456</v>
      </c>
      <c r="Q9" s="5" t="s">
        <v>1765</v>
      </c>
      <c r="R9" s="126">
        <v>377327639</v>
      </c>
      <c r="S9" s="126">
        <v>1012407</v>
      </c>
      <c r="T9" s="11">
        <v>221</v>
      </c>
      <c r="U9" s="5">
        <v>98.5</v>
      </c>
      <c r="V9" s="5">
        <v>9887.34</v>
      </c>
      <c r="W9" s="5" t="s">
        <v>4768</v>
      </c>
      <c r="X9" s="5" t="str">
        <f t="shared" si="0"/>
        <v>SRR8501168.ds2500000-reads</v>
      </c>
      <c r="Y9" s="5"/>
      <c r="AK9" s="122" t="s">
        <v>2751</v>
      </c>
      <c r="AL9" s="122" t="s">
        <v>3020</v>
      </c>
      <c r="AM9" s="123">
        <v>30645483</v>
      </c>
      <c r="AN9" s="123">
        <v>113875</v>
      </c>
      <c r="AO9" s="123">
        <v>0.37158820399999998</v>
      </c>
      <c r="AP9" s="123" t="s">
        <v>3021</v>
      </c>
      <c r="AQ9" s="123">
        <v>27</v>
      </c>
      <c r="AU9" s="117" t="s">
        <v>2751</v>
      </c>
      <c r="AV9" s="118">
        <v>36568.61</v>
      </c>
      <c r="AW9" s="118">
        <v>30064.61</v>
      </c>
      <c r="AX9" s="118">
        <v>1.22</v>
      </c>
      <c r="AY9" s="127" t="s">
        <v>3065</v>
      </c>
      <c r="AZ9" s="127">
        <v>100</v>
      </c>
      <c r="BB9" s="115" t="s">
        <v>2723</v>
      </c>
      <c r="BC9" s="115" t="s">
        <v>4813</v>
      </c>
    </row>
    <row r="10" spans="1:55">
      <c r="A10" s="109" t="s">
        <v>2777</v>
      </c>
      <c r="B10" s="110" t="s">
        <v>2767</v>
      </c>
      <c r="C10" s="110" t="s">
        <v>1583</v>
      </c>
      <c r="D10" s="110">
        <v>2013</v>
      </c>
      <c r="E10" s="110" t="s">
        <v>1551</v>
      </c>
      <c r="F10" s="110" t="s">
        <v>2776</v>
      </c>
      <c r="G10" s="110">
        <v>2</v>
      </c>
      <c r="J10" t="s">
        <v>2731</v>
      </c>
      <c r="K10" s="11" t="s">
        <v>2756</v>
      </c>
      <c r="L10" s="11" t="s">
        <v>2795</v>
      </c>
      <c r="M10" s="5">
        <v>2015</v>
      </c>
      <c r="N10" s="5" t="s">
        <v>2799</v>
      </c>
      <c r="O10" s="5" t="s">
        <v>2806</v>
      </c>
      <c r="P10" s="5" t="s">
        <v>1456</v>
      </c>
      <c r="Q10" s="5" t="s">
        <v>1765</v>
      </c>
      <c r="R10" s="126">
        <v>378554269</v>
      </c>
      <c r="S10" s="126">
        <v>954006</v>
      </c>
      <c r="T10" s="11">
        <v>216</v>
      </c>
      <c r="U10" s="5">
        <v>98.5</v>
      </c>
      <c r="V10" s="5">
        <v>13142.8</v>
      </c>
      <c r="W10" s="5" t="s">
        <v>4768</v>
      </c>
      <c r="X10" s="5" t="str">
        <f t="shared" si="0"/>
        <v>SRR8501169.ds2038886-reads</v>
      </c>
      <c r="Y10" s="5"/>
      <c r="AK10" s="122" t="s">
        <v>2753</v>
      </c>
      <c r="AL10" s="122" t="s">
        <v>3022</v>
      </c>
      <c r="AM10" s="123">
        <v>382892288</v>
      </c>
      <c r="AN10" s="123">
        <v>150290</v>
      </c>
      <c r="AO10" s="123">
        <v>3.9251248000000002E-2</v>
      </c>
      <c r="AP10" s="123" t="s">
        <v>3023</v>
      </c>
      <c r="AQ10" s="123">
        <v>35</v>
      </c>
      <c r="AU10" s="117" t="s">
        <v>2753</v>
      </c>
      <c r="AV10" s="118">
        <v>296.58999999999997</v>
      </c>
      <c r="AW10" s="118">
        <v>245.04</v>
      </c>
      <c r="AX10" s="118">
        <v>1.21</v>
      </c>
      <c r="AY10" s="127" t="s">
        <v>3065</v>
      </c>
      <c r="AZ10" s="127">
        <v>73</v>
      </c>
      <c r="BB10" s="115" t="s">
        <v>2724</v>
      </c>
      <c r="BC10" s="115" t="s">
        <v>4814</v>
      </c>
    </row>
    <row r="11" spans="1:55">
      <c r="A11" s="109" t="s">
        <v>1614</v>
      </c>
      <c r="B11" s="110" t="s">
        <v>2767</v>
      </c>
      <c r="C11" s="110" t="s">
        <v>1612</v>
      </c>
      <c r="D11" s="110">
        <v>2013</v>
      </c>
      <c r="E11" s="110" t="s">
        <v>1551</v>
      </c>
      <c r="F11" s="110" t="s">
        <v>2776</v>
      </c>
      <c r="G11" s="110">
        <v>2</v>
      </c>
      <c r="J11" t="s">
        <v>2732</v>
      </c>
      <c r="K11" s="11" t="s">
        <v>2757</v>
      </c>
      <c r="L11" s="11" t="s">
        <v>2795</v>
      </c>
      <c r="M11" s="5">
        <v>2016</v>
      </c>
      <c r="N11" s="5" t="s">
        <v>2800</v>
      </c>
      <c r="O11" s="5" t="s">
        <v>2807</v>
      </c>
      <c r="P11" s="5" t="s">
        <v>1456</v>
      </c>
      <c r="Q11" s="5" t="s">
        <v>1765</v>
      </c>
      <c r="R11" s="126">
        <v>348118067</v>
      </c>
      <c r="S11" s="126">
        <v>196551</v>
      </c>
      <c r="T11" s="11">
        <v>42</v>
      </c>
      <c r="U11" s="130">
        <v>97.5</v>
      </c>
      <c r="V11" s="5">
        <v>1722.84</v>
      </c>
      <c r="W11" s="5" t="s">
        <v>4768</v>
      </c>
      <c r="X11" s="5" t="str">
        <f t="shared" si="0"/>
        <v>SRR8501170.ds1033042-reads</v>
      </c>
      <c r="Y11" s="5"/>
      <c r="AK11" s="122" t="s">
        <v>2758</v>
      </c>
      <c r="AL11" s="122" t="s">
        <v>3024</v>
      </c>
      <c r="AM11" s="123">
        <v>332913239</v>
      </c>
      <c r="AN11" s="123">
        <v>182529</v>
      </c>
      <c r="AO11" s="123">
        <v>5.4827799000000003E-2</v>
      </c>
      <c r="AP11" s="123" t="s">
        <v>3025</v>
      </c>
      <c r="AQ11" s="123">
        <v>38</v>
      </c>
      <c r="AU11" s="117" t="s">
        <v>2758</v>
      </c>
      <c r="AV11" s="118">
        <v>1460.26</v>
      </c>
      <c r="AW11" s="118">
        <v>2149.1</v>
      </c>
      <c r="AX11" s="118">
        <v>0.68</v>
      </c>
      <c r="AY11" s="127" t="s">
        <v>3065</v>
      </c>
      <c r="AZ11" s="127">
        <v>100</v>
      </c>
      <c r="BB11" s="115" t="s">
        <v>2725</v>
      </c>
      <c r="BC11" s="115" t="s">
        <v>4815</v>
      </c>
    </row>
    <row r="12" spans="1:55" ht="17" thickBot="1">
      <c r="A12" s="109" t="s">
        <v>1615</v>
      </c>
      <c r="B12" s="110" t="s">
        <v>2767</v>
      </c>
      <c r="C12" s="110" t="s">
        <v>1612</v>
      </c>
      <c r="D12" s="110">
        <v>2013</v>
      </c>
      <c r="E12" s="110" t="s">
        <v>1551</v>
      </c>
      <c r="F12" s="110" t="s">
        <v>2776</v>
      </c>
      <c r="G12" s="110">
        <v>2</v>
      </c>
      <c r="J12" s="61" t="s">
        <v>2733</v>
      </c>
      <c r="K12" s="131" t="s">
        <v>2758</v>
      </c>
      <c r="L12" s="131" t="s">
        <v>2795</v>
      </c>
      <c r="M12" s="29">
        <v>2013</v>
      </c>
      <c r="N12" s="29" t="s">
        <v>2799</v>
      </c>
      <c r="O12" s="29" t="s">
        <v>2805</v>
      </c>
      <c r="P12" s="29" t="s">
        <v>1461</v>
      </c>
      <c r="Q12" s="29" t="s">
        <v>1762</v>
      </c>
      <c r="R12" s="132">
        <v>332913239</v>
      </c>
      <c r="S12" s="132">
        <v>182529</v>
      </c>
      <c r="T12" s="131">
        <v>38</v>
      </c>
      <c r="U12" s="133">
        <v>97.3</v>
      </c>
      <c r="V12" s="29">
        <v>1460.26</v>
      </c>
      <c r="W12" s="5" t="s">
        <v>4768</v>
      </c>
      <c r="X12" s="5" t="str">
        <f t="shared" si="0"/>
        <v>SRR8501171.ds2230553-reads</v>
      </c>
      <c r="Y12" s="5"/>
      <c r="AK12" s="124" t="s">
        <v>2752</v>
      </c>
      <c r="AL12" s="124" t="s">
        <v>3026</v>
      </c>
      <c r="AM12" s="125">
        <v>90920410</v>
      </c>
      <c r="AN12" s="125">
        <v>864304</v>
      </c>
      <c r="AO12" s="125">
        <v>0.95061603900000002</v>
      </c>
      <c r="AP12" s="125" t="s">
        <v>3027</v>
      </c>
      <c r="AQ12" s="125">
        <v>199</v>
      </c>
      <c r="AU12" s="117" t="s">
        <v>2752</v>
      </c>
      <c r="AV12" s="118">
        <v>46829.599999999999</v>
      </c>
      <c r="AW12" s="118">
        <v>36490.92</v>
      </c>
      <c r="AX12" s="118">
        <v>1.28</v>
      </c>
      <c r="AY12" s="127" t="s">
        <v>3065</v>
      </c>
      <c r="AZ12" s="127">
        <v>48</v>
      </c>
      <c r="BB12" s="115" t="s">
        <v>2726</v>
      </c>
      <c r="BC12" s="115" t="s">
        <v>4816</v>
      </c>
    </row>
    <row r="13" spans="1:55">
      <c r="A13" s="109" t="s">
        <v>1616</v>
      </c>
      <c r="B13" s="110" t="s">
        <v>2767</v>
      </c>
      <c r="C13" s="110" t="s">
        <v>1612</v>
      </c>
      <c r="D13" s="110">
        <v>2013</v>
      </c>
      <c r="E13" s="110" t="s">
        <v>1551</v>
      </c>
      <c r="F13" s="110" t="s">
        <v>2776</v>
      </c>
      <c r="G13" s="110">
        <v>2</v>
      </c>
      <c r="H13" s="5" t="s">
        <v>2744</v>
      </c>
      <c r="I13" s="5" t="s">
        <v>2719</v>
      </c>
      <c r="J13" t="s">
        <v>2719</v>
      </c>
      <c r="K13" s="5" t="s">
        <v>2744</v>
      </c>
      <c r="L13" s="5" t="s">
        <v>2796</v>
      </c>
      <c r="M13" s="5">
        <v>2014</v>
      </c>
      <c r="N13" s="5" t="s">
        <v>2799</v>
      </c>
      <c r="O13" s="5" t="s">
        <v>2805</v>
      </c>
      <c r="P13" s="5" t="s">
        <v>2807</v>
      </c>
      <c r="Q13" s="5" t="s">
        <v>1765</v>
      </c>
      <c r="R13" s="126">
        <v>100105253</v>
      </c>
      <c r="S13" s="126">
        <v>63200</v>
      </c>
      <c r="T13" s="5">
        <v>15</v>
      </c>
      <c r="U13" s="5">
        <v>89.3</v>
      </c>
      <c r="V13" s="5">
        <v>815.88</v>
      </c>
      <c r="W13" s="5" t="s">
        <v>4768</v>
      </c>
      <c r="X13" s="5" t="str">
        <f t="shared" si="0"/>
        <v>SRR8494417.ds2500000-reads</v>
      </c>
      <c r="Y13" s="5"/>
      <c r="AK13" s="122" t="s">
        <v>2744</v>
      </c>
      <c r="AL13" s="122" t="s">
        <v>3028</v>
      </c>
      <c r="AM13" s="123">
        <v>100105253</v>
      </c>
      <c r="AN13" s="123">
        <v>63200</v>
      </c>
      <c r="AO13" s="123">
        <v>6.3133549999999997E-2</v>
      </c>
      <c r="AP13" s="123" t="s">
        <v>3029</v>
      </c>
      <c r="AQ13" s="123">
        <v>15</v>
      </c>
      <c r="AU13" s="117" t="s">
        <v>2744</v>
      </c>
      <c r="AV13" s="118">
        <v>815.88</v>
      </c>
      <c r="AW13" s="118">
        <v>1217.1300000000001</v>
      </c>
      <c r="AX13" s="118">
        <v>0.67</v>
      </c>
      <c r="AY13" s="127" t="s">
        <v>3066</v>
      </c>
      <c r="AZ13" s="127">
        <v>40</v>
      </c>
      <c r="BB13" s="115" t="s">
        <v>2727</v>
      </c>
      <c r="BC13" s="115" t="s">
        <v>4817</v>
      </c>
    </row>
    <row r="14" spans="1:55">
      <c r="A14" s="109" t="s">
        <v>2778</v>
      </c>
      <c r="B14" s="110" t="s">
        <v>2767</v>
      </c>
      <c r="C14" s="110" t="s">
        <v>1574</v>
      </c>
      <c r="D14" s="110">
        <v>2012</v>
      </c>
      <c r="E14" s="110" t="s">
        <v>1551</v>
      </c>
      <c r="F14" s="110" t="s">
        <v>2776</v>
      </c>
      <c r="G14" s="110">
        <v>2</v>
      </c>
      <c r="H14" s="5" t="s">
        <v>2745</v>
      </c>
      <c r="I14" s="5" t="s">
        <v>2720</v>
      </c>
      <c r="J14" t="s">
        <v>2720</v>
      </c>
      <c r="K14" s="5" t="s">
        <v>2745</v>
      </c>
      <c r="L14" s="5" t="s">
        <v>2796</v>
      </c>
      <c r="M14" s="5">
        <v>2016</v>
      </c>
      <c r="N14" s="5" t="s">
        <v>2799</v>
      </c>
      <c r="O14" s="5" t="s">
        <v>2805</v>
      </c>
      <c r="P14" s="5" t="s">
        <v>2807</v>
      </c>
      <c r="Q14" s="5" t="s">
        <v>1765</v>
      </c>
      <c r="R14" s="126">
        <v>98172456</v>
      </c>
      <c r="S14" s="126">
        <v>27233</v>
      </c>
      <c r="T14" s="5">
        <v>6</v>
      </c>
      <c r="U14" s="5">
        <v>53.1</v>
      </c>
      <c r="V14" s="5">
        <v>923.81</v>
      </c>
      <c r="W14" s="5" t="s">
        <v>4768</v>
      </c>
      <c r="X14" s="5" t="str">
        <f t="shared" si="0"/>
        <v>SRR8494418.ds2500000-reads</v>
      </c>
      <c r="Y14" s="5"/>
      <c r="AK14" s="122" t="s">
        <v>2745</v>
      </c>
      <c r="AL14" s="122" t="s">
        <v>3030</v>
      </c>
      <c r="AM14" s="123">
        <v>98172456</v>
      </c>
      <c r="AN14" s="123">
        <v>27233</v>
      </c>
      <c r="AO14" s="123">
        <v>2.7739960000000001E-2</v>
      </c>
      <c r="AP14" s="123" t="s">
        <v>3031</v>
      </c>
      <c r="AQ14" s="123">
        <v>6</v>
      </c>
      <c r="AU14" s="117" t="s">
        <v>2745</v>
      </c>
      <c r="AV14" s="118">
        <v>923.81</v>
      </c>
      <c r="AW14" s="118">
        <v>932.24</v>
      </c>
      <c r="AX14" s="118">
        <v>0.99</v>
      </c>
      <c r="AY14" s="127" t="s">
        <v>3066</v>
      </c>
      <c r="AZ14" s="127">
        <v>49</v>
      </c>
      <c r="BB14" s="115" t="s">
        <v>2728</v>
      </c>
      <c r="BC14" s="115" t="s">
        <v>4818</v>
      </c>
    </row>
    <row r="15" spans="1:55">
      <c r="A15" s="109" t="s">
        <v>2779</v>
      </c>
      <c r="B15" s="110" t="s">
        <v>2767</v>
      </c>
      <c r="C15" s="110" t="s">
        <v>1574</v>
      </c>
      <c r="D15" s="110"/>
      <c r="E15" s="110" t="s">
        <v>1551</v>
      </c>
      <c r="F15" s="110" t="s">
        <v>2776</v>
      </c>
      <c r="G15" s="110">
        <v>2</v>
      </c>
      <c r="H15" s="5" t="s">
        <v>2746</v>
      </c>
      <c r="I15" s="5" t="s">
        <v>2721</v>
      </c>
      <c r="J15" t="s">
        <v>2721</v>
      </c>
      <c r="K15" s="5" t="s">
        <v>2746</v>
      </c>
      <c r="L15" s="5" t="s">
        <v>2796</v>
      </c>
      <c r="M15" s="5">
        <v>2015</v>
      </c>
      <c r="N15" s="5" t="s">
        <v>2799</v>
      </c>
      <c r="O15" s="5" t="s">
        <v>2805</v>
      </c>
      <c r="P15" s="5" t="s">
        <v>2807</v>
      </c>
      <c r="Q15" s="5" t="s">
        <v>1765</v>
      </c>
      <c r="R15" s="126">
        <v>108777757</v>
      </c>
      <c r="S15" s="126">
        <v>61463</v>
      </c>
      <c r="T15" s="5">
        <v>14</v>
      </c>
      <c r="U15" s="5">
        <v>87.9</v>
      </c>
      <c r="V15" s="5">
        <v>459.07</v>
      </c>
      <c r="W15" s="5" t="s">
        <v>4768</v>
      </c>
      <c r="X15" s="5" t="str">
        <f t="shared" si="0"/>
        <v>SRR8494419.ds2500000-reads</v>
      </c>
      <c r="Y15" s="5"/>
      <c r="AK15" s="122" t="s">
        <v>2746</v>
      </c>
      <c r="AL15" s="122" t="s">
        <v>3032</v>
      </c>
      <c r="AM15" s="123">
        <v>108777757</v>
      </c>
      <c r="AN15" s="123">
        <v>61463</v>
      </c>
      <c r="AO15" s="123">
        <v>5.6503278999999997E-2</v>
      </c>
      <c r="AP15" s="123" t="s">
        <v>3033</v>
      </c>
      <c r="AQ15" s="123">
        <v>14</v>
      </c>
      <c r="AU15" s="117" t="s">
        <v>2746</v>
      </c>
      <c r="AV15" s="118">
        <v>459.07</v>
      </c>
      <c r="AW15" s="118">
        <v>169.56</v>
      </c>
      <c r="AX15" s="118">
        <v>2.71</v>
      </c>
      <c r="AY15" s="127" t="s">
        <v>3066</v>
      </c>
      <c r="AZ15" s="127">
        <v>40</v>
      </c>
      <c r="BB15" s="115" t="s">
        <v>2729</v>
      </c>
      <c r="BC15" s="115" t="s">
        <v>4819</v>
      </c>
    </row>
    <row r="16" spans="1:55">
      <c r="A16" s="109" t="s">
        <v>1562</v>
      </c>
      <c r="B16" s="110" t="s">
        <v>2767</v>
      </c>
      <c r="C16" s="110" t="s">
        <v>2780</v>
      </c>
      <c r="D16" s="110">
        <v>2013</v>
      </c>
      <c r="E16" s="110" t="s">
        <v>1551</v>
      </c>
      <c r="F16" s="110" t="s">
        <v>2776</v>
      </c>
      <c r="G16" s="110">
        <v>2</v>
      </c>
      <c r="J16" t="s">
        <v>2722</v>
      </c>
      <c r="K16" s="5" t="s">
        <v>2747</v>
      </c>
      <c r="L16" s="5" t="s">
        <v>2379</v>
      </c>
      <c r="M16" s="5">
        <v>2013</v>
      </c>
      <c r="N16" s="5" t="s">
        <v>2799</v>
      </c>
      <c r="O16" s="5" t="s">
        <v>2806</v>
      </c>
      <c r="P16" s="5" t="s">
        <v>1456</v>
      </c>
      <c r="Q16" s="5" t="s">
        <v>1765</v>
      </c>
      <c r="R16" s="126">
        <v>7217465</v>
      </c>
      <c r="S16" s="126">
        <v>24288</v>
      </c>
      <c r="T16" s="5">
        <v>6</v>
      </c>
      <c r="U16" s="5">
        <v>57.4</v>
      </c>
      <c r="V16" s="5">
        <v>1786.09</v>
      </c>
      <c r="W16" s="5" t="s">
        <v>4768</v>
      </c>
      <c r="X16" s="5" t="e">
        <f t="shared" si="0"/>
        <v>#N/A</v>
      </c>
      <c r="Y16" s="5"/>
      <c r="AK16" s="122" t="s">
        <v>2747</v>
      </c>
      <c r="AL16" s="122" t="s">
        <v>3034</v>
      </c>
      <c r="AM16" s="123">
        <v>7217465</v>
      </c>
      <c r="AN16" s="123">
        <v>24288</v>
      </c>
      <c r="AO16" s="123">
        <v>0.33651704599999999</v>
      </c>
      <c r="AP16" s="123" t="s">
        <v>3035</v>
      </c>
      <c r="AQ16" s="123">
        <v>6</v>
      </c>
      <c r="AU16" s="117" t="s">
        <v>2747</v>
      </c>
      <c r="AV16" s="118">
        <v>1786.09</v>
      </c>
      <c r="AW16" s="118">
        <v>3053.42</v>
      </c>
      <c r="AX16" s="118">
        <v>0.57999999999999996</v>
      </c>
      <c r="AY16" s="127" t="s">
        <v>3066</v>
      </c>
      <c r="AZ16" s="127">
        <v>20</v>
      </c>
      <c r="BB16" s="115" t="s">
        <v>2730</v>
      </c>
      <c r="BC16" s="115" t="s">
        <v>4820</v>
      </c>
    </row>
    <row r="17" spans="1:55">
      <c r="A17" s="109" t="s">
        <v>1564</v>
      </c>
      <c r="B17" s="110" t="s">
        <v>2767</v>
      </c>
      <c r="C17" s="110" t="s">
        <v>2780</v>
      </c>
      <c r="D17" s="110"/>
      <c r="E17" s="110" t="s">
        <v>1551</v>
      </c>
      <c r="F17" s="110" t="s">
        <v>2776</v>
      </c>
      <c r="G17" s="110">
        <v>2</v>
      </c>
      <c r="J17" t="s">
        <v>2715</v>
      </c>
      <c r="K17" s="5" t="s">
        <v>2740</v>
      </c>
      <c r="L17" s="5" t="s">
        <v>2379</v>
      </c>
      <c r="M17" s="5">
        <v>2013</v>
      </c>
      <c r="N17" s="5" t="s">
        <v>2799</v>
      </c>
      <c r="O17" s="5" t="s">
        <v>2808</v>
      </c>
      <c r="P17" s="5" t="s">
        <v>1461</v>
      </c>
      <c r="Q17" s="5" t="s">
        <v>1765</v>
      </c>
      <c r="R17" s="126">
        <v>150698270</v>
      </c>
      <c r="S17" s="126">
        <v>57681</v>
      </c>
      <c r="T17" s="5">
        <v>15</v>
      </c>
      <c r="U17" s="5">
        <v>92.7</v>
      </c>
      <c r="V17" s="5">
        <v>2419.62</v>
      </c>
      <c r="W17" s="5" t="s">
        <v>4768</v>
      </c>
      <c r="X17" s="5" t="str">
        <f t="shared" si="0"/>
        <v>SRR8494413.ds129440-reads</v>
      </c>
      <c r="Y17" s="5"/>
      <c r="AK17" s="122" t="s">
        <v>2740</v>
      </c>
      <c r="AL17" s="122" t="s">
        <v>3036</v>
      </c>
      <c r="AM17" s="123">
        <v>150698270</v>
      </c>
      <c r="AN17" s="123">
        <v>57681</v>
      </c>
      <c r="AO17" s="123">
        <v>3.8275821000000002E-2</v>
      </c>
      <c r="AP17" s="123" t="s">
        <v>3037</v>
      </c>
      <c r="AQ17" s="123">
        <v>15</v>
      </c>
      <c r="AU17" s="117" t="s">
        <v>2740</v>
      </c>
      <c r="AV17" s="118">
        <v>2419.62</v>
      </c>
      <c r="AW17" s="118">
        <v>87518.47</v>
      </c>
      <c r="AX17" s="118">
        <v>0.03</v>
      </c>
      <c r="AY17" s="127" t="s">
        <v>3066</v>
      </c>
      <c r="AZ17" s="127">
        <v>1</v>
      </c>
      <c r="BB17" s="115" t="s">
        <v>2731</v>
      </c>
      <c r="BC17" s="115" t="s">
        <v>4821</v>
      </c>
    </row>
    <row r="18" spans="1:55">
      <c r="A18" s="109" t="s">
        <v>1565</v>
      </c>
      <c r="B18" s="110" t="s">
        <v>2767</v>
      </c>
      <c r="C18" s="110" t="s">
        <v>2780</v>
      </c>
      <c r="D18" s="110"/>
      <c r="E18" s="110" t="s">
        <v>1551</v>
      </c>
      <c r="F18" s="110" t="s">
        <v>2776</v>
      </c>
      <c r="G18" s="110">
        <v>2</v>
      </c>
      <c r="J18" t="s">
        <v>2716</v>
      </c>
      <c r="K18" s="5" t="s">
        <v>2741</v>
      </c>
      <c r="L18" s="5" t="s">
        <v>2379</v>
      </c>
      <c r="M18" s="5">
        <v>2017</v>
      </c>
      <c r="N18" s="5" t="s">
        <v>2799</v>
      </c>
      <c r="O18" s="5" t="s">
        <v>2806</v>
      </c>
      <c r="P18" s="5" t="s">
        <v>1456</v>
      </c>
      <c r="Q18" s="5" t="s">
        <v>1765</v>
      </c>
      <c r="R18" s="126">
        <v>368983528</v>
      </c>
      <c r="S18" s="126">
        <v>48826</v>
      </c>
      <c r="T18" s="5">
        <v>11</v>
      </c>
      <c r="U18" s="5">
        <v>87.3</v>
      </c>
      <c r="V18" s="5">
        <v>344.86</v>
      </c>
      <c r="W18" s="5" t="s">
        <v>4768</v>
      </c>
      <c r="X18" s="5" t="str">
        <f t="shared" si="0"/>
        <v>SRR8494414.ds57251-reads</v>
      </c>
      <c r="Y18" s="5"/>
      <c r="AK18" s="122" t="s">
        <v>2741</v>
      </c>
      <c r="AL18" s="122" t="s">
        <v>3038</v>
      </c>
      <c r="AM18" s="123">
        <v>368983528</v>
      </c>
      <c r="AN18" s="123">
        <v>48826</v>
      </c>
      <c r="AO18" s="123">
        <v>1.3232569E-2</v>
      </c>
      <c r="AP18" s="123" t="s">
        <v>3039</v>
      </c>
      <c r="AQ18" s="123">
        <v>11</v>
      </c>
      <c r="AU18" s="117" t="s">
        <v>2741</v>
      </c>
      <c r="AV18" s="118">
        <v>344.86</v>
      </c>
      <c r="AW18" s="118">
        <v>5238.5600000000004</v>
      </c>
      <c r="AX18" s="118">
        <v>7.0000000000000007E-2</v>
      </c>
      <c r="AY18" s="127" t="s">
        <v>3066</v>
      </c>
      <c r="AZ18" s="127">
        <v>100</v>
      </c>
      <c r="BB18" s="115" t="s">
        <v>2732</v>
      </c>
      <c r="BC18" s="115" t="s">
        <v>4822</v>
      </c>
    </row>
    <row r="19" spans="1:55">
      <c r="A19" s="109" t="s">
        <v>1566</v>
      </c>
      <c r="B19" s="110" t="s">
        <v>2767</v>
      </c>
      <c r="C19" s="110" t="s">
        <v>2780</v>
      </c>
      <c r="D19" s="110">
        <v>2013</v>
      </c>
      <c r="E19" s="110" t="s">
        <v>1551</v>
      </c>
      <c r="F19" s="110" t="s">
        <v>2776</v>
      </c>
      <c r="G19" s="110">
        <v>2</v>
      </c>
      <c r="J19" t="s">
        <v>2717</v>
      </c>
      <c r="K19" s="5" t="s">
        <v>2742</v>
      </c>
      <c r="L19" s="5" t="s">
        <v>2379</v>
      </c>
      <c r="M19" s="5">
        <v>2012</v>
      </c>
      <c r="N19" s="5" t="s">
        <v>2802</v>
      </c>
      <c r="O19" s="5" t="s">
        <v>2807</v>
      </c>
      <c r="P19" s="5" t="s">
        <v>1498</v>
      </c>
      <c r="Q19" s="5" t="s">
        <v>1765</v>
      </c>
      <c r="R19" s="126">
        <v>159303021</v>
      </c>
      <c r="S19" s="126">
        <v>39492</v>
      </c>
      <c r="T19" s="5">
        <v>8</v>
      </c>
      <c r="U19" s="5">
        <v>71.099999999999994</v>
      </c>
      <c r="V19" s="5">
        <v>77.03</v>
      </c>
      <c r="W19" s="5" t="s">
        <v>4768</v>
      </c>
      <c r="X19" s="5" t="str">
        <f t="shared" si="0"/>
        <v>SRR8494415.ds114385-reads</v>
      </c>
      <c r="Y19" s="5"/>
      <c r="AK19" s="122" t="s">
        <v>2742</v>
      </c>
      <c r="AL19" s="122" t="s">
        <v>3040</v>
      </c>
      <c r="AM19" s="123">
        <v>159303021</v>
      </c>
      <c r="AN19" s="123">
        <v>39492</v>
      </c>
      <c r="AO19" s="123">
        <v>2.4790489999999998E-2</v>
      </c>
      <c r="AP19" s="123" t="s">
        <v>3041</v>
      </c>
      <c r="AQ19" s="123">
        <v>8</v>
      </c>
      <c r="AU19" s="117" t="s">
        <v>2742</v>
      </c>
      <c r="AV19" s="118">
        <v>77.03</v>
      </c>
      <c r="AW19" s="118">
        <v>3676.51</v>
      </c>
      <c r="AX19" s="118">
        <v>0.02</v>
      </c>
      <c r="AY19" s="127" t="s">
        <v>3066</v>
      </c>
      <c r="AZ19" s="127">
        <v>100</v>
      </c>
      <c r="BB19" s="115" t="s">
        <v>2733</v>
      </c>
      <c r="BC19" s="115" t="s">
        <v>4823</v>
      </c>
    </row>
    <row r="20" spans="1:55" ht="17" thickBot="1">
      <c r="A20" s="109" t="s">
        <v>1568</v>
      </c>
      <c r="B20" s="110" t="s">
        <v>2767</v>
      </c>
      <c r="C20" s="110" t="s">
        <v>2780</v>
      </c>
      <c r="D20" s="110">
        <v>2013</v>
      </c>
      <c r="E20" s="110" t="s">
        <v>1551</v>
      </c>
      <c r="F20" s="110" t="s">
        <v>2776</v>
      </c>
      <c r="G20" s="110">
        <v>2</v>
      </c>
      <c r="J20" t="s">
        <v>2718</v>
      </c>
      <c r="K20" s="5" t="s">
        <v>2743</v>
      </c>
      <c r="L20" s="5" t="s">
        <v>2379</v>
      </c>
      <c r="M20" s="5">
        <v>2013</v>
      </c>
      <c r="N20" s="5" t="s">
        <v>2799</v>
      </c>
      <c r="O20" s="5" t="s">
        <v>2805</v>
      </c>
      <c r="P20" s="5" t="s">
        <v>2810</v>
      </c>
      <c r="Q20" s="5" t="s">
        <v>1762</v>
      </c>
      <c r="R20" s="126">
        <v>4717291</v>
      </c>
      <c r="S20" s="126">
        <v>70066</v>
      </c>
      <c r="T20" s="5">
        <v>17</v>
      </c>
      <c r="U20" s="5">
        <v>86.2</v>
      </c>
      <c r="V20" s="5">
        <v>134.86000000000001</v>
      </c>
      <c r="W20" s="5" t="s">
        <v>4768</v>
      </c>
      <c r="X20" s="5" t="str">
        <f t="shared" si="0"/>
        <v>SRR8494416.ds131295-reads</v>
      </c>
      <c r="Y20" s="5"/>
      <c r="AK20" s="124" t="s">
        <v>2743</v>
      </c>
      <c r="AL20" s="124" t="s">
        <v>3042</v>
      </c>
      <c r="AM20" s="125">
        <v>4717291</v>
      </c>
      <c r="AN20" s="125">
        <v>70066</v>
      </c>
      <c r="AO20" s="125">
        <v>1.485301628</v>
      </c>
      <c r="AP20" s="125" t="s">
        <v>3043</v>
      </c>
      <c r="AQ20" s="125">
        <v>17</v>
      </c>
      <c r="AU20" s="117" t="s">
        <v>2743</v>
      </c>
      <c r="AV20" s="118">
        <v>134.86000000000001</v>
      </c>
      <c r="AW20" s="118">
        <v>684.55</v>
      </c>
      <c r="AX20" s="118">
        <v>0.2</v>
      </c>
      <c r="AY20" s="127" t="s">
        <v>3066</v>
      </c>
      <c r="AZ20" s="127">
        <v>36</v>
      </c>
    </row>
    <row r="21" spans="1:55">
      <c r="A21" s="109" t="s">
        <v>1570</v>
      </c>
      <c r="B21" s="110" t="s">
        <v>2767</v>
      </c>
      <c r="C21" s="110" t="s">
        <v>2780</v>
      </c>
      <c r="D21" s="110">
        <v>2013</v>
      </c>
      <c r="E21" s="110" t="s">
        <v>1551</v>
      </c>
      <c r="F21" s="110" t="s">
        <v>2776</v>
      </c>
      <c r="G21" s="110">
        <v>2</v>
      </c>
      <c r="J21" t="s">
        <v>2713</v>
      </c>
      <c r="K21" s="5" t="s">
        <v>2738</v>
      </c>
      <c r="L21" s="5" t="s">
        <v>2379</v>
      </c>
      <c r="M21" s="5">
        <v>2013</v>
      </c>
      <c r="N21" s="5" t="s">
        <v>2800</v>
      </c>
      <c r="O21" s="5" t="s">
        <v>2808</v>
      </c>
      <c r="P21" s="5" t="s">
        <v>1461</v>
      </c>
      <c r="Q21" s="5" t="s">
        <v>1765</v>
      </c>
      <c r="R21" s="126">
        <v>193411760</v>
      </c>
      <c r="S21" s="126">
        <v>385</v>
      </c>
      <c r="T21" s="5">
        <v>1</v>
      </c>
      <c r="U21" s="5">
        <v>0.1</v>
      </c>
      <c r="V21" s="5">
        <v>1</v>
      </c>
      <c r="W21" s="5" t="s">
        <v>4768</v>
      </c>
      <c r="X21" s="5" t="e">
        <f t="shared" si="0"/>
        <v>#N/A</v>
      </c>
      <c r="Y21" s="5"/>
      <c r="AK21" s="122" t="s">
        <v>2738</v>
      </c>
      <c r="AL21" s="122" t="s">
        <v>3044</v>
      </c>
      <c r="AM21" s="123">
        <v>193411760</v>
      </c>
      <c r="AN21" s="123">
        <v>385</v>
      </c>
      <c r="AO21" s="123">
        <v>1.9905699999999999E-4</v>
      </c>
      <c r="AP21" s="123" t="s">
        <v>3045</v>
      </c>
      <c r="AQ21" s="123">
        <v>1</v>
      </c>
      <c r="AU21" s="117" t="s">
        <v>2738</v>
      </c>
      <c r="AV21" s="118">
        <v>1</v>
      </c>
      <c r="AW21" s="118">
        <v>60.12</v>
      </c>
      <c r="AX21" s="118">
        <v>0.02</v>
      </c>
      <c r="AY21" s="127" t="s">
        <v>3066</v>
      </c>
      <c r="AZ21" s="127">
        <v>1</v>
      </c>
    </row>
    <row r="22" spans="1:55">
      <c r="A22" s="109" t="s">
        <v>1548</v>
      </c>
      <c r="B22" s="110" t="s">
        <v>2767</v>
      </c>
      <c r="C22" s="110" t="s">
        <v>1550</v>
      </c>
      <c r="D22" s="110">
        <v>2012</v>
      </c>
      <c r="E22" s="110" t="s">
        <v>1551</v>
      </c>
      <c r="F22" s="110" t="s">
        <v>2776</v>
      </c>
      <c r="G22" s="110">
        <v>2</v>
      </c>
      <c r="J22" t="s">
        <v>2714</v>
      </c>
      <c r="K22" s="5" t="s">
        <v>2739</v>
      </c>
      <c r="L22" s="5" t="s">
        <v>2379</v>
      </c>
      <c r="M22" s="5">
        <v>2013</v>
      </c>
      <c r="N22" s="5" t="s">
        <v>2800</v>
      </c>
      <c r="O22" s="5" t="s">
        <v>2808</v>
      </c>
      <c r="P22" s="5" t="s">
        <v>1461</v>
      </c>
      <c r="Q22" s="5" t="s">
        <v>1765</v>
      </c>
      <c r="R22" s="126">
        <v>10238662</v>
      </c>
      <c r="S22" s="126">
        <v>1927</v>
      </c>
      <c r="T22" s="5">
        <v>1</v>
      </c>
      <c r="U22" s="5">
        <v>0.3</v>
      </c>
      <c r="V22" s="5">
        <v>9.6</v>
      </c>
      <c r="W22" s="5" t="s">
        <v>4768</v>
      </c>
      <c r="X22" s="5" t="e">
        <f t="shared" si="0"/>
        <v>#N/A</v>
      </c>
      <c r="Y22" s="5"/>
      <c r="AK22" s="122" t="s">
        <v>2739</v>
      </c>
      <c r="AL22" s="122" t="s">
        <v>3046</v>
      </c>
      <c r="AM22" s="123">
        <v>10238662</v>
      </c>
      <c r="AN22" s="123">
        <v>1927</v>
      </c>
      <c r="AO22" s="123">
        <v>1.8820818999999999E-2</v>
      </c>
      <c r="AP22" s="123" t="s">
        <v>3047</v>
      </c>
      <c r="AQ22" s="123">
        <v>1</v>
      </c>
      <c r="AU22" s="117" t="s">
        <v>2739</v>
      </c>
      <c r="AV22" s="118">
        <v>9.6</v>
      </c>
      <c r="AW22" s="118">
        <v>706.22</v>
      </c>
      <c r="AX22" s="118">
        <v>0.01</v>
      </c>
      <c r="AY22" s="127" t="s">
        <v>3066</v>
      </c>
      <c r="AZ22" s="127">
        <v>1</v>
      </c>
    </row>
    <row r="23" spans="1:55">
      <c r="A23" s="109" t="s">
        <v>1554</v>
      </c>
      <c r="B23" s="110" t="s">
        <v>2767</v>
      </c>
      <c r="C23" s="110" t="s">
        <v>1550</v>
      </c>
      <c r="D23" s="110">
        <v>2012</v>
      </c>
      <c r="E23" s="110" t="s">
        <v>1551</v>
      </c>
      <c r="F23" s="110" t="s">
        <v>2776</v>
      </c>
      <c r="G23" s="110">
        <v>2</v>
      </c>
      <c r="J23" t="s">
        <v>2709</v>
      </c>
      <c r="K23" s="5" t="s">
        <v>2734</v>
      </c>
      <c r="L23" s="5" t="s">
        <v>2796</v>
      </c>
      <c r="M23" s="5">
        <v>2016</v>
      </c>
      <c r="N23" s="5" t="s">
        <v>2799</v>
      </c>
      <c r="O23" s="5" t="s">
        <v>2805</v>
      </c>
      <c r="P23" s="5" t="s">
        <v>2807</v>
      </c>
      <c r="Q23" s="5" t="s">
        <v>1765</v>
      </c>
      <c r="R23" s="126">
        <v>3604271</v>
      </c>
      <c r="S23" s="126">
        <v>3390</v>
      </c>
      <c r="T23" s="5">
        <v>1</v>
      </c>
      <c r="U23" s="5">
        <v>1.7</v>
      </c>
      <c r="V23" s="5">
        <v>1214.2</v>
      </c>
      <c r="W23" s="5" t="s">
        <v>4768</v>
      </c>
      <c r="X23" s="5" t="e">
        <f t="shared" si="0"/>
        <v>#N/A</v>
      </c>
      <c r="Y23" s="5"/>
      <c r="AK23" s="122" t="s">
        <v>2734</v>
      </c>
      <c r="AL23" s="122" t="s">
        <v>3048</v>
      </c>
      <c r="AM23" s="123">
        <v>3604271</v>
      </c>
      <c r="AN23" s="123">
        <v>3390</v>
      </c>
      <c r="AO23" s="123">
        <v>9.4055080999999999E-2</v>
      </c>
      <c r="AP23" s="123" t="s">
        <v>3049</v>
      </c>
      <c r="AQ23" s="123">
        <v>1</v>
      </c>
      <c r="AU23" s="117" t="s">
        <v>2734</v>
      </c>
      <c r="AV23" s="118">
        <v>1214.2</v>
      </c>
      <c r="AW23" s="118">
        <v>1514.79</v>
      </c>
      <c r="AX23" s="118">
        <v>0.8</v>
      </c>
      <c r="AY23" s="127" t="s">
        <v>3066</v>
      </c>
      <c r="AZ23" s="127">
        <v>46</v>
      </c>
    </row>
    <row r="24" spans="1:55">
      <c r="A24" s="109" t="s">
        <v>1556</v>
      </c>
      <c r="B24" s="110" t="s">
        <v>2767</v>
      </c>
      <c r="C24" s="110" t="s">
        <v>1550</v>
      </c>
      <c r="D24" s="110">
        <v>2012</v>
      </c>
      <c r="E24" s="110" t="s">
        <v>1551</v>
      </c>
      <c r="F24" s="110" t="s">
        <v>2776</v>
      </c>
      <c r="G24" s="110">
        <v>2</v>
      </c>
      <c r="J24" t="s">
        <v>2710</v>
      </c>
      <c r="K24" s="5" t="s">
        <v>2735</v>
      </c>
      <c r="L24" s="5" t="s">
        <v>2796</v>
      </c>
      <c r="M24" s="5">
        <v>2015</v>
      </c>
      <c r="N24" s="5" t="s">
        <v>2803</v>
      </c>
      <c r="O24" s="5" t="s">
        <v>2805</v>
      </c>
      <c r="P24" s="5" t="s">
        <v>2807</v>
      </c>
      <c r="Q24" s="5" t="s">
        <v>1765</v>
      </c>
      <c r="R24" s="126">
        <v>294146</v>
      </c>
      <c r="S24" s="126">
        <v>5544</v>
      </c>
      <c r="T24" s="5">
        <v>2</v>
      </c>
      <c r="U24" s="5">
        <v>4.2</v>
      </c>
      <c r="V24" s="5">
        <v>959.55</v>
      </c>
      <c r="W24" s="5" t="s">
        <v>4768</v>
      </c>
      <c r="X24" s="5" t="e">
        <f t="shared" si="0"/>
        <v>#N/A</v>
      </c>
      <c r="Y24" s="5"/>
      <c r="AK24" s="122" t="s">
        <v>2735</v>
      </c>
      <c r="AL24" s="122" t="s">
        <v>3050</v>
      </c>
      <c r="AM24" s="123">
        <v>294146</v>
      </c>
      <c r="AN24" s="123">
        <v>5544</v>
      </c>
      <c r="AO24" s="123">
        <v>1.8847783069999999</v>
      </c>
      <c r="AP24" s="123" t="s">
        <v>3051</v>
      </c>
      <c r="AQ24" s="123">
        <v>2</v>
      </c>
      <c r="AU24" s="117" t="s">
        <v>2735</v>
      </c>
      <c r="AV24" s="118">
        <v>959.55</v>
      </c>
      <c r="AW24" s="118">
        <v>3409.15</v>
      </c>
      <c r="AX24" s="118">
        <v>0.28000000000000003</v>
      </c>
      <c r="AY24" s="127" t="s">
        <v>3066</v>
      </c>
      <c r="AZ24" s="127">
        <v>100</v>
      </c>
    </row>
    <row r="25" spans="1:55">
      <c r="A25" s="109" t="s">
        <v>1558</v>
      </c>
      <c r="B25" s="110" t="s">
        <v>2767</v>
      </c>
      <c r="C25" s="110" t="s">
        <v>1550</v>
      </c>
      <c r="D25" s="110">
        <v>2012</v>
      </c>
      <c r="E25" s="110" t="s">
        <v>1551</v>
      </c>
      <c r="F25" s="110" t="s">
        <v>2776</v>
      </c>
      <c r="G25" s="110">
        <v>2</v>
      </c>
      <c r="J25" t="s">
        <v>2711</v>
      </c>
      <c r="K25" s="5" t="s">
        <v>2736</v>
      </c>
      <c r="L25" s="5" t="s">
        <v>2795</v>
      </c>
      <c r="M25" s="5">
        <v>2013</v>
      </c>
      <c r="N25" s="5" t="s">
        <v>2799</v>
      </c>
      <c r="O25" s="5" t="s">
        <v>2807</v>
      </c>
      <c r="P25" s="5" t="s">
        <v>2807</v>
      </c>
      <c r="Q25" s="10" t="s">
        <v>1762</v>
      </c>
      <c r="R25" s="126">
        <v>247326</v>
      </c>
      <c r="S25" s="126">
        <v>1756</v>
      </c>
      <c r="T25" s="5">
        <v>1</v>
      </c>
      <c r="U25" s="5">
        <v>0.1</v>
      </c>
      <c r="V25" s="5">
        <v>1553.08</v>
      </c>
      <c r="W25" s="5" t="s">
        <v>4768</v>
      </c>
      <c r="X25" s="5" t="e">
        <f t="shared" si="0"/>
        <v>#N/A</v>
      </c>
      <c r="Y25" s="10"/>
      <c r="AK25" s="122" t="s">
        <v>2736</v>
      </c>
      <c r="AL25" s="122" t="s">
        <v>3052</v>
      </c>
      <c r="AM25" s="123">
        <v>247326</v>
      </c>
      <c r="AN25" s="123">
        <v>1756</v>
      </c>
      <c r="AO25" s="123">
        <v>0.70999409700000005</v>
      </c>
      <c r="AP25" s="123" t="s">
        <v>3053</v>
      </c>
      <c r="AQ25" s="123">
        <v>1</v>
      </c>
      <c r="AU25" s="117" t="s">
        <v>2736</v>
      </c>
      <c r="AV25" s="118">
        <v>1553.08</v>
      </c>
      <c r="AW25" s="118">
        <v>25779</v>
      </c>
      <c r="AX25" s="118">
        <v>0.06</v>
      </c>
      <c r="AY25" s="127" t="s">
        <v>3066</v>
      </c>
      <c r="AZ25" s="127">
        <v>50</v>
      </c>
    </row>
    <row r="26" spans="1:55" ht="17" thickBot="1">
      <c r="A26" s="109" t="s">
        <v>1681</v>
      </c>
      <c r="B26" s="110" t="s">
        <v>2767</v>
      </c>
      <c r="C26" s="110" t="s">
        <v>1640</v>
      </c>
      <c r="D26" s="110">
        <v>2004</v>
      </c>
      <c r="E26" s="110" t="s">
        <v>1591</v>
      </c>
      <c r="F26" s="110" t="s">
        <v>2776</v>
      </c>
      <c r="G26" s="110">
        <v>2</v>
      </c>
      <c r="J26" t="s">
        <v>2712</v>
      </c>
      <c r="K26" s="5" t="s">
        <v>2737</v>
      </c>
      <c r="L26" s="5" t="s">
        <v>2379</v>
      </c>
      <c r="M26" s="5">
        <v>2014</v>
      </c>
      <c r="N26" s="5" t="s">
        <v>2801</v>
      </c>
      <c r="O26" s="5" t="s">
        <v>2805</v>
      </c>
      <c r="P26" s="5" t="s">
        <v>1456</v>
      </c>
      <c r="Q26" s="5" t="s">
        <v>1765</v>
      </c>
      <c r="R26" s="126">
        <v>162576</v>
      </c>
      <c r="S26" s="126">
        <v>2409</v>
      </c>
      <c r="T26" s="5">
        <v>1</v>
      </c>
      <c r="U26" s="5">
        <v>0.4</v>
      </c>
      <c r="V26" s="5">
        <v>2716.51</v>
      </c>
      <c r="W26" s="5" t="s">
        <v>4768</v>
      </c>
      <c r="X26" s="5" t="e">
        <f t="shared" si="0"/>
        <v>#N/A</v>
      </c>
      <c r="Y26" s="5"/>
      <c r="AK26" s="124" t="s">
        <v>2737</v>
      </c>
      <c r="AL26" s="124" t="s">
        <v>3054</v>
      </c>
      <c r="AM26" s="125">
        <v>162576</v>
      </c>
      <c r="AN26" s="125">
        <v>2409</v>
      </c>
      <c r="AO26" s="125">
        <v>1.4817685270000001</v>
      </c>
      <c r="AP26" s="125" t="s">
        <v>3055</v>
      </c>
      <c r="AQ26" s="125">
        <v>1</v>
      </c>
      <c r="AU26" s="119" t="s">
        <v>2737</v>
      </c>
      <c r="AV26" s="120">
        <v>2716.51</v>
      </c>
      <c r="AW26" s="120">
        <v>10253.379999999999</v>
      </c>
      <c r="AX26" s="120">
        <v>0.26</v>
      </c>
      <c r="AY26" s="128" t="s">
        <v>3066</v>
      </c>
      <c r="AZ26" s="128">
        <v>66</v>
      </c>
    </row>
    <row r="27" spans="1:55">
      <c r="A27" s="109" t="s">
        <v>1714</v>
      </c>
      <c r="B27" s="110" t="s">
        <v>2765</v>
      </c>
      <c r="C27" s="110" t="s">
        <v>1640</v>
      </c>
      <c r="D27" s="110">
        <v>1973</v>
      </c>
      <c r="E27" s="110" t="s">
        <v>1591</v>
      </c>
      <c r="F27" s="110" t="s">
        <v>2776</v>
      </c>
      <c r="G27" s="110">
        <v>2</v>
      </c>
    </row>
    <row r="28" spans="1:55">
      <c r="A28" s="109" t="s">
        <v>1716</v>
      </c>
      <c r="B28" s="110" t="s">
        <v>2765</v>
      </c>
      <c r="C28" s="110" t="s">
        <v>1640</v>
      </c>
      <c r="D28" s="110">
        <v>1973</v>
      </c>
      <c r="E28" s="110" t="s">
        <v>1591</v>
      </c>
      <c r="F28" s="110" t="s">
        <v>2776</v>
      </c>
      <c r="G28" s="110">
        <v>2</v>
      </c>
      <c r="AK28" s="117" t="s">
        <v>3056</v>
      </c>
    </row>
    <row r="29" spans="1:55">
      <c r="A29" s="109" t="s">
        <v>1571</v>
      </c>
      <c r="B29" s="110" t="s">
        <v>2765</v>
      </c>
      <c r="C29" s="110" t="s">
        <v>1563</v>
      </c>
      <c r="D29" s="110">
        <v>2013</v>
      </c>
      <c r="E29" s="110" t="s">
        <v>1551</v>
      </c>
      <c r="F29" s="110" t="s">
        <v>2776</v>
      </c>
      <c r="G29" s="110">
        <v>2</v>
      </c>
      <c r="AK29" s="117" t="s">
        <v>3057</v>
      </c>
    </row>
    <row r="30" spans="1:55">
      <c r="A30" s="109" t="s">
        <v>1658</v>
      </c>
      <c r="B30" s="110" t="s">
        <v>2765</v>
      </c>
      <c r="C30" s="110" t="s">
        <v>1640</v>
      </c>
      <c r="D30" s="110">
        <v>1986</v>
      </c>
      <c r="E30" s="110" t="s">
        <v>1591</v>
      </c>
      <c r="F30" s="110" t="s">
        <v>2776</v>
      </c>
      <c r="G30" s="110">
        <v>2</v>
      </c>
      <c r="AK30" s="117" t="s">
        <v>3058</v>
      </c>
    </row>
    <row r="31" spans="1:55">
      <c r="A31" s="109" t="s">
        <v>2781</v>
      </c>
      <c r="B31" s="110" t="s">
        <v>2767</v>
      </c>
      <c r="C31" s="110" t="s">
        <v>2078</v>
      </c>
      <c r="D31" s="110">
        <v>2014</v>
      </c>
      <c r="E31" s="110" t="s">
        <v>1591</v>
      </c>
      <c r="F31" s="110" t="s">
        <v>2776</v>
      </c>
      <c r="G31" s="110" t="s">
        <v>2782</v>
      </c>
      <c r="AK31" s="117" t="s">
        <v>3059</v>
      </c>
    </row>
    <row r="32" spans="1:55">
      <c r="A32" s="109" t="s">
        <v>2783</v>
      </c>
      <c r="B32" s="110" t="s">
        <v>2767</v>
      </c>
      <c r="C32" s="110" t="s">
        <v>2078</v>
      </c>
      <c r="D32" s="110">
        <v>2014</v>
      </c>
      <c r="E32" s="110" t="s">
        <v>1591</v>
      </c>
      <c r="F32" s="110" t="s">
        <v>2776</v>
      </c>
      <c r="G32" s="110" t="s">
        <v>2782</v>
      </c>
    </row>
    <row r="33" spans="1:7">
      <c r="A33" s="109" t="s">
        <v>2784</v>
      </c>
      <c r="B33" s="110" t="s">
        <v>2767</v>
      </c>
      <c r="C33" s="110" t="s">
        <v>2078</v>
      </c>
      <c r="D33" s="110">
        <v>2014</v>
      </c>
      <c r="E33" s="110" t="s">
        <v>1591</v>
      </c>
      <c r="F33" s="110" t="s">
        <v>2776</v>
      </c>
      <c r="G33" s="110" t="s">
        <v>2782</v>
      </c>
    </row>
    <row r="34" spans="1:7">
      <c r="A34" s="109" t="s">
        <v>2785</v>
      </c>
      <c r="B34" s="110" t="s">
        <v>2767</v>
      </c>
      <c r="C34" s="110" t="s">
        <v>2078</v>
      </c>
      <c r="D34" s="110">
        <v>2014</v>
      </c>
      <c r="E34" s="110" t="s">
        <v>1591</v>
      </c>
      <c r="F34" s="110" t="s">
        <v>2776</v>
      </c>
      <c r="G34" s="110" t="s">
        <v>2782</v>
      </c>
    </row>
    <row r="35" spans="1:7">
      <c r="A35" s="109" t="s">
        <v>2109</v>
      </c>
      <c r="B35" s="110" t="s">
        <v>2767</v>
      </c>
      <c r="C35" s="110" t="s">
        <v>2078</v>
      </c>
      <c r="D35" s="110">
        <v>2015</v>
      </c>
      <c r="E35" s="110" t="s">
        <v>1591</v>
      </c>
      <c r="F35" s="110" t="s">
        <v>2776</v>
      </c>
      <c r="G35" s="110" t="s">
        <v>2782</v>
      </c>
    </row>
    <row r="36" spans="1:7">
      <c r="A36" s="109" t="s">
        <v>2105</v>
      </c>
      <c r="B36" s="110" t="s">
        <v>2767</v>
      </c>
      <c r="C36" s="110" t="s">
        <v>2078</v>
      </c>
      <c r="D36" s="110">
        <v>2015</v>
      </c>
      <c r="E36" s="110" t="s">
        <v>1591</v>
      </c>
      <c r="F36" s="110" t="s">
        <v>2776</v>
      </c>
      <c r="G36" s="110" t="s">
        <v>2782</v>
      </c>
    </row>
    <row r="37" spans="1:7">
      <c r="A37" s="109" t="s">
        <v>2101</v>
      </c>
      <c r="B37" s="110" t="s">
        <v>2767</v>
      </c>
      <c r="C37" s="110" t="s">
        <v>2078</v>
      </c>
      <c r="D37" s="110">
        <v>2015</v>
      </c>
      <c r="E37" s="110" t="s">
        <v>1591</v>
      </c>
      <c r="F37" s="110" t="s">
        <v>2776</v>
      </c>
      <c r="G37" s="110" t="s">
        <v>2782</v>
      </c>
    </row>
    <row r="38" spans="1:7">
      <c r="A38" s="109" t="s">
        <v>2093</v>
      </c>
      <c r="B38" s="110" t="s">
        <v>2767</v>
      </c>
      <c r="C38" s="110" t="s">
        <v>2078</v>
      </c>
      <c r="D38" s="110">
        <v>2015</v>
      </c>
      <c r="E38" s="110" t="s">
        <v>1591</v>
      </c>
      <c r="F38" s="110" t="s">
        <v>2776</v>
      </c>
      <c r="G38" s="110" t="s">
        <v>2782</v>
      </c>
    </row>
    <row r="39" spans="1:7">
      <c r="A39" s="109" t="s">
        <v>920</v>
      </c>
      <c r="B39" s="110" t="s">
        <v>2767</v>
      </c>
      <c r="C39" s="110" t="s">
        <v>1788</v>
      </c>
      <c r="D39" s="110">
        <v>2014</v>
      </c>
      <c r="E39" s="110" t="s">
        <v>1551</v>
      </c>
      <c r="F39" s="110" t="s">
        <v>2776</v>
      </c>
      <c r="G39" s="110">
        <v>17</v>
      </c>
    </row>
    <row r="40" spans="1:7">
      <c r="A40" s="109" t="s">
        <v>905</v>
      </c>
      <c r="B40" s="110" t="s">
        <v>2767</v>
      </c>
      <c r="C40" s="110" t="s">
        <v>1788</v>
      </c>
      <c r="D40" s="110">
        <v>2013</v>
      </c>
      <c r="E40" s="110" t="s">
        <v>1551</v>
      </c>
      <c r="F40" s="110" t="s">
        <v>2776</v>
      </c>
      <c r="G40" s="110">
        <v>17</v>
      </c>
    </row>
    <row r="41" spans="1:7">
      <c r="A41" s="109" t="s">
        <v>906</v>
      </c>
      <c r="B41" s="110" t="s">
        <v>2767</v>
      </c>
      <c r="C41" s="110" t="s">
        <v>1788</v>
      </c>
      <c r="D41" s="110">
        <v>2013</v>
      </c>
      <c r="E41" s="110" t="s">
        <v>1551</v>
      </c>
      <c r="F41" s="110" t="s">
        <v>2776</v>
      </c>
      <c r="G41" s="110">
        <v>17</v>
      </c>
    </row>
    <row r="42" spans="1:7">
      <c r="A42" s="109" t="s">
        <v>907</v>
      </c>
      <c r="B42" s="110" t="s">
        <v>2767</v>
      </c>
      <c r="C42" s="110" t="s">
        <v>1788</v>
      </c>
      <c r="D42" s="110">
        <v>2013</v>
      </c>
      <c r="E42" s="110" t="s">
        <v>1551</v>
      </c>
      <c r="F42" s="110" t="s">
        <v>2776</v>
      </c>
      <c r="G42" s="110">
        <v>17</v>
      </c>
    </row>
    <row r="43" spans="1:7">
      <c r="A43" s="109" t="s">
        <v>908</v>
      </c>
      <c r="B43" s="110" t="s">
        <v>2767</v>
      </c>
      <c r="C43" s="110" t="s">
        <v>1788</v>
      </c>
      <c r="D43" s="110">
        <v>2013</v>
      </c>
      <c r="E43" s="110" t="s">
        <v>1551</v>
      </c>
      <c r="F43" s="110" t="s">
        <v>2776</v>
      </c>
      <c r="G43" s="110">
        <v>17</v>
      </c>
    </row>
    <row r="44" spans="1:7">
      <c r="A44" s="109" t="s">
        <v>909</v>
      </c>
      <c r="B44" s="110" t="s">
        <v>2767</v>
      </c>
      <c r="C44" s="110" t="s">
        <v>1788</v>
      </c>
      <c r="D44" s="110">
        <v>2013</v>
      </c>
      <c r="E44" s="110" t="s">
        <v>1551</v>
      </c>
      <c r="F44" s="110" t="s">
        <v>2776</v>
      </c>
      <c r="G44" s="110">
        <v>17</v>
      </c>
    </row>
    <row r="45" spans="1:7">
      <c r="A45" s="109" t="s">
        <v>910</v>
      </c>
      <c r="B45" s="110" t="s">
        <v>2767</v>
      </c>
      <c r="C45" s="110" t="s">
        <v>1788</v>
      </c>
      <c r="D45" s="110">
        <v>2013</v>
      </c>
      <c r="E45" s="110" t="s">
        <v>1551</v>
      </c>
      <c r="F45" s="110" t="s">
        <v>2776</v>
      </c>
      <c r="G45" s="110">
        <v>17</v>
      </c>
    </row>
    <row r="46" spans="1:7">
      <c r="A46" s="109" t="s">
        <v>911</v>
      </c>
      <c r="B46" s="110" t="s">
        <v>2767</v>
      </c>
      <c r="C46" s="110" t="s">
        <v>1788</v>
      </c>
      <c r="D46" s="110">
        <v>2013</v>
      </c>
      <c r="E46" s="110" t="s">
        <v>1551</v>
      </c>
      <c r="F46" s="110" t="s">
        <v>2776</v>
      </c>
      <c r="G46" s="110">
        <v>17</v>
      </c>
    </row>
    <row r="47" spans="1:7">
      <c r="A47" s="109" t="s">
        <v>912</v>
      </c>
      <c r="B47" s="110" t="s">
        <v>2767</v>
      </c>
      <c r="C47" s="110" t="s">
        <v>1788</v>
      </c>
      <c r="D47" s="110">
        <v>2013</v>
      </c>
      <c r="E47" s="110" t="s">
        <v>1551</v>
      </c>
      <c r="F47" s="110" t="s">
        <v>2776</v>
      </c>
      <c r="G47" s="110">
        <v>17</v>
      </c>
    </row>
    <row r="48" spans="1:7">
      <c r="A48" s="109" t="s">
        <v>913</v>
      </c>
      <c r="B48" s="110" t="s">
        <v>2767</v>
      </c>
      <c r="C48" s="110" t="s">
        <v>1788</v>
      </c>
      <c r="D48" s="110">
        <v>2013</v>
      </c>
      <c r="E48" s="110" t="s">
        <v>1551</v>
      </c>
      <c r="F48" s="110" t="s">
        <v>2776</v>
      </c>
      <c r="G48" s="110">
        <v>17</v>
      </c>
    </row>
    <row r="49" spans="1:11">
      <c r="A49" s="109" t="s">
        <v>914</v>
      </c>
      <c r="B49" s="110" t="s">
        <v>2767</v>
      </c>
      <c r="C49" s="110" t="s">
        <v>1788</v>
      </c>
      <c r="D49" s="110">
        <v>2014</v>
      </c>
      <c r="E49" s="110" t="s">
        <v>1551</v>
      </c>
      <c r="F49" s="110" t="s">
        <v>2776</v>
      </c>
      <c r="G49" s="110">
        <v>17</v>
      </c>
    </row>
    <row r="50" spans="1:11">
      <c r="A50" s="109" t="s">
        <v>919</v>
      </c>
      <c r="B50" s="110" t="s">
        <v>2767</v>
      </c>
      <c r="C50" s="110" t="s">
        <v>1788</v>
      </c>
      <c r="D50" s="110">
        <v>2014</v>
      </c>
      <c r="E50" s="110" t="s">
        <v>1551</v>
      </c>
      <c r="F50" s="110" t="s">
        <v>2776</v>
      </c>
      <c r="G50" s="110">
        <v>17</v>
      </c>
      <c r="K50" s="5"/>
    </row>
    <row r="51" spans="1:11">
      <c r="A51" s="109" t="s">
        <v>915</v>
      </c>
      <c r="B51" s="110" t="s">
        <v>2767</v>
      </c>
      <c r="C51" s="110" t="s">
        <v>1788</v>
      </c>
      <c r="D51" s="110">
        <v>2014</v>
      </c>
      <c r="E51" s="110" t="s">
        <v>1551</v>
      </c>
      <c r="F51" s="110" t="s">
        <v>2776</v>
      </c>
      <c r="G51" s="110">
        <v>17</v>
      </c>
      <c r="K51" s="5"/>
    </row>
    <row r="52" spans="1:11">
      <c r="A52" s="109" t="s">
        <v>916</v>
      </c>
      <c r="B52" s="110" t="s">
        <v>2767</v>
      </c>
      <c r="C52" s="110" t="s">
        <v>1788</v>
      </c>
      <c r="D52" s="110">
        <v>2014</v>
      </c>
      <c r="E52" s="110" t="s">
        <v>1551</v>
      </c>
      <c r="F52" s="110" t="s">
        <v>2776</v>
      </c>
      <c r="G52" s="110">
        <v>17</v>
      </c>
      <c r="K52" s="5"/>
    </row>
    <row r="53" spans="1:11">
      <c r="A53" s="109" t="s">
        <v>917</v>
      </c>
      <c r="B53" s="110" t="s">
        <v>2767</v>
      </c>
      <c r="C53" s="110" t="s">
        <v>1788</v>
      </c>
      <c r="D53" s="110">
        <v>2014</v>
      </c>
      <c r="E53" s="110" t="s">
        <v>1551</v>
      </c>
      <c r="F53" s="110" t="s">
        <v>2776</v>
      </c>
      <c r="G53" s="110">
        <v>17</v>
      </c>
      <c r="K53" s="5"/>
    </row>
    <row r="54" spans="1:11">
      <c r="A54" s="109" t="s">
        <v>918</v>
      </c>
      <c r="B54" s="110" t="s">
        <v>2767</v>
      </c>
      <c r="C54" s="110" t="s">
        <v>1788</v>
      </c>
      <c r="D54" s="110">
        <v>2014</v>
      </c>
      <c r="E54" s="110" t="s">
        <v>1551</v>
      </c>
      <c r="F54" s="110" t="s">
        <v>2776</v>
      </c>
      <c r="G54" s="110">
        <v>17</v>
      </c>
      <c r="K54" s="5"/>
    </row>
    <row r="55" spans="1:11">
      <c r="A55" s="109" t="s">
        <v>899</v>
      </c>
      <c r="B55" s="110" t="s">
        <v>2767</v>
      </c>
      <c r="C55" s="110" t="s">
        <v>1788</v>
      </c>
      <c r="D55" s="110">
        <v>2010</v>
      </c>
      <c r="E55" s="110" t="s">
        <v>1551</v>
      </c>
      <c r="F55" s="110" t="s">
        <v>2776</v>
      </c>
      <c r="G55" s="110">
        <v>17</v>
      </c>
      <c r="K55" s="5"/>
    </row>
    <row r="56" spans="1:11">
      <c r="A56" s="109" t="s">
        <v>897</v>
      </c>
      <c r="B56" s="110" t="s">
        <v>2767</v>
      </c>
      <c r="C56" s="110" t="s">
        <v>1788</v>
      </c>
      <c r="D56" s="110">
        <v>2009</v>
      </c>
      <c r="E56" s="110" t="s">
        <v>1551</v>
      </c>
      <c r="F56" s="110" t="s">
        <v>2776</v>
      </c>
      <c r="G56" s="110">
        <v>17</v>
      </c>
      <c r="K56" s="5"/>
    </row>
    <row r="57" spans="1:11">
      <c r="A57" s="109" t="s">
        <v>898</v>
      </c>
      <c r="B57" s="110" t="s">
        <v>2767</v>
      </c>
      <c r="C57" s="110" t="s">
        <v>1788</v>
      </c>
      <c r="D57" s="110">
        <v>2010</v>
      </c>
      <c r="E57" s="110" t="s">
        <v>1551</v>
      </c>
      <c r="F57" s="110" t="s">
        <v>2776</v>
      </c>
      <c r="G57" s="110">
        <v>17</v>
      </c>
    </row>
    <row r="58" spans="1:11">
      <c r="A58" s="109" t="s">
        <v>896</v>
      </c>
      <c r="B58" s="110" t="s">
        <v>2767</v>
      </c>
      <c r="C58" s="110" t="s">
        <v>1788</v>
      </c>
      <c r="D58" s="110">
        <v>2009</v>
      </c>
      <c r="E58" s="110" t="s">
        <v>1551</v>
      </c>
      <c r="F58" s="110" t="s">
        <v>2776</v>
      </c>
      <c r="G58" s="110">
        <v>17</v>
      </c>
    </row>
    <row r="59" spans="1:11">
      <c r="A59" s="109" t="s">
        <v>900</v>
      </c>
      <c r="B59" s="110" t="s">
        <v>2767</v>
      </c>
      <c r="C59" s="110" t="s">
        <v>1788</v>
      </c>
      <c r="D59" s="110">
        <v>2010</v>
      </c>
      <c r="E59" s="110" t="s">
        <v>1551</v>
      </c>
      <c r="F59" s="110" t="s">
        <v>2776</v>
      </c>
      <c r="G59" s="110">
        <v>17</v>
      </c>
    </row>
    <row r="60" spans="1:11">
      <c r="A60" s="109" t="s">
        <v>901</v>
      </c>
      <c r="B60" s="110" t="s">
        <v>2767</v>
      </c>
      <c r="C60" s="110" t="s">
        <v>1788</v>
      </c>
      <c r="D60" s="110">
        <v>2010</v>
      </c>
      <c r="E60" s="110" t="s">
        <v>1551</v>
      </c>
      <c r="F60" s="110" t="s">
        <v>2776</v>
      </c>
      <c r="G60" s="110">
        <v>17</v>
      </c>
    </row>
    <row r="61" spans="1:11">
      <c r="A61" s="109" t="s">
        <v>902</v>
      </c>
      <c r="B61" s="110" t="s">
        <v>2767</v>
      </c>
      <c r="C61" s="110" t="s">
        <v>1788</v>
      </c>
      <c r="D61" s="110">
        <v>2011</v>
      </c>
      <c r="E61" s="110" t="s">
        <v>1551</v>
      </c>
      <c r="F61" s="110" t="s">
        <v>2776</v>
      </c>
      <c r="G61" s="110">
        <v>17</v>
      </c>
    </row>
    <row r="62" spans="1:11">
      <c r="A62" s="109" t="s">
        <v>903</v>
      </c>
      <c r="B62" s="110" t="s">
        <v>2767</v>
      </c>
      <c r="C62" s="110" t="s">
        <v>1788</v>
      </c>
      <c r="D62" s="110">
        <v>2011</v>
      </c>
      <c r="E62" s="110" t="s">
        <v>1551</v>
      </c>
      <c r="F62" s="110" t="s">
        <v>2776</v>
      </c>
      <c r="G62" s="110">
        <v>17</v>
      </c>
    </row>
    <row r="63" spans="1:11">
      <c r="A63" s="109" t="s">
        <v>904</v>
      </c>
      <c r="B63" s="110" t="s">
        <v>2767</v>
      </c>
      <c r="C63" s="110" t="s">
        <v>1788</v>
      </c>
      <c r="D63" s="110">
        <v>2013</v>
      </c>
      <c r="E63" s="110" t="s">
        <v>1551</v>
      </c>
      <c r="F63" s="110" t="s">
        <v>2776</v>
      </c>
      <c r="G63" s="110">
        <v>17</v>
      </c>
    </row>
    <row r="64" spans="1:11">
      <c r="A64" s="109" t="s">
        <v>2786</v>
      </c>
      <c r="B64" s="110" t="s">
        <v>2765</v>
      </c>
      <c r="C64" s="110" t="s">
        <v>1640</v>
      </c>
      <c r="D64" s="110">
        <v>1951</v>
      </c>
      <c r="E64" s="110" t="s">
        <v>1591</v>
      </c>
      <c r="F64" s="110" t="s">
        <v>2776</v>
      </c>
      <c r="G64" s="110" t="s">
        <v>2787</v>
      </c>
    </row>
    <row r="65" spans="1:7">
      <c r="A65" s="109" t="s">
        <v>893</v>
      </c>
      <c r="B65" s="110" t="s">
        <v>2765</v>
      </c>
      <c r="C65" s="110" t="s">
        <v>1640</v>
      </c>
      <c r="D65" s="110">
        <v>2013</v>
      </c>
      <c r="E65" s="110" t="s">
        <v>1591</v>
      </c>
      <c r="F65" s="110" t="s">
        <v>2776</v>
      </c>
      <c r="G65" s="110" t="s">
        <v>2787</v>
      </c>
    </row>
    <row r="66" spans="1:7">
      <c r="A66" s="109" t="s">
        <v>2788</v>
      </c>
      <c r="B66" s="110" t="s">
        <v>2765</v>
      </c>
      <c r="C66" s="110" t="s">
        <v>1640</v>
      </c>
      <c r="D66" s="110">
        <v>1912</v>
      </c>
      <c r="E66" s="110" t="s">
        <v>1591</v>
      </c>
      <c r="F66" s="110" t="s">
        <v>2776</v>
      </c>
      <c r="G66" s="110" t="s">
        <v>2787</v>
      </c>
    </row>
    <row r="67" spans="1:7">
      <c r="A67" s="109" t="s">
        <v>2789</v>
      </c>
      <c r="B67" s="110" t="s">
        <v>2765</v>
      </c>
      <c r="C67" s="110" t="s">
        <v>1640</v>
      </c>
      <c r="D67" s="110">
        <v>2015</v>
      </c>
      <c r="E67" s="110" t="s">
        <v>1591</v>
      </c>
      <c r="F67" s="110" t="s">
        <v>2776</v>
      </c>
      <c r="G67" s="110" t="s">
        <v>2787</v>
      </c>
    </row>
    <row r="68" spans="1:7">
      <c r="A68" s="109" t="s">
        <v>2790</v>
      </c>
      <c r="B68" s="110" t="s">
        <v>2765</v>
      </c>
      <c r="C68" s="110" t="s">
        <v>1640</v>
      </c>
      <c r="D68" s="110">
        <v>2015</v>
      </c>
      <c r="E68" s="110" t="s">
        <v>1591</v>
      </c>
      <c r="F68" s="110" t="s">
        <v>2776</v>
      </c>
      <c r="G68" s="110" t="s">
        <v>2787</v>
      </c>
    </row>
    <row r="69" spans="1:7">
      <c r="A69" s="109" t="s">
        <v>922</v>
      </c>
      <c r="B69" s="110" t="s">
        <v>2767</v>
      </c>
      <c r="C69" s="110" t="s">
        <v>1640</v>
      </c>
      <c r="D69" s="110">
        <v>2004</v>
      </c>
      <c r="E69" s="110" t="s">
        <v>1591</v>
      </c>
      <c r="F69" s="110" t="s">
        <v>2776</v>
      </c>
      <c r="G69" s="110" t="s">
        <v>2787</v>
      </c>
    </row>
    <row r="70" spans="1:7">
      <c r="A70" s="109" t="s">
        <v>923</v>
      </c>
      <c r="B70" s="110" t="s">
        <v>2765</v>
      </c>
      <c r="C70" s="110" t="s">
        <v>1640</v>
      </c>
      <c r="D70" s="110">
        <v>2004</v>
      </c>
      <c r="E70" s="110" t="s">
        <v>1591</v>
      </c>
      <c r="F70" s="110" t="s">
        <v>2776</v>
      </c>
      <c r="G70" s="110" t="s">
        <v>2787</v>
      </c>
    </row>
    <row r="71" spans="1:7">
      <c r="A71" s="109" t="s">
        <v>924</v>
      </c>
      <c r="B71" s="110" t="s">
        <v>2767</v>
      </c>
      <c r="C71" s="110" t="s">
        <v>1640</v>
      </c>
      <c r="D71" s="110">
        <v>2004</v>
      </c>
      <c r="E71" s="110" t="s">
        <v>1591</v>
      </c>
      <c r="F71" s="110" t="s">
        <v>2776</v>
      </c>
      <c r="G71" s="110" t="s">
        <v>2787</v>
      </c>
    </row>
    <row r="72" spans="1:7">
      <c r="A72" s="109" t="s">
        <v>925</v>
      </c>
      <c r="B72" s="110" t="s">
        <v>2767</v>
      </c>
      <c r="C72" s="110" t="s">
        <v>1640</v>
      </c>
      <c r="D72" s="110">
        <v>2004</v>
      </c>
      <c r="E72" s="110" t="s">
        <v>1591</v>
      </c>
      <c r="F72" s="110" t="s">
        <v>2776</v>
      </c>
      <c r="G72" s="110" t="s">
        <v>2787</v>
      </c>
    </row>
    <row r="73" spans="1:7" ht="17" thickBot="1">
      <c r="A73" s="111" t="s">
        <v>926</v>
      </c>
      <c r="B73" s="112" t="s">
        <v>2767</v>
      </c>
      <c r="C73" s="112" t="s">
        <v>1640</v>
      </c>
      <c r="D73" s="112">
        <v>2006</v>
      </c>
      <c r="E73" s="112" t="s">
        <v>1591</v>
      </c>
      <c r="F73" s="112" t="s">
        <v>2776</v>
      </c>
      <c r="G73" s="112" t="s">
        <v>2787</v>
      </c>
    </row>
  </sheetData>
  <sortState ref="J2:V12">
    <sortCondition ref="J2:J12"/>
  </sortState>
  <conditionalFormatting sqref="R2:R26">
    <cfRule type="colorScale" priority="3">
      <colorScale>
        <cfvo type="min"/>
        <cfvo type="percentile" val="50"/>
        <cfvo type="max"/>
        <color rgb="FFF8696B"/>
        <color rgb="FFFCFCFF"/>
        <color rgb="FF63BE7B"/>
      </colorScale>
    </cfRule>
  </conditionalFormatting>
  <conditionalFormatting sqref="S2:S26">
    <cfRule type="colorScale" priority="2">
      <colorScale>
        <cfvo type="min"/>
        <cfvo type="percentile" val="50"/>
        <cfvo type="max"/>
        <color rgb="FFF8696B"/>
        <color rgb="FFFCFCFF"/>
        <color rgb="FF63BE7B"/>
      </colorScale>
    </cfRule>
  </conditionalFormatting>
  <conditionalFormatting sqref="V2:V26">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4EF5-E066-0942-A575-FEB8BA65D549}">
  <dimension ref="A1:AM123"/>
  <sheetViews>
    <sheetView topLeftCell="A50" workbookViewId="0">
      <selection activeCell="D69" sqref="D69"/>
    </sheetView>
  </sheetViews>
  <sheetFormatPr baseColWidth="10" defaultRowHeight="16"/>
  <cols>
    <col min="1" max="2" width="17.33203125" bestFit="1" customWidth="1"/>
    <col min="3" max="3" width="29.83203125" bestFit="1" customWidth="1"/>
    <col min="4" max="4" width="6" bestFit="1" customWidth="1"/>
    <col min="5" max="5" width="14.33203125" bestFit="1" customWidth="1"/>
    <col min="6" max="6" width="25.83203125" bestFit="1" customWidth="1"/>
    <col min="7" max="7" width="16.5" bestFit="1" customWidth="1"/>
    <col min="8" max="8" width="17.6640625" bestFit="1" customWidth="1"/>
    <col min="9" max="9" width="10.5" bestFit="1" customWidth="1"/>
    <col min="10" max="10" width="28.1640625" bestFit="1" customWidth="1"/>
    <col min="11" max="11" width="25.1640625" bestFit="1" customWidth="1"/>
    <col min="12" max="14" width="10.6640625" bestFit="1" customWidth="1"/>
    <col min="15" max="15" width="14.33203125" bestFit="1" customWidth="1"/>
    <col min="16" max="16" width="13.83203125" bestFit="1" customWidth="1"/>
    <col min="17" max="17" width="9.33203125" bestFit="1" customWidth="1"/>
    <col min="18" max="18" width="12.33203125" bestFit="1" customWidth="1"/>
    <col min="19" max="19" width="20.83203125" bestFit="1" customWidth="1"/>
    <col min="20" max="20" width="7" bestFit="1" customWidth="1"/>
    <col min="21" max="21" width="7.5" bestFit="1" customWidth="1"/>
    <col min="22" max="22" width="10.1640625" bestFit="1" customWidth="1"/>
    <col min="23" max="23" width="8.83203125" bestFit="1" customWidth="1"/>
    <col min="24" max="24" width="7.6640625" bestFit="1" customWidth="1"/>
    <col min="25" max="25" width="10.5" bestFit="1" customWidth="1"/>
    <col min="26" max="26" width="14" bestFit="1" customWidth="1"/>
    <col min="27" max="27" width="13.5" bestFit="1" customWidth="1"/>
    <col min="28" max="29" width="13.83203125" bestFit="1" customWidth="1"/>
    <col min="30" max="30" width="12.5" bestFit="1" customWidth="1"/>
    <col min="31" max="31" width="13" bestFit="1" customWidth="1"/>
    <col min="32" max="32" width="13.83203125" bestFit="1" customWidth="1"/>
    <col min="33" max="33" width="14" bestFit="1" customWidth="1"/>
    <col min="34" max="34" width="14.5" bestFit="1" customWidth="1"/>
    <col min="35" max="35" width="14" bestFit="1" customWidth="1"/>
    <col min="36" max="36" width="14.1640625" bestFit="1" customWidth="1"/>
    <col min="37" max="37" width="13.83203125" bestFit="1" customWidth="1"/>
    <col min="38" max="38" width="13.1640625" bestFit="1" customWidth="1"/>
    <col min="39" max="39" width="13.83203125" bestFit="1" customWidth="1"/>
  </cols>
  <sheetData>
    <row r="1" spans="1:39" ht="51">
      <c r="A1" s="4" t="s">
        <v>2853</v>
      </c>
      <c r="B1" s="4" t="s">
        <v>2690</v>
      </c>
      <c r="C1" s="4" t="s">
        <v>2390</v>
      </c>
      <c r="D1" s="4" t="s">
        <v>886</v>
      </c>
      <c r="E1" s="4" t="s">
        <v>170</v>
      </c>
      <c r="F1" s="4" t="s">
        <v>2692</v>
      </c>
      <c r="G1" s="4" t="s">
        <v>2618</v>
      </c>
      <c r="H1" s="4" t="s">
        <v>2854</v>
      </c>
      <c r="I1" s="116" t="s">
        <v>2855</v>
      </c>
      <c r="J1" s="4" t="s">
        <v>1964</v>
      </c>
      <c r="K1" s="116" t="s">
        <v>2856</v>
      </c>
      <c r="L1" s="116" t="s">
        <v>2857</v>
      </c>
      <c r="M1" s="116" t="s">
        <v>2858</v>
      </c>
      <c r="N1" s="116" t="s">
        <v>2859</v>
      </c>
      <c r="O1" s="4" t="s">
        <v>1785</v>
      </c>
      <c r="P1" s="4" t="s">
        <v>2250</v>
      </c>
      <c r="Q1" s="4" t="s">
        <v>2252</v>
      </c>
      <c r="R1" s="4" t="s">
        <v>2384</v>
      </c>
      <c r="S1" s="4" t="s">
        <v>2378</v>
      </c>
      <c r="T1" s="4" t="s">
        <v>2860</v>
      </c>
      <c r="U1" s="4" t="s">
        <v>2387</v>
      </c>
      <c r="V1" s="4" t="s">
        <v>2861</v>
      </c>
      <c r="W1" s="4" t="s">
        <v>2862</v>
      </c>
      <c r="X1" s="4" t="s">
        <v>2863</v>
      </c>
      <c r="Y1" s="116" t="s">
        <v>2864</v>
      </c>
      <c r="Z1" s="4" t="s">
        <v>2865</v>
      </c>
      <c r="AA1" s="4" t="s">
        <v>2866</v>
      </c>
      <c r="AB1" s="4" t="s">
        <v>2867</v>
      </c>
      <c r="AC1" s="4" t="s">
        <v>2868</v>
      </c>
      <c r="AD1" s="4" t="s">
        <v>2869</v>
      </c>
      <c r="AE1" s="4" t="s">
        <v>2870</v>
      </c>
      <c r="AF1" s="4" t="s">
        <v>2871</v>
      </c>
      <c r="AG1" s="4" t="s">
        <v>2872</v>
      </c>
      <c r="AH1" s="4" t="s">
        <v>2873</v>
      </c>
      <c r="AI1" s="4" t="s">
        <v>2874</v>
      </c>
      <c r="AJ1" s="4" t="s">
        <v>2875</v>
      </c>
      <c r="AK1" s="4" t="s">
        <v>2876</v>
      </c>
      <c r="AL1" s="4" t="s">
        <v>2877</v>
      </c>
      <c r="AM1" s="4" t="s">
        <v>2878</v>
      </c>
    </row>
    <row r="2" spans="1:39">
      <c r="A2" s="5" t="s">
        <v>888</v>
      </c>
      <c r="B2" s="5" t="s">
        <v>888</v>
      </c>
      <c r="C2" s="5" t="s">
        <v>2304</v>
      </c>
      <c r="D2" s="5" t="s">
        <v>2689</v>
      </c>
      <c r="E2" s="5" t="s">
        <v>2887</v>
      </c>
      <c r="F2" s="5" t="s">
        <v>790</v>
      </c>
      <c r="G2" s="5" t="s">
        <v>205</v>
      </c>
      <c r="H2" s="5" t="s">
        <v>2620</v>
      </c>
      <c r="I2" s="5" t="s">
        <v>2882</v>
      </c>
      <c r="J2" s="5" t="s">
        <v>2234</v>
      </c>
      <c r="K2" s="5">
        <v>312.2</v>
      </c>
      <c r="L2" s="5">
        <v>97.9</v>
      </c>
      <c r="M2" s="5">
        <v>97.8</v>
      </c>
      <c r="N2" s="5">
        <v>97.8</v>
      </c>
      <c r="O2" s="5" t="s">
        <v>2397</v>
      </c>
      <c r="P2" s="5" t="s">
        <v>1640</v>
      </c>
      <c r="Q2" s="5" t="s">
        <v>2255</v>
      </c>
      <c r="R2" s="5" t="s">
        <v>172</v>
      </c>
      <c r="S2" s="5" t="s">
        <v>2688</v>
      </c>
      <c r="T2" s="5" t="s">
        <v>449</v>
      </c>
      <c r="U2" s="5" t="s">
        <v>1762</v>
      </c>
      <c r="V2" s="5" t="s">
        <v>1414</v>
      </c>
      <c r="W2" s="5">
        <v>0</v>
      </c>
      <c r="X2" s="5">
        <v>0</v>
      </c>
      <c r="Y2" s="5" t="s">
        <v>2885</v>
      </c>
      <c r="Z2" s="5" t="s">
        <v>790</v>
      </c>
      <c r="AA2" s="5" t="s">
        <v>1414</v>
      </c>
      <c r="AB2" s="5" t="s">
        <v>1414</v>
      </c>
      <c r="AC2" s="5" t="s">
        <v>1414</v>
      </c>
      <c r="AD2" s="5" t="s">
        <v>1414</v>
      </c>
      <c r="AE2" s="5" t="s">
        <v>1414</v>
      </c>
      <c r="AF2" s="5" t="s">
        <v>1414</v>
      </c>
      <c r="AG2" s="5" t="s">
        <v>1414</v>
      </c>
      <c r="AH2" s="5" t="s">
        <v>1414</v>
      </c>
      <c r="AI2" s="5" t="s">
        <v>1414</v>
      </c>
      <c r="AJ2" s="5" t="s">
        <v>1414</v>
      </c>
      <c r="AK2" s="5" t="s">
        <v>1414</v>
      </c>
      <c r="AL2" s="5" t="s">
        <v>1414</v>
      </c>
      <c r="AM2" s="5" t="s">
        <v>1414</v>
      </c>
    </row>
    <row r="3" spans="1:39">
      <c r="A3" s="5" t="s">
        <v>927</v>
      </c>
      <c r="B3" s="5" t="s">
        <v>927</v>
      </c>
      <c r="C3" s="5" t="s">
        <v>2305</v>
      </c>
      <c r="D3" s="5" t="s">
        <v>2689</v>
      </c>
      <c r="E3" s="5" t="s">
        <v>2887</v>
      </c>
      <c r="F3" s="5" t="s">
        <v>794</v>
      </c>
      <c r="G3" s="5" t="s">
        <v>215</v>
      </c>
      <c r="H3" s="5" t="s">
        <v>2621</v>
      </c>
      <c r="I3" s="5" t="s">
        <v>2882</v>
      </c>
      <c r="J3" s="5" t="s">
        <v>2230</v>
      </c>
      <c r="K3" s="5">
        <v>299.2</v>
      </c>
      <c r="L3" s="5">
        <v>97.9</v>
      </c>
      <c r="M3" s="5">
        <v>97.8</v>
      </c>
      <c r="N3" s="5">
        <v>97.7</v>
      </c>
      <c r="O3" s="5" t="s">
        <v>2394</v>
      </c>
      <c r="P3" s="5" t="s">
        <v>1640</v>
      </c>
      <c r="Q3" s="5" t="s">
        <v>2255</v>
      </c>
      <c r="R3" s="5" t="s">
        <v>172</v>
      </c>
      <c r="S3" s="5" t="s">
        <v>2688</v>
      </c>
      <c r="T3" s="5" t="s">
        <v>449</v>
      </c>
      <c r="U3" s="5" t="s">
        <v>1762</v>
      </c>
      <c r="V3" s="5" t="s">
        <v>1414</v>
      </c>
      <c r="W3" s="5">
        <v>0</v>
      </c>
      <c r="X3" s="5">
        <v>0</v>
      </c>
      <c r="Y3" s="5" t="s">
        <v>2885</v>
      </c>
      <c r="Z3" s="5" t="s">
        <v>794</v>
      </c>
      <c r="AA3" s="5" t="s">
        <v>1414</v>
      </c>
      <c r="AB3" s="5" t="s">
        <v>1414</v>
      </c>
      <c r="AC3" s="5" t="s">
        <v>1414</v>
      </c>
      <c r="AD3" s="5" t="s">
        <v>1414</v>
      </c>
      <c r="AE3" s="5" t="s">
        <v>1414</v>
      </c>
      <c r="AF3" s="5" t="s">
        <v>1414</v>
      </c>
      <c r="AG3" s="5" t="s">
        <v>1414</v>
      </c>
      <c r="AH3" s="5" t="s">
        <v>1414</v>
      </c>
      <c r="AI3" s="5" t="s">
        <v>1414</v>
      </c>
      <c r="AJ3" s="5" t="s">
        <v>1414</v>
      </c>
      <c r="AK3" s="5" t="s">
        <v>1414</v>
      </c>
      <c r="AL3" s="5" t="s">
        <v>1414</v>
      </c>
      <c r="AM3" s="5" t="s">
        <v>1414</v>
      </c>
    </row>
    <row r="4" spans="1:39">
      <c r="A4" s="5" t="s">
        <v>895</v>
      </c>
      <c r="B4" s="5" t="s">
        <v>895</v>
      </c>
      <c r="C4" s="5" t="s">
        <v>2306</v>
      </c>
      <c r="D4" s="5" t="s">
        <v>2689</v>
      </c>
      <c r="E4" s="5" t="s">
        <v>2887</v>
      </c>
      <c r="F4" s="5" t="s">
        <v>798</v>
      </c>
      <c r="G4" s="5" t="s">
        <v>223</v>
      </c>
      <c r="H4" s="5" t="s">
        <v>2622</v>
      </c>
      <c r="I4" s="5" t="s">
        <v>2882</v>
      </c>
      <c r="J4" s="5" t="s">
        <v>2231</v>
      </c>
      <c r="K4" s="5">
        <v>284.60000000000002</v>
      </c>
      <c r="L4" s="5">
        <v>97.8</v>
      </c>
      <c r="M4" s="5">
        <v>97.8</v>
      </c>
      <c r="N4" s="5">
        <v>97.7</v>
      </c>
      <c r="O4" s="5" t="s">
        <v>2397</v>
      </c>
      <c r="P4" s="5" t="s">
        <v>1640</v>
      </c>
      <c r="Q4" s="5" t="s">
        <v>2255</v>
      </c>
      <c r="R4" s="5" t="s">
        <v>172</v>
      </c>
      <c r="S4" s="5" t="s">
        <v>2688</v>
      </c>
      <c r="T4" s="5" t="s">
        <v>449</v>
      </c>
      <c r="U4" s="5" t="s">
        <v>1762</v>
      </c>
      <c r="V4" s="5" t="s">
        <v>1414</v>
      </c>
      <c r="W4" s="5">
        <v>0</v>
      </c>
      <c r="X4" s="5">
        <v>0</v>
      </c>
      <c r="Y4" s="5" t="s">
        <v>2885</v>
      </c>
      <c r="Z4" s="5" t="s">
        <v>798</v>
      </c>
      <c r="AA4" s="5" t="s">
        <v>1414</v>
      </c>
      <c r="AB4" s="5" t="s">
        <v>1414</v>
      </c>
      <c r="AC4" s="5" t="s">
        <v>1414</v>
      </c>
      <c r="AD4" s="5" t="s">
        <v>1414</v>
      </c>
      <c r="AE4" s="5" t="s">
        <v>1414</v>
      </c>
      <c r="AF4" s="5" t="s">
        <v>1414</v>
      </c>
      <c r="AG4" s="5" t="s">
        <v>1414</v>
      </c>
      <c r="AH4" s="5" t="s">
        <v>1414</v>
      </c>
      <c r="AI4" s="5" t="s">
        <v>1414</v>
      </c>
      <c r="AJ4" s="5" t="s">
        <v>1414</v>
      </c>
      <c r="AK4" s="5" t="s">
        <v>1414</v>
      </c>
      <c r="AL4" s="5" t="s">
        <v>1414</v>
      </c>
      <c r="AM4" s="5" t="s">
        <v>1414</v>
      </c>
    </row>
    <row r="5" spans="1:39">
      <c r="A5" s="5" t="s">
        <v>889</v>
      </c>
      <c r="B5" s="5" t="s">
        <v>889</v>
      </c>
      <c r="C5" s="5" t="s">
        <v>2307</v>
      </c>
      <c r="D5" s="5" t="s">
        <v>2689</v>
      </c>
      <c r="E5" s="5" t="s">
        <v>2887</v>
      </c>
      <c r="F5" s="5" t="s">
        <v>806</v>
      </c>
      <c r="G5" s="5" t="s">
        <v>241</v>
      </c>
      <c r="H5" s="5" t="s">
        <v>2623</v>
      </c>
      <c r="I5" s="5" t="s">
        <v>2882</v>
      </c>
      <c r="J5" s="5" t="s">
        <v>2232</v>
      </c>
      <c r="K5" s="5">
        <v>311.39999999999998</v>
      </c>
      <c r="L5" s="5">
        <v>97.8</v>
      </c>
      <c r="M5" s="5">
        <v>97.8</v>
      </c>
      <c r="N5" s="5">
        <v>97.8</v>
      </c>
      <c r="O5" s="5" t="s">
        <v>2397</v>
      </c>
      <c r="P5" s="5" t="s">
        <v>1640</v>
      </c>
      <c r="Q5" s="5" t="s">
        <v>2255</v>
      </c>
      <c r="R5" s="5" t="s">
        <v>172</v>
      </c>
      <c r="S5" s="5" t="s">
        <v>2688</v>
      </c>
      <c r="T5" s="5" t="s">
        <v>449</v>
      </c>
      <c r="U5" s="5" t="s">
        <v>1762</v>
      </c>
      <c r="V5" s="5" t="s">
        <v>1414</v>
      </c>
      <c r="W5" s="5">
        <v>0</v>
      </c>
      <c r="X5" s="5">
        <v>0</v>
      </c>
      <c r="Y5" s="5" t="s">
        <v>2885</v>
      </c>
      <c r="Z5" s="5" t="s">
        <v>806</v>
      </c>
      <c r="AA5" s="5" t="s">
        <v>1414</v>
      </c>
      <c r="AB5" s="5" t="s">
        <v>1414</v>
      </c>
      <c r="AC5" s="5" t="s">
        <v>1414</v>
      </c>
      <c r="AD5" s="5" t="s">
        <v>1414</v>
      </c>
      <c r="AE5" s="5" t="s">
        <v>1414</v>
      </c>
      <c r="AF5" s="5" t="s">
        <v>1414</v>
      </c>
      <c r="AG5" s="5" t="s">
        <v>1414</v>
      </c>
      <c r="AH5" s="5" t="s">
        <v>1414</v>
      </c>
      <c r="AI5" s="5" t="s">
        <v>1414</v>
      </c>
      <c r="AJ5" s="5" t="s">
        <v>1414</v>
      </c>
      <c r="AK5" s="5" t="s">
        <v>1414</v>
      </c>
      <c r="AL5" s="5" t="s">
        <v>1414</v>
      </c>
      <c r="AM5" s="5" t="s">
        <v>1414</v>
      </c>
    </row>
    <row r="6" spans="1:39">
      <c r="A6" s="5" t="s">
        <v>890</v>
      </c>
      <c r="B6" s="5" t="s">
        <v>890</v>
      </c>
      <c r="C6" s="5" t="s">
        <v>2308</v>
      </c>
      <c r="D6" s="5" t="s">
        <v>2689</v>
      </c>
      <c r="E6" s="5" t="s">
        <v>2887</v>
      </c>
      <c r="F6" s="5" t="s">
        <v>833</v>
      </c>
      <c r="G6" s="5" t="s">
        <v>303</v>
      </c>
      <c r="H6" s="5" t="s">
        <v>2624</v>
      </c>
      <c r="I6" s="5" t="s">
        <v>2882</v>
      </c>
      <c r="J6" s="5" t="s">
        <v>2233</v>
      </c>
      <c r="K6" s="5">
        <v>119.5</v>
      </c>
      <c r="L6" s="5">
        <v>97.9</v>
      </c>
      <c r="M6" s="5">
        <v>97.8</v>
      </c>
      <c r="N6" s="5">
        <v>73.3</v>
      </c>
      <c r="O6" s="5" t="s">
        <v>2391</v>
      </c>
      <c r="P6" s="5" t="s">
        <v>1640</v>
      </c>
      <c r="Q6" s="5" t="s">
        <v>2255</v>
      </c>
      <c r="R6" s="5">
        <v>1980</v>
      </c>
      <c r="S6" s="5" t="s">
        <v>172</v>
      </c>
      <c r="T6" s="5" t="s">
        <v>449</v>
      </c>
      <c r="U6" s="5" t="s">
        <v>1762</v>
      </c>
      <c r="V6" s="5" t="s">
        <v>1414</v>
      </c>
      <c r="W6" s="5">
        <v>0</v>
      </c>
      <c r="X6" s="5">
        <v>0</v>
      </c>
      <c r="Y6" s="5" t="s">
        <v>2885</v>
      </c>
      <c r="Z6" s="5" t="s">
        <v>833</v>
      </c>
      <c r="AA6" s="5" t="s">
        <v>1414</v>
      </c>
      <c r="AB6" s="5" t="s">
        <v>1414</v>
      </c>
      <c r="AC6" s="5" t="s">
        <v>1414</v>
      </c>
      <c r="AD6" s="5" t="s">
        <v>1414</v>
      </c>
      <c r="AE6" s="5" t="s">
        <v>1414</v>
      </c>
      <c r="AF6" s="5" t="s">
        <v>1414</v>
      </c>
      <c r="AG6" s="5" t="s">
        <v>1414</v>
      </c>
      <c r="AH6" s="5" t="s">
        <v>1414</v>
      </c>
      <c r="AI6" s="5" t="s">
        <v>1414</v>
      </c>
      <c r="AJ6" s="5" t="s">
        <v>1414</v>
      </c>
      <c r="AK6" s="5" t="s">
        <v>1414</v>
      </c>
      <c r="AL6" s="5" t="s">
        <v>1414</v>
      </c>
      <c r="AM6" s="5" t="s">
        <v>1414</v>
      </c>
    </row>
    <row r="7" spans="1:39">
      <c r="A7" s="5" t="s">
        <v>2459</v>
      </c>
      <c r="B7" s="5" t="s">
        <v>435</v>
      </c>
      <c r="C7" s="5" t="s">
        <v>2314</v>
      </c>
      <c r="D7" s="5" t="s">
        <v>2689</v>
      </c>
      <c r="E7" s="5" t="s">
        <v>2887</v>
      </c>
      <c r="F7" s="5" t="s">
        <v>991</v>
      </c>
      <c r="G7" s="5" t="s">
        <v>2706</v>
      </c>
      <c r="H7" s="5" t="s">
        <v>2698</v>
      </c>
      <c r="I7" s="5" t="s">
        <v>2882</v>
      </c>
      <c r="J7" s="5" t="s">
        <v>2222</v>
      </c>
      <c r="K7" s="5">
        <v>113.8</v>
      </c>
      <c r="L7" s="5">
        <v>97.9</v>
      </c>
      <c r="M7" s="5">
        <v>97.9</v>
      </c>
      <c r="N7" s="5">
        <v>69.7</v>
      </c>
      <c r="O7" s="5" t="s">
        <v>2398</v>
      </c>
      <c r="P7" s="5" t="s">
        <v>2251</v>
      </c>
      <c r="Q7" s="5" t="s">
        <v>2254</v>
      </c>
      <c r="R7" s="5">
        <v>2016</v>
      </c>
      <c r="S7" s="5" t="s">
        <v>2383</v>
      </c>
      <c r="T7" s="5" t="s">
        <v>177</v>
      </c>
      <c r="U7" s="5" t="s">
        <v>1765</v>
      </c>
      <c r="V7" s="5">
        <v>7</v>
      </c>
      <c r="W7" s="5">
        <v>100</v>
      </c>
      <c r="X7" s="5">
        <v>0</v>
      </c>
      <c r="Y7" s="5" t="s">
        <v>2881</v>
      </c>
      <c r="Z7" s="5" t="s">
        <v>991</v>
      </c>
      <c r="AA7" s="5" t="s">
        <v>2385</v>
      </c>
      <c r="AB7" s="5" t="s">
        <v>2386</v>
      </c>
      <c r="AC7" s="5" t="s">
        <v>2385</v>
      </c>
      <c r="AD7" s="5" t="s">
        <v>2386</v>
      </c>
      <c r="AE7" s="5" t="s">
        <v>2386</v>
      </c>
      <c r="AF7" s="5" t="s">
        <v>2386</v>
      </c>
      <c r="AG7" s="5" t="s">
        <v>2386</v>
      </c>
      <c r="AH7" s="5" t="s">
        <v>2385</v>
      </c>
      <c r="AI7" s="5" t="s">
        <v>2385</v>
      </c>
      <c r="AJ7" s="5" t="s">
        <v>2386</v>
      </c>
      <c r="AK7" s="5" t="s">
        <v>2386</v>
      </c>
      <c r="AL7" s="5" t="s">
        <v>2386</v>
      </c>
      <c r="AM7" s="5" t="s">
        <v>2386</v>
      </c>
    </row>
    <row r="8" spans="1:39">
      <c r="A8" s="5" t="s">
        <v>2460</v>
      </c>
      <c r="B8" s="5" t="s">
        <v>438</v>
      </c>
      <c r="C8" s="5" t="s">
        <v>2315</v>
      </c>
      <c r="D8" s="5" t="s">
        <v>2689</v>
      </c>
      <c r="E8" s="5" t="s">
        <v>2887</v>
      </c>
      <c r="F8" s="5" t="s">
        <v>2229</v>
      </c>
      <c r="G8" s="5" t="s">
        <v>2707</v>
      </c>
      <c r="H8" s="5" t="s">
        <v>2699</v>
      </c>
      <c r="I8" s="5" t="s">
        <v>2882</v>
      </c>
      <c r="J8" s="5" t="s">
        <v>2223</v>
      </c>
      <c r="K8" s="5">
        <v>11.8</v>
      </c>
      <c r="L8" s="5">
        <v>97.8</v>
      </c>
      <c r="M8" s="5">
        <v>83</v>
      </c>
      <c r="N8" s="5">
        <v>0</v>
      </c>
      <c r="O8" s="5" t="s">
        <v>2398</v>
      </c>
      <c r="P8" s="5" t="s">
        <v>2251</v>
      </c>
      <c r="Q8" s="5" t="s">
        <v>2254</v>
      </c>
      <c r="R8" s="5">
        <v>2016</v>
      </c>
      <c r="S8" s="5" t="s">
        <v>2383</v>
      </c>
      <c r="T8" s="5" t="s">
        <v>177</v>
      </c>
      <c r="U8" s="5" t="s">
        <v>1762</v>
      </c>
      <c r="V8" s="5" t="s">
        <v>1414</v>
      </c>
      <c r="W8" s="5">
        <v>100</v>
      </c>
      <c r="X8" s="5">
        <v>0</v>
      </c>
      <c r="Y8" s="5" t="s">
        <v>2881</v>
      </c>
      <c r="Z8" s="5" t="s">
        <v>2229</v>
      </c>
      <c r="AA8" s="5" t="s">
        <v>2386</v>
      </c>
      <c r="AB8" s="5" t="s">
        <v>2386</v>
      </c>
      <c r="AC8" s="5" t="s">
        <v>2386</v>
      </c>
      <c r="AD8" s="5" t="s">
        <v>2386</v>
      </c>
      <c r="AE8" s="5" t="s">
        <v>2386</v>
      </c>
      <c r="AF8" s="5" t="s">
        <v>2896</v>
      </c>
      <c r="AG8" s="5" t="s">
        <v>2386</v>
      </c>
      <c r="AH8" s="5" t="s">
        <v>2386</v>
      </c>
      <c r="AI8" s="5" t="s">
        <v>2386</v>
      </c>
      <c r="AJ8" s="5" t="s">
        <v>2386</v>
      </c>
      <c r="AK8" s="5" t="s">
        <v>2386</v>
      </c>
      <c r="AL8" s="5" t="s">
        <v>2386</v>
      </c>
      <c r="AM8" s="5" t="s">
        <v>2386</v>
      </c>
    </row>
    <row r="9" spans="1:39">
      <c r="A9" s="5" t="s">
        <v>2461</v>
      </c>
      <c r="B9" s="5" t="s">
        <v>441</v>
      </c>
      <c r="C9" s="5" t="s">
        <v>2316</v>
      </c>
      <c r="D9" s="5" t="s">
        <v>2689</v>
      </c>
      <c r="E9" s="5" t="s">
        <v>2887</v>
      </c>
      <c r="F9" s="5" t="s">
        <v>992</v>
      </c>
      <c r="G9" s="5" t="s">
        <v>2708</v>
      </c>
      <c r="H9" s="5" t="s">
        <v>2700</v>
      </c>
      <c r="I9" s="5" t="s">
        <v>2882</v>
      </c>
      <c r="J9" s="5" t="s">
        <v>2224</v>
      </c>
      <c r="K9" s="5">
        <v>36.799999999999997</v>
      </c>
      <c r="L9" s="5">
        <v>97.8</v>
      </c>
      <c r="M9" s="5">
        <v>97.8</v>
      </c>
      <c r="N9" s="5">
        <v>0.3</v>
      </c>
      <c r="O9" s="5" t="s">
        <v>2398</v>
      </c>
      <c r="P9" s="5" t="s">
        <v>2251</v>
      </c>
      <c r="Q9" s="5" t="s">
        <v>2254</v>
      </c>
      <c r="R9" s="5">
        <v>2016</v>
      </c>
      <c r="S9" s="5" t="s">
        <v>2383</v>
      </c>
      <c r="T9" s="5" t="s">
        <v>177</v>
      </c>
      <c r="U9" s="5" t="s">
        <v>1762</v>
      </c>
      <c r="V9" s="5" t="s">
        <v>1414</v>
      </c>
      <c r="W9" s="5">
        <v>100</v>
      </c>
      <c r="X9" s="5">
        <v>0</v>
      </c>
      <c r="Y9" s="5" t="s">
        <v>2881</v>
      </c>
      <c r="Z9" s="5" t="s">
        <v>992</v>
      </c>
      <c r="AA9" s="5" t="s">
        <v>2386</v>
      </c>
      <c r="AB9" s="5" t="s">
        <v>2386</v>
      </c>
      <c r="AC9" s="5" t="s">
        <v>2386</v>
      </c>
      <c r="AD9" s="5" t="s">
        <v>2386</v>
      </c>
      <c r="AE9" s="5" t="s">
        <v>2386</v>
      </c>
      <c r="AF9" s="5" t="s">
        <v>2385</v>
      </c>
      <c r="AG9" s="5" t="s">
        <v>2386</v>
      </c>
      <c r="AH9" s="5" t="s">
        <v>2386</v>
      </c>
      <c r="AI9" s="5" t="s">
        <v>2386</v>
      </c>
      <c r="AJ9" s="5" t="s">
        <v>2386</v>
      </c>
      <c r="AK9" s="5" t="s">
        <v>2386</v>
      </c>
      <c r="AL9" s="5" t="s">
        <v>2386</v>
      </c>
      <c r="AM9" s="5" t="s">
        <v>2386</v>
      </c>
    </row>
    <row r="10" spans="1:39">
      <c r="A10" s="5" t="s">
        <v>2454</v>
      </c>
      <c r="B10" s="5" t="s">
        <v>414</v>
      </c>
      <c r="C10" s="5" t="s">
        <v>2309</v>
      </c>
      <c r="D10" s="5" t="s">
        <v>2689</v>
      </c>
      <c r="E10" s="5" t="s">
        <v>2887</v>
      </c>
      <c r="F10" s="5" t="s">
        <v>412</v>
      </c>
      <c r="G10" s="5" t="s">
        <v>2701</v>
      </c>
      <c r="H10" s="5" t="s">
        <v>2693</v>
      </c>
      <c r="I10" s="5" t="s">
        <v>2882</v>
      </c>
      <c r="J10" s="5" t="s">
        <v>2249</v>
      </c>
      <c r="K10" s="5">
        <v>33.5</v>
      </c>
      <c r="L10" s="5">
        <v>97.9</v>
      </c>
      <c r="M10" s="5">
        <v>97.8</v>
      </c>
      <c r="N10" s="5">
        <v>0.2</v>
      </c>
      <c r="O10" s="5" t="s">
        <v>2398</v>
      </c>
      <c r="P10" s="5" t="s">
        <v>2251</v>
      </c>
      <c r="Q10" s="5" t="s">
        <v>2254</v>
      </c>
      <c r="R10" s="5">
        <v>2016</v>
      </c>
      <c r="S10" s="5" t="s">
        <v>2383</v>
      </c>
      <c r="T10" s="5" t="s">
        <v>177</v>
      </c>
      <c r="U10" s="5" t="s">
        <v>1765</v>
      </c>
      <c r="V10" s="5">
        <v>2</v>
      </c>
      <c r="W10" s="5">
        <v>0</v>
      </c>
      <c r="X10" s="5">
        <v>0</v>
      </c>
      <c r="Y10" s="5" t="s">
        <v>2885</v>
      </c>
      <c r="Z10" s="5" t="s">
        <v>412</v>
      </c>
      <c r="AA10" s="5" t="s">
        <v>2385</v>
      </c>
      <c r="AB10" s="5" t="s">
        <v>2386</v>
      </c>
      <c r="AC10" s="5" t="s">
        <v>2385</v>
      </c>
      <c r="AD10" s="5" t="s">
        <v>2386</v>
      </c>
      <c r="AE10" s="5" t="s">
        <v>2386</v>
      </c>
      <c r="AF10" s="5" t="s">
        <v>2386</v>
      </c>
      <c r="AG10" s="5" t="s">
        <v>2386</v>
      </c>
      <c r="AH10" s="5" t="s">
        <v>2385</v>
      </c>
      <c r="AI10" s="5" t="s">
        <v>2385</v>
      </c>
      <c r="AJ10" s="5" t="s">
        <v>2386</v>
      </c>
      <c r="AK10" s="5" t="s">
        <v>2386</v>
      </c>
      <c r="AL10" s="5" t="s">
        <v>2386</v>
      </c>
      <c r="AM10" s="5" t="s">
        <v>2386</v>
      </c>
    </row>
    <row r="11" spans="1:39">
      <c r="A11" s="5" t="s">
        <v>2455</v>
      </c>
      <c r="B11" s="5" t="s">
        <v>417</v>
      </c>
      <c r="C11" s="5" t="s">
        <v>2310</v>
      </c>
      <c r="D11" s="5" t="s">
        <v>2689</v>
      </c>
      <c r="E11" s="5" t="s">
        <v>2887</v>
      </c>
      <c r="F11" s="5" t="s">
        <v>415</v>
      </c>
      <c r="G11" s="5" t="s">
        <v>2702</v>
      </c>
      <c r="H11" s="5" t="s">
        <v>2694</v>
      </c>
      <c r="I11" s="5" t="s">
        <v>2882</v>
      </c>
      <c r="J11" s="5" t="s">
        <v>2225</v>
      </c>
      <c r="K11" s="5">
        <v>121.5</v>
      </c>
      <c r="L11" s="5">
        <v>97.9</v>
      </c>
      <c r="M11" s="5">
        <v>97.9</v>
      </c>
      <c r="N11" s="5">
        <v>81.7</v>
      </c>
      <c r="O11" s="5" t="s">
        <v>2398</v>
      </c>
      <c r="P11" s="5" t="s">
        <v>2251</v>
      </c>
      <c r="Q11" s="5" t="s">
        <v>2254</v>
      </c>
      <c r="R11" s="5">
        <v>2016</v>
      </c>
      <c r="S11" s="5" t="s">
        <v>2383</v>
      </c>
      <c r="T11" s="5" t="s">
        <v>177</v>
      </c>
      <c r="U11" s="5" t="s">
        <v>1765</v>
      </c>
      <c r="V11" s="5">
        <v>8</v>
      </c>
      <c r="W11" s="5">
        <v>100</v>
      </c>
      <c r="X11" s="5">
        <v>0</v>
      </c>
      <c r="Y11" s="5" t="s">
        <v>2881</v>
      </c>
      <c r="Z11" s="5" t="s">
        <v>415</v>
      </c>
      <c r="AA11" s="5" t="s">
        <v>2385</v>
      </c>
      <c r="AB11" s="5" t="s">
        <v>2386</v>
      </c>
      <c r="AC11" s="5" t="s">
        <v>2385</v>
      </c>
      <c r="AD11" s="5" t="s">
        <v>2386</v>
      </c>
      <c r="AE11" s="5" t="s">
        <v>2386</v>
      </c>
      <c r="AF11" s="5" t="s">
        <v>2386</v>
      </c>
      <c r="AG11" s="5" t="s">
        <v>2386</v>
      </c>
      <c r="AH11" s="5" t="s">
        <v>2385</v>
      </c>
      <c r="AI11" s="5" t="s">
        <v>2385</v>
      </c>
      <c r="AJ11" s="5" t="s">
        <v>2386</v>
      </c>
      <c r="AK11" s="5" t="s">
        <v>2386</v>
      </c>
      <c r="AL11" s="5" t="s">
        <v>2386</v>
      </c>
      <c r="AM11" s="5" t="s">
        <v>2386</v>
      </c>
    </row>
    <row r="12" spans="1:39">
      <c r="A12" s="5" t="s">
        <v>2456</v>
      </c>
      <c r="B12" s="5" t="s">
        <v>420</v>
      </c>
      <c r="C12" s="5" t="s">
        <v>2311</v>
      </c>
      <c r="D12" s="5" t="s">
        <v>2689</v>
      </c>
      <c r="E12" s="5" t="s">
        <v>2887</v>
      </c>
      <c r="F12" s="5" t="s">
        <v>418</v>
      </c>
      <c r="G12" s="5" t="s">
        <v>2703</v>
      </c>
      <c r="H12" s="5" t="s">
        <v>2695</v>
      </c>
      <c r="I12" s="5" t="s">
        <v>2882</v>
      </c>
      <c r="J12" s="5" t="s">
        <v>2226</v>
      </c>
      <c r="K12" s="5">
        <v>67.2</v>
      </c>
      <c r="L12" s="5">
        <v>97.9</v>
      </c>
      <c r="M12" s="5">
        <v>97.9</v>
      </c>
      <c r="N12" s="5">
        <v>4.4000000000000004</v>
      </c>
      <c r="O12" s="5" t="s">
        <v>2398</v>
      </c>
      <c r="P12" s="5" t="s">
        <v>2251</v>
      </c>
      <c r="Q12" s="5" t="s">
        <v>2254</v>
      </c>
      <c r="R12" s="5">
        <v>2016</v>
      </c>
      <c r="S12" s="5" t="s">
        <v>2383</v>
      </c>
      <c r="T12" s="5" t="s">
        <v>177</v>
      </c>
      <c r="U12" s="5" t="s">
        <v>1765</v>
      </c>
      <c r="V12" s="5">
        <v>8</v>
      </c>
      <c r="W12" s="5">
        <v>100</v>
      </c>
      <c r="X12" s="5">
        <v>0</v>
      </c>
      <c r="Y12" s="5" t="s">
        <v>2881</v>
      </c>
      <c r="Z12" s="5" t="s">
        <v>418</v>
      </c>
      <c r="AA12" s="5" t="s">
        <v>2385</v>
      </c>
      <c r="AB12" s="5" t="s">
        <v>2386</v>
      </c>
      <c r="AC12" s="5" t="s">
        <v>2385</v>
      </c>
      <c r="AD12" s="5" t="s">
        <v>2386</v>
      </c>
      <c r="AE12" s="5" t="s">
        <v>2386</v>
      </c>
      <c r="AF12" s="5" t="s">
        <v>2386</v>
      </c>
      <c r="AG12" s="5" t="s">
        <v>2386</v>
      </c>
      <c r="AH12" s="5" t="s">
        <v>2385</v>
      </c>
      <c r="AI12" s="5" t="s">
        <v>2385</v>
      </c>
      <c r="AJ12" s="5" t="s">
        <v>2386</v>
      </c>
      <c r="AK12" s="5" t="s">
        <v>2386</v>
      </c>
      <c r="AL12" s="5" t="s">
        <v>2386</v>
      </c>
      <c r="AM12" s="5" t="s">
        <v>2386</v>
      </c>
    </row>
    <row r="13" spans="1:39">
      <c r="A13" s="5" t="s">
        <v>2457</v>
      </c>
      <c r="B13" s="5" t="s">
        <v>426</v>
      </c>
      <c r="C13" s="5" t="s">
        <v>2312</v>
      </c>
      <c r="D13" s="5" t="s">
        <v>2689</v>
      </c>
      <c r="E13" s="5" t="s">
        <v>2887</v>
      </c>
      <c r="F13" s="5" t="s">
        <v>424</v>
      </c>
      <c r="G13" s="5" t="s">
        <v>2704</v>
      </c>
      <c r="H13" s="5" t="s">
        <v>2696</v>
      </c>
      <c r="I13" s="5" t="s">
        <v>2882</v>
      </c>
      <c r="J13" s="5" t="s">
        <v>2227</v>
      </c>
      <c r="K13" s="5">
        <v>24.2</v>
      </c>
      <c r="L13" s="5">
        <v>97.9</v>
      </c>
      <c r="M13" s="5">
        <v>97.6</v>
      </c>
      <c r="N13" s="5">
        <v>0</v>
      </c>
      <c r="O13" s="5" t="s">
        <v>2398</v>
      </c>
      <c r="P13" s="5" t="s">
        <v>2251</v>
      </c>
      <c r="Q13" s="5" t="s">
        <v>2254</v>
      </c>
      <c r="R13" s="5">
        <v>2016</v>
      </c>
      <c r="S13" s="5" t="s">
        <v>2383</v>
      </c>
      <c r="T13" s="5" t="s">
        <v>177</v>
      </c>
      <c r="U13" s="5" t="s">
        <v>1765</v>
      </c>
      <c r="V13" s="5">
        <v>8</v>
      </c>
      <c r="W13" s="5" t="s">
        <v>2896</v>
      </c>
      <c r="X13" s="5">
        <v>0</v>
      </c>
      <c r="Y13" s="5" t="s">
        <v>2898</v>
      </c>
      <c r="Z13" s="5" t="s">
        <v>424</v>
      </c>
      <c r="AA13" s="5" t="s">
        <v>2385</v>
      </c>
      <c r="AB13" s="5" t="s">
        <v>2386</v>
      </c>
      <c r="AC13" s="5" t="s">
        <v>2385</v>
      </c>
      <c r="AD13" s="5" t="s">
        <v>2386</v>
      </c>
      <c r="AE13" s="5" t="s">
        <v>2386</v>
      </c>
      <c r="AF13" s="5" t="s">
        <v>2386</v>
      </c>
      <c r="AG13" s="5" t="s">
        <v>2386</v>
      </c>
      <c r="AH13" s="5" t="s">
        <v>2385</v>
      </c>
      <c r="AI13" s="5" t="s">
        <v>2385</v>
      </c>
      <c r="AJ13" s="5" t="s">
        <v>2386</v>
      </c>
      <c r="AK13" s="5" t="s">
        <v>2386</v>
      </c>
      <c r="AL13" s="5" t="s">
        <v>2386</v>
      </c>
      <c r="AM13" s="5" t="s">
        <v>2386</v>
      </c>
    </row>
    <row r="14" spans="1:39">
      <c r="A14" s="5" t="s">
        <v>2458</v>
      </c>
      <c r="B14" s="5" t="s">
        <v>429</v>
      </c>
      <c r="C14" s="5" t="s">
        <v>2313</v>
      </c>
      <c r="D14" s="5" t="s">
        <v>2689</v>
      </c>
      <c r="E14" s="5" t="s">
        <v>2887</v>
      </c>
      <c r="F14" s="5" t="s">
        <v>427</v>
      </c>
      <c r="G14" s="5" t="s">
        <v>2705</v>
      </c>
      <c r="H14" s="5" t="s">
        <v>2697</v>
      </c>
      <c r="I14" s="5" t="s">
        <v>2882</v>
      </c>
      <c r="J14" s="5" t="s">
        <v>2228</v>
      </c>
      <c r="K14" s="5">
        <v>54.2</v>
      </c>
      <c r="L14" s="5">
        <v>97.9</v>
      </c>
      <c r="M14" s="5">
        <v>97.8</v>
      </c>
      <c r="N14" s="5">
        <v>1</v>
      </c>
      <c r="O14" s="5" t="s">
        <v>2398</v>
      </c>
      <c r="P14" s="5" t="s">
        <v>2251</v>
      </c>
      <c r="Q14" s="5" t="s">
        <v>2254</v>
      </c>
      <c r="R14" s="5">
        <v>2016</v>
      </c>
      <c r="S14" s="5" t="s">
        <v>2383</v>
      </c>
      <c r="T14" s="5" t="s">
        <v>177</v>
      </c>
      <c r="U14" s="5" t="s">
        <v>1762</v>
      </c>
      <c r="V14" s="5" t="s">
        <v>1414</v>
      </c>
      <c r="W14" s="5">
        <v>100</v>
      </c>
      <c r="X14" s="5">
        <v>0</v>
      </c>
      <c r="Y14" s="5" t="s">
        <v>2881</v>
      </c>
      <c r="Z14" s="5" t="s">
        <v>427</v>
      </c>
      <c r="AA14" s="5" t="s">
        <v>2386</v>
      </c>
      <c r="AB14" s="5" t="s">
        <v>2386</v>
      </c>
      <c r="AC14" s="5" t="s">
        <v>2386</v>
      </c>
      <c r="AD14" s="5" t="s">
        <v>2386</v>
      </c>
      <c r="AE14" s="5" t="s">
        <v>2386</v>
      </c>
      <c r="AF14" s="5" t="s">
        <v>2385</v>
      </c>
      <c r="AG14" s="5" t="s">
        <v>2386</v>
      </c>
      <c r="AH14" s="5" t="s">
        <v>2386</v>
      </c>
      <c r="AI14" s="5" t="s">
        <v>2386</v>
      </c>
      <c r="AJ14" s="5" t="s">
        <v>2386</v>
      </c>
      <c r="AK14" s="5" t="s">
        <v>2386</v>
      </c>
      <c r="AL14" s="5" t="s">
        <v>2386</v>
      </c>
      <c r="AM14" s="5" t="s">
        <v>2386</v>
      </c>
    </row>
    <row r="15" spans="1:39">
      <c r="A15" s="5" t="s">
        <v>2399</v>
      </c>
      <c r="B15" s="5" t="s">
        <v>928</v>
      </c>
      <c r="C15" s="5" t="s">
        <v>2317</v>
      </c>
      <c r="D15" s="5" t="s">
        <v>2689</v>
      </c>
      <c r="E15" s="5" t="s">
        <v>2887</v>
      </c>
      <c r="F15" s="5" t="s">
        <v>993</v>
      </c>
      <c r="G15" s="5" t="s">
        <v>477</v>
      </c>
      <c r="H15" s="5" t="s">
        <v>2628</v>
      </c>
      <c r="I15" s="5" t="s">
        <v>2882</v>
      </c>
      <c r="J15" s="5" t="s">
        <v>1800</v>
      </c>
      <c r="K15" s="5">
        <v>473.9</v>
      </c>
      <c r="L15" s="5">
        <v>97.9</v>
      </c>
      <c r="M15" s="5">
        <v>97.9</v>
      </c>
      <c r="N15" s="5">
        <v>97.8</v>
      </c>
      <c r="O15" s="5" t="s">
        <v>2391</v>
      </c>
      <c r="P15" s="5" t="s">
        <v>1640</v>
      </c>
      <c r="Q15" s="5" t="s">
        <v>2255</v>
      </c>
      <c r="R15" s="5">
        <v>2004</v>
      </c>
      <c r="S15" s="5" t="s">
        <v>2380</v>
      </c>
      <c r="T15" s="5" t="s">
        <v>177</v>
      </c>
      <c r="U15" s="5" t="s">
        <v>1765</v>
      </c>
      <c r="V15" s="5">
        <v>3</v>
      </c>
      <c r="W15" s="5">
        <v>0</v>
      </c>
      <c r="X15" s="5">
        <v>0</v>
      </c>
      <c r="Y15" s="5" t="s">
        <v>2885</v>
      </c>
      <c r="Z15" s="5" t="s">
        <v>993</v>
      </c>
      <c r="AA15" s="5" t="s">
        <v>2385</v>
      </c>
      <c r="AB15" s="5" t="s">
        <v>2386</v>
      </c>
      <c r="AC15" s="5" t="s">
        <v>2385</v>
      </c>
      <c r="AD15" s="5" t="s">
        <v>2386</v>
      </c>
      <c r="AE15" s="5" t="s">
        <v>2385</v>
      </c>
      <c r="AF15" s="5" t="s">
        <v>2386</v>
      </c>
      <c r="AG15" s="5" t="s">
        <v>2386</v>
      </c>
      <c r="AH15" s="5" t="s">
        <v>2385</v>
      </c>
      <c r="AI15" s="5" t="s">
        <v>2385</v>
      </c>
      <c r="AJ15" s="5" t="s">
        <v>2386</v>
      </c>
      <c r="AK15" s="5" t="s">
        <v>2386</v>
      </c>
      <c r="AL15" s="5" t="s">
        <v>2386</v>
      </c>
      <c r="AM15" s="5" t="s">
        <v>2386</v>
      </c>
    </row>
    <row r="16" spans="1:39">
      <c r="A16" s="5" t="s">
        <v>2400</v>
      </c>
      <c r="B16" s="5" t="s">
        <v>929</v>
      </c>
      <c r="C16" s="5" t="s">
        <v>2318</v>
      </c>
      <c r="D16" s="5" t="s">
        <v>2689</v>
      </c>
      <c r="E16" s="5" t="s">
        <v>2887</v>
      </c>
      <c r="F16" s="5" t="s">
        <v>994</v>
      </c>
      <c r="G16" s="5" t="s">
        <v>489</v>
      </c>
      <c r="H16" s="5" t="s">
        <v>2629</v>
      </c>
      <c r="I16" s="5" t="s">
        <v>2882</v>
      </c>
      <c r="J16" s="5" t="s">
        <v>1805</v>
      </c>
      <c r="K16" s="5">
        <v>516.70000000000005</v>
      </c>
      <c r="L16" s="5">
        <v>97.9</v>
      </c>
      <c r="M16" s="5">
        <v>97.9</v>
      </c>
      <c r="N16" s="5">
        <v>97.8</v>
      </c>
      <c r="O16" s="5" t="s">
        <v>2391</v>
      </c>
      <c r="P16" s="5" t="s">
        <v>1640</v>
      </c>
      <c r="Q16" s="5" t="s">
        <v>2255</v>
      </c>
      <c r="R16" s="5">
        <v>2005</v>
      </c>
      <c r="S16" s="5" t="s">
        <v>2380</v>
      </c>
      <c r="T16" s="5" t="s">
        <v>177</v>
      </c>
      <c r="U16" s="5" t="s">
        <v>1765</v>
      </c>
      <c r="V16" s="5" t="s">
        <v>2922</v>
      </c>
      <c r="W16" s="5">
        <v>0</v>
      </c>
      <c r="X16" s="5">
        <v>100</v>
      </c>
      <c r="Y16" s="5" t="s">
        <v>2881</v>
      </c>
      <c r="Z16" s="5" t="s">
        <v>994</v>
      </c>
      <c r="AA16" s="5" t="s">
        <v>2385</v>
      </c>
      <c r="AB16" s="5" t="s">
        <v>2386</v>
      </c>
      <c r="AC16" s="5" t="s">
        <v>2385</v>
      </c>
      <c r="AD16" s="5" t="s">
        <v>2386</v>
      </c>
      <c r="AE16" s="5" t="s">
        <v>2386</v>
      </c>
      <c r="AF16" s="5" t="s">
        <v>2385</v>
      </c>
      <c r="AG16" s="5" t="s">
        <v>2386</v>
      </c>
      <c r="AH16" s="5" t="s">
        <v>2386</v>
      </c>
      <c r="AI16" s="5" t="s">
        <v>2386</v>
      </c>
      <c r="AJ16" s="5" t="s">
        <v>2386</v>
      </c>
      <c r="AK16" s="5" t="s">
        <v>2386</v>
      </c>
      <c r="AL16" s="5" t="s">
        <v>2386</v>
      </c>
      <c r="AM16" s="5" t="s">
        <v>2386</v>
      </c>
    </row>
    <row r="17" spans="1:39">
      <c r="A17" s="5" t="s">
        <v>2401</v>
      </c>
      <c r="B17" s="5" t="s">
        <v>930</v>
      </c>
      <c r="C17" s="5" t="s">
        <v>2319</v>
      </c>
      <c r="D17" s="5" t="s">
        <v>2689</v>
      </c>
      <c r="E17" s="5" t="s">
        <v>2887</v>
      </c>
      <c r="F17" s="5" t="s">
        <v>995</v>
      </c>
      <c r="G17" s="5" t="s">
        <v>491</v>
      </c>
      <c r="H17" s="5" t="s">
        <v>2630</v>
      </c>
      <c r="I17" s="5" t="s">
        <v>2882</v>
      </c>
      <c r="J17" s="5" t="s">
        <v>1806</v>
      </c>
      <c r="K17" s="5">
        <v>517.1</v>
      </c>
      <c r="L17" s="5">
        <v>97.9</v>
      </c>
      <c r="M17" s="5">
        <v>97.9</v>
      </c>
      <c r="N17" s="5">
        <v>97.8</v>
      </c>
      <c r="O17" s="5" t="s">
        <v>2391</v>
      </c>
      <c r="P17" s="5" t="s">
        <v>1640</v>
      </c>
      <c r="Q17" s="5" t="s">
        <v>2255</v>
      </c>
      <c r="R17" s="5">
        <v>2011</v>
      </c>
      <c r="S17" s="5" t="s">
        <v>2380</v>
      </c>
      <c r="T17" s="5" t="s">
        <v>177</v>
      </c>
      <c r="U17" s="5" t="s">
        <v>1765</v>
      </c>
      <c r="V17" s="5">
        <v>8</v>
      </c>
      <c r="W17" s="5">
        <v>100</v>
      </c>
      <c r="X17" s="5">
        <v>0</v>
      </c>
      <c r="Y17" s="5" t="s">
        <v>2881</v>
      </c>
      <c r="Z17" s="5" t="s">
        <v>995</v>
      </c>
      <c r="AA17" s="5" t="s">
        <v>2385</v>
      </c>
      <c r="AB17" s="5" t="s">
        <v>2386</v>
      </c>
      <c r="AC17" s="5" t="s">
        <v>2385</v>
      </c>
      <c r="AD17" s="5" t="s">
        <v>2386</v>
      </c>
      <c r="AE17" s="5" t="s">
        <v>2386</v>
      </c>
      <c r="AF17" s="5" t="s">
        <v>2386</v>
      </c>
      <c r="AG17" s="5" t="s">
        <v>2386</v>
      </c>
      <c r="AH17" s="5" t="s">
        <v>2385</v>
      </c>
      <c r="AI17" s="5" t="s">
        <v>2385</v>
      </c>
      <c r="AJ17" s="5" t="s">
        <v>2386</v>
      </c>
      <c r="AK17" s="5" t="s">
        <v>2386</v>
      </c>
      <c r="AL17" s="5" t="s">
        <v>2386</v>
      </c>
      <c r="AM17" s="5" t="s">
        <v>2386</v>
      </c>
    </row>
    <row r="18" spans="1:39">
      <c r="A18" s="5" t="s">
        <v>2402</v>
      </c>
      <c r="B18" s="5" t="s">
        <v>931</v>
      </c>
      <c r="C18" s="5" t="s">
        <v>2320</v>
      </c>
      <c r="D18" s="5" t="s">
        <v>2689</v>
      </c>
      <c r="E18" s="5" t="s">
        <v>2887</v>
      </c>
      <c r="F18" s="5" t="s">
        <v>996</v>
      </c>
      <c r="G18" s="5" t="s">
        <v>525</v>
      </c>
      <c r="H18" s="5" t="s">
        <v>2632</v>
      </c>
      <c r="I18" s="5" t="s">
        <v>2882</v>
      </c>
      <c r="J18" s="5" t="s">
        <v>1820</v>
      </c>
      <c r="K18" s="5">
        <v>420</v>
      </c>
      <c r="L18" s="5">
        <v>97.9</v>
      </c>
      <c r="M18" s="5">
        <v>97.9</v>
      </c>
      <c r="N18" s="5">
        <v>97.8</v>
      </c>
      <c r="O18" s="5" t="s">
        <v>2391</v>
      </c>
      <c r="P18" s="5" t="s">
        <v>1640</v>
      </c>
      <c r="Q18" s="5" t="s">
        <v>2255</v>
      </c>
      <c r="R18" s="5">
        <v>2004</v>
      </c>
      <c r="S18" s="5" t="s">
        <v>2380</v>
      </c>
      <c r="T18" s="5" t="s">
        <v>177</v>
      </c>
      <c r="U18" s="5" t="s">
        <v>1765</v>
      </c>
      <c r="V18" s="5">
        <v>3</v>
      </c>
      <c r="W18" s="5">
        <v>100</v>
      </c>
      <c r="X18" s="5">
        <v>0</v>
      </c>
      <c r="Y18" s="5" t="s">
        <v>2881</v>
      </c>
      <c r="Z18" s="5" t="s">
        <v>996</v>
      </c>
      <c r="AA18" s="5" t="s">
        <v>2385</v>
      </c>
      <c r="AB18" s="5" t="s">
        <v>2386</v>
      </c>
      <c r="AC18" s="5" t="s">
        <v>2385</v>
      </c>
      <c r="AD18" s="5" t="s">
        <v>2386</v>
      </c>
      <c r="AE18" s="5" t="s">
        <v>2385</v>
      </c>
      <c r="AF18" s="5" t="s">
        <v>2386</v>
      </c>
      <c r="AG18" s="5" t="s">
        <v>2386</v>
      </c>
      <c r="AH18" s="5" t="s">
        <v>2385</v>
      </c>
      <c r="AI18" s="5" t="s">
        <v>2385</v>
      </c>
      <c r="AJ18" s="5" t="s">
        <v>2386</v>
      </c>
      <c r="AK18" s="5" t="s">
        <v>2386</v>
      </c>
      <c r="AL18" s="5" t="s">
        <v>2386</v>
      </c>
      <c r="AM18" s="5" t="s">
        <v>2386</v>
      </c>
    </row>
    <row r="19" spans="1:39">
      <c r="A19" s="5" t="s">
        <v>2403</v>
      </c>
      <c r="B19" s="5" t="s">
        <v>932</v>
      </c>
      <c r="C19" s="5" t="s">
        <v>2321</v>
      </c>
      <c r="D19" s="5" t="s">
        <v>2689</v>
      </c>
      <c r="E19" s="5" t="s">
        <v>2887</v>
      </c>
      <c r="F19" s="5" t="s">
        <v>997</v>
      </c>
      <c r="G19" s="5" t="s">
        <v>527</v>
      </c>
      <c r="H19" s="5" t="s">
        <v>2633</v>
      </c>
      <c r="I19" s="5" t="s">
        <v>2882</v>
      </c>
      <c r="J19" s="5" t="s">
        <v>1821</v>
      </c>
      <c r="K19" s="5">
        <v>503.2</v>
      </c>
      <c r="L19" s="5">
        <v>97.9</v>
      </c>
      <c r="M19" s="5">
        <v>97.9</v>
      </c>
      <c r="N19" s="5">
        <v>97.8</v>
      </c>
      <c r="O19" s="5" t="s">
        <v>2391</v>
      </c>
      <c r="P19" s="5" t="s">
        <v>1640</v>
      </c>
      <c r="Q19" s="5" t="s">
        <v>2255</v>
      </c>
      <c r="R19" s="5">
        <v>2005</v>
      </c>
      <c r="S19" s="5" t="s">
        <v>2380</v>
      </c>
      <c r="T19" s="5" t="s">
        <v>177</v>
      </c>
      <c r="U19" s="5" t="s">
        <v>1765</v>
      </c>
      <c r="V19" s="5" t="s">
        <v>2922</v>
      </c>
      <c r="W19" s="5">
        <v>0</v>
      </c>
      <c r="X19" s="5">
        <v>100</v>
      </c>
      <c r="Y19" s="5" t="s">
        <v>2881</v>
      </c>
      <c r="Z19" s="5" t="s">
        <v>997</v>
      </c>
      <c r="AA19" s="5" t="s">
        <v>2385</v>
      </c>
      <c r="AB19" s="5" t="s">
        <v>2386</v>
      </c>
      <c r="AC19" s="5" t="s">
        <v>2385</v>
      </c>
      <c r="AD19" s="5" t="s">
        <v>2386</v>
      </c>
      <c r="AE19" s="5" t="s">
        <v>2386</v>
      </c>
      <c r="AF19" s="5" t="s">
        <v>2385</v>
      </c>
      <c r="AG19" s="5" t="s">
        <v>2386</v>
      </c>
      <c r="AH19" s="5" t="s">
        <v>2386</v>
      </c>
      <c r="AI19" s="5" t="s">
        <v>2386</v>
      </c>
      <c r="AJ19" s="5" t="s">
        <v>2386</v>
      </c>
      <c r="AK19" s="5" t="s">
        <v>2386</v>
      </c>
      <c r="AL19" s="5" t="s">
        <v>2386</v>
      </c>
      <c r="AM19" s="5" t="s">
        <v>2386</v>
      </c>
    </row>
    <row r="20" spans="1:39">
      <c r="A20" s="5" t="s">
        <v>926</v>
      </c>
      <c r="B20" s="5" t="s">
        <v>933</v>
      </c>
      <c r="C20" s="5" t="s">
        <v>2322</v>
      </c>
      <c r="D20" s="5" t="s">
        <v>2689</v>
      </c>
      <c r="E20" s="5" t="s">
        <v>2887</v>
      </c>
      <c r="F20" s="5" t="s">
        <v>998</v>
      </c>
      <c r="G20" s="5" t="s">
        <v>535</v>
      </c>
      <c r="H20" s="5" t="s">
        <v>2634</v>
      </c>
      <c r="I20" s="5" t="s">
        <v>2882</v>
      </c>
      <c r="J20" s="5" t="s">
        <v>1824</v>
      </c>
      <c r="K20" s="5">
        <v>492.1</v>
      </c>
      <c r="L20" s="5">
        <v>97.9</v>
      </c>
      <c r="M20" s="5">
        <v>97.9</v>
      </c>
      <c r="N20" s="5">
        <v>97.8</v>
      </c>
      <c r="O20" s="5" t="s">
        <v>2391</v>
      </c>
      <c r="P20" s="5" t="s">
        <v>1640</v>
      </c>
      <c r="Q20" s="5" t="s">
        <v>2255</v>
      </c>
      <c r="R20" s="5">
        <v>2005</v>
      </c>
      <c r="S20" s="5" t="s">
        <v>2380</v>
      </c>
      <c r="T20" s="5" t="s">
        <v>177</v>
      </c>
      <c r="U20" s="5" t="s">
        <v>1765</v>
      </c>
      <c r="V20" s="5">
        <v>5</v>
      </c>
      <c r="W20" s="5">
        <v>100</v>
      </c>
      <c r="X20" s="5">
        <v>0</v>
      </c>
      <c r="Y20" s="5" t="s">
        <v>2881</v>
      </c>
      <c r="Z20" s="5" t="s">
        <v>998</v>
      </c>
      <c r="AA20" s="5" t="s">
        <v>2385</v>
      </c>
      <c r="AB20" s="5" t="s">
        <v>2386</v>
      </c>
      <c r="AC20" s="5" t="s">
        <v>2385</v>
      </c>
      <c r="AD20" s="5" t="s">
        <v>2386</v>
      </c>
      <c r="AE20" s="5" t="s">
        <v>2386</v>
      </c>
      <c r="AF20" s="5" t="s">
        <v>2386</v>
      </c>
      <c r="AG20" s="5" t="s">
        <v>2386</v>
      </c>
      <c r="AH20" s="5" t="s">
        <v>2386</v>
      </c>
      <c r="AI20" s="5" t="s">
        <v>2385</v>
      </c>
      <c r="AJ20" s="5" t="s">
        <v>2386</v>
      </c>
      <c r="AK20" s="5" t="s">
        <v>2386</v>
      </c>
      <c r="AL20" s="5" t="s">
        <v>2386</v>
      </c>
      <c r="AM20" s="5" t="s">
        <v>2386</v>
      </c>
    </row>
    <row r="21" spans="1:39">
      <c r="A21" s="5" t="s">
        <v>2404</v>
      </c>
      <c r="B21" s="5" t="s">
        <v>934</v>
      </c>
      <c r="C21" s="5" t="s">
        <v>2323</v>
      </c>
      <c r="D21" s="5" t="s">
        <v>2689</v>
      </c>
      <c r="E21" s="5" t="s">
        <v>2887</v>
      </c>
      <c r="F21" s="5" t="s">
        <v>999</v>
      </c>
      <c r="G21" s="5" t="s">
        <v>541</v>
      </c>
      <c r="H21" s="5" t="s">
        <v>2635</v>
      </c>
      <c r="I21" s="5" t="s">
        <v>2882</v>
      </c>
      <c r="J21" s="5" t="s">
        <v>1827</v>
      </c>
      <c r="K21" s="5">
        <v>493</v>
      </c>
      <c r="L21" s="5">
        <v>97.9</v>
      </c>
      <c r="M21" s="5">
        <v>97.9</v>
      </c>
      <c r="N21" s="5">
        <v>97.8</v>
      </c>
      <c r="O21" s="5" t="s">
        <v>2391</v>
      </c>
      <c r="P21" s="5" t="s">
        <v>1640</v>
      </c>
      <c r="Q21" s="5" t="s">
        <v>2255</v>
      </c>
      <c r="R21" s="5">
        <v>2001</v>
      </c>
      <c r="S21" s="5" t="s">
        <v>2380</v>
      </c>
      <c r="T21" s="5" t="s">
        <v>177</v>
      </c>
      <c r="U21" s="5" t="s">
        <v>1765</v>
      </c>
      <c r="V21" s="5">
        <v>3</v>
      </c>
      <c r="W21" s="5">
        <v>0</v>
      </c>
      <c r="X21" s="5">
        <v>0</v>
      </c>
      <c r="Y21" s="5" t="s">
        <v>2885</v>
      </c>
      <c r="Z21" s="5" t="s">
        <v>999</v>
      </c>
      <c r="AA21" s="5" t="s">
        <v>2385</v>
      </c>
      <c r="AB21" s="5" t="s">
        <v>2386</v>
      </c>
      <c r="AC21" s="5" t="s">
        <v>2385</v>
      </c>
      <c r="AD21" s="5" t="s">
        <v>2386</v>
      </c>
      <c r="AE21" s="5" t="s">
        <v>2385</v>
      </c>
      <c r="AF21" s="5" t="s">
        <v>2386</v>
      </c>
      <c r="AG21" s="5" t="s">
        <v>2386</v>
      </c>
      <c r="AH21" s="5" t="s">
        <v>2385</v>
      </c>
      <c r="AI21" s="5" t="s">
        <v>2385</v>
      </c>
      <c r="AJ21" s="5" t="s">
        <v>2386</v>
      </c>
      <c r="AK21" s="5" t="s">
        <v>2386</v>
      </c>
      <c r="AL21" s="5" t="s">
        <v>2386</v>
      </c>
      <c r="AM21" s="5" t="s">
        <v>2386</v>
      </c>
    </row>
    <row r="22" spans="1:39">
      <c r="A22" s="5" t="s">
        <v>2405</v>
      </c>
      <c r="B22" s="5" t="s">
        <v>935</v>
      </c>
      <c r="C22" s="5" t="s">
        <v>2324</v>
      </c>
      <c r="D22" s="5" t="s">
        <v>2689</v>
      </c>
      <c r="E22" s="5" t="s">
        <v>2887</v>
      </c>
      <c r="F22" s="5" t="s">
        <v>1000</v>
      </c>
      <c r="G22" s="5" t="s">
        <v>543</v>
      </c>
      <c r="H22" s="5" t="s">
        <v>2636</v>
      </c>
      <c r="I22" s="5" t="s">
        <v>2882</v>
      </c>
      <c r="J22" s="5" t="s">
        <v>1828</v>
      </c>
      <c r="K22" s="5">
        <v>500.4</v>
      </c>
      <c r="L22" s="5">
        <v>97.9</v>
      </c>
      <c r="M22" s="5">
        <v>97.9</v>
      </c>
      <c r="N22" s="5">
        <v>97.8</v>
      </c>
      <c r="O22" s="5" t="s">
        <v>2391</v>
      </c>
      <c r="P22" s="5" t="s">
        <v>1640</v>
      </c>
      <c r="Q22" s="5" t="s">
        <v>2255</v>
      </c>
      <c r="R22" s="5">
        <v>2004</v>
      </c>
      <c r="S22" s="5" t="s">
        <v>2380</v>
      </c>
      <c r="T22" s="5" t="s">
        <v>177</v>
      </c>
      <c r="U22" s="5" t="s">
        <v>1765</v>
      </c>
      <c r="V22" s="5">
        <v>5</v>
      </c>
      <c r="W22" s="5">
        <v>100</v>
      </c>
      <c r="X22" s="5">
        <v>0</v>
      </c>
      <c r="Y22" s="5" t="s">
        <v>2881</v>
      </c>
      <c r="Z22" s="5" t="s">
        <v>1000</v>
      </c>
      <c r="AA22" s="5" t="s">
        <v>2385</v>
      </c>
      <c r="AB22" s="5" t="s">
        <v>2386</v>
      </c>
      <c r="AC22" s="5" t="s">
        <v>2385</v>
      </c>
      <c r="AD22" s="5" t="s">
        <v>2386</v>
      </c>
      <c r="AE22" s="5" t="s">
        <v>2386</v>
      </c>
      <c r="AF22" s="5" t="s">
        <v>2386</v>
      </c>
      <c r="AG22" s="5" t="s">
        <v>2386</v>
      </c>
      <c r="AH22" s="5" t="s">
        <v>2386</v>
      </c>
      <c r="AI22" s="5" t="s">
        <v>2385</v>
      </c>
      <c r="AJ22" s="5" t="s">
        <v>2386</v>
      </c>
      <c r="AK22" s="5" t="s">
        <v>2386</v>
      </c>
      <c r="AL22" s="5" t="s">
        <v>2386</v>
      </c>
      <c r="AM22" s="5" t="s">
        <v>2386</v>
      </c>
    </row>
    <row r="23" spans="1:39">
      <c r="A23" s="5" t="s">
        <v>2406</v>
      </c>
      <c r="B23" s="5" t="s">
        <v>936</v>
      </c>
      <c r="C23" s="5" t="s">
        <v>2325</v>
      </c>
      <c r="D23" s="5" t="s">
        <v>2689</v>
      </c>
      <c r="E23" s="5" t="s">
        <v>2887</v>
      </c>
      <c r="F23" s="5" t="s">
        <v>511</v>
      </c>
      <c r="G23" s="5" t="s">
        <v>512</v>
      </c>
      <c r="H23" s="5" t="s">
        <v>2631</v>
      </c>
      <c r="I23" s="5" t="s">
        <v>2882</v>
      </c>
      <c r="J23" s="5" t="s">
        <v>1835</v>
      </c>
      <c r="K23" s="5">
        <v>513.9</v>
      </c>
      <c r="L23" s="5">
        <v>97.9</v>
      </c>
      <c r="M23" s="5">
        <v>97.9</v>
      </c>
      <c r="N23" s="5">
        <v>97.8</v>
      </c>
      <c r="O23" s="5" t="s">
        <v>2391</v>
      </c>
      <c r="P23" s="5" t="s">
        <v>1640</v>
      </c>
      <c r="Q23" s="5" t="s">
        <v>2255</v>
      </c>
      <c r="R23" s="5">
        <v>2002</v>
      </c>
      <c r="S23" s="5" t="s">
        <v>2380</v>
      </c>
      <c r="T23" s="5" t="s">
        <v>177</v>
      </c>
      <c r="U23" s="5" t="s">
        <v>1765</v>
      </c>
      <c r="V23" s="5" t="s">
        <v>2922</v>
      </c>
      <c r="W23" s="5">
        <v>0</v>
      </c>
      <c r="X23" s="5">
        <v>100</v>
      </c>
      <c r="Y23" s="5" t="s">
        <v>2881</v>
      </c>
      <c r="Z23" s="5" t="s">
        <v>511</v>
      </c>
      <c r="AA23" s="5" t="s">
        <v>2385</v>
      </c>
      <c r="AB23" s="5" t="s">
        <v>2386</v>
      </c>
      <c r="AC23" s="5" t="s">
        <v>2385</v>
      </c>
      <c r="AD23" s="5" t="s">
        <v>2386</v>
      </c>
      <c r="AE23" s="5" t="s">
        <v>2386</v>
      </c>
      <c r="AF23" s="5" t="s">
        <v>2385</v>
      </c>
      <c r="AG23" s="5" t="s">
        <v>2386</v>
      </c>
      <c r="AH23" s="5" t="s">
        <v>2386</v>
      </c>
      <c r="AI23" s="5" t="s">
        <v>2386</v>
      </c>
      <c r="AJ23" s="5" t="s">
        <v>2386</v>
      </c>
      <c r="AK23" s="5" t="s">
        <v>2386</v>
      </c>
      <c r="AL23" s="5" t="s">
        <v>2386</v>
      </c>
      <c r="AM23" s="5" t="s">
        <v>2386</v>
      </c>
    </row>
    <row r="24" spans="1:39">
      <c r="A24" s="5" t="s">
        <v>2407</v>
      </c>
      <c r="B24" s="5" t="s">
        <v>937</v>
      </c>
      <c r="C24" s="5" t="s">
        <v>2326</v>
      </c>
      <c r="D24" s="5" t="s">
        <v>2689</v>
      </c>
      <c r="E24" s="5" t="s">
        <v>2887</v>
      </c>
      <c r="F24" s="5" t="s">
        <v>1001</v>
      </c>
      <c r="G24" s="5" t="s">
        <v>565</v>
      </c>
      <c r="H24" s="5" t="s">
        <v>2640</v>
      </c>
      <c r="I24" s="5" t="s">
        <v>2882</v>
      </c>
      <c r="J24" s="5" t="s">
        <v>1839</v>
      </c>
      <c r="K24" s="5">
        <v>499.1</v>
      </c>
      <c r="L24" s="5">
        <v>97.9</v>
      </c>
      <c r="M24" s="5">
        <v>97.9</v>
      </c>
      <c r="N24" s="5">
        <v>97.8</v>
      </c>
      <c r="O24" s="5" t="s">
        <v>2391</v>
      </c>
      <c r="P24" s="5" t="s">
        <v>1640</v>
      </c>
      <c r="Q24" s="5" t="s">
        <v>2255</v>
      </c>
      <c r="R24" s="5">
        <v>2005</v>
      </c>
      <c r="S24" s="5" t="s">
        <v>2380</v>
      </c>
      <c r="T24" s="5" t="s">
        <v>177</v>
      </c>
      <c r="U24" s="5" t="s">
        <v>1765</v>
      </c>
      <c r="V24" s="5">
        <v>5</v>
      </c>
      <c r="W24" s="5">
        <v>100</v>
      </c>
      <c r="X24" s="5">
        <v>0</v>
      </c>
      <c r="Y24" s="5" t="s">
        <v>2881</v>
      </c>
      <c r="Z24" s="5" t="s">
        <v>1001</v>
      </c>
      <c r="AA24" s="5" t="s">
        <v>2385</v>
      </c>
      <c r="AB24" s="5" t="s">
        <v>2386</v>
      </c>
      <c r="AC24" s="5" t="s">
        <v>2385</v>
      </c>
      <c r="AD24" s="5" t="s">
        <v>2386</v>
      </c>
      <c r="AE24" s="5" t="s">
        <v>2386</v>
      </c>
      <c r="AF24" s="5" t="s">
        <v>2386</v>
      </c>
      <c r="AG24" s="5" t="s">
        <v>2386</v>
      </c>
      <c r="AH24" s="5" t="s">
        <v>2386</v>
      </c>
      <c r="AI24" s="5" t="s">
        <v>2385</v>
      </c>
      <c r="AJ24" s="5" t="s">
        <v>2386</v>
      </c>
      <c r="AK24" s="5" t="s">
        <v>2386</v>
      </c>
      <c r="AL24" s="5" t="s">
        <v>2386</v>
      </c>
      <c r="AM24" s="5" t="s">
        <v>2386</v>
      </c>
    </row>
    <row r="25" spans="1:39">
      <c r="A25" s="5" t="s">
        <v>2408</v>
      </c>
      <c r="B25" s="5" t="s">
        <v>938</v>
      </c>
      <c r="C25" s="5" t="s">
        <v>2327</v>
      </c>
      <c r="D25" s="5" t="s">
        <v>2689</v>
      </c>
      <c r="E25" s="5" t="s">
        <v>2887</v>
      </c>
      <c r="F25" s="5" t="s">
        <v>1002</v>
      </c>
      <c r="G25" s="5" t="s">
        <v>567</v>
      </c>
      <c r="H25" s="5" t="s">
        <v>2641</v>
      </c>
      <c r="I25" s="5" t="s">
        <v>2882</v>
      </c>
      <c r="J25" s="5" t="s">
        <v>1840</v>
      </c>
      <c r="K25" s="5">
        <v>486</v>
      </c>
      <c r="L25" s="5">
        <v>97.9</v>
      </c>
      <c r="M25" s="5">
        <v>97.9</v>
      </c>
      <c r="N25" s="5">
        <v>97.8</v>
      </c>
      <c r="O25" s="5" t="s">
        <v>2391</v>
      </c>
      <c r="P25" s="5" t="s">
        <v>1640</v>
      </c>
      <c r="Q25" s="5" t="s">
        <v>2255</v>
      </c>
      <c r="R25" s="5">
        <v>2006</v>
      </c>
      <c r="S25" s="5" t="s">
        <v>2380</v>
      </c>
      <c r="T25" s="5" t="s">
        <v>177</v>
      </c>
      <c r="U25" s="5" t="s">
        <v>1765</v>
      </c>
      <c r="V25" s="5">
        <v>8</v>
      </c>
      <c r="W25" s="5">
        <v>100</v>
      </c>
      <c r="X25" s="5">
        <v>0</v>
      </c>
      <c r="Y25" s="5" t="s">
        <v>2881</v>
      </c>
      <c r="Z25" s="5" t="s">
        <v>1002</v>
      </c>
      <c r="AA25" s="5" t="s">
        <v>2385</v>
      </c>
      <c r="AB25" s="5" t="s">
        <v>2386</v>
      </c>
      <c r="AC25" s="5" t="s">
        <v>2385</v>
      </c>
      <c r="AD25" s="5" t="s">
        <v>2386</v>
      </c>
      <c r="AE25" s="5" t="s">
        <v>2386</v>
      </c>
      <c r="AF25" s="5" t="s">
        <v>2386</v>
      </c>
      <c r="AG25" s="5" t="s">
        <v>2386</v>
      </c>
      <c r="AH25" s="5" t="s">
        <v>2385</v>
      </c>
      <c r="AI25" s="5" t="s">
        <v>2385</v>
      </c>
      <c r="AJ25" s="5" t="s">
        <v>2386</v>
      </c>
      <c r="AK25" s="5" t="s">
        <v>2386</v>
      </c>
      <c r="AL25" s="5" t="s">
        <v>2386</v>
      </c>
      <c r="AM25" s="5" t="s">
        <v>2386</v>
      </c>
    </row>
    <row r="26" spans="1:39">
      <c r="A26" s="5" t="s">
        <v>2409</v>
      </c>
      <c r="B26" s="5" t="s">
        <v>939</v>
      </c>
      <c r="C26" s="5" t="s">
        <v>2328</v>
      </c>
      <c r="D26" s="5" t="s">
        <v>2689</v>
      </c>
      <c r="E26" s="5" t="s">
        <v>2887</v>
      </c>
      <c r="F26" s="5" t="s">
        <v>1003</v>
      </c>
      <c r="G26" s="5" t="s">
        <v>569</v>
      </c>
      <c r="H26" s="5" t="s">
        <v>2642</v>
      </c>
      <c r="I26" s="5" t="s">
        <v>2882</v>
      </c>
      <c r="J26" s="5" t="s">
        <v>1841</v>
      </c>
      <c r="K26" s="5">
        <v>494.1</v>
      </c>
      <c r="L26" s="5">
        <v>97.9</v>
      </c>
      <c r="M26" s="5">
        <v>97.9</v>
      </c>
      <c r="N26" s="5">
        <v>97.8</v>
      </c>
      <c r="O26" s="5" t="s">
        <v>2391</v>
      </c>
      <c r="P26" s="5" t="s">
        <v>1640</v>
      </c>
      <c r="Q26" s="5" t="s">
        <v>2255</v>
      </c>
      <c r="R26" s="5">
        <v>2004</v>
      </c>
      <c r="S26" s="5" t="s">
        <v>2380</v>
      </c>
      <c r="T26" s="5" t="s">
        <v>177</v>
      </c>
      <c r="U26" s="5" t="s">
        <v>1765</v>
      </c>
      <c r="V26" s="5">
        <v>3</v>
      </c>
      <c r="W26" s="5">
        <v>0</v>
      </c>
      <c r="X26" s="5">
        <v>0</v>
      </c>
      <c r="Y26" s="5" t="s">
        <v>2885</v>
      </c>
      <c r="Z26" s="5" t="s">
        <v>1003</v>
      </c>
      <c r="AA26" s="5" t="s">
        <v>2385</v>
      </c>
      <c r="AB26" s="5" t="s">
        <v>2386</v>
      </c>
      <c r="AC26" s="5" t="s">
        <v>2385</v>
      </c>
      <c r="AD26" s="5" t="s">
        <v>2386</v>
      </c>
      <c r="AE26" s="5" t="s">
        <v>2385</v>
      </c>
      <c r="AF26" s="5" t="s">
        <v>2386</v>
      </c>
      <c r="AG26" s="5" t="s">
        <v>2386</v>
      </c>
      <c r="AH26" s="5" t="s">
        <v>2385</v>
      </c>
      <c r="AI26" s="5" t="s">
        <v>2385</v>
      </c>
      <c r="AJ26" s="5" t="s">
        <v>2386</v>
      </c>
      <c r="AK26" s="5" t="s">
        <v>2386</v>
      </c>
      <c r="AL26" s="5" t="s">
        <v>2386</v>
      </c>
      <c r="AM26" s="5" t="s">
        <v>2386</v>
      </c>
    </row>
    <row r="27" spans="1:39">
      <c r="A27" s="5" t="s">
        <v>2410</v>
      </c>
      <c r="B27" s="5" t="s">
        <v>941</v>
      </c>
      <c r="C27" s="5" t="s">
        <v>2329</v>
      </c>
      <c r="D27" s="5" t="s">
        <v>2689</v>
      </c>
      <c r="E27" s="5" t="s">
        <v>2887</v>
      </c>
      <c r="F27" s="5" t="s">
        <v>1005</v>
      </c>
      <c r="G27" s="5" t="s">
        <v>575</v>
      </c>
      <c r="H27" s="5" t="s">
        <v>2643</v>
      </c>
      <c r="I27" s="5" t="s">
        <v>2882</v>
      </c>
      <c r="J27" s="5" t="s">
        <v>1844</v>
      </c>
      <c r="K27" s="5">
        <v>482.9</v>
      </c>
      <c r="L27" s="5">
        <v>97.9</v>
      </c>
      <c r="M27" s="5">
        <v>97.9</v>
      </c>
      <c r="N27" s="5">
        <v>97.8</v>
      </c>
      <c r="O27" s="5" t="s">
        <v>2391</v>
      </c>
      <c r="P27" s="5" t="s">
        <v>1640</v>
      </c>
      <c r="Q27" s="5" t="s">
        <v>2255</v>
      </c>
      <c r="R27" s="5">
        <v>2006</v>
      </c>
      <c r="S27" s="5" t="s">
        <v>2380</v>
      </c>
      <c r="T27" s="5" t="s">
        <v>177</v>
      </c>
      <c r="U27" s="5" t="s">
        <v>1765</v>
      </c>
      <c r="V27" s="5">
        <v>7</v>
      </c>
      <c r="W27" s="5">
        <v>100</v>
      </c>
      <c r="X27" s="5">
        <v>0</v>
      </c>
      <c r="Y27" s="5" t="s">
        <v>2881</v>
      </c>
      <c r="Z27" s="5" t="s">
        <v>1005</v>
      </c>
      <c r="AA27" s="5" t="s">
        <v>2385</v>
      </c>
      <c r="AB27" s="5" t="s">
        <v>2386</v>
      </c>
      <c r="AC27" s="5" t="s">
        <v>2385</v>
      </c>
      <c r="AD27" s="5" t="s">
        <v>2386</v>
      </c>
      <c r="AE27" s="5" t="s">
        <v>2386</v>
      </c>
      <c r="AF27" s="5" t="s">
        <v>2386</v>
      </c>
      <c r="AG27" s="5" t="s">
        <v>2386</v>
      </c>
      <c r="AH27" s="5" t="s">
        <v>2385</v>
      </c>
      <c r="AI27" s="5" t="s">
        <v>2385</v>
      </c>
      <c r="AJ27" s="5" t="s">
        <v>2386</v>
      </c>
      <c r="AK27" s="5" t="s">
        <v>2386</v>
      </c>
      <c r="AL27" s="5" t="s">
        <v>2386</v>
      </c>
      <c r="AM27" s="5" t="s">
        <v>2386</v>
      </c>
    </row>
    <row r="28" spans="1:39">
      <c r="A28" s="5" t="s">
        <v>2411</v>
      </c>
      <c r="B28" s="5" t="s">
        <v>942</v>
      </c>
      <c r="C28" s="5" t="s">
        <v>2330</v>
      </c>
      <c r="D28" s="5" t="s">
        <v>2689</v>
      </c>
      <c r="E28" s="5" t="s">
        <v>2887</v>
      </c>
      <c r="F28" s="5" t="s">
        <v>1006</v>
      </c>
      <c r="G28" s="5" t="s">
        <v>577</v>
      </c>
      <c r="H28" s="5" t="s">
        <v>2644</v>
      </c>
      <c r="I28" s="5" t="s">
        <v>2882</v>
      </c>
      <c r="J28" s="5" t="s">
        <v>1845</v>
      </c>
      <c r="K28" s="5">
        <v>485.2</v>
      </c>
      <c r="L28" s="5">
        <v>97.9</v>
      </c>
      <c r="M28" s="5">
        <v>97.9</v>
      </c>
      <c r="N28" s="5">
        <v>97.8</v>
      </c>
      <c r="O28" s="5" t="s">
        <v>2391</v>
      </c>
      <c r="P28" s="5" t="s">
        <v>1640</v>
      </c>
      <c r="Q28" s="5" t="s">
        <v>2255</v>
      </c>
      <c r="R28" s="5">
        <v>2002</v>
      </c>
      <c r="S28" s="5" t="s">
        <v>2380</v>
      </c>
      <c r="T28" s="5" t="s">
        <v>177</v>
      </c>
      <c r="U28" s="5" t="s">
        <v>1765</v>
      </c>
      <c r="V28" s="5">
        <v>2</v>
      </c>
      <c r="W28" s="5">
        <v>0</v>
      </c>
      <c r="X28" s="5">
        <v>0</v>
      </c>
      <c r="Y28" s="5" t="s">
        <v>2885</v>
      </c>
      <c r="Z28" s="5" t="s">
        <v>1006</v>
      </c>
      <c r="AA28" s="5" t="s">
        <v>2385</v>
      </c>
      <c r="AB28" s="5" t="s">
        <v>2386</v>
      </c>
      <c r="AC28" s="5" t="s">
        <v>2385</v>
      </c>
      <c r="AD28" s="5" t="s">
        <v>2386</v>
      </c>
      <c r="AE28" s="5" t="s">
        <v>2386</v>
      </c>
      <c r="AF28" s="5" t="s">
        <v>2386</v>
      </c>
      <c r="AG28" s="5" t="s">
        <v>2386</v>
      </c>
      <c r="AH28" s="5" t="s">
        <v>2385</v>
      </c>
      <c r="AI28" s="5" t="s">
        <v>2385</v>
      </c>
      <c r="AJ28" s="5" t="s">
        <v>2386</v>
      </c>
      <c r="AK28" s="5" t="s">
        <v>2386</v>
      </c>
      <c r="AL28" s="5" t="s">
        <v>2386</v>
      </c>
      <c r="AM28" s="5" t="s">
        <v>2386</v>
      </c>
    </row>
    <row r="29" spans="1:39">
      <c r="A29" s="5" t="s">
        <v>2412</v>
      </c>
      <c r="B29" s="5" t="s">
        <v>943</v>
      </c>
      <c r="C29" s="5" t="s">
        <v>2331</v>
      </c>
      <c r="D29" s="5" t="s">
        <v>2689</v>
      </c>
      <c r="E29" s="5" t="s">
        <v>2887</v>
      </c>
      <c r="F29" s="5" t="s">
        <v>1007</v>
      </c>
      <c r="G29" s="5" t="s">
        <v>579</v>
      </c>
      <c r="H29" s="5" t="s">
        <v>2645</v>
      </c>
      <c r="I29" s="5" t="s">
        <v>2882</v>
      </c>
      <c r="J29" s="5" t="s">
        <v>1846</v>
      </c>
      <c r="K29" s="5">
        <v>455.7</v>
      </c>
      <c r="L29" s="5">
        <v>97.9</v>
      </c>
      <c r="M29" s="5">
        <v>97.9</v>
      </c>
      <c r="N29" s="5">
        <v>97.8</v>
      </c>
      <c r="O29" s="5" t="s">
        <v>2391</v>
      </c>
      <c r="P29" s="5" t="s">
        <v>1640</v>
      </c>
      <c r="Q29" s="5" t="s">
        <v>2255</v>
      </c>
      <c r="R29" s="5">
        <v>2003</v>
      </c>
      <c r="S29" s="5" t="s">
        <v>2380</v>
      </c>
      <c r="T29" s="5" t="s">
        <v>177</v>
      </c>
      <c r="U29" s="5" t="s">
        <v>1765</v>
      </c>
      <c r="V29" s="5" t="s">
        <v>2922</v>
      </c>
      <c r="W29" s="5">
        <v>0</v>
      </c>
      <c r="X29" s="5">
        <v>100</v>
      </c>
      <c r="Y29" s="5" t="s">
        <v>2881</v>
      </c>
      <c r="Z29" s="5" t="s">
        <v>1007</v>
      </c>
      <c r="AA29" s="5" t="s">
        <v>2385</v>
      </c>
      <c r="AB29" s="5" t="s">
        <v>2386</v>
      </c>
      <c r="AC29" s="5" t="s">
        <v>2385</v>
      </c>
      <c r="AD29" s="5" t="s">
        <v>2386</v>
      </c>
      <c r="AE29" s="5" t="s">
        <v>2386</v>
      </c>
      <c r="AF29" s="5" t="s">
        <v>2385</v>
      </c>
      <c r="AG29" s="5" t="s">
        <v>2386</v>
      </c>
      <c r="AH29" s="5" t="s">
        <v>2386</v>
      </c>
      <c r="AI29" s="5" t="s">
        <v>2386</v>
      </c>
      <c r="AJ29" s="5" t="s">
        <v>2386</v>
      </c>
      <c r="AK29" s="5" t="s">
        <v>2386</v>
      </c>
      <c r="AL29" s="5" t="s">
        <v>2386</v>
      </c>
      <c r="AM29" s="5" t="s">
        <v>2386</v>
      </c>
    </row>
    <row r="30" spans="1:39">
      <c r="A30" s="5" t="s">
        <v>923</v>
      </c>
      <c r="B30" s="5" t="s">
        <v>944</v>
      </c>
      <c r="C30" s="5" t="s">
        <v>2332</v>
      </c>
      <c r="D30" s="5" t="s">
        <v>2689</v>
      </c>
      <c r="E30" s="5" t="s">
        <v>2887</v>
      </c>
      <c r="F30" s="5" t="s">
        <v>1008</v>
      </c>
      <c r="G30" s="5" t="s">
        <v>581</v>
      </c>
      <c r="H30" s="5" t="s">
        <v>2646</v>
      </c>
      <c r="I30" s="5" t="s">
        <v>2882</v>
      </c>
      <c r="J30" s="5" t="s">
        <v>1847</v>
      </c>
      <c r="K30" s="5">
        <v>382.4</v>
      </c>
      <c r="L30" s="5">
        <v>97.9</v>
      </c>
      <c r="M30" s="5">
        <v>97.9</v>
      </c>
      <c r="N30" s="5">
        <v>97.7</v>
      </c>
      <c r="O30" s="5" t="s">
        <v>2391</v>
      </c>
      <c r="P30" s="5" t="s">
        <v>1640</v>
      </c>
      <c r="Q30" s="5" t="s">
        <v>2255</v>
      </c>
      <c r="R30" s="5">
        <v>2004</v>
      </c>
      <c r="S30" s="5" t="s">
        <v>2380</v>
      </c>
      <c r="T30" s="5" t="s">
        <v>177</v>
      </c>
      <c r="U30" s="5" t="s">
        <v>1762</v>
      </c>
      <c r="V30" s="5" t="s">
        <v>1414</v>
      </c>
      <c r="W30" s="5">
        <v>100</v>
      </c>
      <c r="X30" s="5">
        <v>0</v>
      </c>
      <c r="Y30" s="5" t="s">
        <v>2881</v>
      </c>
      <c r="Z30" s="5" t="s">
        <v>1008</v>
      </c>
      <c r="AA30" s="5" t="s">
        <v>2386</v>
      </c>
      <c r="AB30" s="5" t="s">
        <v>2386</v>
      </c>
      <c r="AC30" s="5" t="s">
        <v>2386</v>
      </c>
      <c r="AD30" s="5" t="s">
        <v>2386</v>
      </c>
      <c r="AE30" s="5" t="s">
        <v>2386</v>
      </c>
      <c r="AF30" s="5" t="s">
        <v>2385</v>
      </c>
      <c r="AG30" s="5" t="s">
        <v>2386</v>
      </c>
      <c r="AH30" s="5" t="s">
        <v>2386</v>
      </c>
      <c r="AI30" s="5" t="s">
        <v>2386</v>
      </c>
      <c r="AJ30" s="5" t="s">
        <v>2386</v>
      </c>
      <c r="AK30" s="5" t="s">
        <v>2386</v>
      </c>
      <c r="AL30" s="5" t="s">
        <v>2386</v>
      </c>
      <c r="AM30" s="5" t="s">
        <v>2386</v>
      </c>
    </row>
    <row r="31" spans="1:39">
      <c r="A31" s="5" t="s">
        <v>2413</v>
      </c>
      <c r="B31" s="5" t="s">
        <v>945</v>
      </c>
      <c r="C31" s="5" t="s">
        <v>2333</v>
      </c>
      <c r="D31" s="5" t="s">
        <v>2689</v>
      </c>
      <c r="E31" s="5" t="s">
        <v>2887</v>
      </c>
      <c r="F31" s="5" t="s">
        <v>1009</v>
      </c>
      <c r="G31" s="5" t="s">
        <v>585</v>
      </c>
      <c r="H31" s="5" t="s">
        <v>2647</v>
      </c>
      <c r="I31" s="5" t="s">
        <v>2882</v>
      </c>
      <c r="J31" s="5" t="s">
        <v>1850</v>
      </c>
      <c r="K31" s="5">
        <v>476.8</v>
      </c>
      <c r="L31" s="5">
        <v>97.9</v>
      </c>
      <c r="M31" s="5">
        <v>97.9</v>
      </c>
      <c r="N31" s="5">
        <v>97.8</v>
      </c>
      <c r="O31" s="5" t="s">
        <v>2391</v>
      </c>
      <c r="P31" s="5" t="s">
        <v>1640</v>
      </c>
      <c r="Q31" s="5" t="s">
        <v>2255</v>
      </c>
      <c r="R31" s="5">
        <v>2002</v>
      </c>
      <c r="S31" s="5" t="s">
        <v>2380</v>
      </c>
      <c r="T31" s="5" t="s">
        <v>177</v>
      </c>
      <c r="U31" s="5" t="s">
        <v>1765</v>
      </c>
      <c r="V31" s="5">
        <v>3</v>
      </c>
      <c r="W31" s="5">
        <v>100</v>
      </c>
      <c r="X31" s="5">
        <v>0</v>
      </c>
      <c r="Y31" s="5" t="s">
        <v>2881</v>
      </c>
      <c r="Z31" s="5" t="s">
        <v>1009</v>
      </c>
      <c r="AA31" s="5" t="s">
        <v>2385</v>
      </c>
      <c r="AB31" s="5" t="s">
        <v>2386</v>
      </c>
      <c r="AC31" s="5" t="s">
        <v>2385</v>
      </c>
      <c r="AD31" s="5" t="s">
        <v>2386</v>
      </c>
      <c r="AE31" s="5" t="s">
        <v>2385</v>
      </c>
      <c r="AF31" s="5" t="s">
        <v>2386</v>
      </c>
      <c r="AG31" s="5" t="s">
        <v>2386</v>
      </c>
      <c r="AH31" s="5" t="s">
        <v>2385</v>
      </c>
      <c r="AI31" s="5" t="s">
        <v>2385</v>
      </c>
      <c r="AJ31" s="5" t="s">
        <v>2386</v>
      </c>
      <c r="AK31" s="5" t="s">
        <v>2386</v>
      </c>
      <c r="AL31" s="5" t="s">
        <v>2386</v>
      </c>
      <c r="AM31" s="5" t="s">
        <v>2386</v>
      </c>
    </row>
    <row r="32" spans="1:39">
      <c r="A32" s="5" t="s">
        <v>2414</v>
      </c>
      <c r="B32" s="5" t="s">
        <v>946</v>
      </c>
      <c r="C32" s="5" t="s">
        <v>2334</v>
      </c>
      <c r="D32" s="5" t="s">
        <v>2689</v>
      </c>
      <c r="E32" s="5" t="s">
        <v>2887</v>
      </c>
      <c r="F32" s="5" t="s">
        <v>552</v>
      </c>
      <c r="G32" s="5" t="s">
        <v>553</v>
      </c>
      <c r="H32" s="5" t="s">
        <v>2637</v>
      </c>
      <c r="I32" s="5" t="s">
        <v>2882</v>
      </c>
      <c r="J32" s="5" t="s">
        <v>1853</v>
      </c>
      <c r="K32" s="5">
        <v>479.3</v>
      </c>
      <c r="L32" s="5">
        <v>97.9</v>
      </c>
      <c r="M32" s="5">
        <v>97.9</v>
      </c>
      <c r="N32" s="5">
        <v>97.8</v>
      </c>
      <c r="O32" s="5" t="s">
        <v>2391</v>
      </c>
      <c r="P32" s="5" t="s">
        <v>1640</v>
      </c>
      <c r="Q32" s="5" t="s">
        <v>2255</v>
      </c>
      <c r="R32" s="5">
        <v>2005</v>
      </c>
      <c r="S32" s="5" t="s">
        <v>2380</v>
      </c>
      <c r="T32" s="5" t="s">
        <v>177</v>
      </c>
      <c r="U32" s="5" t="s">
        <v>1765</v>
      </c>
      <c r="V32" s="5">
        <v>5</v>
      </c>
      <c r="W32" s="5">
        <v>100</v>
      </c>
      <c r="X32" s="5">
        <v>0</v>
      </c>
      <c r="Y32" s="5" t="s">
        <v>2881</v>
      </c>
      <c r="Z32" s="5" t="s">
        <v>552</v>
      </c>
      <c r="AA32" s="5" t="s">
        <v>2385</v>
      </c>
      <c r="AB32" s="5" t="s">
        <v>2386</v>
      </c>
      <c r="AC32" s="5" t="s">
        <v>2385</v>
      </c>
      <c r="AD32" s="5" t="s">
        <v>2386</v>
      </c>
      <c r="AE32" s="5" t="s">
        <v>2386</v>
      </c>
      <c r="AF32" s="5" t="s">
        <v>2386</v>
      </c>
      <c r="AG32" s="5" t="s">
        <v>2386</v>
      </c>
      <c r="AH32" s="5" t="s">
        <v>2386</v>
      </c>
      <c r="AI32" s="5" t="s">
        <v>2385</v>
      </c>
      <c r="AJ32" s="5" t="s">
        <v>2386</v>
      </c>
      <c r="AK32" s="5" t="s">
        <v>2386</v>
      </c>
      <c r="AL32" s="5" t="s">
        <v>2386</v>
      </c>
      <c r="AM32" s="5" t="s">
        <v>2386</v>
      </c>
    </row>
    <row r="33" spans="1:39">
      <c r="A33" s="5" t="s">
        <v>2415</v>
      </c>
      <c r="B33" s="5" t="s">
        <v>947</v>
      </c>
      <c r="C33" s="5" t="s">
        <v>2335</v>
      </c>
      <c r="D33" s="5" t="s">
        <v>2689</v>
      </c>
      <c r="E33" s="5" t="s">
        <v>2887</v>
      </c>
      <c r="F33" s="5" t="s">
        <v>554</v>
      </c>
      <c r="G33" s="5" t="s">
        <v>555</v>
      </c>
      <c r="H33" s="5" t="s">
        <v>2638</v>
      </c>
      <c r="I33" s="5" t="s">
        <v>2882</v>
      </c>
      <c r="J33" s="5" t="s">
        <v>1854</v>
      </c>
      <c r="K33" s="5">
        <v>490.3</v>
      </c>
      <c r="L33" s="5">
        <v>97.9</v>
      </c>
      <c r="M33" s="5">
        <v>97.9</v>
      </c>
      <c r="N33" s="5">
        <v>97.8</v>
      </c>
      <c r="O33" s="5" t="s">
        <v>2391</v>
      </c>
      <c r="P33" s="5" t="s">
        <v>1640</v>
      </c>
      <c r="Q33" s="5" t="s">
        <v>2255</v>
      </c>
      <c r="R33" s="5">
        <v>2004</v>
      </c>
      <c r="S33" s="5" t="s">
        <v>2380</v>
      </c>
      <c r="T33" s="5" t="s">
        <v>177</v>
      </c>
      <c r="U33" s="5" t="s">
        <v>1765</v>
      </c>
      <c r="V33" s="5">
        <v>7</v>
      </c>
      <c r="W33" s="5">
        <v>100</v>
      </c>
      <c r="X33" s="5">
        <v>0</v>
      </c>
      <c r="Y33" s="5" t="s">
        <v>2881</v>
      </c>
      <c r="Z33" s="5" t="s">
        <v>554</v>
      </c>
      <c r="AA33" s="5" t="s">
        <v>2385</v>
      </c>
      <c r="AB33" s="5" t="s">
        <v>2386</v>
      </c>
      <c r="AC33" s="5" t="s">
        <v>2385</v>
      </c>
      <c r="AD33" s="5" t="s">
        <v>2386</v>
      </c>
      <c r="AE33" s="5" t="s">
        <v>2386</v>
      </c>
      <c r="AF33" s="5" t="s">
        <v>2386</v>
      </c>
      <c r="AG33" s="5" t="s">
        <v>2386</v>
      </c>
      <c r="AH33" s="5" t="s">
        <v>2385</v>
      </c>
      <c r="AI33" s="5" t="s">
        <v>2385</v>
      </c>
      <c r="AJ33" s="5" t="s">
        <v>2386</v>
      </c>
      <c r="AK33" s="5" t="s">
        <v>2386</v>
      </c>
      <c r="AL33" s="5" t="s">
        <v>2386</v>
      </c>
      <c r="AM33" s="5" t="s">
        <v>2386</v>
      </c>
    </row>
    <row r="34" spans="1:39">
      <c r="A34" s="5" t="s">
        <v>2416</v>
      </c>
      <c r="B34" s="5" t="s">
        <v>948</v>
      </c>
      <c r="C34" s="5" t="s">
        <v>2336</v>
      </c>
      <c r="D34" s="5" t="s">
        <v>2689</v>
      </c>
      <c r="E34" s="5" t="s">
        <v>2887</v>
      </c>
      <c r="F34" s="5" t="s">
        <v>558</v>
      </c>
      <c r="G34" s="5" t="s">
        <v>559</v>
      </c>
      <c r="H34" s="5" t="s">
        <v>2639</v>
      </c>
      <c r="I34" s="5" t="s">
        <v>2882</v>
      </c>
      <c r="J34" s="5" t="s">
        <v>1856</v>
      </c>
      <c r="K34" s="5">
        <v>486.1</v>
      </c>
      <c r="L34" s="5">
        <v>97.9</v>
      </c>
      <c r="M34" s="5">
        <v>97.9</v>
      </c>
      <c r="N34" s="5">
        <v>97.8</v>
      </c>
      <c r="O34" s="5" t="s">
        <v>2391</v>
      </c>
      <c r="P34" s="5" t="s">
        <v>1640</v>
      </c>
      <c r="Q34" s="5" t="s">
        <v>2255</v>
      </c>
      <c r="R34" s="5">
        <v>2011</v>
      </c>
      <c r="S34" s="5" t="s">
        <v>2380</v>
      </c>
      <c r="T34" s="5" t="s">
        <v>177</v>
      </c>
      <c r="U34" s="5" t="s">
        <v>1765</v>
      </c>
      <c r="V34" s="5">
        <v>8</v>
      </c>
      <c r="W34" s="5">
        <v>100</v>
      </c>
      <c r="X34" s="5">
        <v>0</v>
      </c>
      <c r="Y34" s="5" t="s">
        <v>2881</v>
      </c>
      <c r="Z34" s="5" t="s">
        <v>558</v>
      </c>
      <c r="AA34" s="5" t="s">
        <v>2385</v>
      </c>
      <c r="AB34" s="5" t="s">
        <v>2386</v>
      </c>
      <c r="AC34" s="5" t="s">
        <v>2385</v>
      </c>
      <c r="AD34" s="5" t="s">
        <v>2386</v>
      </c>
      <c r="AE34" s="5" t="s">
        <v>2386</v>
      </c>
      <c r="AF34" s="5" t="s">
        <v>2386</v>
      </c>
      <c r="AG34" s="5" t="s">
        <v>2386</v>
      </c>
      <c r="AH34" s="5" t="s">
        <v>2385</v>
      </c>
      <c r="AI34" s="5" t="s">
        <v>2385</v>
      </c>
      <c r="AJ34" s="5" t="s">
        <v>2386</v>
      </c>
      <c r="AK34" s="5" t="s">
        <v>2386</v>
      </c>
      <c r="AL34" s="5" t="s">
        <v>2386</v>
      </c>
      <c r="AM34" s="5" t="s">
        <v>2386</v>
      </c>
    </row>
    <row r="35" spans="1:39">
      <c r="A35" s="5" t="s">
        <v>2417</v>
      </c>
      <c r="B35" s="5" t="s">
        <v>949</v>
      </c>
      <c r="C35" s="5" t="s">
        <v>2337</v>
      </c>
      <c r="D35" s="5" t="s">
        <v>2689</v>
      </c>
      <c r="E35" s="5" t="s">
        <v>2887</v>
      </c>
      <c r="F35" s="5" t="s">
        <v>586</v>
      </c>
      <c r="G35" s="5" t="s">
        <v>587</v>
      </c>
      <c r="H35" s="5" t="s">
        <v>2648</v>
      </c>
      <c r="I35" s="5" t="s">
        <v>2882</v>
      </c>
      <c r="J35" s="5" t="s">
        <v>1869</v>
      </c>
      <c r="K35" s="5">
        <v>489.6</v>
      </c>
      <c r="L35" s="5">
        <v>97.9</v>
      </c>
      <c r="M35" s="5">
        <v>97.9</v>
      </c>
      <c r="N35" s="5">
        <v>97.8</v>
      </c>
      <c r="O35" s="5" t="s">
        <v>2391</v>
      </c>
      <c r="P35" s="5" t="s">
        <v>1640</v>
      </c>
      <c r="Q35" s="5" t="s">
        <v>2255</v>
      </c>
      <c r="R35" s="5">
        <v>2005</v>
      </c>
      <c r="S35" s="5" t="s">
        <v>2380</v>
      </c>
      <c r="T35" s="5" t="s">
        <v>177</v>
      </c>
      <c r="U35" s="5" t="s">
        <v>1765</v>
      </c>
      <c r="V35" s="5">
        <v>3</v>
      </c>
      <c r="W35" s="5">
        <v>0</v>
      </c>
      <c r="X35" s="5">
        <v>0</v>
      </c>
      <c r="Y35" s="5" t="s">
        <v>2885</v>
      </c>
      <c r="Z35" s="5" t="s">
        <v>586</v>
      </c>
      <c r="AA35" s="5" t="s">
        <v>2385</v>
      </c>
      <c r="AB35" s="5" t="s">
        <v>2386</v>
      </c>
      <c r="AC35" s="5" t="s">
        <v>2385</v>
      </c>
      <c r="AD35" s="5" t="s">
        <v>2386</v>
      </c>
      <c r="AE35" s="5" t="s">
        <v>2385</v>
      </c>
      <c r="AF35" s="5" t="s">
        <v>2386</v>
      </c>
      <c r="AG35" s="5" t="s">
        <v>2386</v>
      </c>
      <c r="AH35" s="5" t="s">
        <v>2385</v>
      </c>
      <c r="AI35" s="5" t="s">
        <v>2385</v>
      </c>
      <c r="AJ35" s="5" t="s">
        <v>2386</v>
      </c>
      <c r="AK35" s="5" t="s">
        <v>2386</v>
      </c>
      <c r="AL35" s="5" t="s">
        <v>2386</v>
      </c>
      <c r="AM35" s="5" t="s">
        <v>2386</v>
      </c>
    </row>
    <row r="36" spans="1:39">
      <c r="A36" s="5" t="s">
        <v>2418</v>
      </c>
      <c r="B36" s="5" t="s">
        <v>950</v>
      </c>
      <c r="C36" s="5" t="s">
        <v>2338</v>
      </c>
      <c r="D36" s="5" t="s">
        <v>2689</v>
      </c>
      <c r="E36" s="5" t="s">
        <v>2887</v>
      </c>
      <c r="F36" s="5" t="s">
        <v>1010</v>
      </c>
      <c r="G36" s="5" t="s">
        <v>607</v>
      </c>
      <c r="H36" s="5" t="s">
        <v>2657</v>
      </c>
      <c r="I36" s="5" t="s">
        <v>2882</v>
      </c>
      <c r="J36" s="5" t="s">
        <v>1860</v>
      </c>
      <c r="K36" s="5">
        <v>454.7</v>
      </c>
      <c r="L36" s="5">
        <v>97.9</v>
      </c>
      <c r="M36" s="5">
        <v>97.9</v>
      </c>
      <c r="N36" s="5">
        <v>97.8</v>
      </c>
      <c r="O36" s="5" t="s">
        <v>2391</v>
      </c>
      <c r="P36" s="5" t="s">
        <v>1640</v>
      </c>
      <c r="Q36" s="5" t="s">
        <v>2255</v>
      </c>
      <c r="R36" s="5">
        <v>2002</v>
      </c>
      <c r="S36" s="5" t="s">
        <v>2380</v>
      </c>
      <c r="T36" s="5" t="s">
        <v>177</v>
      </c>
      <c r="U36" s="5" t="s">
        <v>1765</v>
      </c>
      <c r="V36" s="5">
        <v>3</v>
      </c>
      <c r="W36" s="5">
        <v>0</v>
      </c>
      <c r="X36" s="5">
        <v>0</v>
      </c>
      <c r="Y36" s="5" t="s">
        <v>2885</v>
      </c>
      <c r="Z36" s="5" t="s">
        <v>1010</v>
      </c>
      <c r="AA36" s="5" t="s">
        <v>2385</v>
      </c>
      <c r="AB36" s="5" t="s">
        <v>2386</v>
      </c>
      <c r="AC36" s="5" t="s">
        <v>2385</v>
      </c>
      <c r="AD36" s="5" t="s">
        <v>2386</v>
      </c>
      <c r="AE36" s="5" t="s">
        <v>2385</v>
      </c>
      <c r="AF36" s="5" t="s">
        <v>2386</v>
      </c>
      <c r="AG36" s="5" t="s">
        <v>2386</v>
      </c>
      <c r="AH36" s="5" t="s">
        <v>2385</v>
      </c>
      <c r="AI36" s="5" t="s">
        <v>2385</v>
      </c>
      <c r="AJ36" s="5" t="s">
        <v>2386</v>
      </c>
      <c r="AK36" s="5" t="s">
        <v>2386</v>
      </c>
      <c r="AL36" s="5" t="s">
        <v>2386</v>
      </c>
      <c r="AM36" s="5" t="s">
        <v>2386</v>
      </c>
    </row>
    <row r="37" spans="1:39">
      <c r="A37" s="5" t="s">
        <v>2419</v>
      </c>
      <c r="B37" s="5" t="s">
        <v>951</v>
      </c>
      <c r="C37" s="5" t="s">
        <v>2339</v>
      </c>
      <c r="D37" s="5" t="s">
        <v>2689</v>
      </c>
      <c r="E37" s="5" t="s">
        <v>2887</v>
      </c>
      <c r="F37" s="5" t="s">
        <v>1011</v>
      </c>
      <c r="G37" s="5" t="s">
        <v>609</v>
      </c>
      <c r="H37" s="5" t="s">
        <v>2658</v>
      </c>
      <c r="I37" s="5" t="s">
        <v>2882</v>
      </c>
      <c r="J37" s="5" t="s">
        <v>1861</v>
      </c>
      <c r="K37" s="5">
        <v>472.6</v>
      </c>
      <c r="L37" s="5">
        <v>97.9</v>
      </c>
      <c r="M37" s="5">
        <v>97.9</v>
      </c>
      <c r="N37" s="5">
        <v>97.8</v>
      </c>
      <c r="O37" s="5" t="s">
        <v>2391</v>
      </c>
      <c r="P37" s="5" t="s">
        <v>1640</v>
      </c>
      <c r="Q37" s="5" t="s">
        <v>2255</v>
      </c>
      <c r="R37" s="5">
        <v>2005</v>
      </c>
      <c r="S37" s="5" t="s">
        <v>2380</v>
      </c>
      <c r="T37" s="5" t="s">
        <v>177</v>
      </c>
      <c r="U37" s="5" t="s">
        <v>1765</v>
      </c>
      <c r="V37" s="5" t="s">
        <v>2922</v>
      </c>
      <c r="W37" s="5">
        <v>0</v>
      </c>
      <c r="X37" s="5">
        <v>100</v>
      </c>
      <c r="Y37" s="5" t="s">
        <v>2881</v>
      </c>
      <c r="Z37" s="5" t="s">
        <v>1011</v>
      </c>
      <c r="AA37" s="5" t="s">
        <v>2385</v>
      </c>
      <c r="AB37" s="5" t="s">
        <v>2386</v>
      </c>
      <c r="AC37" s="5" t="s">
        <v>2385</v>
      </c>
      <c r="AD37" s="5" t="s">
        <v>2386</v>
      </c>
      <c r="AE37" s="5" t="s">
        <v>2386</v>
      </c>
      <c r="AF37" s="5" t="s">
        <v>2385</v>
      </c>
      <c r="AG37" s="5" t="s">
        <v>2386</v>
      </c>
      <c r="AH37" s="5" t="s">
        <v>2386</v>
      </c>
      <c r="AI37" s="5" t="s">
        <v>2386</v>
      </c>
      <c r="AJ37" s="5" t="s">
        <v>2386</v>
      </c>
      <c r="AK37" s="5" t="s">
        <v>2386</v>
      </c>
      <c r="AL37" s="5" t="s">
        <v>2386</v>
      </c>
      <c r="AM37" s="5" t="s">
        <v>2386</v>
      </c>
    </row>
    <row r="38" spans="1:39">
      <c r="A38" s="5" t="s">
        <v>2420</v>
      </c>
      <c r="B38" s="5" t="s">
        <v>952</v>
      </c>
      <c r="C38" s="5" t="s">
        <v>2340</v>
      </c>
      <c r="D38" s="5" t="s">
        <v>2689</v>
      </c>
      <c r="E38" s="5" t="s">
        <v>2887</v>
      </c>
      <c r="F38" s="5" t="s">
        <v>1012</v>
      </c>
      <c r="G38" s="5" t="s">
        <v>613</v>
      </c>
      <c r="H38" s="5" t="s">
        <v>2659</v>
      </c>
      <c r="I38" s="5" t="s">
        <v>2882</v>
      </c>
      <c r="J38" s="5" t="s">
        <v>1863</v>
      </c>
      <c r="K38" s="5">
        <v>473.6</v>
      </c>
      <c r="L38" s="5">
        <v>97.9</v>
      </c>
      <c r="M38" s="5">
        <v>97.9</v>
      </c>
      <c r="N38" s="5">
        <v>97.8</v>
      </c>
      <c r="O38" s="5" t="s">
        <v>2391</v>
      </c>
      <c r="P38" s="5" t="s">
        <v>1640</v>
      </c>
      <c r="Q38" s="5" t="s">
        <v>2255</v>
      </c>
      <c r="R38" s="5">
        <v>2003</v>
      </c>
      <c r="S38" s="5" t="s">
        <v>2380</v>
      </c>
      <c r="T38" s="5" t="s">
        <v>177</v>
      </c>
      <c r="U38" s="5" t="s">
        <v>1765</v>
      </c>
      <c r="V38" s="5">
        <v>3</v>
      </c>
      <c r="W38" s="5">
        <v>0</v>
      </c>
      <c r="X38" s="5">
        <v>0</v>
      </c>
      <c r="Y38" s="5" t="s">
        <v>2885</v>
      </c>
      <c r="Z38" s="5" t="s">
        <v>1012</v>
      </c>
      <c r="AA38" s="5" t="s">
        <v>2385</v>
      </c>
      <c r="AB38" s="5" t="s">
        <v>2386</v>
      </c>
      <c r="AC38" s="5" t="s">
        <v>2385</v>
      </c>
      <c r="AD38" s="5" t="s">
        <v>2386</v>
      </c>
      <c r="AE38" s="5" t="s">
        <v>2385</v>
      </c>
      <c r="AF38" s="5" t="s">
        <v>2386</v>
      </c>
      <c r="AG38" s="5" t="s">
        <v>2386</v>
      </c>
      <c r="AH38" s="5" t="s">
        <v>2385</v>
      </c>
      <c r="AI38" s="5" t="s">
        <v>2385</v>
      </c>
      <c r="AJ38" s="5" t="s">
        <v>2386</v>
      </c>
      <c r="AK38" s="5" t="s">
        <v>2386</v>
      </c>
      <c r="AL38" s="5" t="s">
        <v>2386</v>
      </c>
      <c r="AM38" s="5" t="s">
        <v>2386</v>
      </c>
    </row>
    <row r="39" spans="1:39">
      <c r="A39" s="5" t="s">
        <v>2421</v>
      </c>
      <c r="B39" s="5" t="s">
        <v>953</v>
      </c>
      <c r="C39" s="5" t="s">
        <v>2341</v>
      </c>
      <c r="D39" s="5" t="s">
        <v>2689</v>
      </c>
      <c r="E39" s="5" t="s">
        <v>2887</v>
      </c>
      <c r="F39" s="5" t="s">
        <v>1013</v>
      </c>
      <c r="G39" s="5" t="s">
        <v>615</v>
      </c>
      <c r="H39" s="5" t="s">
        <v>2660</v>
      </c>
      <c r="I39" s="5" t="s">
        <v>2882</v>
      </c>
      <c r="J39" s="5" t="s">
        <v>1864</v>
      </c>
      <c r="K39" s="5">
        <v>452.4</v>
      </c>
      <c r="L39" s="5">
        <v>97.9</v>
      </c>
      <c r="M39" s="5">
        <v>97.9</v>
      </c>
      <c r="N39" s="5">
        <v>97.8</v>
      </c>
      <c r="O39" s="5" t="s">
        <v>2391</v>
      </c>
      <c r="P39" s="5" t="s">
        <v>1640</v>
      </c>
      <c r="Q39" s="5" t="s">
        <v>2255</v>
      </c>
      <c r="R39" s="5">
        <v>2002</v>
      </c>
      <c r="S39" s="5" t="s">
        <v>2380</v>
      </c>
      <c r="T39" s="5" t="s">
        <v>177</v>
      </c>
      <c r="U39" s="5" t="s">
        <v>1765</v>
      </c>
      <c r="V39" s="5">
        <v>3</v>
      </c>
      <c r="W39" s="5">
        <v>0</v>
      </c>
      <c r="X39" s="5">
        <v>0</v>
      </c>
      <c r="Y39" s="5" t="s">
        <v>2885</v>
      </c>
      <c r="Z39" s="5" t="s">
        <v>1013</v>
      </c>
      <c r="AA39" s="5" t="s">
        <v>2385</v>
      </c>
      <c r="AB39" s="5" t="s">
        <v>2386</v>
      </c>
      <c r="AC39" s="5" t="s">
        <v>2385</v>
      </c>
      <c r="AD39" s="5" t="s">
        <v>2386</v>
      </c>
      <c r="AE39" s="5" t="s">
        <v>2385</v>
      </c>
      <c r="AF39" s="5" t="s">
        <v>2386</v>
      </c>
      <c r="AG39" s="5" t="s">
        <v>2386</v>
      </c>
      <c r="AH39" s="5" t="s">
        <v>2385</v>
      </c>
      <c r="AI39" s="5" t="s">
        <v>2385</v>
      </c>
      <c r="AJ39" s="5" t="s">
        <v>2386</v>
      </c>
      <c r="AK39" s="5" t="s">
        <v>2386</v>
      </c>
      <c r="AL39" s="5" t="s">
        <v>2386</v>
      </c>
      <c r="AM39" s="5" t="s">
        <v>2386</v>
      </c>
    </row>
    <row r="40" spans="1:39">
      <c r="A40" s="5" t="s">
        <v>2422</v>
      </c>
      <c r="B40" s="5" t="s">
        <v>954</v>
      </c>
      <c r="C40" s="5" t="s">
        <v>2342</v>
      </c>
      <c r="D40" s="5" t="s">
        <v>2689</v>
      </c>
      <c r="E40" s="5" t="s">
        <v>2887</v>
      </c>
      <c r="F40" s="5" t="s">
        <v>1014</v>
      </c>
      <c r="G40" s="5" t="s">
        <v>619</v>
      </c>
      <c r="H40" s="5" t="s">
        <v>2661</v>
      </c>
      <c r="I40" s="5" t="s">
        <v>2882</v>
      </c>
      <c r="J40" s="5" t="s">
        <v>1866</v>
      </c>
      <c r="K40" s="5">
        <v>426.6</v>
      </c>
      <c r="L40" s="5">
        <v>97.9</v>
      </c>
      <c r="M40" s="5">
        <v>97.9</v>
      </c>
      <c r="N40" s="5">
        <v>97.8</v>
      </c>
      <c r="O40" s="5" t="s">
        <v>2391</v>
      </c>
      <c r="P40" s="5" t="s">
        <v>1640</v>
      </c>
      <c r="Q40" s="5" t="s">
        <v>2255</v>
      </c>
      <c r="R40" s="5">
        <v>2003</v>
      </c>
      <c r="S40" s="5" t="s">
        <v>2380</v>
      </c>
      <c r="T40" s="5" t="s">
        <v>177</v>
      </c>
      <c r="U40" s="5" t="s">
        <v>1765</v>
      </c>
      <c r="V40" s="5">
        <v>3</v>
      </c>
      <c r="W40" s="5">
        <v>0</v>
      </c>
      <c r="X40" s="5">
        <v>0</v>
      </c>
      <c r="Y40" s="5" t="s">
        <v>2885</v>
      </c>
      <c r="Z40" s="5" t="s">
        <v>1014</v>
      </c>
      <c r="AA40" s="5" t="s">
        <v>2385</v>
      </c>
      <c r="AB40" s="5" t="s">
        <v>2386</v>
      </c>
      <c r="AC40" s="5" t="s">
        <v>2385</v>
      </c>
      <c r="AD40" s="5" t="s">
        <v>2386</v>
      </c>
      <c r="AE40" s="5" t="s">
        <v>2385</v>
      </c>
      <c r="AF40" s="5" t="s">
        <v>2386</v>
      </c>
      <c r="AG40" s="5" t="s">
        <v>2386</v>
      </c>
      <c r="AH40" s="5" t="s">
        <v>2385</v>
      </c>
      <c r="AI40" s="5" t="s">
        <v>2385</v>
      </c>
      <c r="AJ40" s="5" t="s">
        <v>2386</v>
      </c>
      <c r="AK40" s="5" t="s">
        <v>2386</v>
      </c>
      <c r="AL40" s="5" t="s">
        <v>2386</v>
      </c>
      <c r="AM40" s="5" t="s">
        <v>2386</v>
      </c>
    </row>
    <row r="41" spans="1:39">
      <c r="A41" s="5" t="s">
        <v>2423</v>
      </c>
      <c r="B41" s="5" t="s">
        <v>955</v>
      </c>
      <c r="C41" s="5" t="s">
        <v>2343</v>
      </c>
      <c r="D41" s="5" t="s">
        <v>2689</v>
      </c>
      <c r="E41" s="5" t="s">
        <v>2887</v>
      </c>
      <c r="F41" s="5" t="s">
        <v>1015</v>
      </c>
      <c r="G41" s="5" t="s">
        <v>621</v>
      </c>
      <c r="H41" s="5" t="s">
        <v>2662</v>
      </c>
      <c r="I41" s="5" t="s">
        <v>2882</v>
      </c>
      <c r="J41" s="5" t="s">
        <v>1867</v>
      </c>
      <c r="K41" s="5">
        <v>430.5</v>
      </c>
      <c r="L41" s="5">
        <v>97.9</v>
      </c>
      <c r="M41" s="5">
        <v>97.9</v>
      </c>
      <c r="N41" s="5">
        <v>97.8</v>
      </c>
      <c r="O41" s="5" t="s">
        <v>2391</v>
      </c>
      <c r="P41" s="5" t="s">
        <v>1640</v>
      </c>
      <c r="Q41" s="5" t="s">
        <v>2255</v>
      </c>
      <c r="R41" s="5">
        <v>2003</v>
      </c>
      <c r="S41" s="5" t="s">
        <v>2380</v>
      </c>
      <c r="T41" s="5" t="s">
        <v>177</v>
      </c>
      <c r="U41" s="5" t="s">
        <v>1765</v>
      </c>
      <c r="V41" s="5">
        <v>7</v>
      </c>
      <c r="W41" s="5">
        <v>100</v>
      </c>
      <c r="X41" s="5">
        <v>0</v>
      </c>
      <c r="Y41" s="5" t="s">
        <v>2881</v>
      </c>
      <c r="Z41" s="5" t="s">
        <v>1015</v>
      </c>
      <c r="AA41" s="5" t="s">
        <v>2385</v>
      </c>
      <c r="AB41" s="5" t="s">
        <v>2386</v>
      </c>
      <c r="AC41" s="5" t="s">
        <v>2385</v>
      </c>
      <c r="AD41" s="5" t="s">
        <v>2386</v>
      </c>
      <c r="AE41" s="5" t="s">
        <v>2386</v>
      </c>
      <c r="AF41" s="5" t="s">
        <v>2386</v>
      </c>
      <c r="AG41" s="5" t="s">
        <v>2386</v>
      </c>
      <c r="AH41" s="5" t="s">
        <v>2385</v>
      </c>
      <c r="AI41" s="5" t="s">
        <v>2385</v>
      </c>
      <c r="AJ41" s="5" t="s">
        <v>2386</v>
      </c>
      <c r="AK41" s="5" t="s">
        <v>2386</v>
      </c>
      <c r="AL41" s="5" t="s">
        <v>2386</v>
      </c>
      <c r="AM41" s="5" t="s">
        <v>2386</v>
      </c>
    </row>
    <row r="42" spans="1:39">
      <c r="A42" s="5" t="s">
        <v>2424</v>
      </c>
      <c r="B42" s="5" t="s">
        <v>956</v>
      </c>
      <c r="C42" s="5" t="s">
        <v>2344</v>
      </c>
      <c r="D42" s="5" t="s">
        <v>2689</v>
      </c>
      <c r="E42" s="5" t="s">
        <v>2887</v>
      </c>
      <c r="F42" s="5" t="s">
        <v>1016</v>
      </c>
      <c r="G42" s="5" t="s">
        <v>623</v>
      </c>
      <c r="H42" s="5" t="s">
        <v>2663</v>
      </c>
      <c r="I42" s="5" t="s">
        <v>2882</v>
      </c>
      <c r="J42" s="5" t="s">
        <v>1868</v>
      </c>
      <c r="K42" s="5">
        <v>406.5</v>
      </c>
      <c r="L42" s="5">
        <v>97.9</v>
      </c>
      <c r="M42" s="5">
        <v>97.9</v>
      </c>
      <c r="N42" s="5">
        <v>97.8</v>
      </c>
      <c r="O42" s="5" t="s">
        <v>2391</v>
      </c>
      <c r="P42" s="5" t="s">
        <v>1640</v>
      </c>
      <c r="Q42" s="5" t="s">
        <v>2255</v>
      </c>
      <c r="R42" s="5">
        <v>2011</v>
      </c>
      <c r="S42" s="5" t="s">
        <v>2380</v>
      </c>
      <c r="T42" s="5" t="s">
        <v>177</v>
      </c>
      <c r="U42" s="5" t="s">
        <v>1765</v>
      </c>
      <c r="V42" s="5">
        <v>8</v>
      </c>
      <c r="W42" s="5">
        <v>100</v>
      </c>
      <c r="X42" s="5">
        <v>0</v>
      </c>
      <c r="Y42" s="5" t="s">
        <v>2881</v>
      </c>
      <c r="Z42" s="5" t="s">
        <v>1016</v>
      </c>
      <c r="AA42" s="5" t="s">
        <v>2385</v>
      </c>
      <c r="AB42" s="5" t="s">
        <v>2386</v>
      </c>
      <c r="AC42" s="5" t="s">
        <v>2385</v>
      </c>
      <c r="AD42" s="5" t="s">
        <v>2386</v>
      </c>
      <c r="AE42" s="5" t="s">
        <v>2386</v>
      </c>
      <c r="AF42" s="5" t="s">
        <v>2386</v>
      </c>
      <c r="AG42" s="5" t="s">
        <v>2386</v>
      </c>
      <c r="AH42" s="5" t="s">
        <v>2385</v>
      </c>
      <c r="AI42" s="5" t="s">
        <v>2385</v>
      </c>
      <c r="AJ42" s="5" t="s">
        <v>2386</v>
      </c>
      <c r="AK42" s="5" t="s">
        <v>2386</v>
      </c>
      <c r="AL42" s="5" t="s">
        <v>2386</v>
      </c>
      <c r="AM42" s="5" t="s">
        <v>2386</v>
      </c>
    </row>
    <row r="43" spans="1:39">
      <c r="A43" s="5" t="s">
        <v>925</v>
      </c>
      <c r="B43" s="5" t="s">
        <v>957</v>
      </c>
      <c r="C43" s="5" t="s">
        <v>2345</v>
      </c>
      <c r="D43" s="5" t="s">
        <v>2689</v>
      </c>
      <c r="E43" s="5" t="s">
        <v>2887</v>
      </c>
      <c r="F43" s="5" t="s">
        <v>588</v>
      </c>
      <c r="G43" s="5" t="s">
        <v>589</v>
      </c>
      <c r="H43" s="5" t="s">
        <v>2649</v>
      </c>
      <c r="I43" s="5" t="s">
        <v>2882</v>
      </c>
      <c r="J43" s="5" t="s">
        <v>1871</v>
      </c>
      <c r="K43" s="5">
        <v>497.4</v>
      </c>
      <c r="L43" s="5">
        <v>97.9</v>
      </c>
      <c r="M43" s="5">
        <v>97.9</v>
      </c>
      <c r="N43" s="5">
        <v>97.8</v>
      </c>
      <c r="O43" s="5" t="s">
        <v>2391</v>
      </c>
      <c r="P43" s="5" t="s">
        <v>1640</v>
      </c>
      <c r="Q43" s="5" t="s">
        <v>2255</v>
      </c>
      <c r="R43" s="5">
        <v>2004</v>
      </c>
      <c r="S43" s="5" t="s">
        <v>2380</v>
      </c>
      <c r="T43" s="5" t="s">
        <v>177</v>
      </c>
      <c r="U43" s="5" t="s">
        <v>1765</v>
      </c>
      <c r="V43" s="5" t="s">
        <v>2922</v>
      </c>
      <c r="W43" s="5">
        <v>0</v>
      </c>
      <c r="X43" s="5">
        <v>100</v>
      </c>
      <c r="Y43" s="5" t="s">
        <v>2881</v>
      </c>
      <c r="Z43" s="5" t="s">
        <v>588</v>
      </c>
      <c r="AA43" s="5" t="s">
        <v>2385</v>
      </c>
      <c r="AB43" s="5" t="s">
        <v>2386</v>
      </c>
      <c r="AC43" s="5" t="s">
        <v>2385</v>
      </c>
      <c r="AD43" s="5" t="s">
        <v>2386</v>
      </c>
      <c r="AE43" s="5" t="s">
        <v>2386</v>
      </c>
      <c r="AF43" s="5" t="s">
        <v>2385</v>
      </c>
      <c r="AG43" s="5" t="s">
        <v>2386</v>
      </c>
      <c r="AH43" s="5" t="s">
        <v>2386</v>
      </c>
      <c r="AI43" s="5" t="s">
        <v>2386</v>
      </c>
      <c r="AJ43" s="5" t="s">
        <v>2386</v>
      </c>
      <c r="AK43" s="5" t="s">
        <v>2386</v>
      </c>
      <c r="AL43" s="5" t="s">
        <v>2386</v>
      </c>
      <c r="AM43" s="5" t="s">
        <v>2386</v>
      </c>
    </row>
    <row r="44" spans="1:39">
      <c r="A44" s="5" t="s">
        <v>2425</v>
      </c>
      <c r="B44" s="5" t="s">
        <v>958</v>
      </c>
      <c r="C44" s="5" t="s">
        <v>2346</v>
      </c>
      <c r="D44" s="5" t="s">
        <v>2689</v>
      </c>
      <c r="E44" s="5" t="s">
        <v>2887</v>
      </c>
      <c r="F44" s="5" t="s">
        <v>1017</v>
      </c>
      <c r="G44" s="5" t="s">
        <v>625</v>
      </c>
      <c r="H44" s="5" t="s">
        <v>2664</v>
      </c>
      <c r="I44" s="5" t="s">
        <v>2882</v>
      </c>
      <c r="J44" s="5" t="s">
        <v>1870</v>
      </c>
      <c r="K44" s="5">
        <v>440.5</v>
      </c>
      <c r="L44" s="5">
        <v>97.9</v>
      </c>
      <c r="M44" s="5">
        <v>97.9</v>
      </c>
      <c r="N44" s="5">
        <v>97.8</v>
      </c>
      <c r="O44" s="5" t="s">
        <v>2391</v>
      </c>
      <c r="P44" s="5" t="s">
        <v>1640</v>
      </c>
      <c r="Q44" s="5" t="s">
        <v>2255</v>
      </c>
      <c r="R44" s="5">
        <v>2003</v>
      </c>
      <c r="S44" s="5" t="s">
        <v>2380</v>
      </c>
      <c r="T44" s="5" t="s">
        <v>177</v>
      </c>
      <c r="U44" s="5" t="s">
        <v>1765</v>
      </c>
      <c r="V44" s="5" t="s">
        <v>2922</v>
      </c>
      <c r="W44" s="5">
        <v>0</v>
      </c>
      <c r="X44" s="5">
        <v>100</v>
      </c>
      <c r="Y44" s="5" t="s">
        <v>2881</v>
      </c>
      <c r="Z44" s="5" t="s">
        <v>1017</v>
      </c>
      <c r="AA44" s="5" t="s">
        <v>2385</v>
      </c>
      <c r="AB44" s="5" t="s">
        <v>2386</v>
      </c>
      <c r="AC44" s="5" t="s">
        <v>2385</v>
      </c>
      <c r="AD44" s="5" t="s">
        <v>2386</v>
      </c>
      <c r="AE44" s="5" t="s">
        <v>2386</v>
      </c>
      <c r="AF44" s="5" t="s">
        <v>2385</v>
      </c>
      <c r="AG44" s="5" t="s">
        <v>2386</v>
      </c>
      <c r="AH44" s="5" t="s">
        <v>2386</v>
      </c>
      <c r="AI44" s="5" t="s">
        <v>2386</v>
      </c>
      <c r="AJ44" s="5" t="s">
        <v>2386</v>
      </c>
      <c r="AK44" s="5" t="s">
        <v>2386</v>
      </c>
      <c r="AL44" s="5" t="s">
        <v>2386</v>
      </c>
      <c r="AM44" s="5" t="s">
        <v>2386</v>
      </c>
    </row>
    <row r="45" spans="1:39">
      <c r="A45" s="5" t="s">
        <v>2426</v>
      </c>
      <c r="B45" s="5" t="s">
        <v>959</v>
      </c>
      <c r="C45" s="5" t="s">
        <v>2347</v>
      </c>
      <c r="D45" s="5" t="s">
        <v>2689</v>
      </c>
      <c r="E45" s="5" t="s">
        <v>2887</v>
      </c>
      <c r="F45" s="5" t="s">
        <v>590</v>
      </c>
      <c r="G45" s="5" t="s">
        <v>591</v>
      </c>
      <c r="H45" s="5" t="s">
        <v>2650</v>
      </c>
      <c r="I45" s="5" t="s">
        <v>2882</v>
      </c>
      <c r="J45" s="5" t="s">
        <v>1872</v>
      </c>
      <c r="K45" s="5">
        <v>460.6</v>
      </c>
      <c r="L45" s="5">
        <v>97.9</v>
      </c>
      <c r="M45" s="5">
        <v>97.9</v>
      </c>
      <c r="N45" s="5">
        <v>97.8</v>
      </c>
      <c r="O45" s="5" t="s">
        <v>2391</v>
      </c>
      <c r="P45" s="5" t="s">
        <v>1640</v>
      </c>
      <c r="Q45" s="5" t="s">
        <v>2255</v>
      </c>
      <c r="R45" s="5">
        <v>2006</v>
      </c>
      <c r="S45" s="5" t="s">
        <v>2380</v>
      </c>
      <c r="T45" s="5" t="s">
        <v>177</v>
      </c>
      <c r="U45" s="5" t="s">
        <v>1765</v>
      </c>
      <c r="V45" s="5">
        <v>8</v>
      </c>
      <c r="W45" s="5">
        <v>100</v>
      </c>
      <c r="X45" s="5">
        <v>0</v>
      </c>
      <c r="Y45" s="5" t="s">
        <v>2881</v>
      </c>
      <c r="Z45" s="5" t="s">
        <v>590</v>
      </c>
      <c r="AA45" s="5" t="s">
        <v>2385</v>
      </c>
      <c r="AB45" s="5" t="s">
        <v>2386</v>
      </c>
      <c r="AC45" s="5" t="s">
        <v>2385</v>
      </c>
      <c r="AD45" s="5" t="s">
        <v>2386</v>
      </c>
      <c r="AE45" s="5" t="s">
        <v>2386</v>
      </c>
      <c r="AF45" s="5" t="s">
        <v>2386</v>
      </c>
      <c r="AG45" s="5" t="s">
        <v>2386</v>
      </c>
      <c r="AH45" s="5" t="s">
        <v>2385</v>
      </c>
      <c r="AI45" s="5" t="s">
        <v>2385</v>
      </c>
      <c r="AJ45" s="5" t="s">
        <v>2386</v>
      </c>
      <c r="AK45" s="5" t="s">
        <v>2386</v>
      </c>
      <c r="AL45" s="5" t="s">
        <v>2386</v>
      </c>
      <c r="AM45" s="5" t="s">
        <v>2386</v>
      </c>
    </row>
    <row r="46" spans="1:39">
      <c r="A46" s="5" t="s">
        <v>2427</v>
      </c>
      <c r="B46" s="5" t="s">
        <v>960</v>
      </c>
      <c r="C46" s="5" t="s">
        <v>2348</v>
      </c>
      <c r="D46" s="5" t="s">
        <v>2689</v>
      </c>
      <c r="E46" s="5" t="s">
        <v>2887</v>
      </c>
      <c r="F46" s="5" t="s">
        <v>592</v>
      </c>
      <c r="G46" s="5" t="s">
        <v>593</v>
      </c>
      <c r="H46" s="5" t="s">
        <v>2651</v>
      </c>
      <c r="I46" s="5" t="s">
        <v>2882</v>
      </c>
      <c r="J46" s="5" t="s">
        <v>1873</v>
      </c>
      <c r="K46" s="5">
        <v>471.7</v>
      </c>
      <c r="L46" s="5">
        <v>97.9</v>
      </c>
      <c r="M46" s="5">
        <v>97.9</v>
      </c>
      <c r="N46" s="5">
        <v>97.8</v>
      </c>
      <c r="O46" s="5" t="s">
        <v>2391</v>
      </c>
      <c r="P46" s="5" t="s">
        <v>1640</v>
      </c>
      <c r="Q46" s="5" t="s">
        <v>2255</v>
      </c>
      <c r="R46" s="5">
        <v>2003</v>
      </c>
      <c r="S46" s="5" t="s">
        <v>2380</v>
      </c>
      <c r="T46" s="5" t="s">
        <v>177</v>
      </c>
      <c r="U46" s="5" t="s">
        <v>1765</v>
      </c>
      <c r="V46" s="5" t="s">
        <v>2922</v>
      </c>
      <c r="W46" s="5">
        <v>0</v>
      </c>
      <c r="X46" s="5">
        <v>0</v>
      </c>
      <c r="Y46" s="5" t="s">
        <v>2885</v>
      </c>
      <c r="Z46" s="5" t="s">
        <v>592</v>
      </c>
      <c r="AA46" s="5" t="s">
        <v>2385</v>
      </c>
      <c r="AB46" s="5" t="s">
        <v>2386</v>
      </c>
      <c r="AC46" s="5" t="s">
        <v>2385</v>
      </c>
      <c r="AD46" s="5" t="s">
        <v>2386</v>
      </c>
      <c r="AE46" s="5" t="s">
        <v>2386</v>
      </c>
      <c r="AF46" s="5" t="s">
        <v>2385</v>
      </c>
      <c r="AG46" s="5" t="s">
        <v>2386</v>
      </c>
      <c r="AH46" s="5" t="s">
        <v>2386</v>
      </c>
      <c r="AI46" s="5" t="s">
        <v>2386</v>
      </c>
      <c r="AJ46" s="5" t="s">
        <v>2386</v>
      </c>
      <c r="AK46" s="5" t="s">
        <v>2386</v>
      </c>
      <c r="AL46" s="5" t="s">
        <v>2386</v>
      </c>
      <c r="AM46" s="5" t="s">
        <v>2386</v>
      </c>
    </row>
    <row r="47" spans="1:39">
      <c r="A47" s="5" t="s">
        <v>924</v>
      </c>
      <c r="B47" s="5" t="s">
        <v>961</v>
      </c>
      <c r="C47" s="5" t="s">
        <v>2349</v>
      </c>
      <c r="D47" s="5" t="s">
        <v>2689</v>
      </c>
      <c r="E47" s="5" t="s">
        <v>2887</v>
      </c>
      <c r="F47" s="5" t="s">
        <v>594</v>
      </c>
      <c r="G47" s="5" t="s">
        <v>595</v>
      </c>
      <c r="H47" s="5" t="s">
        <v>2652</v>
      </c>
      <c r="I47" s="5" t="s">
        <v>2882</v>
      </c>
      <c r="J47" s="5" t="s">
        <v>1874</v>
      </c>
      <c r="K47" s="5">
        <v>487.9</v>
      </c>
      <c r="L47" s="5">
        <v>97.9</v>
      </c>
      <c r="M47" s="5">
        <v>97.9</v>
      </c>
      <c r="N47" s="5">
        <v>97.8</v>
      </c>
      <c r="O47" s="5" t="s">
        <v>2391</v>
      </c>
      <c r="P47" s="5" t="s">
        <v>1640</v>
      </c>
      <c r="Q47" s="5" t="s">
        <v>2255</v>
      </c>
      <c r="R47" s="5">
        <v>2004</v>
      </c>
      <c r="S47" s="5" t="s">
        <v>2380</v>
      </c>
      <c r="T47" s="5" t="s">
        <v>177</v>
      </c>
      <c r="U47" s="5" t="s">
        <v>1765</v>
      </c>
      <c r="V47" s="5" t="s">
        <v>2922</v>
      </c>
      <c r="W47" s="5">
        <v>0</v>
      </c>
      <c r="X47" s="5">
        <v>100</v>
      </c>
      <c r="Y47" s="5" t="s">
        <v>2881</v>
      </c>
      <c r="Z47" s="5" t="s">
        <v>594</v>
      </c>
      <c r="AA47" s="5" t="s">
        <v>2385</v>
      </c>
      <c r="AB47" s="5" t="s">
        <v>2386</v>
      </c>
      <c r="AC47" s="5" t="s">
        <v>2385</v>
      </c>
      <c r="AD47" s="5" t="s">
        <v>2386</v>
      </c>
      <c r="AE47" s="5" t="s">
        <v>2386</v>
      </c>
      <c r="AF47" s="5" t="s">
        <v>2385</v>
      </c>
      <c r="AG47" s="5" t="s">
        <v>2386</v>
      </c>
      <c r="AH47" s="5" t="s">
        <v>2386</v>
      </c>
      <c r="AI47" s="5" t="s">
        <v>2386</v>
      </c>
      <c r="AJ47" s="5" t="s">
        <v>2386</v>
      </c>
      <c r="AK47" s="5" t="s">
        <v>2386</v>
      </c>
      <c r="AL47" s="5" t="s">
        <v>2386</v>
      </c>
      <c r="AM47" s="5" t="s">
        <v>2386</v>
      </c>
    </row>
    <row r="48" spans="1:39">
      <c r="A48" s="5" t="s">
        <v>2428</v>
      </c>
      <c r="B48" s="5" t="s">
        <v>962</v>
      </c>
      <c r="C48" s="5" t="s">
        <v>2350</v>
      </c>
      <c r="D48" s="5" t="s">
        <v>2689</v>
      </c>
      <c r="E48" s="5" t="s">
        <v>2887</v>
      </c>
      <c r="F48" s="5" t="s">
        <v>596</v>
      </c>
      <c r="G48" s="5" t="s">
        <v>597</v>
      </c>
      <c r="H48" s="5" t="s">
        <v>2653</v>
      </c>
      <c r="I48" s="5" t="s">
        <v>2882</v>
      </c>
      <c r="J48" s="5" t="s">
        <v>1875</v>
      </c>
      <c r="K48" s="5">
        <v>448.1</v>
      </c>
      <c r="L48" s="5">
        <v>97.9</v>
      </c>
      <c r="M48" s="5">
        <v>97.9</v>
      </c>
      <c r="N48" s="5">
        <v>97.8</v>
      </c>
      <c r="O48" s="5" t="s">
        <v>2391</v>
      </c>
      <c r="P48" s="5" t="s">
        <v>1640</v>
      </c>
      <c r="Q48" s="5" t="s">
        <v>2255</v>
      </c>
      <c r="R48" s="5">
        <v>2002</v>
      </c>
      <c r="S48" s="5" t="s">
        <v>2380</v>
      </c>
      <c r="T48" s="5" t="s">
        <v>177</v>
      </c>
      <c r="U48" s="5" t="s">
        <v>1765</v>
      </c>
      <c r="V48" s="5">
        <v>3</v>
      </c>
      <c r="W48" s="5">
        <v>0</v>
      </c>
      <c r="X48" s="5">
        <v>0</v>
      </c>
      <c r="Y48" s="5" t="s">
        <v>2885</v>
      </c>
      <c r="Z48" s="5" t="s">
        <v>596</v>
      </c>
      <c r="AA48" s="5" t="s">
        <v>2385</v>
      </c>
      <c r="AB48" s="5" t="s">
        <v>2386</v>
      </c>
      <c r="AC48" s="5" t="s">
        <v>2385</v>
      </c>
      <c r="AD48" s="5" t="s">
        <v>2386</v>
      </c>
      <c r="AE48" s="5" t="s">
        <v>2385</v>
      </c>
      <c r="AF48" s="5" t="s">
        <v>2386</v>
      </c>
      <c r="AG48" s="5" t="s">
        <v>2386</v>
      </c>
      <c r="AH48" s="5" t="s">
        <v>2385</v>
      </c>
      <c r="AI48" s="5" t="s">
        <v>2385</v>
      </c>
      <c r="AJ48" s="5" t="s">
        <v>2386</v>
      </c>
      <c r="AK48" s="5" t="s">
        <v>2386</v>
      </c>
      <c r="AL48" s="5" t="s">
        <v>2386</v>
      </c>
      <c r="AM48" s="5" t="s">
        <v>2386</v>
      </c>
    </row>
    <row r="49" spans="1:39">
      <c r="A49" s="5" t="s">
        <v>922</v>
      </c>
      <c r="B49" s="5" t="s">
        <v>963</v>
      </c>
      <c r="C49" s="5" t="s">
        <v>2351</v>
      </c>
      <c r="D49" s="5" t="s">
        <v>2689</v>
      </c>
      <c r="E49" s="5" t="s">
        <v>2887</v>
      </c>
      <c r="F49" s="5" t="s">
        <v>598</v>
      </c>
      <c r="G49" s="5" t="s">
        <v>599</v>
      </c>
      <c r="H49" s="5" t="s">
        <v>2654</v>
      </c>
      <c r="I49" s="5" t="s">
        <v>2882</v>
      </c>
      <c r="J49" s="5" t="s">
        <v>1876</v>
      </c>
      <c r="K49" s="5">
        <v>470.8</v>
      </c>
      <c r="L49" s="5">
        <v>97.9</v>
      </c>
      <c r="M49" s="5">
        <v>97.9</v>
      </c>
      <c r="N49" s="5">
        <v>97.8</v>
      </c>
      <c r="O49" s="5" t="s">
        <v>2391</v>
      </c>
      <c r="P49" s="5" t="s">
        <v>1640</v>
      </c>
      <c r="Q49" s="5" t="s">
        <v>2255</v>
      </c>
      <c r="R49" s="5">
        <v>2004</v>
      </c>
      <c r="S49" s="5" t="s">
        <v>2380</v>
      </c>
      <c r="T49" s="5" t="s">
        <v>177</v>
      </c>
      <c r="U49" s="5" t="s">
        <v>1765</v>
      </c>
      <c r="V49" s="5">
        <v>8</v>
      </c>
      <c r="W49" s="5">
        <v>100</v>
      </c>
      <c r="X49" s="5">
        <v>0</v>
      </c>
      <c r="Y49" s="5" t="s">
        <v>2881</v>
      </c>
      <c r="Z49" s="5" t="s">
        <v>598</v>
      </c>
      <c r="AA49" s="5" t="s">
        <v>2385</v>
      </c>
      <c r="AB49" s="5" t="s">
        <v>2386</v>
      </c>
      <c r="AC49" s="5" t="s">
        <v>2385</v>
      </c>
      <c r="AD49" s="5" t="s">
        <v>2386</v>
      </c>
      <c r="AE49" s="5" t="s">
        <v>2386</v>
      </c>
      <c r="AF49" s="5" t="s">
        <v>2386</v>
      </c>
      <c r="AG49" s="5" t="s">
        <v>2386</v>
      </c>
      <c r="AH49" s="5" t="s">
        <v>2385</v>
      </c>
      <c r="AI49" s="5" t="s">
        <v>2385</v>
      </c>
      <c r="AJ49" s="5" t="s">
        <v>2386</v>
      </c>
      <c r="AK49" s="5" t="s">
        <v>2386</v>
      </c>
      <c r="AL49" s="5" t="s">
        <v>2386</v>
      </c>
      <c r="AM49" s="5" t="s">
        <v>2386</v>
      </c>
    </row>
    <row r="50" spans="1:39">
      <c r="A50" s="5" t="s">
        <v>2429</v>
      </c>
      <c r="B50" s="5" t="s">
        <v>964</v>
      </c>
      <c r="C50" s="5" t="s">
        <v>2352</v>
      </c>
      <c r="D50" s="5" t="s">
        <v>2689</v>
      </c>
      <c r="E50" s="5" t="s">
        <v>2887</v>
      </c>
      <c r="F50" s="5" t="s">
        <v>600</v>
      </c>
      <c r="G50" s="5" t="s">
        <v>601</v>
      </c>
      <c r="H50" s="5" t="s">
        <v>2655</v>
      </c>
      <c r="I50" s="5" t="s">
        <v>2882</v>
      </c>
      <c r="J50" s="5" t="s">
        <v>1877</v>
      </c>
      <c r="K50" s="5">
        <v>476.3</v>
      </c>
      <c r="L50" s="5">
        <v>97.9</v>
      </c>
      <c r="M50" s="5">
        <v>97.9</v>
      </c>
      <c r="N50" s="5">
        <v>97.8</v>
      </c>
      <c r="O50" s="5" t="s">
        <v>2391</v>
      </c>
      <c r="P50" s="5" t="s">
        <v>1640</v>
      </c>
      <c r="Q50" s="5" t="s">
        <v>2255</v>
      </c>
      <c r="R50" s="5">
        <v>2005</v>
      </c>
      <c r="S50" s="5" t="s">
        <v>2380</v>
      </c>
      <c r="T50" s="5" t="s">
        <v>177</v>
      </c>
      <c r="U50" s="5" t="s">
        <v>1765</v>
      </c>
      <c r="V50" s="5">
        <v>3</v>
      </c>
      <c r="W50" s="5">
        <v>0</v>
      </c>
      <c r="X50" s="5">
        <v>0</v>
      </c>
      <c r="Y50" s="5" t="s">
        <v>2885</v>
      </c>
      <c r="Z50" s="5" t="s">
        <v>600</v>
      </c>
      <c r="AA50" s="5" t="s">
        <v>2385</v>
      </c>
      <c r="AB50" s="5" t="s">
        <v>2386</v>
      </c>
      <c r="AC50" s="5" t="s">
        <v>2385</v>
      </c>
      <c r="AD50" s="5" t="s">
        <v>2386</v>
      </c>
      <c r="AE50" s="5" t="s">
        <v>2385</v>
      </c>
      <c r="AF50" s="5" t="s">
        <v>2386</v>
      </c>
      <c r="AG50" s="5" t="s">
        <v>2386</v>
      </c>
      <c r="AH50" s="5" t="s">
        <v>2385</v>
      </c>
      <c r="AI50" s="5" t="s">
        <v>2385</v>
      </c>
      <c r="AJ50" s="5" t="s">
        <v>2386</v>
      </c>
      <c r="AK50" s="5" t="s">
        <v>2386</v>
      </c>
      <c r="AL50" s="5" t="s">
        <v>2386</v>
      </c>
      <c r="AM50" s="5" t="s">
        <v>2386</v>
      </c>
    </row>
    <row r="51" spans="1:39">
      <c r="A51" s="5" t="s">
        <v>2430</v>
      </c>
      <c r="B51" s="5" t="s">
        <v>965</v>
      </c>
      <c r="C51" s="5" t="s">
        <v>2353</v>
      </c>
      <c r="D51" s="5" t="s">
        <v>2689</v>
      </c>
      <c r="E51" s="5" t="s">
        <v>2887</v>
      </c>
      <c r="F51" s="5" t="s">
        <v>602</v>
      </c>
      <c r="G51" s="5" t="s">
        <v>603</v>
      </c>
      <c r="H51" s="5" t="s">
        <v>2656</v>
      </c>
      <c r="I51" s="5" t="s">
        <v>2882</v>
      </c>
      <c r="J51" s="5" t="s">
        <v>1878</v>
      </c>
      <c r="K51" s="5">
        <v>271.3</v>
      </c>
      <c r="L51" s="5">
        <v>97.9</v>
      </c>
      <c r="M51" s="5">
        <v>97.9</v>
      </c>
      <c r="N51" s="5">
        <v>97.7</v>
      </c>
      <c r="O51" s="5" t="s">
        <v>2391</v>
      </c>
      <c r="P51" s="5" t="s">
        <v>1640</v>
      </c>
      <c r="Q51" s="5" t="s">
        <v>2255</v>
      </c>
      <c r="R51" s="5">
        <v>2004</v>
      </c>
      <c r="S51" s="5" t="s">
        <v>2380</v>
      </c>
      <c r="T51" s="5" t="s">
        <v>177</v>
      </c>
      <c r="U51" s="5" t="s">
        <v>1762</v>
      </c>
      <c r="V51" s="5" t="s">
        <v>1414</v>
      </c>
      <c r="W51" s="5">
        <v>100</v>
      </c>
      <c r="X51" s="5">
        <v>0</v>
      </c>
      <c r="Y51" s="5" t="s">
        <v>2881</v>
      </c>
      <c r="Z51" s="5" t="s">
        <v>602</v>
      </c>
      <c r="AA51" s="5" t="s">
        <v>2386</v>
      </c>
      <c r="AB51" s="5" t="s">
        <v>2386</v>
      </c>
      <c r="AC51" s="5" t="s">
        <v>2386</v>
      </c>
      <c r="AD51" s="5" t="s">
        <v>2386</v>
      </c>
      <c r="AE51" s="5" t="s">
        <v>2386</v>
      </c>
      <c r="AF51" s="5" t="s">
        <v>2385</v>
      </c>
      <c r="AG51" s="5" t="s">
        <v>2386</v>
      </c>
      <c r="AH51" s="5" t="s">
        <v>2386</v>
      </c>
      <c r="AI51" s="5" t="s">
        <v>2386</v>
      </c>
      <c r="AJ51" s="5" t="s">
        <v>2386</v>
      </c>
      <c r="AK51" s="5" t="s">
        <v>2386</v>
      </c>
      <c r="AL51" s="5" t="s">
        <v>2386</v>
      </c>
      <c r="AM51" s="5" t="s">
        <v>2386</v>
      </c>
    </row>
    <row r="52" spans="1:39">
      <c r="A52" s="5" t="s">
        <v>2431</v>
      </c>
      <c r="B52" s="5" t="s">
        <v>966</v>
      </c>
      <c r="C52" s="5" t="s">
        <v>2354</v>
      </c>
      <c r="D52" s="5" t="s">
        <v>2689</v>
      </c>
      <c r="E52" s="5" t="s">
        <v>2887</v>
      </c>
      <c r="F52" s="5" t="s">
        <v>1018</v>
      </c>
      <c r="G52" s="5" t="s">
        <v>645</v>
      </c>
      <c r="H52" s="5" t="s">
        <v>2672</v>
      </c>
      <c r="I52" s="5" t="s">
        <v>2882</v>
      </c>
      <c r="J52" s="5" t="s">
        <v>1879</v>
      </c>
      <c r="K52" s="5">
        <v>433.8</v>
      </c>
      <c r="L52" s="5">
        <v>97.9</v>
      </c>
      <c r="M52" s="5">
        <v>97.9</v>
      </c>
      <c r="N52" s="5">
        <v>97.8</v>
      </c>
      <c r="O52" s="5" t="s">
        <v>2391</v>
      </c>
      <c r="P52" s="5" t="s">
        <v>1640</v>
      </c>
      <c r="Q52" s="5" t="s">
        <v>2255</v>
      </c>
      <c r="R52" s="5">
        <v>2004</v>
      </c>
      <c r="S52" s="5" t="s">
        <v>2380</v>
      </c>
      <c r="T52" s="5" t="s">
        <v>177</v>
      </c>
      <c r="U52" s="5" t="s">
        <v>1765</v>
      </c>
      <c r="V52" s="5" t="s">
        <v>2922</v>
      </c>
      <c r="W52" s="5">
        <v>0</v>
      </c>
      <c r="X52" s="5">
        <v>100</v>
      </c>
      <c r="Y52" s="5" t="s">
        <v>2881</v>
      </c>
      <c r="Z52" s="5" t="s">
        <v>1018</v>
      </c>
      <c r="AA52" s="5" t="s">
        <v>2385</v>
      </c>
      <c r="AB52" s="5" t="s">
        <v>2386</v>
      </c>
      <c r="AC52" s="5" t="s">
        <v>2385</v>
      </c>
      <c r="AD52" s="5" t="s">
        <v>2386</v>
      </c>
      <c r="AE52" s="5" t="s">
        <v>2386</v>
      </c>
      <c r="AF52" s="5" t="s">
        <v>2385</v>
      </c>
      <c r="AG52" s="5" t="s">
        <v>2386</v>
      </c>
      <c r="AH52" s="5" t="s">
        <v>2386</v>
      </c>
      <c r="AI52" s="5" t="s">
        <v>2386</v>
      </c>
      <c r="AJ52" s="5" t="s">
        <v>2386</v>
      </c>
      <c r="AK52" s="5" t="s">
        <v>2386</v>
      </c>
      <c r="AL52" s="5" t="s">
        <v>2386</v>
      </c>
      <c r="AM52" s="5" t="s">
        <v>2386</v>
      </c>
    </row>
    <row r="53" spans="1:39">
      <c r="A53" s="5" t="s">
        <v>2432</v>
      </c>
      <c r="B53" s="5" t="s">
        <v>967</v>
      </c>
      <c r="C53" s="5" t="s">
        <v>2355</v>
      </c>
      <c r="D53" s="5" t="s">
        <v>2689</v>
      </c>
      <c r="E53" s="5" t="s">
        <v>2887</v>
      </c>
      <c r="F53" s="5" t="s">
        <v>1019</v>
      </c>
      <c r="G53" s="5" t="s">
        <v>649</v>
      </c>
      <c r="H53" s="5" t="s">
        <v>2673</v>
      </c>
      <c r="I53" s="5" t="s">
        <v>2882</v>
      </c>
      <c r="J53" s="5" t="s">
        <v>1881</v>
      </c>
      <c r="K53" s="5">
        <v>271.39999999999998</v>
      </c>
      <c r="L53" s="5">
        <v>97.9</v>
      </c>
      <c r="M53" s="5">
        <v>97.9</v>
      </c>
      <c r="N53" s="5">
        <v>97.7</v>
      </c>
      <c r="O53" s="5" t="s">
        <v>2391</v>
      </c>
      <c r="P53" s="5" t="s">
        <v>1640</v>
      </c>
      <c r="Q53" s="5" t="s">
        <v>2255</v>
      </c>
      <c r="R53" s="5">
        <v>2001</v>
      </c>
      <c r="S53" s="5" t="s">
        <v>2380</v>
      </c>
      <c r="T53" s="5" t="s">
        <v>177</v>
      </c>
      <c r="U53" s="5" t="s">
        <v>1765</v>
      </c>
      <c r="V53" s="5">
        <v>4</v>
      </c>
      <c r="W53" s="5">
        <v>0</v>
      </c>
      <c r="X53" s="5">
        <v>0</v>
      </c>
      <c r="Y53" s="5" t="s">
        <v>2885</v>
      </c>
      <c r="Z53" s="5" t="s">
        <v>1019</v>
      </c>
      <c r="AA53" s="5" t="s">
        <v>2385</v>
      </c>
      <c r="AB53" s="5" t="s">
        <v>2386</v>
      </c>
      <c r="AC53" s="5" t="s">
        <v>2385</v>
      </c>
      <c r="AD53" s="5" t="s">
        <v>2385</v>
      </c>
      <c r="AE53" s="5" t="s">
        <v>2386</v>
      </c>
      <c r="AF53" s="5" t="s">
        <v>2386</v>
      </c>
      <c r="AG53" s="5" t="s">
        <v>2386</v>
      </c>
      <c r="AH53" s="5" t="s">
        <v>2385</v>
      </c>
      <c r="AI53" s="5" t="s">
        <v>2385</v>
      </c>
      <c r="AJ53" s="5" t="s">
        <v>2386</v>
      </c>
      <c r="AK53" s="5" t="s">
        <v>2386</v>
      </c>
      <c r="AL53" s="5" t="s">
        <v>2386</v>
      </c>
      <c r="AM53" s="5" t="s">
        <v>2386</v>
      </c>
    </row>
    <row r="54" spans="1:39">
      <c r="A54" s="5" t="s">
        <v>2433</v>
      </c>
      <c r="B54" s="5" t="s">
        <v>969</v>
      </c>
      <c r="C54" s="5" t="s">
        <v>2356</v>
      </c>
      <c r="D54" s="5" t="s">
        <v>2689</v>
      </c>
      <c r="E54" s="5" t="s">
        <v>2887</v>
      </c>
      <c r="F54" s="5" t="s">
        <v>1021</v>
      </c>
      <c r="G54" s="5" t="s">
        <v>655</v>
      </c>
      <c r="H54" s="5" t="s">
        <v>2674</v>
      </c>
      <c r="I54" s="5" t="s">
        <v>2882</v>
      </c>
      <c r="J54" s="5" t="s">
        <v>1884</v>
      </c>
      <c r="K54" s="5">
        <v>228.7</v>
      </c>
      <c r="L54" s="5">
        <v>97.9</v>
      </c>
      <c r="M54" s="5">
        <v>97.9</v>
      </c>
      <c r="N54" s="5">
        <v>97.5</v>
      </c>
      <c r="O54" s="5" t="s">
        <v>2391</v>
      </c>
      <c r="P54" s="5" t="s">
        <v>1640</v>
      </c>
      <c r="Q54" s="5" t="s">
        <v>2255</v>
      </c>
      <c r="R54" s="5">
        <v>2006</v>
      </c>
      <c r="S54" s="5" t="s">
        <v>2380</v>
      </c>
      <c r="T54" s="5" t="s">
        <v>177</v>
      </c>
      <c r="U54" s="5" t="s">
        <v>1765</v>
      </c>
      <c r="V54" s="5">
        <v>7</v>
      </c>
      <c r="W54" s="5">
        <v>100</v>
      </c>
      <c r="X54" s="5">
        <v>0</v>
      </c>
      <c r="Y54" s="5" t="s">
        <v>2881</v>
      </c>
      <c r="Z54" s="5" t="s">
        <v>1021</v>
      </c>
      <c r="AA54" s="5" t="s">
        <v>2385</v>
      </c>
      <c r="AB54" s="5" t="s">
        <v>2386</v>
      </c>
      <c r="AC54" s="5" t="s">
        <v>2385</v>
      </c>
      <c r="AD54" s="5" t="s">
        <v>2386</v>
      </c>
      <c r="AE54" s="5" t="s">
        <v>2386</v>
      </c>
      <c r="AF54" s="5" t="s">
        <v>2386</v>
      </c>
      <c r="AG54" s="5" t="s">
        <v>2386</v>
      </c>
      <c r="AH54" s="5" t="s">
        <v>2385</v>
      </c>
      <c r="AI54" s="5" t="s">
        <v>2385</v>
      </c>
      <c r="AJ54" s="5" t="s">
        <v>2386</v>
      </c>
      <c r="AK54" s="5" t="s">
        <v>2386</v>
      </c>
      <c r="AL54" s="5" t="s">
        <v>2386</v>
      </c>
      <c r="AM54" s="5" t="s">
        <v>2386</v>
      </c>
    </row>
    <row r="55" spans="1:39">
      <c r="A55" s="5" t="s">
        <v>2434</v>
      </c>
      <c r="B55" s="5" t="s">
        <v>970</v>
      </c>
      <c r="C55" s="5" t="s">
        <v>2357</v>
      </c>
      <c r="D55" s="5" t="s">
        <v>2689</v>
      </c>
      <c r="E55" s="5" t="s">
        <v>2887</v>
      </c>
      <c r="F55" s="5" t="s">
        <v>1022</v>
      </c>
      <c r="G55" s="5" t="s">
        <v>657</v>
      </c>
      <c r="H55" s="5" t="s">
        <v>2675</v>
      </c>
      <c r="I55" s="5" t="s">
        <v>2882</v>
      </c>
      <c r="J55" s="5" t="s">
        <v>1885</v>
      </c>
      <c r="K55" s="5">
        <v>335.4</v>
      </c>
      <c r="L55" s="5">
        <v>97.9</v>
      </c>
      <c r="M55" s="5">
        <v>97.9</v>
      </c>
      <c r="N55" s="5">
        <v>97.8</v>
      </c>
      <c r="O55" s="5" t="s">
        <v>2391</v>
      </c>
      <c r="P55" s="5" t="s">
        <v>1640</v>
      </c>
      <c r="Q55" s="5" t="s">
        <v>2255</v>
      </c>
      <c r="R55" s="5">
        <v>2004</v>
      </c>
      <c r="S55" s="5" t="s">
        <v>2380</v>
      </c>
      <c r="T55" s="5" t="s">
        <v>177</v>
      </c>
      <c r="U55" s="5" t="s">
        <v>1765</v>
      </c>
      <c r="V55" s="5">
        <v>5</v>
      </c>
      <c r="W55" s="5">
        <v>100</v>
      </c>
      <c r="X55" s="5">
        <v>0</v>
      </c>
      <c r="Y55" s="5" t="s">
        <v>2881</v>
      </c>
      <c r="Z55" s="5" t="s">
        <v>1022</v>
      </c>
      <c r="AA55" s="5" t="s">
        <v>2385</v>
      </c>
      <c r="AB55" s="5" t="s">
        <v>2386</v>
      </c>
      <c r="AC55" s="5" t="s">
        <v>2385</v>
      </c>
      <c r="AD55" s="5" t="s">
        <v>2386</v>
      </c>
      <c r="AE55" s="5" t="s">
        <v>2386</v>
      </c>
      <c r="AF55" s="5" t="s">
        <v>2386</v>
      </c>
      <c r="AG55" s="5" t="s">
        <v>2386</v>
      </c>
      <c r="AH55" s="5" t="s">
        <v>2386</v>
      </c>
      <c r="AI55" s="5" t="s">
        <v>2385</v>
      </c>
      <c r="AJ55" s="5" t="s">
        <v>2386</v>
      </c>
      <c r="AK55" s="5" t="s">
        <v>2386</v>
      </c>
      <c r="AL55" s="5" t="s">
        <v>2386</v>
      </c>
      <c r="AM55" s="5" t="s">
        <v>2386</v>
      </c>
    </row>
    <row r="56" spans="1:39">
      <c r="A56" s="5" t="s">
        <v>2435</v>
      </c>
      <c r="B56" s="5" t="s">
        <v>971</v>
      </c>
      <c r="C56" s="5" t="s">
        <v>2358</v>
      </c>
      <c r="D56" s="5" t="s">
        <v>2689</v>
      </c>
      <c r="E56" s="5" t="s">
        <v>2887</v>
      </c>
      <c r="F56" s="5" t="s">
        <v>1023</v>
      </c>
      <c r="G56" s="5" t="s">
        <v>659</v>
      </c>
      <c r="H56" s="5" t="s">
        <v>2676</v>
      </c>
      <c r="I56" s="5" t="s">
        <v>2882</v>
      </c>
      <c r="J56" s="5" t="s">
        <v>1886</v>
      </c>
      <c r="K56" s="5">
        <v>295.3</v>
      </c>
      <c r="L56" s="5">
        <v>97.9</v>
      </c>
      <c r="M56" s="5">
        <v>97.9</v>
      </c>
      <c r="N56" s="5">
        <v>97.8</v>
      </c>
      <c r="O56" s="5" t="s">
        <v>2391</v>
      </c>
      <c r="P56" s="5" t="s">
        <v>1640</v>
      </c>
      <c r="Q56" s="5" t="s">
        <v>2255</v>
      </c>
      <c r="R56" s="5">
        <v>2004</v>
      </c>
      <c r="S56" s="5" t="s">
        <v>2380</v>
      </c>
      <c r="T56" s="5" t="s">
        <v>177</v>
      </c>
      <c r="U56" s="5" t="s">
        <v>1765</v>
      </c>
      <c r="V56" s="5">
        <v>8</v>
      </c>
      <c r="W56" s="5">
        <v>100</v>
      </c>
      <c r="X56" s="5">
        <v>0</v>
      </c>
      <c r="Y56" s="5" t="s">
        <v>2881</v>
      </c>
      <c r="Z56" s="5" t="s">
        <v>1023</v>
      </c>
      <c r="AA56" s="5" t="s">
        <v>2385</v>
      </c>
      <c r="AB56" s="5" t="s">
        <v>2386</v>
      </c>
      <c r="AC56" s="5" t="s">
        <v>2385</v>
      </c>
      <c r="AD56" s="5" t="s">
        <v>2386</v>
      </c>
      <c r="AE56" s="5" t="s">
        <v>2386</v>
      </c>
      <c r="AF56" s="5" t="s">
        <v>2386</v>
      </c>
      <c r="AG56" s="5" t="s">
        <v>2386</v>
      </c>
      <c r="AH56" s="5" t="s">
        <v>2385</v>
      </c>
      <c r="AI56" s="5" t="s">
        <v>2385</v>
      </c>
      <c r="AJ56" s="5" t="s">
        <v>2386</v>
      </c>
      <c r="AK56" s="5" t="s">
        <v>2386</v>
      </c>
      <c r="AL56" s="5" t="s">
        <v>2386</v>
      </c>
      <c r="AM56" s="5" t="s">
        <v>2386</v>
      </c>
    </row>
    <row r="57" spans="1:39">
      <c r="A57" s="5" t="s">
        <v>2436</v>
      </c>
      <c r="B57" s="5" t="s">
        <v>972</v>
      </c>
      <c r="C57" s="5" t="s">
        <v>2359</v>
      </c>
      <c r="D57" s="5" t="s">
        <v>2689</v>
      </c>
      <c r="E57" s="5" t="s">
        <v>2887</v>
      </c>
      <c r="F57" s="5" t="s">
        <v>1024</v>
      </c>
      <c r="G57" s="5" t="s">
        <v>661</v>
      </c>
      <c r="H57" s="5" t="s">
        <v>2677</v>
      </c>
      <c r="I57" s="5" t="s">
        <v>2882</v>
      </c>
      <c r="J57" s="5" t="s">
        <v>1887</v>
      </c>
      <c r="K57" s="5">
        <v>351</v>
      </c>
      <c r="L57" s="5">
        <v>97.9</v>
      </c>
      <c r="M57" s="5">
        <v>97.9</v>
      </c>
      <c r="N57" s="5">
        <v>97.8</v>
      </c>
      <c r="O57" s="5" t="s">
        <v>2391</v>
      </c>
      <c r="P57" s="5" t="s">
        <v>1640</v>
      </c>
      <c r="Q57" s="5" t="s">
        <v>2255</v>
      </c>
      <c r="R57" s="5">
        <v>2002</v>
      </c>
      <c r="S57" s="5" t="s">
        <v>2380</v>
      </c>
      <c r="T57" s="5" t="s">
        <v>177</v>
      </c>
      <c r="U57" s="5" t="s">
        <v>1765</v>
      </c>
      <c r="V57" s="5">
        <v>3</v>
      </c>
      <c r="W57" s="5">
        <v>0</v>
      </c>
      <c r="X57" s="5">
        <v>0</v>
      </c>
      <c r="Y57" s="5" t="s">
        <v>2885</v>
      </c>
      <c r="Z57" s="5" t="s">
        <v>1024</v>
      </c>
      <c r="AA57" s="5" t="s">
        <v>2385</v>
      </c>
      <c r="AB57" s="5" t="s">
        <v>2386</v>
      </c>
      <c r="AC57" s="5" t="s">
        <v>2385</v>
      </c>
      <c r="AD57" s="5" t="s">
        <v>2386</v>
      </c>
      <c r="AE57" s="5" t="s">
        <v>2385</v>
      </c>
      <c r="AF57" s="5" t="s">
        <v>2386</v>
      </c>
      <c r="AG57" s="5" t="s">
        <v>2386</v>
      </c>
      <c r="AH57" s="5" t="s">
        <v>2385</v>
      </c>
      <c r="AI57" s="5" t="s">
        <v>2385</v>
      </c>
      <c r="AJ57" s="5" t="s">
        <v>2386</v>
      </c>
      <c r="AK57" s="5" t="s">
        <v>2386</v>
      </c>
      <c r="AL57" s="5" t="s">
        <v>2386</v>
      </c>
      <c r="AM57" s="5" t="s">
        <v>2386</v>
      </c>
    </row>
    <row r="58" spans="1:39">
      <c r="A58" s="5" t="s">
        <v>2437</v>
      </c>
      <c r="B58" s="5" t="s">
        <v>973</v>
      </c>
      <c r="C58" s="5" t="s">
        <v>2360</v>
      </c>
      <c r="D58" s="5" t="s">
        <v>2689</v>
      </c>
      <c r="E58" s="5" t="s">
        <v>2887</v>
      </c>
      <c r="F58" s="5" t="s">
        <v>1025</v>
      </c>
      <c r="G58" s="5" t="s">
        <v>663</v>
      </c>
      <c r="H58" s="5" t="s">
        <v>2678</v>
      </c>
      <c r="I58" s="5" t="s">
        <v>2882</v>
      </c>
      <c r="J58" s="5" t="s">
        <v>1888</v>
      </c>
      <c r="K58" s="5">
        <v>291.8</v>
      </c>
      <c r="L58" s="5">
        <v>97.9</v>
      </c>
      <c r="M58" s="5">
        <v>97.9</v>
      </c>
      <c r="N58" s="5">
        <v>97.8</v>
      </c>
      <c r="O58" s="5" t="s">
        <v>2391</v>
      </c>
      <c r="P58" s="5" t="s">
        <v>1640</v>
      </c>
      <c r="Q58" s="5" t="s">
        <v>2255</v>
      </c>
      <c r="R58" s="5">
        <v>2007</v>
      </c>
      <c r="S58" s="5" t="s">
        <v>2380</v>
      </c>
      <c r="T58" s="5" t="s">
        <v>177</v>
      </c>
      <c r="U58" s="5" t="s">
        <v>1765</v>
      </c>
      <c r="V58" s="5">
        <v>8</v>
      </c>
      <c r="W58" s="5">
        <v>100</v>
      </c>
      <c r="X58" s="5">
        <v>0</v>
      </c>
      <c r="Y58" s="5" t="s">
        <v>2881</v>
      </c>
      <c r="Z58" s="5" t="s">
        <v>1025</v>
      </c>
      <c r="AA58" s="5" t="s">
        <v>2385</v>
      </c>
      <c r="AB58" s="5" t="s">
        <v>2386</v>
      </c>
      <c r="AC58" s="5" t="s">
        <v>2385</v>
      </c>
      <c r="AD58" s="5" t="s">
        <v>2386</v>
      </c>
      <c r="AE58" s="5" t="s">
        <v>2386</v>
      </c>
      <c r="AF58" s="5" t="s">
        <v>2386</v>
      </c>
      <c r="AG58" s="5" t="s">
        <v>2386</v>
      </c>
      <c r="AH58" s="5" t="s">
        <v>2385</v>
      </c>
      <c r="AI58" s="5" t="s">
        <v>2385</v>
      </c>
      <c r="AJ58" s="5" t="s">
        <v>2386</v>
      </c>
      <c r="AK58" s="5" t="s">
        <v>2386</v>
      </c>
      <c r="AL58" s="5" t="s">
        <v>2386</v>
      </c>
      <c r="AM58" s="5" t="s">
        <v>2386</v>
      </c>
    </row>
    <row r="59" spans="1:39">
      <c r="A59" s="5" t="s">
        <v>2438</v>
      </c>
      <c r="B59" s="5" t="s">
        <v>974</v>
      </c>
      <c r="C59" s="5" t="s">
        <v>2361</v>
      </c>
      <c r="D59" s="5" t="s">
        <v>2689</v>
      </c>
      <c r="E59" s="5" t="s">
        <v>2887</v>
      </c>
      <c r="F59" s="5" t="s">
        <v>628</v>
      </c>
      <c r="G59" s="5" t="s">
        <v>629</v>
      </c>
      <c r="H59" s="5" t="s">
        <v>2665</v>
      </c>
      <c r="I59" s="5" t="s">
        <v>2882</v>
      </c>
      <c r="J59" s="5" t="s">
        <v>1891</v>
      </c>
      <c r="K59" s="5">
        <v>360.1</v>
      </c>
      <c r="L59" s="5">
        <v>97.9</v>
      </c>
      <c r="M59" s="5">
        <v>97.9</v>
      </c>
      <c r="N59" s="5">
        <v>97.8</v>
      </c>
      <c r="O59" s="5" t="s">
        <v>2391</v>
      </c>
      <c r="P59" s="5" t="s">
        <v>1640</v>
      </c>
      <c r="Q59" s="5" t="s">
        <v>2255</v>
      </c>
      <c r="R59" s="5">
        <v>2005</v>
      </c>
      <c r="S59" s="5" t="s">
        <v>2380</v>
      </c>
      <c r="T59" s="5" t="s">
        <v>177</v>
      </c>
      <c r="U59" s="5" t="s">
        <v>1765</v>
      </c>
      <c r="V59" s="5">
        <v>8</v>
      </c>
      <c r="W59" s="5">
        <v>100</v>
      </c>
      <c r="X59" s="5">
        <v>0</v>
      </c>
      <c r="Y59" s="5" t="s">
        <v>2881</v>
      </c>
      <c r="Z59" s="5" t="s">
        <v>628</v>
      </c>
      <c r="AA59" s="5" t="s">
        <v>2385</v>
      </c>
      <c r="AB59" s="5" t="s">
        <v>2386</v>
      </c>
      <c r="AC59" s="5" t="s">
        <v>2385</v>
      </c>
      <c r="AD59" s="5" t="s">
        <v>2386</v>
      </c>
      <c r="AE59" s="5" t="s">
        <v>2386</v>
      </c>
      <c r="AF59" s="5" t="s">
        <v>2386</v>
      </c>
      <c r="AG59" s="5" t="s">
        <v>2386</v>
      </c>
      <c r="AH59" s="5" t="s">
        <v>2385</v>
      </c>
      <c r="AI59" s="5" t="s">
        <v>2385</v>
      </c>
      <c r="AJ59" s="5" t="s">
        <v>2386</v>
      </c>
      <c r="AK59" s="5" t="s">
        <v>2386</v>
      </c>
      <c r="AL59" s="5" t="s">
        <v>2386</v>
      </c>
      <c r="AM59" s="5" t="s">
        <v>2386</v>
      </c>
    </row>
    <row r="60" spans="1:39">
      <c r="A60" s="5" t="s">
        <v>2439</v>
      </c>
      <c r="B60" s="5" t="s">
        <v>975</v>
      </c>
      <c r="C60" s="5" t="s">
        <v>2362</v>
      </c>
      <c r="D60" s="5" t="s">
        <v>2689</v>
      </c>
      <c r="E60" s="5" t="s">
        <v>2887</v>
      </c>
      <c r="F60" s="5" t="s">
        <v>630</v>
      </c>
      <c r="G60" s="5" t="s">
        <v>631</v>
      </c>
      <c r="H60" s="5" t="s">
        <v>2666</v>
      </c>
      <c r="I60" s="5" t="s">
        <v>2882</v>
      </c>
      <c r="J60" s="5" t="s">
        <v>1892</v>
      </c>
      <c r="K60" s="5">
        <v>378.2</v>
      </c>
      <c r="L60" s="5">
        <v>97.9</v>
      </c>
      <c r="M60" s="5">
        <v>97.9</v>
      </c>
      <c r="N60" s="5">
        <v>97.8</v>
      </c>
      <c r="O60" s="5" t="s">
        <v>2391</v>
      </c>
      <c r="P60" s="5" t="s">
        <v>1640</v>
      </c>
      <c r="Q60" s="5" t="s">
        <v>2255</v>
      </c>
      <c r="R60" s="5">
        <v>2002</v>
      </c>
      <c r="S60" s="5" t="s">
        <v>2380</v>
      </c>
      <c r="T60" s="5" t="s">
        <v>177</v>
      </c>
      <c r="U60" s="5" t="s">
        <v>1765</v>
      </c>
      <c r="V60" s="5">
        <v>3</v>
      </c>
      <c r="W60" s="5">
        <v>0</v>
      </c>
      <c r="X60" s="5">
        <v>0</v>
      </c>
      <c r="Y60" s="5" t="s">
        <v>2885</v>
      </c>
      <c r="Z60" s="5" t="s">
        <v>630</v>
      </c>
      <c r="AA60" s="5" t="s">
        <v>2385</v>
      </c>
      <c r="AB60" s="5" t="s">
        <v>2386</v>
      </c>
      <c r="AC60" s="5" t="s">
        <v>2385</v>
      </c>
      <c r="AD60" s="5" t="s">
        <v>2386</v>
      </c>
      <c r="AE60" s="5" t="s">
        <v>2385</v>
      </c>
      <c r="AF60" s="5" t="s">
        <v>2386</v>
      </c>
      <c r="AG60" s="5" t="s">
        <v>2386</v>
      </c>
      <c r="AH60" s="5" t="s">
        <v>2385</v>
      </c>
      <c r="AI60" s="5" t="s">
        <v>2385</v>
      </c>
      <c r="AJ60" s="5" t="s">
        <v>2386</v>
      </c>
      <c r="AK60" s="5" t="s">
        <v>2386</v>
      </c>
      <c r="AL60" s="5" t="s">
        <v>2386</v>
      </c>
      <c r="AM60" s="5" t="s">
        <v>2386</v>
      </c>
    </row>
    <row r="61" spans="1:39">
      <c r="A61" s="5" t="s">
        <v>2440</v>
      </c>
      <c r="B61" s="5" t="s">
        <v>976</v>
      </c>
      <c r="C61" s="5" t="s">
        <v>2363</v>
      </c>
      <c r="D61" s="5" t="s">
        <v>2689</v>
      </c>
      <c r="E61" s="5" t="s">
        <v>2887</v>
      </c>
      <c r="F61" s="5" t="s">
        <v>632</v>
      </c>
      <c r="G61" s="5" t="s">
        <v>633</v>
      </c>
      <c r="H61" s="5" t="s">
        <v>2667</v>
      </c>
      <c r="I61" s="5" t="s">
        <v>2882</v>
      </c>
      <c r="J61" s="5" t="s">
        <v>1893</v>
      </c>
      <c r="K61" s="5">
        <v>335</v>
      </c>
      <c r="L61" s="5">
        <v>97.9</v>
      </c>
      <c r="M61" s="5">
        <v>97.9</v>
      </c>
      <c r="N61" s="5">
        <v>97.8</v>
      </c>
      <c r="O61" s="5" t="s">
        <v>2391</v>
      </c>
      <c r="P61" s="5" t="s">
        <v>1640</v>
      </c>
      <c r="Q61" s="5" t="s">
        <v>2255</v>
      </c>
      <c r="R61" s="5">
        <v>2005</v>
      </c>
      <c r="S61" s="5" t="s">
        <v>2380</v>
      </c>
      <c r="T61" s="5" t="s">
        <v>177</v>
      </c>
      <c r="U61" s="5" t="s">
        <v>1765</v>
      </c>
      <c r="V61" s="5">
        <v>8</v>
      </c>
      <c r="W61" s="5">
        <v>100</v>
      </c>
      <c r="X61" s="5">
        <v>0</v>
      </c>
      <c r="Y61" s="5" t="s">
        <v>2881</v>
      </c>
      <c r="Z61" s="5" t="s">
        <v>632</v>
      </c>
      <c r="AA61" s="5" t="s">
        <v>2385</v>
      </c>
      <c r="AB61" s="5" t="s">
        <v>2386</v>
      </c>
      <c r="AC61" s="5" t="s">
        <v>2385</v>
      </c>
      <c r="AD61" s="5" t="s">
        <v>2386</v>
      </c>
      <c r="AE61" s="5" t="s">
        <v>2386</v>
      </c>
      <c r="AF61" s="5" t="s">
        <v>2386</v>
      </c>
      <c r="AG61" s="5" t="s">
        <v>2386</v>
      </c>
      <c r="AH61" s="5" t="s">
        <v>2385</v>
      </c>
      <c r="AI61" s="5" t="s">
        <v>2385</v>
      </c>
      <c r="AJ61" s="5" t="s">
        <v>2386</v>
      </c>
      <c r="AK61" s="5" t="s">
        <v>2386</v>
      </c>
      <c r="AL61" s="5" t="s">
        <v>2386</v>
      </c>
      <c r="AM61" s="5" t="s">
        <v>2386</v>
      </c>
    </row>
    <row r="62" spans="1:39">
      <c r="A62" s="5" t="s">
        <v>2441</v>
      </c>
      <c r="B62" s="5" t="s">
        <v>977</v>
      </c>
      <c r="C62" s="5" t="s">
        <v>2364</v>
      </c>
      <c r="D62" s="5" t="s">
        <v>2689</v>
      </c>
      <c r="E62" s="5" t="s">
        <v>2887</v>
      </c>
      <c r="F62" s="5" t="s">
        <v>634</v>
      </c>
      <c r="G62" s="5" t="s">
        <v>635</v>
      </c>
      <c r="H62" s="5" t="s">
        <v>2668</v>
      </c>
      <c r="I62" s="5" t="s">
        <v>2882</v>
      </c>
      <c r="J62" s="5" t="s">
        <v>1894</v>
      </c>
      <c r="K62" s="5">
        <v>382.2</v>
      </c>
      <c r="L62" s="5">
        <v>97.9</v>
      </c>
      <c r="M62" s="5">
        <v>97.9</v>
      </c>
      <c r="N62" s="5">
        <v>97.8</v>
      </c>
      <c r="O62" s="5" t="s">
        <v>2391</v>
      </c>
      <c r="P62" s="5" t="s">
        <v>1640</v>
      </c>
      <c r="Q62" s="5" t="s">
        <v>2255</v>
      </c>
      <c r="R62" s="5">
        <v>2004</v>
      </c>
      <c r="S62" s="5" t="s">
        <v>2380</v>
      </c>
      <c r="T62" s="5" t="s">
        <v>177</v>
      </c>
      <c r="U62" s="5" t="s">
        <v>1765</v>
      </c>
      <c r="V62" s="5" t="s">
        <v>2922</v>
      </c>
      <c r="W62" s="5">
        <v>0</v>
      </c>
      <c r="X62" s="5">
        <v>100</v>
      </c>
      <c r="Y62" s="5" t="s">
        <v>2881</v>
      </c>
      <c r="Z62" s="5" t="s">
        <v>634</v>
      </c>
      <c r="AA62" s="5" t="s">
        <v>2385</v>
      </c>
      <c r="AB62" s="5" t="s">
        <v>2386</v>
      </c>
      <c r="AC62" s="5" t="s">
        <v>2385</v>
      </c>
      <c r="AD62" s="5" t="s">
        <v>2386</v>
      </c>
      <c r="AE62" s="5" t="s">
        <v>2386</v>
      </c>
      <c r="AF62" s="5" t="s">
        <v>2385</v>
      </c>
      <c r="AG62" s="5" t="s">
        <v>2386</v>
      </c>
      <c r="AH62" s="5" t="s">
        <v>2386</v>
      </c>
      <c r="AI62" s="5" t="s">
        <v>2386</v>
      </c>
      <c r="AJ62" s="5" t="s">
        <v>2386</v>
      </c>
      <c r="AK62" s="5" t="s">
        <v>2386</v>
      </c>
      <c r="AL62" s="5" t="s">
        <v>2386</v>
      </c>
      <c r="AM62" s="5" t="s">
        <v>2386</v>
      </c>
    </row>
    <row r="63" spans="1:39">
      <c r="A63" s="5" t="s">
        <v>2442</v>
      </c>
      <c r="B63" s="5" t="s">
        <v>978</v>
      </c>
      <c r="C63" s="5" t="s">
        <v>2365</v>
      </c>
      <c r="D63" s="5" t="s">
        <v>2689</v>
      </c>
      <c r="E63" s="5" t="s">
        <v>2887</v>
      </c>
      <c r="F63" s="5" t="s">
        <v>636</v>
      </c>
      <c r="G63" s="5" t="s">
        <v>637</v>
      </c>
      <c r="H63" s="5" t="s">
        <v>2669</v>
      </c>
      <c r="I63" s="5" t="s">
        <v>2882</v>
      </c>
      <c r="J63" s="5" t="s">
        <v>1895</v>
      </c>
      <c r="K63" s="5">
        <v>403.6</v>
      </c>
      <c r="L63" s="5">
        <v>97.9</v>
      </c>
      <c r="M63" s="5">
        <v>97.9</v>
      </c>
      <c r="N63" s="5">
        <v>97.8</v>
      </c>
      <c r="O63" s="5" t="s">
        <v>2391</v>
      </c>
      <c r="P63" s="5" t="s">
        <v>1640</v>
      </c>
      <c r="Q63" s="5" t="s">
        <v>2255</v>
      </c>
      <c r="R63" s="5">
        <v>2004</v>
      </c>
      <c r="S63" s="5" t="s">
        <v>2380</v>
      </c>
      <c r="T63" s="5" t="s">
        <v>177</v>
      </c>
      <c r="U63" s="5" t="s">
        <v>1765</v>
      </c>
      <c r="V63" s="5" t="s">
        <v>2922</v>
      </c>
      <c r="W63" s="5">
        <v>0</v>
      </c>
      <c r="X63" s="5">
        <v>100</v>
      </c>
      <c r="Y63" s="5" t="s">
        <v>2881</v>
      </c>
      <c r="Z63" s="5" t="s">
        <v>636</v>
      </c>
      <c r="AA63" s="5" t="s">
        <v>2385</v>
      </c>
      <c r="AB63" s="5" t="s">
        <v>2386</v>
      </c>
      <c r="AC63" s="5" t="s">
        <v>2385</v>
      </c>
      <c r="AD63" s="5" t="s">
        <v>2386</v>
      </c>
      <c r="AE63" s="5" t="s">
        <v>2386</v>
      </c>
      <c r="AF63" s="5" t="s">
        <v>2385</v>
      </c>
      <c r="AG63" s="5" t="s">
        <v>2386</v>
      </c>
      <c r="AH63" s="5" t="s">
        <v>2386</v>
      </c>
      <c r="AI63" s="5" t="s">
        <v>2386</v>
      </c>
      <c r="AJ63" s="5" t="s">
        <v>2386</v>
      </c>
      <c r="AK63" s="5" t="s">
        <v>2386</v>
      </c>
      <c r="AL63" s="5" t="s">
        <v>2386</v>
      </c>
      <c r="AM63" s="5" t="s">
        <v>2386</v>
      </c>
    </row>
    <row r="64" spans="1:39">
      <c r="A64" s="5" t="s">
        <v>2443</v>
      </c>
      <c r="B64" s="5" t="s">
        <v>979</v>
      </c>
      <c r="C64" s="5" t="s">
        <v>2366</v>
      </c>
      <c r="D64" s="5" t="s">
        <v>2689</v>
      </c>
      <c r="E64" s="5" t="s">
        <v>2887</v>
      </c>
      <c r="F64" s="5" t="s">
        <v>638</v>
      </c>
      <c r="G64" s="5" t="s">
        <v>639</v>
      </c>
      <c r="H64" s="5" t="s">
        <v>2670</v>
      </c>
      <c r="I64" s="5" t="s">
        <v>2882</v>
      </c>
      <c r="J64" s="5" t="s">
        <v>1896</v>
      </c>
      <c r="K64" s="5">
        <v>366.8</v>
      </c>
      <c r="L64" s="5">
        <v>97.9</v>
      </c>
      <c r="M64" s="5">
        <v>97.9</v>
      </c>
      <c r="N64" s="5">
        <v>97.8</v>
      </c>
      <c r="O64" s="5" t="s">
        <v>2391</v>
      </c>
      <c r="P64" s="5" t="s">
        <v>1640</v>
      </c>
      <c r="Q64" s="5" t="s">
        <v>2255</v>
      </c>
      <c r="R64" s="5">
        <v>2004</v>
      </c>
      <c r="S64" s="5" t="s">
        <v>2380</v>
      </c>
      <c r="T64" s="5" t="s">
        <v>177</v>
      </c>
      <c r="U64" s="5" t="s">
        <v>1765</v>
      </c>
      <c r="V64" s="5">
        <v>2</v>
      </c>
      <c r="W64" s="5">
        <v>0</v>
      </c>
      <c r="X64" s="5">
        <v>0</v>
      </c>
      <c r="Y64" s="5" t="s">
        <v>2885</v>
      </c>
      <c r="Z64" s="5" t="s">
        <v>638</v>
      </c>
      <c r="AA64" s="5" t="s">
        <v>2385</v>
      </c>
      <c r="AB64" s="5" t="s">
        <v>2386</v>
      </c>
      <c r="AC64" s="5" t="s">
        <v>2385</v>
      </c>
      <c r="AD64" s="5" t="s">
        <v>2386</v>
      </c>
      <c r="AE64" s="5" t="s">
        <v>2386</v>
      </c>
      <c r="AF64" s="5" t="s">
        <v>2386</v>
      </c>
      <c r="AG64" s="5" t="s">
        <v>2386</v>
      </c>
      <c r="AH64" s="5" t="s">
        <v>2385</v>
      </c>
      <c r="AI64" s="5" t="s">
        <v>2385</v>
      </c>
      <c r="AJ64" s="5" t="s">
        <v>2386</v>
      </c>
      <c r="AK64" s="5" t="s">
        <v>2386</v>
      </c>
      <c r="AL64" s="5" t="s">
        <v>2386</v>
      </c>
      <c r="AM64" s="5" t="s">
        <v>2386</v>
      </c>
    </row>
    <row r="65" spans="1:39">
      <c r="A65" s="5" t="s">
        <v>2444</v>
      </c>
      <c r="B65" s="5" t="s">
        <v>980</v>
      </c>
      <c r="C65" s="5" t="s">
        <v>2367</v>
      </c>
      <c r="D65" s="5" t="s">
        <v>2689</v>
      </c>
      <c r="E65" s="5" t="s">
        <v>2887</v>
      </c>
      <c r="F65" s="5" t="s">
        <v>640</v>
      </c>
      <c r="G65" s="5" t="s">
        <v>641</v>
      </c>
      <c r="H65" s="5" t="s">
        <v>2671</v>
      </c>
      <c r="I65" s="5" t="s">
        <v>2882</v>
      </c>
      <c r="J65" s="5" t="s">
        <v>1897</v>
      </c>
      <c r="K65" s="5">
        <v>437.5</v>
      </c>
      <c r="L65" s="5">
        <v>97.9</v>
      </c>
      <c r="M65" s="5">
        <v>97.9</v>
      </c>
      <c r="N65" s="5">
        <v>97.8</v>
      </c>
      <c r="O65" s="5" t="s">
        <v>2391</v>
      </c>
      <c r="P65" s="5" t="s">
        <v>1640</v>
      </c>
      <c r="Q65" s="5" t="s">
        <v>2255</v>
      </c>
      <c r="R65" s="5">
        <v>2003</v>
      </c>
      <c r="S65" s="5" t="s">
        <v>2380</v>
      </c>
      <c r="T65" s="5" t="s">
        <v>177</v>
      </c>
      <c r="U65" s="5" t="s">
        <v>1765</v>
      </c>
      <c r="V65" s="5">
        <v>4</v>
      </c>
      <c r="W65" s="5">
        <v>0</v>
      </c>
      <c r="X65" s="5">
        <v>0</v>
      </c>
      <c r="Y65" s="5" t="s">
        <v>2885</v>
      </c>
      <c r="Z65" s="5" t="s">
        <v>640</v>
      </c>
      <c r="AA65" s="5" t="s">
        <v>2385</v>
      </c>
      <c r="AB65" s="5" t="s">
        <v>2386</v>
      </c>
      <c r="AC65" s="5" t="s">
        <v>2385</v>
      </c>
      <c r="AD65" s="5" t="s">
        <v>2385</v>
      </c>
      <c r="AE65" s="5" t="s">
        <v>2386</v>
      </c>
      <c r="AF65" s="5" t="s">
        <v>2386</v>
      </c>
      <c r="AG65" s="5" t="s">
        <v>2386</v>
      </c>
      <c r="AH65" s="5" t="s">
        <v>2385</v>
      </c>
      <c r="AI65" s="5" t="s">
        <v>2385</v>
      </c>
      <c r="AJ65" s="5" t="s">
        <v>2386</v>
      </c>
      <c r="AK65" s="5" t="s">
        <v>2386</v>
      </c>
      <c r="AL65" s="5" t="s">
        <v>2386</v>
      </c>
      <c r="AM65" s="5" t="s">
        <v>2386</v>
      </c>
    </row>
    <row r="66" spans="1:39">
      <c r="A66" s="5" t="s">
        <v>2445</v>
      </c>
      <c r="B66" s="5" t="s">
        <v>981</v>
      </c>
      <c r="C66" s="5" t="s">
        <v>2368</v>
      </c>
      <c r="D66" s="5" t="s">
        <v>2689</v>
      </c>
      <c r="E66" s="5" t="s">
        <v>2887</v>
      </c>
      <c r="F66" s="5" t="s">
        <v>1026</v>
      </c>
      <c r="G66" s="5" t="s">
        <v>685</v>
      </c>
      <c r="H66" s="5" t="s">
        <v>2685</v>
      </c>
      <c r="I66" s="5" t="s">
        <v>2882</v>
      </c>
      <c r="J66" s="5" t="s">
        <v>1899</v>
      </c>
      <c r="K66" s="5">
        <v>114</v>
      </c>
      <c r="L66" s="5">
        <v>97.9</v>
      </c>
      <c r="M66" s="5">
        <v>97.9</v>
      </c>
      <c r="N66" s="5">
        <v>72.400000000000006</v>
      </c>
      <c r="O66" s="5" t="s">
        <v>2391</v>
      </c>
      <c r="P66" s="5" t="s">
        <v>1640</v>
      </c>
      <c r="Q66" s="5" t="s">
        <v>2255</v>
      </c>
      <c r="R66" s="5">
        <v>2003</v>
      </c>
      <c r="S66" s="5" t="s">
        <v>2380</v>
      </c>
      <c r="T66" s="5" t="s">
        <v>177</v>
      </c>
      <c r="U66" s="5" t="s">
        <v>1765</v>
      </c>
      <c r="V66" s="5">
        <v>3</v>
      </c>
      <c r="W66" s="5">
        <v>0</v>
      </c>
      <c r="X66" s="5">
        <v>0</v>
      </c>
      <c r="Y66" s="5" t="s">
        <v>2885</v>
      </c>
      <c r="Z66" s="5" t="s">
        <v>1026</v>
      </c>
      <c r="AA66" s="5" t="s">
        <v>2385</v>
      </c>
      <c r="AB66" s="5" t="s">
        <v>2896</v>
      </c>
      <c r="AC66" s="5" t="s">
        <v>2385</v>
      </c>
      <c r="AD66" s="5" t="s">
        <v>2386</v>
      </c>
      <c r="AE66" s="5" t="s">
        <v>2385</v>
      </c>
      <c r="AF66" s="5" t="s">
        <v>2386</v>
      </c>
      <c r="AG66" s="5" t="s">
        <v>2386</v>
      </c>
      <c r="AH66" s="5" t="s">
        <v>2385</v>
      </c>
      <c r="AI66" s="5" t="s">
        <v>2385</v>
      </c>
      <c r="AJ66" s="5" t="s">
        <v>2386</v>
      </c>
      <c r="AK66" s="5" t="s">
        <v>2386</v>
      </c>
      <c r="AL66" s="5" t="s">
        <v>2386</v>
      </c>
      <c r="AM66" s="5" t="s">
        <v>2386</v>
      </c>
    </row>
    <row r="67" spans="1:39">
      <c r="A67" s="5" t="s">
        <v>2446</v>
      </c>
      <c r="B67" s="5" t="s">
        <v>982</v>
      </c>
      <c r="C67" s="5" t="s">
        <v>2369</v>
      </c>
      <c r="D67" s="5" t="s">
        <v>2689</v>
      </c>
      <c r="E67" s="5" t="s">
        <v>2887</v>
      </c>
      <c r="F67" s="5" t="s">
        <v>1027</v>
      </c>
      <c r="G67" s="5" t="s">
        <v>687</v>
      </c>
      <c r="H67" s="5" t="s">
        <v>2686</v>
      </c>
      <c r="I67" s="5" t="s">
        <v>2882</v>
      </c>
      <c r="J67" s="5" t="s">
        <v>1900</v>
      </c>
      <c r="K67" s="5">
        <v>137.69999999999999</v>
      </c>
      <c r="L67" s="5">
        <v>97.9</v>
      </c>
      <c r="M67" s="5">
        <v>97.9</v>
      </c>
      <c r="N67" s="5">
        <v>89.9</v>
      </c>
      <c r="O67" s="5" t="s">
        <v>2391</v>
      </c>
      <c r="P67" s="5" t="s">
        <v>1640</v>
      </c>
      <c r="Q67" s="5" t="s">
        <v>2255</v>
      </c>
      <c r="R67" s="5">
        <v>2005</v>
      </c>
      <c r="S67" s="5" t="s">
        <v>2380</v>
      </c>
      <c r="T67" s="5" t="s">
        <v>177</v>
      </c>
      <c r="U67" s="5" t="s">
        <v>1765</v>
      </c>
      <c r="V67" s="5">
        <v>8</v>
      </c>
      <c r="W67" s="5">
        <v>100</v>
      </c>
      <c r="X67" s="5">
        <v>0</v>
      </c>
      <c r="Y67" s="5" t="s">
        <v>2881</v>
      </c>
      <c r="Z67" s="5" t="s">
        <v>1027</v>
      </c>
      <c r="AA67" s="5" t="s">
        <v>2385</v>
      </c>
      <c r="AB67" s="5" t="s">
        <v>2386</v>
      </c>
      <c r="AC67" s="5" t="s">
        <v>2385</v>
      </c>
      <c r="AD67" s="5" t="s">
        <v>2386</v>
      </c>
      <c r="AE67" s="5" t="s">
        <v>2386</v>
      </c>
      <c r="AF67" s="5" t="s">
        <v>2386</v>
      </c>
      <c r="AG67" s="5" t="s">
        <v>2386</v>
      </c>
      <c r="AH67" s="5" t="s">
        <v>2385</v>
      </c>
      <c r="AI67" s="5" t="s">
        <v>2385</v>
      </c>
      <c r="AJ67" s="5" t="s">
        <v>2386</v>
      </c>
      <c r="AK67" s="5" t="s">
        <v>2386</v>
      </c>
      <c r="AL67" s="5" t="s">
        <v>2386</v>
      </c>
      <c r="AM67" s="5" t="s">
        <v>2386</v>
      </c>
    </row>
    <row r="68" spans="1:39">
      <c r="A68" s="5" t="s">
        <v>2447</v>
      </c>
      <c r="B68" s="5" t="s">
        <v>983</v>
      </c>
      <c r="C68" s="5" t="s">
        <v>2370</v>
      </c>
      <c r="D68" s="5" t="s">
        <v>2689</v>
      </c>
      <c r="E68" s="5" t="s">
        <v>2887</v>
      </c>
      <c r="F68" s="5" t="s">
        <v>1028</v>
      </c>
      <c r="G68" s="5" t="s">
        <v>689</v>
      </c>
      <c r="H68" s="5" t="s">
        <v>2687</v>
      </c>
      <c r="I68" s="5" t="s">
        <v>2882</v>
      </c>
      <c r="J68" s="5" t="s">
        <v>1901</v>
      </c>
      <c r="K68" s="5">
        <v>100.1</v>
      </c>
      <c r="L68" s="5">
        <v>97.9</v>
      </c>
      <c r="M68" s="5">
        <v>97.9</v>
      </c>
      <c r="N68" s="5">
        <v>50.5</v>
      </c>
      <c r="O68" s="5" t="s">
        <v>2391</v>
      </c>
      <c r="P68" s="5" t="s">
        <v>1640</v>
      </c>
      <c r="Q68" s="5" t="s">
        <v>2255</v>
      </c>
      <c r="R68" s="5">
        <v>2002</v>
      </c>
      <c r="S68" s="5" t="s">
        <v>2380</v>
      </c>
      <c r="T68" s="5" t="s">
        <v>177</v>
      </c>
      <c r="U68" s="5" t="s">
        <v>1765</v>
      </c>
      <c r="V68" s="5">
        <v>3</v>
      </c>
      <c r="W68" s="5">
        <v>0</v>
      </c>
      <c r="X68" s="5">
        <v>0</v>
      </c>
      <c r="Y68" s="5" t="s">
        <v>2885</v>
      </c>
      <c r="Z68" s="5" t="s">
        <v>1028</v>
      </c>
      <c r="AA68" s="5" t="s">
        <v>2385</v>
      </c>
      <c r="AB68" s="5" t="s">
        <v>2386</v>
      </c>
      <c r="AC68" s="5" t="s">
        <v>2385</v>
      </c>
      <c r="AD68" s="5" t="s">
        <v>2386</v>
      </c>
      <c r="AE68" s="5" t="s">
        <v>2385</v>
      </c>
      <c r="AF68" s="5" t="s">
        <v>2386</v>
      </c>
      <c r="AG68" s="5" t="s">
        <v>2386</v>
      </c>
      <c r="AH68" s="5" t="s">
        <v>2385</v>
      </c>
      <c r="AI68" s="5" t="s">
        <v>2385</v>
      </c>
      <c r="AJ68" s="5" t="s">
        <v>2386</v>
      </c>
      <c r="AK68" s="5" t="s">
        <v>2386</v>
      </c>
      <c r="AL68" s="5" t="s">
        <v>2386</v>
      </c>
      <c r="AM68" s="5" t="s">
        <v>2386</v>
      </c>
    </row>
    <row r="69" spans="1:39">
      <c r="A69" s="5" t="s">
        <v>2448</v>
      </c>
      <c r="B69" s="5" t="s">
        <v>984</v>
      </c>
      <c r="C69" s="5" t="s">
        <v>2371</v>
      </c>
      <c r="D69" s="5" t="s">
        <v>2689</v>
      </c>
      <c r="E69" s="5" t="s">
        <v>2887</v>
      </c>
      <c r="F69" s="5" t="s">
        <v>668</v>
      </c>
      <c r="G69" s="5" t="s">
        <v>669</v>
      </c>
      <c r="H69" s="5" t="s">
        <v>2679</v>
      </c>
      <c r="I69" s="5" t="s">
        <v>2882</v>
      </c>
      <c r="J69" s="5" t="s">
        <v>1903</v>
      </c>
      <c r="K69" s="5">
        <v>276.10000000000002</v>
      </c>
      <c r="L69" s="5">
        <v>97.9</v>
      </c>
      <c r="M69" s="5">
        <v>97.9</v>
      </c>
      <c r="N69" s="5">
        <v>97.7</v>
      </c>
      <c r="O69" s="5" t="s">
        <v>2391</v>
      </c>
      <c r="P69" s="5" t="s">
        <v>1640</v>
      </c>
      <c r="Q69" s="5" t="s">
        <v>2255</v>
      </c>
      <c r="R69" s="5">
        <v>2003</v>
      </c>
      <c r="S69" s="5" t="s">
        <v>2380</v>
      </c>
      <c r="T69" s="5" t="s">
        <v>177</v>
      </c>
      <c r="U69" s="5" t="s">
        <v>1765</v>
      </c>
      <c r="V69" s="5">
        <v>4</v>
      </c>
      <c r="W69" s="5">
        <v>0</v>
      </c>
      <c r="X69" s="5">
        <v>0</v>
      </c>
      <c r="Y69" s="5" t="s">
        <v>2885</v>
      </c>
      <c r="Z69" s="5" t="s">
        <v>668</v>
      </c>
      <c r="AA69" s="5" t="s">
        <v>2385</v>
      </c>
      <c r="AB69" s="5" t="s">
        <v>2386</v>
      </c>
      <c r="AC69" s="5" t="s">
        <v>2385</v>
      </c>
      <c r="AD69" s="5" t="s">
        <v>2385</v>
      </c>
      <c r="AE69" s="5" t="s">
        <v>2386</v>
      </c>
      <c r="AF69" s="5" t="s">
        <v>2386</v>
      </c>
      <c r="AG69" s="5" t="s">
        <v>2386</v>
      </c>
      <c r="AH69" s="5" t="s">
        <v>2385</v>
      </c>
      <c r="AI69" s="5" t="s">
        <v>2385</v>
      </c>
      <c r="AJ69" s="5" t="s">
        <v>2386</v>
      </c>
      <c r="AK69" s="5" t="s">
        <v>2386</v>
      </c>
      <c r="AL69" s="5" t="s">
        <v>2386</v>
      </c>
      <c r="AM69" s="5" t="s">
        <v>2386</v>
      </c>
    </row>
    <row r="70" spans="1:39">
      <c r="A70" s="5" t="s">
        <v>2449</v>
      </c>
      <c r="B70" s="5" t="s">
        <v>985</v>
      </c>
      <c r="C70" s="5" t="s">
        <v>2372</v>
      </c>
      <c r="D70" s="5" t="s">
        <v>2689</v>
      </c>
      <c r="E70" s="5" t="s">
        <v>2887</v>
      </c>
      <c r="F70" s="5" t="s">
        <v>670</v>
      </c>
      <c r="G70" s="5" t="s">
        <v>671</v>
      </c>
      <c r="H70" s="5" t="s">
        <v>2680</v>
      </c>
      <c r="I70" s="5" t="s">
        <v>2882</v>
      </c>
      <c r="J70" s="5" t="s">
        <v>1904</v>
      </c>
      <c r="K70" s="5">
        <v>195.4</v>
      </c>
      <c r="L70" s="5">
        <v>97.9</v>
      </c>
      <c r="M70" s="5">
        <v>97.9</v>
      </c>
      <c r="N70" s="5">
        <v>97.2</v>
      </c>
      <c r="O70" s="5" t="s">
        <v>2391</v>
      </c>
      <c r="P70" s="5" t="s">
        <v>1640</v>
      </c>
      <c r="Q70" s="5" t="s">
        <v>2255</v>
      </c>
      <c r="R70" s="5">
        <v>2004</v>
      </c>
      <c r="S70" s="5" t="s">
        <v>2380</v>
      </c>
      <c r="T70" s="5" t="s">
        <v>177</v>
      </c>
      <c r="U70" s="5" t="s">
        <v>1765</v>
      </c>
      <c r="V70" s="5">
        <v>5</v>
      </c>
      <c r="W70" s="5">
        <v>100</v>
      </c>
      <c r="X70" s="5">
        <v>0</v>
      </c>
      <c r="Y70" s="5" t="s">
        <v>2881</v>
      </c>
      <c r="Z70" s="5" t="s">
        <v>670</v>
      </c>
      <c r="AA70" s="5" t="s">
        <v>2385</v>
      </c>
      <c r="AB70" s="5" t="s">
        <v>2386</v>
      </c>
      <c r="AC70" s="5" t="s">
        <v>2385</v>
      </c>
      <c r="AD70" s="5" t="s">
        <v>2386</v>
      </c>
      <c r="AE70" s="5" t="s">
        <v>2386</v>
      </c>
      <c r="AF70" s="5" t="s">
        <v>2386</v>
      </c>
      <c r="AG70" s="5" t="s">
        <v>2386</v>
      </c>
      <c r="AH70" s="5" t="s">
        <v>2386</v>
      </c>
      <c r="AI70" s="5" t="s">
        <v>2385</v>
      </c>
      <c r="AJ70" s="5" t="s">
        <v>2386</v>
      </c>
      <c r="AK70" s="5" t="s">
        <v>2386</v>
      </c>
      <c r="AL70" s="5" t="s">
        <v>2386</v>
      </c>
      <c r="AM70" s="5" t="s">
        <v>2386</v>
      </c>
    </row>
    <row r="71" spans="1:39">
      <c r="A71" s="5" t="s">
        <v>2450</v>
      </c>
      <c r="B71" s="5" t="s">
        <v>987</v>
      </c>
      <c r="C71" s="5" t="s">
        <v>2373</v>
      </c>
      <c r="D71" s="5" t="s">
        <v>2689</v>
      </c>
      <c r="E71" s="5" t="s">
        <v>2887</v>
      </c>
      <c r="F71" s="5" t="s">
        <v>674</v>
      </c>
      <c r="G71" s="5" t="s">
        <v>675</v>
      </c>
      <c r="H71" s="5" t="s">
        <v>2681</v>
      </c>
      <c r="I71" s="5" t="s">
        <v>2882</v>
      </c>
      <c r="J71" s="5" t="s">
        <v>1906</v>
      </c>
      <c r="K71" s="5">
        <v>221.7</v>
      </c>
      <c r="L71" s="5">
        <v>97.9</v>
      </c>
      <c r="M71" s="5">
        <v>97.9</v>
      </c>
      <c r="N71" s="5">
        <v>97</v>
      </c>
      <c r="O71" s="5" t="s">
        <v>2391</v>
      </c>
      <c r="P71" s="5" t="s">
        <v>1640</v>
      </c>
      <c r="Q71" s="5" t="s">
        <v>2255</v>
      </c>
      <c r="R71" s="5">
        <v>2003</v>
      </c>
      <c r="S71" s="5" t="s">
        <v>2380</v>
      </c>
      <c r="T71" s="5" t="s">
        <v>177</v>
      </c>
      <c r="U71" s="5" t="s">
        <v>1765</v>
      </c>
      <c r="V71" s="5">
        <v>5</v>
      </c>
      <c r="W71" s="5">
        <v>100</v>
      </c>
      <c r="X71" s="5">
        <v>0</v>
      </c>
      <c r="Y71" s="5" t="s">
        <v>2881</v>
      </c>
      <c r="Z71" s="5" t="s">
        <v>674</v>
      </c>
      <c r="AA71" s="5" t="s">
        <v>2385</v>
      </c>
      <c r="AB71" s="5" t="s">
        <v>2386</v>
      </c>
      <c r="AC71" s="5" t="s">
        <v>2385</v>
      </c>
      <c r="AD71" s="5" t="s">
        <v>2386</v>
      </c>
      <c r="AE71" s="5" t="s">
        <v>2386</v>
      </c>
      <c r="AF71" s="5" t="s">
        <v>2386</v>
      </c>
      <c r="AG71" s="5" t="s">
        <v>2386</v>
      </c>
      <c r="AH71" s="5" t="s">
        <v>2386</v>
      </c>
      <c r="AI71" s="5" t="s">
        <v>2385</v>
      </c>
      <c r="AJ71" s="5" t="s">
        <v>2386</v>
      </c>
      <c r="AK71" s="5" t="s">
        <v>2386</v>
      </c>
      <c r="AL71" s="5" t="s">
        <v>2386</v>
      </c>
      <c r="AM71" s="5" t="s">
        <v>2386</v>
      </c>
    </row>
    <row r="72" spans="1:39">
      <c r="A72" s="5" t="s">
        <v>2451</v>
      </c>
      <c r="B72" s="5" t="s">
        <v>988</v>
      </c>
      <c r="C72" s="5" t="s">
        <v>2374</v>
      </c>
      <c r="D72" s="5" t="s">
        <v>2689</v>
      </c>
      <c r="E72" s="5" t="s">
        <v>2887</v>
      </c>
      <c r="F72" s="5" t="s">
        <v>676</v>
      </c>
      <c r="G72" s="5" t="s">
        <v>677</v>
      </c>
      <c r="H72" s="5" t="s">
        <v>2682</v>
      </c>
      <c r="I72" s="5" t="s">
        <v>2882</v>
      </c>
      <c r="J72" s="5" t="s">
        <v>1907</v>
      </c>
      <c r="K72" s="5">
        <v>180.7</v>
      </c>
      <c r="L72" s="5">
        <v>97.9</v>
      </c>
      <c r="M72" s="5">
        <v>97.9</v>
      </c>
      <c r="N72" s="5">
        <v>96.9</v>
      </c>
      <c r="O72" s="5" t="s">
        <v>2391</v>
      </c>
      <c r="P72" s="5" t="s">
        <v>1640</v>
      </c>
      <c r="Q72" s="5" t="s">
        <v>2255</v>
      </c>
      <c r="R72" s="5">
        <v>2005</v>
      </c>
      <c r="S72" s="5" t="s">
        <v>2380</v>
      </c>
      <c r="T72" s="5" t="s">
        <v>177</v>
      </c>
      <c r="U72" s="5" t="s">
        <v>1765</v>
      </c>
      <c r="V72" s="5">
        <v>8</v>
      </c>
      <c r="W72" s="5">
        <v>100</v>
      </c>
      <c r="X72" s="5">
        <v>0</v>
      </c>
      <c r="Y72" s="5" t="s">
        <v>2881</v>
      </c>
      <c r="Z72" s="5" t="s">
        <v>676</v>
      </c>
      <c r="AA72" s="5" t="s">
        <v>2385</v>
      </c>
      <c r="AB72" s="5" t="s">
        <v>2386</v>
      </c>
      <c r="AC72" s="5" t="s">
        <v>2385</v>
      </c>
      <c r="AD72" s="5" t="s">
        <v>2386</v>
      </c>
      <c r="AE72" s="5" t="s">
        <v>2386</v>
      </c>
      <c r="AF72" s="5" t="s">
        <v>2386</v>
      </c>
      <c r="AG72" s="5" t="s">
        <v>2386</v>
      </c>
      <c r="AH72" s="5" t="s">
        <v>2385</v>
      </c>
      <c r="AI72" s="5" t="s">
        <v>2385</v>
      </c>
      <c r="AJ72" s="5" t="s">
        <v>2386</v>
      </c>
      <c r="AK72" s="5" t="s">
        <v>2386</v>
      </c>
      <c r="AL72" s="5" t="s">
        <v>2386</v>
      </c>
      <c r="AM72" s="5" t="s">
        <v>2386</v>
      </c>
    </row>
    <row r="73" spans="1:39">
      <c r="A73" s="5" t="s">
        <v>2452</v>
      </c>
      <c r="B73" s="5" t="s">
        <v>989</v>
      </c>
      <c r="C73" s="5" t="s">
        <v>2375</v>
      </c>
      <c r="D73" s="5" t="s">
        <v>2689</v>
      </c>
      <c r="E73" s="5" t="s">
        <v>2887</v>
      </c>
      <c r="F73" s="5" t="s">
        <v>678</v>
      </c>
      <c r="G73" s="5" t="s">
        <v>679</v>
      </c>
      <c r="H73" s="5" t="s">
        <v>2683</v>
      </c>
      <c r="I73" s="5" t="s">
        <v>2882</v>
      </c>
      <c r="J73" s="5" t="s">
        <v>1908</v>
      </c>
      <c r="K73" s="5">
        <v>94.6</v>
      </c>
      <c r="L73" s="5">
        <v>97.9</v>
      </c>
      <c r="M73" s="5">
        <v>97.9</v>
      </c>
      <c r="N73" s="5">
        <v>40.4</v>
      </c>
      <c r="O73" s="5" t="s">
        <v>2391</v>
      </c>
      <c r="P73" s="5" t="s">
        <v>1640</v>
      </c>
      <c r="Q73" s="5" t="s">
        <v>2255</v>
      </c>
      <c r="R73" s="5">
        <v>2005</v>
      </c>
      <c r="S73" s="5" t="s">
        <v>2380</v>
      </c>
      <c r="T73" s="5" t="s">
        <v>177</v>
      </c>
      <c r="U73" s="5" t="s">
        <v>1765</v>
      </c>
      <c r="V73" s="5">
        <v>8</v>
      </c>
      <c r="W73" s="5">
        <v>100</v>
      </c>
      <c r="X73" s="5">
        <v>0</v>
      </c>
      <c r="Y73" s="5" t="s">
        <v>2881</v>
      </c>
      <c r="Z73" s="5" t="s">
        <v>678</v>
      </c>
      <c r="AA73" s="5" t="s">
        <v>2385</v>
      </c>
      <c r="AB73" s="5" t="s">
        <v>2386</v>
      </c>
      <c r="AC73" s="5" t="s">
        <v>2385</v>
      </c>
      <c r="AD73" s="5" t="s">
        <v>2386</v>
      </c>
      <c r="AE73" s="5" t="s">
        <v>2386</v>
      </c>
      <c r="AF73" s="5" t="s">
        <v>2386</v>
      </c>
      <c r="AG73" s="5" t="s">
        <v>2386</v>
      </c>
      <c r="AH73" s="5" t="s">
        <v>2385</v>
      </c>
      <c r="AI73" s="5" t="s">
        <v>2385</v>
      </c>
      <c r="AJ73" s="5" t="s">
        <v>2386</v>
      </c>
      <c r="AK73" s="5" t="s">
        <v>2386</v>
      </c>
      <c r="AL73" s="5" t="s">
        <v>2386</v>
      </c>
      <c r="AM73" s="5" t="s">
        <v>2386</v>
      </c>
    </row>
    <row r="74" spans="1:39">
      <c r="A74" s="5" t="s">
        <v>2453</v>
      </c>
      <c r="B74" s="5" t="s">
        <v>990</v>
      </c>
      <c r="C74" s="5" t="s">
        <v>2376</v>
      </c>
      <c r="D74" s="5" t="s">
        <v>2689</v>
      </c>
      <c r="E74" s="5" t="s">
        <v>2887</v>
      </c>
      <c r="F74" s="5" t="s">
        <v>682</v>
      </c>
      <c r="G74" s="5" t="s">
        <v>683</v>
      </c>
      <c r="H74" s="5" t="s">
        <v>2684</v>
      </c>
      <c r="I74" s="5" t="s">
        <v>2882</v>
      </c>
      <c r="J74" s="5" t="s">
        <v>1910</v>
      </c>
      <c r="K74" s="5">
        <v>102.5</v>
      </c>
      <c r="L74" s="5">
        <v>97.9</v>
      </c>
      <c r="M74" s="5">
        <v>97.9</v>
      </c>
      <c r="N74" s="5">
        <v>54.8</v>
      </c>
      <c r="O74" s="5" t="s">
        <v>2391</v>
      </c>
      <c r="P74" s="5" t="s">
        <v>1640</v>
      </c>
      <c r="Q74" s="5" t="s">
        <v>2255</v>
      </c>
      <c r="R74" s="5">
        <v>2004</v>
      </c>
      <c r="S74" s="5" t="s">
        <v>2380</v>
      </c>
      <c r="T74" s="5" t="s">
        <v>177</v>
      </c>
      <c r="U74" s="5" t="s">
        <v>1765</v>
      </c>
      <c r="V74" s="5">
        <v>8</v>
      </c>
      <c r="W74" s="5">
        <v>100</v>
      </c>
      <c r="X74" s="5">
        <v>0</v>
      </c>
      <c r="Y74" s="5" t="s">
        <v>2881</v>
      </c>
      <c r="Z74" s="5" t="s">
        <v>682</v>
      </c>
      <c r="AA74" s="5" t="s">
        <v>2385</v>
      </c>
      <c r="AB74" s="5" t="s">
        <v>2386</v>
      </c>
      <c r="AC74" s="5" t="s">
        <v>2385</v>
      </c>
      <c r="AD74" s="5" t="s">
        <v>2386</v>
      </c>
      <c r="AE74" s="5" t="s">
        <v>2386</v>
      </c>
      <c r="AF74" s="5" t="s">
        <v>2386</v>
      </c>
      <c r="AG74" s="5" t="s">
        <v>2386</v>
      </c>
      <c r="AH74" s="5" t="s">
        <v>2385</v>
      </c>
      <c r="AI74" s="5" t="s">
        <v>2385</v>
      </c>
      <c r="AJ74" s="5" t="s">
        <v>2386</v>
      </c>
      <c r="AK74" s="5" t="s">
        <v>2386</v>
      </c>
      <c r="AL74" s="5" t="s">
        <v>2386</v>
      </c>
      <c r="AM74" s="5" t="s">
        <v>2386</v>
      </c>
    </row>
    <row r="75" spans="1:39">
      <c r="A75" s="5" t="s">
        <v>143</v>
      </c>
      <c r="B75" s="5" t="s">
        <v>143</v>
      </c>
      <c r="C75" s="5" t="s">
        <v>2262</v>
      </c>
      <c r="D75" s="5" t="s">
        <v>399</v>
      </c>
      <c r="E75" s="10" t="s">
        <v>2464</v>
      </c>
      <c r="F75" s="5" t="s">
        <v>36</v>
      </c>
      <c r="G75" s="5" t="s">
        <v>2469</v>
      </c>
      <c r="H75" s="5" t="s">
        <v>172</v>
      </c>
      <c r="I75" s="5" t="s">
        <v>2879</v>
      </c>
      <c r="J75" s="5" t="s">
        <v>36</v>
      </c>
      <c r="K75" s="5">
        <v>81.5</v>
      </c>
      <c r="L75" s="5">
        <v>97.8</v>
      </c>
      <c r="M75" s="5">
        <v>97.8</v>
      </c>
      <c r="N75" s="5">
        <v>0.1</v>
      </c>
      <c r="O75" s="5" t="s">
        <v>2691</v>
      </c>
      <c r="P75" s="5" t="s">
        <v>1640</v>
      </c>
      <c r="Q75" s="5" t="s">
        <v>2255</v>
      </c>
      <c r="R75" s="5" t="s">
        <v>172</v>
      </c>
      <c r="S75" s="5" t="s">
        <v>2688</v>
      </c>
      <c r="T75" s="5" t="s">
        <v>449</v>
      </c>
      <c r="U75" s="5" t="s">
        <v>1762</v>
      </c>
      <c r="V75" s="5" t="s">
        <v>1414</v>
      </c>
      <c r="W75" s="5">
        <v>0</v>
      </c>
      <c r="X75" s="5">
        <v>0</v>
      </c>
      <c r="Y75" s="5" t="s">
        <v>2885</v>
      </c>
      <c r="Z75" s="5" t="s">
        <v>36</v>
      </c>
      <c r="AA75" s="5" t="s">
        <v>1414</v>
      </c>
      <c r="AB75" s="5" t="s">
        <v>1414</v>
      </c>
      <c r="AC75" s="5" t="s">
        <v>1414</v>
      </c>
      <c r="AD75" s="5" t="s">
        <v>1414</v>
      </c>
      <c r="AE75" s="5" t="s">
        <v>1414</v>
      </c>
      <c r="AF75" s="5" t="s">
        <v>1414</v>
      </c>
      <c r="AG75" s="5" t="s">
        <v>1414</v>
      </c>
      <c r="AH75" s="5" t="s">
        <v>1414</v>
      </c>
      <c r="AI75" s="5" t="s">
        <v>1414</v>
      </c>
      <c r="AJ75" s="5" t="s">
        <v>1414</v>
      </c>
      <c r="AK75" s="5" t="s">
        <v>1414</v>
      </c>
      <c r="AL75" s="5" t="s">
        <v>1414</v>
      </c>
      <c r="AM75" s="5" t="s">
        <v>1414</v>
      </c>
    </row>
    <row r="76" spans="1:39">
      <c r="A76" s="5" t="s">
        <v>887</v>
      </c>
      <c r="B76" s="5" t="s">
        <v>887</v>
      </c>
      <c r="C76" s="5" t="s">
        <v>2263</v>
      </c>
      <c r="D76" s="5" t="s">
        <v>399</v>
      </c>
      <c r="E76" s="10" t="s">
        <v>2890</v>
      </c>
      <c r="F76" s="5" t="s">
        <v>38</v>
      </c>
      <c r="G76" s="5" t="s">
        <v>2469</v>
      </c>
      <c r="H76" s="5" t="s">
        <v>172</v>
      </c>
      <c r="I76" s="5" t="s">
        <v>2879</v>
      </c>
      <c r="J76" s="5" t="s">
        <v>38</v>
      </c>
      <c r="K76" s="5">
        <v>81.5</v>
      </c>
      <c r="L76" s="5">
        <v>97.9</v>
      </c>
      <c r="M76" s="5">
        <v>97.9</v>
      </c>
      <c r="N76" s="5">
        <v>0.1</v>
      </c>
      <c r="O76" s="5" t="s">
        <v>2080</v>
      </c>
      <c r="P76" s="5" t="s">
        <v>2080</v>
      </c>
      <c r="Q76" s="5" t="s">
        <v>2255</v>
      </c>
      <c r="R76" s="5">
        <v>1953</v>
      </c>
      <c r="S76" s="5" t="s">
        <v>172</v>
      </c>
      <c r="T76" s="5" t="s">
        <v>449</v>
      </c>
      <c r="U76" s="5" t="s">
        <v>1765</v>
      </c>
      <c r="V76" s="5" t="s">
        <v>2888</v>
      </c>
      <c r="W76" s="5">
        <v>0</v>
      </c>
      <c r="X76" s="5">
        <v>0</v>
      </c>
      <c r="Y76" s="5" t="s">
        <v>2885</v>
      </c>
      <c r="Z76" s="5" t="s">
        <v>38</v>
      </c>
      <c r="AA76" s="5" t="s">
        <v>1414</v>
      </c>
      <c r="AB76" s="5" t="s">
        <v>1414</v>
      </c>
      <c r="AC76" s="5" t="s">
        <v>1414</v>
      </c>
      <c r="AD76" s="5" t="s">
        <v>1414</v>
      </c>
      <c r="AE76" s="5" t="s">
        <v>1414</v>
      </c>
      <c r="AF76" s="5" t="s">
        <v>1414</v>
      </c>
      <c r="AG76" s="5" t="s">
        <v>1414</v>
      </c>
      <c r="AH76" s="5" t="s">
        <v>1414</v>
      </c>
      <c r="AI76" s="5" t="s">
        <v>1414</v>
      </c>
      <c r="AJ76" s="5" t="s">
        <v>1414</v>
      </c>
      <c r="AK76" s="5" t="s">
        <v>1414</v>
      </c>
      <c r="AL76" s="5" t="s">
        <v>1414</v>
      </c>
      <c r="AM76" s="5" t="s">
        <v>1414</v>
      </c>
    </row>
    <row r="77" spans="1:39">
      <c r="A77" s="5" t="s">
        <v>147</v>
      </c>
      <c r="B77" s="5" t="s">
        <v>147</v>
      </c>
      <c r="C77" s="5" t="s">
        <v>2256</v>
      </c>
      <c r="D77" s="5" t="s">
        <v>399</v>
      </c>
      <c r="E77" s="10" t="s">
        <v>2462</v>
      </c>
      <c r="F77" s="5" t="s">
        <v>40</v>
      </c>
      <c r="G77" s="5" t="s">
        <v>2469</v>
      </c>
      <c r="H77" s="5" t="s">
        <v>172</v>
      </c>
      <c r="I77" s="5" t="s">
        <v>2879</v>
      </c>
      <c r="J77" s="5" t="s">
        <v>40</v>
      </c>
      <c r="K77" s="5">
        <v>81.5</v>
      </c>
      <c r="L77" s="5">
        <v>97.9</v>
      </c>
      <c r="M77" s="5">
        <v>97.8</v>
      </c>
      <c r="N77" s="5">
        <v>0.1</v>
      </c>
      <c r="O77" s="5" t="s">
        <v>2391</v>
      </c>
      <c r="P77" s="5" t="s">
        <v>1640</v>
      </c>
      <c r="Q77" s="5" t="s">
        <v>2255</v>
      </c>
      <c r="R77" s="5">
        <v>1912</v>
      </c>
      <c r="S77" s="5" t="s">
        <v>2688</v>
      </c>
      <c r="T77" s="5" t="s">
        <v>449</v>
      </c>
      <c r="U77" s="5" t="s">
        <v>1762</v>
      </c>
      <c r="V77" s="5" t="s">
        <v>1414</v>
      </c>
      <c r="W77" s="5">
        <v>0</v>
      </c>
      <c r="X77" s="5">
        <v>0</v>
      </c>
      <c r="Y77" s="5" t="s">
        <v>2885</v>
      </c>
      <c r="Z77" s="5" t="s">
        <v>40</v>
      </c>
      <c r="AA77" s="5" t="s">
        <v>1414</v>
      </c>
      <c r="AB77" s="5" t="s">
        <v>1414</v>
      </c>
      <c r="AC77" s="5" t="s">
        <v>1414</v>
      </c>
      <c r="AD77" s="5" t="s">
        <v>1414</v>
      </c>
      <c r="AE77" s="5" t="s">
        <v>1414</v>
      </c>
      <c r="AF77" s="5" t="s">
        <v>1414</v>
      </c>
      <c r="AG77" s="5" t="s">
        <v>1414</v>
      </c>
      <c r="AH77" s="5" t="s">
        <v>1414</v>
      </c>
      <c r="AI77" s="5" t="s">
        <v>1414</v>
      </c>
      <c r="AJ77" s="5" t="s">
        <v>1414</v>
      </c>
      <c r="AK77" s="5" t="s">
        <v>1414</v>
      </c>
      <c r="AL77" s="5" t="s">
        <v>1414</v>
      </c>
      <c r="AM77" s="5" t="s">
        <v>1414</v>
      </c>
    </row>
    <row r="78" spans="1:39">
      <c r="A78" s="5" t="s">
        <v>156</v>
      </c>
      <c r="B78" s="5" t="s">
        <v>156</v>
      </c>
      <c r="C78" s="5" t="s">
        <v>2257</v>
      </c>
      <c r="D78" s="5" t="s">
        <v>399</v>
      </c>
      <c r="E78" s="10" t="s">
        <v>2462</v>
      </c>
      <c r="F78" s="5" t="s">
        <v>41</v>
      </c>
      <c r="G78" s="5" t="s">
        <v>2469</v>
      </c>
      <c r="H78" s="5" t="s">
        <v>172</v>
      </c>
      <c r="I78" s="5" t="s">
        <v>2879</v>
      </c>
      <c r="J78" s="5" t="s">
        <v>41</v>
      </c>
      <c r="K78" s="5">
        <v>81.599999999999994</v>
      </c>
      <c r="L78" s="5">
        <v>97.9</v>
      </c>
      <c r="M78" s="5">
        <v>97.9</v>
      </c>
      <c r="N78" s="5">
        <v>0.1</v>
      </c>
      <c r="O78" s="5" t="s">
        <v>2393</v>
      </c>
      <c r="P78" s="5" t="s">
        <v>1640</v>
      </c>
      <c r="Q78" s="5" t="s">
        <v>2255</v>
      </c>
      <c r="R78" s="5">
        <v>1977</v>
      </c>
      <c r="S78" s="5" t="s">
        <v>2392</v>
      </c>
      <c r="T78" s="5" t="s">
        <v>449</v>
      </c>
      <c r="U78" s="5" t="s">
        <v>1765</v>
      </c>
      <c r="V78" s="5" t="s">
        <v>1414</v>
      </c>
      <c r="W78" s="5">
        <v>100</v>
      </c>
      <c r="X78" s="5">
        <v>0</v>
      </c>
      <c r="Y78" s="5" t="s">
        <v>2881</v>
      </c>
      <c r="Z78" s="5" t="s">
        <v>41</v>
      </c>
      <c r="AA78" s="5" t="s">
        <v>1414</v>
      </c>
      <c r="AB78" s="5" t="s">
        <v>1414</v>
      </c>
      <c r="AC78" s="5" t="s">
        <v>1414</v>
      </c>
      <c r="AD78" s="5" t="s">
        <v>1414</v>
      </c>
      <c r="AE78" s="5" t="s">
        <v>1414</v>
      </c>
      <c r="AF78" s="5" t="s">
        <v>1414</v>
      </c>
      <c r="AG78" s="5" t="s">
        <v>1414</v>
      </c>
      <c r="AH78" s="5" t="s">
        <v>1414</v>
      </c>
      <c r="AI78" s="5" t="s">
        <v>1414</v>
      </c>
      <c r="AJ78" s="5" t="s">
        <v>1414</v>
      </c>
      <c r="AK78" s="5" t="s">
        <v>1414</v>
      </c>
      <c r="AL78" s="5" t="s">
        <v>1414</v>
      </c>
      <c r="AM78" s="5" t="s">
        <v>1414</v>
      </c>
    </row>
    <row r="79" spans="1:39">
      <c r="A79" s="5" t="s">
        <v>891</v>
      </c>
      <c r="B79" s="5" t="s">
        <v>891</v>
      </c>
      <c r="C79" s="5" t="s">
        <v>2258</v>
      </c>
      <c r="D79" s="5" t="s">
        <v>399</v>
      </c>
      <c r="E79" s="5" t="s">
        <v>1792</v>
      </c>
      <c r="F79" s="5" t="s">
        <v>43</v>
      </c>
      <c r="G79" s="5" t="s">
        <v>2469</v>
      </c>
      <c r="H79" s="5" t="s">
        <v>172</v>
      </c>
      <c r="I79" s="5" t="s">
        <v>2879</v>
      </c>
      <c r="J79" s="5" t="s">
        <v>43</v>
      </c>
      <c r="K79" s="5">
        <v>81.5</v>
      </c>
      <c r="L79" s="5">
        <v>97.8</v>
      </c>
      <c r="M79" s="5">
        <v>97.8</v>
      </c>
      <c r="N79" s="5">
        <v>0.1</v>
      </c>
      <c r="O79" s="5" t="s">
        <v>2391</v>
      </c>
      <c r="P79" s="5" t="s">
        <v>1640</v>
      </c>
      <c r="Q79" s="5" t="s">
        <v>2255</v>
      </c>
      <c r="R79" s="5">
        <v>1912</v>
      </c>
      <c r="S79" s="5" t="s">
        <v>2688</v>
      </c>
      <c r="T79" s="5" t="s">
        <v>449</v>
      </c>
      <c r="U79" s="5" t="s">
        <v>1762</v>
      </c>
      <c r="V79" s="5" t="s">
        <v>1414</v>
      </c>
      <c r="W79" s="5">
        <v>0</v>
      </c>
      <c r="X79" s="5">
        <v>0</v>
      </c>
      <c r="Y79" s="5" t="s">
        <v>2885</v>
      </c>
      <c r="Z79" s="5" t="s">
        <v>43</v>
      </c>
      <c r="AA79" s="5" t="s">
        <v>1414</v>
      </c>
      <c r="AB79" s="5" t="s">
        <v>1414</v>
      </c>
      <c r="AC79" s="5" t="s">
        <v>1414</v>
      </c>
      <c r="AD79" s="5" t="s">
        <v>1414</v>
      </c>
      <c r="AE79" s="5" t="s">
        <v>1414</v>
      </c>
      <c r="AF79" s="5" t="s">
        <v>1414</v>
      </c>
      <c r="AG79" s="5" t="s">
        <v>1414</v>
      </c>
      <c r="AH79" s="5" t="s">
        <v>1414</v>
      </c>
      <c r="AI79" s="5" t="s">
        <v>1414</v>
      </c>
      <c r="AJ79" s="5" t="s">
        <v>1414</v>
      </c>
      <c r="AK79" s="5" t="s">
        <v>1414</v>
      </c>
      <c r="AL79" s="5" t="s">
        <v>1414</v>
      </c>
      <c r="AM79" s="5" t="s">
        <v>1414</v>
      </c>
    </row>
    <row r="80" spans="1:39">
      <c r="A80" s="5" t="s">
        <v>892</v>
      </c>
      <c r="B80" s="5" t="s">
        <v>892</v>
      </c>
      <c r="C80" s="5" t="s">
        <v>2261</v>
      </c>
      <c r="D80" s="5" t="s">
        <v>399</v>
      </c>
      <c r="E80" s="5" t="s">
        <v>1792</v>
      </c>
      <c r="F80" s="5" t="s">
        <v>44</v>
      </c>
      <c r="G80" s="5" t="s">
        <v>2469</v>
      </c>
      <c r="H80" s="5" t="s">
        <v>172</v>
      </c>
      <c r="I80" s="5" t="s">
        <v>2879</v>
      </c>
      <c r="J80" s="5" t="s">
        <v>44</v>
      </c>
      <c r="K80" s="5">
        <v>81.5</v>
      </c>
      <c r="L80" s="5">
        <v>97.8</v>
      </c>
      <c r="M80" s="5">
        <v>97.8</v>
      </c>
      <c r="N80" s="5">
        <v>0.1</v>
      </c>
      <c r="O80" s="5" t="s">
        <v>2394</v>
      </c>
      <c r="P80" s="5" t="s">
        <v>1640</v>
      </c>
      <c r="Q80" s="5" t="s">
        <v>2255</v>
      </c>
      <c r="R80" s="5" t="s">
        <v>172</v>
      </c>
      <c r="S80" s="5" t="s">
        <v>2688</v>
      </c>
      <c r="T80" s="5" t="s">
        <v>449</v>
      </c>
      <c r="U80" s="5" t="s">
        <v>1762</v>
      </c>
      <c r="V80" s="5" t="s">
        <v>1414</v>
      </c>
      <c r="W80" s="5">
        <v>0</v>
      </c>
      <c r="X80" s="5">
        <v>0</v>
      </c>
      <c r="Y80" s="5" t="s">
        <v>2885</v>
      </c>
      <c r="Z80" s="5" t="s">
        <v>44</v>
      </c>
      <c r="AA80" s="5" t="s">
        <v>1414</v>
      </c>
      <c r="AB80" s="5" t="s">
        <v>1414</v>
      </c>
      <c r="AC80" s="5" t="s">
        <v>1414</v>
      </c>
      <c r="AD80" s="5" t="s">
        <v>1414</v>
      </c>
      <c r="AE80" s="5" t="s">
        <v>1414</v>
      </c>
      <c r="AF80" s="5" t="s">
        <v>1414</v>
      </c>
      <c r="AG80" s="5" t="s">
        <v>1414</v>
      </c>
      <c r="AH80" s="5" t="s">
        <v>1414</v>
      </c>
      <c r="AI80" s="5" t="s">
        <v>1414</v>
      </c>
      <c r="AJ80" s="5" t="s">
        <v>1414</v>
      </c>
      <c r="AK80" s="5" t="s">
        <v>1414</v>
      </c>
      <c r="AL80" s="5" t="s">
        <v>1414</v>
      </c>
      <c r="AM80" s="5" t="s">
        <v>1414</v>
      </c>
    </row>
    <row r="81" spans="1:39">
      <c r="A81" s="5" t="s">
        <v>893</v>
      </c>
      <c r="B81" s="5" t="s">
        <v>893</v>
      </c>
      <c r="C81" s="5" t="s">
        <v>2260</v>
      </c>
      <c r="D81" s="5" t="s">
        <v>399</v>
      </c>
      <c r="E81" s="5" t="s">
        <v>1792</v>
      </c>
      <c r="F81" s="5" t="s">
        <v>45</v>
      </c>
      <c r="G81" s="5" t="s">
        <v>2469</v>
      </c>
      <c r="H81" s="5" t="s">
        <v>172</v>
      </c>
      <c r="I81" s="5" t="s">
        <v>2879</v>
      </c>
      <c r="J81" s="5" t="s">
        <v>45</v>
      </c>
      <c r="K81" s="5">
        <v>81.5</v>
      </c>
      <c r="L81" s="5">
        <v>97.8</v>
      </c>
      <c r="M81" s="5">
        <v>97.8</v>
      </c>
      <c r="N81" s="5">
        <v>0.1</v>
      </c>
      <c r="O81" s="5" t="s">
        <v>2393</v>
      </c>
      <c r="P81" s="5" t="s">
        <v>1640</v>
      </c>
      <c r="Q81" s="5" t="s">
        <v>2255</v>
      </c>
      <c r="R81" s="5" t="s">
        <v>172</v>
      </c>
      <c r="S81" s="5" t="s">
        <v>2688</v>
      </c>
      <c r="T81" s="5" t="s">
        <v>449</v>
      </c>
      <c r="U81" s="5" t="s">
        <v>1762</v>
      </c>
      <c r="V81" s="5" t="s">
        <v>1414</v>
      </c>
      <c r="W81" s="5">
        <v>0</v>
      </c>
      <c r="X81" s="5">
        <v>0</v>
      </c>
      <c r="Y81" s="5" t="s">
        <v>2885</v>
      </c>
      <c r="Z81" s="5" t="s">
        <v>45</v>
      </c>
      <c r="AA81" s="5" t="s">
        <v>1414</v>
      </c>
      <c r="AB81" s="5" t="s">
        <v>1414</v>
      </c>
      <c r="AC81" s="5" t="s">
        <v>1414</v>
      </c>
      <c r="AD81" s="5" t="s">
        <v>1414</v>
      </c>
      <c r="AE81" s="5" t="s">
        <v>1414</v>
      </c>
      <c r="AF81" s="5" t="s">
        <v>1414</v>
      </c>
      <c r="AG81" s="5" t="s">
        <v>1414</v>
      </c>
      <c r="AH81" s="5" t="s">
        <v>1414</v>
      </c>
      <c r="AI81" s="5" t="s">
        <v>1414</v>
      </c>
      <c r="AJ81" s="5" t="s">
        <v>1414</v>
      </c>
      <c r="AK81" s="5" t="s">
        <v>1414</v>
      </c>
      <c r="AL81" s="5" t="s">
        <v>1414</v>
      </c>
      <c r="AM81" s="5" t="s">
        <v>1414</v>
      </c>
    </row>
    <row r="82" spans="1:39">
      <c r="A82" s="5" t="s">
        <v>894</v>
      </c>
      <c r="B82" s="5" t="s">
        <v>894</v>
      </c>
      <c r="C82" s="5" t="s">
        <v>2259</v>
      </c>
      <c r="D82" s="5" t="s">
        <v>399</v>
      </c>
      <c r="E82" s="5" t="s">
        <v>2081</v>
      </c>
      <c r="F82" s="5" t="s">
        <v>53</v>
      </c>
      <c r="G82" s="5" t="s">
        <v>2469</v>
      </c>
      <c r="H82" s="5" t="s">
        <v>172</v>
      </c>
      <c r="I82" s="5" t="s">
        <v>2879</v>
      </c>
      <c r="J82" s="5" t="s">
        <v>53</v>
      </c>
      <c r="K82" s="5">
        <v>81.099999999999994</v>
      </c>
      <c r="L82" s="5">
        <v>97.8</v>
      </c>
      <c r="M82" s="5">
        <v>97.8</v>
      </c>
      <c r="N82" s="5">
        <v>0.1</v>
      </c>
      <c r="O82" s="5" t="s">
        <v>2078</v>
      </c>
      <c r="P82" s="5" t="s">
        <v>2078</v>
      </c>
      <c r="Q82" s="5" t="s">
        <v>2253</v>
      </c>
      <c r="R82" s="5">
        <v>2011</v>
      </c>
      <c r="S82" s="5" t="s">
        <v>2380</v>
      </c>
      <c r="T82" s="5" t="s">
        <v>177</v>
      </c>
      <c r="U82" s="5" t="s">
        <v>1765</v>
      </c>
      <c r="V82" s="5" t="s">
        <v>2880</v>
      </c>
      <c r="W82" s="5">
        <v>100</v>
      </c>
      <c r="X82" s="5">
        <v>0</v>
      </c>
      <c r="Y82" s="5" t="s">
        <v>2881</v>
      </c>
      <c r="Z82" s="5" t="s">
        <v>53</v>
      </c>
      <c r="AA82" s="5" t="s">
        <v>2385</v>
      </c>
      <c r="AB82" s="5" t="s">
        <v>2386</v>
      </c>
      <c r="AC82" s="5" t="s">
        <v>2385</v>
      </c>
      <c r="AD82" s="5" t="s">
        <v>2386</v>
      </c>
      <c r="AE82" s="5" t="s">
        <v>2386</v>
      </c>
      <c r="AF82" s="5" t="s">
        <v>2386</v>
      </c>
      <c r="AG82" s="5" t="s">
        <v>2385</v>
      </c>
      <c r="AH82" s="5" t="s">
        <v>2386</v>
      </c>
      <c r="AI82" s="5" t="s">
        <v>2386</v>
      </c>
      <c r="AJ82" s="5" t="s">
        <v>2386</v>
      </c>
      <c r="AK82" s="5" t="s">
        <v>2386</v>
      </c>
      <c r="AL82" s="5" t="s">
        <v>2386</v>
      </c>
      <c r="AM82" s="5" t="s">
        <v>2385</v>
      </c>
    </row>
    <row r="83" spans="1:39">
      <c r="A83" s="5" t="s">
        <v>896</v>
      </c>
      <c r="B83" s="5" t="s">
        <v>896</v>
      </c>
      <c r="C83" s="5" t="s">
        <v>2264</v>
      </c>
      <c r="D83" s="5" t="s">
        <v>399</v>
      </c>
      <c r="E83" s="5" t="s">
        <v>2465</v>
      </c>
      <c r="F83" s="5" t="s">
        <v>54</v>
      </c>
      <c r="G83" s="5" t="s">
        <v>2469</v>
      </c>
      <c r="H83" s="5" t="s">
        <v>1517</v>
      </c>
      <c r="I83" s="5" t="s">
        <v>2882</v>
      </c>
      <c r="J83" s="5" t="s">
        <v>2052</v>
      </c>
      <c r="K83" s="5">
        <v>73.099999999999994</v>
      </c>
      <c r="L83" s="5">
        <v>97.9</v>
      </c>
      <c r="M83" s="5">
        <v>97.9</v>
      </c>
      <c r="N83" s="5">
        <v>15.9</v>
      </c>
      <c r="O83" s="5" t="s">
        <v>1788</v>
      </c>
      <c r="P83" s="5" t="s">
        <v>1788</v>
      </c>
      <c r="Q83" s="5" t="s">
        <v>2254</v>
      </c>
      <c r="R83" s="5">
        <v>2009</v>
      </c>
      <c r="S83" s="5" t="s">
        <v>2381</v>
      </c>
      <c r="T83" s="5" t="s">
        <v>177</v>
      </c>
      <c r="U83" s="5" t="s">
        <v>1765</v>
      </c>
      <c r="V83" s="5">
        <v>2</v>
      </c>
      <c r="W83" s="5">
        <v>0</v>
      </c>
      <c r="X83" s="5">
        <v>0</v>
      </c>
      <c r="Y83" s="5" t="s">
        <v>2885</v>
      </c>
      <c r="Z83" s="5" t="s">
        <v>2895</v>
      </c>
      <c r="AA83" s="5" t="s">
        <v>2385</v>
      </c>
      <c r="AB83" s="5" t="s">
        <v>2386</v>
      </c>
      <c r="AC83" s="5" t="s">
        <v>2385</v>
      </c>
      <c r="AD83" s="5" t="s">
        <v>2386</v>
      </c>
      <c r="AE83" s="5" t="s">
        <v>2386</v>
      </c>
      <c r="AF83" s="5" t="s">
        <v>2386</v>
      </c>
      <c r="AG83" s="5" t="s">
        <v>2386</v>
      </c>
      <c r="AH83" s="5" t="s">
        <v>2896</v>
      </c>
      <c r="AI83" s="5" t="s">
        <v>2385</v>
      </c>
      <c r="AJ83" s="5" t="s">
        <v>2386</v>
      </c>
      <c r="AK83" s="5" t="s">
        <v>2386</v>
      </c>
      <c r="AL83" s="5" t="s">
        <v>2386</v>
      </c>
      <c r="AM83" s="5" t="s">
        <v>2386</v>
      </c>
    </row>
    <row r="84" spans="1:39">
      <c r="A84" s="5" t="s">
        <v>897</v>
      </c>
      <c r="B84" s="5" t="s">
        <v>897</v>
      </c>
      <c r="C84" s="5" t="s">
        <v>2265</v>
      </c>
      <c r="D84" s="5" t="s">
        <v>399</v>
      </c>
      <c r="E84" s="5" t="s">
        <v>2465</v>
      </c>
      <c r="F84" s="5" t="s">
        <v>55</v>
      </c>
      <c r="G84" s="5" t="s">
        <v>2469</v>
      </c>
      <c r="H84" s="5" t="s">
        <v>1518</v>
      </c>
      <c r="I84" s="5" t="s">
        <v>2882</v>
      </c>
      <c r="J84" s="5" t="s">
        <v>2075</v>
      </c>
      <c r="K84" s="5">
        <v>44.7</v>
      </c>
      <c r="L84" s="5">
        <v>97.9</v>
      </c>
      <c r="M84" s="5">
        <v>97.8</v>
      </c>
      <c r="N84" s="5">
        <v>0.5</v>
      </c>
      <c r="O84" s="5" t="s">
        <v>1788</v>
      </c>
      <c r="P84" s="5" t="s">
        <v>1788</v>
      </c>
      <c r="Q84" s="5" t="s">
        <v>2254</v>
      </c>
      <c r="R84" s="5">
        <v>2009</v>
      </c>
      <c r="S84" s="5" t="s">
        <v>2381</v>
      </c>
      <c r="T84" s="5" t="s">
        <v>177</v>
      </c>
      <c r="U84" s="5" t="s">
        <v>1765</v>
      </c>
      <c r="V84" s="5">
        <v>8</v>
      </c>
      <c r="W84" s="5">
        <v>100</v>
      </c>
      <c r="X84" s="5">
        <v>0</v>
      </c>
      <c r="Y84" s="5" t="s">
        <v>2881</v>
      </c>
      <c r="Z84" s="5" t="s">
        <v>2897</v>
      </c>
      <c r="AA84" s="5" t="s">
        <v>2385</v>
      </c>
      <c r="AB84" s="5" t="s">
        <v>2386</v>
      </c>
      <c r="AC84" s="5" t="s">
        <v>2385</v>
      </c>
      <c r="AD84" s="5" t="s">
        <v>2386</v>
      </c>
      <c r="AE84" s="5" t="s">
        <v>2386</v>
      </c>
      <c r="AF84" s="5" t="s">
        <v>2386</v>
      </c>
      <c r="AG84" s="5" t="s">
        <v>2386</v>
      </c>
      <c r="AH84" s="5" t="s">
        <v>2385</v>
      </c>
      <c r="AI84" s="5" t="s">
        <v>2385</v>
      </c>
      <c r="AJ84" s="5" t="s">
        <v>2386</v>
      </c>
      <c r="AK84" s="5" t="s">
        <v>2386</v>
      </c>
      <c r="AL84" s="5" t="s">
        <v>2386</v>
      </c>
      <c r="AM84" s="5" t="s">
        <v>2386</v>
      </c>
    </row>
    <row r="85" spans="1:39">
      <c r="A85" s="5" t="s">
        <v>898</v>
      </c>
      <c r="B85" s="5" t="s">
        <v>898</v>
      </c>
      <c r="C85" s="5" t="s">
        <v>2266</v>
      </c>
      <c r="D85" s="5" t="s">
        <v>399</v>
      </c>
      <c r="E85" s="5" t="s">
        <v>2465</v>
      </c>
      <c r="F85" s="5" t="s">
        <v>56</v>
      </c>
      <c r="G85" s="5" t="s">
        <v>2469</v>
      </c>
      <c r="H85" s="5" t="s">
        <v>1519</v>
      </c>
      <c r="I85" s="5" t="s">
        <v>2882</v>
      </c>
      <c r="J85" s="5" t="s">
        <v>2076</v>
      </c>
      <c r="K85" s="5">
        <v>85.7</v>
      </c>
      <c r="L85" s="5">
        <v>97.9</v>
      </c>
      <c r="M85" s="5">
        <v>97.9</v>
      </c>
      <c r="N85" s="5">
        <v>29</v>
      </c>
      <c r="O85" s="5" t="s">
        <v>1788</v>
      </c>
      <c r="P85" s="5" t="s">
        <v>1788</v>
      </c>
      <c r="Q85" s="5" t="s">
        <v>2254</v>
      </c>
      <c r="R85" s="5">
        <v>2010</v>
      </c>
      <c r="S85" s="5" t="s">
        <v>2381</v>
      </c>
      <c r="T85" s="5" t="s">
        <v>177</v>
      </c>
      <c r="U85" s="5" t="s">
        <v>1765</v>
      </c>
      <c r="V85" s="5">
        <v>5</v>
      </c>
      <c r="W85" s="5" t="s">
        <v>2896</v>
      </c>
      <c r="X85" s="5">
        <v>0</v>
      </c>
      <c r="Y85" s="5" t="s">
        <v>2898</v>
      </c>
      <c r="Z85" s="5" t="s">
        <v>2899</v>
      </c>
      <c r="AA85" s="5" t="s">
        <v>2385</v>
      </c>
      <c r="AB85" s="5" t="s">
        <v>2386</v>
      </c>
      <c r="AC85" s="5" t="s">
        <v>2385</v>
      </c>
      <c r="AD85" s="5" t="s">
        <v>2386</v>
      </c>
      <c r="AE85" s="5" t="s">
        <v>2386</v>
      </c>
      <c r="AF85" s="5" t="s">
        <v>2386</v>
      </c>
      <c r="AG85" s="5" t="s">
        <v>2386</v>
      </c>
      <c r="AH85" s="5" t="s">
        <v>2386</v>
      </c>
      <c r="AI85" s="5" t="s">
        <v>2385</v>
      </c>
      <c r="AJ85" s="5" t="s">
        <v>2386</v>
      </c>
      <c r="AK85" s="5" t="s">
        <v>2386</v>
      </c>
      <c r="AL85" s="5" t="s">
        <v>2386</v>
      </c>
      <c r="AM85" s="5" t="s">
        <v>2386</v>
      </c>
    </row>
    <row r="86" spans="1:39">
      <c r="A86" s="5" t="s">
        <v>899</v>
      </c>
      <c r="B86" s="5" t="s">
        <v>899</v>
      </c>
      <c r="C86" s="5" t="s">
        <v>2267</v>
      </c>
      <c r="D86" s="5" t="s">
        <v>399</v>
      </c>
      <c r="E86" s="5" t="s">
        <v>2465</v>
      </c>
      <c r="F86" s="5" t="s">
        <v>57</v>
      </c>
      <c r="G86" s="5" t="s">
        <v>2469</v>
      </c>
      <c r="H86" s="5" t="s">
        <v>1520</v>
      </c>
      <c r="I86" s="5" t="s">
        <v>2882</v>
      </c>
      <c r="J86" s="5" t="s">
        <v>2053</v>
      </c>
      <c r="K86" s="5">
        <v>163.1</v>
      </c>
      <c r="L86" s="5">
        <v>97.9</v>
      </c>
      <c r="M86" s="5">
        <v>97.9</v>
      </c>
      <c r="N86" s="5">
        <v>93</v>
      </c>
      <c r="O86" s="5" t="s">
        <v>1788</v>
      </c>
      <c r="P86" s="5" t="s">
        <v>1788</v>
      </c>
      <c r="Q86" s="5" t="s">
        <v>2254</v>
      </c>
      <c r="R86" s="5">
        <v>2010</v>
      </c>
      <c r="S86" s="5" t="s">
        <v>2381</v>
      </c>
      <c r="T86" s="5" t="s">
        <v>177</v>
      </c>
      <c r="U86" s="5" t="s">
        <v>1765</v>
      </c>
      <c r="V86" s="5">
        <v>8</v>
      </c>
      <c r="W86" s="5" t="s">
        <v>2896</v>
      </c>
      <c r="X86" s="5">
        <v>0</v>
      </c>
      <c r="Y86" s="5" t="s">
        <v>2898</v>
      </c>
      <c r="Z86" s="5" t="s">
        <v>2900</v>
      </c>
      <c r="AA86" s="5" t="s">
        <v>2385</v>
      </c>
      <c r="AB86" s="5" t="s">
        <v>2386</v>
      </c>
      <c r="AC86" s="5" t="s">
        <v>2385</v>
      </c>
      <c r="AD86" s="5" t="s">
        <v>2386</v>
      </c>
      <c r="AE86" s="5" t="s">
        <v>2386</v>
      </c>
      <c r="AF86" s="5" t="s">
        <v>2386</v>
      </c>
      <c r="AG86" s="5" t="s">
        <v>2386</v>
      </c>
      <c r="AH86" s="5" t="s">
        <v>2385</v>
      </c>
      <c r="AI86" s="5" t="s">
        <v>2385</v>
      </c>
      <c r="AJ86" s="5" t="s">
        <v>2386</v>
      </c>
      <c r="AK86" s="5" t="s">
        <v>2386</v>
      </c>
      <c r="AL86" s="5" t="s">
        <v>2386</v>
      </c>
      <c r="AM86" s="5" t="s">
        <v>2386</v>
      </c>
    </row>
    <row r="87" spans="1:39">
      <c r="A87" s="5" t="s">
        <v>900</v>
      </c>
      <c r="B87" s="5" t="s">
        <v>900</v>
      </c>
      <c r="C87" s="5" t="s">
        <v>2268</v>
      </c>
      <c r="D87" s="5" t="s">
        <v>399</v>
      </c>
      <c r="E87" s="5" t="s">
        <v>2465</v>
      </c>
      <c r="F87" s="5" t="s">
        <v>58</v>
      </c>
      <c r="G87" s="5" t="s">
        <v>2469</v>
      </c>
      <c r="H87" s="5" t="s">
        <v>1521</v>
      </c>
      <c r="I87" s="5" t="s">
        <v>2882</v>
      </c>
      <c r="J87" s="5" t="s">
        <v>2054</v>
      </c>
      <c r="K87" s="5">
        <v>13.7</v>
      </c>
      <c r="L87" s="5">
        <v>97.5</v>
      </c>
      <c r="M87" s="5">
        <v>85.3</v>
      </c>
      <c r="N87" s="5">
        <v>0</v>
      </c>
      <c r="O87" s="5" t="s">
        <v>1788</v>
      </c>
      <c r="P87" s="5" t="s">
        <v>1788</v>
      </c>
      <c r="Q87" s="5" t="s">
        <v>2254</v>
      </c>
      <c r="R87" s="5">
        <v>2010</v>
      </c>
      <c r="S87" s="5" t="s">
        <v>2381</v>
      </c>
      <c r="T87" s="5" t="s">
        <v>177</v>
      </c>
      <c r="U87" s="5" t="s">
        <v>1765</v>
      </c>
      <c r="V87" s="5">
        <v>5</v>
      </c>
      <c r="W87" s="5">
        <v>100</v>
      </c>
      <c r="X87" s="5">
        <v>0</v>
      </c>
      <c r="Y87" s="5" t="s">
        <v>2881</v>
      </c>
      <c r="Z87" s="5" t="s">
        <v>2901</v>
      </c>
      <c r="AA87" s="5" t="s">
        <v>2385</v>
      </c>
      <c r="AB87" s="5" t="s">
        <v>2386</v>
      </c>
      <c r="AC87" s="5" t="s">
        <v>2896</v>
      </c>
      <c r="AD87" s="5" t="s">
        <v>2386</v>
      </c>
      <c r="AE87" s="5" t="s">
        <v>2386</v>
      </c>
      <c r="AF87" s="5" t="s">
        <v>2386</v>
      </c>
      <c r="AG87" s="5" t="s">
        <v>2386</v>
      </c>
      <c r="AH87" s="5" t="s">
        <v>2896</v>
      </c>
      <c r="AI87" s="5" t="s">
        <v>2896</v>
      </c>
      <c r="AJ87" s="5" t="s">
        <v>2386</v>
      </c>
      <c r="AK87" s="5" t="s">
        <v>2386</v>
      </c>
      <c r="AL87" s="5" t="s">
        <v>2386</v>
      </c>
      <c r="AM87" s="5" t="s">
        <v>2386</v>
      </c>
    </row>
    <row r="88" spans="1:39">
      <c r="A88" s="5" t="s">
        <v>901</v>
      </c>
      <c r="B88" s="5" t="s">
        <v>901</v>
      </c>
      <c r="C88" s="5" t="s">
        <v>2269</v>
      </c>
      <c r="D88" s="5" t="s">
        <v>399</v>
      </c>
      <c r="E88" s="5" t="s">
        <v>2465</v>
      </c>
      <c r="F88" s="5" t="s">
        <v>59</v>
      </c>
      <c r="G88" s="5" t="s">
        <v>2469</v>
      </c>
      <c r="H88" s="5" t="s">
        <v>1522</v>
      </c>
      <c r="I88" s="5" t="s">
        <v>2882</v>
      </c>
      <c r="J88" s="5" t="s">
        <v>2055</v>
      </c>
      <c r="K88" s="5">
        <v>254.9</v>
      </c>
      <c r="L88" s="5">
        <v>97.9</v>
      </c>
      <c r="M88" s="5">
        <v>97.9</v>
      </c>
      <c r="N88" s="5">
        <v>97.6</v>
      </c>
      <c r="O88" s="5" t="s">
        <v>1788</v>
      </c>
      <c r="P88" s="5" t="s">
        <v>1788</v>
      </c>
      <c r="Q88" s="5" t="s">
        <v>2254</v>
      </c>
      <c r="R88" s="5">
        <v>2010</v>
      </c>
      <c r="S88" s="5" t="s">
        <v>2381</v>
      </c>
      <c r="T88" s="5" t="s">
        <v>177</v>
      </c>
      <c r="U88" s="5" t="s">
        <v>1765</v>
      </c>
      <c r="V88" s="5">
        <v>8</v>
      </c>
      <c r="W88" s="5">
        <v>100</v>
      </c>
      <c r="X88" s="5">
        <v>0</v>
      </c>
      <c r="Y88" s="5" t="s">
        <v>2881</v>
      </c>
      <c r="Z88" s="5" t="s">
        <v>2902</v>
      </c>
      <c r="AA88" s="5" t="s">
        <v>2385</v>
      </c>
      <c r="AB88" s="5" t="s">
        <v>2386</v>
      </c>
      <c r="AC88" s="5" t="s">
        <v>2385</v>
      </c>
      <c r="AD88" s="5" t="s">
        <v>2386</v>
      </c>
      <c r="AE88" s="5" t="s">
        <v>2386</v>
      </c>
      <c r="AF88" s="5" t="s">
        <v>2386</v>
      </c>
      <c r="AG88" s="5" t="s">
        <v>2386</v>
      </c>
      <c r="AH88" s="5" t="s">
        <v>2385</v>
      </c>
      <c r="AI88" s="5" t="s">
        <v>2385</v>
      </c>
      <c r="AJ88" s="5" t="s">
        <v>2386</v>
      </c>
      <c r="AK88" s="5" t="s">
        <v>2386</v>
      </c>
      <c r="AL88" s="5" t="s">
        <v>2386</v>
      </c>
      <c r="AM88" s="5" t="s">
        <v>2386</v>
      </c>
    </row>
    <row r="89" spans="1:39">
      <c r="A89" s="5" t="s">
        <v>902</v>
      </c>
      <c r="B89" s="5" t="s">
        <v>902</v>
      </c>
      <c r="C89" s="5" t="s">
        <v>2270</v>
      </c>
      <c r="D89" s="5" t="s">
        <v>399</v>
      </c>
      <c r="E89" s="5" t="s">
        <v>2465</v>
      </c>
      <c r="F89" s="5" t="s">
        <v>60</v>
      </c>
      <c r="G89" s="5" t="s">
        <v>2469</v>
      </c>
      <c r="H89" s="5" t="s">
        <v>1523</v>
      </c>
      <c r="I89" s="5" t="s">
        <v>2882</v>
      </c>
      <c r="J89" s="5" t="s">
        <v>2056</v>
      </c>
      <c r="K89" s="5">
        <v>381.5</v>
      </c>
      <c r="L89" s="5">
        <v>97.9</v>
      </c>
      <c r="M89" s="5">
        <v>97.9</v>
      </c>
      <c r="N89" s="5">
        <v>97.8</v>
      </c>
      <c r="O89" s="5" t="s">
        <v>1788</v>
      </c>
      <c r="P89" s="5" t="s">
        <v>1788</v>
      </c>
      <c r="Q89" s="5" t="s">
        <v>2254</v>
      </c>
      <c r="R89" s="5">
        <v>2011</v>
      </c>
      <c r="S89" s="5" t="s">
        <v>2381</v>
      </c>
      <c r="T89" s="5" t="s">
        <v>177</v>
      </c>
      <c r="U89" s="5" t="s">
        <v>1765</v>
      </c>
      <c r="V89" s="5">
        <v>5</v>
      </c>
      <c r="W89" s="5">
        <v>100</v>
      </c>
      <c r="X89" s="5">
        <v>0</v>
      </c>
      <c r="Y89" s="5" t="s">
        <v>2881</v>
      </c>
      <c r="Z89" s="5" t="s">
        <v>2903</v>
      </c>
      <c r="AA89" s="5" t="s">
        <v>2385</v>
      </c>
      <c r="AB89" s="5" t="s">
        <v>2386</v>
      </c>
      <c r="AC89" s="5" t="s">
        <v>2385</v>
      </c>
      <c r="AD89" s="5" t="s">
        <v>2386</v>
      </c>
      <c r="AE89" s="5" t="s">
        <v>2386</v>
      </c>
      <c r="AF89" s="5" t="s">
        <v>2386</v>
      </c>
      <c r="AG89" s="5" t="s">
        <v>2386</v>
      </c>
      <c r="AH89" s="5" t="s">
        <v>2386</v>
      </c>
      <c r="AI89" s="5" t="s">
        <v>2385</v>
      </c>
      <c r="AJ89" s="5" t="s">
        <v>2386</v>
      </c>
      <c r="AK89" s="5" t="s">
        <v>2386</v>
      </c>
      <c r="AL89" s="5" t="s">
        <v>2386</v>
      </c>
      <c r="AM89" s="5" t="s">
        <v>2386</v>
      </c>
    </row>
    <row r="90" spans="1:39">
      <c r="A90" s="5" t="s">
        <v>903</v>
      </c>
      <c r="B90" s="5" t="s">
        <v>903</v>
      </c>
      <c r="C90" s="5" t="s">
        <v>2271</v>
      </c>
      <c r="D90" s="5" t="s">
        <v>399</v>
      </c>
      <c r="E90" s="5" t="s">
        <v>2465</v>
      </c>
      <c r="F90" s="5" t="s">
        <v>61</v>
      </c>
      <c r="G90" s="5" t="s">
        <v>2469</v>
      </c>
      <c r="H90" s="5" t="s">
        <v>1524</v>
      </c>
      <c r="I90" s="5" t="s">
        <v>2882</v>
      </c>
      <c r="J90" s="5" t="s">
        <v>2057</v>
      </c>
      <c r="K90" s="5">
        <v>414.8</v>
      </c>
      <c r="L90" s="5">
        <v>97.9</v>
      </c>
      <c r="M90" s="5">
        <v>97.9</v>
      </c>
      <c r="N90" s="5">
        <v>97.8</v>
      </c>
      <c r="O90" s="5" t="s">
        <v>1788</v>
      </c>
      <c r="P90" s="5" t="s">
        <v>1788</v>
      </c>
      <c r="Q90" s="5" t="s">
        <v>2254</v>
      </c>
      <c r="R90" s="5">
        <v>2011</v>
      </c>
      <c r="S90" s="5" t="s">
        <v>2381</v>
      </c>
      <c r="T90" s="5" t="s">
        <v>177</v>
      </c>
      <c r="U90" s="5" t="s">
        <v>1765</v>
      </c>
      <c r="V90" s="5">
        <v>6</v>
      </c>
      <c r="W90" s="5">
        <v>100</v>
      </c>
      <c r="X90" s="5">
        <v>0</v>
      </c>
      <c r="Y90" s="5" t="s">
        <v>2881</v>
      </c>
      <c r="Z90" s="5" t="s">
        <v>2904</v>
      </c>
      <c r="AA90" s="5" t="s">
        <v>2385</v>
      </c>
      <c r="AB90" s="5" t="s">
        <v>2386</v>
      </c>
      <c r="AC90" s="5" t="s">
        <v>2385</v>
      </c>
      <c r="AD90" s="5" t="s">
        <v>2386</v>
      </c>
      <c r="AE90" s="5" t="s">
        <v>2386</v>
      </c>
      <c r="AF90" s="5" t="s">
        <v>2386</v>
      </c>
      <c r="AG90" s="5" t="s">
        <v>2386</v>
      </c>
      <c r="AH90" s="5" t="s">
        <v>2385</v>
      </c>
      <c r="AI90" s="5" t="s">
        <v>2385</v>
      </c>
      <c r="AJ90" s="5" t="s">
        <v>2386</v>
      </c>
      <c r="AK90" s="5" t="s">
        <v>2386</v>
      </c>
      <c r="AL90" s="5" t="s">
        <v>2386</v>
      </c>
      <c r="AM90" s="5" t="s">
        <v>2386</v>
      </c>
    </row>
    <row r="91" spans="1:39">
      <c r="A91" s="5" t="s">
        <v>904</v>
      </c>
      <c r="B91" s="5" t="s">
        <v>904</v>
      </c>
      <c r="C91" s="5" t="s">
        <v>2272</v>
      </c>
      <c r="D91" s="5" t="s">
        <v>399</v>
      </c>
      <c r="E91" s="5" t="s">
        <v>2465</v>
      </c>
      <c r="F91" s="5" t="s">
        <v>62</v>
      </c>
      <c r="G91" s="5" t="s">
        <v>2469</v>
      </c>
      <c r="H91" s="5" t="s">
        <v>1525</v>
      </c>
      <c r="I91" s="5" t="s">
        <v>2882</v>
      </c>
      <c r="J91" s="5" t="s">
        <v>2058</v>
      </c>
      <c r="K91" s="5">
        <v>64.099999999999994</v>
      </c>
      <c r="L91" s="5">
        <v>97.9</v>
      </c>
      <c r="M91" s="5">
        <v>97.9</v>
      </c>
      <c r="N91" s="5">
        <v>4.9000000000000004</v>
      </c>
      <c r="O91" s="5" t="s">
        <v>1788</v>
      </c>
      <c r="P91" s="5" t="s">
        <v>1788</v>
      </c>
      <c r="Q91" s="5" t="s">
        <v>2254</v>
      </c>
      <c r="R91" s="5">
        <v>2012</v>
      </c>
      <c r="S91" s="5" t="s">
        <v>2381</v>
      </c>
      <c r="T91" s="5" t="s">
        <v>177</v>
      </c>
      <c r="U91" s="5" t="s">
        <v>1765</v>
      </c>
      <c r="V91" s="5">
        <v>6</v>
      </c>
      <c r="W91" s="5">
        <v>0</v>
      </c>
      <c r="X91" s="5">
        <v>0</v>
      </c>
      <c r="Y91" s="5" t="s">
        <v>2885</v>
      </c>
      <c r="Z91" s="5" t="s">
        <v>2905</v>
      </c>
      <c r="AA91" s="5" t="s">
        <v>2896</v>
      </c>
      <c r="AB91" s="5" t="s">
        <v>2386</v>
      </c>
      <c r="AC91" s="5" t="s">
        <v>2896</v>
      </c>
      <c r="AD91" s="5" t="s">
        <v>2386</v>
      </c>
      <c r="AE91" s="5" t="s">
        <v>2386</v>
      </c>
      <c r="AF91" s="5" t="s">
        <v>2386</v>
      </c>
      <c r="AG91" s="5" t="s">
        <v>2386</v>
      </c>
      <c r="AH91" s="5" t="s">
        <v>2385</v>
      </c>
      <c r="AI91" s="5" t="s">
        <v>2385</v>
      </c>
      <c r="AJ91" s="5" t="s">
        <v>2386</v>
      </c>
      <c r="AK91" s="5" t="s">
        <v>2386</v>
      </c>
      <c r="AL91" s="5" t="s">
        <v>2386</v>
      </c>
      <c r="AM91" s="5" t="s">
        <v>2386</v>
      </c>
    </row>
    <row r="92" spans="1:39">
      <c r="A92" s="5" t="s">
        <v>906</v>
      </c>
      <c r="B92" s="5" t="s">
        <v>906</v>
      </c>
      <c r="C92" s="5" t="s">
        <v>2273</v>
      </c>
      <c r="D92" s="5" t="s">
        <v>399</v>
      </c>
      <c r="E92" s="5" t="s">
        <v>2465</v>
      </c>
      <c r="F92" s="5" t="s">
        <v>64</v>
      </c>
      <c r="G92" s="5" t="s">
        <v>2469</v>
      </c>
      <c r="H92" s="5" t="s">
        <v>1527</v>
      </c>
      <c r="I92" s="5" t="s">
        <v>2882</v>
      </c>
      <c r="J92" s="5" t="s">
        <v>2060</v>
      </c>
      <c r="K92" s="5">
        <v>34.299999999999997</v>
      </c>
      <c r="L92" s="5">
        <v>97.9</v>
      </c>
      <c r="M92" s="5">
        <v>97.5</v>
      </c>
      <c r="N92" s="5">
        <v>0.1</v>
      </c>
      <c r="O92" s="5" t="s">
        <v>1788</v>
      </c>
      <c r="P92" s="5" t="s">
        <v>1788</v>
      </c>
      <c r="Q92" s="5" t="s">
        <v>2254</v>
      </c>
      <c r="R92" s="5">
        <v>2013</v>
      </c>
      <c r="S92" s="5" t="s">
        <v>2381</v>
      </c>
      <c r="T92" s="5" t="s">
        <v>177</v>
      </c>
      <c r="U92" s="5" t="s">
        <v>1765</v>
      </c>
      <c r="V92" s="5">
        <v>6</v>
      </c>
      <c r="W92" s="5">
        <v>100</v>
      </c>
      <c r="X92" s="5">
        <v>0</v>
      </c>
      <c r="Y92" s="5" t="s">
        <v>2881</v>
      </c>
      <c r="Z92" s="5" t="s">
        <v>2906</v>
      </c>
      <c r="AA92" s="5" t="s">
        <v>2385</v>
      </c>
      <c r="AB92" s="5" t="s">
        <v>2386</v>
      </c>
      <c r="AC92" s="5" t="s">
        <v>2385</v>
      </c>
      <c r="AD92" s="5" t="s">
        <v>2386</v>
      </c>
      <c r="AE92" s="5" t="s">
        <v>2386</v>
      </c>
      <c r="AF92" s="5" t="s">
        <v>2386</v>
      </c>
      <c r="AG92" s="5" t="s">
        <v>2386</v>
      </c>
      <c r="AH92" s="5" t="s">
        <v>2385</v>
      </c>
      <c r="AI92" s="5" t="s">
        <v>2385</v>
      </c>
      <c r="AJ92" s="5" t="s">
        <v>2386</v>
      </c>
      <c r="AK92" s="5" t="s">
        <v>2386</v>
      </c>
      <c r="AL92" s="5" t="s">
        <v>2386</v>
      </c>
      <c r="AM92" s="5" t="s">
        <v>2386</v>
      </c>
    </row>
    <row r="93" spans="1:39">
      <c r="A93" s="5" t="s">
        <v>907</v>
      </c>
      <c r="B93" s="5" t="s">
        <v>907</v>
      </c>
      <c r="C93" s="5" t="s">
        <v>2274</v>
      </c>
      <c r="D93" s="5" t="s">
        <v>399</v>
      </c>
      <c r="E93" s="5" t="s">
        <v>2465</v>
      </c>
      <c r="F93" s="5" t="s">
        <v>65</v>
      </c>
      <c r="G93" s="5" t="s">
        <v>2469</v>
      </c>
      <c r="H93" s="5" t="s">
        <v>1528</v>
      </c>
      <c r="I93" s="5" t="s">
        <v>2882</v>
      </c>
      <c r="J93" s="5" t="s">
        <v>2061</v>
      </c>
      <c r="K93" s="5">
        <v>10.1</v>
      </c>
      <c r="L93" s="5">
        <v>96.8</v>
      </c>
      <c r="M93" s="5">
        <v>66.599999999999994</v>
      </c>
      <c r="N93" s="5">
        <v>0</v>
      </c>
      <c r="O93" s="5" t="s">
        <v>1788</v>
      </c>
      <c r="P93" s="5" t="s">
        <v>1788</v>
      </c>
      <c r="Q93" s="5" t="s">
        <v>2254</v>
      </c>
      <c r="R93" s="5">
        <v>2013</v>
      </c>
      <c r="S93" s="5" t="s">
        <v>2381</v>
      </c>
      <c r="T93" s="5" t="s">
        <v>177</v>
      </c>
      <c r="U93" s="5" t="s">
        <v>1765</v>
      </c>
      <c r="V93" s="5">
        <v>8</v>
      </c>
      <c r="W93" s="5" t="s">
        <v>2896</v>
      </c>
      <c r="X93" s="5">
        <v>0</v>
      </c>
      <c r="Y93" s="5" t="s">
        <v>2898</v>
      </c>
      <c r="Z93" s="5" t="s">
        <v>2907</v>
      </c>
      <c r="AA93" s="5" t="s">
        <v>2385</v>
      </c>
      <c r="AB93" s="5" t="s">
        <v>2386</v>
      </c>
      <c r="AC93" s="5" t="s">
        <v>2896</v>
      </c>
      <c r="AD93" s="5" t="s">
        <v>2386</v>
      </c>
      <c r="AE93" s="5" t="s">
        <v>2386</v>
      </c>
      <c r="AF93" s="5" t="s">
        <v>2386</v>
      </c>
      <c r="AG93" s="5" t="s">
        <v>2386</v>
      </c>
      <c r="AH93" s="5" t="s">
        <v>2896</v>
      </c>
      <c r="AI93" s="5" t="s">
        <v>2896</v>
      </c>
      <c r="AJ93" s="5" t="s">
        <v>2386</v>
      </c>
      <c r="AK93" s="5" t="s">
        <v>2386</v>
      </c>
      <c r="AL93" s="5" t="s">
        <v>2386</v>
      </c>
      <c r="AM93" s="5" t="s">
        <v>2386</v>
      </c>
    </row>
    <row r="94" spans="1:39">
      <c r="A94" s="5" t="s">
        <v>908</v>
      </c>
      <c r="B94" s="5" t="s">
        <v>908</v>
      </c>
      <c r="C94" s="5" t="s">
        <v>2275</v>
      </c>
      <c r="D94" s="5" t="s">
        <v>399</v>
      </c>
      <c r="E94" s="5" t="s">
        <v>2465</v>
      </c>
      <c r="F94" s="5" t="s">
        <v>66</v>
      </c>
      <c r="G94" s="5" t="s">
        <v>2469</v>
      </c>
      <c r="H94" s="5" t="s">
        <v>1529</v>
      </c>
      <c r="I94" s="5" t="s">
        <v>2882</v>
      </c>
      <c r="J94" s="5" t="s">
        <v>2062</v>
      </c>
      <c r="K94" s="5">
        <v>50.4</v>
      </c>
      <c r="L94" s="5">
        <v>97.9</v>
      </c>
      <c r="M94" s="5">
        <v>97.9</v>
      </c>
      <c r="N94" s="5">
        <v>0.4</v>
      </c>
      <c r="O94" s="5" t="s">
        <v>1788</v>
      </c>
      <c r="P94" s="5" t="s">
        <v>1788</v>
      </c>
      <c r="Q94" s="5" t="s">
        <v>2254</v>
      </c>
      <c r="R94" s="5">
        <v>2013</v>
      </c>
      <c r="S94" s="5" t="s">
        <v>2381</v>
      </c>
      <c r="T94" s="5" t="s">
        <v>177</v>
      </c>
      <c r="U94" s="5" t="s">
        <v>1765</v>
      </c>
      <c r="V94" s="5">
        <v>8</v>
      </c>
      <c r="W94" s="5">
        <v>100</v>
      </c>
      <c r="X94" s="5">
        <v>0</v>
      </c>
      <c r="Y94" s="5" t="s">
        <v>2881</v>
      </c>
      <c r="Z94" s="5" t="s">
        <v>2908</v>
      </c>
      <c r="AA94" s="5" t="s">
        <v>2385</v>
      </c>
      <c r="AB94" s="5" t="s">
        <v>2386</v>
      </c>
      <c r="AC94" s="5" t="s">
        <v>2385</v>
      </c>
      <c r="AD94" s="5" t="s">
        <v>2386</v>
      </c>
      <c r="AE94" s="5" t="s">
        <v>2386</v>
      </c>
      <c r="AF94" s="5" t="s">
        <v>2386</v>
      </c>
      <c r="AG94" s="5" t="s">
        <v>2386</v>
      </c>
      <c r="AH94" s="5" t="s">
        <v>2385</v>
      </c>
      <c r="AI94" s="5" t="s">
        <v>2385</v>
      </c>
      <c r="AJ94" s="5" t="s">
        <v>2386</v>
      </c>
      <c r="AK94" s="5" t="s">
        <v>2386</v>
      </c>
      <c r="AL94" s="5" t="s">
        <v>2386</v>
      </c>
      <c r="AM94" s="5" t="s">
        <v>2386</v>
      </c>
    </row>
    <row r="95" spans="1:39">
      <c r="A95" s="5" t="s">
        <v>909</v>
      </c>
      <c r="B95" s="5" t="s">
        <v>909</v>
      </c>
      <c r="C95" s="5" t="s">
        <v>2276</v>
      </c>
      <c r="D95" s="5" t="s">
        <v>399</v>
      </c>
      <c r="E95" s="5" t="s">
        <v>2465</v>
      </c>
      <c r="F95" s="5" t="s">
        <v>67</v>
      </c>
      <c r="G95" s="5" t="s">
        <v>2469</v>
      </c>
      <c r="H95" s="5" t="s">
        <v>1530</v>
      </c>
      <c r="I95" s="5" t="s">
        <v>2882</v>
      </c>
      <c r="J95" s="5" t="s">
        <v>2063</v>
      </c>
      <c r="K95" s="5">
        <v>732.8</v>
      </c>
      <c r="L95" s="5">
        <v>97.9</v>
      </c>
      <c r="M95" s="5">
        <v>97.9</v>
      </c>
      <c r="N95" s="5">
        <v>97.8</v>
      </c>
      <c r="O95" s="5" t="s">
        <v>1788</v>
      </c>
      <c r="P95" s="5" t="s">
        <v>1788</v>
      </c>
      <c r="Q95" s="5" t="s">
        <v>2254</v>
      </c>
      <c r="R95" s="5">
        <v>2013</v>
      </c>
      <c r="S95" s="5" t="s">
        <v>2381</v>
      </c>
      <c r="T95" s="5" t="s">
        <v>177</v>
      </c>
      <c r="U95" s="5" t="s">
        <v>1765</v>
      </c>
      <c r="V95" s="5">
        <v>2</v>
      </c>
      <c r="W95" s="5">
        <v>0</v>
      </c>
      <c r="X95" s="5">
        <v>0</v>
      </c>
      <c r="Y95" s="5" t="s">
        <v>2885</v>
      </c>
      <c r="Z95" s="5" t="s">
        <v>2909</v>
      </c>
      <c r="AA95" s="5" t="s">
        <v>2385</v>
      </c>
      <c r="AB95" s="5" t="s">
        <v>2386</v>
      </c>
      <c r="AC95" s="5" t="s">
        <v>2385</v>
      </c>
      <c r="AD95" s="5" t="s">
        <v>2386</v>
      </c>
      <c r="AE95" s="5" t="s">
        <v>2386</v>
      </c>
      <c r="AF95" s="5" t="s">
        <v>2386</v>
      </c>
      <c r="AG95" s="5" t="s">
        <v>2386</v>
      </c>
      <c r="AH95" s="5" t="s">
        <v>2385</v>
      </c>
      <c r="AI95" s="5" t="s">
        <v>2385</v>
      </c>
      <c r="AJ95" s="5" t="s">
        <v>2386</v>
      </c>
      <c r="AK95" s="5" t="s">
        <v>2386</v>
      </c>
      <c r="AL95" s="5" t="s">
        <v>2386</v>
      </c>
      <c r="AM95" s="5" t="s">
        <v>2386</v>
      </c>
    </row>
    <row r="96" spans="1:39">
      <c r="A96" s="5" t="s">
        <v>910</v>
      </c>
      <c r="B96" s="5" t="s">
        <v>910</v>
      </c>
      <c r="C96" s="5" t="s">
        <v>2277</v>
      </c>
      <c r="D96" s="5" t="s">
        <v>399</v>
      </c>
      <c r="E96" s="5" t="s">
        <v>2465</v>
      </c>
      <c r="F96" s="5" t="s">
        <v>68</v>
      </c>
      <c r="G96" s="5" t="s">
        <v>2469</v>
      </c>
      <c r="H96" s="5" t="s">
        <v>1531</v>
      </c>
      <c r="I96" s="5" t="s">
        <v>2882</v>
      </c>
      <c r="J96" s="5" t="s">
        <v>2064</v>
      </c>
      <c r="K96" s="5">
        <v>91.1</v>
      </c>
      <c r="L96" s="5">
        <v>97.9</v>
      </c>
      <c r="M96" s="5">
        <v>97.9</v>
      </c>
      <c r="N96" s="5">
        <v>36.4</v>
      </c>
      <c r="O96" s="5" t="s">
        <v>1788</v>
      </c>
      <c r="P96" s="5" t="s">
        <v>1788</v>
      </c>
      <c r="Q96" s="5" t="s">
        <v>2254</v>
      </c>
      <c r="R96" s="5">
        <v>2013</v>
      </c>
      <c r="S96" s="5" t="s">
        <v>2381</v>
      </c>
      <c r="T96" s="5" t="s">
        <v>177</v>
      </c>
      <c r="U96" s="5" t="s">
        <v>1765</v>
      </c>
      <c r="V96" s="5">
        <v>2</v>
      </c>
      <c r="W96" s="5">
        <v>0</v>
      </c>
      <c r="X96" s="5">
        <v>0</v>
      </c>
      <c r="Y96" s="5" t="s">
        <v>2885</v>
      </c>
      <c r="Z96" s="5" t="s">
        <v>2910</v>
      </c>
      <c r="AA96" s="5" t="s">
        <v>2385</v>
      </c>
      <c r="AB96" s="5" t="s">
        <v>2386</v>
      </c>
      <c r="AC96" s="5" t="s">
        <v>2385</v>
      </c>
      <c r="AD96" s="5" t="s">
        <v>2386</v>
      </c>
      <c r="AE96" s="5" t="s">
        <v>2386</v>
      </c>
      <c r="AF96" s="5" t="s">
        <v>2386</v>
      </c>
      <c r="AG96" s="5" t="s">
        <v>2386</v>
      </c>
      <c r="AH96" s="5" t="s">
        <v>2385</v>
      </c>
      <c r="AI96" s="5" t="s">
        <v>2385</v>
      </c>
      <c r="AJ96" s="5" t="s">
        <v>2386</v>
      </c>
      <c r="AK96" s="5" t="s">
        <v>2386</v>
      </c>
      <c r="AL96" s="5" t="s">
        <v>2386</v>
      </c>
      <c r="AM96" s="5" t="s">
        <v>2386</v>
      </c>
    </row>
    <row r="97" spans="1:39">
      <c r="A97" s="5" t="s">
        <v>911</v>
      </c>
      <c r="B97" s="5" t="s">
        <v>911</v>
      </c>
      <c r="C97" s="5" t="s">
        <v>2278</v>
      </c>
      <c r="D97" s="5" t="s">
        <v>399</v>
      </c>
      <c r="E97" s="5" t="s">
        <v>2465</v>
      </c>
      <c r="F97" s="5" t="s">
        <v>69</v>
      </c>
      <c r="G97" s="5" t="s">
        <v>2469</v>
      </c>
      <c r="H97" s="5" t="s">
        <v>1532</v>
      </c>
      <c r="I97" s="5" t="s">
        <v>2882</v>
      </c>
      <c r="J97" s="5" t="s">
        <v>2065</v>
      </c>
      <c r="K97" s="5">
        <v>209</v>
      </c>
      <c r="L97" s="5">
        <v>97.9</v>
      </c>
      <c r="M97" s="5">
        <v>97.9</v>
      </c>
      <c r="N97" s="5">
        <v>96.5</v>
      </c>
      <c r="O97" s="5" t="s">
        <v>1788</v>
      </c>
      <c r="P97" s="5" t="s">
        <v>1788</v>
      </c>
      <c r="Q97" s="5" t="s">
        <v>2254</v>
      </c>
      <c r="R97" s="5">
        <v>2013</v>
      </c>
      <c r="S97" s="5" t="s">
        <v>2381</v>
      </c>
      <c r="T97" s="5" t="s">
        <v>177</v>
      </c>
      <c r="U97" s="5" t="s">
        <v>1765</v>
      </c>
      <c r="V97" s="5">
        <v>8</v>
      </c>
      <c r="W97" s="5">
        <v>100</v>
      </c>
      <c r="X97" s="5">
        <v>0</v>
      </c>
      <c r="Y97" s="5" t="s">
        <v>2881</v>
      </c>
      <c r="Z97" s="5" t="s">
        <v>2911</v>
      </c>
      <c r="AA97" s="5" t="s">
        <v>2385</v>
      </c>
      <c r="AB97" s="5" t="s">
        <v>2386</v>
      </c>
      <c r="AC97" s="5" t="s">
        <v>2385</v>
      </c>
      <c r="AD97" s="5" t="s">
        <v>2386</v>
      </c>
      <c r="AE97" s="5" t="s">
        <v>2386</v>
      </c>
      <c r="AF97" s="5" t="s">
        <v>2386</v>
      </c>
      <c r="AG97" s="5" t="s">
        <v>2386</v>
      </c>
      <c r="AH97" s="5" t="s">
        <v>2385</v>
      </c>
      <c r="AI97" s="5" t="s">
        <v>2385</v>
      </c>
      <c r="AJ97" s="5" t="s">
        <v>2386</v>
      </c>
      <c r="AK97" s="5" t="s">
        <v>2386</v>
      </c>
      <c r="AL97" s="5" t="s">
        <v>2386</v>
      </c>
      <c r="AM97" s="5" t="s">
        <v>2386</v>
      </c>
    </row>
    <row r="98" spans="1:39">
      <c r="A98" s="5" t="s">
        <v>912</v>
      </c>
      <c r="B98" s="5" t="s">
        <v>912</v>
      </c>
      <c r="C98" s="5" t="s">
        <v>2279</v>
      </c>
      <c r="D98" s="5" t="s">
        <v>399</v>
      </c>
      <c r="E98" s="5" t="s">
        <v>2465</v>
      </c>
      <c r="F98" s="5" t="s">
        <v>70</v>
      </c>
      <c r="G98" s="5" t="s">
        <v>2469</v>
      </c>
      <c r="H98" s="5" t="s">
        <v>1533</v>
      </c>
      <c r="I98" s="5" t="s">
        <v>2882</v>
      </c>
      <c r="J98" s="5" t="s">
        <v>2066</v>
      </c>
      <c r="K98" s="5">
        <v>718.4</v>
      </c>
      <c r="L98" s="5">
        <v>97.9</v>
      </c>
      <c r="M98" s="5">
        <v>97.9</v>
      </c>
      <c r="N98" s="5">
        <v>97.7</v>
      </c>
      <c r="O98" s="5" t="s">
        <v>1788</v>
      </c>
      <c r="P98" s="5" t="s">
        <v>1788</v>
      </c>
      <c r="Q98" s="5" t="s">
        <v>2254</v>
      </c>
      <c r="R98" s="5">
        <v>2013</v>
      </c>
      <c r="S98" s="5" t="s">
        <v>2381</v>
      </c>
      <c r="T98" s="5" t="s">
        <v>177</v>
      </c>
      <c r="U98" s="5" t="s">
        <v>1765</v>
      </c>
      <c r="V98" s="5">
        <v>5</v>
      </c>
      <c r="W98" s="5">
        <v>100</v>
      </c>
      <c r="X98" s="5">
        <v>0</v>
      </c>
      <c r="Y98" s="5" t="s">
        <v>2881</v>
      </c>
      <c r="Z98" s="5" t="s">
        <v>2912</v>
      </c>
      <c r="AA98" s="5" t="s">
        <v>2385</v>
      </c>
      <c r="AB98" s="5" t="s">
        <v>2386</v>
      </c>
      <c r="AC98" s="5" t="s">
        <v>2385</v>
      </c>
      <c r="AD98" s="5" t="s">
        <v>2386</v>
      </c>
      <c r="AE98" s="5" t="s">
        <v>2386</v>
      </c>
      <c r="AF98" s="5" t="s">
        <v>2386</v>
      </c>
      <c r="AG98" s="5" t="s">
        <v>2386</v>
      </c>
      <c r="AH98" s="5" t="s">
        <v>2386</v>
      </c>
      <c r="AI98" s="5" t="s">
        <v>2385</v>
      </c>
      <c r="AJ98" s="5" t="s">
        <v>2386</v>
      </c>
      <c r="AK98" s="5" t="s">
        <v>2386</v>
      </c>
      <c r="AL98" s="5" t="s">
        <v>2386</v>
      </c>
      <c r="AM98" s="5" t="s">
        <v>2386</v>
      </c>
    </row>
    <row r="99" spans="1:39">
      <c r="A99" s="5" t="s">
        <v>913</v>
      </c>
      <c r="B99" s="5" t="s">
        <v>913</v>
      </c>
      <c r="C99" s="5" t="s">
        <v>2280</v>
      </c>
      <c r="D99" s="5" t="s">
        <v>399</v>
      </c>
      <c r="E99" s="5" t="s">
        <v>2465</v>
      </c>
      <c r="F99" s="5" t="s">
        <v>71</v>
      </c>
      <c r="G99" s="5" t="s">
        <v>2469</v>
      </c>
      <c r="H99" s="5" t="s">
        <v>1534</v>
      </c>
      <c r="I99" s="5" t="s">
        <v>2882</v>
      </c>
      <c r="J99" s="5" t="s">
        <v>2067</v>
      </c>
      <c r="K99" s="5">
        <v>148.80000000000001</v>
      </c>
      <c r="L99" s="5">
        <v>97.9</v>
      </c>
      <c r="M99" s="5">
        <v>97.9</v>
      </c>
      <c r="N99" s="5">
        <v>94.1</v>
      </c>
      <c r="O99" s="5" t="s">
        <v>1788</v>
      </c>
      <c r="P99" s="5" t="s">
        <v>1788</v>
      </c>
      <c r="Q99" s="5" t="s">
        <v>2254</v>
      </c>
      <c r="R99" s="5">
        <v>2013</v>
      </c>
      <c r="S99" s="5" t="s">
        <v>2381</v>
      </c>
      <c r="T99" s="5" t="s">
        <v>177</v>
      </c>
      <c r="U99" s="5" t="s">
        <v>1765</v>
      </c>
      <c r="V99" s="5">
        <v>8</v>
      </c>
      <c r="W99" s="5">
        <v>100</v>
      </c>
      <c r="X99" s="5">
        <v>0</v>
      </c>
      <c r="Y99" s="5" t="s">
        <v>2881</v>
      </c>
      <c r="Z99" s="5" t="s">
        <v>2913</v>
      </c>
      <c r="AA99" s="5" t="s">
        <v>2385</v>
      </c>
      <c r="AB99" s="5" t="s">
        <v>2386</v>
      </c>
      <c r="AC99" s="5" t="s">
        <v>2385</v>
      </c>
      <c r="AD99" s="5" t="s">
        <v>2386</v>
      </c>
      <c r="AE99" s="5" t="s">
        <v>2386</v>
      </c>
      <c r="AF99" s="5" t="s">
        <v>2386</v>
      </c>
      <c r="AG99" s="5" t="s">
        <v>2386</v>
      </c>
      <c r="AH99" s="5" t="s">
        <v>2385</v>
      </c>
      <c r="AI99" s="5" t="s">
        <v>2385</v>
      </c>
      <c r="AJ99" s="5" t="s">
        <v>2896</v>
      </c>
      <c r="AK99" s="5" t="s">
        <v>2386</v>
      </c>
      <c r="AL99" s="5" t="s">
        <v>2386</v>
      </c>
      <c r="AM99" s="5" t="s">
        <v>2386</v>
      </c>
    </row>
    <row r="100" spans="1:39">
      <c r="A100" s="5" t="s">
        <v>914</v>
      </c>
      <c r="B100" s="5" t="s">
        <v>914</v>
      </c>
      <c r="C100" s="5" t="s">
        <v>2281</v>
      </c>
      <c r="D100" s="5" t="s">
        <v>399</v>
      </c>
      <c r="E100" s="5" t="s">
        <v>2465</v>
      </c>
      <c r="F100" s="5" t="s">
        <v>72</v>
      </c>
      <c r="G100" s="5" t="s">
        <v>2469</v>
      </c>
      <c r="H100" s="5" t="s">
        <v>1535</v>
      </c>
      <c r="I100" s="5" t="s">
        <v>2882</v>
      </c>
      <c r="J100" s="5" t="s">
        <v>2068</v>
      </c>
      <c r="K100" s="5">
        <v>559.4</v>
      </c>
      <c r="L100" s="5">
        <v>97.9</v>
      </c>
      <c r="M100" s="5">
        <v>97.9</v>
      </c>
      <c r="N100" s="5">
        <v>97.8</v>
      </c>
      <c r="O100" s="5" t="s">
        <v>1788</v>
      </c>
      <c r="P100" s="5" t="s">
        <v>1788</v>
      </c>
      <c r="Q100" s="5" t="s">
        <v>2254</v>
      </c>
      <c r="R100" s="5">
        <v>2014</v>
      </c>
      <c r="S100" s="5" t="s">
        <v>2381</v>
      </c>
      <c r="T100" s="5" t="s">
        <v>177</v>
      </c>
      <c r="U100" s="5" t="s">
        <v>1765</v>
      </c>
      <c r="V100" s="5">
        <v>5</v>
      </c>
      <c r="W100" s="5">
        <v>100</v>
      </c>
      <c r="X100" s="5">
        <v>0</v>
      </c>
      <c r="Y100" s="5" t="s">
        <v>2881</v>
      </c>
      <c r="Z100" s="5" t="s">
        <v>2914</v>
      </c>
      <c r="AA100" s="5" t="s">
        <v>2385</v>
      </c>
      <c r="AB100" s="5" t="s">
        <v>2386</v>
      </c>
      <c r="AC100" s="5" t="s">
        <v>2385</v>
      </c>
      <c r="AD100" s="5" t="s">
        <v>2386</v>
      </c>
      <c r="AE100" s="5" t="s">
        <v>2386</v>
      </c>
      <c r="AF100" s="5" t="s">
        <v>2386</v>
      </c>
      <c r="AG100" s="5" t="s">
        <v>2386</v>
      </c>
      <c r="AH100" s="5" t="s">
        <v>2386</v>
      </c>
      <c r="AI100" s="5" t="s">
        <v>2385</v>
      </c>
      <c r="AJ100" s="5" t="s">
        <v>2386</v>
      </c>
      <c r="AK100" s="5" t="s">
        <v>2386</v>
      </c>
      <c r="AL100" s="5" t="s">
        <v>2386</v>
      </c>
      <c r="AM100" s="5" t="s">
        <v>2386</v>
      </c>
    </row>
    <row r="101" spans="1:39">
      <c r="A101" s="5" t="s">
        <v>915</v>
      </c>
      <c r="B101" s="5" t="s">
        <v>915</v>
      </c>
      <c r="C101" s="5" t="s">
        <v>2282</v>
      </c>
      <c r="D101" s="5" t="s">
        <v>399</v>
      </c>
      <c r="E101" s="5" t="s">
        <v>2465</v>
      </c>
      <c r="F101" s="5" t="s">
        <v>73</v>
      </c>
      <c r="G101" s="5" t="s">
        <v>2469</v>
      </c>
      <c r="H101" s="5" t="s">
        <v>1536</v>
      </c>
      <c r="I101" s="5" t="s">
        <v>2882</v>
      </c>
      <c r="J101" s="5" t="s">
        <v>2069</v>
      </c>
      <c r="K101" s="5">
        <v>531.29999999999995</v>
      </c>
      <c r="L101" s="5">
        <v>97.9</v>
      </c>
      <c r="M101" s="5">
        <v>97.9</v>
      </c>
      <c r="N101" s="5">
        <v>97.8</v>
      </c>
      <c r="O101" s="5" t="s">
        <v>1788</v>
      </c>
      <c r="P101" s="5" t="s">
        <v>1788</v>
      </c>
      <c r="Q101" s="5" t="s">
        <v>2254</v>
      </c>
      <c r="R101" s="5">
        <v>2014</v>
      </c>
      <c r="S101" s="5" t="s">
        <v>2381</v>
      </c>
      <c r="T101" s="5" t="s">
        <v>177</v>
      </c>
      <c r="U101" s="5" t="s">
        <v>1765</v>
      </c>
      <c r="V101" s="5">
        <v>8</v>
      </c>
      <c r="W101" s="5">
        <v>100</v>
      </c>
      <c r="X101" s="5">
        <v>0</v>
      </c>
      <c r="Y101" s="5" t="s">
        <v>2881</v>
      </c>
      <c r="Z101" s="5" t="s">
        <v>2915</v>
      </c>
      <c r="AA101" s="5" t="s">
        <v>2385</v>
      </c>
      <c r="AB101" s="5" t="s">
        <v>2386</v>
      </c>
      <c r="AC101" s="5" t="s">
        <v>2385</v>
      </c>
      <c r="AD101" s="5" t="s">
        <v>2386</v>
      </c>
      <c r="AE101" s="5" t="s">
        <v>2386</v>
      </c>
      <c r="AF101" s="5" t="s">
        <v>2386</v>
      </c>
      <c r="AG101" s="5" t="s">
        <v>2386</v>
      </c>
      <c r="AH101" s="5" t="s">
        <v>2385</v>
      </c>
      <c r="AI101" s="5" t="s">
        <v>2385</v>
      </c>
      <c r="AJ101" s="5" t="s">
        <v>2386</v>
      </c>
      <c r="AK101" s="5" t="s">
        <v>2386</v>
      </c>
      <c r="AL101" s="5" t="s">
        <v>2386</v>
      </c>
      <c r="AM101" s="5" t="s">
        <v>2386</v>
      </c>
    </row>
    <row r="102" spans="1:39">
      <c r="A102" s="5" t="s">
        <v>916</v>
      </c>
      <c r="B102" s="5" t="s">
        <v>916</v>
      </c>
      <c r="C102" s="5" t="s">
        <v>2283</v>
      </c>
      <c r="D102" s="5" t="s">
        <v>399</v>
      </c>
      <c r="E102" s="5" t="s">
        <v>2465</v>
      </c>
      <c r="F102" s="5" t="s">
        <v>74</v>
      </c>
      <c r="G102" s="5" t="s">
        <v>2469</v>
      </c>
      <c r="H102" s="5" t="s">
        <v>1537</v>
      </c>
      <c r="I102" s="5" t="s">
        <v>2882</v>
      </c>
      <c r="J102" s="5" t="s">
        <v>2070</v>
      </c>
      <c r="K102" s="5">
        <v>428.7</v>
      </c>
      <c r="L102" s="5">
        <v>97.9</v>
      </c>
      <c r="M102" s="5">
        <v>97.9</v>
      </c>
      <c r="N102" s="5">
        <v>97.1</v>
      </c>
      <c r="O102" s="5" t="s">
        <v>1788</v>
      </c>
      <c r="P102" s="5" t="s">
        <v>1788</v>
      </c>
      <c r="Q102" s="5" t="s">
        <v>2254</v>
      </c>
      <c r="R102" s="5">
        <v>2014</v>
      </c>
      <c r="S102" s="5" t="s">
        <v>2381</v>
      </c>
      <c r="T102" s="5" t="s">
        <v>177</v>
      </c>
      <c r="U102" s="5" t="s">
        <v>1765</v>
      </c>
      <c r="V102" s="5">
        <v>8</v>
      </c>
      <c r="W102" s="5">
        <v>100</v>
      </c>
      <c r="X102" s="5">
        <v>0</v>
      </c>
      <c r="Y102" s="5" t="s">
        <v>2881</v>
      </c>
      <c r="Z102" s="5" t="s">
        <v>2916</v>
      </c>
      <c r="AA102" s="5" t="s">
        <v>2385</v>
      </c>
      <c r="AB102" s="5" t="s">
        <v>2386</v>
      </c>
      <c r="AC102" s="5" t="s">
        <v>2385</v>
      </c>
      <c r="AD102" s="5" t="s">
        <v>2386</v>
      </c>
      <c r="AE102" s="5" t="s">
        <v>2386</v>
      </c>
      <c r="AF102" s="5" t="s">
        <v>2386</v>
      </c>
      <c r="AG102" s="5" t="s">
        <v>2386</v>
      </c>
      <c r="AH102" s="5" t="s">
        <v>2385</v>
      </c>
      <c r="AI102" s="5" t="s">
        <v>2385</v>
      </c>
      <c r="AJ102" s="5" t="s">
        <v>2386</v>
      </c>
      <c r="AK102" s="5" t="s">
        <v>2386</v>
      </c>
      <c r="AL102" s="5" t="s">
        <v>2386</v>
      </c>
      <c r="AM102" s="5" t="s">
        <v>2386</v>
      </c>
    </row>
    <row r="103" spans="1:39">
      <c r="A103" s="5" t="s">
        <v>917</v>
      </c>
      <c r="B103" s="5" t="s">
        <v>917</v>
      </c>
      <c r="C103" s="5" t="s">
        <v>2284</v>
      </c>
      <c r="D103" s="5" t="s">
        <v>399</v>
      </c>
      <c r="E103" s="5" t="s">
        <v>2465</v>
      </c>
      <c r="F103" s="5" t="s">
        <v>75</v>
      </c>
      <c r="G103" s="5" t="s">
        <v>2469</v>
      </c>
      <c r="H103" s="5" t="s">
        <v>1538</v>
      </c>
      <c r="I103" s="5" t="s">
        <v>2882</v>
      </c>
      <c r="J103" s="5" t="s">
        <v>2071</v>
      </c>
      <c r="K103" s="5">
        <v>58.2</v>
      </c>
      <c r="L103" s="5">
        <v>97.9</v>
      </c>
      <c r="M103" s="5">
        <v>97.9</v>
      </c>
      <c r="N103" s="5">
        <v>1.8</v>
      </c>
      <c r="O103" s="5" t="s">
        <v>1788</v>
      </c>
      <c r="P103" s="5" t="s">
        <v>1788</v>
      </c>
      <c r="Q103" s="5" t="s">
        <v>2254</v>
      </c>
      <c r="R103" s="5">
        <v>2014</v>
      </c>
      <c r="S103" s="5" t="s">
        <v>2381</v>
      </c>
      <c r="T103" s="5" t="s">
        <v>177</v>
      </c>
      <c r="U103" s="5" t="s">
        <v>1765</v>
      </c>
      <c r="V103" s="5">
        <v>8</v>
      </c>
      <c r="W103" s="5">
        <v>100</v>
      </c>
      <c r="X103" s="5">
        <v>0</v>
      </c>
      <c r="Y103" s="5" t="s">
        <v>2881</v>
      </c>
      <c r="Z103" s="5" t="s">
        <v>2917</v>
      </c>
      <c r="AA103" s="5" t="s">
        <v>2385</v>
      </c>
      <c r="AB103" s="5" t="s">
        <v>2386</v>
      </c>
      <c r="AC103" s="5" t="s">
        <v>2385</v>
      </c>
      <c r="AD103" s="5" t="s">
        <v>2386</v>
      </c>
      <c r="AE103" s="5" t="s">
        <v>2386</v>
      </c>
      <c r="AF103" s="5" t="s">
        <v>2386</v>
      </c>
      <c r="AG103" s="5" t="s">
        <v>2386</v>
      </c>
      <c r="AH103" s="5" t="s">
        <v>2385</v>
      </c>
      <c r="AI103" s="5" t="s">
        <v>2385</v>
      </c>
      <c r="AJ103" s="5" t="s">
        <v>2386</v>
      </c>
      <c r="AK103" s="5" t="s">
        <v>2386</v>
      </c>
      <c r="AL103" s="5" t="s">
        <v>2386</v>
      </c>
      <c r="AM103" s="5" t="s">
        <v>2386</v>
      </c>
    </row>
    <row r="104" spans="1:39">
      <c r="A104" s="5" t="s">
        <v>918</v>
      </c>
      <c r="B104" s="5" t="s">
        <v>918</v>
      </c>
      <c r="C104" s="5" t="s">
        <v>2285</v>
      </c>
      <c r="D104" s="5" t="s">
        <v>399</v>
      </c>
      <c r="E104" s="5" t="s">
        <v>2465</v>
      </c>
      <c r="F104" s="5" t="s">
        <v>76</v>
      </c>
      <c r="G104" s="5" t="s">
        <v>2469</v>
      </c>
      <c r="H104" s="5" t="s">
        <v>1539</v>
      </c>
      <c r="I104" s="5" t="s">
        <v>2882</v>
      </c>
      <c r="J104" s="5" t="s">
        <v>2072</v>
      </c>
      <c r="K104" s="5">
        <v>352.7</v>
      </c>
      <c r="L104" s="5">
        <v>97.9</v>
      </c>
      <c r="M104" s="5">
        <v>97.9</v>
      </c>
      <c r="N104" s="5">
        <v>97.6</v>
      </c>
      <c r="O104" s="5" t="s">
        <v>1788</v>
      </c>
      <c r="P104" s="5" t="s">
        <v>1788</v>
      </c>
      <c r="Q104" s="5" t="s">
        <v>2254</v>
      </c>
      <c r="R104" s="5">
        <v>2014</v>
      </c>
      <c r="S104" s="5" t="s">
        <v>2381</v>
      </c>
      <c r="T104" s="5" t="s">
        <v>177</v>
      </c>
      <c r="U104" s="5" t="s">
        <v>1765</v>
      </c>
      <c r="V104" s="5">
        <v>8</v>
      </c>
      <c r="W104" s="5">
        <v>100</v>
      </c>
      <c r="X104" s="5">
        <v>0</v>
      </c>
      <c r="Y104" s="5" t="s">
        <v>2881</v>
      </c>
      <c r="Z104" s="5" t="s">
        <v>2918</v>
      </c>
      <c r="AA104" s="5" t="s">
        <v>2385</v>
      </c>
      <c r="AB104" s="5" t="s">
        <v>2386</v>
      </c>
      <c r="AC104" s="5" t="s">
        <v>2385</v>
      </c>
      <c r="AD104" s="5" t="s">
        <v>2386</v>
      </c>
      <c r="AE104" s="5" t="s">
        <v>2386</v>
      </c>
      <c r="AF104" s="5" t="s">
        <v>2386</v>
      </c>
      <c r="AG104" s="5" t="s">
        <v>2386</v>
      </c>
      <c r="AH104" s="5" t="s">
        <v>2385</v>
      </c>
      <c r="AI104" s="5" t="s">
        <v>2385</v>
      </c>
      <c r="AJ104" s="5" t="s">
        <v>2896</v>
      </c>
      <c r="AK104" s="5" t="s">
        <v>2386</v>
      </c>
      <c r="AL104" s="5" t="s">
        <v>2386</v>
      </c>
      <c r="AM104" s="5" t="s">
        <v>2386</v>
      </c>
    </row>
    <row r="105" spans="1:39">
      <c r="A105" s="5" t="s">
        <v>919</v>
      </c>
      <c r="B105" s="5" t="s">
        <v>919</v>
      </c>
      <c r="C105" s="5" t="s">
        <v>2286</v>
      </c>
      <c r="D105" s="5" t="s">
        <v>399</v>
      </c>
      <c r="E105" s="5" t="s">
        <v>2465</v>
      </c>
      <c r="F105" s="5" t="s">
        <v>77</v>
      </c>
      <c r="G105" s="5" t="s">
        <v>2469</v>
      </c>
      <c r="H105" s="5" t="s">
        <v>1540</v>
      </c>
      <c r="I105" s="5" t="s">
        <v>2882</v>
      </c>
      <c r="J105" s="5" t="s">
        <v>2073</v>
      </c>
      <c r="K105" s="5">
        <v>46.9</v>
      </c>
      <c r="L105" s="5">
        <v>97.9</v>
      </c>
      <c r="M105" s="5">
        <v>97.8</v>
      </c>
      <c r="N105" s="5">
        <v>0.5</v>
      </c>
      <c r="O105" s="5" t="s">
        <v>1788</v>
      </c>
      <c r="P105" s="5" t="s">
        <v>1788</v>
      </c>
      <c r="Q105" s="5" t="s">
        <v>2254</v>
      </c>
      <c r="R105" s="5">
        <v>2014</v>
      </c>
      <c r="S105" s="5" t="s">
        <v>2381</v>
      </c>
      <c r="T105" s="5" t="s">
        <v>177</v>
      </c>
      <c r="U105" s="5" t="s">
        <v>1765</v>
      </c>
      <c r="V105" s="5">
        <v>8</v>
      </c>
      <c r="W105" s="5">
        <v>100</v>
      </c>
      <c r="X105" s="5">
        <v>0</v>
      </c>
      <c r="Y105" s="5" t="s">
        <v>2881</v>
      </c>
      <c r="Z105" s="5" t="s">
        <v>2919</v>
      </c>
      <c r="AA105" s="5" t="s">
        <v>2385</v>
      </c>
      <c r="AB105" s="5" t="s">
        <v>2386</v>
      </c>
      <c r="AC105" s="5" t="s">
        <v>2385</v>
      </c>
      <c r="AD105" s="5" t="s">
        <v>2386</v>
      </c>
      <c r="AE105" s="5" t="s">
        <v>2386</v>
      </c>
      <c r="AF105" s="5" t="s">
        <v>2386</v>
      </c>
      <c r="AG105" s="5" t="s">
        <v>2386</v>
      </c>
      <c r="AH105" s="5" t="s">
        <v>2385</v>
      </c>
      <c r="AI105" s="5" t="s">
        <v>2385</v>
      </c>
      <c r="AJ105" s="5" t="s">
        <v>2386</v>
      </c>
      <c r="AK105" s="5" t="s">
        <v>2386</v>
      </c>
      <c r="AL105" s="5" t="s">
        <v>2386</v>
      </c>
      <c r="AM105" s="5" t="s">
        <v>2386</v>
      </c>
    </row>
    <row r="106" spans="1:39">
      <c r="A106" s="5" t="s">
        <v>2125</v>
      </c>
      <c r="B106" s="5" t="s">
        <v>2125</v>
      </c>
      <c r="C106" s="5" t="s">
        <v>2303</v>
      </c>
      <c r="D106" s="5" t="s">
        <v>399</v>
      </c>
      <c r="E106" s="5" t="s">
        <v>2468</v>
      </c>
      <c r="F106" s="5" t="s">
        <v>2123</v>
      </c>
      <c r="G106" s="5" t="s">
        <v>2469</v>
      </c>
      <c r="H106" s="5" t="s">
        <v>2123</v>
      </c>
      <c r="I106" s="5" t="s">
        <v>2882</v>
      </c>
      <c r="J106" s="5" t="s">
        <v>2236</v>
      </c>
      <c r="K106" s="5">
        <v>637.9</v>
      </c>
      <c r="L106" s="5">
        <v>97.9</v>
      </c>
      <c r="M106" s="5">
        <v>97.9</v>
      </c>
      <c r="N106" s="5">
        <v>97.9</v>
      </c>
      <c r="O106" s="5" t="s">
        <v>2078</v>
      </c>
      <c r="P106" s="5" t="s">
        <v>2078</v>
      </c>
      <c r="Q106" s="5" t="s">
        <v>2253</v>
      </c>
      <c r="R106" s="5">
        <v>2014</v>
      </c>
      <c r="S106" s="5" t="s">
        <v>2380</v>
      </c>
      <c r="T106" s="5" t="s">
        <v>177</v>
      </c>
      <c r="U106" s="5" t="s">
        <v>1765</v>
      </c>
      <c r="V106" s="5" t="s">
        <v>2880</v>
      </c>
      <c r="W106" s="5">
        <v>100</v>
      </c>
      <c r="X106" s="5">
        <v>0</v>
      </c>
      <c r="Y106" s="5" t="s">
        <v>2881</v>
      </c>
      <c r="Z106" s="5" t="s">
        <v>2123</v>
      </c>
      <c r="AA106" s="5" t="s">
        <v>2385</v>
      </c>
      <c r="AB106" s="5" t="s">
        <v>2386</v>
      </c>
      <c r="AC106" s="5" t="s">
        <v>2385</v>
      </c>
      <c r="AD106" s="5" t="s">
        <v>2386</v>
      </c>
      <c r="AE106" s="5" t="s">
        <v>2386</v>
      </c>
      <c r="AF106" s="5" t="s">
        <v>2386</v>
      </c>
      <c r="AG106" s="5" t="s">
        <v>2385</v>
      </c>
      <c r="AH106" s="5" t="s">
        <v>2386</v>
      </c>
      <c r="AI106" s="5" t="s">
        <v>2386</v>
      </c>
      <c r="AJ106" s="5" t="s">
        <v>2386</v>
      </c>
      <c r="AK106" s="5" t="s">
        <v>2385</v>
      </c>
      <c r="AL106" s="5" t="s">
        <v>2385</v>
      </c>
      <c r="AM106" s="5" t="s">
        <v>2386</v>
      </c>
    </row>
    <row r="107" spans="1:39">
      <c r="A107" s="5" t="s">
        <v>2121</v>
      </c>
      <c r="B107" s="5" t="s">
        <v>2121</v>
      </c>
      <c r="C107" s="5" t="s">
        <v>2302</v>
      </c>
      <c r="D107" s="5" t="s">
        <v>399</v>
      </c>
      <c r="E107" s="5" t="s">
        <v>2468</v>
      </c>
      <c r="F107" s="5" t="s">
        <v>2119</v>
      </c>
      <c r="G107" s="5" t="s">
        <v>2469</v>
      </c>
      <c r="H107" s="5" t="s">
        <v>2119</v>
      </c>
      <c r="I107" s="5" t="s">
        <v>2882</v>
      </c>
      <c r="J107" s="5" t="s">
        <v>2237</v>
      </c>
      <c r="K107" s="5">
        <v>637.5</v>
      </c>
      <c r="L107" s="5">
        <v>97.9</v>
      </c>
      <c r="M107" s="5">
        <v>97.9</v>
      </c>
      <c r="N107" s="5">
        <v>97.9</v>
      </c>
      <c r="O107" s="5" t="s">
        <v>2078</v>
      </c>
      <c r="P107" s="5" t="s">
        <v>2078</v>
      </c>
      <c r="Q107" s="5" t="s">
        <v>2253</v>
      </c>
      <c r="R107" s="5">
        <v>2014</v>
      </c>
      <c r="S107" s="5" t="s">
        <v>2380</v>
      </c>
      <c r="T107" s="5" t="s">
        <v>177</v>
      </c>
      <c r="U107" s="5" t="s">
        <v>1765</v>
      </c>
      <c r="V107" s="5" t="s">
        <v>2880</v>
      </c>
      <c r="W107" s="5">
        <v>100</v>
      </c>
      <c r="X107" s="5">
        <v>0</v>
      </c>
      <c r="Y107" s="5" t="s">
        <v>2881</v>
      </c>
      <c r="Z107" s="5" t="s">
        <v>2119</v>
      </c>
      <c r="AA107" s="5" t="s">
        <v>2385</v>
      </c>
      <c r="AB107" s="5" t="s">
        <v>2386</v>
      </c>
      <c r="AC107" s="5" t="s">
        <v>2385</v>
      </c>
      <c r="AD107" s="5" t="s">
        <v>2386</v>
      </c>
      <c r="AE107" s="5" t="s">
        <v>2386</v>
      </c>
      <c r="AF107" s="5" t="s">
        <v>2386</v>
      </c>
      <c r="AG107" s="5" t="s">
        <v>2385</v>
      </c>
      <c r="AH107" s="5" t="s">
        <v>2386</v>
      </c>
      <c r="AI107" s="5" t="s">
        <v>2386</v>
      </c>
      <c r="AJ107" s="5" t="s">
        <v>2386</v>
      </c>
      <c r="AK107" s="5" t="s">
        <v>2386</v>
      </c>
      <c r="AL107" s="5" t="s">
        <v>2385</v>
      </c>
      <c r="AM107" s="5" t="s">
        <v>2386</v>
      </c>
    </row>
    <row r="108" spans="1:39">
      <c r="A108" s="5" t="s">
        <v>2117</v>
      </c>
      <c r="B108" s="5" t="s">
        <v>2117</v>
      </c>
      <c r="C108" s="5" t="s">
        <v>2301</v>
      </c>
      <c r="D108" s="5" t="s">
        <v>399</v>
      </c>
      <c r="E108" s="5" t="s">
        <v>2468</v>
      </c>
      <c r="F108" s="5" t="s">
        <v>2115</v>
      </c>
      <c r="G108" s="5" t="s">
        <v>2469</v>
      </c>
      <c r="H108" s="5" t="s">
        <v>2115</v>
      </c>
      <c r="I108" s="5" t="s">
        <v>2882</v>
      </c>
      <c r="J108" s="5" t="s">
        <v>2238</v>
      </c>
      <c r="K108" s="5">
        <v>285.10000000000002</v>
      </c>
      <c r="L108" s="5">
        <v>97.9</v>
      </c>
      <c r="M108" s="5">
        <v>97.9</v>
      </c>
      <c r="N108" s="5">
        <v>97.8</v>
      </c>
      <c r="O108" s="5" t="s">
        <v>2078</v>
      </c>
      <c r="P108" s="5" t="s">
        <v>2078</v>
      </c>
      <c r="Q108" s="5" t="s">
        <v>2253</v>
      </c>
      <c r="R108" s="5">
        <v>2014</v>
      </c>
      <c r="S108" s="5" t="s">
        <v>2380</v>
      </c>
      <c r="T108" s="5" t="s">
        <v>177</v>
      </c>
      <c r="U108" s="5" t="s">
        <v>1765</v>
      </c>
      <c r="V108" s="5" t="s">
        <v>2880</v>
      </c>
      <c r="W108" s="5">
        <v>100</v>
      </c>
      <c r="X108" s="5">
        <v>0</v>
      </c>
      <c r="Y108" s="5" t="s">
        <v>2881</v>
      </c>
      <c r="Z108" s="5" t="s">
        <v>2115</v>
      </c>
      <c r="AA108" s="5" t="s">
        <v>2385</v>
      </c>
      <c r="AB108" s="5" t="s">
        <v>2386</v>
      </c>
      <c r="AC108" s="5" t="s">
        <v>2385</v>
      </c>
      <c r="AD108" s="5" t="s">
        <v>2386</v>
      </c>
      <c r="AE108" s="5" t="s">
        <v>2386</v>
      </c>
      <c r="AF108" s="5" t="s">
        <v>2386</v>
      </c>
      <c r="AG108" s="5" t="s">
        <v>2385</v>
      </c>
      <c r="AH108" s="5" t="s">
        <v>2386</v>
      </c>
      <c r="AI108" s="5" t="s">
        <v>2386</v>
      </c>
      <c r="AJ108" s="5" t="s">
        <v>2386</v>
      </c>
      <c r="AK108" s="5" t="s">
        <v>2386</v>
      </c>
      <c r="AL108" s="5" t="s">
        <v>2385</v>
      </c>
      <c r="AM108" s="5" t="s">
        <v>2386</v>
      </c>
    </row>
    <row r="109" spans="1:39">
      <c r="A109" s="5" t="s">
        <v>2113</v>
      </c>
      <c r="B109" s="5" t="s">
        <v>2113</v>
      </c>
      <c r="C109" s="5" t="s">
        <v>2300</v>
      </c>
      <c r="D109" s="5" t="s">
        <v>399</v>
      </c>
      <c r="E109" s="5" t="s">
        <v>2468</v>
      </c>
      <c r="F109" s="5" t="s">
        <v>2111</v>
      </c>
      <c r="G109" s="5" t="s">
        <v>2469</v>
      </c>
      <c r="H109" s="5" t="s">
        <v>2111</v>
      </c>
      <c r="I109" s="5" t="s">
        <v>2882</v>
      </c>
      <c r="J109" s="5" t="s">
        <v>2239</v>
      </c>
      <c r="K109" s="5">
        <v>137.4</v>
      </c>
      <c r="L109" s="5">
        <v>97.9</v>
      </c>
      <c r="M109" s="5">
        <v>97.9</v>
      </c>
      <c r="N109" s="5">
        <v>95.2</v>
      </c>
      <c r="O109" s="5" t="s">
        <v>2078</v>
      </c>
      <c r="P109" s="5" t="s">
        <v>2078</v>
      </c>
      <c r="Q109" s="5" t="s">
        <v>2253</v>
      </c>
      <c r="R109" s="5">
        <v>2014</v>
      </c>
      <c r="S109" s="5" t="s">
        <v>2380</v>
      </c>
      <c r="T109" s="5" t="s">
        <v>177</v>
      </c>
      <c r="U109" s="5" t="s">
        <v>1765</v>
      </c>
      <c r="V109" s="5" t="s">
        <v>2880</v>
      </c>
      <c r="W109" s="5">
        <v>100</v>
      </c>
      <c r="X109" s="5">
        <v>0</v>
      </c>
      <c r="Y109" s="5" t="s">
        <v>2881</v>
      </c>
      <c r="Z109" s="5" t="s">
        <v>2111</v>
      </c>
      <c r="AA109" s="5" t="s">
        <v>2385</v>
      </c>
      <c r="AB109" s="5" t="s">
        <v>2386</v>
      </c>
      <c r="AC109" s="5" t="s">
        <v>2385</v>
      </c>
      <c r="AD109" s="5" t="s">
        <v>2386</v>
      </c>
      <c r="AE109" s="5" t="s">
        <v>2386</v>
      </c>
      <c r="AF109" s="5" t="s">
        <v>2386</v>
      </c>
      <c r="AG109" s="5" t="s">
        <v>2385</v>
      </c>
      <c r="AH109" s="5" t="s">
        <v>2386</v>
      </c>
      <c r="AI109" s="5" t="s">
        <v>2386</v>
      </c>
      <c r="AJ109" s="5" t="s">
        <v>2386</v>
      </c>
      <c r="AK109" s="5" t="s">
        <v>2386</v>
      </c>
      <c r="AL109" s="5" t="s">
        <v>2385</v>
      </c>
      <c r="AM109" s="5" t="s">
        <v>2386</v>
      </c>
    </row>
    <row r="110" spans="1:39">
      <c r="A110" s="5" t="s">
        <v>2109</v>
      </c>
      <c r="B110" s="5" t="s">
        <v>2109</v>
      </c>
      <c r="C110" s="5" t="s">
        <v>2299</v>
      </c>
      <c r="D110" s="5" t="s">
        <v>399</v>
      </c>
      <c r="E110" s="5" t="s">
        <v>2468</v>
      </c>
      <c r="F110" s="5" t="s">
        <v>2107</v>
      </c>
      <c r="G110" s="5" t="s">
        <v>2469</v>
      </c>
      <c r="H110" s="5" t="s">
        <v>2107</v>
      </c>
      <c r="I110" s="5" t="s">
        <v>2882</v>
      </c>
      <c r="J110" s="5" t="s">
        <v>2240</v>
      </c>
      <c r="K110" s="5">
        <v>58</v>
      </c>
      <c r="L110" s="5">
        <v>97.9</v>
      </c>
      <c r="M110" s="5">
        <v>97.9</v>
      </c>
      <c r="N110" s="5">
        <v>0.3</v>
      </c>
      <c r="O110" s="5" t="s">
        <v>2078</v>
      </c>
      <c r="P110" s="5" t="s">
        <v>2078</v>
      </c>
      <c r="Q110" s="5" t="s">
        <v>2253</v>
      </c>
      <c r="R110" s="5">
        <v>2015</v>
      </c>
      <c r="S110" s="5" t="s">
        <v>2380</v>
      </c>
      <c r="T110" s="5" t="s">
        <v>177</v>
      </c>
      <c r="U110" s="5" t="s">
        <v>1765</v>
      </c>
      <c r="V110" s="5" t="s">
        <v>2880</v>
      </c>
      <c r="W110" s="5">
        <v>100</v>
      </c>
      <c r="X110" s="5">
        <v>0</v>
      </c>
      <c r="Y110" s="5" t="s">
        <v>2881</v>
      </c>
      <c r="Z110" s="5" t="s">
        <v>2107</v>
      </c>
      <c r="AA110" s="5" t="s">
        <v>2385</v>
      </c>
      <c r="AB110" s="5" t="s">
        <v>2386</v>
      </c>
      <c r="AC110" s="5" t="s">
        <v>2385</v>
      </c>
      <c r="AD110" s="5" t="s">
        <v>2386</v>
      </c>
      <c r="AE110" s="5" t="s">
        <v>2386</v>
      </c>
      <c r="AF110" s="5" t="s">
        <v>2386</v>
      </c>
      <c r="AG110" s="5" t="s">
        <v>2385</v>
      </c>
      <c r="AH110" s="5" t="s">
        <v>2386</v>
      </c>
      <c r="AI110" s="5" t="s">
        <v>2386</v>
      </c>
      <c r="AJ110" s="5" t="s">
        <v>2386</v>
      </c>
      <c r="AK110" s="5" t="s">
        <v>2385</v>
      </c>
      <c r="AL110" s="5" t="s">
        <v>2385</v>
      </c>
      <c r="AM110" s="5" t="s">
        <v>2386</v>
      </c>
    </row>
    <row r="111" spans="1:39">
      <c r="A111" s="5" t="s">
        <v>2105</v>
      </c>
      <c r="B111" s="5" t="s">
        <v>2105</v>
      </c>
      <c r="C111" s="5" t="s">
        <v>2298</v>
      </c>
      <c r="D111" s="5" t="s">
        <v>399</v>
      </c>
      <c r="E111" s="5" t="s">
        <v>2468</v>
      </c>
      <c r="F111" s="5" t="s">
        <v>2103</v>
      </c>
      <c r="G111" s="5" t="s">
        <v>2469</v>
      </c>
      <c r="H111" s="5" t="s">
        <v>2103</v>
      </c>
      <c r="I111" s="5" t="s">
        <v>2882</v>
      </c>
      <c r="J111" s="5" t="s">
        <v>2241</v>
      </c>
      <c r="K111" s="5">
        <v>297.10000000000002</v>
      </c>
      <c r="L111" s="5">
        <v>97.9</v>
      </c>
      <c r="M111" s="5">
        <v>97.9</v>
      </c>
      <c r="N111" s="5">
        <v>97.8</v>
      </c>
      <c r="O111" s="5" t="s">
        <v>2078</v>
      </c>
      <c r="P111" s="5" t="s">
        <v>2078</v>
      </c>
      <c r="Q111" s="5" t="s">
        <v>2253</v>
      </c>
      <c r="R111" s="5">
        <v>2015</v>
      </c>
      <c r="S111" s="5" t="s">
        <v>2380</v>
      </c>
      <c r="T111" s="5" t="s">
        <v>177</v>
      </c>
      <c r="U111" s="5" t="s">
        <v>1765</v>
      </c>
      <c r="V111" s="5" t="s">
        <v>2880</v>
      </c>
      <c r="W111" s="5">
        <v>100</v>
      </c>
      <c r="X111" s="5">
        <v>0</v>
      </c>
      <c r="Y111" s="5" t="s">
        <v>2881</v>
      </c>
      <c r="Z111" s="5" t="s">
        <v>2103</v>
      </c>
      <c r="AA111" s="5" t="s">
        <v>2385</v>
      </c>
      <c r="AB111" s="5" t="s">
        <v>2386</v>
      </c>
      <c r="AC111" s="5" t="s">
        <v>2385</v>
      </c>
      <c r="AD111" s="5" t="s">
        <v>2386</v>
      </c>
      <c r="AE111" s="5" t="s">
        <v>2386</v>
      </c>
      <c r="AF111" s="5" t="s">
        <v>2386</v>
      </c>
      <c r="AG111" s="5" t="s">
        <v>2385</v>
      </c>
      <c r="AH111" s="5" t="s">
        <v>2386</v>
      </c>
      <c r="AI111" s="5" t="s">
        <v>2386</v>
      </c>
      <c r="AJ111" s="5" t="s">
        <v>2386</v>
      </c>
      <c r="AK111" s="5" t="s">
        <v>2386</v>
      </c>
      <c r="AL111" s="5" t="s">
        <v>2385</v>
      </c>
      <c r="AM111" s="5" t="s">
        <v>2386</v>
      </c>
    </row>
    <row r="112" spans="1:39">
      <c r="A112" s="5" t="s">
        <v>2101</v>
      </c>
      <c r="B112" s="5" t="s">
        <v>2101</v>
      </c>
      <c r="C112" s="5" t="s">
        <v>2297</v>
      </c>
      <c r="D112" s="5" t="s">
        <v>399</v>
      </c>
      <c r="E112" s="5" t="s">
        <v>2468</v>
      </c>
      <c r="F112" s="5" t="s">
        <v>2099</v>
      </c>
      <c r="G112" s="5" t="s">
        <v>2469</v>
      </c>
      <c r="H112" s="5" t="s">
        <v>2099</v>
      </c>
      <c r="I112" s="5" t="s">
        <v>2882</v>
      </c>
      <c r="J112" s="5" t="s">
        <v>2242</v>
      </c>
      <c r="K112" s="5">
        <v>463.8</v>
      </c>
      <c r="L112" s="5">
        <v>97.9</v>
      </c>
      <c r="M112" s="5">
        <v>97.9</v>
      </c>
      <c r="N112" s="5">
        <v>97.8</v>
      </c>
      <c r="O112" s="5" t="s">
        <v>2078</v>
      </c>
      <c r="P112" s="5" t="s">
        <v>2078</v>
      </c>
      <c r="Q112" s="5" t="s">
        <v>2253</v>
      </c>
      <c r="R112" s="5">
        <v>2015</v>
      </c>
      <c r="S112" s="5" t="s">
        <v>2380</v>
      </c>
      <c r="T112" s="5" t="s">
        <v>177</v>
      </c>
      <c r="U112" s="5" t="s">
        <v>1765</v>
      </c>
      <c r="V112" s="5" t="s">
        <v>2880</v>
      </c>
      <c r="W112" s="5">
        <v>100</v>
      </c>
      <c r="X112" s="5">
        <v>0</v>
      </c>
      <c r="Y112" s="5" t="s">
        <v>2881</v>
      </c>
      <c r="Z112" s="5" t="s">
        <v>2099</v>
      </c>
      <c r="AA112" s="5" t="s">
        <v>2385</v>
      </c>
      <c r="AB112" s="5" t="s">
        <v>2386</v>
      </c>
      <c r="AC112" s="5" t="s">
        <v>2385</v>
      </c>
      <c r="AD112" s="5" t="s">
        <v>2386</v>
      </c>
      <c r="AE112" s="5" t="s">
        <v>2386</v>
      </c>
      <c r="AF112" s="5" t="s">
        <v>2386</v>
      </c>
      <c r="AG112" s="5" t="s">
        <v>2385</v>
      </c>
      <c r="AH112" s="5" t="s">
        <v>2386</v>
      </c>
      <c r="AI112" s="5" t="s">
        <v>2386</v>
      </c>
      <c r="AJ112" s="5" t="s">
        <v>2386</v>
      </c>
      <c r="AK112" s="5" t="s">
        <v>2386</v>
      </c>
      <c r="AL112" s="5" t="s">
        <v>2386</v>
      </c>
      <c r="AM112" s="5" t="s">
        <v>2385</v>
      </c>
    </row>
    <row r="113" spans="1:39">
      <c r="A113" s="5" t="s">
        <v>2093</v>
      </c>
      <c r="B113" s="5" t="s">
        <v>2093</v>
      </c>
      <c r="C113" s="5" t="s">
        <v>2296</v>
      </c>
      <c r="D113" s="5" t="s">
        <v>399</v>
      </c>
      <c r="E113" s="5" t="s">
        <v>2468</v>
      </c>
      <c r="F113" s="5" t="s">
        <v>2091</v>
      </c>
      <c r="G113" s="5" t="s">
        <v>2469</v>
      </c>
      <c r="H113" s="5" t="s">
        <v>2091</v>
      </c>
      <c r="I113" s="5" t="s">
        <v>2882</v>
      </c>
      <c r="J113" s="5" t="s">
        <v>2243</v>
      </c>
      <c r="K113" s="5">
        <v>640.20000000000005</v>
      </c>
      <c r="L113" s="5">
        <v>97.9</v>
      </c>
      <c r="M113" s="5">
        <v>97.9</v>
      </c>
      <c r="N113" s="5">
        <v>97.9</v>
      </c>
      <c r="O113" s="5" t="s">
        <v>2078</v>
      </c>
      <c r="P113" s="5" t="s">
        <v>2078</v>
      </c>
      <c r="Q113" s="5" t="s">
        <v>2253</v>
      </c>
      <c r="R113" s="5">
        <v>2015</v>
      </c>
      <c r="S113" s="5" t="s">
        <v>2380</v>
      </c>
      <c r="T113" s="5" t="s">
        <v>177</v>
      </c>
      <c r="U113" s="5" t="s">
        <v>1765</v>
      </c>
      <c r="V113" s="5" t="s">
        <v>2880</v>
      </c>
      <c r="W113" s="5">
        <v>100</v>
      </c>
      <c r="X113" s="5">
        <v>0</v>
      </c>
      <c r="Y113" s="5" t="s">
        <v>2881</v>
      </c>
      <c r="Z113" s="5" t="s">
        <v>2091</v>
      </c>
      <c r="AA113" s="5" t="s">
        <v>2385</v>
      </c>
      <c r="AB113" s="5" t="s">
        <v>2386</v>
      </c>
      <c r="AC113" s="5" t="s">
        <v>2385</v>
      </c>
      <c r="AD113" s="5" t="s">
        <v>2386</v>
      </c>
      <c r="AE113" s="5" t="s">
        <v>2386</v>
      </c>
      <c r="AF113" s="5" t="s">
        <v>2386</v>
      </c>
      <c r="AG113" s="5" t="s">
        <v>2385</v>
      </c>
      <c r="AH113" s="5" t="s">
        <v>2386</v>
      </c>
      <c r="AI113" s="5" t="s">
        <v>2386</v>
      </c>
      <c r="AJ113" s="5" t="s">
        <v>2386</v>
      </c>
      <c r="AK113" s="5" t="s">
        <v>2386</v>
      </c>
      <c r="AL113" s="5" t="s">
        <v>2385</v>
      </c>
      <c r="AM113" s="5" t="s">
        <v>2386</v>
      </c>
    </row>
    <row r="114" spans="1:39">
      <c r="A114" s="5" t="s">
        <v>1580</v>
      </c>
      <c r="B114" s="5" t="s">
        <v>1580</v>
      </c>
      <c r="C114" s="5" t="s">
        <v>2295</v>
      </c>
      <c r="D114" s="5" t="s">
        <v>399</v>
      </c>
      <c r="E114" s="5" t="s">
        <v>2466</v>
      </c>
      <c r="F114" s="5" t="s">
        <v>1727</v>
      </c>
      <c r="G114" s="5" t="s">
        <v>2469</v>
      </c>
      <c r="H114" s="5" t="s">
        <v>1727</v>
      </c>
      <c r="I114" s="5" t="s">
        <v>2882</v>
      </c>
      <c r="J114" s="5" t="s">
        <v>2036</v>
      </c>
      <c r="K114" s="5">
        <v>129.80000000000001</v>
      </c>
      <c r="L114" s="5">
        <v>97.9</v>
      </c>
      <c r="M114" s="5">
        <v>97.9</v>
      </c>
      <c r="N114" s="5">
        <v>70.599999999999994</v>
      </c>
      <c r="O114" s="5" t="s">
        <v>2379</v>
      </c>
      <c r="P114" s="5" t="s">
        <v>2379</v>
      </c>
      <c r="Q114" s="5" t="s">
        <v>2254</v>
      </c>
      <c r="R114" s="5">
        <v>2012</v>
      </c>
      <c r="S114" s="5" t="s">
        <v>2382</v>
      </c>
      <c r="T114" s="5" t="s">
        <v>177</v>
      </c>
      <c r="U114" s="5" t="s">
        <v>1765</v>
      </c>
      <c r="V114" s="5" t="s">
        <v>2888</v>
      </c>
      <c r="W114" s="5">
        <v>0</v>
      </c>
      <c r="X114" s="5">
        <v>0</v>
      </c>
      <c r="Y114" s="5" t="s">
        <v>2885</v>
      </c>
      <c r="Z114" s="5" t="s">
        <v>2889</v>
      </c>
      <c r="AA114" s="5" t="s">
        <v>2385</v>
      </c>
      <c r="AB114" s="5" t="s">
        <v>2386</v>
      </c>
      <c r="AC114" s="5" t="s">
        <v>2385</v>
      </c>
      <c r="AD114" s="5" t="s">
        <v>2386</v>
      </c>
      <c r="AE114" s="5" t="s">
        <v>2386</v>
      </c>
      <c r="AF114" s="5" t="s">
        <v>2386</v>
      </c>
      <c r="AG114" s="5" t="s">
        <v>2385</v>
      </c>
      <c r="AH114" s="5" t="s">
        <v>2386</v>
      </c>
      <c r="AI114" s="5" t="s">
        <v>2386</v>
      </c>
      <c r="AJ114" s="5" t="s">
        <v>2386</v>
      </c>
      <c r="AK114" s="5" t="s">
        <v>2386</v>
      </c>
      <c r="AL114" s="5" t="s">
        <v>2386</v>
      </c>
      <c r="AM114" s="5" t="s">
        <v>2386</v>
      </c>
    </row>
    <row r="115" spans="1:39">
      <c r="A115" s="5" t="s">
        <v>1566</v>
      </c>
      <c r="B115" s="5" t="s">
        <v>1566</v>
      </c>
      <c r="C115" s="5" t="s">
        <v>2289</v>
      </c>
      <c r="D115" s="5" t="s">
        <v>399</v>
      </c>
      <c r="E115" s="5" t="s">
        <v>2466</v>
      </c>
      <c r="F115" s="5" t="s">
        <v>1753</v>
      </c>
      <c r="G115" s="5" t="s">
        <v>2469</v>
      </c>
      <c r="H115" s="5" t="s">
        <v>1753</v>
      </c>
      <c r="I115" s="5" t="s">
        <v>2882</v>
      </c>
      <c r="J115" s="5" t="s">
        <v>2038</v>
      </c>
      <c r="K115" s="5">
        <v>25.3</v>
      </c>
      <c r="L115" s="5">
        <v>97.8</v>
      </c>
      <c r="M115" s="5">
        <v>94</v>
      </c>
      <c r="N115" s="5">
        <v>0</v>
      </c>
      <c r="O115" s="5" t="s">
        <v>1563</v>
      </c>
      <c r="P115" s="5" t="s">
        <v>1563</v>
      </c>
      <c r="Q115" s="5" t="s">
        <v>2254</v>
      </c>
      <c r="R115" s="5">
        <v>2013</v>
      </c>
      <c r="S115" s="5" t="s">
        <v>2381</v>
      </c>
      <c r="T115" s="5" t="s">
        <v>177</v>
      </c>
      <c r="U115" s="5" t="s">
        <v>1765</v>
      </c>
      <c r="V115" s="5">
        <v>8</v>
      </c>
      <c r="W115" s="5">
        <v>100</v>
      </c>
      <c r="X115" s="5">
        <v>0</v>
      </c>
      <c r="Y115" s="5" t="s">
        <v>2881</v>
      </c>
      <c r="Z115" s="5" t="s">
        <v>2891</v>
      </c>
      <c r="AA115" s="5" t="s">
        <v>2385</v>
      </c>
      <c r="AB115" s="5" t="s">
        <v>2386</v>
      </c>
      <c r="AC115" s="5" t="s">
        <v>2385</v>
      </c>
      <c r="AD115" s="5" t="s">
        <v>2386</v>
      </c>
      <c r="AE115" s="5" t="s">
        <v>2386</v>
      </c>
      <c r="AF115" s="5" t="s">
        <v>2386</v>
      </c>
      <c r="AG115" s="5" t="s">
        <v>2386</v>
      </c>
      <c r="AH115" s="5" t="s">
        <v>2385</v>
      </c>
      <c r="AI115" s="5" t="s">
        <v>2385</v>
      </c>
      <c r="AJ115" s="5" t="s">
        <v>2386</v>
      </c>
      <c r="AK115" s="5" t="s">
        <v>2386</v>
      </c>
      <c r="AL115" s="5" t="s">
        <v>2386</v>
      </c>
      <c r="AM115" s="5" t="s">
        <v>2386</v>
      </c>
    </row>
    <row r="116" spans="1:39">
      <c r="A116" s="5" t="s">
        <v>1568</v>
      </c>
      <c r="B116" s="5" t="s">
        <v>1568</v>
      </c>
      <c r="C116" s="5" t="s">
        <v>2290</v>
      </c>
      <c r="D116" s="5" t="s">
        <v>399</v>
      </c>
      <c r="E116" s="5" t="s">
        <v>2466</v>
      </c>
      <c r="F116" s="5" t="s">
        <v>1755</v>
      </c>
      <c r="G116" s="5" t="s">
        <v>2469</v>
      </c>
      <c r="H116" s="5" t="s">
        <v>1755</v>
      </c>
      <c r="I116" s="5" t="s">
        <v>2882</v>
      </c>
      <c r="J116" s="5" t="s">
        <v>2039</v>
      </c>
      <c r="K116" s="5">
        <v>84.9</v>
      </c>
      <c r="L116" s="5">
        <v>97.9</v>
      </c>
      <c r="M116" s="5">
        <v>97.9</v>
      </c>
      <c r="N116" s="5">
        <v>27.3</v>
      </c>
      <c r="O116" s="5" t="s">
        <v>1563</v>
      </c>
      <c r="P116" s="5" t="s">
        <v>1563</v>
      </c>
      <c r="Q116" s="5" t="s">
        <v>2254</v>
      </c>
      <c r="R116" s="5">
        <v>2013</v>
      </c>
      <c r="S116" s="5" t="s">
        <v>2381</v>
      </c>
      <c r="T116" s="5" t="s">
        <v>177</v>
      </c>
      <c r="U116" s="5" t="s">
        <v>1765</v>
      </c>
      <c r="V116" s="5">
        <v>8</v>
      </c>
      <c r="W116" s="5">
        <v>100</v>
      </c>
      <c r="X116" s="5">
        <v>0</v>
      </c>
      <c r="Y116" s="5" t="s">
        <v>2881</v>
      </c>
      <c r="Z116" s="5" t="s">
        <v>2892</v>
      </c>
      <c r="AA116" s="5" t="s">
        <v>2385</v>
      </c>
      <c r="AB116" s="5" t="s">
        <v>2386</v>
      </c>
      <c r="AC116" s="5" t="s">
        <v>2385</v>
      </c>
      <c r="AD116" s="5" t="s">
        <v>2386</v>
      </c>
      <c r="AE116" s="5" t="s">
        <v>2386</v>
      </c>
      <c r="AF116" s="5" t="s">
        <v>2386</v>
      </c>
      <c r="AG116" s="5" t="s">
        <v>2386</v>
      </c>
      <c r="AH116" s="5" t="s">
        <v>2385</v>
      </c>
      <c r="AI116" s="5" t="s">
        <v>2385</v>
      </c>
      <c r="AJ116" s="5" t="s">
        <v>2386</v>
      </c>
      <c r="AK116" s="5" t="s">
        <v>2386</v>
      </c>
      <c r="AL116" s="5" t="s">
        <v>2386</v>
      </c>
      <c r="AM116" s="5" t="s">
        <v>2386</v>
      </c>
    </row>
    <row r="117" spans="1:39">
      <c r="A117" s="5" t="s">
        <v>1570</v>
      </c>
      <c r="B117" s="5" t="s">
        <v>1570</v>
      </c>
      <c r="C117" s="5" t="s">
        <v>2291</v>
      </c>
      <c r="D117" s="5" t="s">
        <v>399</v>
      </c>
      <c r="E117" s="5" t="s">
        <v>2466</v>
      </c>
      <c r="F117" s="5" t="s">
        <v>1647</v>
      </c>
      <c r="G117" s="5" t="s">
        <v>2469</v>
      </c>
      <c r="H117" s="5" t="s">
        <v>1647</v>
      </c>
      <c r="I117" s="5" t="s">
        <v>2882</v>
      </c>
      <c r="J117" s="5" t="s">
        <v>2040</v>
      </c>
      <c r="K117" s="5">
        <v>10.199999999999999</v>
      </c>
      <c r="L117" s="5">
        <v>96.9</v>
      </c>
      <c r="M117" s="5">
        <v>66.900000000000006</v>
      </c>
      <c r="N117" s="5">
        <v>0</v>
      </c>
      <c r="O117" s="5" t="s">
        <v>1563</v>
      </c>
      <c r="P117" s="5" t="s">
        <v>1563</v>
      </c>
      <c r="Q117" s="5" t="s">
        <v>2254</v>
      </c>
      <c r="R117" s="5">
        <v>2013</v>
      </c>
      <c r="S117" s="5" t="s">
        <v>2381</v>
      </c>
      <c r="T117" s="5" t="s">
        <v>177</v>
      </c>
      <c r="U117" s="5" t="s">
        <v>1765</v>
      </c>
      <c r="V117" s="5">
        <v>6</v>
      </c>
      <c r="W117" s="5">
        <v>100</v>
      </c>
      <c r="X117" s="5">
        <v>0</v>
      </c>
      <c r="Y117" s="5" t="s">
        <v>2881</v>
      </c>
      <c r="Z117" s="5" t="s">
        <v>2893</v>
      </c>
      <c r="AA117" s="5" t="s">
        <v>2385</v>
      </c>
      <c r="AB117" s="5" t="s">
        <v>2386</v>
      </c>
      <c r="AC117" s="5" t="s">
        <v>2385</v>
      </c>
      <c r="AD117" s="5" t="s">
        <v>2386</v>
      </c>
      <c r="AE117" s="5" t="s">
        <v>2386</v>
      </c>
      <c r="AF117" s="5" t="s">
        <v>2386</v>
      </c>
      <c r="AG117" s="5" t="s">
        <v>2386</v>
      </c>
      <c r="AH117" s="5" t="s">
        <v>2385</v>
      </c>
      <c r="AI117" s="5" t="s">
        <v>2385</v>
      </c>
      <c r="AJ117" s="5" t="s">
        <v>2386</v>
      </c>
      <c r="AK117" s="5" t="s">
        <v>2386</v>
      </c>
      <c r="AL117" s="5" t="s">
        <v>2386</v>
      </c>
      <c r="AM117" s="5" t="s">
        <v>2386</v>
      </c>
    </row>
    <row r="118" spans="1:39">
      <c r="A118" s="5" t="s">
        <v>1571</v>
      </c>
      <c r="B118" s="5" t="s">
        <v>1571</v>
      </c>
      <c r="C118" s="5" t="s">
        <v>2292</v>
      </c>
      <c r="D118" s="5" t="s">
        <v>399</v>
      </c>
      <c r="E118" s="5" t="s">
        <v>2466</v>
      </c>
      <c r="F118" s="5" t="s">
        <v>1648</v>
      </c>
      <c r="G118" s="5" t="s">
        <v>2469</v>
      </c>
      <c r="H118" s="5" t="s">
        <v>1648</v>
      </c>
      <c r="I118" s="5" t="s">
        <v>2882</v>
      </c>
      <c r="J118" s="5" t="s">
        <v>2041</v>
      </c>
      <c r="K118" s="5">
        <v>51.2</v>
      </c>
      <c r="L118" s="5">
        <v>97.9</v>
      </c>
      <c r="M118" s="5">
        <v>97.7</v>
      </c>
      <c r="N118" s="5">
        <v>1.6</v>
      </c>
      <c r="O118" s="5" t="s">
        <v>1563</v>
      </c>
      <c r="P118" s="5" t="s">
        <v>1563</v>
      </c>
      <c r="Q118" s="5" t="s">
        <v>2254</v>
      </c>
      <c r="R118" s="5">
        <v>2013</v>
      </c>
      <c r="S118" s="5" t="s">
        <v>2381</v>
      </c>
      <c r="T118" s="5" t="s">
        <v>177</v>
      </c>
      <c r="U118" s="5" t="s">
        <v>1762</v>
      </c>
      <c r="V118" s="5" t="s">
        <v>1414</v>
      </c>
      <c r="W118" s="5">
        <v>100</v>
      </c>
      <c r="X118" s="5">
        <v>0</v>
      </c>
      <c r="Y118" s="5" t="s">
        <v>2881</v>
      </c>
      <c r="Z118" s="5" t="s">
        <v>2894</v>
      </c>
      <c r="AA118" s="5" t="s">
        <v>2386</v>
      </c>
      <c r="AB118" s="5" t="s">
        <v>2386</v>
      </c>
      <c r="AC118" s="5" t="s">
        <v>2386</v>
      </c>
      <c r="AD118" s="5" t="s">
        <v>2386</v>
      </c>
      <c r="AE118" s="5" t="s">
        <v>2386</v>
      </c>
      <c r="AF118" s="5" t="s">
        <v>2385</v>
      </c>
      <c r="AG118" s="5" t="s">
        <v>2386</v>
      </c>
      <c r="AH118" s="5" t="s">
        <v>2386</v>
      </c>
      <c r="AI118" s="5" t="s">
        <v>2386</v>
      </c>
      <c r="AJ118" s="5" t="s">
        <v>2386</v>
      </c>
      <c r="AK118" s="5" t="s">
        <v>2386</v>
      </c>
      <c r="AL118" s="5" t="s">
        <v>2386</v>
      </c>
      <c r="AM118" s="5" t="s">
        <v>2386</v>
      </c>
    </row>
    <row r="119" spans="1:39">
      <c r="A119" s="5" t="s">
        <v>1614</v>
      </c>
      <c r="B119" s="5" t="s">
        <v>1614</v>
      </c>
      <c r="C119" s="5" t="s">
        <v>2293</v>
      </c>
      <c r="D119" s="5" t="s">
        <v>399</v>
      </c>
      <c r="E119" s="5" t="s">
        <v>2466</v>
      </c>
      <c r="F119" s="5" t="s">
        <v>1710</v>
      </c>
      <c r="G119" s="5" t="s">
        <v>2469</v>
      </c>
      <c r="H119" s="5" t="s">
        <v>1710</v>
      </c>
      <c r="I119" s="5" t="s">
        <v>2882</v>
      </c>
      <c r="J119" s="5" t="s">
        <v>2044</v>
      </c>
      <c r="K119" s="5">
        <v>130.19999999999999</v>
      </c>
      <c r="L119" s="5">
        <v>97.9</v>
      </c>
      <c r="M119" s="5">
        <v>97.8</v>
      </c>
      <c r="N119" s="5">
        <v>56.8</v>
      </c>
      <c r="O119" s="5" t="s">
        <v>1612</v>
      </c>
      <c r="P119" s="5" t="s">
        <v>1612</v>
      </c>
      <c r="Q119" s="5" t="s">
        <v>2254</v>
      </c>
      <c r="R119" s="5">
        <v>2013</v>
      </c>
      <c r="S119" s="5" t="s">
        <v>2381</v>
      </c>
      <c r="T119" s="5" t="s">
        <v>177</v>
      </c>
      <c r="U119" s="5" t="s">
        <v>1765</v>
      </c>
      <c r="V119" s="5">
        <v>8</v>
      </c>
      <c r="W119" s="5">
        <v>100</v>
      </c>
      <c r="X119" s="5">
        <v>0</v>
      </c>
      <c r="Y119" s="5" t="s">
        <v>2881</v>
      </c>
      <c r="Z119" s="5" t="s">
        <v>2883</v>
      </c>
      <c r="AA119" s="5" t="s">
        <v>2385</v>
      </c>
      <c r="AB119" s="5" t="s">
        <v>2386</v>
      </c>
      <c r="AC119" s="5" t="s">
        <v>2385</v>
      </c>
      <c r="AD119" s="5" t="s">
        <v>2386</v>
      </c>
      <c r="AE119" s="5" t="s">
        <v>2386</v>
      </c>
      <c r="AF119" s="5" t="s">
        <v>2386</v>
      </c>
      <c r="AG119" s="5" t="s">
        <v>2386</v>
      </c>
      <c r="AH119" s="5" t="s">
        <v>2385</v>
      </c>
      <c r="AI119" s="5" t="s">
        <v>2385</v>
      </c>
      <c r="AJ119" s="5" t="s">
        <v>2386</v>
      </c>
      <c r="AK119" s="5" t="s">
        <v>2386</v>
      </c>
      <c r="AL119" s="5" t="s">
        <v>2386</v>
      </c>
      <c r="AM119" s="5" t="s">
        <v>2386</v>
      </c>
    </row>
    <row r="120" spans="1:39">
      <c r="A120" s="5" t="s">
        <v>1615</v>
      </c>
      <c r="B120" s="5" t="s">
        <v>1615</v>
      </c>
      <c r="C120" s="5" t="s">
        <v>2294</v>
      </c>
      <c r="D120" s="5" t="s">
        <v>399</v>
      </c>
      <c r="E120" s="5" t="s">
        <v>2466</v>
      </c>
      <c r="F120" s="5" t="s">
        <v>1711</v>
      </c>
      <c r="G120" s="5" t="s">
        <v>2469</v>
      </c>
      <c r="H120" s="5" t="s">
        <v>1711</v>
      </c>
      <c r="I120" s="5" t="s">
        <v>2882</v>
      </c>
      <c r="J120" s="5" t="s">
        <v>2045</v>
      </c>
      <c r="K120" s="5">
        <v>91.2</v>
      </c>
      <c r="L120" s="5">
        <v>97.9</v>
      </c>
      <c r="M120" s="5">
        <v>97.5</v>
      </c>
      <c r="N120" s="5">
        <v>31.4</v>
      </c>
      <c r="O120" s="5" t="s">
        <v>1612</v>
      </c>
      <c r="P120" s="5" t="s">
        <v>1612</v>
      </c>
      <c r="Q120" s="5" t="s">
        <v>2254</v>
      </c>
      <c r="R120" s="5">
        <v>2013</v>
      </c>
      <c r="S120" s="5" t="s">
        <v>2381</v>
      </c>
      <c r="T120" s="5" t="s">
        <v>177</v>
      </c>
      <c r="U120" s="5" t="s">
        <v>1765</v>
      </c>
      <c r="V120" s="5">
        <v>8</v>
      </c>
      <c r="W120" s="5">
        <v>100</v>
      </c>
      <c r="X120" s="5">
        <v>0</v>
      </c>
      <c r="Y120" s="5" t="s">
        <v>2881</v>
      </c>
      <c r="Z120" s="5" t="s">
        <v>2884</v>
      </c>
      <c r="AA120" s="5" t="s">
        <v>2385</v>
      </c>
      <c r="AB120" s="5" t="s">
        <v>2386</v>
      </c>
      <c r="AC120" s="5" t="s">
        <v>2385</v>
      </c>
      <c r="AD120" s="5" t="s">
        <v>2386</v>
      </c>
      <c r="AE120" s="5" t="s">
        <v>2386</v>
      </c>
      <c r="AF120" s="5" t="s">
        <v>2386</v>
      </c>
      <c r="AG120" s="5" t="s">
        <v>2386</v>
      </c>
      <c r="AH120" s="5" t="s">
        <v>2385</v>
      </c>
      <c r="AI120" s="5" t="s">
        <v>2385</v>
      </c>
      <c r="AJ120" s="5" t="s">
        <v>2386</v>
      </c>
      <c r="AK120" s="5" t="s">
        <v>2386</v>
      </c>
      <c r="AL120" s="5" t="s">
        <v>2386</v>
      </c>
      <c r="AM120" s="5" t="s">
        <v>2386</v>
      </c>
    </row>
    <row r="121" spans="1:39">
      <c r="A121" s="5" t="s">
        <v>1716</v>
      </c>
      <c r="B121" s="5" t="s">
        <v>2077</v>
      </c>
      <c r="C121" s="5" t="s">
        <v>2377</v>
      </c>
      <c r="D121" s="5" t="s">
        <v>399</v>
      </c>
      <c r="E121" s="5" t="s">
        <v>2466</v>
      </c>
      <c r="F121" s="5" t="s">
        <v>1717</v>
      </c>
      <c r="G121" s="5" t="s">
        <v>2469</v>
      </c>
      <c r="H121" s="5" t="s">
        <v>1717</v>
      </c>
      <c r="I121" s="5" t="s">
        <v>2882</v>
      </c>
      <c r="J121" s="5" t="s">
        <v>2047</v>
      </c>
      <c r="K121" s="5">
        <v>35.700000000000003</v>
      </c>
      <c r="L121" s="5">
        <v>97.7</v>
      </c>
      <c r="M121" s="5">
        <v>93</v>
      </c>
      <c r="N121" s="5">
        <v>5.7</v>
      </c>
      <c r="O121" s="5" t="s">
        <v>2396</v>
      </c>
      <c r="P121" s="5" t="s">
        <v>1640</v>
      </c>
      <c r="Q121" s="5" t="s">
        <v>2255</v>
      </c>
      <c r="R121" s="5">
        <v>1973</v>
      </c>
      <c r="S121" s="5" t="s">
        <v>2395</v>
      </c>
      <c r="T121" s="5" t="s">
        <v>449</v>
      </c>
      <c r="U121" s="5" t="s">
        <v>1762</v>
      </c>
      <c r="V121" s="5" t="s">
        <v>1414</v>
      </c>
      <c r="W121" s="5">
        <v>0</v>
      </c>
      <c r="X121" s="5">
        <v>0</v>
      </c>
      <c r="Y121" s="5" t="s">
        <v>2885</v>
      </c>
      <c r="Z121" s="5" t="s">
        <v>2886</v>
      </c>
      <c r="AA121" s="5" t="s">
        <v>1414</v>
      </c>
      <c r="AB121" s="5" t="s">
        <v>1414</v>
      </c>
      <c r="AC121" s="5" t="s">
        <v>1414</v>
      </c>
      <c r="AD121" s="5" t="s">
        <v>1414</v>
      </c>
      <c r="AE121" s="5" t="s">
        <v>1414</v>
      </c>
      <c r="AF121" s="5" t="s">
        <v>1414</v>
      </c>
      <c r="AG121" s="5" t="s">
        <v>1414</v>
      </c>
      <c r="AH121" s="5" t="s">
        <v>1414</v>
      </c>
      <c r="AI121" s="5" t="s">
        <v>1414</v>
      </c>
      <c r="AJ121" s="5" t="s">
        <v>1414</v>
      </c>
      <c r="AK121" s="5" t="s">
        <v>1414</v>
      </c>
      <c r="AL121" s="5" t="s">
        <v>1414</v>
      </c>
      <c r="AM121" s="5" t="s">
        <v>1414</v>
      </c>
    </row>
    <row r="122" spans="1:39">
      <c r="A122" s="5" t="s">
        <v>1556</v>
      </c>
      <c r="B122" s="5" t="s">
        <v>1556</v>
      </c>
      <c r="C122" s="5" t="s">
        <v>2287</v>
      </c>
      <c r="D122" s="5" t="s">
        <v>399</v>
      </c>
      <c r="E122" s="5" t="s">
        <v>2466</v>
      </c>
      <c r="F122" s="5" t="s">
        <v>1667</v>
      </c>
      <c r="G122" s="5" t="s">
        <v>2469</v>
      </c>
      <c r="H122" s="5" t="s">
        <v>1667</v>
      </c>
      <c r="I122" s="5" t="s">
        <v>2882</v>
      </c>
      <c r="J122" s="5" t="s">
        <v>2049</v>
      </c>
      <c r="K122" s="5">
        <v>19.2</v>
      </c>
      <c r="L122" s="5">
        <v>97.8</v>
      </c>
      <c r="M122" s="5">
        <v>94.5</v>
      </c>
      <c r="N122" s="5">
        <v>0</v>
      </c>
      <c r="O122" s="5" t="s">
        <v>1550</v>
      </c>
      <c r="P122" s="5" t="s">
        <v>1550</v>
      </c>
      <c r="Q122" s="5" t="s">
        <v>2254</v>
      </c>
      <c r="R122" s="5">
        <v>2012</v>
      </c>
      <c r="S122" s="5" t="s">
        <v>2381</v>
      </c>
      <c r="T122" s="5" t="s">
        <v>177</v>
      </c>
      <c r="U122" s="5" t="s">
        <v>1765</v>
      </c>
      <c r="V122" s="5">
        <v>7</v>
      </c>
      <c r="W122" s="5">
        <v>100</v>
      </c>
      <c r="X122" s="5">
        <v>0</v>
      </c>
      <c r="Y122" s="5" t="s">
        <v>2881</v>
      </c>
      <c r="Z122" s="5" t="s">
        <v>2920</v>
      </c>
      <c r="AA122" s="5" t="s">
        <v>2896</v>
      </c>
      <c r="AB122" s="5" t="s">
        <v>2386</v>
      </c>
      <c r="AC122" s="5" t="s">
        <v>2896</v>
      </c>
      <c r="AD122" s="5" t="s">
        <v>2386</v>
      </c>
      <c r="AE122" s="5" t="s">
        <v>2386</v>
      </c>
      <c r="AF122" s="5" t="s">
        <v>2386</v>
      </c>
      <c r="AG122" s="5" t="s">
        <v>2386</v>
      </c>
      <c r="AH122" s="5" t="s">
        <v>2896</v>
      </c>
      <c r="AI122" s="5" t="s">
        <v>2896</v>
      </c>
      <c r="AJ122" s="5" t="s">
        <v>2386</v>
      </c>
      <c r="AK122" s="5" t="s">
        <v>2386</v>
      </c>
      <c r="AL122" s="5" t="s">
        <v>2386</v>
      </c>
      <c r="AM122" s="5" t="s">
        <v>2386</v>
      </c>
    </row>
    <row r="123" spans="1:39">
      <c r="A123" s="5" t="s">
        <v>1558</v>
      </c>
      <c r="B123" s="5" t="s">
        <v>1558</v>
      </c>
      <c r="C123" s="5" t="s">
        <v>2288</v>
      </c>
      <c r="D123" s="5" t="s">
        <v>399</v>
      </c>
      <c r="E123" s="5" t="s">
        <v>2466</v>
      </c>
      <c r="F123" s="5" t="s">
        <v>1669</v>
      </c>
      <c r="G123" s="5" t="s">
        <v>2469</v>
      </c>
      <c r="H123" s="5" t="s">
        <v>1669</v>
      </c>
      <c r="I123" s="5" t="s">
        <v>2882</v>
      </c>
      <c r="J123" s="5" t="s">
        <v>2050</v>
      </c>
      <c r="K123" s="5">
        <v>43.5</v>
      </c>
      <c r="L123" s="5">
        <v>97.9</v>
      </c>
      <c r="M123" s="5">
        <v>97.9</v>
      </c>
      <c r="N123" s="5">
        <v>0.9</v>
      </c>
      <c r="O123" s="5" t="s">
        <v>1550</v>
      </c>
      <c r="P123" s="5" t="s">
        <v>1550</v>
      </c>
      <c r="Q123" s="5" t="s">
        <v>2254</v>
      </c>
      <c r="R123" s="5">
        <v>2012</v>
      </c>
      <c r="S123" s="5" t="s">
        <v>2381</v>
      </c>
      <c r="T123" s="5" t="s">
        <v>177</v>
      </c>
      <c r="U123" s="5" t="s">
        <v>1765</v>
      </c>
      <c r="V123" s="5">
        <v>8</v>
      </c>
      <c r="W123" s="5">
        <v>100</v>
      </c>
      <c r="X123" s="5">
        <v>0</v>
      </c>
      <c r="Y123" s="5" t="s">
        <v>2881</v>
      </c>
      <c r="Z123" s="5" t="s">
        <v>2921</v>
      </c>
      <c r="AA123" s="5" t="s">
        <v>2385</v>
      </c>
      <c r="AB123" s="5" t="s">
        <v>2386</v>
      </c>
      <c r="AC123" s="5" t="s">
        <v>2385</v>
      </c>
      <c r="AD123" s="5" t="s">
        <v>2386</v>
      </c>
      <c r="AE123" s="5" t="s">
        <v>2386</v>
      </c>
      <c r="AF123" s="5" t="s">
        <v>2386</v>
      </c>
      <c r="AG123" s="5" t="s">
        <v>2386</v>
      </c>
      <c r="AH123" s="5" t="s">
        <v>2385</v>
      </c>
      <c r="AI123" s="5" t="s">
        <v>2385</v>
      </c>
      <c r="AJ123" s="5" t="s">
        <v>2386</v>
      </c>
      <c r="AK123" s="5" t="s">
        <v>2386</v>
      </c>
      <c r="AL123" s="5" t="s">
        <v>2386</v>
      </c>
      <c r="AM123" s="5" t="s">
        <v>2386</v>
      </c>
    </row>
  </sheetData>
  <sortState ref="A2:AM124">
    <sortCondition ref="F2:F12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7E32-E52D-C946-9668-18C537E215AA}">
  <dimension ref="A1:V31"/>
  <sheetViews>
    <sheetView workbookViewId="0">
      <selection activeCell="A21" sqref="A2:A21"/>
    </sheetView>
  </sheetViews>
  <sheetFormatPr baseColWidth="10" defaultRowHeight="16"/>
  <cols>
    <col min="1" max="1" width="13.5" style="5" bestFit="1" customWidth="1"/>
    <col min="2" max="2" width="11" style="5" customWidth="1"/>
    <col min="3" max="3" width="18.33203125" style="5" bestFit="1" customWidth="1"/>
    <col min="4" max="4" width="22.6640625" style="5" bestFit="1" customWidth="1"/>
    <col min="5" max="5" width="26" style="5" bestFit="1" customWidth="1"/>
    <col min="6" max="6" width="12.83203125" style="5" bestFit="1" customWidth="1"/>
    <col min="7" max="7" width="7.5" style="5" bestFit="1" customWidth="1"/>
    <col min="8" max="8" width="13.6640625" style="5" bestFit="1" customWidth="1"/>
    <col min="9" max="9" width="12.33203125" customWidth="1"/>
    <col min="14" max="14" width="19.6640625" bestFit="1" customWidth="1"/>
    <col min="15" max="15" width="26" bestFit="1" customWidth="1"/>
    <col min="16" max="16" width="17.33203125" bestFit="1" customWidth="1"/>
  </cols>
  <sheetData>
    <row r="1" spans="1:22">
      <c r="A1" s="4" t="s">
        <v>3128</v>
      </c>
      <c r="B1" s="4" t="s">
        <v>3431</v>
      </c>
      <c r="C1" s="4" t="s">
        <v>4025</v>
      </c>
      <c r="D1" s="4" t="s">
        <v>3736</v>
      </c>
      <c r="E1" s="4" t="s">
        <v>3447</v>
      </c>
      <c r="F1" s="4" t="s">
        <v>4486</v>
      </c>
      <c r="G1" s="4" t="s">
        <v>4027</v>
      </c>
      <c r="H1" s="114" t="s">
        <v>4721</v>
      </c>
      <c r="I1" s="150" t="s">
        <v>4775</v>
      </c>
      <c r="N1" s="114" t="s">
        <v>2853</v>
      </c>
      <c r="O1" s="114" t="s">
        <v>1543</v>
      </c>
      <c r="P1" s="114" t="s">
        <v>4712</v>
      </c>
      <c r="Q1" s="114" t="s">
        <v>4720</v>
      </c>
      <c r="R1" s="114" t="s">
        <v>3121</v>
      </c>
      <c r="S1" s="114" t="s">
        <v>4721</v>
      </c>
      <c r="T1" s="114" t="s">
        <v>4743</v>
      </c>
      <c r="U1" s="114" t="s">
        <v>4027</v>
      </c>
      <c r="V1" s="114" t="s">
        <v>4747</v>
      </c>
    </row>
    <row r="2" spans="1:22">
      <c r="A2" s="5" t="s">
        <v>3093</v>
      </c>
      <c r="B2" s="5" t="s">
        <v>4744</v>
      </c>
      <c r="C2" s="5" t="s">
        <v>1593</v>
      </c>
      <c r="D2" s="5" t="s">
        <v>4748</v>
      </c>
      <c r="E2" s="5" t="s">
        <v>3089</v>
      </c>
      <c r="F2" s="5">
        <v>2014</v>
      </c>
      <c r="G2" s="5" t="s">
        <v>4034</v>
      </c>
      <c r="H2" s="5" t="s">
        <v>4722</v>
      </c>
      <c r="I2" t="s">
        <v>4786</v>
      </c>
      <c r="N2" s="5" t="s">
        <v>84</v>
      </c>
      <c r="O2" s="5" t="s">
        <v>84</v>
      </c>
      <c r="P2" s="5" t="s">
        <v>1</v>
      </c>
      <c r="Q2" s="5" t="s">
        <v>172</v>
      </c>
      <c r="R2" s="5" t="s">
        <v>1</v>
      </c>
      <c r="S2" s="5" t="s">
        <v>172</v>
      </c>
      <c r="T2" s="5">
        <v>1953</v>
      </c>
      <c r="U2" s="5" t="s">
        <v>2993</v>
      </c>
      <c r="V2" s="5" t="s">
        <v>2385</v>
      </c>
    </row>
    <row r="3" spans="1:22">
      <c r="A3" s="11" t="s">
        <v>3094</v>
      </c>
      <c r="B3" s="5" t="s">
        <v>4744</v>
      </c>
      <c r="C3" s="5" t="s">
        <v>1593</v>
      </c>
      <c r="D3" s="5" t="s">
        <v>4749</v>
      </c>
      <c r="E3" s="5" t="s">
        <v>3122</v>
      </c>
      <c r="F3" s="5">
        <v>2016</v>
      </c>
      <c r="G3" s="5" t="s">
        <v>4034</v>
      </c>
      <c r="H3" s="5" t="s">
        <v>4723</v>
      </c>
      <c r="I3" t="s">
        <v>4788</v>
      </c>
      <c r="N3" s="5" t="s">
        <v>85</v>
      </c>
      <c r="O3" s="5" t="s">
        <v>85</v>
      </c>
      <c r="P3" s="5" t="s">
        <v>2</v>
      </c>
      <c r="Q3" s="5" t="s">
        <v>172</v>
      </c>
      <c r="R3" s="5" t="s">
        <v>2</v>
      </c>
      <c r="S3" s="5" t="s">
        <v>172</v>
      </c>
      <c r="T3" s="5">
        <v>1960</v>
      </c>
      <c r="U3" s="5" t="s">
        <v>4745</v>
      </c>
      <c r="V3" s="5" t="s">
        <v>2385</v>
      </c>
    </row>
    <row r="4" spans="1:22">
      <c r="A4" s="5" t="s">
        <v>3095</v>
      </c>
      <c r="B4" s="5" t="s">
        <v>4744</v>
      </c>
      <c r="C4" s="5" t="s">
        <v>1593</v>
      </c>
      <c r="D4" s="5" t="s">
        <v>4750</v>
      </c>
      <c r="E4" s="5" t="s">
        <v>3084</v>
      </c>
      <c r="F4" s="5">
        <v>2016</v>
      </c>
      <c r="G4" s="5" t="s">
        <v>4034</v>
      </c>
      <c r="H4" s="5" t="s">
        <v>4724</v>
      </c>
      <c r="I4" t="s">
        <v>4789</v>
      </c>
      <c r="N4" s="5" t="s">
        <v>86</v>
      </c>
      <c r="O4" s="5" t="s">
        <v>86</v>
      </c>
      <c r="P4" s="5" t="s">
        <v>3</v>
      </c>
      <c r="Q4" s="5" t="s">
        <v>172</v>
      </c>
      <c r="R4" s="5" t="s">
        <v>3</v>
      </c>
      <c r="S4" s="5" t="s">
        <v>172</v>
      </c>
      <c r="T4" s="5">
        <v>1980</v>
      </c>
      <c r="U4" s="5" t="s">
        <v>1632</v>
      </c>
      <c r="V4" s="5" t="s">
        <v>2385</v>
      </c>
    </row>
    <row r="5" spans="1:22">
      <c r="A5" s="5" t="s">
        <v>3096</v>
      </c>
      <c r="B5" s="5" t="s">
        <v>4744</v>
      </c>
      <c r="C5" s="5" t="s">
        <v>1593</v>
      </c>
      <c r="D5" s="5" t="s">
        <v>4751</v>
      </c>
      <c r="E5" s="5" t="s">
        <v>3076</v>
      </c>
      <c r="F5" s="5">
        <v>2013</v>
      </c>
      <c r="G5" s="5" t="s">
        <v>4034</v>
      </c>
      <c r="H5" s="5" t="s">
        <v>4725</v>
      </c>
      <c r="I5" t="s">
        <v>4776</v>
      </c>
      <c r="N5" s="5" t="s">
        <v>140</v>
      </c>
      <c r="O5" s="5" t="s">
        <v>140</v>
      </c>
      <c r="P5" s="5" t="s">
        <v>39</v>
      </c>
      <c r="Q5" s="5" t="s">
        <v>172</v>
      </c>
      <c r="R5" s="5" t="s">
        <v>39</v>
      </c>
      <c r="S5" s="5" t="s">
        <v>172</v>
      </c>
      <c r="T5" s="5">
        <v>1966</v>
      </c>
      <c r="U5" s="5" t="s">
        <v>4746</v>
      </c>
      <c r="V5" s="5" t="s">
        <v>2385</v>
      </c>
    </row>
    <row r="6" spans="1:22">
      <c r="A6" s="5" t="s">
        <v>3097</v>
      </c>
      <c r="B6" s="5" t="s">
        <v>4744</v>
      </c>
      <c r="C6" s="5" t="s">
        <v>1593</v>
      </c>
      <c r="D6" s="5" t="s">
        <v>4752</v>
      </c>
      <c r="E6" s="5" t="s">
        <v>3083</v>
      </c>
      <c r="F6" s="5">
        <v>2013</v>
      </c>
      <c r="G6" s="5" t="s">
        <v>4034</v>
      </c>
      <c r="H6" s="5" t="s">
        <v>4726</v>
      </c>
      <c r="I6" t="s">
        <v>4787</v>
      </c>
      <c r="N6" s="5" t="s">
        <v>3092</v>
      </c>
      <c r="O6" s="5" t="s">
        <v>3092</v>
      </c>
      <c r="P6" s="5" t="s">
        <v>8</v>
      </c>
      <c r="Q6" s="5" t="s">
        <v>172</v>
      </c>
      <c r="R6" s="5" t="s">
        <v>8</v>
      </c>
      <c r="S6" s="5" t="s">
        <v>172</v>
      </c>
      <c r="T6" s="5">
        <v>1950</v>
      </c>
      <c r="U6" s="5" t="s">
        <v>3091</v>
      </c>
      <c r="V6" s="5" t="s">
        <v>2385</v>
      </c>
    </row>
    <row r="7" spans="1:22">
      <c r="A7" s="5" t="s">
        <v>3098</v>
      </c>
      <c r="B7" s="5" t="s">
        <v>4744</v>
      </c>
      <c r="C7" s="5" t="s">
        <v>1593</v>
      </c>
      <c r="D7" s="5" t="s">
        <v>4753</v>
      </c>
      <c r="E7" s="5" t="s">
        <v>3079</v>
      </c>
      <c r="F7" s="5">
        <v>2016</v>
      </c>
      <c r="G7" s="5" t="s">
        <v>4034</v>
      </c>
      <c r="H7" s="5" t="s">
        <v>4727</v>
      </c>
      <c r="I7" t="s">
        <v>4781</v>
      </c>
      <c r="N7" s="5" t="s">
        <v>3120</v>
      </c>
      <c r="O7" s="5" t="s">
        <v>3120</v>
      </c>
      <c r="P7" s="5" t="s">
        <v>181</v>
      </c>
      <c r="Q7" s="5" t="s">
        <v>172</v>
      </c>
      <c r="R7" s="5" t="s">
        <v>181</v>
      </c>
      <c r="S7" s="5" t="s">
        <v>172</v>
      </c>
      <c r="T7" s="5">
        <v>1980</v>
      </c>
      <c r="U7" s="5" t="s">
        <v>1632</v>
      </c>
      <c r="V7" s="5" t="s">
        <v>2385</v>
      </c>
    </row>
    <row r="8" spans="1:22">
      <c r="A8" s="5" t="s">
        <v>3099</v>
      </c>
      <c r="B8" s="5" t="s">
        <v>4744</v>
      </c>
      <c r="C8" s="5" t="s">
        <v>1593</v>
      </c>
      <c r="D8" s="5" t="s">
        <v>4754</v>
      </c>
      <c r="E8" s="5" t="s">
        <v>3080</v>
      </c>
      <c r="F8" s="5">
        <v>2013</v>
      </c>
      <c r="G8" s="5" t="s">
        <v>4034</v>
      </c>
      <c r="H8" s="5" t="s">
        <v>4728</v>
      </c>
      <c r="I8" t="s">
        <v>4782</v>
      </c>
      <c r="N8" s="5" t="s">
        <v>448</v>
      </c>
      <c r="O8" s="5" t="s">
        <v>448</v>
      </c>
      <c r="P8" s="5" t="s">
        <v>180</v>
      </c>
      <c r="Q8" s="5" t="s">
        <v>172</v>
      </c>
      <c r="R8" s="5" t="s">
        <v>180</v>
      </c>
      <c r="S8" s="5" t="s">
        <v>172</v>
      </c>
      <c r="T8" s="5">
        <v>1988</v>
      </c>
      <c r="U8" s="5" t="s">
        <v>1632</v>
      </c>
      <c r="V8" s="5" t="s">
        <v>2385</v>
      </c>
    </row>
    <row r="9" spans="1:22">
      <c r="A9" s="5" t="s">
        <v>3100</v>
      </c>
      <c r="B9" s="5" t="s">
        <v>4744</v>
      </c>
      <c r="C9" s="5" t="s">
        <v>1593</v>
      </c>
      <c r="D9" s="5" t="s">
        <v>4755</v>
      </c>
      <c r="E9" s="5" t="s">
        <v>3077</v>
      </c>
      <c r="F9" s="5">
        <v>2015</v>
      </c>
      <c r="G9" s="5" t="s">
        <v>4034</v>
      </c>
      <c r="H9" s="5" t="s">
        <v>4729</v>
      </c>
      <c r="I9" t="s">
        <v>4779</v>
      </c>
      <c r="N9" s="5" t="s">
        <v>2812</v>
      </c>
      <c r="O9" s="5" t="s">
        <v>2812</v>
      </c>
      <c r="P9" s="5" t="s">
        <v>2811</v>
      </c>
      <c r="Q9" s="5" t="s">
        <v>172</v>
      </c>
      <c r="R9" s="5" t="s">
        <v>2811</v>
      </c>
      <c r="S9" s="5" t="s">
        <v>172</v>
      </c>
      <c r="T9" s="5">
        <v>1990</v>
      </c>
      <c r="U9" s="5" t="s">
        <v>1636</v>
      </c>
      <c r="V9" s="5" t="s">
        <v>2385</v>
      </c>
    </row>
    <row r="10" spans="1:22">
      <c r="A10" s="5" t="s">
        <v>3101</v>
      </c>
      <c r="B10" s="5" t="s">
        <v>4744</v>
      </c>
      <c r="C10" s="5" t="s">
        <v>1593</v>
      </c>
      <c r="D10" s="5" t="s">
        <v>4756</v>
      </c>
      <c r="E10" s="5" t="s">
        <v>3123</v>
      </c>
      <c r="F10" s="5">
        <v>2015</v>
      </c>
      <c r="G10" s="5" t="s">
        <v>4034</v>
      </c>
      <c r="H10" s="5" t="s">
        <v>4730</v>
      </c>
      <c r="I10" t="s">
        <v>4778</v>
      </c>
      <c r="N10" s="5" t="s">
        <v>2816</v>
      </c>
      <c r="O10" s="5" t="s">
        <v>2816</v>
      </c>
      <c r="P10" s="5" t="s">
        <v>2815</v>
      </c>
      <c r="Q10" s="5" t="s">
        <v>172</v>
      </c>
      <c r="R10" s="5" t="s">
        <v>2815</v>
      </c>
      <c r="S10" s="5" t="s">
        <v>172</v>
      </c>
      <c r="T10" s="5">
        <v>1990</v>
      </c>
      <c r="U10" s="5" t="s">
        <v>1636</v>
      </c>
      <c r="V10" s="5" t="s">
        <v>2385</v>
      </c>
    </row>
    <row r="11" spans="1:22">
      <c r="A11" s="11" t="s">
        <v>3102</v>
      </c>
      <c r="B11" s="5" t="s">
        <v>4744</v>
      </c>
      <c r="C11" s="5" t="s">
        <v>1593</v>
      </c>
      <c r="D11" s="5" t="s">
        <v>4757</v>
      </c>
      <c r="E11" s="5" t="s">
        <v>3124</v>
      </c>
      <c r="F11" s="5">
        <v>2016</v>
      </c>
      <c r="G11" s="5" t="s">
        <v>4034</v>
      </c>
      <c r="H11" s="5" t="s">
        <v>4731</v>
      </c>
      <c r="I11" t="s">
        <v>4784</v>
      </c>
      <c r="N11" s="5" t="s">
        <v>2818</v>
      </c>
      <c r="O11" s="5" t="s">
        <v>2818</v>
      </c>
      <c r="P11" s="5" t="s">
        <v>2817</v>
      </c>
      <c r="Q11" s="5" t="s">
        <v>172</v>
      </c>
      <c r="R11" s="5" t="s">
        <v>2822</v>
      </c>
      <c r="S11" s="5" t="s">
        <v>2817</v>
      </c>
      <c r="T11" s="5" t="s">
        <v>172</v>
      </c>
      <c r="U11" s="5" t="s">
        <v>2821</v>
      </c>
      <c r="V11" s="5" t="s">
        <v>2385</v>
      </c>
    </row>
    <row r="12" spans="1:22">
      <c r="A12" s="5" t="s">
        <v>3103</v>
      </c>
      <c r="B12" s="5" t="s">
        <v>4744</v>
      </c>
      <c r="C12" s="5" t="s">
        <v>1593</v>
      </c>
      <c r="D12" s="5" t="s">
        <v>4758</v>
      </c>
      <c r="E12" s="5" t="s">
        <v>3087</v>
      </c>
      <c r="F12" s="5">
        <v>2016</v>
      </c>
      <c r="G12" s="5" t="s">
        <v>4034</v>
      </c>
      <c r="H12" s="5" t="s">
        <v>4732</v>
      </c>
      <c r="I12" t="s">
        <v>4792</v>
      </c>
      <c r="N12" s="5" t="s">
        <v>2824</v>
      </c>
      <c r="O12" s="5" t="s">
        <v>2824</v>
      </c>
      <c r="P12" s="5" t="s">
        <v>2823</v>
      </c>
      <c r="Q12" s="5" t="s">
        <v>172</v>
      </c>
      <c r="R12" s="5" t="s">
        <v>2827</v>
      </c>
      <c r="S12" s="5" t="s">
        <v>2823</v>
      </c>
      <c r="T12" s="5" t="s">
        <v>172</v>
      </c>
      <c r="U12" s="5" t="s">
        <v>2826</v>
      </c>
      <c r="V12" s="5" t="s">
        <v>2385</v>
      </c>
    </row>
    <row r="13" spans="1:22">
      <c r="A13" s="5" t="s">
        <v>3104</v>
      </c>
      <c r="B13" s="5" t="s">
        <v>4744</v>
      </c>
      <c r="C13" s="5" t="s">
        <v>1593</v>
      </c>
      <c r="D13" s="5" t="s">
        <v>4759</v>
      </c>
      <c r="E13" s="5" t="s">
        <v>3088</v>
      </c>
      <c r="F13" s="5">
        <v>2015</v>
      </c>
      <c r="G13" s="5" t="s">
        <v>4034</v>
      </c>
      <c r="H13" s="5" t="s">
        <v>4733</v>
      </c>
      <c r="I13" t="s">
        <v>4793</v>
      </c>
      <c r="N13" s="5" t="s">
        <v>2829</v>
      </c>
      <c r="O13" s="5" t="s">
        <v>2829</v>
      </c>
      <c r="P13" s="5" t="s">
        <v>2828</v>
      </c>
      <c r="Q13" s="5" t="s">
        <v>172</v>
      </c>
      <c r="R13" s="5" t="s">
        <v>2830</v>
      </c>
      <c r="S13" s="5" t="s">
        <v>2828</v>
      </c>
      <c r="T13" s="5" t="s">
        <v>172</v>
      </c>
      <c r="U13" s="5" t="s">
        <v>2821</v>
      </c>
      <c r="V13" s="5" t="s">
        <v>2385</v>
      </c>
    </row>
    <row r="14" spans="1:22">
      <c r="A14" s="5" t="s">
        <v>3105</v>
      </c>
      <c r="B14" s="5" t="s">
        <v>4744</v>
      </c>
      <c r="C14" s="5" t="s">
        <v>1593</v>
      </c>
      <c r="D14" s="5" t="s">
        <v>4760</v>
      </c>
      <c r="E14" s="5" t="s">
        <v>3086</v>
      </c>
      <c r="F14" s="5">
        <v>2015</v>
      </c>
      <c r="G14" s="5" t="s">
        <v>4034</v>
      </c>
      <c r="H14" s="5" t="s">
        <v>4734</v>
      </c>
      <c r="I14" t="s">
        <v>4791</v>
      </c>
      <c r="N14" s="5" t="s">
        <v>2832</v>
      </c>
      <c r="O14" s="5" t="s">
        <v>2832</v>
      </c>
      <c r="P14" s="5" t="s">
        <v>2831</v>
      </c>
      <c r="Q14" s="5" t="s">
        <v>172</v>
      </c>
      <c r="R14" s="5" t="s">
        <v>2835</v>
      </c>
      <c r="S14" s="5" t="s">
        <v>2831</v>
      </c>
      <c r="T14" s="5" t="s">
        <v>172</v>
      </c>
      <c r="U14" s="5" t="s">
        <v>2834</v>
      </c>
      <c r="V14" s="5" t="s">
        <v>2385</v>
      </c>
    </row>
    <row r="15" spans="1:22">
      <c r="A15" s="11" t="s">
        <v>3106</v>
      </c>
      <c r="B15" s="5" t="s">
        <v>4744</v>
      </c>
      <c r="C15" s="5" t="s">
        <v>1593</v>
      </c>
      <c r="D15" s="5" t="s">
        <v>4761</v>
      </c>
      <c r="E15" s="5" t="s">
        <v>3125</v>
      </c>
      <c r="F15" s="5">
        <v>2016</v>
      </c>
      <c r="G15" s="5" t="s">
        <v>4034</v>
      </c>
      <c r="H15" s="5" t="s">
        <v>4735</v>
      </c>
      <c r="I15" t="s">
        <v>4777</v>
      </c>
      <c r="N15" s="5" t="s">
        <v>3113</v>
      </c>
      <c r="O15" s="5" t="s">
        <v>166</v>
      </c>
      <c r="P15" s="5" t="s">
        <v>4713</v>
      </c>
      <c r="Q15" s="5" t="s">
        <v>172</v>
      </c>
      <c r="R15" s="5" t="s">
        <v>3069</v>
      </c>
      <c r="S15" s="5" t="s">
        <v>152</v>
      </c>
      <c r="T15" s="5">
        <v>2013</v>
      </c>
      <c r="U15" s="5" t="s">
        <v>2992</v>
      </c>
      <c r="V15" s="5" t="s">
        <v>2385</v>
      </c>
    </row>
    <row r="16" spans="1:22">
      <c r="A16" s="5" t="s">
        <v>3107</v>
      </c>
      <c r="B16" s="5" t="s">
        <v>4744</v>
      </c>
      <c r="C16" s="5" t="s">
        <v>1593</v>
      </c>
      <c r="D16" s="5" t="s">
        <v>4762</v>
      </c>
      <c r="E16" s="5" t="s">
        <v>3126</v>
      </c>
      <c r="F16" s="5">
        <v>2014</v>
      </c>
      <c r="G16" s="5" t="s">
        <v>4034</v>
      </c>
      <c r="H16" s="5" t="s">
        <v>4736</v>
      </c>
      <c r="I16" t="s">
        <v>4794</v>
      </c>
      <c r="N16" s="5" t="s">
        <v>3114</v>
      </c>
      <c r="O16" s="5" t="s">
        <v>165</v>
      </c>
      <c r="P16" s="5" t="s">
        <v>4714</v>
      </c>
      <c r="Q16" s="5" t="s">
        <v>172</v>
      </c>
      <c r="R16" s="5" t="s">
        <v>3070</v>
      </c>
      <c r="S16" s="5" t="s">
        <v>151</v>
      </c>
      <c r="T16" s="5">
        <v>2013</v>
      </c>
      <c r="U16" s="5" t="s">
        <v>2992</v>
      </c>
      <c r="V16" s="5" t="s">
        <v>2385</v>
      </c>
    </row>
    <row r="17" spans="1:22">
      <c r="A17" s="5" t="s">
        <v>3108</v>
      </c>
      <c r="B17" s="5" t="s">
        <v>4744</v>
      </c>
      <c r="C17" s="5" t="s">
        <v>1593</v>
      </c>
      <c r="D17" s="5" t="s">
        <v>4763</v>
      </c>
      <c r="E17" s="5" t="s">
        <v>3085</v>
      </c>
      <c r="F17" s="5">
        <v>2016</v>
      </c>
      <c r="G17" s="5" t="s">
        <v>4034</v>
      </c>
      <c r="H17" s="5" t="s">
        <v>4737</v>
      </c>
      <c r="I17" t="s">
        <v>4790</v>
      </c>
      <c r="N17" s="5" t="s">
        <v>3115</v>
      </c>
      <c r="O17" s="5" t="s">
        <v>168</v>
      </c>
      <c r="P17" s="5" t="s">
        <v>4715</v>
      </c>
      <c r="Q17" s="5" t="s">
        <v>172</v>
      </c>
      <c r="R17" s="5" t="s">
        <v>3071</v>
      </c>
      <c r="S17" s="5" t="s">
        <v>154</v>
      </c>
      <c r="T17" s="5">
        <v>2013</v>
      </c>
      <c r="U17" s="5" t="s">
        <v>2992</v>
      </c>
      <c r="V17" s="5" t="s">
        <v>2385</v>
      </c>
    </row>
    <row r="18" spans="1:22">
      <c r="A18" s="5" t="s">
        <v>3109</v>
      </c>
      <c r="B18" s="5" t="s">
        <v>4744</v>
      </c>
      <c r="C18" s="5" t="s">
        <v>1593</v>
      </c>
      <c r="D18" s="5" t="s">
        <v>4764</v>
      </c>
      <c r="E18" s="5" t="s">
        <v>3090</v>
      </c>
      <c r="F18" s="5">
        <v>2015</v>
      </c>
      <c r="G18" s="5" t="s">
        <v>4034</v>
      </c>
      <c r="H18" s="5" t="s">
        <v>4738</v>
      </c>
      <c r="I18" t="s">
        <v>4795</v>
      </c>
      <c r="N18" s="5" t="s">
        <v>3116</v>
      </c>
      <c r="O18" s="5" t="s">
        <v>169</v>
      </c>
      <c r="P18" s="5" t="s">
        <v>4716</v>
      </c>
      <c r="Q18" s="5" t="s">
        <v>172</v>
      </c>
      <c r="R18" s="5" t="s">
        <v>3072</v>
      </c>
      <c r="S18" s="5" t="s">
        <v>155</v>
      </c>
      <c r="T18" s="5">
        <v>2013</v>
      </c>
      <c r="U18" s="5" t="s">
        <v>2992</v>
      </c>
      <c r="V18" s="5" t="s">
        <v>2385</v>
      </c>
    </row>
    <row r="19" spans="1:22">
      <c r="A19" s="5" t="s">
        <v>3110</v>
      </c>
      <c r="B19" s="5" t="s">
        <v>4744</v>
      </c>
      <c r="C19" s="5" t="s">
        <v>1593</v>
      </c>
      <c r="D19" s="5" t="s">
        <v>4765</v>
      </c>
      <c r="E19" s="5" t="s">
        <v>3081</v>
      </c>
      <c r="F19" s="5">
        <v>2016</v>
      </c>
      <c r="G19" s="5" t="s">
        <v>4034</v>
      </c>
      <c r="H19" s="5" t="s">
        <v>4739</v>
      </c>
      <c r="I19" t="s">
        <v>4783</v>
      </c>
      <c r="N19" s="5" t="s">
        <v>3117</v>
      </c>
      <c r="O19" s="5" t="s">
        <v>163</v>
      </c>
      <c r="P19" s="5" t="s">
        <v>4717</v>
      </c>
      <c r="Q19" s="5" t="s">
        <v>172</v>
      </c>
      <c r="R19" s="5" t="s">
        <v>3073</v>
      </c>
      <c r="S19" s="5" t="s">
        <v>149</v>
      </c>
      <c r="T19" s="5">
        <v>2013</v>
      </c>
      <c r="U19" s="5" t="s">
        <v>2992</v>
      </c>
      <c r="V19" s="5" t="s">
        <v>2385</v>
      </c>
    </row>
    <row r="20" spans="1:22">
      <c r="A20" s="5" t="s">
        <v>3111</v>
      </c>
      <c r="B20" s="5" t="s">
        <v>4744</v>
      </c>
      <c r="C20" s="5" t="s">
        <v>1593</v>
      </c>
      <c r="D20" s="5" t="s">
        <v>4766</v>
      </c>
      <c r="E20" s="5" t="s">
        <v>3082</v>
      </c>
      <c r="F20" s="5">
        <v>2014</v>
      </c>
      <c r="G20" s="5" t="s">
        <v>4034</v>
      </c>
      <c r="H20" s="5" t="s">
        <v>4740</v>
      </c>
      <c r="I20" t="s">
        <v>4785</v>
      </c>
      <c r="N20" s="5" t="s">
        <v>3118</v>
      </c>
      <c r="O20" s="5" t="s">
        <v>167</v>
      </c>
      <c r="P20" s="5" t="s">
        <v>4718</v>
      </c>
      <c r="Q20" s="5" t="s">
        <v>172</v>
      </c>
      <c r="R20" s="5" t="s">
        <v>3074</v>
      </c>
      <c r="S20" s="5" t="s">
        <v>4742</v>
      </c>
      <c r="T20" s="5">
        <v>2013</v>
      </c>
      <c r="U20" s="5" t="s">
        <v>2992</v>
      </c>
      <c r="V20" s="5" t="s">
        <v>2385</v>
      </c>
    </row>
    <row r="21" spans="1:22">
      <c r="A21" s="5" t="s">
        <v>3112</v>
      </c>
      <c r="B21" s="5" t="s">
        <v>4744</v>
      </c>
      <c r="C21" s="5" t="s">
        <v>1593</v>
      </c>
      <c r="D21" s="5" t="s">
        <v>4767</v>
      </c>
      <c r="E21" s="5" t="s">
        <v>3078</v>
      </c>
      <c r="F21" s="5">
        <v>2016</v>
      </c>
      <c r="G21" s="5" t="s">
        <v>4034</v>
      </c>
      <c r="H21" s="5" t="s">
        <v>4741</v>
      </c>
      <c r="I21" t="s">
        <v>4780</v>
      </c>
      <c r="N21" s="5" t="s">
        <v>3119</v>
      </c>
      <c r="O21" s="5" t="s">
        <v>164</v>
      </c>
      <c r="P21" s="5" t="s">
        <v>4719</v>
      </c>
      <c r="Q21" s="5" t="s">
        <v>172</v>
      </c>
      <c r="R21" s="5" t="s">
        <v>3075</v>
      </c>
      <c r="S21" s="5" t="s">
        <v>150</v>
      </c>
      <c r="T21" s="5">
        <v>2013</v>
      </c>
      <c r="U21" s="5" t="s">
        <v>2992</v>
      </c>
      <c r="V21" s="5" t="s">
        <v>2385</v>
      </c>
    </row>
    <row r="25" spans="1:22">
      <c r="N25" s="5" t="s">
        <v>3113</v>
      </c>
      <c r="O25" s="5" t="s">
        <v>3069</v>
      </c>
      <c r="P25" s="5" t="s">
        <v>152</v>
      </c>
    </row>
    <row r="26" spans="1:22">
      <c r="N26" s="5" t="s">
        <v>3114</v>
      </c>
      <c r="O26" s="5" t="s">
        <v>3070</v>
      </c>
      <c r="P26" s="5" t="s">
        <v>151</v>
      </c>
    </row>
    <row r="27" spans="1:22">
      <c r="N27" s="5" t="s">
        <v>3115</v>
      </c>
      <c r="O27" s="5" t="s">
        <v>3071</v>
      </c>
      <c r="P27" s="5" t="s">
        <v>154</v>
      </c>
    </row>
    <row r="28" spans="1:22">
      <c r="N28" s="5" t="s">
        <v>3116</v>
      </c>
      <c r="O28" s="5" t="s">
        <v>3072</v>
      </c>
      <c r="P28" s="5" t="s">
        <v>155</v>
      </c>
    </row>
    <row r="29" spans="1:22">
      <c r="N29" s="5" t="s">
        <v>3117</v>
      </c>
      <c r="O29" s="5" t="s">
        <v>3073</v>
      </c>
      <c r="P29" s="5" t="s">
        <v>149</v>
      </c>
    </row>
    <row r="30" spans="1:22">
      <c r="N30" s="5" t="s">
        <v>3118</v>
      </c>
      <c r="O30" s="5" t="s">
        <v>3074</v>
      </c>
      <c r="P30" s="5" t="s">
        <v>4742</v>
      </c>
    </row>
    <row r="31" spans="1:22">
      <c r="N31" s="5" t="s">
        <v>3119</v>
      </c>
      <c r="O31" s="5" t="s">
        <v>3075</v>
      </c>
      <c r="P31" s="5" t="s">
        <v>150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1F337-2727-D64A-B704-F48A2F1D3F6D}">
  <dimension ref="A1:G226"/>
  <sheetViews>
    <sheetView topLeftCell="A229" workbookViewId="0">
      <selection activeCell="A47" sqref="A47:XFD47"/>
    </sheetView>
  </sheetViews>
  <sheetFormatPr baseColWidth="10" defaultRowHeight="16"/>
  <cols>
    <col min="1" max="1" width="13.5" style="5" bestFit="1" customWidth="1"/>
    <col min="2" max="2" width="9.33203125" style="5" bestFit="1" customWidth="1"/>
    <col min="3" max="3" width="18.33203125" style="5" bestFit="1" customWidth="1"/>
    <col min="4" max="4" width="11.1640625" style="5" bestFit="1" customWidth="1"/>
    <col min="5" max="5" width="26" style="5" bestFit="1" customWidth="1"/>
    <col min="6" max="6" width="13.6640625" style="5" bestFit="1" customWidth="1"/>
    <col min="7" max="7" width="9" style="5" customWidth="1"/>
    <col min="10" max="10" width="17.33203125" bestFit="1" customWidth="1"/>
    <col min="11" max="11" width="28.1640625" bestFit="1" customWidth="1"/>
    <col min="12" max="12" width="12.1640625" bestFit="1" customWidth="1"/>
    <col min="13" max="13" width="13.83203125" bestFit="1" customWidth="1"/>
    <col min="14" max="14" width="15.6640625" bestFit="1" customWidth="1"/>
    <col min="16" max="16" width="28.1640625" bestFit="1" customWidth="1"/>
  </cols>
  <sheetData>
    <row r="1" spans="1:7">
      <c r="A1" s="4" t="s">
        <v>3128</v>
      </c>
      <c r="B1" s="4" t="s">
        <v>3431</v>
      </c>
      <c r="C1" s="4" t="s">
        <v>4025</v>
      </c>
      <c r="D1" s="4" t="s">
        <v>3736</v>
      </c>
      <c r="E1" s="4" t="s">
        <v>3447</v>
      </c>
      <c r="F1" s="4" t="s">
        <v>4486</v>
      </c>
      <c r="G1" s="4" t="s">
        <v>4027</v>
      </c>
    </row>
    <row r="2" spans="1:7">
      <c r="A2" s="5" t="s">
        <v>4035</v>
      </c>
      <c r="B2" s="5" t="s">
        <v>4485</v>
      </c>
      <c r="C2" s="5" t="s">
        <v>1549</v>
      </c>
      <c r="D2" s="5" t="s">
        <v>4487</v>
      </c>
      <c r="E2" s="5" t="s">
        <v>4260</v>
      </c>
      <c r="F2" s="5">
        <v>2013</v>
      </c>
      <c r="G2" s="5" t="s">
        <v>2251</v>
      </c>
    </row>
    <row r="3" spans="1:7">
      <c r="A3" s="5" t="s">
        <v>4036</v>
      </c>
      <c r="B3" s="5" t="s">
        <v>4485</v>
      </c>
      <c r="C3" s="5" t="s">
        <v>1549</v>
      </c>
      <c r="D3" s="5" t="s">
        <v>4488</v>
      </c>
      <c r="E3" s="5" t="s">
        <v>4261</v>
      </c>
      <c r="F3" s="5">
        <v>2013</v>
      </c>
      <c r="G3" s="5" t="s">
        <v>2251</v>
      </c>
    </row>
    <row r="4" spans="1:7">
      <c r="A4" s="5" t="s">
        <v>4037</v>
      </c>
      <c r="B4" s="5" t="s">
        <v>4485</v>
      </c>
      <c r="C4" s="5" t="s">
        <v>1549</v>
      </c>
      <c r="D4" s="5" t="s">
        <v>4489</v>
      </c>
      <c r="E4" s="5" t="s">
        <v>4262</v>
      </c>
      <c r="F4" s="5">
        <v>2014</v>
      </c>
      <c r="G4" s="5" t="s">
        <v>2251</v>
      </c>
    </row>
    <row r="5" spans="1:7">
      <c r="A5" s="5" t="s">
        <v>4038</v>
      </c>
      <c r="B5" s="5" t="s">
        <v>4485</v>
      </c>
      <c r="C5" s="5" t="s">
        <v>1549</v>
      </c>
      <c r="D5" s="5" t="s">
        <v>4490</v>
      </c>
      <c r="E5" s="5" t="s">
        <v>4263</v>
      </c>
      <c r="F5" s="5">
        <v>2015</v>
      </c>
      <c r="G5" s="5" t="s">
        <v>2251</v>
      </c>
    </row>
    <row r="6" spans="1:7">
      <c r="A6" s="5" t="s">
        <v>4039</v>
      </c>
      <c r="B6" s="5" t="s">
        <v>4485</v>
      </c>
      <c r="C6" s="5" t="s">
        <v>1549</v>
      </c>
      <c r="D6" s="5" t="s">
        <v>4491</v>
      </c>
      <c r="E6" s="5" t="s">
        <v>4264</v>
      </c>
      <c r="F6" s="5">
        <v>2015</v>
      </c>
      <c r="G6" s="5" t="s">
        <v>2251</v>
      </c>
    </row>
    <row r="7" spans="1:7">
      <c r="A7" s="5" t="s">
        <v>4040</v>
      </c>
      <c r="B7" s="5" t="s">
        <v>4485</v>
      </c>
      <c r="C7" s="5" t="s">
        <v>1549</v>
      </c>
      <c r="D7" s="5" t="s">
        <v>4492</v>
      </c>
      <c r="E7" s="5" t="s">
        <v>4265</v>
      </c>
      <c r="F7" s="5">
        <v>2015</v>
      </c>
      <c r="G7" s="5" t="s">
        <v>2251</v>
      </c>
    </row>
    <row r="8" spans="1:7">
      <c r="A8" s="5" t="s">
        <v>4041</v>
      </c>
      <c r="B8" s="5" t="s">
        <v>4485</v>
      </c>
      <c r="C8" s="5" t="s">
        <v>1549</v>
      </c>
      <c r="D8" s="5" t="s">
        <v>4493</v>
      </c>
      <c r="E8" s="5" t="s">
        <v>4266</v>
      </c>
      <c r="F8" s="5">
        <v>2016</v>
      </c>
      <c r="G8" s="5" t="s">
        <v>2251</v>
      </c>
    </row>
    <row r="9" spans="1:7">
      <c r="A9" s="5" t="s">
        <v>4042</v>
      </c>
      <c r="B9" s="5" t="s">
        <v>4485</v>
      </c>
      <c r="C9" s="5" t="s">
        <v>1549</v>
      </c>
      <c r="D9" s="5" t="s">
        <v>4494</v>
      </c>
      <c r="E9" s="5" t="s">
        <v>4267</v>
      </c>
      <c r="F9" s="5">
        <v>2016</v>
      </c>
      <c r="G9" s="5" t="s">
        <v>2251</v>
      </c>
    </row>
    <row r="10" spans="1:7">
      <c r="A10" s="5" t="s">
        <v>4043</v>
      </c>
      <c r="B10" s="5" t="s">
        <v>4485</v>
      </c>
      <c r="C10" s="5" t="s">
        <v>1549</v>
      </c>
      <c r="D10" s="5" t="s">
        <v>4495</v>
      </c>
      <c r="E10" s="5" t="s">
        <v>4268</v>
      </c>
      <c r="F10" s="5">
        <v>2016</v>
      </c>
      <c r="G10" s="5" t="s">
        <v>2251</v>
      </c>
    </row>
    <row r="11" spans="1:7">
      <c r="A11" s="5" t="s">
        <v>4044</v>
      </c>
      <c r="B11" s="5" t="s">
        <v>4485</v>
      </c>
      <c r="C11" s="5" t="s">
        <v>1549</v>
      </c>
      <c r="D11" s="5" t="s">
        <v>4496</v>
      </c>
      <c r="E11" s="5" t="s">
        <v>4269</v>
      </c>
      <c r="F11" s="5">
        <v>2016</v>
      </c>
      <c r="G11" s="5" t="s">
        <v>2251</v>
      </c>
    </row>
    <row r="12" spans="1:7">
      <c r="A12" s="5" t="s">
        <v>4045</v>
      </c>
      <c r="B12" s="5" t="s">
        <v>4485</v>
      </c>
      <c r="C12" s="5" t="s">
        <v>1549</v>
      </c>
      <c r="D12" s="5" t="s">
        <v>4497</v>
      </c>
      <c r="E12" s="5" t="s">
        <v>4270</v>
      </c>
      <c r="F12" s="5">
        <v>2016</v>
      </c>
      <c r="G12" s="5" t="s">
        <v>2251</v>
      </c>
    </row>
    <row r="13" spans="1:7">
      <c r="A13" s="5" t="s">
        <v>4046</v>
      </c>
      <c r="B13" s="5" t="s">
        <v>4485</v>
      </c>
      <c r="C13" s="5" t="s">
        <v>1549</v>
      </c>
      <c r="D13" s="5" t="s">
        <v>4498</v>
      </c>
      <c r="E13" s="5" t="s">
        <v>4271</v>
      </c>
      <c r="F13" s="5">
        <v>2016</v>
      </c>
      <c r="G13" s="5" t="s">
        <v>2251</v>
      </c>
    </row>
    <row r="14" spans="1:7">
      <c r="A14" s="5" t="s">
        <v>4047</v>
      </c>
      <c r="B14" s="5" t="s">
        <v>4485</v>
      </c>
      <c r="C14" s="5" t="s">
        <v>1549</v>
      </c>
      <c r="D14" s="5" t="s">
        <v>4499</v>
      </c>
      <c r="E14" s="5" t="s">
        <v>4272</v>
      </c>
      <c r="F14" s="5">
        <v>2016</v>
      </c>
      <c r="G14" s="5" t="s">
        <v>2251</v>
      </c>
    </row>
    <row r="15" spans="1:7">
      <c r="A15" s="5" t="s">
        <v>4048</v>
      </c>
      <c r="B15" s="5" t="s">
        <v>4485</v>
      </c>
      <c r="C15" s="5" t="s">
        <v>1549</v>
      </c>
      <c r="D15" s="5" t="s">
        <v>4500</v>
      </c>
      <c r="E15" s="5" t="s">
        <v>4273</v>
      </c>
      <c r="F15" s="5">
        <v>2016</v>
      </c>
      <c r="G15" s="5" t="s">
        <v>2251</v>
      </c>
    </row>
    <row r="16" spans="1:7">
      <c r="A16" s="5" t="s">
        <v>4049</v>
      </c>
      <c r="B16" s="5" t="s">
        <v>4485</v>
      </c>
      <c r="C16" s="5" t="s">
        <v>1549</v>
      </c>
      <c r="D16" s="5" t="s">
        <v>4501</v>
      </c>
      <c r="E16" s="5" t="s">
        <v>4274</v>
      </c>
      <c r="F16" s="5">
        <v>2017</v>
      </c>
      <c r="G16" s="5" t="s">
        <v>2251</v>
      </c>
    </row>
    <row r="17" spans="1:7">
      <c r="A17" s="5" t="s">
        <v>4050</v>
      </c>
      <c r="B17" s="5" t="s">
        <v>4485</v>
      </c>
      <c r="C17" s="5" t="s">
        <v>1549</v>
      </c>
      <c r="D17" s="5" t="s">
        <v>4502</v>
      </c>
      <c r="E17" s="5" t="s">
        <v>4275</v>
      </c>
      <c r="F17" s="5">
        <v>2017</v>
      </c>
      <c r="G17" s="5" t="s">
        <v>2251</v>
      </c>
    </row>
    <row r="18" spans="1:7">
      <c r="A18" s="5" t="s">
        <v>4051</v>
      </c>
      <c r="B18" s="5" t="s">
        <v>4485</v>
      </c>
      <c r="C18" s="5" t="s">
        <v>1549</v>
      </c>
      <c r="D18" s="5" t="s">
        <v>4503</v>
      </c>
      <c r="E18" s="5" t="s">
        <v>4276</v>
      </c>
      <c r="F18" s="5">
        <v>2017</v>
      </c>
      <c r="G18" s="5" t="s">
        <v>2251</v>
      </c>
    </row>
    <row r="19" spans="1:7">
      <c r="A19" s="5" t="s">
        <v>4052</v>
      </c>
      <c r="B19" s="5" t="s">
        <v>4485</v>
      </c>
      <c r="C19" s="5" t="s">
        <v>1549</v>
      </c>
      <c r="D19" s="5" t="s">
        <v>4504</v>
      </c>
      <c r="E19" s="5" t="s">
        <v>4277</v>
      </c>
      <c r="F19" s="5">
        <v>2017</v>
      </c>
      <c r="G19" s="5" t="s">
        <v>2251</v>
      </c>
    </row>
    <row r="20" spans="1:7">
      <c r="A20" s="5" t="s">
        <v>4053</v>
      </c>
      <c r="B20" s="5" t="s">
        <v>4485</v>
      </c>
      <c r="C20" s="5" t="s">
        <v>1549</v>
      </c>
      <c r="D20" s="5" t="s">
        <v>4505</v>
      </c>
      <c r="E20" s="5" t="s">
        <v>4278</v>
      </c>
      <c r="F20" s="5">
        <v>2017</v>
      </c>
      <c r="G20" s="5" t="s">
        <v>2251</v>
      </c>
    </row>
    <row r="21" spans="1:7">
      <c r="A21" s="5" t="s">
        <v>4054</v>
      </c>
      <c r="B21" s="5" t="s">
        <v>4485</v>
      </c>
      <c r="C21" s="5" t="s">
        <v>1549</v>
      </c>
      <c r="D21" s="5" t="s">
        <v>4506</v>
      </c>
      <c r="E21" s="5" t="s">
        <v>4279</v>
      </c>
      <c r="F21" s="5">
        <v>2017</v>
      </c>
      <c r="G21" s="5" t="s">
        <v>2251</v>
      </c>
    </row>
    <row r="22" spans="1:7">
      <c r="A22" s="5" t="s">
        <v>4055</v>
      </c>
      <c r="B22" s="5" t="s">
        <v>4485</v>
      </c>
      <c r="C22" s="5" t="s">
        <v>1549</v>
      </c>
      <c r="D22" s="5" t="s">
        <v>4507</v>
      </c>
      <c r="E22" s="5" t="s">
        <v>4280</v>
      </c>
      <c r="F22" s="5">
        <v>2017</v>
      </c>
      <c r="G22" s="5" t="s">
        <v>2251</v>
      </c>
    </row>
    <row r="23" spans="1:7">
      <c r="A23" s="5" t="s">
        <v>4056</v>
      </c>
      <c r="B23" s="5" t="s">
        <v>4485</v>
      </c>
      <c r="C23" s="5" t="s">
        <v>1549</v>
      </c>
      <c r="D23" s="5" t="s">
        <v>4508</v>
      </c>
      <c r="E23" s="5" t="s">
        <v>4281</v>
      </c>
      <c r="F23" s="5">
        <v>2017</v>
      </c>
      <c r="G23" s="5" t="s">
        <v>2251</v>
      </c>
    </row>
    <row r="24" spans="1:7">
      <c r="A24" s="5" t="s">
        <v>4057</v>
      </c>
      <c r="B24" s="5" t="s">
        <v>4485</v>
      </c>
      <c r="C24" s="5" t="s">
        <v>1549</v>
      </c>
      <c r="D24" s="5" t="s">
        <v>4509</v>
      </c>
      <c r="E24" s="5" t="s">
        <v>4282</v>
      </c>
      <c r="F24" s="5">
        <v>2017</v>
      </c>
      <c r="G24" s="5" t="s">
        <v>2251</v>
      </c>
    </row>
    <row r="25" spans="1:7">
      <c r="A25" s="5" t="s">
        <v>4058</v>
      </c>
      <c r="B25" s="5" t="s">
        <v>4485</v>
      </c>
      <c r="C25" s="5" t="s">
        <v>1549</v>
      </c>
      <c r="D25" s="5" t="s">
        <v>4510</v>
      </c>
      <c r="E25" s="5" t="s">
        <v>4283</v>
      </c>
      <c r="F25" s="5">
        <v>2017</v>
      </c>
      <c r="G25" s="5" t="s">
        <v>2251</v>
      </c>
    </row>
    <row r="26" spans="1:7">
      <c r="A26" s="5" t="s">
        <v>4059</v>
      </c>
      <c r="B26" s="5" t="s">
        <v>4485</v>
      </c>
      <c r="C26" s="5" t="s">
        <v>1549</v>
      </c>
      <c r="D26" s="5" t="s">
        <v>4511</v>
      </c>
      <c r="E26" s="5" t="s">
        <v>4284</v>
      </c>
      <c r="F26" s="5">
        <v>2017</v>
      </c>
      <c r="G26" s="5" t="s">
        <v>2251</v>
      </c>
    </row>
    <row r="27" spans="1:7">
      <c r="A27" s="5" t="s">
        <v>4060</v>
      </c>
      <c r="B27" s="5" t="s">
        <v>4485</v>
      </c>
      <c r="C27" s="5" t="s">
        <v>1549</v>
      </c>
      <c r="D27" s="5" t="s">
        <v>4512</v>
      </c>
      <c r="E27" s="5" t="s">
        <v>4285</v>
      </c>
      <c r="F27" s="5">
        <v>2012</v>
      </c>
      <c r="G27" s="5" t="s">
        <v>2251</v>
      </c>
    </row>
    <row r="28" spans="1:7">
      <c r="A28" s="5" t="s">
        <v>4061</v>
      </c>
      <c r="B28" s="5" t="s">
        <v>4485</v>
      </c>
      <c r="C28" s="5" t="s">
        <v>1549</v>
      </c>
      <c r="D28" s="5" t="s">
        <v>4513</v>
      </c>
      <c r="E28" s="5" t="s">
        <v>4286</v>
      </c>
      <c r="F28" s="5">
        <v>2012</v>
      </c>
      <c r="G28" s="5" t="s">
        <v>2251</v>
      </c>
    </row>
    <row r="29" spans="1:7">
      <c r="A29" s="5" t="s">
        <v>4062</v>
      </c>
      <c r="B29" s="5" t="s">
        <v>4485</v>
      </c>
      <c r="C29" s="5" t="s">
        <v>1549</v>
      </c>
      <c r="D29" s="5" t="s">
        <v>4514</v>
      </c>
      <c r="E29" s="5" t="s">
        <v>4287</v>
      </c>
      <c r="F29" s="5">
        <v>2012</v>
      </c>
      <c r="G29" s="5" t="s">
        <v>2251</v>
      </c>
    </row>
    <row r="30" spans="1:7">
      <c r="A30" s="5" t="s">
        <v>4063</v>
      </c>
      <c r="B30" s="5" t="s">
        <v>4485</v>
      </c>
      <c r="C30" s="5" t="s">
        <v>1549</v>
      </c>
      <c r="D30" s="5" t="s">
        <v>4515</v>
      </c>
      <c r="E30" s="5" t="s">
        <v>4288</v>
      </c>
      <c r="F30" s="5">
        <v>2013</v>
      </c>
      <c r="G30" s="5" t="s">
        <v>2251</v>
      </c>
    </row>
    <row r="31" spans="1:7">
      <c r="A31" s="5" t="s">
        <v>4064</v>
      </c>
      <c r="B31" s="5" t="s">
        <v>4485</v>
      </c>
      <c r="C31" s="5" t="s">
        <v>1549</v>
      </c>
      <c r="D31" s="5" t="s">
        <v>4516</v>
      </c>
      <c r="E31" s="5" t="s">
        <v>4289</v>
      </c>
      <c r="F31" s="5">
        <v>2014</v>
      </c>
      <c r="G31" s="5" t="s">
        <v>2251</v>
      </c>
    </row>
    <row r="32" spans="1:7">
      <c r="A32" s="5" t="s">
        <v>4065</v>
      </c>
      <c r="B32" s="5" t="s">
        <v>4485</v>
      </c>
      <c r="C32" s="5" t="s">
        <v>1549</v>
      </c>
      <c r="D32" s="5" t="s">
        <v>4517</v>
      </c>
      <c r="E32" s="5" t="s">
        <v>4290</v>
      </c>
      <c r="F32" s="5">
        <v>2015</v>
      </c>
      <c r="G32" s="5" t="s">
        <v>2251</v>
      </c>
    </row>
    <row r="33" spans="1:7">
      <c r="A33" s="5" t="s">
        <v>4066</v>
      </c>
      <c r="B33" s="5" t="s">
        <v>4485</v>
      </c>
      <c r="C33" s="5" t="s">
        <v>1549</v>
      </c>
      <c r="D33" s="5" t="s">
        <v>4518</v>
      </c>
      <c r="E33" s="5" t="s">
        <v>4291</v>
      </c>
      <c r="F33" s="5">
        <v>2015</v>
      </c>
      <c r="G33" s="5" t="s">
        <v>2251</v>
      </c>
    </row>
    <row r="34" spans="1:7">
      <c r="A34" s="5" t="s">
        <v>4067</v>
      </c>
      <c r="B34" s="5" t="s">
        <v>4485</v>
      </c>
      <c r="C34" s="5" t="s">
        <v>1549</v>
      </c>
      <c r="D34" s="5" t="s">
        <v>4519</v>
      </c>
      <c r="E34" s="5" t="s">
        <v>4292</v>
      </c>
      <c r="F34" s="5">
        <v>2015</v>
      </c>
      <c r="G34" s="5" t="s">
        <v>2251</v>
      </c>
    </row>
    <row r="35" spans="1:7">
      <c r="A35" s="5" t="s">
        <v>4068</v>
      </c>
      <c r="B35" s="5" t="s">
        <v>4485</v>
      </c>
      <c r="C35" s="5" t="s">
        <v>1549</v>
      </c>
      <c r="D35" s="5" t="s">
        <v>4520</v>
      </c>
      <c r="E35" s="5" t="s">
        <v>4293</v>
      </c>
      <c r="F35" s="5">
        <v>2015</v>
      </c>
      <c r="G35" s="5" t="s">
        <v>2251</v>
      </c>
    </row>
    <row r="36" spans="1:7">
      <c r="A36" s="5" t="s">
        <v>4069</v>
      </c>
      <c r="B36" s="5" t="s">
        <v>4485</v>
      </c>
      <c r="C36" s="5" t="s">
        <v>1549</v>
      </c>
      <c r="D36" s="5" t="s">
        <v>4521</v>
      </c>
      <c r="E36" s="5" t="s">
        <v>4294</v>
      </c>
      <c r="F36" s="5">
        <v>2015</v>
      </c>
      <c r="G36" s="5" t="s">
        <v>2251</v>
      </c>
    </row>
    <row r="37" spans="1:7">
      <c r="A37" s="5" t="s">
        <v>4070</v>
      </c>
      <c r="B37" s="5" t="s">
        <v>4485</v>
      </c>
      <c r="C37" s="5" t="s">
        <v>1549</v>
      </c>
      <c r="D37" s="5" t="s">
        <v>4522</v>
      </c>
      <c r="E37" s="5" t="s">
        <v>4295</v>
      </c>
      <c r="F37" s="5">
        <v>2015</v>
      </c>
      <c r="G37" s="5" t="s">
        <v>2251</v>
      </c>
    </row>
    <row r="38" spans="1:7">
      <c r="A38" s="5" t="s">
        <v>4071</v>
      </c>
      <c r="B38" s="5" t="s">
        <v>4485</v>
      </c>
      <c r="C38" s="5" t="s">
        <v>1549</v>
      </c>
      <c r="D38" s="5" t="s">
        <v>4523</v>
      </c>
      <c r="E38" s="5" t="s">
        <v>4296</v>
      </c>
      <c r="F38" s="5">
        <v>2015</v>
      </c>
      <c r="G38" s="5" t="s">
        <v>2251</v>
      </c>
    </row>
    <row r="39" spans="1:7">
      <c r="A39" s="5" t="s">
        <v>4072</v>
      </c>
      <c r="B39" s="5" t="s">
        <v>4485</v>
      </c>
      <c r="C39" s="5" t="s">
        <v>1549</v>
      </c>
      <c r="D39" s="5" t="s">
        <v>4524</v>
      </c>
      <c r="E39" s="5" t="s">
        <v>4297</v>
      </c>
      <c r="F39" s="5">
        <v>2016</v>
      </c>
      <c r="G39" s="5" t="s">
        <v>2251</v>
      </c>
    </row>
    <row r="40" spans="1:7">
      <c r="A40" s="5" t="s">
        <v>4073</v>
      </c>
      <c r="B40" s="5" t="s">
        <v>4485</v>
      </c>
      <c r="C40" s="5" t="s">
        <v>1549</v>
      </c>
      <c r="D40" s="5" t="s">
        <v>4525</v>
      </c>
      <c r="E40" s="5" t="s">
        <v>4298</v>
      </c>
      <c r="F40" s="5">
        <v>2016</v>
      </c>
      <c r="G40" s="5" t="s">
        <v>2251</v>
      </c>
    </row>
    <row r="41" spans="1:7">
      <c r="A41" s="5" t="s">
        <v>4074</v>
      </c>
      <c r="B41" s="5" t="s">
        <v>4485</v>
      </c>
      <c r="C41" s="5" t="s">
        <v>1549</v>
      </c>
      <c r="D41" s="5" t="s">
        <v>4526</v>
      </c>
      <c r="E41" s="5" t="s">
        <v>4299</v>
      </c>
      <c r="F41" s="5">
        <v>2016</v>
      </c>
      <c r="G41" s="5" t="s">
        <v>2251</v>
      </c>
    </row>
    <row r="42" spans="1:7">
      <c r="A42" s="5" t="s">
        <v>4075</v>
      </c>
      <c r="B42" s="5" t="s">
        <v>4485</v>
      </c>
      <c r="C42" s="5" t="s">
        <v>1549</v>
      </c>
      <c r="D42" s="5" t="s">
        <v>4527</v>
      </c>
      <c r="E42" s="5" t="s">
        <v>4300</v>
      </c>
      <c r="F42" s="5">
        <v>2016</v>
      </c>
      <c r="G42" s="5" t="s">
        <v>2251</v>
      </c>
    </row>
    <row r="43" spans="1:7">
      <c r="A43" s="5" t="s">
        <v>4076</v>
      </c>
      <c r="B43" s="5" t="s">
        <v>4485</v>
      </c>
      <c r="C43" s="5" t="s">
        <v>1549</v>
      </c>
      <c r="D43" s="5" t="s">
        <v>4528</v>
      </c>
      <c r="E43" s="5" t="s">
        <v>4301</v>
      </c>
      <c r="F43" s="5">
        <v>2016</v>
      </c>
      <c r="G43" s="5" t="s">
        <v>2251</v>
      </c>
    </row>
    <row r="44" spans="1:7">
      <c r="A44" s="5" t="s">
        <v>4077</v>
      </c>
      <c r="B44" s="5" t="s">
        <v>4485</v>
      </c>
      <c r="C44" s="5" t="s">
        <v>1549</v>
      </c>
      <c r="D44" s="5" t="s">
        <v>4529</v>
      </c>
      <c r="E44" s="5" t="s">
        <v>4302</v>
      </c>
      <c r="F44" s="5">
        <v>2016</v>
      </c>
      <c r="G44" s="5" t="s">
        <v>2251</v>
      </c>
    </row>
    <row r="45" spans="1:7">
      <c r="A45" s="5" t="s">
        <v>4078</v>
      </c>
      <c r="B45" s="5" t="s">
        <v>4485</v>
      </c>
      <c r="C45" s="5" t="s">
        <v>1549</v>
      </c>
      <c r="D45" s="5" t="s">
        <v>4530</v>
      </c>
      <c r="E45" s="5" t="s">
        <v>4303</v>
      </c>
      <c r="F45" s="5">
        <v>2016</v>
      </c>
      <c r="G45" s="5" t="s">
        <v>2251</v>
      </c>
    </row>
    <row r="46" spans="1:7">
      <c r="A46" s="5" t="s">
        <v>4079</v>
      </c>
      <c r="B46" s="5" t="s">
        <v>4485</v>
      </c>
      <c r="C46" s="5" t="s">
        <v>1549</v>
      </c>
      <c r="D46" s="5" t="s">
        <v>4531</v>
      </c>
      <c r="E46" s="5" t="s">
        <v>4304</v>
      </c>
      <c r="F46" s="5">
        <v>2016</v>
      </c>
      <c r="G46" s="5" t="s">
        <v>2251</v>
      </c>
    </row>
    <row r="47" spans="1:7">
      <c r="A47" s="5" t="s">
        <v>4080</v>
      </c>
      <c r="B47" s="5" t="s">
        <v>4485</v>
      </c>
      <c r="C47" s="5" t="s">
        <v>1549</v>
      </c>
      <c r="D47" s="5" t="s">
        <v>4532</v>
      </c>
      <c r="E47" s="5" t="s">
        <v>4305</v>
      </c>
      <c r="F47" s="5">
        <v>2016</v>
      </c>
      <c r="G47" s="5" t="s">
        <v>2251</v>
      </c>
    </row>
    <row r="48" spans="1:7">
      <c r="A48" s="5" t="s">
        <v>4081</v>
      </c>
      <c r="B48" s="5" t="s">
        <v>4485</v>
      </c>
      <c r="C48" s="5" t="s">
        <v>1549</v>
      </c>
      <c r="D48" s="5" t="s">
        <v>4533</v>
      </c>
      <c r="E48" s="5" t="s">
        <v>4306</v>
      </c>
      <c r="F48" s="5">
        <v>2016</v>
      </c>
      <c r="G48" s="5" t="s">
        <v>2251</v>
      </c>
    </row>
    <row r="49" spans="1:7">
      <c r="A49" s="5" t="s">
        <v>4082</v>
      </c>
      <c r="B49" s="5" t="s">
        <v>4485</v>
      </c>
      <c r="C49" s="5" t="s">
        <v>1549</v>
      </c>
      <c r="D49" s="5" t="s">
        <v>4534</v>
      </c>
      <c r="E49" s="5" t="s">
        <v>4307</v>
      </c>
      <c r="F49" s="5">
        <v>2016</v>
      </c>
      <c r="G49" s="5" t="s">
        <v>2251</v>
      </c>
    </row>
    <row r="50" spans="1:7">
      <c r="A50" s="5" t="s">
        <v>4083</v>
      </c>
      <c r="B50" s="5" t="s">
        <v>4485</v>
      </c>
      <c r="C50" s="5" t="s">
        <v>1549</v>
      </c>
      <c r="D50" s="5" t="s">
        <v>4535</v>
      </c>
      <c r="E50" s="5" t="s">
        <v>4308</v>
      </c>
      <c r="F50" s="5">
        <v>2016</v>
      </c>
      <c r="G50" s="5" t="s">
        <v>2251</v>
      </c>
    </row>
    <row r="51" spans="1:7">
      <c r="A51" s="5" t="s">
        <v>4084</v>
      </c>
      <c r="B51" s="5" t="s">
        <v>4485</v>
      </c>
      <c r="C51" s="5" t="s">
        <v>1549</v>
      </c>
      <c r="D51" s="5" t="s">
        <v>4536</v>
      </c>
      <c r="E51" s="5" t="s">
        <v>4309</v>
      </c>
      <c r="F51" s="5">
        <v>2016</v>
      </c>
      <c r="G51" s="5" t="s">
        <v>2251</v>
      </c>
    </row>
    <row r="52" spans="1:7">
      <c r="A52" s="5" t="s">
        <v>4085</v>
      </c>
      <c r="B52" s="5" t="s">
        <v>4485</v>
      </c>
      <c r="C52" s="5" t="s">
        <v>1549</v>
      </c>
      <c r="D52" s="5" t="s">
        <v>4537</v>
      </c>
      <c r="E52" s="5" t="s">
        <v>4310</v>
      </c>
      <c r="F52" s="5">
        <v>2012</v>
      </c>
      <c r="G52" s="5" t="s">
        <v>2251</v>
      </c>
    </row>
    <row r="53" spans="1:7">
      <c r="A53" s="5" t="s">
        <v>4086</v>
      </c>
      <c r="B53" s="5" t="s">
        <v>4485</v>
      </c>
      <c r="C53" s="5" t="s">
        <v>1549</v>
      </c>
      <c r="D53" s="5" t="s">
        <v>4538</v>
      </c>
      <c r="E53" s="5" t="s">
        <v>4311</v>
      </c>
      <c r="F53" s="5">
        <v>2012</v>
      </c>
      <c r="G53" s="5" t="s">
        <v>2251</v>
      </c>
    </row>
    <row r="54" spans="1:7">
      <c r="A54" s="5" t="s">
        <v>4087</v>
      </c>
      <c r="B54" s="5" t="s">
        <v>4485</v>
      </c>
      <c r="C54" s="5" t="s">
        <v>1549</v>
      </c>
      <c r="D54" s="5" t="s">
        <v>4539</v>
      </c>
      <c r="E54" s="5" t="s">
        <v>4312</v>
      </c>
      <c r="F54" s="5">
        <v>2012</v>
      </c>
      <c r="G54" s="5" t="s">
        <v>2251</v>
      </c>
    </row>
    <row r="55" spans="1:7">
      <c r="A55" s="5" t="s">
        <v>4088</v>
      </c>
      <c r="B55" s="5" t="s">
        <v>4485</v>
      </c>
      <c r="C55" s="5" t="s">
        <v>1549</v>
      </c>
      <c r="D55" s="5" t="s">
        <v>4540</v>
      </c>
      <c r="E55" s="5" t="s">
        <v>4313</v>
      </c>
      <c r="F55" s="5">
        <v>2013</v>
      </c>
      <c r="G55" s="5" t="s">
        <v>2251</v>
      </c>
    </row>
    <row r="56" spans="1:7">
      <c r="A56" s="5" t="s">
        <v>4089</v>
      </c>
      <c r="B56" s="5" t="s">
        <v>4485</v>
      </c>
      <c r="C56" s="5" t="s">
        <v>1549</v>
      </c>
      <c r="D56" s="5" t="s">
        <v>4541</v>
      </c>
      <c r="E56" s="5" t="s">
        <v>4314</v>
      </c>
      <c r="F56" s="5">
        <v>2013</v>
      </c>
      <c r="G56" s="5" t="s">
        <v>2251</v>
      </c>
    </row>
    <row r="57" spans="1:7">
      <c r="A57" s="5" t="s">
        <v>4090</v>
      </c>
      <c r="B57" s="5" t="s">
        <v>4485</v>
      </c>
      <c r="C57" s="5" t="s">
        <v>1549</v>
      </c>
      <c r="D57" s="5" t="s">
        <v>4542</v>
      </c>
      <c r="E57" s="5" t="s">
        <v>4315</v>
      </c>
      <c r="F57" s="5">
        <v>2013</v>
      </c>
      <c r="G57" s="5" t="s">
        <v>2251</v>
      </c>
    </row>
    <row r="58" spans="1:7">
      <c r="A58" s="5" t="s">
        <v>4091</v>
      </c>
      <c r="B58" s="5" t="s">
        <v>4485</v>
      </c>
      <c r="C58" s="5" t="s">
        <v>1549</v>
      </c>
      <c r="D58" s="5" t="s">
        <v>4543</v>
      </c>
      <c r="E58" s="5" t="s">
        <v>4316</v>
      </c>
      <c r="F58" s="5">
        <v>2014</v>
      </c>
      <c r="G58" s="5" t="s">
        <v>2251</v>
      </c>
    </row>
    <row r="59" spans="1:7">
      <c r="A59" s="5" t="s">
        <v>4092</v>
      </c>
      <c r="B59" s="5" t="s">
        <v>4485</v>
      </c>
      <c r="C59" s="5" t="s">
        <v>1549</v>
      </c>
      <c r="D59" s="5" t="s">
        <v>4544</v>
      </c>
      <c r="E59" s="5" t="s">
        <v>4317</v>
      </c>
      <c r="F59" s="5">
        <v>2014</v>
      </c>
      <c r="G59" s="5" t="s">
        <v>2251</v>
      </c>
    </row>
    <row r="60" spans="1:7">
      <c r="A60" s="5" t="s">
        <v>4093</v>
      </c>
      <c r="B60" s="5" t="s">
        <v>4485</v>
      </c>
      <c r="C60" s="5" t="s">
        <v>1549</v>
      </c>
      <c r="D60" s="5" t="s">
        <v>4545</v>
      </c>
      <c r="E60" s="5" t="s">
        <v>4318</v>
      </c>
      <c r="F60" s="5">
        <v>2014</v>
      </c>
      <c r="G60" s="5" t="s">
        <v>2251</v>
      </c>
    </row>
    <row r="61" spans="1:7">
      <c r="A61" s="5" t="s">
        <v>4094</v>
      </c>
      <c r="B61" s="5" t="s">
        <v>4485</v>
      </c>
      <c r="C61" s="5" t="s">
        <v>1549</v>
      </c>
      <c r="D61" s="5" t="s">
        <v>4546</v>
      </c>
      <c r="E61" s="5" t="s">
        <v>4319</v>
      </c>
      <c r="F61" s="5">
        <v>2015</v>
      </c>
      <c r="G61" s="5" t="s">
        <v>2251</v>
      </c>
    </row>
    <row r="62" spans="1:7">
      <c r="A62" s="5" t="s">
        <v>4095</v>
      </c>
      <c r="B62" s="5" t="s">
        <v>4485</v>
      </c>
      <c r="C62" s="5" t="s">
        <v>1549</v>
      </c>
      <c r="D62" s="5" t="s">
        <v>4547</v>
      </c>
      <c r="E62" s="5" t="s">
        <v>4320</v>
      </c>
      <c r="F62" s="5">
        <v>2015</v>
      </c>
      <c r="G62" s="5" t="s">
        <v>2251</v>
      </c>
    </row>
    <row r="63" spans="1:7">
      <c r="A63" s="5" t="s">
        <v>4096</v>
      </c>
      <c r="B63" s="5" t="s">
        <v>4485</v>
      </c>
      <c r="C63" s="5" t="s">
        <v>1549</v>
      </c>
      <c r="D63" s="5" t="s">
        <v>4548</v>
      </c>
      <c r="E63" s="5" t="s">
        <v>4321</v>
      </c>
      <c r="F63" s="5">
        <v>2015</v>
      </c>
      <c r="G63" s="5" t="s">
        <v>2251</v>
      </c>
    </row>
    <row r="64" spans="1:7">
      <c r="A64" s="5" t="s">
        <v>4097</v>
      </c>
      <c r="B64" s="5" t="s">
        <v>4485</v>
      </c>
      <c r="C64" s="5" t="s">
        <v>1549</v>
      </c>
      <c r="D64" s="5" t="s">
        <v>4549</v>
      </c>
      <c r="E64" s="5" t="s">
        <v>4322</v>
      </c>
      <c r="F64" s="5">
        <v>2015</v>
      </c>
      <c r="G64" s="5" t="s">
        <v>2251</v>
      </c>
    </row>
    <row r="65" spans="1:7">
      <c r="A65" s="5" t="s">
        <v>4098</v>
      </c>
      <c r="B65" s="5" t="s">
        <v>4485</v>
      </c>
      <c r="C65" s="5" t="s">
        <v>1549</v>
      </c>
      <c r="D65" s="5" t="s">
        <v>4550</v>
      </c>
      <c r="E65" s="5" t="s">
        <v>4323</v>
      </c>
      <c r="F65" s="5">
        <v>2015</v>
      </c>
      <c r="G65" s="5" t="s">
        <v>2251</v>
      </c>
    </row>
    <row r="66" spans="1:7">
      <c r="A66" s="5" t="s">
        <v>4099</v>
      </c>
      <c r="B66" s="5" t="s">
        <v>4485</v>
      </c>
      <c r="C66" s="5" t="s">
        <v>1549</v>
      </c>
      <c r="D66" s="5" t="s">
        <v>4551</v>
      </c>
      <c r="E66" s="5" t="s">
        <v>4324</v>
      </c>
      <c r="F66" s="5">
        <v>2016</v>
      </c>
      <c r="G66" s="5" t="s">
        <v>2251</v>
      </c>
    </row>
    <row r="67" spans="1:7">
      <c r="A67" s="5" t="s">
        <v>4100</v>
      </c>
      <c r="B67" s="5" t="s">
        <v>4485</v>
      </c>
      <c r="C67" s="5" t="s">
        <v>1549</v>
      </c>
      <c r="D67" s="5" t="s">
        <v>4552</v>
      </c>
      <c r="E67" s="5" t="s">
        <v>4325</v>
      </c>
      <c r="F67" s="5">
        <v>2016</v>
      </c>
      <c r="G67" s="5" t="s">
        <v>2251</v>
      </c>
    </row>
    <row r="68" spans="1:7">
      <c r="A68" s="5" t="s">
        <v>4101</v>
      </c>
      <c r="B68" s="5" t="s">
        <v>4485</v>
      </c>
      <c r="C68" s="5" t="s">
        <v>1549</v>
      </c>
      <c r="D68" s="5" t="s">
        <v>4553</v>
      </c>
      <c r="E68" s="5" t="s">
        <v>4326</v>
      </c>
      <c r="F68" s="5">
        <v>2016</v>
      </c>
      <c r="G68" s="5" t="s">
        <v>2251</v>
      </c>
    </row>
    <row r="69" spans="1:7">
      <c r="A69" s="5" t="s">
        <v>4102</v>
      </c>
      <c r="B69" s="5" t="s">
        <v>4485</v>
      </c>
      <c r="C69" s="5" t="s">
        <v>1549</v>
      </c>
      <c r="D69" s="5" t="s">
        <v>4554</v>
      </c>
      <c r="E69" s="5" t="s">
        <v>4327</v>
      </c>
      <c r="F69" s="5">
        <v>2016</v>
      </c>
      <c r="G69" s="5" t="s">
        <v>2251</v>
      </c>
    </row>
    <row r="70" spans="1:7">
      <c r="A70" s="5" t="s">
        <v>4103</v>
      </c>
      <c r="B70" s="5" t="s">
        <v>4485</v>
      </c>
      <c r="C70" s="5" t="s">
        <v>1549</v>
      </c>
      <c r="D70" s="5" t="s">
        <v>4555</v>
      </c>
      <c r="E70" s="5" t="s">
        <v>4328</v>
      </c>
      <c r="F70" s="5">
        <v>2016</v>
      </c>
      <c r="G70" s="5" t="s">
        <v>2251</v>
      </c>
    </row>
    <row r="71" spans="1:7">
      <c r="A71" s="5" t="s">
        <v>4104</v>
      </c>
      <c r="B71" s="5" t="s">
        <v>4485</v>
      </c>
      <c r="C71" s="5" t="s">
        <v>1549</v>
      </c>
      <c r="D71" s="5" t="s">
        <v>4556</v>
      </c>
      <c r="E71" s="5" t="s">
        <v>4329</v>
      </c>
      <c r="F71" s="5">
        <v>2016</v>
      </c>
      <c r="G71" s="5" t="s">
        <v>2251</v>
      </c>
    </row>
    <row r="72" spans="1:7">
      <c r="A72" s="5" t="s">
        <v>4105</v>
      </c>
      <c r="B72" s="5" t="s">
        <v>4485</v>
      </c>
      <c r="C72" s="5" t="s">
        <v>1549</v>
      </c>
      <c r="D72" s="5" t="s">
        <v>4557</v>
      </c>
      <c r="E72" s="5" t="s">
        <v>4330</v>
      </c>
      <c r="F72" s="5">
        <v>2016</v>
      </c>
      <c r="G72" s="5" t="s">
        <v>2251</v>
      </c>
    </row>
    <row r="73" spans="1:7">
      <c r="A73" s="5" t="s">
        <v>4106</v>
      </c>
      <c r="B73" s="5" t="s">
        <v>4485</v>
      </c>
      <c r="C73" s="5" t="s">
        <v>1549</v>
      </c>
      <c r="D73" s="5" t="s">
        <v>4558</v>
      </c>
      <c r="E73" s="5" t="s">
        <v>4331</v>
      </c>
      <c r="F73" s="5">
        <v>2016</v>
      </c>
      <c r="G73" s="5" t="s">
        <v>2251</v>
      </c>
    </row>
    <row r="74" spans="1:7">
      <c r="A74" s="5" t="s">
        <v>4107</v>
      </c>
      <c r="B74" s="5" t="s">
        <v>4485</v>
      </c>
      <c r="C74" s="5" t="s">
        <v>1549</v>
      </c>
      <c r="D74" s="5" t="s">
        <v>4559</v>
      </c>
      <c r="E74" s="5" t="s">
        <v>4332</v>
      </c>
      <c r="F74" s="5">
        <v>2016</v>
      </c>
      <c r="G74" s="5" t="s">
        <v>2251</v>
      </c>
    </row>
    <row r="75" spans="1:7">
      <c r="A75" s="5" t="s">
        <v>4108</v>
      </c>
      <c r="B75" s="5" t="s">
        <v>4485</v>
      </c>
      <c r="C75" s="5" t="s">
        <v>1549</v>
      </c>
      <c r="D75" s="5" t="s">
        <v>4560</v>
      </c>
      <c r="E75" s="5" t="s">
        <v>4333</v>
      </c>
      <c r="F75" s="5">
        <v>2016</v>
      </c>
      <c r="G75" s="5" t="s">
        <v>2251</v>
      </c>
    </row>
    <row r="76" spans="1:7">
      <c r="A76" s="5" t="s">
        <v>4109</v>
      </c>
      <c r="B76" s="5" t="s">
        <v>4485</v>
      </c>
      <c r="C76" s="5" t="s">
        <v>1549</v>
      </c>
      <c r="D76" s="5" t="s">
        <v>4561</v>
      </c>
      <c r="E76" s="5" t="s">
        <v>4334</v>
      </c>
      <c r="F76" s="5">
        <v>2016</v>
      </c>
      <c r="G76" s="5" t="s">
        <v>2251</v>
      </c>
    </row>
    <row r="77" spans="1:7">
      <c r="A77" s="5" t="s">
        <v>4110</v>
      </c>
      <c r="B77" s="5" t="s">
        <v>4485</v>
      </c>
      <c r="C77" s="5" t="s">
        <v>1549</v>
      </c>
      <c r="D77" s="5" t="s">
        <v>4562</v>
      </c>
      <c r="E77" s="5" t="s">
        <v>4335</v>
      </c>
      <c r="F77" s="5">
        <v>2016</v>
      </c>
      <c r="G77" s="5" t="s">
        <v>2251</v>
      </c>
    </row>
    <row r="78" spans="1:7">
      <c r="A78" s="5" t="s">
        <v>4111</v>
      </c>
      <c r="B78" s="5" t="s">
        <v>4485</v>
      </c>
      <c r="C78" s="5" t="s">
        <v>1549</v>
      </c>
      <c r="D78" s="5" t="s">
        <v>4563</v>
      </c>
      <c r="E78" s="5" t="s">
        <v>4336</v>
      </c>
      <c r="F78" s="5">
        <v>2017</v>
      </c>
      <c r="G78" s="5" t="s">
        <v>2251</v>
      </c>
    </row>
    <row r="79" spans="1:7">
      <c r="A79" s="5" t="s">
        <v>4112</v>
      </c>
      <c r="B79" s="5" t="s">
        <v>4485</v>
      </c>
      <c r="C79" s="5" t="s">
        <v>1549</v>
      </c>
      <c r="D79" s="5" t="s">
        <v>4564</v>
      </c>
      <c r="E79" s="5" t="s">
        <v>4337</v>
      </c>
      <c r="F79" s="5">
        <v>2017</v>
      </c>
      <c r="G79" s="5" t="s">
        <v>2251</v>
      </c>
    </row>
    <row r="80" spans="1:7">
      <c r="A80" s="5" t="s">
        <v>4113</v>
      </c>
      <c r="B80" s="5" t="s">
        <v>4485</v>
      </c>
      <c r="C80" s="5" t="s">
        <v>1549</v>
      </c>
      <c r="D80" s="5" t="s">
        <v>4565</v>
      </c>
      <c r="E80" s="5" t="s">
        <v>4338</v>
      </c>
      <c r="F80" s="5">
        <v>2017</v>
      </c>
      <c r="G80" s="5" t="s">
        <v>2251</v>
      </c>
    </row>
    <row r="81" spans="1:7">
      <c r="A81" s="5" t="s">
        <v>4114</v>
      </c>
      <c r="B81" s="5" t="s">
        <v>4485</v>
      </c>
      <c r="C81" s="5" t="s">
        <v>1549</v>
      </c>
      <c r="D81" s="5" t="s">
        <v>4566</v>
      </c>
      <c r="E81" s="5" t="s">
        <v>4339</v>
      </c>
      <c r="F81" s="5">
        <v>2017</v>
      </c>
      <c r="G81" s="5" t="s">
        <v>2251</v>
      </c>
    </row>
    <row r="82" spans="1:7">
      <c r="A82" s="5" t="s">
        <v>4115</v>
      </c>
      <c r="B82" s="5" t="s">
        <v>4485</v>
      </c>
      <c r="C82" s="5" t="s">
        <v>1549</v>
      </c>
      <c r="D82" s="5" t="s">
        <v>4567</v>
      </c>
      <c r="E82" s="5" t="s">
        <v>4340</v>
      </c>
      <c r="F82" s="5">
        <v>2017</v>
      </c>
      <c r="G82" s="5" t="s">
        <v>2251</v>
      </c>
    </row>
    <row r="83" spans="1:7">
      <c r="A83" s="5" t="s">
        <v>4116</v>
      </c>
      <c r="B83" s="5" t="s">
        <v>4485</v>
      </c>
      <c r="C83" s="5" t="s">
        <v>1549</v>
      </c>
      <c r="D83" s="5" t="s">
        <v>4568</v>
      </c>
      <c r="E83" s="5" t="s">
        <v>4341</v>
      </c>
      <c r="F83" s="5">
        <v>2017</v>
      </c>
      <c r="G83" s="5" t="s">
        <v>2251</v>
      </c>
    </row>
    <row r="84" spans="1:7">
      <c r="A84" s="5" t="s">
        <v>4117</v>
      </c>
      <c r="B84" s="5" t="s">
        <v>4485</v>
      </c>
      <c r="C84" s="5" t="s">
        <v>1549</v>
      </c>
      <c r="D84" s="5" t="s">
        <v>4569</v>
      </c>
      <c r="E84" s="5" t="s">
        <v>4342</v>
      </c>
      <c r="F84" s="5">
        <v>2017</v>
      </c>
      <c r="G84" s="5" t="s">
        <v>2251</v>
      </c>
    </row>
    <row r="85" spans="1:7">
      <c r="A85" s="5" t="s">
        <v>4118</v>
      </c>
      <c r="B85" s="5" t="s">
        <v>4485</v>
      </c>
      <c r="C85" s="5" t="s">
        <v>1549</v>
      </c>
      <c r="D85" s="5" t="s">
        <v>4570</v>
      </c>
      <c r="E85" s="5" t="s">
        <v>4343</v>
      </c>
      <c r="F85" s="5">
        <v>2017</v>
      </c>
      <c r="G85" s="5" t="s">
        <v>2251</v>
      </c>
    </row>
    <row r="86" spans="1:7">
      <c r="A86" s="5" t="s">
        <v>4119</v>
      </c>
      <c r="B86" s="5" t="s">
        <v>4485</v>
      </c>
      <c r="C86" s="5" t="s">
        <v>1549</v>
      </c>
      <c r="D86" s="5" t="s">
        <v>4571</v>
      </c>
      <c r="E86" s="5" t="s">
        <v>4344</v>
      </c>
      <c r="F86" s="5">
        <v>2017</v>
      </c>
      <c r="G86" s="5" t="s">
        <v>2251</v>
      </c>
    </row>
    <row r="87" spans="1:7">
      <c r="A87" s="5" t="s">
        <v>4120</v>
      </c>
      <c r="B87" s="5" t="s">
        <v>4485</v>
      </c>
      <c r="C87" s="5" t="s">
        <v>1549</v>
      </c>
      <c r="D87" s="5" t="s">
        <v>4572</v>
      </c>
      <c r="E87" s="5" t="s">
        <v>4345</v>
      </c>
      <c r="F87" s="5">
        <v>2017</v>
      </c>
      <c r="G87" s="5" t="s">
        <v>2251</v>
      </c>
    </row>
    <row r="88" spans="1:7">
      <c r="A88" s="5" t="s">
        <v>4121</v>
      </c>
      <c r="B88" s="5" t="s">
        <v>4485</v>
      </c>
      <c r="C88" s="5" t="s">
        <v>1549</v>
      </c>
      <c r="D88" s="5" t="s">
        <v>4573</v>
      </c>
      <c r="E88" s="5" t="s">
        <v>4346</v>
      </c>
      <c r="F88" s="5">
        <v>2017</v>
      </c>
      <c r="G88" s="5" t="s">
        <v>2251</v>
      </c>
    </row>
    <row r="89" spans="1:7">
      <c r="A89" s="5" t="s">
        <v>4122</v>
      </c>
      <c r="B89" s="5" t="s">
        <v>4485</v>
      </c>
      <c r="C89" s="5" t="s">
        <v>1549</v>
      </c>
      <c r="D89" s="5" t="s">
        <v>4574</v>
      </c>
      <c r="E89" s="5" t="s">
        <v>4347</v>
      </c>
      <c r="F89" s="5">
        <v>2012</v>
      </c>
      <c r="G89" s="5" t="s">
        <v>2251</v>
      </c>
    </row>
    <row r="90" spans="1:7">
      <c r="A90" s="5" t="s">
        <v>4123</v>
      </c>
      <c r="B90" s="5" t="s">
        <v>4485</v>
      </c>
      <c r="C90" s="5" t="s">
        <v>1549</v>
      </c>
      <c r="D90" s="5" t="s">
        <v>4575</v>
      </c>
      <c r="E90" s="5" t="s">
        <v>4348</v>
      </c>
      <c r="F90" s="5">
        <v>2012</v>
      </c>
      <c r="G90" s="5" t="s">
        <v>2251</v>
      </c>
    </row>
    <row r="91" spans="1:7">
      <c r="A91" s="5" t="s">
        <v>4124</v>
      </c>
      <c r="B91" s="5" t="s">
        <v>4485</v>
      </c>
      <c r="C91" s="5" t="s">
        <v>1549</v>
      </c>
      <c r="D91" s="5" t="s">
        <v>4576</v>
      </c>
      <c r="E91" s="5" t="s">
        <v>4349</v>
      </c>
      <c r="F91" s="5">
        <v>2012</v>
      </c>
      <c r="G91" s="5" t="s">
        <v>2251</v>
      </c>
    </row>
    <row r="92" spans="1:7">
      <c r="A92" s="5" t="s">
        <v>4125</v>
      </c>
      <c r="B92" s="5" t="s">
        <v>4485</v>
      </c>
      <c r="C92" s="5" t="s">
        <v>1549</v>
      </c>
      <c r="D92" s="5" t="s">
        <v>4577</v>
      </c>
      <c r="E92" s="5" t="s">
        <v>4350</v>
      </c>
      <c r="F92" s="5">
        <v>2012</v>
      </c>
      <c r="G92" s="5" t="s">
        <v>2251</v>
      </c>
    </row>
    <row r="93" spans="1:7">
      <c r="A93" s="5" t="s">
        <v>4126</v>
      </c>
      <c r="B93" s="5" t="s">
        <v>4485</v>
      </c>
      <c r="C93" s="5" t="s">
        <v>1549</v>
      </c>
      <c r="D93" s="5" t="s">
        <v>4578</v>
      </c>
      <c r="E93" s="5" t="s">
        <v>4351</v>
      </c>
      <c r="F93" s="5">
        <v>2013</v>
      </c>
      <c r="G93" s="5" t="s">
        <v>2251</v>
      </c>
    </row>
    <row r="94" spans="1:7">
      <c r="A94" s="5" t="s">
        <v>4127</v>
      </c>
      <c r="B94" s="5" t="s">
        <v>4485</v>
      </c>
      <c r="C94" s="5" t="s">
        <v>1549</v>
      </c>
      <c r="D94" s="5" t="s">
        <v>4579</v>
      </c>
      <c r="E94" s="5" t="s">
        <v>4352</v>
      </c>
      <c r="F94" s="5">
        <v>2013</v>
      </c>
      <c r="G94" s="5" t="s">
        <v>2251</v>
      </c>
    </row>
    <row r="95" spans="1:7">
      <c r="A95" s="5" t="s">
        <v>4128</v>
      </c>
      <c r="B95" s="5" t="s">
        <v>4485</v>
      </c>
      <c r="C95" s="5" t="s">
        <v>1549</v>
      </c>
      <c r="D95" s="5" t="s">
        <v>4580</v>
      </c>
      <c r="E95" s="5" t="s">
        <v>4353</v>
      </c>
      <c r="F95" s="5">
        <v>2013</v>
      </c>
      <c r="G95" s="5" t="s">
        <v>2251</v>
      </c>
    </row>
    <row r="96" spans="1:7">
      <c r="A96" s="5" t="s">
        <v>4129</v>
      </c>
      <c r="B96" s="5" t="s">
        <v>4485</v>
      </c>
      <c r="C96" s="5" t="s">
        <v>1549</v>
      </c>
      <c r="D96" s="5" t="s">
        <v>4581</v>
      </c>
      <c r="E96" s="5" t="s">
        <v>4354</v>
      </c>
      <c r="F96" s="5">
        <v>2013</v>
      </c>
      <c r="G96" s="5" t="s">
        <v>2251</v>
      </c>
    </row>
    <row r="97" spans="1:7">
      <c r="A97" s="5" t="s">
        <v>4130</v>
      </c>
      <c r="B97" s="5" t="s">
        <v>4485</v>
      </c>
      <c r="C97" s="5" t="s">
        <v>1549</v>
      </c>
      <c r="D97" s="5" t="s">
        <v>4582</v>
      </c>
      <c r="E97" s="5" t="s">
        <v>4355</v>
      </c>
      <c r="F97" s="5">
        <v>2014</v>
      </c>
      <c r="G97" s="5" t="s">
        <v>2251</v>
      </c>
    </row>
    <row r="98" spans="1:7">
      <c r="A98" s="5" t="s">
        <v>4131</v>
      </c>
      <c r="B98" s="5" t="s">
        <v>4485</v>
      </c>
      <c r="C98" s="5" t="s">
        <v>1549</v>
      </c>
      <c r="D98" s="5" t="s">
        <v>4583</v>
      </c>
      <c r="E98" s="5" t="s">
        <v>4356</v>
      </c>
      <c r="F98" s="5">
        <v>2015</v>
      </c>
      <c r="G98" s="5" t="s">
        <v>2251</v>
      </c>
    </row>
    <row r="99" spans="1:7">
      <c r="A99" s="5" t="s">
        <v>4132</v>
      </c>
      <c r="B99" s="5" t="s">
        <v>4485</v>
      </c>
      <c r="C99" s="5" t="s">
        <v>1549</v>
      </c>
      <c r="D99" s="5" t="s">
        <v>4584</v>
      </c>
      <c r="E99" s="5" t="s">
        <v>4357</v>
      </c>
      <c r="F99" s="5">
        <v>2015</v>
      </c>
      <c r="G99" s="5" t="s">
        <v>2251</v>
      </c>
    </row>
    <row r="100" spans="1:7">
      <c r="A100" s="5" t="s">
        <v>4133</v>
      </c>
      <c r="B100" s="5" t="s">
        <v>4485</v>
      </c>
      <c r="C100" s="5" t="s">
        <v>1549</v>
      </c>
      <c r="D100" s="5" t="s">
        <v>4585</v>
      </c>
      <c r="E100" s="5" t="s">
        <v>4358</v>
      </c>
      <c r="F100" s="5">
        <v>2015</v>
      </c>
      <c r="G100" s="5" t="s">
        <v>2251</v>
      </c>
    </row>
    <row r="101" spans="1:7">
      <c r="A101" s="5" t="s">
        <v>4134</v>
      </c>
      <c r="B101" s="5" t="s">
        <v>4485</v>
      </c>
      <c r="C101" s="5" t="s">
        <v>1549</v>
      </c>
      <c r="D101" s="5" t="s">
        <v>4586</v>
      </c>
      <c r="E101" s="5" t="s">
        <v>4359</v>
      </c>
      <c r="F101" s="5">
        <v>2015</v>
      </c>
      <c r="G101" s="5" t="s">
        <v>2251</v>
      </c>
    </row>
    <row r="102" spans="1:7">
      <c r="A102" s="5" t="s">
        <v>4135</v>
      </c>
      <c r="B102" s="5" t="s">
        <v>4485</v>
      </c>
      <c r="C102" s="5" t="s">
        <v>1549</v>
      </c>
      <c r="D102" s="5" t="s">
        <v>4587</v>
      </c>
      <c r="E102" s="5" t="s">
        <v>4360</v>
      </c>
      <c r="F102" s="5">
        <v>2015</v>
      </c>
      <c r="G102" s="5" t="s">
        <v>2251</v>
      </c>
    </row>
    <row r="103" spans="1:7">
      <c r="A103" s="5" t="s">
        <v>4136</v>
      </c>
      <c r="B103" s="5" t="s">
        <v>4485</v>
      </c>
      <c r="C103" s="5" t="s">
        <v>1549</v>
      </c>
      <c r="D103" s="5" t="s">
        <v>4588</v>
      </c>
      <c r="E103" s="5" t="s">
        <v>4361</v>
      </c>
      <c r="F103" s="5">
        <v>2015</v>
      </c>
      <c r="G103" s="5" t="s">
        <v>2251</v>
      </c>
    </row>
    <row r="104" spans="1:7">
      <c r="A104" s="5" t="s">
        <v>4137</v>
      </c>
      <c r="B104" s="5" t="s">
        <v>4485</v>
      </c>
      <c r="C104" s="5" t="s">
        <v>1549</v>
      </c>
      <c r="D104" s="5" t="s">
        <v>4589</v>
      </c>
      <c r="E104" s="5" t="s">
        <v>4362</v>
      </c>
      <c r="F104" s="5">
        <v>2015</v>
      </c>
      <c r="G104" s="5" t="s">
        <v>2251</v>
      </c>
    </row>
    <row r="105" spans="1:7">
      <c r="A105" s="5" t="s">
        <v>4138</v>
      </c>
      <c r="B105" s="5" t="s">
        <v>4485</v>
      </c>
      <c r="C105" s="5" t="s">
        <v>1549</v>
      </c>
      <c r="D105" s="5" t="s">
        <v>4590</v>
      </c>
      <c r="E105" s="5" t="s">
        <v>4363</v>
      </c>
      <c r="F105" s="5">
        <v>2015</v>
      </c>
      <c r="G105" s="5" t="s">
        <v>2251</v>
      </c>
    </row>
    <row r="106" spans="1:7">
      <c r="A106" s="5" t="s">
        <v>4139</v>
      </c>
      <c r="B106" s="5" t="s">
        <v>4485</v>
      </c>
      <c r="C106" s="5" t="s">
        <v>1549</v>
      </c>
      <c r="D106" s="5" t="s">
        <v>4591</v>
      </c>
      <c r="E106" s="5" t="s">
        <v>4364</v>
      </c>
      <c r="F106" s="5">
        <v>2016</v>
      </c>
      <c r="G106" s="5" t="s">
        <v>2251</v>
      </c>
    </row>
    <row r="107" spans="1:7">
      <c r="A107" s="5" t="s">
        <v>4140</v>
      </c>
      <c r="B107" s="5" t="s">
        <v>4485</v>
      </c>
      <c r="C107" s="5" t="s">
        <v>1549</v>
      </c>
      <c r="D107" s="5" t="s">
        <v>4592</v>
      </c>
      <c r="E107" s="5" t="s">
        <v>4365</v>
      </c>
      <c r="F107" s="5">
        <v>2016</v>
      </c>
      <c r="G107" s="5" t="s">
        <v>2251</v>
      </c>
    </row>
    <row r="108" spans="1:7">
      <c r="A108" s="5" t="s">
        <v>4141</v>
      </c>
      <c r="B108" s="5" t="s">
        <v>4485</v>
      </c>
      <c r="C108" s="5" t="s">
        <v>1549</v>
      </c>
      <c r="D108" s="5" t="s">
        <v>4593</v>
      </c>
      <c r="E108" s="5" t="s">
        <v>4366</v>
      </c>
      <c r="F108" s="5">
        <v>2016</v>
      </c>
      <c r="G108" s="5" t="s">
        <v>2251</v>
      </c>
    </row>
    <row r="109" spans="1:7">
      <c r="A109" s="5" t="s">
        <v>4142</v>
      </c>
      <c r="B109" s="5" t="s">
        <v>4485</v>
      </c>
      <c r="C109" s="5" t="s">
        <v>1549</v>
      </c>
      <c r="D109" s="5" t="s">
        <v>4594</v>
      </c>
      <c r="E109" s="5" t="s">
        <v>4367</v>
      </c>
      <c r="F109" s="5">
        <v>2016</v>
      </c>
      <c r="G109" s="5" t="s">
        <v>2251</v>
      </c>
    </row>
    <row r="110" spans="1:7">
      <c r="A110" s="5" t="s">
        <v>4143</v>
      </c>
      <c r="B110" s="5" t="s">
        <v>4485</v>
      </c>
      <c r="C110" s="5" t="s">
        <v>1549</v>
      </c>
      <c r="D110" s="5" t="s">
        <v>4595</v>
      </c>
      <c r="E110" s="5" t="s">
        <v>4368</v>
      </c>
      <c r="F110" s="5">
        <v>2016</v>
      </c>
      <c r="G110" s="5" t="s">
        <v>2251</v>
      </c>
    </row>
    <row r="111" spans="1:7">
      <c r="A111" s="5" t="s">
        <v>4144</v>
      </c>
      <c r="B111" s="5" t="s">
        <v>4485</v>
      </c>
      <c r="C111" s="5" t="s">
        <v>1549</v>
      </c>
      <c r="D111" s="5" t="s">
        <v>4596</v>
      </c>
      <c r="E111" s="5" t="s">
        <v>4369</v>
      </c>
      <c r="F111" s="5">
        <v>2016</v>
      </c>
      <c r="G111" s="5" t="s">
        <v>2251</v>
      </c>
    </row>
    <row r="112" spans="1:7">
      <c r="A112" s="5" t="s">
        <v>4145</v>
      </c>
      <c r="B112" s="5" t="s">
        <v>4485</v>
      </c>
      <c r="C112" s="5" t="s">
        <v>1549</v>
      </c>
      <c r="D112" s="5" t="s">
        <v>4597</v>
      </c>
      <c r="E112" s="5" t="s">
        <v>4370</v>
      </c>
      <c r="F112" s="5">
        <v>2016</v>
      </c>
      <c r="G112" s="5" t="s">
        <v>2251</v>
      </c>
    </row>
    <row r="113" spans="1:7">
      <c r="A113" s="5" t="s">
        <v>4146</v>
      </c>
      <c r="B113" s="5" t="s">
        <v>4485</v>
      </c>
      <c r="C113" s="5" t="s">
        <v>1549</v>
      </c>
      <c r="D113" s="5" t="s">
        <v>4598</v>
      </c>
      <c r="E113" s="5" t="s">
        <v>4371</v>
      </c>
      <c r="F113" s="5">
        <v>2016</v>
      </c>
      <c r="G113" s="5" t="s">
        <v>2251</v>
      </c>
    </row>
    <row r="114" spans="1:7">
      <c r="A114" s="5" t="s">
        <v>4147</v>
      </c>
      <c r="B114" s="5" t="s">
        <v>4485</v>
      </c>
      <c r="C114" s="5" t="s">
        <v>1549</v>
      </c>
      <c r="D114" s="5" t="s">
        <v>4599</v>
      </c>
      <c r="E114" s="5" t="s">
        <v>4372</v>
      </c>
      <c r="F114" s="5">
        <v>2016</v>
      </c>
      <c r="G114" s="5" t="s">
        <v>2251</v>
      </c>
    </row>
    <row r="115" spans="1:7">
      <c r="A115" s="5" t="s">
        <v>4148</v>
      </c>
      <c r="B115" s="5" t="s">
        <v>4485</v>
      </c>
      <c r="C115" s="5" t="s">
        <v>1549</v>
      </c>
      <c r="D115" s="5" t="s">
        <v>4600</v>
      </c>
      <c r="E115" s="5" t="s">
        <v>4373</v>
      </c>
      <c r="F115" s="5">
        <v>2017</v>
      </c>
      <c r="G115" s="5" t="s">
        <v>2251</v>
      </c>
    </row>
    <row r="116" spans="1:7">
      <c r="A116" s="5" t="s">
        <v>4149</v>
      </c>
      <c r="B116" s="5" t="s">
        <v>4485</v>
      </c>
      <c r="C116" s="5" t="s">
        <v>1549</v>
      </c>
      <c r="D116" s="5" t="s">
        <v>4601</v>
      </c>
      <c r="E116" s="5" t="s">
        <v>4374</v>
      </c>
      <c r="F116" s="5">
        <v>2017</v>
      </c>
      <c r="G116" s="5" t="s">
        <v>2251</v>
      </c>
    </row>
    <row r="117" spans="1:7">
      <c r="A117" s="5" t="s">
        <v>4150</v>
      </c>
      <c r="B117" s="5" t="s">
        <v>4485</v>
      </c>
      <c r="C117" s="5" t="s">
        <v>1549</v>
      </c>
      <c r="D117" s="5" t="s">
        <v>4602</v>
      </c>
      <c r="E117" s="5" t="s">
        <v>4375</v>
      </c>
      <c r="F117" s="5">
        <v>2017</v>
      </c>
      <c r="G117" s="5" t="s">
        <v>2251</v>
      </c>
    </row>
    <row r="118" spans="1:7">
      <c r="A118" s="5" t="s">
        <v>4151</v>
      </c>
      <c r="B118" s="5" t="s">
        <v>4485</v>
      </c>
      <c r="C118" s="5" t="s">
        <v>1549</v>
      </c>
      <c r="D118" s="5" t="s">
        <v>4603</v>
      </c>
      <c r="E118" s="5" t="s">
        <v>4376</v>
      </c>
      <c r="F118" s="5">
        <v>2017</v>
      </c>
      <c r="G118" s="5" t="s">
        <v>2251</v>
      </c>
    </row>
    <row r="119" spans="1:7">
      <c r="A119" s="5" t="s">
        <v>4152</v>
      </c>
      <c r="B119" s="5" t="s">
        <v>4485</v>
      </c>
      <c r="C119" s="5" t="s">
        <v>1549</v>
      </c>
      <c r="D119" s="5" t="s">
        <v>4604</v>
      </c>
      <c r="E119" s="5" t="s">
        <v>4377</v>
      </c>
      <c r="F119" s="5">
        <v>2017</v>
      </c>
      <c r="G119" s="5" t="s">
        <v>2251</v>
      </c>
    </row>
    <row r="120" spans="1:7">
      <c r="A120" s="5" t="s">
        <v>4153</v>
      </c>
      <c r="B120" s="5" t="s">
        <v>4485</v>
      </c>
      <c r="C120" s="5" t="s">
        <v>1549</v>
      </c>
      <c r="D120" s="5" t="s">
        <v>4605</v>
      </c>
      <c r="E120" s="5" t="s">
        <v>4378</v>
      </c>
      <c r="F120" s="5">
        <v>2017</v>
      </c>
      <c r="G120" s="5" t="s">
        <v>2251</v>
      </c>
    </row>
    <row r="121" spans="1:7">
      <c r="A121" s="5" t="s">
        <v>4154</v>
      </c>
      <c r="B121" s="5" t="s">
        <v>4485</v>
      </c>
      <c r="C121" s="5" t="s">
        <v>1549</v>
      </c>
      <c r="D121" s="5" t="s">
        <v>4606</v>
      </c>
      <c r="E121" s="5" t="s">
        <v>4379</v>
      </c>
      <c r="F121" s="5">
        <v>2016</v>
      </c>
      <c r="G121" s="5" t="s">
        <v>2251</v>
      </c>
    </row>
    <row r="122" spans="1:7">
      <c r="A122" s="5" t="s">
        <v>4155</v>
      </c>
      <c r="B122" s="5" t="s">
        <v>4485</v>
      </c>
      <c r="C122" s="5" t="s">
        <v>1549</v>
      </c>
      <c r="D122" s="5" t="s">
        <v>4607</v>
      </c>
      <c r="E122" s="5" t="s">
        <v>4380</v>
      </c>
      <c r="F122" s="5">
        <v>2012</v>
      </c>
      <c r="G122" s="5" t="s">
        <v>2251</v>
      </c>
    </row>
    <row r="123" spans="1:7">
      <c r="A123" s="5" t="s">
        <v>4156</v>
      </c>
      <c r="B123" s="5" t="s">
        <v>4485</v>
      </c>
      <c r="C123" s="5" t="s">
        <v>1549</v>
      </c>
      <c r="D123" s="5" t="s">
        <v>4608</v>
      </c>
      <c r="E123" s="5" t="s">
        <v>4381</v>
      </c>
      <c r="F123" s="5">
        <v>2012</v>
      </c>
      <c r="G123" s="5" t="s">
        <v>2251</v>
      </c>
    </row>
    <row r="124" spans="1:7">
      <c r="A124" s="5" t="s">
        <v>4157</v>
      </c>
      <c r="B124" s="5" t="s">
        <v>4485</v>
      </c>
      <c r="C124" s="5" t="s">
        <v>1549</v>
      </c>
      <c r="D124" s="5" t="s">
        <v>4609</v>
      </c>
      <c r="E124" s="5" t="s">
        <v>4382</v>
      </c>
      <c r="F124" s="5">
        <v>2012</v>
      </c>
      <c r="G124" s="5" t="s">
        <v>2251</v>
      </c>
    </row>
    <row r="125" spans="1:7">
      <c r="A125" s="5" t="s">
        <v>4158</v>
      </c>
      <c r="B125" s="5" t="s">
        <v>4485</v>
      </c>
      <c r="C125" s="5" t="s">
        <v>1549</v>
      </c>
      <c r="D125" s="5" t="s">
        <v>4610</v>
      </c>
      <c r="E125" s="5" t="s">
        <v>4383</v>
      </c>
      <c r="F125" s="5">
        <v>2013</v>
      </c>
      <c r="G125" s="5" t="s">
        <v>2251</v>
      </c>
    </row>
    <row r="126" spans="1:7">
      <c r="A126" s="5" t="s">
        <v>4159</v>
      </c>
      <c r="B126" s="5" t="s">
        <v>4485</v>
      </c>
      <c r="C126" s="5" t="s">
        <v>1549</v>
      </c>
      <c r="D126" s="5" t="s">
        <v>4611</v>
      </c>
      <c r="E126" s="5" t="s">
        <v>4384</v>
      </c>
      <c r="F126" s="5">
        <v>2014</v>
      </c>
      <c r="G126" s="5" t="s">
        <v>2251</v>
      </c>
    </row>
    <row r="127" spans="1:7">
      <c r="A127" s="5" t="s">
        <v>4160</v>
      </c>
      <c r="B127" s="5" t="s">
        <v>4485</v>
      </c>
      <c r="C127" s="5" t="s">
        <v>1549</v>
      </c>
      <c r="D127" s="5" t="s">
        <v>4612</v>
      </c>
      <c r="E127" s="5" t="s">
        <v>4385</v>
      </c>
      <c r="F127" s="5">
        <v>2015</v>
      </c>
      <c r="G127" s="5" t="s">
        <v>2251</v>
      </c>
    </row>
    <row r="128" spans="1:7">
      <c r="A128" s="5" t="s">
        <v>4161</v>
      </c>
      <c r="B128" s="5" t="s">
        <v>4485</v>
      </c>
      <c r="C128" s="5" t="s">
        <v>1549</v>
      </c>
      <c r="D128" s="5" t="s">
        <v>4613</v>
      </c>
      <c r="E128" s="5" t="s">
        <v>4386</v>
      </c>
      <c r="F128" s="5">
        <v>2015</v>
      </c>
      <c r="G128" s="5" t="s">
        <v>2251</v>
      </c>
    </row>
    <row r="129" spans="1:7">
      <c r="A129" s="5" t="s">
        <v>4162</v>
      </c>
      <c r="B129" s="5" t="s">
        <v>4485</v>
      </c>
      <c r="C129" s="5" t="s">
        <v>1549</v>
      </c>
      <c r="D129" s="5" t="s">
        <v>4614</v>
      </c>
      <c r="E129" s="5" t="s">
        <v>4387</v>
      </c>
      <c r="F129" s="5">
        <v>2015</v>
      </c>
      <c r="G129" s="5" t="s">
        <v>2251</v>
      </c>
    </row>
    <row r="130" spans="1:7">
      <c r="A130" s="5" t="s">
        <v>4163</v>
      </c>
      <c r="B130" s="5" t="s">
        <v>4485</v>
      </c>
      <c r="C130" s="5" t="s">
        <v>1549</v>
      </c>
      <c r="D130" s="5" t="s">
        <v>4615</v>
      </c>
      <c r="E130" s="5" t="s">
        <v>4388</v>
      </c>
      <c r="F130" s="5">
        <v>2015</v>
      </c>
      <c r="G130" s="5" t="s">
        <v>2251</v>
      </c>
    </row>
    <row r="131" spans="1:7">
      <c r="A131" s="5" t="s">
        <v>4164</v>
      </c>
      <c r="B131" s="5" t="s">
        <v>4485</v>
      </c>
      <c r="C131" s="5" t="s">
        <v>1549</v>
      </c>
      <c r="D131" s="5" t="s">
        <v>4616</v>
      </c>
      <c r="E131" s="5" t="s">
        <v>4389</v>
      </c>
      <c r="F131" s="5">
        <v>2015</v>
      </c>
      <c r="G131" s="5" t="s">
        <v>2251</v>
      </c>
    </row>
    <row r="132" spans="1:7">
      <c r="A132" s="5" t="s">
        <v>4165</v>
      </c>
      <c r="B132" s="5" t="s">
        <v>4485</v>
      </c>
      <c r="C132" s="5" t="s">
        <v>1549</v>
      </c>
      <c r="D132" s="5" t="s">
        <v>4617</v>
      </c>
      <c r="E132" s="5" t="s">
        <v>4390</v>
      </c>
      <c r="F132" s="5">
        <v>2016</v>
      </c>
      <c r="G132" s="5" t="s">
        <v>2251</v>
      </c>
    </row>
    <row r="133" spans="1:7">
      <c r="A133" s="5" t="s">
        <v>4166</v>
      </c>
      <c r="B133" s="5" t="s">
        <v>4485</v>
      </c>
      <c r="C133" s="5" t="s">
        <v>1549</v>
      </c>
      <c r="D133" s="5" t="s">
        <v>4618</v>
      </c>
      <c r="E133" s="5" t="s">
        <v>4391</v>
      </c>
      <c r="F133" s="5">
        <v>2016</v>
      </c>
      <c r="G133" s="5" t="s">
        <v>2251</v>
      </c>
    </row>
    <row r="134" spans="1:7">
      <c r="A134" s="5" t="s">
        <v>4167</v>
      </c>
      <c r="B134" s="5" t="s">
        <v>4485</v>
      </c>
      <c r="C134" s="5" t="s">
        <v>1549</v>
      </c>
      <c r="D134" s="5" t="s">
        <v>4619</v>
      </c>
      <c r="E134" s="5" t="s">
        <v>4392</v>
      </c>
      <c r="F134" s="5">
        <v>2016</v>
      </c>
      <c r="G134" s="5" t="s">
        <v>2251</v>
      </c>
    </row>
    <row r="135" spans="1:7">
      <c r="A135" s="5" t="s">
        <v>4168</v>
      </c>
      <c r="B135" s="5" t="s">
        <v>4485</v>
      </c>
      <c r="C135" s="5" t="s">
        <v>1549</v>
      </c>
      <c r="D135" s="5" t="s">
        <v>4620</v>
      </c>
      <c r="E135" s="5" t="s">
        <v>4393</v>
      </c>
      <c r="F135" s="5">
        <v>2016</v>
      </c>
      <c r="G135" s="5" t="s">
        <v>2251</v>
      </c>
    </row>
    <row r="136" spans="1:7">
      <c r="A136" s="5" t="s">
        <v>4169</v>
      </c>
      <c r="B136" s="5" t="s">
        <v>4485</v>
      </c>
      <c r="C136" s="5" t="s">
        <v>1549</v>
      </c>
      <c r="D136" s="5" t="s">
        <v>4621</v>
      </c>
      <c r="E136" s="5" t="s">
        <v>4394</v>
      </c>
      <c r="F136" s="5">
        <v>2016</v>
      </c>
      <c r="G136" s="5" t="s">
        <v>2251</v>
      </c>
    </row>
    <row r="137" spans="1:7">
      <c r="A137" s="5" t="s">
        <v>4170</v>
      </c>
      <c r="B137" s="5" t="s">
        <v>4485</v>
      </c>
      <c r="C137" s="5" t="s">
        <v>1549</v>
      </c>
      <c r="D137" s="5" t="s">
        <v>4622</v>
      </c>
      <c r="E137" s="5" t="s">
        <v>4395</v>
      </c>
      <c r="F137" s="5">
        <v>2016</v>
      </c>
      <c r="G137" s="5" t="s">
        <v>2251</v>
      </c>
    </row>
    <row r="138" spans="1:7">
      <c r="A138" s="5" t="s">
        <v>4171</v>
      </c>
      <c r="B138" s="5" t="s">
        <v>4485</v>
      </c>
      <c r="C138" s="5" t="s">
        <v>1549</v>
      </c>
      <c r="D138" s="5" t="s">
        <v>4623</v>
      </c>
      <c r="E138" s="5" t="s">
        <v>4396</v>
      </c>
      <c r="F138" s="5">
        <v>2016</v>
      </c>
      <c r="G138" s="5" t="s">
        <v>2251</v>
      </c>
    </row>
    <row r="139" spans="1:7">
      <c r="A139" s="5" t="s">
        <v>4172</v>
      </c>
      <c r="B139" s="5" t="s">
        <v>4485</v>
      </c>
      <c r="C139" s="5" t="s">
        <v>1549</v>
      </c>
      <c r="D139" s="5" t="s">
        <v>4624</v>
      </c>
      <c r="E139" s="5" t="s">
        <v>4397</v>
      </c>
      <c r="F139" s="5">
        <v>2016</v>
      </c>
      <c r="G139" s="5" t="s">
        <v>2251</v>
      </c>
    </row>
    <row r="140" spans="1:7">
      <c r="A140" s="5" t="s">
        <v>4173</v>
      </c>
      <c r="B140" s="5" t="s">
        <v>4485</v>
      </c>
      <c r="C140" s="5" t="s">
        <v>1549</v>
      </c>
      <c r="D140" s="5" t="s">
        <v>4625</v>
      </c>
      <c r="E140" s="5" t="s">
        <v>4398</v>
      </c>
      <c r="F140" s="5">
        <v>2016</v>
      </c>
      <c r="G140" s="5" t="s">
        <v>2251</v>
      </c>
    </row>
    <row r="141" spans="1:7">
      <c r="A141" s="5" t="s">
        <v>4174</v>
      </c>
      <c r="B141" s="5" t="s">
        <v>4485</v>
      </c>
      <c r="C141" s="5" t="s">
        <v>1549</v>
      </c>
      <c r="D141" s="5" t="s">
        <v>4626</v>
      </c>
      <c r="E141" s="5" t="s">
        <v>4399</v>
      </c>
      <c r="F141" s="5">
        <v>2016</v>
      </c>
      <c r="G141" s="5" t="s">
        <v>2251</v>
      </c>
    </row>
    <row r="142" spans="1:7">
      <c r="A142" s="5" t="s">
        <v>4175</v>
      </c>
      <c r="B142" s="5" t="s">
        <v>4485</v>
      </c>
      <c r="C142" s="5" t="s">
        <v>1549</v>
      </c>
      <c r="D142" s="5" t="s">
        <v>4627</v>
      </c>
      <c r="E142" s="5" t="s">
        <v>4400</v>
      </c>
      <c r="F142" s="5">
        <v>2016</v>
      </c>
      <c r="G142" s="5" t="s">
        <v>2251</v>
      </c>
    </row>
    <row r="143" spans="1:7">
      <c r="A143" s="5" t="s">
        <v>4176</v>
      </c>
      <c r="B143" s="5" t="s">
        <v>4485</v>
      </c>
      <c r="C143" s="5" t="s">
        <v>1549</v>
      </c>
      <c r="D143" s="5" t="s">
        <v>4628</v>
      </c>
      <c r="E143" s="5" t="s">
        <v>4401</v>
      </c>
      <c r="F143" s="5">
        <v>2017</v>
      </c>
      <c r="G143" s="5" t="s">
        <v>2251</v>
      </c>
    </row>
    <row r="144" spans="1:7">
      <c r="A144" s="5" t="s">
        <v>4177</v>
      </c>
      <c r="B144" s="5" t="s">
        <v>4485</v>
      </c>
      <c r="C144" s="5" t="s">
        <v>1549</v>
      </c>
      <c r="D144" s="5" t="s">
        <v>4629</v>
      </c>
      <c r="E144" s="5" t="s">
        <v>4402</v>
      </c>
      <c r="F144" s="5">
        <v>2017</v>
      </c>
      <c r="G144" s="5" t="s">
        <v>2251</v>
      </c>
    </row>
    <row r="145" spans="1:7">
      <c r="A145" s="5" t="s">
        <v>4178</v>
      </c>
      <c r="B145" s="5" t="s">
        <v>4485</v>
      </c>
      <c r="C145" s="5" t="s">
        <v>1549</v>
      </c>
      <c r="D145" s="5" t="s">
        <v>4630</v>
      </c>
      <c r="E145" s="5" t="s">
        <v>4403</v>
      </c>
      <c r="F145" s="5">
        <v>2017</v>
      </c>
      <c r="G145" s="5" t="s">
        <v>2251</v>
      </c>
    </row>
    <row r="146" spans="1:7">
      <c r="A146" s="5" t="s">
        <v>4179</v>
      </c>
      <c r="B146" s="5" t="s">
        <v>4485</v>
      </c>
      <c r="C146" s="5" t="s">
        <v>1549</v>
      </c>
      <c r="D146" s="5" t="s">
        <v>4631</v>
      </c>
      <c r="E146" s="5" t="s">
        <v>4404</v>
      </c>
      <c r="F146" s="5">
        <v>2017</v>
      </c>
      <c r="G146" s="5" t="s">
        <v>2251</v>
      </c>
    </row>
    <row r="147" spans="1:7">
      <c r="A147" s="5" t="s">
        <v>4180</v>
      </c>
      <c r="B147" s="5" t="s">
        <v>4485</v>
      </c>
      <c r="C147" s="5" t="s">
        <v>1549</v>
      </c>
      <c r="D147" s="5" t="s">
        <v>4632</v>
      </c>
      <c r="E147" s="5" t="s">
        <v>4405</v>
      </c>
      <c r="F147" s="5">
        <v>2017</v>
      </c>
      <c r="G147" s="5" t="s">
        <v>2251</v>
      </c>
    </row>
    <row r="148" spans="1:7">
      <c r="A148" s="5" t="s">
        <v>4181</v>
      </c>
      <c r="B148" s="5" t="s">
        <v>4485</v>
      </c>
      <c r="C148" s="5" t="s">
        <v>1549</v>
      </c>
      <c r="D148" s="5" t="s">
        <v>4633</v>
      </c>
      <c r="E148" s="5" t="s">
        <v>4406</v>
      </c>
      <c r="F148" s="5">
        <v>2017</v>
      </c>
      <c r="G148" s="5" t="s">
        <v>2251</v>
      </c>
    </row>
    <row r="149" spans="1:7">
      <c r="A149" s="5" t="s">
        <v>4182</v>
      </c>
      <c r="B149" s="5" t="s">
        <v>4485</v>
      </c>
      <c r="C149" s="5" t="s">
        <v>1549</v>
      </c>
      <c r="D149" s="5" t="s">
        <v>4634</v>
      </c>
      <c r="E149" s="5" t="s">
        <v>4407</v>
      </c>
      <c r="F149" s="5">
        <v>2012</v>
      </c>
      <c r="G149" s="5" t="s">
        <v>2251</v>
      </c>
    </row>
    <row r="150" spans="1:7">
      <c r="A150" s="5" t="s">
        <v>4183</v>
      </c>
      <c r="B150" s="5" t="s">
        <v>4485</v>
      </c>
      <c r="C150" s="5" t="s">
        <v>1549</v>
      </c>
      <c r="D150" s="5" t="s">
        <v>4635</v>
      </c>
      <c r="E150" s="5" t="s">
        <v>4408</v>
      </c>
      <c r="F150" s="5">
        <v>2012</v>
      </c>
      <c r="G150" s="5" t="s">
        <v>2251</v>
      </c>
    </row>
    <row r="151" spans="1:7">
      <c r="A151" s="5" t="s">
        <v>4184</v>
      </c>
      <c r="B151" s="5" t="s">
        <v>4485</v>
      </c>
      <c r="C151" s="5" t="s">
        <v>1549</v>
      </c>
      <c r="D151" s="5" t="s">
        <v>4636</v>
      </c>
      <c r="E151" s="5" t="s">
        <v>4409</v>
      </c>
      <c r="F151" s="5">
        <v>2012</v>
      </c>
      <c r="G151" s="5" t="s">
        <v>2251</v>
      </c>
    </row>
    <row r="152" spans="1:7">
      <c r="A152" s="5" t="s">
        <v>4185</v>
      </c>
      <c r="B152" s="5" t="s">
        <v>4485</v>
      </c>
      <c r="C152" s="5" t="s">
        <v>1549</v>
      </c>
      <c r="D152" s="5" t="s">
        <v>4637</v>
      </c>
      <c r="E152" s="5" t="s">
        <v>4410</v>
      </c>
      <c r="F152" s="5">
        <v>2013</v>
      </c>
      <c r="G152" s="5" t="s">
        <v>2251</v>
      </c>
    </row>
    <row r="153" spans="1:7">
      <c r="A153" s="5" t="s">
        <v>4186</v>
      </c>
      <c r="B153" s="5" t="s">
        <v>4485</v>
      </c>
      <c r="C153" s="5" t="s">
        <v>1549</v>
      </c>
      <c r="D153" s="5" t="s">
        <v>4638</v>
      </c>
      <c r="E153" s="5" t="s">
        <v>4411</v>
      </c>
      <c r="F153" s="5">
        <v>2013</v>
      </c>
      <c r="G153" s="5" t="s">
        <v>2251</v>
      </c>
    </row>
    <row r="154" spans="1:7">
      <c r="A154" s="5" t="s">
        <v>4187</v>
      </c>
      <c r="B154" s="5" t="s">
        <v>4485</v>
      </c>
      <c r="C154" s="5" t="s">
        <v>1549</v>
      </c>
      <c r="D154" s="5" t="s">
        <v>4639</v>
      </c>
      <c r="E154" s="5" t="s">
        <v>4412</v>
      </c>
      <c r="F154" s="5">
        <v>2013</v>
      </c>
      <c r="G154" s="5" t="s">
        <v>2251</v>
      </c>
    </row>
    <row r="155" spans="1:7">
      <c r="A155" s="5" t="s">
        <v>4188</v>
      </c>
      <c r="B155" s="5" t="s">
        <v>4485</v>
      </c>
      <c r="C155" s="5" t="s">
        <v>1549</v>
      </c>
      <c r="D155" s="5" t="s">
        <v>4640</v>
      </c>
      <c r="E155" s="5" t="s">
        <v>4413</v>
      </c>
      <c r="F155" s="5">
        <v>2013</v>
      </c>
      <c r="G155" s="5" t="s">
        <v>2251</v>
      </c>
    </row>
    <row r="156" spans="1:7">
      <c r="A156" s="5" t="s">
        <v>4189</v>
      </c>
      <c r="B156" s="5" t="s">
        <v>4485</v>
      </c>
      <c r="C156" s="5" t="s">
        <v>1549</v>
      </c>
      <c r="D156" s="5" t="s">
        <v>4641</v>
      </c>
      <c r="E156" s="5" t="s">
        <v>4414</v>
      </c>
      <c r="F156" s="5">
        <v>2013</v>
      </c>
      <c r="G156" s="5" t="s">
        <v>2251</v>
      </c>
    </row>
    <row r="157" spans="1:7">
      <c r="A157" s="5" t="s">
        <v>4190</v>
      </c>
      <c r="B157" s="5" t="s">
        <v>4485</v>
      </c>
      <c r="C157" s="5" t="s">
        <v>1549</v>
      </c>
      <c r="D157" s="5" t="s">
        <v>4642</v>
      </c>
      <c r="E157" s="5" t="s">
        <v>4415</v>
      </c>
      <c r="F157" s="5">
        <v>2014</v>
      </c>
      <c r="G157" s="5" t="s">
        <v>2251</v>
      </c>
    </row>
    <row r="158" spans="1:7">
      <c r="A158" s="5" t="s">
        <v>4191</v>
      </c>
      <c r="B158" s="5" t="s">
        <v>4485</v>
      </c>
      <c r="C158" s="5" t="s">
        <v>1549</v>
      </c>
      <c r="D158" s="5" t="s">
        <v>4643</v>
      </c>
      <c r="E158" s="5" t="s">
        <v>4416</v>
      </c>
      <c r="F158" s="5">
        <v>2014</v>
      </c>
      <c r="G158" s="5" t="s">
        <v>2251</v>
      </c>
    </row>
    <row r="159" spans="1:7">
      <c r="A159" s="5" t="s">
        <v>4192</v>
      </c>
      <c r="B159" s="5" t="s">
        <v>4485</v>
      </c>
      <c r="C159" s="5" t="s">
        <v>1549</v>
      </c>
      <c r="D159" s="5" t="s">
        <v>4644</v>
      </c>
      <c r="E159" s="5" t="s">
        <v>4417</v>
      </c>
      <c r="F159" s="5">
        <v>2015</v>
      </c>
      <c r="G159" s="5" t="s">
        <v>2251</v>
      </c>
    </row>
    <row r="160" spans="1:7">
      <c r="A160" s="5" t="s">
        <v>4193</v>
      </c>
      <c r="B160" s="5" t="s">
        <v>4485</v>
      </c>
      <c r="C160" s="5" t="s">
        <v>1549</v>
      </c>
      <c r="D160" s="5" t="s">
        <v>4645</v>
      </c>
      <c r="E160" s="5" t="s">
        <v>4418</v>
      </c>
      <c r="F160" s="5">
        <v>2015</v>
      </c>
      <c r="G160" s="5" t="s">
        <v>2251</v>
      </c>
    </row>
    <row r="161" spans="1:7">
      <c r="A161" s="5" t="s">
        <v>4194</v>
      </c>
      <c r="B161" s="5" t="s">
        <v>4485</v>
      </c>
      <c r="C161" s="5" t="s">
        <v>1549</v>
      </c>
      <c r="D161" s="5" t="s">
        <v>4646</v>
      </c>
      <c r="E161" s="5" t="s">
        <v>4419</v>
      </c>
      <c r="F161" s="5">
        <v>2015</v>
      </c>
      <c r="G161" s="5" t="s">
        <v>2251</v>
      </c>
    </row>
    <row r="162" spans="1:7">
      <c r="A162" s="5" t="s">
        <v>4195</v>
      </c>
      <c r="B162" s="5" t="s">
        <v>4485</v>
      </c>
      <c r="C162" s="5" t="s">
        <v>1549</v>
      </c>
      <c r="D162" s="5" t="s">
        <v>4647</v>
      </c>
      <c r="E162" s="5" t="s">
        <v>4420</v>
      </c>
      <c r="F162" s="5">
        <v>2016</v>
      </c>
      <c r="G162" s="5" t="s">
        <v>2251</v>
      </c>
    </row>
    <row r="163" spans="1:7">
      <c r="A163" s="5" t="s">
        <v>4196</v>
      </c>
      <c r="B163" s="5" t="s">
        <v>4485</v>
      </c>
      <c r="C163" s="5" t="s">
        <v>1549</v>
      </c>
      <c r="D163" s="5" t="s">
        <v>4648</v>
      </c>
      <c r="E163" s="5" t="s">
        <v>4421</v>
      </c>
      <c r="F163" s="5">
        <v>2016</v>
      </c>
      <c r="G163" s="5" t="s">
        <v>2251</v>
      </c>
    </row>
    <row r="164" spans="1:7">
      <c r="A164" s="5" t="s">
        <v>4197</v>
      </c>
      <c r="B164" s="5" t="s">
        <v>4485</v>
      </c>
      <c r="C164" s="5" t="s">
        <v>1549</v>
      </c>
      <c r="D164" s="5" t="s">
        <v>4649</v>
      </c>
      <c r="E164" s="5" t="s">
        <v>4422</v>
      </c>
      <c r="F164" s="5">
        <v>2016</v>
      </c>
      <c r="G164" s="5" t="s">
        <v>2251</v>
      </c>
    </row>
    <row r="165" spans="1:7">
      <c r="A165" s="5" t="s">
        <v>4198</v>
      </c>
      <c r="B165" s="5" t="s">
        <v>4485</v>
      </c>
      <c r="C165" s="5" t="s">
        <v>1549</v>
      </c>
      <c r="D165" s="5" t="s">
        <v>4650</v>
      </c>
      <c r="E165" s="5" t="s">
        <v>4423</v>
      </c>
      <c r="F165" s="5">
        <v>2016</v>
      </c>
      <c r="G165" s="5" t="s">
        <v>2251</v>
      </c>
    </row>
    <row r="166" spans="1:7">
      <c r="A166" s="5" t="s">
        <v>4199</v>
      </c>
      <c r="B166" s="5" t="s">
        <v>4485</v>
      </c>
      <c r="C166" s="5" t="s">
        <v>1549</v>
      </c>
      <c r="D166" s="5" t="s">
        <v>4651</v>
      </c>
      <c r="E166" s="5" t="s">
        <v>4424</v>
      </c>
      <c r="F166" s="5">
        <v>2017</v>
      </c>
      <c r="G166" s="5" t="s">
        <v>2251</v>
      </c>
    </row>
    <row r="167" spans="1:7">
      <c r="A167" s="5" t="s">
        <v>4200</v>
      </c>
      <c r="B167" s="5" t="s">
        <v>4485</v>
      </c>
      <c r="C167" s="5" t="s">
        <v>1549</v>
      </c>
      <c r="D167" s="5" t="s">
        <v>4652</v>
      </c>
      <c r="E167" s="5" t="s">
        <v>4425</v>
      </c>
      <c r="F167" s="5">
        <v>2017</v>
      </c>
      <c r="G167" s="5" t="s">
        <v>2251</v>
      </c>
    </row>
    <row r="168" spans="1:7">
      <c r="A168" s="5" t="s">
        <v>4201</v>
      </c>
      <c r="B168" s="5" t="s">
        <v>4485</v>
      </c>
      <c r="C168" s="5" t="s">
        <v>1549</v>
      </c>
      <c r="D168" s="5" t="s">
        <v>4653</v>
      </c>
      <c r="E168" s="5" t="s">
        <v>4426</v>
      </c>
      <c r="F168" s="5">
        <v>2017</v>
      </c>
      <c r="G168" s="5" t="s">
        <v>2251</v>
      </c>
    </row>
    <row r="169" spans="1:7">
      <c r="A169" s="5" t="s">
        <v>4202</v>
      </c>
      <c r="B169" s="5" t="s">
        <v>4485</v>
      </c>
      <c r="C169" s="5" t="s">
        <v>1549</v>
      </c>
      <c r="D169" s="5" t="s">
        <v>4654</v>
      </c>
      <c r="E169" s="5" t="s">
        <v>4427</v>
      </c>
      <c r="F169" s="5">
        <v>2017</v>
      </c>
      <c r="G169" s="5" t="s">
        <v>2251</v>
      </c>
    </row>
    <row r="170" spans="1:7">
      <c r="A170" s="5" t="s">
        <v>4203</v>
      </c>
      <c r="B170" s="5" t="s">
        <v>4485</v>
      </c>
      <c r="C170" s="5" t="s">
        <v>1549</v>
      </c>
      <c r="D170" s="5" t="s">
        <v>4655</v>
      </c>
      <c r="E170" s="5" t="s">
        <v>4428</v>
      </c>
      <c r="F170" s="5">
        <v>2017</v>
      </c>
      <c r="G170" s="5" t="s">
        <v>2251</v>
      </c>
    </row>
    <row r="171" spans="1:7">
      <c r="A171" s="5" t="s">
        <v>4204</v>
      </c>
      <c r="B171" s="5" t="s">
        <v>4485</v>
      </c>
      <c r="C171" s="5" t="s">
        <v>1549</v>
      </c>
      <c r="D171" s="5" t="s">
        <v>4656</v>
      </c>
      <c r="E171" s="5" t="s">
        <v>4429</v>
      </c>
      <c r="F171" s="5">
        <v>2017</v>
      </c>
      <c r="G171" s="5" t="s">
        <v>2251</v>
      </c>
    </row>
    <row r="172" spans="1:7">
      <c r="A172" s="5" t="s">
        <v>4205</v>
      </c>
      <c r="B172" s="5" t="s">
        <v>4485</v>
      </c>
      <c r="C172" s="5" t="s">
        <v>1549</v>
      </c>
      <c r="D172" s="5" t="s">
        <v>4657</v>
      </c>
      <c r="E172" s="5" t="s">
        <v>4430</v>
      </c>
      <c r="F172" s="5">
        <v>2012</v>
      </c>
      <c r="G172" s="5" t="s">
        <v>2251</v>
      </c>
    </row>
    <row r="173" spans="1:7">
      <c r="A173" s="5" t="s">
        <v>4206</v>
      </c>
      <c r="B173" s="5" t="s">
        <v>4485</v>
      </c>
      <c r="C173" s="5" t="s">
        <v>1549</v>
      </c>
      <c r="D173" s="5" t="s">
        <v>4658</v>
      </c>
      <c r="E173" s="5" t="s">
        <v>4431</v>
      </c>
      <c r="F173" s="5">
        <v>2012</v>
      </c>
      <c r="G173" s="5" t="s">
        <v>2251</v>
      </c>
    </row>
    <row r="174" spans="1:7">
      <c r="A174" s="5" t="s">
        <v>4207</v>
      </c>
      <c r="B174" s="5" t="s">
        <v>4485</v>
      </c>
      <c r="C174" s="5" t="s">
        <v>1549</v>
      </c>
      <c r="D174" s="5" t="s">
        <v>4659</v>
      </c>
      <c r="E174" s="5" t="s">
        <v>4432</v>
      </c>
      <c r="F174" s="5">
        <v>2012</v>
      </c>
      <c r="G174" s="5" t="s">
        <v>2251</v>
      </c>
    </row>
    <row r="175" spans="1:7">
      <c r="A175" s="5" t="s">
        <v>4208</v>
      </c>
      <c r="B175" s="5" t="s">
        <v>4485</v>
      </c>
      <c r="C175" s="5" t="s">
        <v>1549</v>
      </c>
      <c r="D175" s="5" t="s">
        <v>4660</v>
      </c>
      <c r="E175" s="5" t="s">
        <v>4433</v>
      </c>
      <c r="F175" s="5">
        <v>2012</v>
      </c>
      <c r="G175" s="5" t="s">
        <v>2251</v>
      </c>
    </row>
    <row r="176" spans="1:7">
      <c r="A176" s="5" t="s">
        <v>4209</v>
      </c>
      <c r="B176" s="5" t="s">
        <v>4485</v>
      </c>
      <c r="C176" s="5" t="s">
        <v>1549</v>
      </c>
      <c r="D176" s="5" t="s">
        <v>4661</v>
      </c>
      <c r="E176" s="5" t="s">
        <v>4434</v>
      </c>
      <c r="F176" s="5">
        <v>2013</v>
      </c>
      <c r="G176" s="5" t="s">
        <v>2251</v>
      </c>
    </row>
    <row r="177" spans="1:7">
      <c r="A177" s="5" t="s">
        <v>4210</v>
      </c>
      <c r="B177" s="5" t="s">
        <v>4485</v>
      </c>
      <c r="C177" s="5" t="s">
        <v>1549</v>
      </c>
      <c r="D177" s="5" t="s">
        <v>4662</v>
      </c>
      <c r="E177" s="5" t="s">
        <v>4435</v>
      </c>
      <c r="F177" s="5">
        <v>2014</v>
      </c>
      <c r="G177" s="5" t="s">
        <v>2251</v>
      </c>
    </row>
    <row r="178" spans="1:7">
      <c r="A178" s="5" t="s">
        <v>4211</v>
      </c>
      <c r="B178" s="5" t="s">
        <v>4485</v>
      </c>
      <c r="C178" s="5" t="s">
        <v>1549</v>
      </c>
      <c r="D178" s="5" t="s">
        <v>4663</v>
      </c>
      <c r="E178" s="5" t="s">
        <v>4436</v>
      </c>
      <c r="F178" s="5">
        <v>2014</v>
      </c>
      <c r="G178" s="5" t="s">
        <v>2251</v>
      </c>
    </row>
    <row r="179" spans="1:7">
      <c r="A179" s="5" t="s">
        <v>4212</v>
      </c>
      <c r="B179" s="5" t="s">
        <v>4485</v>
      </c>
      <c r="C179" s="5" t="s">
        <v>1549</v>
      </c>
      <c r="D179" s="5" t="s">
        <v>4664</v>
      </c>
      <c r="E179" s="5" t="s">
        <v>4437</v>
      </c>
      <c r="F179" s="5">
        <v>2015</v>
      </c>
      <c r="G179" s="5" t="s">
        <v>2251</v>
      </c>
    </row>
    <row r="180" spans="1:7">
      <c r="A180" s="5" t="s">
        <v>4213</v>
      </c>
      <c r="B180" s="5" t="s">
        <v>4485</v>
      </c>
      <c r="C180" s="5" t="s">
        <v>1549</v>
      </c>
      <c r="D180" s="5" t="s">
        <v>4665</v>
      </c>
      <c r="E180" s="5" t="s">
        <v>4438</v>
      </c>
      <c r="F180" s="5">
        <v>2015</v>
      </c>
      <c r="G180" s="5" t="s">
        <v>2251</v>
      </c>
    </row>
    <row r="181" spans="1:7">
      <c r="A181" s="5" t="s">
        <v>4214</v>
      </c>
      <c r="B181" s="5" t="s">
        <v>4485</v>
      </c>
      <c r="C181" s="5" t="s">
        <v>1549</v>
      </c>
      <c r="D181" s="5" t="s">
        <v>4666</v>
      </c>
      <c r="E181" s="5" t="s">
        <v>4439</v>
      </c>
      <c r="F181" s="5">
        <v>2015</v>
      </c>
      <c r="G181" s="5" t="s">
        <v>2251</v>
      </c>
    </row>
    <row r="182" spans="1:7">
      <c r="A182" s="5" t="s">
        <v>4215</v>
      </c>
      <c r="B182" s="5" t="s">
        <v>4485</v>
      </c>
      <c r="C182" s="5" t="s">
        <v>1549</v>
      </c>
      <c r="D182" s="5" t="s">
        <v>4667</v>
      </c>
      <c r="E182" s="5" t="s">
        <v>4440</v>
      </c>
      <c r="F182" s="5">
        <v>2015</v>
      </c>
      <c r="G182" s="5" t="s">
        <v>2251</v>
      </c>
    </row>
    <row r="183" spans="1:7">
      <c r="A183" s="5" t="s">
        <v>4216</v>
      </c>
      <c r="B183" s="5" t="s">
        <v>4485</v>
      </c>
      <c r="C183" s="5" t="s">
        <v>1549</v>
      </c>
      <c r="D183" s="5" t="s">
        <v>4668</v>
      </c>
      <c r="E183" s="5" t="s">
        <v>4441</v>
      </c>
      <c r="F183" s="5">
        <v>2016</v>
      </c>
      <c r="G183" s="5" t="s">
        <v>2251</v>
      </c>
    </row>
    <row r="184" spans="1:7">
      <c r="A184" s="5" t="s">
        <v>4217</v>
      </c>
      <c r="B184" s="5" t="s">
        <v>4485</v>
      </c>
      <c r="C184" s="5" t="s">
        <v>1549</v>
      </c>
      <c r="D184" s="5" t="s">
        <v>4669</v>
      </c>
      <c r="E184" s="5" t="s">
        <v>4442</v>
      </c>
      <c r="F184" s="5">
        <v>2016</v>
      </c>
      <c r="G184" s="5" t="s">
        <v>2251</v>
      </c>
    </row>
    <row r="185" spans="1:7">
      <c r="A185" s="5" t="s">
        <v>4218</v>
      </c>
      <c r="B185" s="5" t="s">
        <v>4485</v>
      </c>
      <c r="C185" s="5" t="s">
        <v>1549</v>
      </c>
      <c r="D185" s="5" t="s">
        <v>4670</v>
      </c>
      <c r="E185" s="5" t="s">
        <v>4443</v>
      </c>
      <c r="F185" s="5">
        <v>2017</v>
      </c>
      <c r="G185" s="5" t="s">
        <v>2251</v>
      </c>
    </row>
    <row r="186" spans="1:7">
      <c r="A186" s="5" t="s">
        <v>4219</v>
      </c>
      <c r="B186" s="5" t="s">
        <v>4485</v>
      </c>
      <c r="C186" s="5" t="s">
        <v>1549</v>
      </c>
      <c r="D186" s="5" t="s">
        <v>4671</v>
      </c>
      <c r="E186" s="5" t="s">
        <v>4444</v>
      </c>
      <c r="F186" s="5">
        <v>2017</v>
      </c>
      <c r="G186" s="5" t="s">
        <v>2251</v>
      </c>
    </row>
    <row r="187" spans="1:7">
      <c r="A187" s="5" t="s">
        <v>4220</v>
      </c>
      <c r="B187" s="5" t="s">
        <v>4485</v>
      </c>
      <c r="C187" s="5" t="s">
        <v>1549</v>
      </c>
      <c r="D187" s="5" t="s">
        <v>4672</v>
      </c>
      <c r="E187" s="5" t="s">
        <v>4445</v>
      </c>
      <c r="F187" s="5">
        <v>2017</v>
      </c>
      <c r="G187" s="5" t="s">
        <v>2251</v>
      </c>
    </row>
    <row r="188" spans="1:7">
      <c r="A188" s="5" t="s">
        <v>4221</v>
      </c>
      <c r="B188" s="5" t="s">
        <v>4485</v>
      </c>
      <c r="C188" s="5" t="s">
        <v>1549</v>
      </c>
      <c r="D188" s="5" t="s">
        <v>4673</v>
      </c>
      <c r="E188" s="5" t="s">
        <v>4446</v>
      </c>
      <c r="F188" s="5">
        <v>2017</v>
      </c>
      <c r="G188" s="5" t="s">
        <v>2251</v>
      </c>
    </row>
    <row r="189" spans="1:7">
      <c r="A189" s="5" t="s">
        <v>4222</v>
      </c>
      <c r="B189" s="5" t="s">
        <v>4485</v>
      </c>
      <c r="C189" s="5" t="s">
        <v>1549</v>
      </c>
      <c r="D189" s="5" t="s">
        <v>4674</v>
      </c>
      <c r="E189" s="5" t="s">
        <v>4447</v>
      </c>
      <c r="F189" s="5">
        <v>2017</v>
      </c>
      <c r="G189" s="5" t="s">
        <v>2251</v>
      </c>
    </row>
    <row r="190" spans="1:7">
      <c r="A190" s="5" t="s">
        <v>4223</v>
      </c>
      <c r="B190" s="5" t="s">
        <v>4485</v>
      </c>
      <c r="C190" s="5" t="s">
        <v>1549</v>
      </c>
      <c r="D190" s="5" t="s">
        <v>4675</v>
      </c>
      <c r="E190" s="5" t="s">
        <v>4448</v>
      </c>
      <c r="F190" s="5">
        <v>2012</v>
      </c>
      <c r="G190" s="5" t="s">
        <v>2251</v>
      </c>
    </row>
    <row r="191" spans="1:7">
      <c r="A191" s="5" t="s">
        <v>4224</v>
      </c>
      <c r="B191" s="5" t="s">
        <v>4485</v>
      </c>
      <c r="C191" s="5" t="s">
        <v>1549</v>
      </c>
      <c r="D191" s="5" t="s">
        <v>4676</v>
      </c>
      <c r="E191" s="5" t="s">
        <v>4449</v>
      </c>
      <c r="F191" s="5">
        <v>2012</v>
      </c>
      <c r="G191" s="5" t="s">
        <v>2251</v>
      </c>
    </row>
    <row r="192" spans="1:7">
      <c r="A192" s="5" t="s">
        <v>4225</v>
      </c>
      <c r="B192" s="5" t="s">
        <v>4485</v>
      </c>
      <c r="C192" s="5" t="s">
        <v>1549</v>
      </c>
      <c r="D192" s="5" t="s">
        <v>4677</v>
      </c>
      <c r="E192" s="5" t="s">
        <v>4450</v>
      </c>
      <c r="F192" s="5">
        <v>2013</v>
      </c>
      <c r="G192" s="5" t="s">
        <v>2251</v>
      </c>
    </row>
    <row r="193" spans="1:7">
      <c r="A193" s="5" t="s">
        <v>4226</v>
      </c>
      <c r="B193" s="5" t="s">
        <v>4485</v>
      </c>
      <c r="C193" s="5" t="s">
        <v>1549</v>
      </c>
      <c r="D193" s="5" t="s">
        <v>4678</v>
      </c>
      <c r="E193" s="5" t="s">
        <v>4451</v>
      </c>
      <c r="F193" s="5">
        <v>2014</v>
      </c>
      <c r="G193" s="5" t="s">
        <v>2251</v>
      </c>
    </row>
    <row r="194" spans="1:7">
      <c r="A194" s="5" t="s">
        <v>4227</v>
      </c>
      <c r="B194" s="5" t="s">
        <v>4485</v>
      </c>
      <c r="C194" s="5" t="s">
        <v>1549</v>
      </c>
      <c r="D194" s="5" t="s">
        <v>4679</v>
      </c>
      <c r="E194" s="5" t="s">
        <v>4452</v>
      </c>
      <c r="F194" s="5">
        <v>2014</v>
      </c>
      <c r="G194" s="5" t="s">
        <v>2251</v>
      </c>
    </row>
    <row r="195" spans="1:7">
      <c r="A195" s="5" t="s">
        <v>4228</v>
      </c>
      <c r="B195" s="5" t="s">
        <v>4485</v>
      </c>
      <c r="C195" s="5" t="s">
        <v>1549</v>
      </c>
      <c r="D195" s="5" t="s">
        <v>4680</v>
      </c>
      <c r="E195" s="5" t="s">
        <v>4453</v>
      </c>
      <c r="F195" s="5">
        <v>2014</v>
      </c>
      <c r="G195" s="5" t="s">
        <v>2251</v>
      </c>
    </row>
    <row r="196" spans="1:7">
      <c r="A196" s="5" t="s">
        <v>4229</v>
      </c>
      <c r="B196" s="5" t="s">
        <v>4485</v>
      </c>
      <c r="C196" s="5" t="s">
        <v>1549</v>
      </c>
      <c r="D196" s="5" t="s">
        <v>4681</v>
      </c>
      <c r="E196" s="5" t="s">
        <v>4454</v>
      </c>
      <c r="F196" s="5">
        <v>2015</v>
      </c>
      <c r="G196" s="5" t="s">
        <v>2251</v>
      </c>
    </row>
    <row r="197" spans="1:7">
      <c r="A197" s="5" t="s">
        <v>4230</v>
      </c>
      <c r="B197" s="5" t="s">
        <v>4485</v>
      </c>
      <c r="C197" s="5" t="s">
        <v>1549</v>
      </c>
      <c r="D197" s="5" t="s">
        <v>4682</v>
      </c>
      <c r="E197" s="5" t="s">
        <v>4455</v>
      </c>
      <c r="F197" s="5">
        <v>2015</v>
      </c>
      <c r="G197" s="5" t="s">
        <v>2251</v>
      </c>
    </row>
    <row r="198" spans="1:7">
      <c r="A198" s="5" t="s">
        <v>4231</v>
      </c>
      <c r="B198" s="5" t="s">
        <v>4485</v>
      </c>
      <c r="C198" s="5" t="s">
        <v>1549</v>
      </c>
      <c r="D198" s="5" t="s">
        <v>4683</v>
      </c>
      <c r="E198" s="5" t="s">
        <v>4456</v>
      </c>
      <c r="F198" s="5">
        <v>2015</v>
      </c>
      <c r="G198" s="5" t="s">
        <v>2251</v>
      </c>
    </row>
    <row r="199" spans="1:7">
      <c r="A199" s="5" t="s">
        <v>4232</v>
      </c>
      <c r="B199" s="5" t="s">
        <v>4485</v>
      </c>
      <c r="C199" s="5" t="s">
        <v>1549</v>
      </c>
      <c r="D199" s="5" t="s">
        <v>4684</v>
      </c>
      <c r="E199" s="5" t="s">
        <v>4457</v>
      </c>
      <c r="F199" s="5">
        <v>2015</v>
      </c>
      <c r="G199" s="5" t="s">
        <v>2251</v>
      </c>
    </row>
    <row r="200" spans="1:7">
      <c r="A200" s="5" t="s">
        <v>4233</v>
      </c>
      <c r="B200" s="5" t="s">
        <v>4485</v>
      </c>
      <c r="C200" s="5" t="s">
        <v>1549</v>
      </c>
      <c r="D200" s="5" t="s">
        <v>4685</v>
      </c>
      <c r="E200" s="5" t="s">
        <v>4458</v>
      </c>
      <c r="F200" s="5">
        <v>2015</v>
      </c>
      <c r="G200" s="5" t="s">
        <v>2251</v>
      </c>
    </row>
    <row r="201" spans="1:7">
      <c r="A201" s="5" t="s">
        <v>4234</v>
      </c>
      <c r="B201" s="5" t="s">
        <v>4485</v>
      </c>
      <c r="C201" s="5" t="s">
        <v>1549</v>
      </c>
      <c r="D201" s="5" t="s">
        <v>4686</v>
      </c>
      <c r="E201" s="5" t="s">
        <v>4459</v>
      </c>
      <c r="F201" s="5">
        <v>2016</v>
      </c>
      <c r="G201" s="5" t="s">
        <v>2251</v>
      </c>
    </row>
    <row r="202" spans="1:7">
      <c r="A202" s="5" t="s">
        <v>4235</v>
      </c>
      <c r="B202" s="5" t="s">
        <v>4485</v>
      </c>
      <c r="C202" s="5" t="s">
        <v>1549</v>
      </c>
      <c r="D202" s="5" t="s">
        <v>4687</v>
      </c>
      <c r="E202" s="5" t="s">
        <v>4460</v>
      </c>
      <c r="F202" s="5">
        <v>2012</v>
      </c>
      <c r="G202" s="5" t="s">
        <v>2251</v>
      </c>
    </row>
    <row r="203" spans="1:7">
      <c r="A203" s="5" t="s">
        <v>4236</v>
      </c>
      <c r="B203" s="5" t="s">
        <v>4485</v>
      </c>
      <c r="C203" s="5" t="s">
        <v>1549</v>
      </c>
      <c r="D203" s="5" t="s">
        <v>4688</v>
      </c>
      <c r="E203" s="5" t="s">
        <v>4461</v>
      </c>
      <c r="F203" s="5">
        <v>2014</v>
      </c>
      <c r="G203" s="5" t="s">
        <v>2251</v>
      </c>
    </row>
    <row r="204" spans="1:7">
      <c r="A204" s="5" t="s">
        <v>4237</v>
      </c>
      <c r="B204" s="5" t="s">
        <v>4485</v>
      </c>
      <c r="C204" s="5" t="s">
        <v>1549</v>
      </c>
      <c r="D204" s="5" t="s">
        <v>4689</v>
      </c>
      <c r="E204" s="5" t="s">
        <v>4462</v>
      </c>
      <c r="F204" s="5">
        <v>2015</v>
      </c>
      <c r="G204" s="5" t="s">
        <v>2251</v>
      </c>
    </row>
    <row r="205" spans="1:7">
      <c r="A205" s="5" t="s">
        <v>4238</v>
      </c>
      <c r="B205" s="5" t="s">
        <v>4485</v>
      </c>
      <c r="C205" s="5" t="s">
        <v>1549</v>
      </c>
      <c r="D205" s="5" t="s">
        <v>4690</v>
      </c>
      <c r="E205" s="5" t="s">
        <v>4463</v>
      </c>
      <c r="F205" s="5">
        <v>2016</v>
      </c>
      <c r="G205" s="5" t="s">
        <v>2251</v>
      </c>
    </row>
    <row r="206" spans="1:7">
      <c r="A206" s="5" t="s">
        <v>4239</v>
      </c>
      <c r="B206" s="5" t="s">
        <v>4485</v>
      </c>
      <c r="C206" s="5" t="s">
        <v>1549</v>
      </c>
      <c r="D206" s="5" t="s">
        <v>4691</v>
      </c>
      <c r="E206" s="5" t="s">
        <v>4464</v>
      </c>
      <c r="F206" s="5">
        <v>2016</v>
      </c>
      <c r="G206" s="5" t="s">
        <v>2251</v>
      </c>
    </row>
    <row r="207" spans="1:7">
      <c r="A207" s="5" t="s">
        <v>4240</v>
      </c>
      <c r="B207" s="5" t="s">
        <v>4485</v>
      </c>
      <c r="C207" s="5" t="s">
        <v>1549</v>
      </c>
      <c r="D207" s="5" t="s">
        <v>4692</v>
      </c>
      <c r="E207" s="5" t="s">
        <v>4465</v>
      </c>
      <c r="F207" s="5">
        <v>2016</v>
      </c>
      <c r="G207" s="5" t="s">
        <v>2251</v>
      </c>
    </row>
    <row r="208" spans="1:7">
      <c r="A208" s="5" t="s">
        <v>4241</v>
      </c>
      <c r="B208" s="5" t="s">
        <v>4485</v>
      </c>
      <c r="C208" s="5" t="s">
        <v>1549</v>
      </c>
      <c r="D208" s="5" t="s">
        <v>4693</v>
      </c>
      <c r="E208" s="5" t="s">
        <v>4466</v>
      </c>
      <c r="F208" s="5">
        <v>2017</v>
      </c>
      <c r="G208" s="5" t="s">
        <v>2251</v>
      </c>
    </row>
    <row r="209" spans="1:7">
      <c r="A209" s="5" t="s">
        <v>4242</v>
      </c>
      <c r="B209" s="5" t="s">
        <v>4485</v>
      </c>
      <c r="C209" s="5" t="s">
        <v>1549</v>
      </c>
      <c r="D209" s="5" t="s">
        <v>4694</v>
      </c>
      <c r="E209" s="5" t="s">
        <v>4467</v>
      </c>
      <c r="F209" s="5">
        <v>2016</v>
      </c>
      <c r="G209" s="5" t="s">
        <v>2251</v>
      </c>
    </row>
    <row r="210" spans="1:7">
      <c r="A210" s="5" t="s">
        <v>4243</v>
      </c>
      <c r="B210" s="5" t="s">
        <v>4485</v>
      </c>
      <c r="C210" s="5" t="s">
        <v>1549</v>
      </c>
      <c r="D210" s="5" t="s">
        <v>4695</v>
      </c>
      <c r="E210" s="5" t="s">
        <v>4468</v>
      </c>
      <c r="F210" s="5">
        <v>2016</v>
      </c>
      <c r="G210" s="5" t="s">
        <v>2251</v>
      </c>
    </row>
    <row r="211" spans="1:7">
      <c r="A211" s="5" t="s">
        <v>4244</v>
      </c>
      <c r="B211" s="5" t="s">
        <v>4485</v>
      </c>
      <c r="C211" s="5" t="s">
        <v>1549</v>
      </c>
      <c r="D211" s="5" t="s">
        <v>4696</v>
      </c>
      <c r="E211" s="5" t="s">
        <v>4469</v>
      </c>
      <c r="F211" s="5">
        <v>2016</v>
      </c>
      <c r="G211" s="5" t="s">
        <v>2251</v>
      </c>
    </row>
    <row r="212" spans="1:7">
      <c r="A212" s="5" t="s">
        <v>4245</v>
      </c>
      <c r="B212" s="5" t="s">
        <v>4485</v>
      </c>
      <c r="C212" s="5" t="s">
        <v>1549</v>
      </c>
      <c r="D212" s="5" t="s">
        <v>4697</v>
      </c>
      <c r="E212" s="5" t="s">
        <v>4470</v>
      </c>
      <c r="F212" s="5">
        <v>2014</v>
      </c>
      <c r="G212" s="5" t="s">
        <v>2251</v>
      </c>
    </row>
    <row r="213" spans="1:7">
      <c r="A213" s="5" t="s">
        <v>4246</v>
      </c>
      <c r="B213" s="5" t="s">
        <v>4485</v>
      </c>
      <c r="C213" s="5" t="s">
        <v>1549</v>
      </c>
      <c r="D213" s="5" t="s">
        <v>4698</v>
      </c>
      <c r="E213" s="5" t="s">
        <v>4471</v>
      </c>
      <c r="F213" s="5">
        <v>2012</v>
      </c>
      <c r="G213" s="5" t="s">
        <v>2251</v>
      </c>
    </row>
    <row r="214" spans="1:7">
      <c r="A214" s="5" t="s">
        <v>4247</v>
      </c>
      <c r="B214" s="5" t="s">
        <v>4485</v>
      </c>
      <c r="C214" s="5" t="s">
        <v>1549</v>
      </c>
      <c r="D214" s="5" t="s">
        <v>4699</v>
      </c>
      <c r="E214" s="5" t="s">
        <v>4472</v>
      </c>
      <c r="F214" s="5">
        <v>2014</v>
      </c>
      <c r="G214" s="5" t="s">
        <v>2251</v>
      </c>
    </row>
    <row r="215" spans="1:7">
      <c r="A215" s="5" t="s">
        <v>4248</v>
      </c>
      <c r="B215" s="5" t="s">
        <v>4485</v>
      </c>
      <c r="C215" s="5" t="s">
        <v>1549</v>
      </c>
      <c r="D215" s="5" t="s">
        <v>4700</v>
      </c>
      <c r="E215" s="5" t="s">
        <v>4473</v>
      </c>
      <c r="F215" s="5">
        <v>2015</v>
      </c>
      <c r="G215" s="5" t="s">
        <v>2251</v>
      </c>
    </row>
    <row r="216" spans="1:7">
      <c r="A216" s="5" t="s">
        <v>4249</v>
      </c>
      <c r="B216" s="5" t="s">
        <v>4485</v>
      </c>
      <c r="C216" s="5" t="s">
        <v>1549</v>
      </c>
      <c r="D216" s="5" t="s">
        <v>4701</v>
      </c>
      <c r="E216" s="5" t="s">
        <v>4474</v>
      </c>
      <c r="F216" s="5">
        <v>2016</v>
      </c>
      <c r="G216" s="5" t="s">
        <v>2251</v>
      </c>
    </row>
    <row r="217" spans="1:7">
      <c r="A217" s="5" t="s">
        <v>4250</v>
      </c>
      <c r="B217" s="5" t="s">
        <v>4485</v>
      </c>
      <c r="C217" s="5" t="s">
        <v>1549</v>
      </c>
      <c r="D217" s="5" t="s">
        <v>4702</v>
      </c>
      <c r="E217" s="5" t="s">
        <v>4475</v>
      </c>
      <c r="F217" s="5">
        <v>2016</v>
      </c>
      <c r="G217" s="5" t="s">
        <v>2251</v>
      </c>
    </row>
    <row r="218" spans="1:7">
      <c r="A218" s="5" t="s">
        <v>4251</v>
      </c>
      <c r="B218" s="5" t="s">
        <v>4485</v>
      </c>
      <c r="C218" s="5" t="s">
        <v>1549</v>
      </c>
      <c r="D218" s="5" t="s">
        <v>4703</v>
      </c>
      <c r="E218" s="5" t="s">
        <v>4476</v>
      </c>
      <c r="F218" s="5">
        <v>2016</v>
      </c>
      <c r="G218" s="5" t="s">
        <v>2251</v>
      </c>
    </row>
    <row r="219" spans="1:7">
      <c r="A219" s="5" t="s">
        <v>4252</v>
      </c>
      <c r="B219" s="5" t="s">
        <v>4485</v>
      </c>
      <c r="C219" s="5" t="s">
        <v>1549</v>
      </c>
      <c r="D219" s="5" t="s">
        <v>4704</v>
      </c>
      <c r="E219" s="5" t="s">
        <v>4477</v>
      </c>
      <c r="F219" s="5">
        <v>2016</v>
      </c>
      <c r="G219" s="5" t="s">
        <v>2251</v>
      </c>
    </row>
    <row r="220" spans="1:7">
      <c r="A220" s="5" t="s">
        <v>4253</v>
      </c>
      <c r="B220" s="5" t="s">
        <v>4485</v>
      </c>
      <c r="C220" s="5" t="s">
        <v>1549</v>
      </c>
      <c r="D220" s="5" t="s">
        <v>4705</v>
      </c>
      <c r="E220" s="5" t="s">
        <v>4478</v>
      </c>
      <c r="F220" s="5">
        <v>2017</v>
      </c>
      <c r="G220" s="5" t="s">
        <v>2251</v>
      </c>
    </row>
    <row r="221" spans="1:7">
      <c r="A221" s="5" t="s">
        <v>4254</v>
      </c>
      <c r="B221" s="5" t="s">
        <v>4485</v>
      </c>
      <c r="C221" s="5" t="s">
        <v>1549</v>
      </c>
      <c r="D221" s="5" t="s">
        <v>4706</v>
      </c>
      <c r="E221" s="5" t="s">
        <v>4479</v>
      </c>
      <c r="F221" s="5">
        <v>2017</v>
      </c>
      <c r="G221" s="5" t="s">
        <v>2251</v>
      </c>
    </row>
    <row r="222" spans="1:7">
      <c r="A222" s="5" t="s">
        <v>4255</v>
      </c>
      <c r="B222" s="5" t="s">
        <v>4485</v>
      </c>
      <c r="C222" s="5" t="s">
        <v>1549</v>
      </c>
      <c r="D222" s="5" t="s">
        <v>4707</v>
      </c>
      <c r="E222" s="5" t="s">
        <v>4480</v>
      </c>
      <c r="F222" s="5">
        <v>2017</v>
      </c>
      <c r="G222" s="5" t="s">
        <v>2251</v>
      </c>
    </row>
    <row r="223" spans="1:7">
      <c r="A223" s="5" t="s">
        <v>4256</v>
      </c>
      <c r="B223" s="5" t="s">
        <v>4485</v>
      </c>
      <c r="C223" s="5" t="s">
        <v>1549</v>
      </c>
      <c r="D223" s="5" t="s">
        <v>4708</v>
      </c>
      <c r="E223" s="5" t="s">
        <v>4481</v>
      </c>
      <c r="F223" s="5">
        <v>2013</v>
      </c>
      <c r="G223" s="5" t="s">
        <v>2251</v>
      </c>
    </row>
    <row r="224" spans="1:7">
      <c r="A224" s="5" t="s">
        <v>4257</v>
      </c>
      <c r="B224" s="5" t="s">
        <v>4485</v>
      </c>
      <c r="C224" s="5" t="s">
        <v>1549</v>
      </c>
      <c r="D224" s="5" t="s">
        <v>4709</v>
      </c>
      <c r="E224" s="5" t="s">
        <v>4482</v>
      </c>
      <c r="F224" s="5">
        <v>2015</v>
      </c>
      <c r="G224" s="5" t="s">
        <v>2251</v>
      </c>
    </row>
    <row r="225" spans="1:7">
      <c r="A225" s="5" t="s">
        <v>4258</v>
      </c>
      <c r="B225" s="5" t="s">
        <v>4485</v>
      </c>
      <c r="C225" s="5" t="s">
        <v>1549</v>
      </c>
      <c r="D225" s="5" t="s">
        <v>4710</v>
      </c>
      <c r="E225" s="5" t="s">
        <v>4483</v>
      </c>
      <c r="F225" s="5">
        <v>2016</v>
      </c>
      <c r="G225" s="5" t="s">
        <v>2251</v>
      </c>
    </row>
    <row r="226" spans="1:7">
      <c r="A226" s="5" t="s">
        <v>4259</v>
      </c>
      <c r="B226" s="5" t="s">
        <v>4485</v>
      </c>
      <c r="C226" s="5" t="s">
        <v>1549</v>
      </c>
      <c r="D226" s="5" t="s">
        <v>4711</v>
      </c>
      <c r="E226" s="5" t="s">
        <v>4484</v>
      </c>
      <c r="F226" s="5">
        <v>2017</v>
      </c>
      <c r="G226" s="5" t="s">
        <v>2251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09890-42E3-CF4C-A261-4B18A6DAAC8A}">
  <dimension ref="A1:V952"/>
  <sheetViews>
    <sheetView topLeftCell="A269" workbookViewId="0">
      <selection activeCell="G290" sqref="G290:G340"/>
    </sheetView>
  </sheetViews>
  <sheetFormatPr baseColWidth="10" defaultRowHeight="16"/>
  <cols>
    <col min="1" max="1" width="18.5" style="5" bestFit="1" customWidth="1"/>
    <col min="2" max="2" width="29.1640625" style="5" customWidth="1"/>
    <col min="3" max="3" width="18.33203125" style="5" bestFit="1" customWidth="1"/>
    <col min="4" max="4" width="13.83203125" style="5" customWidth="1"/>
    <col min="5" max="5" width="38" style="5" bestFit="1" customWidth="1"/>
    <col min="6" max="6" width="13.83203125" bestFit="1" customWidth="1"/>
    <col min="7" max="7" width="10.83203125" style="5"/>
    <col min="11" max="11" width="18.5" style="148" bestFit="1" customWidth="1"/>
    <col min="12" max="12" width="15.5" style="148" customWidth="1"/>
    <col min="13" max="13" width="19.6640625" bestFit="1" customWidth="1"/>
    <col min="14" max="14" width="18.83203125" bestFit="1" customWidth="1"/>
    <col min="15" max="15" width="22.5" bestFit="1" customWidth="1"/>
    <col min="20" max="20" width="12.6640625" customWidth="1"/>
    <col min="21" max="21" width="19.6640625" style="156" customWidth="1"/>
    <col min="22" max="22" width="14.33203125" style="156" customWidth="1"/>
  </cols>
  <sheetData>
    <row r="1" spans="1:22" s="1" customFormat="1">
      <c r="A1" s="4" t="s">
        <v>3128</v>
      </c>
      <c r="B1" s="4" t="s">
        <v>3431</v>
      </c>
      <c r="C1" s="4" t="s">
        <v>4025</v>
      </c>
      <c r="D1" s="4" t="s">
        <v>3736</v>
      </c>
      <c r="E1" s="4" t="s">
        <v>3447</v>
      </c>
      <c r="F1" s="1" t="s">
        <v>4026</v>
      </c>
      <c r="G1" s="4" t="s">
        <v>4027</v>
      </c>
      <c r="H1" s="1" t="s">
        <v>4798</v>
      </c>
      <c r="K1" s="114" t="s">
        <v>3128</v>
      </c>
      <c r="L1" s="114" t="s">
        <v>4026</v>
      </c>
      <c r="M1" s="114"/>
      <c r="N1" s="152" t="s">
        <v>3232</v>
      </c>
      <c r="O1" s="40" t="s">
        <v>1765</v>
      </c>
      <c r="U1" s="154" t="s">
        <v>8683</v>
      </c>
      <c r="V1" s="154" t="s">
        <v>8883</v>
      </c>
    </row>
    <row r="2" spans="1:22">
      <c r="A2" s="5" t="s">
        <v>3232</v>
      </c>
      <c r="B2" s="5" t="s">
        <v>3433</v>
      </c>
      <c r="C2" s="5" t="s">
        <v>1549</v>
      </c>
      <c r="D2" s="5" t="s">
        <v>3840</v>
      </c>
      <c r="E2" s="5" t="s">
        <v>3551</v>
      </c>
      <c r="F2" s="5">
        <v>2018</v>
      </c>
      <c r="G2" s="5" t="s">
        <v>4028</v>
      </c>
      <c r="H2" s="5" t="s">
        <v>1765</v>
      </c>
      <c r="K2" s="137" t="s">
        <v>3274</v>
      </c>
      <c r="L2" s="5">
        <v>2018</v>
      </c>
      <c r="M2" s="5"/>
      <c r="N2" s="152" t="s">
        <v>3233</v>
      </c>
      <c r="O2" s="40" t="s">
        <v>1765</v>
      </c>
      <c r="T2" s="40" t="s">
        <v>8884</v>
      </c>
      <c r="U2" s="155" t="s">
        <v>8684</v>
      </c>
      <c r="V2" s="155">
        <v>2000</v>
      </c>
    </row>
    <row r="3" spans="1:22">
      <c r="A3" s="5" t="s">
        <v>3233</v>
      </c>
      <c r="B3" s="5" t="s">
        <v>3433</v>
      </c>
      <c r="C3" s="5" t="s">
        <v>1549</v>
      </c>
      <c r="D3" s="5" t="s">
        <v>3841</v>
      </c>
      <c r="E3" s="5" t="s">
        <v>3552</v>
      </c>
      <c r="F3" s="5">
        <v>2018</v>
      </c>
      <c r="G3" s="5" t="s">
        <v>4028</v>
      </c>
      <c r="H3" s="5" t="s">
        <v>1765</v>
      </c>
      <c r="K3" s="137" t="s">
        <v>3275</v>
      </c>
      <c r="L3" s="5">
        <v>2018</v>
      </c>
      <c r="M3" s="11"/>
      <c r="N3" s="152" t="s">
        <v>3234</v>
      </c>
      <c r="O3" s="40" t="s">
        <v>1765</v>
      </c>
      <c r="T3" s="40" t="s">
        <v>8885</v>
      </c>
      <c r="U3" s="155" t="s">
        <v>8685</v>
      </c>
      <c r="V3" s="155">
        <v>2000</v>
      </c>
    </row>
    <row r="4" spans="1:22">
      <c r="A4" s="5" t="s">
        <v>3234</v>
      </c>
      <c r="B4" s="5" t="s">
        <v>3433</v>
      </c>
      <c r="C4" s="5" t="s">
        <v>1549</v>
      </c>
      <c r="D4" s="5" t="s">
        <v>3842</v>
      </c>
      <c r="E4" s="5" t="s">
        <v>3553</v>
      </c>
      <c r="F4" s="5">
        <v>2018</v>
      </c>
      <c r="G4" s="5" t="s">
        <v>4028</v>
      </c>
      <c r="H4" s="5" t="s">
        <v>1765</v>
      </c>
      <c r="K4" s="137" t="s">
        <v>3276</v>
      </c>
      <c r="L4" s="5">
        <v>2018</v>
      </c>
      <c r="M4" s="5"/>
      <c r="N4" s="152" t="s">
        <v>3235</v>
      </c>
      <c r="O4" s="40" t="s">
        <v>1765</v>
      </c>
      <c r="T4" s="40" t="s">
        <v>8886</v>
      </c>
      <c r="U4" s="155" t="s">
        <v>8686</v>
      </c>
      <c r="V4" s="155">
        <v>2000</v>
      </c>
    </row>
    <row r="5" spans="1:22">
      <c r="A5" s="5" t="s">
        <v>3235</v>
      </c>
      <c r="B5" s="5" t="s">
        <v>3433</v>
      </c>
      <c r="C5" s="5" t="s">
        <v>1549</v>
      </c>
      <c r="D5" s="5" t="s">
        <v>3843</v>
      </c>
      <c r="E5" s="5" t="s">
        <v>3554</v>
      </c>
      <c r="F5" s="5">
        <v>2018</v>
      </c>
      <c r="G5" s="5" t="s">
        <v>4028</v>
      </c>
      <c r="H5" s="5" t="s">
        <v>1765</v>
      </c>
      <c r="K5" s="137" t="s">
        <v>3277</v>
      </c>
      <c r="L5" s="5">
        <v>2017</v>
      </c>
      <c r="M5" s="5"/>
      <c r="N5" s="152" t="s">
        <v>3236</v>
      </c>
      <c r="O5" s="40" t="s">
        <v>1765</v>
      </c>
      <c r="T5" s="40" t="s">
        <v>3129</v>
      </c>
      <c r="U5" s="155" t="s">
        <v>8687</v>
      </c>
      <c r="V5" s="155">
        <v>2000</v>
      </c>
    </row>
    <row r="6" spans="1:22">
      <c r="A6" s="5" t="s">
        <v>3236</v>
      </c>
      <c r="B6" s="5" t="s">
        <v>3433</v>
      </c>
      <c r="C6" s="5" t="s">
        <v>1549</v>
      </c>
      <c r="D6" s="5" t="s">
        <v>3844</v>
      </c>
      <c r="E6" s="5" t="s">
        <v>3555</v>
      </c>
      <c r="F6" s="5">
        <v>2018</v>
      </c>
      <c r="G6" s="5" t="s">
        <v>4028</v>
      </c>
      <c r="H6" s="5" t="s">
        <v>1765</v>
      </c>
      <c r="K6" s="137" t="s">
        <v>3278</v>
      </c>
      <c r="L6" s="5">
        <v>2017</v>
      </c>
      <c r="M6" s="5"/>
      <c r="N6" s="152" t="s">
        <v>3238</v>
      </c>
      <c r="O6" s="40" t="s">
        <v>1765</v>
      </c>
      <c r="T6" s="40" t="s">
        <v>3130</v>
      </c>
      <c r="U6" s="155" t="s">
        <v>8688</v>
      </c>
      <c r="V6" s="155">
        <v>2000</v>
      </c>
    </row>
    <row r="7" spans="1:22">
      <c r="A7" s="5" t="s">
        <v>3237</v>
      </c>
      <c r="B7" s="5" t="s">
        <v>3433</v>
      </c>
      <c r="C7" s="5" t="s">
        <v>1549</v>
      </c>
      <c r="D7" s="5" t="s">
        <v>3845</v>
      </c>
      <c r="E7" s="149" t="s">
        <v>3556</v>
      </c>
      <c r="F7" s="5">
        <v>2018</v>
      </c>
      <c r="G7" s="5" t="s">
        <v>4028</v>
      </c>
      <c r="H7" s="5" t="e">
        <v>#N/A</v>
      </c>
      <c r="K7" s="137" t="s">
        <v>3279</v>
      </c>
      <c r="L7" s="5">
        <v>2017</v>
      </c>
      <c r="M7" s="5"/>
      <c r="N7" s="152" t="s">
        <v>3239</v>
      </c>
      <c r="O7" s="40" t="s">
        <v>1765</v>
      </c>
      <c r="T7" s="40" t="s">
        <v>8887</v>
      </c>
      <c r="U7" s="155" t="s">
        <v>8689</v>
      </c>
      <c r="V7" s="155">
        <v>2001</v>
      </c>
    </row>
    <row r="8" spans="1:22">
      <c r="A8" s="5" t="s">
        <v>3238</v>
      </c>
      <c r="B8" s="5" t="s">
        <v>3433</v>
      </c>
      <c r="C8" s="5" t="s">
        <v>1549</v>
      </c>
      <c r="D8" s="5" t="s">
        <v>3846</v>
      </c>
      <c r="E8" s="5" t="s">
        <v>3557</v>
      </c>
      <c r="F8" s="5">
        <v>2018</v>
      </c>
      <c r="G8" s="5" t="s">
        <v>4028</v>
      </c>
      <c r="H8" s="5" t="s">
        <v>1765</v>
      </c>
      <c r="K8" s="137" t="s">
        <v>3280</v>
      </c>
      <c r="L8" s="5">
        <v>2017</v>
      </c>
      <c r="M8" s="5"/>
      <c r="N8" s="152" t="s">
        <v>3240</v>
      </c>
      <c r="O8" s="40" t="s">
        <v>1765</v>
      </c>
      <c r="T8" s="40" t="s">
        <v>8888</v>
      </c>
      <c r="U8" s="155" t="s">
        <v>8690</v>
      </c>
      <c r="V8" s="155">
        <v>2001</v>
      </c>
    </row>
    <row r="9" spans="1:22">
      <c r="A9" s="5" t="s">
        <v>3239</v>
      </c>
      <c r="B9" s="5" t="s">
        <v>3433</v>
      </c>
      <c r="C9" s="5" t="s">
        <v>1549</v>
      </c>
      <c r="D9" s="5" t="s">
        <v>3847</v>
      </c>
      <c r="E9" s="5" t="s">
        <v>3558</v>
      </c>
      <c r="F9" s="5">
        <v>2018</v>
      </c>
      <c r="G9" s="5" t="s">
        <v>4028</v>
      </c>
      <c r="H9" s="5" t="s">
        <v>1765</v>
      </c>
      <c r="K9" s="137" t="s">
        <v>3281</v>
      </c>
      <c r="L9" s="5">
        <v>2018</v>
      </c>
      <c r="M9" s="5"/>
      <c r="N9" s="152" t="s">
        <v>3241</v>
      </c>
      <c r="O9" s="40" t="s">
        <v>1765</v>
      </c>
      <c r="T9" s="40" t="s">
        <v>3131</v>
      </c>
      <c r="U9" s="155" t="s">
        <v>8691</v>
      </c>
      <c r="V9" s="155">
        <v>2001</v>
      </c>
    </row>
    <row r="10" spans="1:22">
      <c r="A10" s="5" t="s">
        <v>3240</v>
      </c>
      <c r="B10" s="5" t="s">
        <v>3433</v>
      </c>
      <c r="C10" s="5" t="s">
        <v>1549</v>
      </c>
      <c r="D10" s="5" t="s">
        <v>3848</v>
      </c>
      <c r="E10" s="5" t="s">
        <v>3559</v>
      </c>
      <c r="F10" s="5">
        <v>2018</v>
      </c>
      <c r="G10" s="5" t="s">
        <v>4028</v>
      </c>
      <c r="H10" s="5" t="s">
        <v>1765</v>
      </c>
      <c r="K10" s="137" t="s">
        <v>3282</v>
      </c>
      <c r="L10" s="5">
        <v>2017</v>
      </c>
      <c r="M10" s="5"/>
      <c r="N10" s="152" t="s">
        <v>3242</v>
      </c>
      <c r="O10" s="40" t="s">
        <v>1765</v>
      </c>
      <c r="T10" s="40" t="s">
        <v>3132</v>
      </c>
      <c r="U10" s="155" t="s">
        <v>8692</v>
      </c>
      <c r="V10" s="155">
        <v>2001</v>
      </c>
    </row>
    <row r="11" spans="1:22">
      <c r="A11" s="5" t="s">
        <v>3241</v>
      </c>
      <c r="B11" s="5" t="s">
        <v>3433</v>
      </c>
      <c r="C11" s="5" t="s">
        <v>1549</v>
      </c>
      <c r="D11" s="5" t="s">
        <v>3849</v>
      </c>
      <c r="E11" s="5" t="s">
        <v>3560</v>
      </c>
      <c r="F11" s="5">
        <v>2018</v>
      </c>
      <c r="G11" s="5" t="s">
        <v>4028</v>
      </c>
      <c r="H11" s="5" t="s">
        <v>1765</v>
      </c>
      <c r="K11" s="137" t="s">
        <v>3283</v>
      </c>
      <c r="L11" s="5">
        <v>2017</v>
      </c>
      <c r="M11" s="11"/>
      <c r="N11" s="152" t="s">
        <v>3244</v>
      </c>
      <c r="O11" s="40" t="s">
        <v>1765</v>
      </c>
      <c r="T11" s="40" t="s">
        <v>8889</v>
      </c>
      <c r="U11" s="155" t="s">
        <v>8693</v>
      </c>
      <c r="V11" s="155">
        <v>2001</v>
      </c>
    </row>
    <row r="12" spans="1:22">
      <c r="A12" s="5" t="s">
        <v>3242</v>
      </c>
      <c r="B12" s="5" t="s">
        <v>3433</v>
      </c>
      <c r="C12" s="5" t="s">
        <v>1549</v>
      </c>
      <c r="D12" s="5" t="s">
        <v>3850</v>
      </c>
      <c r="E12" s="5" t="s">
        <v>3561</v>
      </c>
      <c r="F12" s="5">
        <v>2018</v>
      </c>
      <c r="G12" s="5" t="s">
        <v>4028</v>
      </c>
      <c r="H12" s="5" t="s">
        <v>1765</v>
      </c>
      <c r="K12" s="137" t="s">
        <v>3284</v>
      </c>
      <c r="L12" s="5">
        <v>2017</v>
      </c>
      <c r="M12" s="5"/>
      <c r="N12" s="152" t="s">
        <v>3245</v>
      </c>
      <c r="O12" s="40" t="s">
        <v>1765</v>
      </c>
      <c r="T12" s="40" t="s">
        <v>8890</v>
      </c>
      <c r="U12" s="155" t="s">
        <v>8694</v>
      </c>
      <c r="V12" s="155">
        <v>2002</v>
      </c>
    </row>
    <row r="13" spans="1:22">
      <c r="A13" s="5" t="s">
        <v>3243</v>
      </c>
      <c r="B13" s="5" t="s">
        <v>3433</v>
      </c>
      <c r="C13" s="5" t="s">
        <v>1549</v>
      </c>
      <c r="D13" s="5" t="s">
        <v>3851</v>
      </c>
      <c r="E13" s="149" t="s">
        <v>3562</v>
      </c>
      <c r="F13" s="5">
        <v>2018</v>
      </c>
      <c r="G13" s="5" t="s">
        <v>4028</v>
      </c>
      <c r="H13" s="5" t="e">
        <v>#N/A</v>
      </c>
      <c r="K13" s="137" t="s">
        <v>3285</v>
      </c>
      <c r="L13" s="5">
        <v>2017</v>
      </c>
      <c r="M13" s="5"/>
      <c r="N13" s="152" t="s">
        <v>3246</v>
      </c>
      <c r="O13" s="40" t="s">
        <v>1765</v>
      </c>
      <c r="T13" s="40" t="s">
        <v>3133</v>
      </c>
      <c r="U13" s="155" t="s">
        <v>8695</v>
      </c>
      <c r="V13" s="155">
        <v>2002</v>
      </c>
    </row>
    <row r="14" spans="1:22">
      <c r="A14" s="5" t="s">
        <v>3244</v>
      </c>
      <c r="B14" s="5" t="s">
        <v>3433</v>
      </c>
      <c r="C14" s="5" t="s">
        <v>1549</v>
      </c>
      <c r="D14" s="5" t="s">
        <v>3852</v>
      </c>
      <c r="E14" s="5" t="s">
        <v>3563</v>
      </c>
      <c r="F14" s="5">
        <v>2018</v>
      </c>
      <c r="G14" s="5" t="s">
        <v>4028</v>
      </c>
      <c r="H14" s="5" t="s">
        <v>1765</v>
      </c>
      <c r="K14" s="137" t="s">
        <v>3286</v>
      </c>
      <c r="L14" s="5">
        <v>2017</v>
      </c>
      <c r="M14" s="5"/>
      <c r="N14" s="152" t="s">
        <v>3247</v>
      </c>
      <c r="O14" s="40" t="s">
        <v>1765</v>
      </c>
      <c r="T14" s="40" t="s">
        <v>3134</v>
      </c>
      <c r="U14" s="155" t="s">
        <v>8696</v>
      </c>
      <c r="V14" s="155">
        <v>2002</v>
      </c>
    </row>
    <row r="15" spans="1:22">
      <c r="A15" s="5" t="s">
        <v>3245</v>
      </c>
      <c r="B15" s="5" t="s">
        <v>3433</v>
      </c>
      <c r="C15" s="5" t="s">
        <v>1549</v>
      </c>
      <c r="D15" s="5" t="s">
        <v>3853</v>
      </c>
      <c r="E15" s="5" t="s">
        <v>3564</v>
      </c>
      <c r="F15" s="5">
        <v>2018</v>
      </c>
      <c r="G15" s="5" t="s">
        <v>4028</v>
      </c>
      <c r="H15" s="5" t="s">
        <v>1765</v>
      </c>
      <c r="K15" s="137" t="s">
        <v>3287</v>
      </c>
      <c r="L15" s="5">
        <v>2017</v>
      </c>
      <c r="M15" s="11"/>
      <c r="N15" s="152" t="s">
        <v>3248</v>
      </c>
      <c r="O15" s="40" t="s">
        <v>1765</v>
      </c>
      <c r="T15" s="40" t="s">
        <v>3135</v>
      </c>
      <c r="U15" s="155" t="s">
        <v>8697</v>
      </c>
      <c r="V15" s="155">
        <v>2002</v>
      </c>
    </row>
    <row r="16" spans="1:22">
      <c r="A16" s="5" t="s">
        <v>3246</v>
      </c>
      <c r="B16" s="5" t="s">
        <v>3433</v>
      </c>
      <c r="C16" s="5" t="s">
        <v>1549</v>
      </c>
      <c r="D16" s="5" t="s">
        <v>3854</v>
      </c>
      <c r="E16" s="5" t="s">
        <v>3565</v>
      </c>
      <c r="F16" s="5">
        <v>2018</v>
      </c>
      <c r="G16" s="5" t="s">
        <v>4028</v>
      </c>
      <c r="H16" s="5" t="s">
        <v>1765</v>
      </c>
      <c r="K16" s="137" t="s">
        <v>3288</v>
      </c>
      <c r="L16" s="5">
        <v>2018</v>
      </c>
      <c r="M16" s="5"/>
      <c r="N16" s="152" t="s">
        <v>3249</v>
      </c>
      <c r="O16" s="40" t="s">
        <v>1765</v>
      </c>
      <c r="T16" s="40" t="s">
        <v>8891</v>
      </c>
      <c r="U16" s="155" t="s">
        <v>8698</v>
      </c>
      <c r="V16" s="155">
        <v>2002</v>
      </c>
    </row>
    <row r="17" spans="1:22">
      <c r="A17" s="5" t="s">
        <v>3247</v>
      </c>
      <c r="B17" s="5" t="s">
        <v>3433</v>
      </c>
      <c r="C17" s="5" t="s">
        <v>1549</v>
      </c>
      <c r="D17" s="5" t="s">
        <v>3855</v>
      </c>
      <c r="E17" s="5" t="s">
        <v>3566</v>
      </c>
      <c r="F17" s="5">
        <v>2018</v>
      </c>
      <c r="G17" s="5" t="s">
        <v>4028</v>
      </c>
      <c r="H17" s="5" t="s">
        <v>1765</v>
      </c>
      <c r="K17" s="137" t="s">
        <v>3289</v>
      </c>
      <c r="L17" s="5">
        <v>2018</v>
      </c>
      <c r="M17" s="5"/>
      <c r="N17" s="152" t="s">
        <v>3250</v>
      </c>
      <c r="O17" s="40" t="s">
        <v>1765</v>
      </c>
      <c r="T17" s="40" t="s">
        <v>8892</v>
      </c>
      <c r="U17" s="155" t="s">
        <v>8699</v>
      </c>
      <c r="V17" s="155">
        <v>2002</v>
      </c>
    </row>
    <row r="18" spans="1:22">
      <c r="A18" s="5" t="s">
        <v>3248</v>
      </c>
      <c r="B18" s="5" t="s">
        <v>3433</v>
      </c>
      <c r="C18" s="5" t="s">
        <v>1549</v>
      </c>
      <c r="D18" s="5" t="s">
        <v>3856</v>
      </c>
      <c r="E18" s="5" t="s">
        <v>3567</v>
      </c>
      <c r="F18" s="5">
        <v>2018</v>
      </c>
      <c r="G18" s="5" t="s">
        <v>4028</v>
      </c>
      <c r="H18" s="5" t="s">
        <v>1765</v>
      </c>
      <c r="K18" s="137" t="s">
        <v>3290</v>
      </c>
      <c r="L18" s="5">
        <v>2017</v>
      </c>
      <c r="M18" s="5"/>
      <c r="N18" s="152" t="s">
        <v>3251</v>
      </c>
      <c r="O18" s="40" t="s">
        <v>1765</v>
      </c>
      <c r="T18" s="40" t="s">
        <v>3136</v>
      </c>
      <c r="U18" s="155" t="s">
        <v>8700</v>
      </c>
      <c r="V18" s="155">
        <v>2002</v>
      </c>
    </row>
    <row r="19" spans="1:22">
      <c r="A19" s="5" t="s">
        <v>3249</v>
      </c>
      <c r="B19" s="5" t="s">
        <v>3433</v>
      </c>
      <c r="C19" s="5" t="s">
        <v>1549</v>
      </c>
      <c r="D19" s="5" t="s">
        <v>3857</v>
      </c>
      <c r="E19" s="5" t="s">
        <v>3568</v>
      </c>
      <c r="F19" s="5">
        <v>2018</v>
      </c>
      <c r="G19" s="5" t="s">
        <v>4028</v>
      </c>
      <c r="H19" s="5" t="s">
        <v>1765</v>
      </c>
      <c r="K19" s="137" t="s">
        <v>3291</v>
      </c>
      <c r="L19" s="5">
        <v>2018</v>
      </c>
      <c r="M19" s="5"/>
      <c r="N19" s="152" t="s">
        <v>3252</v>
      </c>
      <c r="O19" s="40" t="s">
        <v>1765</v>
      </c>
      <c r="T19" s="40" t="s">
        <v>8893</v>
      </c>
      <c r="U19" s="155" t="s">
        <v>8701</v>
      </c>
      <c r="V19" s="155">
        <v>2002</v>
      </c>
    </row>
    <row r="20" spans="1:22">
      <c r="A20" s="5" t="s">
        <v>3250</v>
      </c>
      <c r="B20" s="5" t="s">
        <v>3433</v>
      </c>
      <c r="C20" s="5" t="s">
        <v>1549</v>
      </c>
      <c r="D20" s="5" t="s">
        <v>3858</v>
      </c>
      <c r="E20" s="5" t="s">
        <v>3569</v>
      </c>
      <c r="F20" s="5">
        <v>2018</v>
      </c>
      <c r="G20" s="5" t="s">
        <v>4028</v>
      </c>
      <c r="H20" s="5" t="s">
        <v>1765</v>
      </c>
      <c r="K20" s="137" t="s">
        <v>3256</v>
      </c>
      <c r="L20" s="5">
        <v>2018</v>
      </c>
      <c r="M20" s="5"/>
      <c r="N20" s="152" t="s">
        <v>3253</v>
      </c>
      <c r="O20" s="40" t="s">
        <v>1765</v>
      </c>
      <c r="T20" s="40" t="s">
        <v>8894</v>
      </c>
      <c r="U20" s="155" t="s">
        <v>8702</v>
      </c>
      <c r="V20" s="155">
        <v>2002</v>
      </c>
    </row>
    <row r="21" spans="1:22">
      <c r="A21" s="5" t="s">
        <v>3251</v>
      </c>
      <c r="B21" s="5" t="s">
        <v>3433</v>
      </c>
      <c r="C21" s="5" t="s">
        <v>1549</v>
      </c>
      <c r="D21" s="5" t="s">
        <v>3859</v>
      </c>
      <c r="E21" s="5" t="s">
        <v>3570</v>
      </c>
      <c r="F21" s="5">
        <v>2018</v>
      </c>
      <c r="G21" s="5" t="s">
        <v>4028</v>
      </c>
      <c r="H21" s="5" t="s">
        <v>1765</v>
      </c>
      <c r="K21" s="137" t="s">
        <v>3257</v>
      </c>
      <c r="L21" s="5">
        <v>2018</v>
      </c>
      <c r="M21" s="5"/>
      <c r="N21" s="152" t="s">
        <v>3254</v>
      </c>
      <c r="O21" s="40" t="s">
        <v>1765</v>
      </c>
      <c r="T21" s="40" t="s">
        <v>8895</v>
      </c>
      <c r="U21" s="155" t="s">
        <v>8703</v>
      </c>
      <c r="V21" s="155">
        <v>2003</v>
      </c>
    </row>
    <row r="22" spans="1:22">
      <c r="A22" s="5" t="s">
        <v>3252</v>
      </c>
      <c r="B22" s="5" t="s">
        <v>3433</v>
      </c>
      <c r="C22" s="5" t="s">
        <v>1549</v>
      </c>
      <c r="D22" s="5" t="s">
        <v>3860</v>
      </c>
      <c r="E22" s="5" t="s">
        <v>3571</v>
      </c>
      <c r="F22" s="5">
        <v>2018</v>
      </c>
      <c r="G22" s="5" t="s">
        <v>4028</v>
      </c>
      <c r="H22" s="5" t="s">
        <v>1765</v>
      </c>
      <c r="K22" s="137" t="s">
        <v>3258</v>
      </c>
      <c r="L22" s="5">
        <v>2018</v>
      </c>
      <c r="M22" s="5"/>
      <c r="N22" s="152" t="s">
        <v>3255</v>
      </c>
      <c r="O22" s="40" t="s">
        <v>1765</v>
      </c>
      <c r="T22" s="40" t="s">
        <v>8896</v>
      </c>
      <c r="U22" s="155" t="s">
        <v>8704</v>
      </c>
      <c r="V22" s="155">
        <v>2003</v>
      </c>
    </row>
    <row r="23" spans="1:22">
      <c r="A23" s="5" t="s">
        <v>3253</v>
      </c>
      <c r="B23" s="5" t="s">
        <v>3433</v>
      </c>
      <c r="C23" s="5" t="s">
        <v>1549</v>
      </c>
      <c r="D23" s="5" t="s">
        <v>3861</v>
      </c>
      <c r="E23" s="5" t="s">
        <v>3572</v>
      </c>
      <c r="F23" s="5">
        <v>2018</v>
      </c>
      <c r="G23" s="5" t="s">
        <v>4028</v>
      </c>
      <c r="H23" s="5" t="s">
        <v>1765</v>
      </c>
      <c r="K23" s="137" t="s">
        <v>3259</v>
      </c>
      <c r="L23" s="5">
        <v>2018</v>
      </c>
      <c r="M23" s="5"/>
      <c r="N23" s="152" t="s">
        <v>3129</v>
      </c>
      <c r="O23" s="40" t="s">
        <v>1765</v>
      </c>
      <c r="T23" s="40" t="s">
        <v>8897</v>
      </c>
      <c r="U23" s="155" t="s">
        <v>8705</v>
      </c>
      <c r="V23" s="155">
        <v>2003</v>
      </c>
    </row>
    <row r="24" spans="1:22">
      <c r="A24" s="5" t="s">
        <v>3254</v>
      </c>
      <c r="B24" s="5" t="s">
        <v>3433</v>
      </c>
      <c r="C24" s="5" t="s">
        <v>1549</v>
      </c>
      <c r="D24" s="5" t="s">
        <v>3862</v>
      </c>
      <c r="E24" s="5" t="s">
        <v>3573</v>
      </c>
      <c r="F24" s="5">
        <v>2018</v>
      </c>
      <c r="G24" s="5" t="s">
        <v>4028</v>
      </c>
      <c r="H24" s="5" t="s">
        <v>1765</v>
      </c>
      <c r="K24" s="137" t="s">
        <v>3260</v>
      </c>
      <c r="L24" s="5">
        <v>2018</v>
      </c>
      <c r="M24" s="5"/>
      <c r="N24" s="152" t="s">
        <v>3130</v>
      </c>
      <c r="O24" s="40" t="s">
        <v>1765</v>
      </c>
      <c r="T24" s="40" t="s">
        <v>3137</v>
      </c>
      <c r="U24" s="155" t="s">
        <v>8706</v>
      </c>
      <c r="V24" s="155">
        <v>2003</v>
      </c>
    </row>
    <row r="25" spans="1:22">
      <c r="A25" s="5" t="s">
        <v>3255</v>
      </c>
      <c r="B25" s="5" t="s">
        <v>3433</v>
      </c>
      <c r="C25" s="5" t="s">
        <v>1549</v>
      </c>
      <c r="D25" s="5" t="s">
        <v>3863</v>
      </c>
      <c r="E25" s="5" t="s">
        <v>3574</v>
      </c>
      <c r="F25" s="5">
        <v>2018</v>
      </c>
      <c r="G25" s="5" t="s">
        <v>4028</v>
      </c>
      <c r="H25" s="5" t="s">
        <v>1765</v>
      </c>
      <c r="K25" s="137" t="s">
        <v>3261</v>
      </c>
      <c r="L25" s="5">
        <v>2018</v>
      </c>
      <c r="M25" s="5"/>
      <c r="N25" s="152" t="s">
        <v>3131</v>
      </c>
      <c r="O25" s="40" t="s">
        <v>1765</v>
      </c>
      <c r="T25" s="40" t="s">
        <v>8898</v>
      </c>
      <c r="U25" s="155" t="s">
        <v>8707</v>
      </c>
      <c r="V25" s="155">
        <v>2003</v>
      </c>
    </row>
    <row r="26" spans="1:22">
      <c r="A26" s="40" t="s">
        <v>3129</v>
      </c>
      <c r="B26" s="5" t="s">
        <v>3432</v>
      </c>
      <c r="C26" s="5" t="s">
        <v>1549</v>
      </c>
      <c r="D26" s="5" t="s">
        <v>3737</v>
      </c>
      <c r="E26" s="5" t="s">
        <v>3448</v>
      </c>
      <c r="F26" s="5">
        <v>2000</v>
      </c>
      <c r="G26" s="5" t="s">
        <v>4028</v>
      </c>
      <c r="H26" s="5" t="s">
        <v>1765</v>
      </c>
      <c r="K26" s="147" t="s">
        <v>3262</v>
      </c>
      <c r="L26" s="5">
        <v>2018</v>
      </c>
      <c r="M26" s="5"/>
      <c r="N26" s="152" t="s">
        <v>3132</v>
      </c>
      <c r="O26" s="40" t="s">
        <v>1765</v>
      </c>
      <c r="T26" s="40" t="s">
        <v>3138</v>
      </c>
      <c r="U26" s="155" t="s">
        <v>8708</v>
      </c>
      <c r="V26" s="155">
        <v>2003</v>
      </c>
    </row>
    <row r="27" spans="1:22">
      <c r="A27" s="40" t="s">
        <v>3130</v>
      </c>
      <c r="B27" s="5" t="s">
        <v>3432</v>
      </c>
      <c r="C27" s="5" t="s">
        <v>1549</v>
      </c>
      <c r="D27" s="5" t="s">
        <v>3738</v>
      </c>
      <c r="E27" s="5" t="s">
        <v>3449</v>
      </c>
      <c r="F27" s="5">
        <v>2000</v>
      </c>
      <c r="G27" s="5" t="s">
        <v>4028</v>
      </c>
      <c r="H27" s="5" t="s">
        <v>1765</v>
      </c>
      <c r="K27" s="137" t="s">
        <v>3263</v>
      </c>
      <c r="L27" s="5">
        <v>2018</v>
      </c>
      <c r="M27" s="5"/>
      <c r="N27" s="152" t="s">
        <v>3133</v>
      </c>
      <c r="O27" s="40" t="s">
        <v>1762</v>
      </c>
      <c r="T27" s="40" t="s">
        <v>3139</v>
      </c>
      <c r="U27" s="155" t="s">
        <v>8709</v>
      </c>
      <c r="V27" s="155">
        <v>2004</v>
      </c>
    </row>
    <row r="28" spans="1:22">
      <c r="A28" s="40" t="s">
        <v>3131</v>
      </c>
      <c r="B28" s="5" t="s">
        <v>3432</v>
      </c>
      <c r="C28" s="5" t="s">
        <v>1549</v>
      </c>
      <c r="D28" s="5" t="s">
        <v>3739</v>
      </c>
      <c r="E28" s="5" t="s">
        <v>3450</v>
      </c>
      <c r="F28" s="5">
        <v>2001</v>
      </c>
      <c r="G28" s="5" t="s">
        <v>4028</v>
      </c>
      <c r="H28" s="5" t="s">
        <v>1765</v>
      </c>
      <c r="K28" s="137" t="s">
        <v>3264</v>
      </c>
      <c r="L28" s="5">
        <v>2018</v>
      </c>
      <c r="M28" s="5"/>
      <c r="N28" s="152" t="s">
        <v>3134</v>
      </c>
      <c r="O28" s="40" t="s">
        <v>1762</v>
      </c>
      <c r="T28" s="40" t="s">
        <v>3140</v>
      </c>
      <c r="U28" s="155" t="s">
        <v>8710</v>
      </c>
      <c r="V28" s="155">
        <v>2004</v>
      </c>
    </row>
    <row r="29" spans="1:22">
      <c r="A29" s="40" t="s">
        <v>3132</v>
      </c>
      <c r="B29" s="5" t="s">
        <v>3432</v>
      </c>
      <c r="C29" s="5" t="s">
        <v>1549</v>
      </c>
      <c r="D29" s="5" t="s">
        <v>3740</v>
      </c>
      <c r="E29" s="5" t="s">
        <v>3451</v>
      </c>
      <c r="F29" s="5">
        <v>2001</v>
      </c>
      <c r="G29" s="5" t="s">
        <v>4028</v>
      </c>
      <c r="H29" s="5" t="s">
        <v>1765</v>
      </c>
      <c r="K29" s="137" t="s">
        <v>3265</v>
      </c>
      <c r="L29" s="5">
        <v>2018</v>
      </c>
      <c r="M29" s="5"/>
      <c r="N29" s="152" t="s">
        <v>3135</v>
      </c>
      <c r="O29" s="40" t="s">
        <v>1765</v>
      </c>
      <c r="T29" s="40" t="s">
        <v>8899</v>
      </c>
      <c r="U29" s="155" t="s">
        <v>8711</v>
      </c>
      <c r="V29" s="155">
        <v>2004</v>
      </c>
    </row>
    <row r="30" spans="1:22">
      <c r="A30" s="135" t="s">
        <v>3133</v>
      </c>
      <c r="B30" s="106" t="s">
        <v>3432</v>
      </c>
      <c r="C30" s="5" t="s">
        <v>1549</v>
      </c>
      <c r="D30" s="106" t="s">
        <v>3741</v>
      </c>
      <c r="E30" s="106" t="s">
        <v>3452</v>
      </c>
      <c r="F30" s="5">
        <v>2002</v>
      </c>
      <c r="G30" s="5" t="s">
        <v>4028</v>
      </c>
      <c r="H30" s="5" t="s">
        <v>1762</v>
      </c>
      <c r="K30" s="137" t="s">
        <v>3266</v>
      </c>
      <c r="L30" s="5">
        <v>2018</v>
      </c>
      <c r="M30" s="5"/>
      <c r="N30" s="152" t="s">
        <v>3136</v>
      </c>
      <c r="O30" s="40" t="s">
        <v>1765</v>
      </c>
      <c r="T30" s="40" t="s">
        <v>3141</v>
      </c>
      <c r="U30" s="155" t="s">
        <v>8712</v>
      </c>
      <c r="V30" s="155">
        <v>2004</v>
      </c>
    </row>
    <row r="31" spans="1:22">
      <c r="A31" s="40" t="s">
        <v>3134</v>
      </c>
      <c r="B31" s="5" t="s">
        <v>3432</v>
      </c>
      <c r="C31" s="5" t="s">
        <v>1549</v>
      </c>
      <c r="D31" s="5" t="s">
        <v>3742</v>
      </c>
      <c r="E31" s="5" t="s">
        <v>3453</v>
      </c>
      <c r="F31" s="5">
        <v>2002</v>
      </c>
      <c r="G31" s="5" t="s">
        <v>4028</v>
      </c>
      <c r="H31" s="5" t="s">
        <v>1762</v>
      </c>
      <c r="K31" s="137" t="s">
        <v>3267</v>
      </c>
      <c r="L31" s="5">
        <v>2018</v>
      </c>
      <c r="M31" s="5"/>
      <c r="N31" s="152" t="s">
        <v>3137</v>
      </c>
      <c r="O31" s="40" t="s">
        <v>1765</v>
      </c>
      <c r="T31" s="40" t="s">
        <v>3142</v>
      </c>
      <c r="U31" s="155" t="s">
        <v>8713</v>
      </c>
      <c r="V31" s="155">
        <v>2004</v>
      </c>
    </row>
    <row r="32" spans="1:22">
      <c r="A32" s="40" t="s">
        <v>3135</v>
      </c>
      <c r="B32" s="5" t="s">
        <v>3432</v>
      </c>
      <c r="C32" s="5" t="s">
        <v>1549</v>
      </c>
      <c r="D32" s="5" t="s">
        <v>3743</v>
      </c>
      <c r="E32" s="5" t="s">
        <v>3454</v>
      </c>
      <c r="F32" s="5">
        <v>2002</v>
      </c>
      <c r="G32" s="5" t="s">
        <v>4028</v>
      </c>
      <c r="H32" s="5" t="s">
        <v>1765</v>
      </c>
      <c r="K32" s="137" t="s">
        <v>3268</v>
      </c>
      <c r="L32" s="5">
        <v>2018</v>
      </c>
      <c r="M32" s="11"/>
      <c r="N32" s="152" t="s">
        <v>3139</v>
      </c>
      <c r="O32" s="40" t="s">
        <v>1765</v>
      </c>
      <c r="T32" s="40" t="s">
        <v>8900</v>
      </c>
      <c r="U32" s="155" t="s">
        <v>8714</v>
      </c>
      <c r="V32" s="155">
        <v>2004</v>
      </c>
    </row>
    <row r="33" spans="1:22">
      <c r="A33" s="40" t="s">
        <v>3136</v>
      </c>
      <c r="B33" s="5" t="s">
        <v>3432</v>
      </c>
      <c r="C33" s="5" t="s">
        <v>1549</v>
      </c>
      <c r="D33" s="5" t="s">
        <v>3744</v>
      </c>
      <c r="E33" s="5" t="s">
        <v>3455</v>
      </c>
      <c r="F33" s="5">
        <v>2002</v>
      </c>
      <c r="G33" s="5" t="s">
        <v>4028</v>
      </c>
      <c r="H33" s="5" t="s">
        <v>1765</v>
      </c>
      <c r="K33" s="137" t="s">
        <v>3269</v>
      </c>
      <c r="L33" s="5">
        <v>2018</v>
      </c>
      <c r="M33" s="5"/>
      <c r="N33" s="152" t="s">
        <v>3140</v>
      </c>
      <c r="O33" s="40" t="s">
        <v>1765</v>
      </c>
      <c r="T33" s="40" t="s">
        <v>3143</v>
      </c>
      <c r="U33" s="155" t="s">
        <v>8715</v>
      </c>
      <c r="V33" s="155">
        <v>2004</v>
      </c>
    </row>
    <row r="34" spans="1:22">
      <c r="A34" s="40" t="s">
        <v>3137</v>
      </c>
      <c r="B34" s="5" t="s">
        <v>3432</v>
      </c>
      <c r="C34" s="5" t="s">
        <v>1549</v>
      </c>
      <c r="D34" s="5" t="s">
        <v>3745</v>
      </c>
      <c r="E34" s="5" t="s">
        <v>3456</v>
      </c>
      <c r="F34" s="5">
        <v>2003</v>
      </c>
      <c r="G34" s="5" t="s">
        <v>4028</v>
      </c>
      <c r="H34" s="5" t="s">
        <v>1765</v>
      </c>
      <c r="K34" s="137" t="s">
        <v>3270</v>
      </c>
      <c r="L34" s="5">
        <v>2018</v>
      </c>
      <c r="M34" s="5"/>
      <c r="N34" s="152" t="s">
        <v>3141</v>
      </c>
      <c r="O34" s="40" t="s">
        <v>1765</v>
      </c>
      <c r="T34" s="40" t="s">
        <v>8901</v>
      </c>
      <c r="U34" s="155" t="s">
        <v>8716</v>
      </c>
      <c r="V34" s="155">
        <v>2004</v>
      </c>
    </row>
    <row r="35" spans="1:22">
      <c r="A35" s="40" t="s">
        <v>3138</v>
      </c>
      <c r="B35" s="5" t="s">
        <v>3432</v>
      </c>
      <c r="C35" s="5" t="s">
        <v>1549</v>
      </c>
      <c r="D35" s="5" t="s">
        <v>3746</v>
      </c>
      <c r="E35" s="149" t="s">
        <v>3457</v>
      </c>
      <c r="F35" s="5">
        <v>2003</v>
      </c>
      <c r="G35" s="5" t="s">
        <v>4028</v>
      </c>
      <c r="H35" s="5" t="e">
        <v>#N/A</v>
      </c>
      <c r="K35" s="137" t="s">
        <v>3271</v>
      </c>
      <c r="L35" s="5">
        <v>2018</v>
      </c>
      <c r="M35" s="7"/>
      <c r="N35" s="152" t="s">
        <v>3142</v>
      </c>
      <c r="O35" s="40" t="s">
        <v>1765</v>
      </c>
      <c r="T35" s="40" t="s">
        <v>3144</v>
      </c>
      <c r="U35" s="155" t="s">
        <v>8717</v>
      </c>
      <c r="V35" s="155">
        <v>2005</v>
      </c>
    </row>
    <row r="36" spans="1:22">
      <c r="A36" s="40" t="s">
        <v>3139</v>
      </c>
      <c r="B36" s="5" t="s">
        <v>3432</v>
      </c>
      <c r="C36" s="5" t="s">
        <v>1549</v>
      </c>
      <c r="D36" s="5" t="s">
        <v>3747</v>
      </c>
      <c r="E36" s="5" t="s">
        <v>3458</v>
      </c>
      <c r="F36" s="5">
        <v>2004</v>
      </c>
      <c r="G36" s="5" t="s">
        <v>4028</v>
      </c>
      <c r="H36" s="5" t="s">
        <v>1765</v>
      </c>
      <c r="K36" s="137" t="s">
        <v>3272</v>
      </c>
      <c r="L36" s="5">
        <v>2018</v>
      </c>
      <c r="M36" s="5"/>
      <c r="N36" s="152" t="s">
        <v>3143</v>
      </c>
      <c r="O36" s="40" t="s">
        <v>1765</v>
      </c>
      <c r="T36" s="40" t="s">
        <v>8902</v>
      </c>
      <c r="U36" s="155" t="s">
        <v>8718</v>
      </c>
      <c r="V36" s="155">
        <v>2005</v>
      </c>
    </row>
    <row r="37" spans="1:22">
      <c r="A37" s="40" t="s">
        <v>3140</v>
      </c>
      <c r="B37" s="5" t="s">
        <v>3432</v>
      </c>
      <c r="C37" s="5" t="s">
        <v>1549</v>
      </c>
      <c r="D37" s="5" t="s">
        <v>3748</v>
      </c>
      <c r="E37" s="5" t="s">
        <v>3459</v>
      </c>
      <c r="F37" s="5">
        <v>2004</v>
      </c>
      <c r="G37" s="5" t="s">
        <v>4028</v>
      </c>
      <c r="H37" s="5" t="s">
        <v>1765</v>
      </c>
      <c r="K37" s="137" t="s">
        <v>3273</v>
      </c>
      <c r="L37" s="5">
        <v>2018</v>
      </c>
      <c r="M37" s="11"/>
      <c r="N37" s="152" t="s">
        <v>3144</v>
      </c>
      <c r="O37" s="40" t="s">
        <v>1765</v>
      </c>
      <c r="T37" s="40" t="s">
        <v>3145</v>
      </c>
      <c r="U37" s="155" t="s">
        <v>8719</v>
      </c>
      <c r="V37" s="155">
        <v>2005</v>
      </c>
    </row>
    <row r="38" spans="1:22">
      <c r="A38" s="40" t="s">
        <v>3141</v>
      </c>
      <c r="B38" s="5" t="s">
        <v>3432</v>
      </c>
      <c r="C38" s="5" t="s">
        <v>1549</v>
      </c>
      <c r="D38" s="5" t="s">
        <v>3749</v>
      </c>
      <c r="E38" s="5" t="s">
        <v>3460</v>
      </c>
      <c r="F38" s="5">
        <v>2004</v>
      </c>
      <c r="G38" s="5" t="s">
        <v>4028</v>
      </c>
      <c r="H38" s="5" t="s">
        <v>1765</v>
      </c>
      <c r="K38" s="137" t="s">
        <v>3292</v>
      </c>
      <c r="L38" s="5">
        <v>2018</v>
      </c>
      <c r="M38" s="5"/>
      <c r="N38" s="152" t="s">
        <v>3145</v>
      </c>
      <c r="O38" s="40" t="s">
        <v>1765</v>
      </c>
      <c r="T38" s="40" t="s">
        <v>8903</v>
      </c>
      <c r="U38" s="155" t="s">
        <v>8720</v>
      </c>
      <c r="V38" s="155">
        <v>2005</v>
      </c>
    </row>
    <row r="39" spans="1:22">
      <c r="A39" s="40" t="s">
        <v>3142</v>
      </c>
      <c r="B39" s="5" t="s">
        <v>3432</v>
      </c>
      <c r="C39" s="5" t="s">
        <v>1549</v>
      </c>
      <c r="D39" s="5" t="s">
        <v>3750</v>
      </c>
      <c r="E39" s="5" t="s">
        <v>3461</v>
      </c>
      <c r="F39" s="5">
        <v>2004</v>
      </c>
      <c r="G39" s="5" t="s">
        <v>4028</v>
      </c>
      <c r="H39" s="5" t="s">
        <v>1765</v>
      </c>
      <c r="K39" s="137" t="s">
        <v>3293</v>
      </c>
      <c r="L39" s="5">
        <v>2018</v>
      </c>
      <c r="M39" s="5"/>
      <c r="N39" s="152" t="s">
        <v>3146</v>
      </c>
      <c r="O39" s="40" t="s">
        <v>1765</v>
      </c>
      <c r="T39" s="40" t="s">
        <v>3146</v>
      </c>
      <c r="U39" s="155" t="s">
        <v>8721</v>
      </c>
      <c r="V39" s="155">
        <v>2005</v>
      </c>
    </row>
    <row r="40" spans="1:22">
      <c r="A40" s="40" t="s">
        <v>3143</v>
      </c>
      <c r="B40" s="5" t="s">
        <v>3432</v>
      </c>
      <c r="C40" s="5" t="s">
        <v>1549</v>
      </c>
      <c r="D40" s="5" t="s">
        <v>3751</v>
      </c>
      <c r="E40" s="5" t="s">
        <v>3462</v>
      </c>
      <c r="F40" s="5">
        <v>2004</v>
      </c>
      <c r="G40" s="5" t="s">
        <v>4028</v>
      </c>
      <c r="H40" s="5" t="s">
        <v>1765</v>
      </c>
      <c r="K40" s="137" t="s">
        <v>3294</v>
      </c>
      <c r="L40" s="5">
        <v>2018</v>
      </c>
      <c r="M40" s="5"/>
      <c r="N40" s="152" t="s">
        <v>3147</v>
      </c>
      <c r="O40" s="40" t="s">
        <v>1765</v>
      </c>
      <c r="T40" s="40" t="s">
        <v>8904</v>
      </c>
      <c r="U40" s="155" t="s">
        <v>8722</v>
      </c>
      <c r="V40" s="155">
        <v>2005</v>
      </c>
    </row>
    <row r="41" spans="1:22">
      <c r="A41" s="40" t="s">
        <v>3144</v>
      </c>
      <c r="B41" s="5" t="s">
        <v>3432</v>
      </c>
      <c r="C41" s="5" t="s">
        <v>1549</v>
      </c>
      <c r="D41" s="5" t="s">
        <v>3752</v>
      </c>
      <c r="E41" s="5" t="s">
        <v>3463</v>
      </c>
      <c r="F41" s="5">
        <v>2005</v>
      </c>
      <c r="G41" s="5" t="s">
        <v>4028</v>
      </c>
      <c r="H41" s="5" t="s">
        <v>1765</v>
      </c>
      <c r="K41" s="137" t="s">
        <v>3295</v>
      </c>
      <c r="L41" s="5">
        <v>2018</v>
      </c>
      <c r="M41" s="5"/>
      <c r="N41" s="152" t="s">
        <v>3148</v>
      </c>
      <c r="O41" s="40" t="s">
        <v>1765</v>
      </c>
      <c r="T41" s="40" t="s">
        <v>3147</v>
      </c>
      <c r="U41" s="155" t="s">
        <v>8723</v>
      </c>
      <c r="V41" s="155">
        <v>2006</v>
      </c>
    </row>
    <row r="42" spans="1:22">
      <c r="A42" s="40" t="s">
        <v>3145</v>
      </c>
      <c r="B42" s="5" t="s">
        <v>3432</v>
      </c>
      <c r="C42" s="5" t="s">
        <v>1549</v>
      </c>
      <c r="D42" s="5" t="s">
        <v>3753</v>
      </c>
      <c r="E42" s="5" t="s">
        <v>3464</v>
      </c>
      <c r="F42" s="5">
        <v>2005</v>
      </c>
      <c r="G42" s="5" t="s">
        <v>4028</v>
      </c>
      <c r="H42" s="5" t="s">
        <v>1765</v>
      </c>
      <c r="K42" s="137" t="s">
        <v>3296</v>
      </c>
      <c r="L42" s="5">
        <v>2018</v>
      </c>
      <c r="M42" s="5"/>
      <c r="N42" s="152" t="s">
        <v>3149</v>
      </c>
      <c r="O42" s="40" t="s">
        <v>1765</v>
      </c>
      <c r="T42" s="40" t="s">
        <v>8905</v>
      </c>
      <c r="U42" s="155" t="s">
        <v>8724</v>
      </c>
      <c r="V42" s="155">
        <v>2008</v>
      </c>
    </row>
    <row r="43" spans="1:22">
      <c r="A43" s="40" t="s">
        <v>3146</v>
      </c>
      <c r="B43" s="5" t="s">
        <v>3432</v>
      </c>
      <c r="C43" s="5" t="s">
        <v>1549</v>
      </c>
      <c r="D43" s="5" t="s">
        <v>3754</v>
      </c>
      <c r="E43" s="5" t="s">
        <v>3465</v>
      </c>
      <c r="F43" s="5">
        <v>2005</v>
      </c>
      <c r="G43" s="5" t="s">
        <v>4028</v>
      </c>
      <c r="H43" s="5" t="s">
        <v>1765</v>
      </c>
      <c r="K43" s="137" t="s">
        <v>3297</v>
      </c>
      <c r="L43" s="5">
        <v>2018</v>
      </c>
      <c r="M43" s="5"/>
      <c r="N43" s="152" t="s">
        <v>3150</v>
      </c>
      <c r="O43" s="40" t="s">
        <v>1765</v>
      </c>
      <c r="T43" s="40" t="s">
        <v>8906</v>
      </c>
      <c r="U43" s="155" t="s">
        <v>8725</v>
      </c>
      <c r="V43" s="155">
        <v>2008</v>
      </c>
    </row>
    <row r="44" spans="1:22">
      <c r="A44" s="40" t="s">
        <v>3147</v>
      </c>
      <c r="B44" s="5" t="s">
        <v>3432</v>
      </c>
      <c r="C44" s="5" t="s">
        <v>1549</v>
      </c>
      <c r="D44" s="5" t="s">
        <v>3755</v>
      </c>
      <c r="E44" s="5" t="s">
        <v>3466</v>
      </c>
      <c r="F44" s="5">
        <v>2006</v>
      </c>
      <c r="G44" s="5" t="s">
        <v>4028</v>
      </c>
      <c r="H44" s="5" t="s">
        <v>1765</v>
      </c>
      <c r="K44" s="137" t="s">
        <v>3298</v>
      </c>
      <c r="L44" s="5">
        <v>2018</v>
      </c>
      <c r="M44" s="5"/>
      <c r="N44" s="152" t="s">
        <v>3151</v>
      </c>
      <c r="O44" s="40" t="s">
        <v>1765</v>
      </c>
      <c r="T44" s="40" t="s">
        <v>3148</v>
      </c>
      <c r="U44" s="155" t="s">
        <v>8726</v>
      </c>
      <c r="V44" s="155">
        <v>2008</v>
      </c>
    </row>
    <row r="45" spans="1:22">
      <c r="A45" s="40" t="s">
        <v>3148</v>
      </c>
      <c r="B45" s="5" t="s">
        <v>3432</v>
      </c>
      <c r="C45" s="5" t="s">
        <v>1549</v>
      </c>
      <c r="D45" s="5" t="s">
        <v>3756</v>
      </c>
      <c r="E45" s="5" t="s">
        <v>3467</v>
      </c>
      <c r="F45" s="5">
        <v>2008</v>
      </c>
      <c r="G45" s="5" t="s">
        <v>4028</v>
      </c>
      <c r="H45" s="5" t="s">
        <v>1765</v>
      </c>
      <c r="K45" s="137" t="s">
        <v>3299</v>
      </c>
      <c r="L45" s="5">
        <v>2018</v>
      </c>
      <c r="M45" s="5"/>
      <c r="N45" s="152" t="s">
        <v>3152</v>
      </c>
      <c r="O45" s="40" t="s">
        <v>1765</v>
      </c>
      <c r="T45" s="40" t="s">
        <v>3149</v>
      </c>
      <c r="U45" s="155" t="s">
        <v>8727</v>
      </c>
      <c r="V45" s="155">
        <v>2009</v>
      </c>
    </row>
    <row r="46" spans="1:22">
      <c r="A46" s="40" t="s">
        <v>3149</v>
      </c>
      <c r="B46" s="5" t="s">
        <v>3432</v>
      </c>
      <c r="C46" s="5" t="s">
        <v>1549</v>
      </c>
      <c r="D46" s="5" t="s">
        <v>3757</v>
      </c>
      <c r="E46" s="5" t="s">
        <v>3468</v>
      </c>
      <c r="F46" s="5">
        <v>2009</v>
      </c>
      <c r="G46" s="5" t="s">
        <v>4028</v>
      </c>
      <c r="H46" s="5" t="s">
        <v>1765</v>
      </c>
      <c r="K46" s="137" t="s">
        <v>3300</v>
      </c>
      <c r="L46" s="5">
        <v>2018</v>
      </c>
      <c r="M46" s="5"/>
      <c r="N46" s="152" t="s">
        <v>3153</v>
      </c>
      <c r="O46" s="40" t="s">
        <v>1765</v>
      </c>
      <c r="T46" s="40" t="s">
        <v>3150</v>
      </c>
      <c r="U46" s="155" t="s">
        <v>8728</v>
      </c>
      <c r="V46" s="155">
        <v>2010</v>
      </c>
    </row>
    <row r="47" spans="1:22">
      <c r="A47" s="40" t="s">
        <v>3150</v>
      </c>
      <c r="B47" s="5" t="s">
        <v>3432</v>
      </c>
      <c r="C47" s="5" t="s">
        <v>1549</v>
      </c>
      <c r="D47" s="5" t="s">
        <v>3758</v>
      </c>
      <c r="E47" s="5" t="s">
        <v>3469</v>
      </c>
      <c r="F47" s="5">
        <v>2010</v>
      </c>
      <c r="G47" s="5" t="s">
        <v>4028</v>
      </c>
      <c r="H47" s="5" t="s">
        <v>1765</v>
      </c>
      <c r="K47" s="137" t="s">
        <v>3301</v>
      </c>
      <c r="L47" s="5">
        <v>2018</v>
      </c>
      <c r="M47" s="5"/>
      <c r="N47" s="152" t="s">
        <v>3154</v>
      </c>
      <c r="O47" s="40" t="s">
        <v>1765</v>
      </c>
      <c r="T47" s="40" t="s">
        <v>8907</v>
      </c>
      <c r="U47" s="155" t="s">
        <v>8729</v>
      </c>
      <c r="V47" s="155">
        <v>2011</v>
      </c>
    </row>
    <row r="48" spans="1:22">
      <c r="A48" s="40" t="s">
        <v>3151</v>
      </c>
      <c r="B48" s="5" t="s">
        <v>3432</v>
      </c>
      <c r="C48" s="5" t="s">
        <v>1549</v>
      </c>
      <c r="D48" s="5" t="s">
        <v>3759</v>
      </c>
      <c r="E48" s="5" t="s">
        <v>3470</v>
      </c>
      <c r="F48" s="5">
        <v>2011</v>
      </c>
      <c r="G48" s="5" t="s">
        <v>4028</v>
      </c>
      <c r="H48" s="5" t="s">
        <v>1765</v>
      </c>
      <c r="K48" s="137" t="s">
        <v>3302</v>
      </c>
      <c r="L48" s="5">
        <v>2018</v>
      </c>
      <c r="M48" s="5"/>
      <c r="N48" s="152" t="s">
        <v>3155</v>
      </c>
      <c r="O48" s="40" t="s">
        <v>1765</v>
      </c>
      <c r="T48" s="40" t="s">
        <v>3151</v>
      </c>
      <c r="U48" s="155" t="s">
        <v>8730</v>
      </c>
      <c r="V48" s="155">
        <v>2011</v>
      </c>
    </row>
    <row r="49" spans="1:22">
      <c r="A49" s="40" t="s">
        <v>3152</v>
      </c>
      <c r="B49" s="5" t="s">
        <v>3432</v>
      </c>
      <c r="C49" s="5" t="s">
        <v>1549</v>
      </c>
      <c r="D49" s="5" t="s">
        <v>3760</v>
      </c>
      <c r="E49" s="5" t="s">
        <v>3471</v>
      </c>
      <c r="F49" s="5">
        <v>2011</v>
      </c>
      <c r="G49" s="5" t="s">
        <v>4028</v>
      </c>
      <c r="H49" s="5" t="s">
        <v>1765</v>
      </c>
      <c r="K49" s="137" t="s">
        <v>3303</v>
      </c>
      <c r="L49" s="5">
        <v>2018</v>
      </c>
      <c r="M49" s="5"/>
      <c r="N49" s="152" t="s">
        <v>3156</v>
      </c>
      <c r="O49" s="40" t="s">
        <v>1765</v>
      </c>
      <c r="T49" s="40" t="s">
        <v>8908</v>
      </c>
      <c r="U49" s="155" t="s">
        <v>8731</v>
      </c>
      <c r="V49" s="155">
        <v>2011</v>
      </c>
    </row>
    <row r="50" spans="1:22">
      <c r="A50" s="40" t="s">
        <v>3153</v>
      </c>
      <c r="B50" s="5" t="s">
        <v>3432</v>
      </c>
      <c r="C50" s="5" t="s">
        <v>1549</v>
      </c>
      <c r="D50" s="5" t="s">
        <v>3761</v>
      </c>
      <c r="E50" s="5" t="s">
        <v>3472</v>
      </c>
      <c r="F50" s="5">
        <v>2011</v>
      </c>
      <c r="G50" s="5" t="s">
        <v>4028</v>
      </c>
      <c r="H50" s="5" t="s">
        <v>1765</v>
      </c>
      <c r="K50" s="137" t="s">
        <v>3304</v>
      </c>
      <c r="L50" s="5">
        <v>2018</v>
      </c>
      <c r="M50" s="5"/>
      <c r="N50" s="152" t="s">
        <v>3157</v>
      </c>
      <c r="O50" s="40" t="s">
        <v>1765</v>
      </c>
      <c r="T50" s="40" t="s">
        <v>3152</v>
      </c>
      <c r="U50" s="155" t="s">
        <v>8732</v>
      </c>
      <c r="V50" s="155">
        <v>2011</v>
      </c>
    </row>
    <row r="51" spans="1:22">
      <c r="A51" s="40" t="s">
        <v>3154</v>
      </c>
      <c r="B51" s="5" t="s">
        <v>3432</v>
      </c>
      <c r="C51" s="5" t="s">
        <v>1549</v>
      </c>
      <c r="D51" s="5" t="s">
        <v>3762</v>
      </c>
      <c r="E51" s="5" t="s">
        <v>3473</v>
      </c>
      <c r="F51" s="5">
        <v>2011</v>
      </c>
      <c r="G51" s="5" t="s">
        <v>4028</v>
      </c>
      <c r="H51" s="5" t="s">
        <v>1765</v>
      </c>
      <c r="K51" s="137" t="s">
        <v>3305</v>
      </c>
      <c r="L51" s="5">
        <v>2018</v>
      </c>
      <c r="M51" s="5"/>
      <c r="N51" s="152" t="s">
        <v>3158</v>
      </c>
      <c r="O51" s="40" t="s">
        <v>1765</v>
      </c>
      <c r="T51" s="40" t="s">
        <v>8909</v>
      </c>
      <c r="U51" s="155" t="s">
        <v>8733</v>
      </c>
      <c r="V51" s="155">
        <v>2011</v>
      </c>
    </row>
    <row r="52" spans="1:22">
      <c r="A52" s="40" t="s">
        <v>3155</v>
      </c>
      <c r="B52" s="5" t="s">
        <v>3432</v>
      </c>
      <c r="C52" s="5" t="s">
        <v>1549</v>
      </c>
      <c r="D52" s="5" t="s">
        <v>3763</v>
      </c>
      <c r="E52" s="5" t="s">
        <v>3474</v>
      </c>
      <c r="F52" s="5">
        <v>2011</v>
      </c>
      <c r="G52" s="5" t="s">
        <v>4028</v>
      </c>
      <c r="H52" s="5" t="s">
        <v>1765</v>
      </c>
      <c r="K52" s="137" t="s">
        <v>3306</v>
      </c>
      <c r="L52" s="5">
        <v>2018</v>
      </c>
      <c r="M52" s="5"/>
      <c r="N52" s="152" t="s">
        <v>3159</v>
      </c>
      <c r="O52" s="40" t="s">
        <v>1765</v>
      </c>
      <c r="T52" s="40" t="s">
        <v>8910</v>
      </c>
      <c r="U52" s="155" t="s">
        <v>8734</v>
      </c>
      <c r="V52" s="155">
        <v>2011</v>
      </c>
    </row>
    <row r="53" spans="1:22">
      <c r="A53" s="40" t="s">
        <v>3156</v>
      </c>
      <c r="B53" s="5" t="s">
        <v>3432</v>
      </c>
      <c r="C53" s="5" t="s">
        <v>1549</v>
      </c>
      <c r="D53" s="5" t="s">
        <v>3764</v>
      </c>
      <c r="E53" s="5" t="s">
        <v>3475</v>
      </c>
      <c r="F53" s="5">
        <v>2012</v>
      </c>
      <c r="G53" s="5" t="s">
        <v>4028</v>
      </c>
      <c r="H53" s="5" t="s">
        <v>1765</v>
      </c>
      <c r="K53" s="137" t="s">
        <v>3307</v>
      </c>
      <c r="L53" s="5">
        <v>2015</v>
      </c>
      <c r="M53" s="5"/>
      <c r="N53" s="152" t="s">
        <v>3160</v>
      </c>
      <c r="O53" s="40" t="s">
        <v>1765</v>
      </c>
      <c r="T53" s="40" t="s">
        <v>3153</v>
      </c>
      <c r="U53" s="155" t="s">
        <v>8735</v>
      </c>
      <c r="V53" s="155">
        <v>2011</v>
      </c>
    </row>
    <row r="54" spans="1:22">
      <c r="A54" s="40" t="s">
        <v>3157</v>
      </c>
      <c r="B54" s="5" t="s">
        <v>3432</v>
      </c>
      <c r="C54" s="5" t="s">
        <v>1549</v>
      </c>
      <c r="D54" s="5" t="s">
        <v>3765</v>
      </c>
      <c r="E54" s="5" t="s">
        <v>3476</v>
      </c>
      <c r="F54" s="5">
        <v>2012</v>
      </c>
      <c r="G54" s="5" t="s">
        <v>4028</v>
      </c>
      <c r="H54" s="5" t="s">
        <v>1765</v>
      </c>
      <c r="K54" s="137" t="s">
        <v>3308</v>
      </c>
      <c r="L54" s="5">
        <v>2015</v>
      </c>
      <c r="M54" s="5"/>
      <c r="N54" s="152" t="s">
        <v>3161</v>
      </c>
      <c r="O54" s="40" t="s">
        <v>1765</v>
      </c>
      <c r="T54" s="40" t="s">
        <v>8911</v>
      </c>
      <c r="U54" s="155" t="s">
        <v>8736</v>
      </c>
      <c r="V54" s="155">
        <v>2011</v>
      </c>
    </row>
    <row r="55" spans="1:22">
      <c r="A55" s="40" t="s">
        <v>3158</v>
      </c>
      <c r="B55" s="5" t="s">
        <v>3432</v>
      </c>
      <c r="C55" s="5" t="s">
        <v>1549</v>
      </c>
      <c r="D55" s="5" t="s">
        <v>3766</v>
      </c>
      <c r="E55" s="5" t="s">
        <v>3477</v>
      </c>
      <c r="F55" s="5">
        <v>2012</v>
      </c>
      <c r="G55" s="5" t="s">
        <v>4028</v>
      </c>
      <c r="H55" s="5" t="s">
        <v>1765</v>
      </c>
      <c r="K55" s="137" t="s">
        <v>3309</v>
      </c>
      <c r="L55" s="5">
        <v>2015</v>
      </c>
      <c r="M55" s="5"/>
      <c r="N55" s="152" t="s">
        <v>3162</v>
      </c>
      <c r="O55" s="40" t="s">
        <v>1762</v>
      </c>
      <c r="T55" s="40" t="s">
        <v>8912</v>
      </c>
      <c r="U55" s="155" t="s">
        <v>8737</v>
      </c>
      <c r="V55" s="155">
        <v>2011</v>
      </c>
    </row>
    <row r="56" spans="1:22">
      <c r="A56" s="40" t="s">
        <v>3159</v>
      </c>
      <c r="B56" s="5" t="s">
        <v>3432</v>
      </c>
      <c r="C56" s="5" t="s">
        <v>1549</v>
      </c>
      <c r="D56" s="5" t="s">
        <v>3767</v>
      </c>
      <c r="E56" s="5" t="s">
        <v>3478</v>
      </c>
      <c r="F56" s="5">
        <v>2012</v>
      </c>
      <c r="G56" s="5" t="s">
        <v>4028</v>
      </c>
      <c r="H56" s="5" t="s">
        <v>1765</v>
      </c>
      <c r="K56" s="137" t="s">
        <v>3310</v>
      </c>
      <c r="L56" s="5">
        <v>2015</v>
      </c>
      <c r="M56" s="5"/>
      <c r="N56" s="152" t="s">
        <v>3163</v>
      </c>
      <c r="O56" s="40" t="s">
        <v>1762</v>
      </c>
      <c r="T56" s="40" t="s">
        <v>3154</v>
      </c>
      <c r="U56" s="155" t="s">
        <v>8738</v>
      </c>
      <c r="V56" s="155">
        <v>2011</v>
      </c>
    </row>
    <row r="57" spans="1:22">
      <c r="A57" s="40" t="s">
        <v>3160</v>
      </c>
      <c r="B57" s="5" t="s">
        <v>3432</v>
      </c>
      <c r="C57" s="5" t="s">
        <v>1549</v>
      </c>
      <c r="D57" s="5" t="s">
        <v>3768</v>
      </c>
      <c r="E57" s="5" t="s">
        <v>3479</v>
      </c>
      <c r="F57" s="5">
        <v>2012</v>
      </c>
      <c r="G57" s="5" t="s">
        <v>4028</v>
      </c>
      <c r="H57" s="5" t="s">
        <v>1765</v>
      </c>
      <c r="K57" s="137" t="s">
        <v>3311</v>
      </c>
      <c r="L57" s="5">
        <v>2015</v>
      </c>
      <c r="M57" s="5"/>
      <c r="N57" s="152" t="s">
        <v>3164</v>
      </c>
      <c r="O57" s="40" t="s">
        <v>1765</v>
      </c>
      <c r="T57" s="40" t="s">
        <v>8913</v>
      </c>
      <c r="U57" s="155" t="s">
        <v>8739</v>
      </c>
      <c r="V57" s="155">
        <v>2011</v>
      </c>
    </row>
    <row r="58" spans="1:22">
      <c r="A58" s="40" t="s">
        <v>3161</v>
      </c>
      <c r="B58" s="5" t="s">
        <v>3432</v>
      </c>
      <c r="C58" s="5" t="s">
        <v>1549</v>
      </c>
      <c r="D58" s="5" t="s">
        <v>3769</v>
      </c>
      <c r="E58" s="5" t="s">
        <v>3480</v>
      </c>
      <c r="F58" s="5">
        <v>2012</v>
      </c>
      <c r="G58" s="5" t="s">
        <v>4028</v>
      </c>
      <c r="H58" s="5" t="s">
        <v>1765</v>
      </c>
      <c r="K58" s="137" t="s">
        <v>3312</v>
      </c>
      <c r="L58" s="5">
        <v>2015</v>
      </c>
      <c r="M58" s="5"/>
      <c r="N58" s="152" t="s">
        <v>3165</v>
      </c>
      <c r="O58" s="40" t="s">
        <v>1762</v>
      </c>
      <c r="T58" s="40" t="s">
        <v>8914</v>
      </c>
      <c r="U58" s="155" t="s">
        <v>8740</v>
      </c>
      <c r="V58" s="155">
        <v>2011</v>
      </c>
    </row>
    <row r="59" spans="1:22">
      <c r="A59" s="135" t="s">
        <v>3162</v>
      </c>
      <c r="B59" s="106" t="s">
        <v>3432</v>
      </c>
      <c r="C59" s="5" t="s">
        <v>1549</v>
      </c>
      <c r="D59" s="106" t="s">
        <v>3770</v>
      </c>
      <c r="E59" s="106" t="s">
        <v>3481</v>
      </c>
      <c r="F59" s="5">
        <v>2013</v>
      </c>
      <c r="G59" s="5" t="s">
        <v>4028</v>
      </c>
      <c r="H59" s="5" t="s">
        <v>1762</v>
      </c>
      <c r="K59" s="137" t="s">
        <v>3313</v>
      </c>
      <c r="L59" s="5">
        <v>2015</v>
      </c>
      <c r="N59" s="152" t="s">
        <v>3166</v>
      </c>
      <c r="O59" s="40" t="s">
        <v>1762</v>
      </c>
      <c r="T59" s="40" t="s">
        <v>3155</v>
      </c>
      <c r="U59" s="155" t="s">
        <v>8741</v>
      </c>
      <c r="V59" s="155">
        <v>2011</v>
      </c>
    </row>
    <row r="60" spans="1:22">
      <c r="A60" s="40" t="s">
        <v>3163</v>
      </c>
      <c r="B60" s="5" t="s">
        <v>3432</v>
      </c>
      <c r="C60" s="5" t="s">
        <v>1549</v>
      </c>
      <c r="D60" s="5" t="s">
        <v>3771</v>
      </c>
      <c r="E60" s="5" t="s">
        <v>3482</v>
      </c>
      <c r="F60" s="5">
        <v>2013</v>
      </c>
      <c r="G60" s="5" t="s">
        <v>4028</v>
      </c>
      <c r="H60" s="5" t="s">
        <v>1762</v>
      </c>
      <c r="K60" s="137" t="s">
        <v>3314</v>
      </c>
      <c r="L60" s="5">
        <v>2015</v>
      </c>
      <c r="N60" s="152" t="s">
        <v>3168</v>
      </c>
      <c r="O60" s="40" t="s">
        <v>1762</v>
      </c>
      <c r="T60" s="40" t="s">
        <v>8915</v>
      </c>
      <c r="U60" s="155" t="s">
        <v>8742</v>
      </c>
      <c r="V60" s="155">
        <v>2011</v>
      </c>
    </row>
    <row r="61" spans="1:22">
      <c r="A61" s="135" t="s">
        <v>3164</v>
      </c>
      <c r="B61" s="106" t="s">
        <v>3432</v>
      </c>
      <c r="C61" s="5" t="s">
        <v>1549</v>
      </c>
      <c r="D61" s="106" t="s">
        <v>3772</v>
      </c>
      <c r="E61" s="106" t="s">
        <v>3483</v>
      </c>
      <c r="F61" s="5">
        <v>2013</v>
      </c>
      <c r="G61" s="5" t="s">
        <v>4028</v>
      </c>
      <c r="H61" s="5" t="s">
        <v>1765</v>
      </c>
      <c r="K61" s="137" t="s">
        <v>3315</v>
      </c>
      <c r="L61" s="5">
        <v>2015</v>
      </c>
      <c r="N61" s="152" t="s">
        <v>3169</v>
      </c>
      <c r="O61" s="40" t="s">
        <v>1765</v>
      </c>
      <c r="T61" s="40" t="s">
        <v>8916</v>
      </c>
      <c r="U61" s="155" t="s">
        <v>8743</v>
      </c>
      <c r="V61" s="155">
        <v>2012</v>
      </c>
    </row>
    <row r="62" spans="1:22">
      <c r="A62" s="40" t="s">
        <v>3165</v>
      </c>
      <c r="B62" s="5" t="s">
        <v>3432</v>
      </c>
      <c r="C62" s="5" t="s">
        <v>1549</v>
      </c>
      <c r="D62" s="5" t="s">
        <v>3773</v>
      </c>
      <c r="E62" s="5" t="s">
        <v>3484</v>
      </c>
      <c r="F62" s="5">
        <v>2013</v>
      </c>
      <c r="G62" s="5" t="s">
        <v>4028</v>
      </c>
      <c r="H62" s="5" t="s">
        <v>1762</v>
      </c>
      <c r="K62" s="137" t="s">
        <v>3316</v>
      </c>
      <c r="L62" s="5">
        <v>2016</v>
      </c>
      <c r="N62" s="152" t="s">
        <v>3170</v>
      </c>
      <c r="O62" s="40" t="s">
        <v>1765</v>
      </c>
      <c r="T62" s="40" t="s">
        <v>3156</v>
      </c>
      <c r="U62" s="155" t="s">
        <v>8744</v>
      </c>
      <c r="V62" s="155">
        <v>2012</v>
      </c>
    </row>
    <row r="63" spans="1:22">
      <c r="A63" s="40" t="s">
        <v>3166</v>
      </c>
      <c r="B63" s="5" t="s">
        <v>3432</v>
      </c>
      <c r="C63" s="5" t="s">
        <v>1549</v>
      </c>
      <c r="D63" s="5" t="s">
        <v>3774</v>
      </c>
      <c r="E63" s="5" t="s">
        <v>3485</v>
      </c>
      <c r="F63" s="5">
        <v>2013</v>
      </c>
      <c r="G63" s="5" t="s">
        <v>4028</v>
      </c>
      <c r="H63" s="5" t="s">
        <v>1762</v>
      </c>
      <c r="K63" s="137" t="s">
        <v>3317</v>
      </c>
      <c r="L63" s="5">
        <v>2015</v>
      </c>
      <c r="N63" s="152" t="s">
        <v>3171</v>
      </c>
      <c r="O63" s="40" t="s">
        <v>1765</v>
      </c>
      <c r="T63" s="40" t="s">
        <v>8917</v>
      </c>
      <c r="U63" s="155" t="s">
        <v>8745</v>
      </c>
      <c r="V63" s="155">
        <v>2012</v>
      </c>
    </row>
    <row r="64" spans="1:22">
      <c r="A64" s="40" t="s">
        <v>3167</v>
      </c>
      <c r="B64" s="5" t="s">
        <v>3432</v>
      </c>
      <c r="C64" s="5" t="s">
        <v>1549</v>
      </c>
      <c r="D64" s="5" t="s">
        <v>3775</v>
      </c>
      <c r="E64" s="149" t="s">
        <v>3486</v>
      </c>
      <c r="F64" s="5">
        <v>2013</v>
      </c>
      <c r="G64" s="5" t="s">
        <v>4028</v>
      </c>
      <c r="H64" s="5" t="e">
        <v>#N/A</v>
      </c>
      <c r="K64" s="137" t="s">
        <v>3318</v>
      </c>
      <c r="L64" s="5">
        <v>2015</v>
      </c>
      <c r="N64" s="152" t="s">
        <v>3172</v>
      </c>
      <c r="O64" s="40" t="s">
        <v>1765</v>
      </c>
      <c r="T64" s="40" t="s">
        <v>3157</v>
      </c>
      <c r="U64" s="155" t="s">
        <v>8746</v>
      </c>
      <c r="V64" s="155">
        <v>2012</v>
      </c>
    </row>
    <row r="65" spans="1:22">
      <c r="A65" s="40" t="s">
        <v>3168</v>
      </c>
      <c r="B65" s="5" t="s">
        <v>3432</v>
      </c>
      <c r="C65" s="5" t="s">
        <v>1549</v>
      </c>
      <c r="D65" s="5" t="s">
        <v>3776</v>
      </c>
      <c r="E65" s="5" t="s">
        <v>3487</v>
      </c>
      <c r="F65" s="5">
        <v>2014</v>
      </c>
      <c r="G65" s="5" t="s">
        <v>4028</v>
      </c>
      <c r="H65" s="5" t="s">
        <v>1762</v>
      </c>
      <c r="K65" s="137" t="s">
        <v>3319</v>
      </c>
      <c r="L65" s="5">
        <v>2015</v>
      </c>
      <c r="N65" s="152" t="s">
        <v>3173</v>
      </c>
      <c r="O65" s="40" t="s">
        <v>1765</v>
      </c>
      <c r="T65" s="40" t="s">
        <v>3158</v>
      </c>
      <c r="U65" s="155" t="s">
        <v>8747</v>
      </c>
      <c r="V65" s="155">
        <v>2012</v>
      </c>
    </row>
    <row r="66" spans="1:22">
      <c r="A66" s="40" t="s">
        <v>3169</v>
      </c>
      <c r="B66" s="5" t="s">
        <v>3432</v>
      </c>
      <c r="C66" s="5" t="s">
        <v>1549</v>
      </c>
      <c r="D66" s="5" t="s">
        <v>3777</v>
      </c>
      <c r="E66" s="5" t="s">
        <v>3488</v>
      </c>
      <c r="F66" s="5">
        <v>2014</v>
      </c>
      <c r="G66" s="5" t="s">
        <v>4028</v>
      </c>
      <c r="H66" s="5" t="s">
        <v>1765</v>
      </c>
      <c r="K66" s="137" t="s">
        <v>3320</v>
      </c>
      <c r="L66" s="5">
        <v>2015</v>
      </c>
      <c r="N66" s="152" t="s">
        <v>3174</v>
      </c>
      <c r="O66" s="40" t="s">
        <v>1765</v>
      </c>
      <c r="T66" s="40" t="s">
        <v>8918</v>
      </c>
      <c r="U66" s="155" t="s">
        <v>8748</v>
      </c>
      <c r="V66" s="155">
        <v>2012</v>
      </c>
    </row>
    <row r="67" spans="1:22">
      <c r="A67" s="40" t="s">
        <v>3170</v>
      </c>
      <c r="B67" s="5" t="s">
        <v>3432</v>
      </c>
      <c r="C67" s="5" t="s">
        <v>1549</v>
      </c>
      <c r="D67" s="5" t="s">
        <v>3778</v>
      </c>
      <c r="E67" s="5" t="s">
        <v>3489</v>
      </c>
      <c r="F67" s="5">
        <v>2014</v>
      </c>
      <c r="G67" s="5" t="s">
        <v>4028</v>
      </c>
      <c r="H67" s="5" t="s">
        <v>1765</v>
      </c>
      <c r="K67" s="137" t="s">
        <v>3321</v>
      </c>
      <c r="L67" s="5">
        <v>2016</v>
      </c>
      <c r="N67" s="152" t="s">
        <v>3175</v>
      </c>
      <c r="O67" s="40" t="s">
        <v>1762</v>
      </c>
      <c r="T67" s="40" t="s">
        <v>8919</v>
      </c>
      <c r="U67" s="155" t="s">
        <v>8749</v>
      </c>
      <c r="V67" s="155">
        <v>2012</v>
      </c>
    </row>
    <row r="68" spans="1:22">
      <c r="A68" s="40" t="s">
        <v>3171</v>
      </c>
      <c r="B68" s="5" t="s">
        <v>3432</v>
      </c>
      <c r="C68" s="5" t="s">
        <v>1549</v>
      </c>
      <c r="D68" s="5" t="s">
        <v>3779</v>
      </c>
      <c r="E68" s="5" t="s">
        <v>3490</v>
      </c>
      <c r="F68" s="5">
        <v>2014</v>
      </c>
      <c r="G68" s="5" t="s">
        <v>4028</v>
      </c>
      <c r="H68" s="5" t="s">
        <v>1765</v>
      </c>
      <c r="K68" s="137" t="s">
        <v>3322</v>
      </c>
      <c r="L68" s="5">
        <v>2018</v>
      </c>
      <c r="N68" s="152" t="s">
        <v>3176</v>
      </c>
      <c r="O68" s="40" t="s">
        <v>1765</v>
      </c>
      <c r="T68" s="40" t="s">
        <v>8920</v>
      </c>
      <c r="U68" s="155" t="s">
        <v>8750</v>
      </c>
      <c r="V68" s="155">
        <v>2012</v>
      </c>
    </row>
    <row r="69" spans="1:22">
      <c r="A69" s="40" t="s">
        <v>3172</v>
      </c>
      <c r="B69" s="5" t="s">
        <v>3432</v>
      </c>
      <c r="C69" s="5" t="s">
        <v>1549</v>
      </c>
      <c r="D69" s="5" t="s">
        <v>3780</v>
      </c>
      <c r="E69" s="5" t="s">
        <v>3491</v>
      </c>
      <c r="F69" s="5">
        <v>2014</v>
      </c>
      <c r="G69" s="5" t="s">
        <v>4028</v>
      </c>
      <c r="H69" s="5" t="s">
        <v>1765</v>
      </c>
      <c r="K69" s="137" t="s">
        <v>3323</v>
      </c>
      <c r="L69" s="5">
        <v>2018</v>
      </c>
      <c r="N69" s="152" t="s">
        <v>3177</v>
      </c>
      <c r="O69" s="40" t="s">
        <v>1762</v>
      </c>
      <c r="T69" s="40" t="s">
        <v>8921</v>
      </c>
      <c r="U69" s="155" t="s">
        <v>8751</v>
      </c>
      <c r="V69" s="155">
        <v>2012</v>
      </c>
    </row>
    <row r="70" spans="1:22">
      <c r="A70" s="40" t="s">
        <v>3173</v>
      </c>
      <c r="B70" s="5" t="s">
        <v>3432</v>
      </c>
      <c r="C70" s="5" t="s">
        <v>1549</v>
      </c>
      <c r="D70" s="5" t="s">
        <v>3781</v>
      </c>
      <c r="E70" s="5" t="s">
        <v>3492</v>
      </c>
      <c r="F70" s="5">
        <v>2014</v>
      </c>
      <c r="G70" s="5" t="s">
        <v>4028</v>
      </c>
      <c r="H70" s="5" t="s">
        <v>1765</v>
      </c>
      <c r="K70" s="137" t="s">
        <v>3324</v>
      </c>
      <c r="L70" s="5">
        <v>2018</v>
      </c>
      <c r="N70" s="152" t="s">
        <v>3178</v>
      </c>
      <c r="O70" s="40" t="s">
        <v>1765</v>
      </c>
      <c r="T70" s="40" t="s">
        <v>8922</v>
      </c>
      <c r="U70" s="155" t="s">
        <v>8752</v>
      </c>
      <c r="V70" s="155">
        <v>2012</v>
      </c>
    </row>
    <row r="71" spans="1:22">
      <c r="A71" s="40" t="s">
        <v>3174</v>
      </c>
      <c r="B71" s="5" t="s">
        <v>3432</v>
      </c>
      <c r="C71" s="5" t="s">
        <v>1549</v>
      </c>
      <c r="D71" s="5" t="s">
        <v>3782</v>
      </c>
      <c r="E71" s="5" t="s">
        <v>3493</v>
      </c>
      <c r="F71" s="5">
        <v>2014</v>
      </c>
      <c r="G71" s="5" t="s">
        <v>4028</v>
      </c>
      <c r="H71" s="5" t="s">
        <v>1765</v>
      </c>
      <c r="K71" s="137" t="s">
        <v>3325</v>
      </c>
      <c r="L71" s="5">
        <v>2018</v>
      </c>
      <c r="N71" s="152" t="s">
        <v>3179</v>
      </c>
      <c r="O71" s="40" t="s">
        <v>1762</v>
      </c>
      <c r="T71" s="40" t="s">
        <v>8923</v>
      </c>
      <c r="U71" s="155" t="s">
        <v>8753</v>
      </c>
      <c r="V71" s="155">
        <v>2012</v>
      </c>
    </row>
    <row r="72" spans="1:22">
      <c r="A72" s="40" t="s">
        <v>3175</v>
      </c>
      <c r="B72" s="5" t="s">
        <v>3432</v>
      </c>
      <c r="C72" s="5" t="s">
        <v>1549</v>
      </c>
      <c r="D72" s="5" t="s">
        <v>3783</v>
      </c>
      <c r="E72" s="5" t="s">
        <v>3494</v>
      </c>
      <c r="F72" s="5">
        <v>2014</v>
      </c>
      <c r="G72" s="5" t="s">
        <v>4028</v>
      </c>
      <c r="H72" s="5" t="s">
        <v>1762</v>
      </c>
      <c r="K72" s="137" t="s">
        <v>3326</v>
      </c>
      <c r="L72" s="5">
        <v>2018</v>
      </c>
      <c r="N72" s="152" t="s">
        <v>3180</v>
      </c>
      <c r="O72" s="40" t="s">
        <v>1765</v>
      </c>
      <c r="T72" s="40" t="s">
        <v>8924</v>
      </c>
      <c r="U72" s="155" t="s">
        <v>8754</v>
      </c>
      <c r="V72" s="155">
        <v>2012</v>
      </c>
    </row>
    <row r="73" spans="1:22">
      <c r="A73" s="40" t="s">
        <v>3176</v>
      </c>
      <c r="B73" s="5" t="s">
        <v>3432</v>
      </c>
      <c r="C73" s="5" t="s">
        <v>1549</v>
      </c>
      <c r="D73" s="5" t="s">
        <v>3784</v>
      </c>
      <c r="E73" s="5" t="s">
        <v>3495</v>
      </c>
      <c r="F73" s="5">
        <v>2015</v>
      </c>
      <c r="G73" s="5" t="s">
        <v>4028</v>
      </c>
      <c r="H73" s="5" t="s">
        <v>1765</v>
      </c>
      <c r="K73" s="137" t="s">
        <v>3327</v>
      </c>
      <c r="L73" s="5">
        <v>2018</v>
      </c>
      <c r="N73" s="152" t="s">
        <v>3181</v>
      </c>
      <c r="O73" s="40" t="s">
        <v>1762</v>
      </c>
      <c r="T73" s="40" t="s">
        <v>8925</v>
      </c>
      <c r="U73" s="155" t="s">
        <v>8755</v>
      </c>
      <c r="V73" s="155">
        <v>2012</v>
      </c>
    </row>
    <row r="74" spans="1:22">
      <c r="A74" s="40" t="s">
        <v>3177</v>
      </c>
      <c r="B74" s="5" t="s">
        <v>3432</v>
      </c>
      <c r="C74" s="5" t="s">
        <v>1549</v>
      </c>
      <c r="D74" s="5" t="s">
        <v>3785</v>
      </c>
      <c r="E74" s="5" t="s">
        <v>3496</v>
      </c>
      <c r="F74" s="5">
        <v>2015</v>
      </c>
      <c r="G74" s="5" t="s">
        <v>4028</v>
      </c>
      <c r="H74" s="5" t="s">
        <v>1762</v>
      </c>
      <c r="K74" s="137" t="s">
        <v>3328</v>
      </c>
      <c r="L74" s="5">
        <v>2018</v>
      </c>
      <c r="N74" s="152" t="s">
        <v>3182</v>
      </c>
      <c r="O74" s="40" t="s">
        <v>1765</v>
      </c>
      <c r="T74" s="40" t="s">
        <v>8926</v>
      </c>
      <c r="U74" s="155" t="s">
        <v>8756</v>
      </c>
      <c r="V74" s="155">
        <v>2012</v>
      </c>
    </row>
    <row r="75" spans="1:22">
      <c r="A75" s="135" t="s">
        <v>3178</v>
      </c>
      <c r="B75" s="106" t="s">
        <v>3432</v>
      </c>
      <c r="C75" s="5" t="s">
        <v>1549</v>
      </c>
      <c r="D75" s="106" t="s">
        <v>3786</v>
      </c>
      <c r="E75" s="106" t="s">
        <v>3497</v>
      </c>
      <c r="F75" s="5">
        <v>2015</v>
      </c>
      <c r="G75" s="5" t="s">
        <v>4028</v>
      </c>
      <c r="H75" s="5" t="s">
        <v>1765</v>
      </c>
      <c r="K75" s="137" t="s">
        <v>3329</v>
      </c>
      <c r="L75" s="5">
        <v>2018</v>
      </c>
      <c r="N75" s="152" t="s">
        <v>3183</v>
      </c>
      <c r="O75" s="40" t="s">
        <v>1765</v>
      </c>
      <c r="T75" s="40" t="s">
        <v>8927</v>
      </c>
      <c r="U75" s="155" t="s">
        <v>8757</v>
      </c>
      <c r="V75" s="155">
        <v>2012</v>
      </c>
    </row>
    <row r="76" spans="1:22">
      <c r="A76" s="40" t="s">
        <v>3179</v>
      </c>
      <c r="B76" s="5" t="s">
        <v>3432</v>
      </c>
      <c r="C76" s="5" t="s">
        <v>1549</v>
      </c>
      <c r="D76" s="5" t="s">
        <v>3787</v>
      </c>
      <c r="E76" s="5" t="s">
        <v>3498</v>
      </c>
      <c r="F76" s="5">
        <v>2015</v>
      </c>
      <c r="G76" s="5" t="s">
        <v>4028</v>
      </c>
      <c r="H76" s="5" t="s">
        <v>1762</v>
      </c>
      <c r="K76" s="137" t="s">
        <v>3330</v>
      </c>
      <c r="L76" s="5">
        <v>2018</v>
      </c>
      <c r="N76" s="152" t="s">
        <v>3184</v>
      </c>
      <c r="O76" s="40" t="s">
        <v>1765</v>
      </c>
      <c r="T76" s="40" t="s">
        <v>3159</v>
      </c>
      <c r="U76" s="155" t="s">
        <v>8758</v>
      </c>
      <c r="V76" s="155">
        <v>2012</v>
      </c>
    </row>
    <row r="77" spans="1:22">
      <c r="A77" s="40" t="s">
        <v>3180</v>
      </c>
      <c r="B77" s="5" t="s">
        <v>3432</v>
      </c>
      <c r="C77" s="5" t="s">
        <v>1549</v>
      </c>
      <c r="D77" s="5" t="s">
        <v>3788</v>
      </c>
      <c r="E77" s="5" t="s">
        <v>3499</v>
      </c>
      <c r="F77" s="5">
        <v>2015</v>
      </c>
      <c r="G77" s="5" t="s">
        <v>4028</v>
      </c>
      <c r="H77" s="5" t="s">
        <v>1765</v>
      </c>
      <c r="K77" s="137" t="s">
        <v>3331</v>
      </c>
      <c r="L77" s="5">
        <v>2018</v>
      </c>
      <c r="N77" s="152" t="s">
        <v>3185</v>
      </c>
      <c r="O77" s="40" t="s">
        <v>1765</v>
      </c>
      <c r="T77" s="40" t="s">
        <v>8928</v>
      </c>
      <c r="U77" s="155" t="s">
        <v>8759</v>
      </c>
      <c r="V77" s="155">
        <v>2012</v>
      </c>
    </row>
    <row r="78" spans="1:22">
      <c r="A78" s="135" t="s">
        <v>3181</v>
      </c>
      <c r="B78" s="106" t="s">
        <v>3432</v>
      </c>
      <c r="C78" s="5" t="s">
        <v>1549</v>
      </c>
      <c r="D78" s="106" t="s">
        <v>3789</v>
      </c>
      <c r="E78" s="106" t="s">
        <v>3500</v>
      </c>
      <c r="F78" s="5">
        <v>2015</v>
      </c>
      <c r="G78" s="5" t="s">
        <v>4028</v>
      </c>
      <c r="H78" s="5" t="s">
        <v>1762</v>
      </c>
      <c r="K78" s="137" t="s">
        <v>3332</v>
      </c>
      <c r="L78" s="5">
        <v>2018</v>
      </c>
      <c r="N78" s="152" t="s">
        <v>3186</v>
      </c>
      <c r="O78" s="40" t="s">
        <v>1765</v>
      </c>
      <c r="T78" s="40" t="s">
        <v>8929</v>
      </c>
      <c r="U78" s="155" t="s">
        <v>8760</v>
      </c>
      <c r="V78" s="155">
        <v>2012</v>
      </c>
    </row>
    <row r="79" spans="1:22">
      <c r="A79" s="40" t="s">
        <v>3182</v>
      </c>
      <c r="B79" s="5" t="s">
        <v>3432</v>
      </c>
      <c r="C79" s="5" t="s">
        <v>1549</v>
      </c>
      <c r="D79" s="5" t="s">
        <v>3790</v>
      </c>
      <c r="E79" s="5" t="s">
        <v>3501</v>
      </c>
      <c r="F79" s="5">
        <v>2015</v>
      </c>
      <c r="G79" s="5" t="s">
        <v>4028</v>
      </c>
      <c r="H79" s="5" t="s">
        <v>1765</v>
      </c>
      <c r="K79" s="137" t="s">
        <v>3333</v>
      </c>
      <c r="L79" s="5">
        <v>2018</v>
      </c>
      <c r="N79" s="152" t="s">
        <v>3187</v>
      </c>
      <c r="O79" s="40" t="s">
        <v>1765</v>
      </c>
      <c r="T79" s="40" t="s">
        <v>3160</v>
      </c>
      <c r="U79" s="155" t="s">
        <v>8761</v>
      </c>
      <c r="V79" s="155">
        <v>2012</v>
      </c>
    </row>
    <row r="80" spans="1:22">
      <c r="A80" s="40" t="s">
        <v>3183</v>
      </c>
      <c r="B80" s="5" t="s">
        <v>3432</v>
      </c>
      <c r="C80" s="5" t="s">
        <v>1549</v>
      </c>
      <c r="D80" s="5" t="s">
        <v>3791</v>
      </c>
      <c r="E80" s="5" t="s">
        <v>3502</v>
      </c>
      <c r="F80" s="5">
        <v>2015</v>
      </c>
      <c r="G80" s="5" t="s">
        <v>4028</v>
      </c>
      <c r="H80" s="5" t="s">
        <v>1765</v>
      </c>
      <c r="K80" s="137" t="s">
        <v>3334</v>
      </c>
      <c r="L80" s="5">
        <v>2018</v>
      </c>
      <c r="N80" s="152" t="s">
        <v>3188</v>
      </c>
      <c r="O80" s="40" t="s">
        <v>1765</v>
      </c>
      <c r="T80" s="40" t="s">
        <v>3161</v>
      </c>
      <c r="U80" s="155" t="s">
        <v>8762</v>
      </c>
      <c r="V80" s="155">
        <v>2012</v>
      </c>
    </row>
    <row r="81" spans="1:22">
      <c r="A81" s="40" t="s">
        <v>3184</v>
      </c>
      <c r="B81" s="5" t="s">
        <v>3432</v>
      </c>
      <c r="C81" s="5" t="s">
        <v>1549</v>
      </c>
      <c r="D81" s="5" t="s">
        <v>3792</v>
      </c>
      <c r="E81" s="5" t="s">
        <v>3503</v>
      </c>
      <c r="F81" s="5">
        <v>2015</v>
      </c>
      <c r="G81" s="5" t="s">
        <v>4028</v>
      </c>
      <c r="H81" s="5" t="s">
        <v>1765</v>
      </c>
      <c r="K81" s="137" t="s">
        <v>3335</v>
      </c>
      <c r="L81" s="5">
        <v>2018</v>
      </c>
      <c r="N81" s="152" t="s">
        <v>3189</v>
      </c>
      <c r="O81" s="40" t="s">
        <v>1762</v>
      </c>
      <c r="T81" s="40" t="s">
        <v>8930</v>
      </c>
      <c r="U81" s="155" t="s">
        <v>8763</v>
      </c>
      <c r="V81" s="155">
        <v>2013</v>
      </c>
    </row>
    <row r="82" spans="1:22">
      <c r="A82" s="134" t="s">
        <v>3185</v>
      </c>
      <c r="B82" s="29" t="s">
        <v>3432</v>
      </c>
      <c r="C82" s="5" t="s">
        <v>1549</v>
      </c>
      <c r="D82" s="29" t="s">
        <v>3793</v>
      </c>
      <c r="E82" s="29" t="s">
        <v>3504</v>
      </c>
      <c r="F82" s="5">
        <v>2015</v>
      </c>
      <c r="G82" s="5" t="s">
        <v>4028</v>
      </c>
      <c r="H82" s="5" t="s">
        <v>1765</v>
      </c>
      <c r="K82" s="137" t="s">
        <v>3336</v>
      </c>
      <c r="L82" s="5">
        <v>2018</v>
      </c>
      <c r="N82" s="152" t="s">
        <v>3190</v>
      </c>
      <c r="O82" s="40" t="s">
        <v>1765</v>
      </c>
      <c r="T82" s="40" t="s">
        <v>3162</v>
      </c>
      <c r="U82" s="155" t="s">
        <v>8764</v>
      </c>
      <c r="V82" s="155">
        <v>2013</v>
      </c>
    </row>
    <row r="83" spans="1:22">
      <c r="A83" s="40" t="s">
        <v>3186</v>
      </c>
      <c r="B83" s="5" t="s">
        <v>3432</v>
      </c>
      <c r="C83" s="5" t="s">
        <v>1549</v>
      </c>
      <c r="D83" s="5" t="s">
        <v>3794</v>
      </c>
      <c r="E83" s="5" t="s">
        <v>3505</v>
      </c>
      <c r="F83" s="5">
        <v>2015</v>
      </c>
      <c r="G83" s="5" t="s">
        <v>4028</v>
      </c>
      <c r="H83" s="5" t="s">
        <v>1765</v>
      </c>
      <c r="K83" s="137" t="s">
        <v>3337</v>
      </c>
      <c r="L83" s="5">
        <v>2018</v>
      </c>
      <c r="N83" s="152" t="s">
        <v>3191</v>
      </c>
      <c r="O83" s="40" t="s">
        <v>1765</v>
      </c>
      <c r="T83" s="40" t="s">
        <v>8931</v>
      </c>
      <c r="U83" s="155" t="s">
        <v>8765</v>
      </c>
      <c r="V83" s="155">
        <v>2013</v>
      </c>
    </row>
    <row r="84" spans="1:22">
      <c r="A84" s="40" t="s">
        <v>3187</v>
      </c>
      <c r="B84" s="5" t="s">
        <v>3432</v>
      </c>
      <c r="C84" s="5" t="s">
        <v>1549</v>
      </c>
      <c r="D84" s="5" t="s">
        <v>3795</v>
      </c>
      <c r="E84" s="5" t="s">
        <v>3506</v>
      </c>
      <c r="F84" s="5">
        <v>2015</v>
      </c>
      <c r="G84" s="5" t="s">
        <v>4028</v>
      </c>
      <c r="H84" s="5" t="s">
        <v>1765</v>
      </c>
      <c r="K84" s="137" t="s">
        <v>3338</v>
      </c>
      <c r="L84" s="5">
        <v>2018</v>
      </c>
      <c r="N84" s="152" t="s">
        <v>3192</v>
      </c>
      <c r="O84" s="40" t="s">
        <v>1765</v>
      </c>
      <c r="T84" s="40" t="s">
        <v>3163</v>
      </c>
      <c r="U84" s="155" t="s">
        <v>8766</v>
      </c>
      <c r="V84" s="155">
        <v>2013</v>
      </c>
    </row>
    <row r="85" spans="1:22">
      <c r="A85" s="135" t="s">
        <v>3188</v>
      </c>
      <c r="B85" s="106" t="s">
        <v>3432</v>
      </c>
      <c r="C85" s="5" t="s">
        <v>1549</v>
      </c>
      <c r="D85" s="106" t="s">
        <v>3796</v>
      </c>
      <c r="E85" s="106" t="s">
        <v>3507</v>
      </c>
      <c r="F85" s="5">
        <v>2015</v>
      </c>
      <c r="G85" s="5" t="s">
        <v>4028</v>
      </c>
      <c r="H85" s="5" t="s">
        <v>1765</v>
      </c>
      <c r="K85" s="137" t="s">
        <v>3339</v>
      </c>
      <c r="L85" s="5">
        <v>2018</v>
      </c>
      <c r="N85" s="152" t="s">
        <v>3193</v>
      </c>
      <c r="O85" s="40" t="s">
        <v>1765</v>
      </c>
      <c r="T85" s="40" t="s">
        <v>8932</v>
      </c>
      <c r="U85" s="155" t="s">
        <v>8767</v>
      </c>
      <c r="V85" s="155">
        <v>2013</v>
      </c>
    </row>
    <row r="86" spans="1:22">
      <c r="A86" s="40" t="s">
        <v>3189</v>
      </c>
      <c r="B86" s="5" t="s">
        <v>3432</v>
      </c>
      <c r="C86" s="5" t="s">
        <v>1549</v>
      </c>
      <c r="D86" s="5" t="s">
        <v>3797</v>
      </c>
      <c r="E86" s="5" t="s">
        <v>3508</v>
      </c>
      <c r="F86" s="5">
        <v>2015</v>
      </c>
      <c r="G86" s="5" t="s">
        <v>4028</v>
      </c>
      <c r="H86" s="5" t="s">
        <v>1762</v>
      </c>
      <c r="K86" s="137" t="s">
        <v>3340</v>
      </c>
      <c r="L86" s="5">
        <v>2018</v>
      </c>
      <c r="N86" s="152" t="s">
        <v>3194</v>
      </c>
      <c r="O86" s="40" t="s">
        <v>1765</v>
      </c>
      <c r="T86" s="40" t="s">
        <v>3164</v>
      </c>
      <c r="U86" s="155" t="s">
        <v>8768</v>
      </c>
      <c r="V86" s="155">
        <v>2013</v>
      </c>
    </row>
    <row r="87" spans="1:22">
      <c r="A87" s="40" t="s">
        <v>3190</v>
      </c>
      <c r="B87" s="5" t="s">
        <v>3432</v>
      </c>
      <c r="C87" s="5" t="s">
        <v>1549</v>
      </c>
      <c r="D87" s="5" t="s">
        <v>3798</v>
      </c>
      <c r="E87" s="5" t="s">
        <v>3509</v>
      </c>
      <c r="F87" s="5">
        <v>2015</v>
      </c>
      <c r="G87" s="5" t="s">
        <v>4028</v>
      </c>
      <c r="H87" s="5" t="s">
        <v>1765</v>
      </c>
      <c r="K87" s="137" t="s">
        <v>3341</v>
      </c>
      <c r="L87" s="5">
        <v>2018</v>
      </c>
      <c r="N87" s="152" t="s">
        <v>3195</v>
      </c>
      <c r="O87" s="40" t="s">
        <v>1762</v>
      </c>
      <c r="T87" s="40" t="s">
        <v>8933</v>
      </c>
      <c r="U87" s="155" t="s">
        <v>8769</v>
      </c>
      <c r="V87" s="155">
        <v>2013</v>
      </c>
    </row>
    <row r="88" spans="1:22">
      <c r="A88" s="40" t="s">
        <v>3191</v>
      </c>
      <c r="B88" s="5" t="s">
        <v>3432</v>
      </c>
      <c r="C88" s="5" t="s">
        <v>1549</v>
      </c>
      <c r="D88" s="5" t="s">
        <v>3799</v>
      </c>
      <c r="E88" s="5" t="s">
        <v>3510</v>
      </c>
      <c r="F88" s="5">
        <v>2015</v>
      </c>
      <c r="G88" s="5" t="s">
        <v>4028</v>
      </c>
      <c r="H88" s="5" t="s">
        <v>1765</v>
      </c>
      <c r="K88" s="137" t="s">
        <v>3342</v>
      </c>
      <c r="L88" s="5">
        <v>2018</v>
      </c>
      <c r="N88" s="152" t="s">
        <v>3196</v>
      </c>
      <c r="O88" s="40" t="s">
        <v>1765</v>
      </c>
      <c r="T88" s="40" t="s">
        <v>8934</v>
      </c>
      <c r="U88" s="155" t="s">
        <v>8770</v>
      </c>
      <c r="V88" s="155">
        <v>2013</v>
      </c>
    </row>
    <row r="89" spans="1:22">
      <c r="A89" s="40" t="s">
        <v>3192</v>
      </c>
      <c r="B89" s="5" t="s">
        <v>3432</v>
      </c>
      <c r="C89" s="5" t="s">
        <v>1549</v>
      </c>
      <c r="D89" s="5" t="s">
        <v>3800</v>
      </c>
      <c r="E89" s="5" t="s">
        <v>3511</v>
      </c>
      <c r="F89" s="5">
        <v>2015</v>
      </c>
      <c r="G89" s="5" t="s">
        <v>4028</v>
      </c>
      <c r="H89" s="5" t="s">
        <v>1765</v>
      </c>
      <c r="K89" s="137" t="s">
        <v>3343</v>
      </c>
      <c r="L89" s="5">
        <v>2018</v>
      </c>
      <c r="N89" s="152" t="s">
        <v>3197</v>
      </c>
      <c r="O89" s="40" t="s">
        <v>4830</v>
      </c>
      <c r="T89" s="40" t="s">
        <v>3165</v>
      </c>
      <c r="U89" s="155" t="s">
        <v>8771</v>
      </c>
      <c r="V89" s="155">
        <v>2013</v>
      </c>
    </row>
    <row r="90" spans="1:22">
      <c r="A90" s="40" t="s">
        <v>3193</v>
      </c>
      <c r="B90" s="5" t="s">
        <v>3432</v>
      </c>
      <c r="C90" s="5" t="s">
        <v>1549</v>
      </c>
      <c r="D90" s="5" t="s">
        <v>3801</v>
      </c>
      <c r="E90" s="5" t="s">
        <v>3512</v>
      </c>
      <c r="F90" s="5">
        <v>2016</v>
      </c>
      <c r="G90" s="5" t="s">
        <v>4028</v>
      </c>
      <c r="H90" s="5" t="s">
        <v>1765</v>
      </c>
      <c r="K90" s="137" t="s">
        <v>3344</v>
      </c>
      <c r="L90" s="5">
        <v>2018</v>
      </c>
      <c r="N90" s="152" t="s">
        <v>3198</v>
      </c>
      <c r="O90" s="40" t="s">
        <v>1765</v>
      </c>
      <c r="T90" s="40" t="s">
        <v>3166</v>
      </c>
      <c r="U90" s="155" t="s">
        <v>8772</v>
      </c>
      <c r="V90" s="155">
        <v>2013</v>
      </c>
    </row>
    <row r="91" spans="1:22">
      <c r="A91" s="40" t="s">
        <v>3194</v>
      </c>
      <c r="B91" s="5" t="s">
        <v>3432</v>
      </c>
      <c r="C91" s="5" t="s">
        <v>1549</v>
      </c>
      <c r="D91" s="5" t="s">
        <v>3802</v>
      </c>
      <c r="E91" s="5" t="s">
        <v>3513</v>
      </c>
      <c r="F91" s="5">
        <v>2016</v>
      </c>
      <c r="G91" s="5" t="s">
        <v>4028</v>
      </c>
      <c r="H91" s="5" t="s">
        <v>1765</v>
      </c>
      <c r="K91" s="137" t="s">
        <v>3345</v>
      </c>
      <c r="L91" s="5">
        <v>2018</v>
      </c>
      <c r="N91" s="152" t="s">
        <v>3199</v>
      </c>
      <c r="O91" s="40" t="s">
        <v>1765</v>
      </c>
      <c r="T91" s="40" t="s">
        <v>8935</v>
      </c>
      <c r="U91" s="155" t="s">
        <v>8773</v>
      </c>
      <c r="V91" s="155">
        <v>2013</v>
      </c>
    </row>
    <row r="92" spans="1:22">
      <c r="A92" s="40" t="s">
        <v>3195</v>
      </c>
      <c r="B92" s="5" t="s">
        <v>3432</v>
      </c>
      <c r="C92" s="5" t="s">
        <v>1549</v>
      </c>
      <c r="D92" s="5" t="s">
        <v>3803</v>
      </c>
      <c r="E92" s="5" t="s">
        <v>3514</v>
      </c>
      <c r="F92" s="5">
        <v>2016</v>
      </c>
      <c r="G92" s="5" t="s">
        <v>4028</v>
      </c>
      <c r="H92" s="5" t="s">
        <v>1762</v>
      </c>
      <c r="K92" s="137" t="s">
        <v>3346</v>
      </c>
      <c r="L92" s="5">
        <v>2018</v>
      </c>
      <c r="N92" s="152" t="s">
        <v>3200</v>
      </c>
      <c r="O92" s="40" t="s">
        <v>1765</v>
      </c>
      <c r="T92" s="40" t="s">
        <v>8936</v>
      </c>
      <c r="U92" s="155" t="s">
        <v>8774</v>
      </c>
      <c r="V92" s="155">
        <v>2013</v>
      </c>
    </row>
    <row r="93" spans="1:22">
      <c r="A93" s="40" t="s">
        <v>3196</v>
      </c>
      <c r="B93" s="5" t="s">
        <v>3432</v>
      </c>
      <c r="C93" s="5" t="s">
        <v>1549</v>
      </c>
      <c r="D93" s="5" t="s">
        <v>3804</v>
      </c>
      <c r="E93" s="5" t="s">
        <v>3515</v>
      </c>
      <c r="F93" s="5">
        <v>2016</v>
      </c>
      <c r="G93" s="5" t="s">
        <v>4028</v>
      </c>
      <c r="H93" s="5" t="s">
        <v>1765</v>
      </c>
      <c r="K93" s="137" t="s">
        <v>3347</v>
      </c>
      <c r="L93" s="106">
        <v>2016</v>
      </c>
      <c r="N93" s="152" t="s">
        <v>3201</v>
      </c>
      <c r="O93" s="40" t="s">
        <v>1762</v>
      </c>
      <c r="T93" s="40" t="s">
        <v>3167</v>
      </c>
      <c r="U93" s="155" t="s">
        <v>8775</v>
      </c>
      <c r="V93" s="155">
        <v>2013</v>
      </c>
    </row>
    <row r="94" spans="1:22">
      <c r="A94" s="40" t="s">
        <v>3197</v>
      </c>
      <c r="B94" s="5" t="s">
        <v>3432</v>
      </c>
      <c r="C94" s="5" t="s">
        <v>1549</v>
      </c>
      <c r="D94" s="5" t="s">
        <v>3805</v>
      </c>
      <c r="E94" s="5" t="s">
        <v>3516</v>
      </c>
      <c r="F94" s="5">
        <v>2016</v>
      </c>
      <c r="G94" s="5" t="s">
        <v>4028</v>
      </c>
      <c r="H94" s="5" t="s">
        <v>4830</v>
      </c>
      <c r="K94" s="137" t="s">
        <v>3348</v>
      </c>
      <c r="L94" s="137">
        <v>2016</v>
      </c>
      <c r="N94" s="152" t="s">
        <v>3202</v>
      </c>
      <c r="O94" s="40" t="s">
        <v>1765</v>
      </c>
      <c r="T94" s="40" t="s">
        <v>8937</v>
      </c>
      <c r="U94" s="155" t="s">
        <v>8776</v>
      </c>
      <c r="V94" s="155">
        <v>2013</v>
      </c>
    </row>
    <row r="95" spans="1:22">
      <c r="A95" s="40" t="s">
        <v>3198</v>
      </c>
      <c r="B95" s="5" t="s">
        <v>3432</v>
      </c>
      <c r="C95" s="5" t="s">
        <v>1549</v>
      </c>
      <c r="D95" s="5" t="s">
        <v>3806</v>
      </c>
      <c r="E95" s="5" t="s">
        <v>3517</v>
      </c>
      <c r="F95" s="5">
        <v>2016</v>
      </c>
      <c r="G95" s="5" t="s">
        <v>4028</v>
      </c>
      <c r="H95" s="5" t="s">
        <v>1765</v>
      </c>
      <c r="K95" s="137" t="s">
        <v>3349</v>
      </c>
      <c r="L95" s="137">
        <v>2017</v>
      </c>
      <c r="N95" s="152" t="s">
        <v>3203</v>
      </c>
      <c r="O95" s="40" t="s">
        <v>1765</v>
      </c>
      <c r="T95" s="40" t="s">
        <v>8938</v>
      </c>
      <c r="U95" s="155" t="s">
        <v>8777</v>
      </c>
      <c r="V95" s="155">
        <v>2013</v>
      </c>
    </row>
    <row r="96" spans="1:22">
      <c r="A96" s="40" t="s">
        <v>3199</v>
      </c>
      <c r="B96" s="5" t="s">
        <v>3432</v>
      </c>
      <c r="C96" s="5" t="s">
        <v>1549</v>
      </c>
      <c r="D96" s="5" t="s">
        <v>3807</v>
      </c>
      <c r="E96" s="5" t="s">
        <v>3518</v>
      </c>
      <c r="F96" s="5">
        <v>2016</v>
      </c>
      <c r="G96" s="5" t="s">
        <v>4028</v>
      </c>
      <c r="H96" s="5" t="s">
        <v>1765</v>
      </c>
      <c r="K96" s="106" t="s">
        <v>3350</v>
      </c>
      <c r="L96" s="137">
        <v>2018</v>
      </c>
      <c r="N96" s="152" t="s">
        <v>3204</v>
      </c>
      <c r="O96" s="40" t="s">
        <v>1765</v>
      </c>
      <c r="T96" s="40" t="s">
        <v>8939</v>
      </c>
      <c r="U96" s="155" t="s">
        <v>8778</v>
      </c>
      <c r="V96" s="155">
        <v>2013</v>
      </c>
    </row>
    <row r="97" spans="1:22">
      <c r="A97" s="40" t="s">
        <v>3200</v>
      </c>
      <c r="B97" s="5" t="s">
        <v>3432</v>
      </c>
      <c r="C97" s="5" t="s">
        <v>1549</v>
      </c>
      <c r="D97" s="5" t="s">
        <v>3808</v>
      </c>
      <c r="E97" s="5" t="s">
        <v>3519</v>
      </c>
      <c r="F97" s="5">
        <v>2016</v>
      </c>
      <c r="G97" s="5" t="s">
        <v>4028</v>
      </c>
      <c r="H97" s="5" t="s">
        <v>1765</v>
      </c>
      <c r="K97" s="106" t="s">
        <v>3351</v>
      </c>
      <c r="L97" s="137">
        <v>2018</v>
      </c>
      <c r="N97" s="152" t="s">
        <v>3205</v>
      </c>
      <c r="O97" s="40" t="s">
        <v>1765</v>
      </c>
      <c r="T97" s="40" t="s">
        <v>8940</v>
      </c>
      <c r="U97" s="155" t="s">
        <v>8779</v>
      </c>
      <c r="V97" s="155">
        <v>2013</v>
      </c>
    </row>
    <row r="98" spans="1:22">
      <c r="A98" s="40" t="s">
        <v>3201</v>
      </c>
      <c r="B98" s="5" t="s">
        <v>3432</v>
      </c>
      <c r="C98" s="5" t="s">
        <v>1549</v>
      </c>
      <c r="D98" s="5" t="s">
        <v>3809</v>
      </c>
      <c r="E98" s="5" t="s">
        <v>3520</v>
      </c>
      <c r="F98" s="5">
        <v>2016</v>
      </c>
      <c r="G98" s="5" t="s">
        <v>4028</v>
      </c>
      <c r="H98" s="5" t="s">
        <v>1762</v>
      </c>
      <c r="K98" s="106" t="s">
        <v>3352</v>
      </c>
      <c r="L98" s="137">
        <v>2018</v>
      </c>
      <c r="N98" s="152" t="s">
        <v>3206</v>
      </c>
      <c r="O98" s="40" t="s">
        <v>1762</v>
      </c>
      <c r="T98" s="40" t="s">
        <v>8941</v>
      </c>
      <c r="U98" s="155" t="s">
        <v>8780</v>
      </c>
      <c r="V98" s="155">
        <v>2013</v>
      </c>
    </row>
    <row r="99" spans="1:22">
      <c r="A99" s="40" t="s">
        <v>3202</v>
      </c>
      <c r="B99" s="5" t="s">
        <v>3432</v>
      </c>
      <c r="C99" s="5" t="s">
        <v>1549</v>
      </c>
      <c r="D99" s="5" t="s">
        <v>3810</v>
      </c>
      <c r="E99" s="5" t="s">
        <v>3521</v>
      </c>
      <c r="F99" s="5">
        <v>2016</v>
      </c>
      <c r="G99" s="5" t="s">
        <v>4028</v>
      </c>
      <c r="H99" s="5" t="s">
        <v>1765</v>
      </c>
      <c r="K99" s="106" t="s">
        <v>3353</v>
      </c>
      <c r="L99" s="137">
        <v>2018</v>
      </c>
      <c r="N99" s="152" t="s">
        <v>3207</v>
      </c>
      <c r="O99" s="40" t="s">
        <v>1765</v>
      </c>
      <c r="T99" s="40" t="s">
        <v>8942</v>
      </c>
      <c r="U99" s="155" t="s">
        <v>8781</v>
      </c>
      <c r="V99" s="155">
        <v>2013</v>
      </c>
    </row>
    <row r="100" spans="1:22">
      <c r="A100" s="40" t="s">
        <v>3203</v>
      </c>
      <c r="B100" s="5" t="s">
        <v>3432</v>
      </c>
      <c r="C100" s="5" t="s">
        <v>1549</v>
      </c>
      <c r="D100" s="5" t="s">
        <v>3811</v>
      </c>
      <c r="E100" s="5" t="s">
        <v>3522</v>
      </c>
      <c r="F100" s="5">
        <v>2016</v>
      </c>
      <c r="G100" s="5" t="s">
        <v>4028</v>
      </c>
      <c r="H100" s="5" t="s">
        <v>1765</v>
      </c>
      <c r="K100" s="106" t="s">
        <v>3354</v>
      </c>
      <c r="L100" s="137">
        <v>2018</v>
      </c>
      <c r="N100" s="152" t="s">
        <v>3208</v>
      </c>
      <c r="O100" s="40" t="s">
        <v>1765</v>
      </c>
      <c r="T100" s="40" t="s">
        <v>8943</v>
      </c>
      <c r="U100" s="155" t="s">
        <v>8782</v>
      </c>
      <c r="V100" s="155">
        <v>2013</v>
      </c>
    </row>
    <row r="101" spans="1:22">
      <c r="A101" s="40" t="s">
        <v>3204</v>
      </c>
      <c r="B101" s="5" t="s">
        <v>3432</v>
      </c>
      <c r="C101" s="5" t="s">
        <v>1549</v>
      </c>
      <c r="D101" s="5" t="s">
        <v>3812</v>
      </c>
      <c r="E101" s="5" t="s">
        <v>3523</v>
      </c>
      <c r="F101" s="5">
        <v>2016</v>
      </c>
      <c r="G101" s="5" t="s">
        <v>4028</v>
      </c>
      <c r="H101" s="5" t="s">
        <v>1765</v>
      </c>
      <c r="K101" s="106" t="s">
        <v>3355</v>
      </c>
      <c r="L101" s="137">
        <v>2018</v>
      </c>
      <c r="N101" s="152" t="s">
        <v>3209</v>
      </c>
      <c r="O101" s="40" t="s">
        <v>1765</v>
      </c>
      <c r="T101" s="40" t="s">
        <v>8944</v>
      </c>
      <c r="U101" s="155" t="s">
        <v>8783</v>
      </c>
      <c r="V101" s="155">
        <v>2014</v>
      </c>
    </row>
    <row r="102" spans="1:22">
      <c r="A102" s="40" t="s">
        <v>3205</v>
      </c>
      <c r="B102" s="5" t="s">
        <v>3432</v>
      </c>
      <c r="C102" s="5" t="s">
        <v>1549</v>
      </c>
      <c r="D102" s="5" t="s">
        <v>3813</v>
      </c>
      <c r="E102" s="5" t="s">
        <v>3524</v>
      </c>
      <c r="F102" s="5">
        <v>2016</v>
      </c>
      <c r="G102" s="5" t="s">
        <v>4028</v>
      </c>
      <c r="H102" s="5" t="s">
        <v>1765</v>
      </c>
      <c r="K102" s="5" t="s">
        <v>3232</v>
      </c>
      <c r="L102" s="137">
        <v>2018</v>
      </c>
      <c r="N102" s="152" t="s">
        <v>3210</v>
      </c>
      <c r="O102" s="40" t="s">
        <v>1765</v>
      </c>
      <c r="T102" s="40" t="s">
        <v>3168</v>
      </c>
      <c r="U102" s="155" t="s">
        <v>8784</v>
      </c>
      <c r="V102" s="155">
        <v>2014</v>
      </c>
    </row>
    <row r="103" spans="1:22">
      <c r="A103" s="40" t="s">
        <v>3206</v>
      </c>
      <c r="B103" s="5" t="s">
        <v>3432</v>
      </c>
      <c r="C103" s="5" t="s">
        <v>1549</v>
      </c>
      <c r="D103" s="5" t="s">
        <v>3814</v>
      </c>
      <c r="E103" s="5" t="s">
        <v>3525</v>
      </c>
      <c r="F103" s="5">
        <v>2016</v>
      </c>
      <c r="G103" s="5" t="s">
        <v>4028</v>
      </c>
      <c r="H103" s="5" t="s">
        <v>1762</v>
      </c>
      <c r="K103" s="5" t="s">
        <v>3233</v>
      </c>
      <c r="L103" s="137">
        <v>2018</v>
      </c>
      <c r="N103" s="152" t="s">
        <v>3211</v>
      </c>
      <c r="O103" s="40" t="s">
        <v>1762</v>
      </c>
      <c r="T103" s="40" t="s">
        <v>3169</v>
      </c>
      <c r="U103" s="155" t="s">
        <v>8785</v>
      </c>
      <c r="V103" s="155">
        <v>2014</v>
      </c>
    </row>
    <row r="104" spans="1:22">
      <c r="A104" s="40" t="s">
        <v>3207</v>
      </c>
      <c r="B104" s="5" t="s">
        <v>3432</v>
      </c>
      <c r="C104" s="5" t="s">
        <v>1549</v>
      </c>
      <c r="D104" s="5" t="s">
        <v>3815</v>
      </c>
      <c r="E104" s="5" t="s">
        <v>3526</v>
      </c>
      <c r="F104" s="5">
        <v>2017</v>
      </c>
      <c r="G104" s="5" t="s">
        <v>4028</v>
      </c>
      <c r="H104" s="5" t="s">
        <v>1765</v>
      </c>
      <c r="K104" s="5" t="s">
        <v>3234</v>
      </c>
      <c r="L104" s="137">
        <v>2018</v>
      </c>
      <c r="N104" s="152" t="s">
        <v>3212</v>
      </c>
      <c r="O104" s="40" t="s">
        <v>1762</v>
      </c>
      <c r="T104" s="40" t="s">
        <v>8945</v>
      </c>
      <c r="U104" s="155" t="s">
        <v>8786</v>
      </c>
      <c r="V104" s="155">
        <v>2014</v>
      </c>
    </row>
    <row r="105" spans="1:22">
      <c r="A105" s="135" t="s">
        <v>3208</v>
      </c>
      <c r="B105" s="5" t="s">
        <v>3432</v>
      </c>
      <c r="C105" s="5" t="s">
        <v>1549</v>
      </c>
      <c r="D105" s="5" t="s">
        <v>3816</v>
      </c>
      <c r="E105" s="5" t="s">
        <v>3527</v>
      </c>
      <c r="F105" s="5">
        <v>2017</v>
      </c>
      <c r="G105" s="5" t="s">
        <v>4028</v>
      </c>
      <c r="H105" s="5" t="s">
        <v>1765</v>
      </c>
      <c r="K105" s="5" t="s">
        <v>3235</v>
      </c>
      <c r="L105" s="137">
        <v>2018</v>
      </c>
      <c r="N105" s="152" t="s">
        <v>3213</v>
      </c>
      <c r="O105" s="40" t="s">
        <v>1765</v>
      </c>
      <c r="T105" s="40" t="s">
        <v>8946</v>
      </c>
      <c r="U105" s="155" t="s">
        <v>8787</v>
      </c>
      <c r="V105" s="155">
        <v>2014</v>
      </c>
    </row>
    <row r="106" spans="1:22">
      <c r="A106" s="135" t="s">
        <v>3209</v>
      </c>
      <c r="B106" s="5" t="s">
        <v>3432</v>
      </c>
      <c r="C106" s="5" t="s">
        <v>1549</v>
      </c>
      <c r="D106" s="5" t="s">
        <v>3817</v>
      </c>
      <c r="E106" s="5" t="s">
        <v>3528</v>
      </c>
      <c r="F106" s="5">
        <v>2017</v>
      </c>
      <c r="G106" s="5" t="s">
        <v>4028</v>
      </c>
      <c r="H106" s="5" t="s">
        <v>1765</v>
      </c>
      <c r="K106" s="5" t="s">
        <v>3236</v>
      </c>
      <c r="L106" s="137">
        <v>2018</v>
      </c>
      <c r="N106" s="152" t="s">
        <v>3214</v>
      </c>
      <c r="O106" s="40" t="s">
        <v>1765</v>
      </c>
      <c r="T106" s="40" t="s">
        <v>8947</v>
      </c>
      <c r="U106" s="155" t="s">
        <v>8788</v>
      </c>
      <c r="V106" s="155">
        <v>2014</v>
      </c>
    </row>
    <row r="107" spans="1:22">
      <c r="A107" s="135" t="s">
        <v>3210</v>
      </c>
      <c r="B107" s="5" t="s">
        <v>3432</v>
      </c>
      <c r="C107" s="5" t="s">
        <v>1549</v>
      </c>
      <c r="D107" s="5" t="s">
        <v>3818</v>
      </c>
      <c r="E107" s="5" t="s">
        <v>3529</v>
      </c>
      <c r="F107" s="5">
        <v>2017</v>
      </c>
      <c r="G107" s="5" t="s">
        <v>4028</v>
      </c>
      <c r="H107" s="5" t="s">
        <v>1765</v>
      </c>
      <c r="K107" s="5" t="s">
        <v>3237</v>
      </c>
      <c r="L107" s="137">
        <v>2018</v>
      </c>
      <c r="N107" s="152" t="s">
        <v>3215</v>
      </c>
      <c r="O107" s="40" t="s">
        <v>1765</v>
      </c>
      <c r="T107" s="40" t="s">
        <v>3170</v>
      </c>
      <c r="U107" s="155" t="s">
        <v>8789</v>
      </c>
      <c r="V107" s="155">
        <v>2014</v>
      </c>
    </row>
    <row r="108" spans="1:22">
      <c r="A108" s="135" t="s">
        <v>3211</v>
      </c>
      <c r="B108" s="5" t="s">
        <v>3432</v>
      </c>
      <c r="C108" s="5" t="s">
        <v>1549</v>
      </c>
      <c r="D108" s="5" t="s">
        <v>3819</v>
      </c>
      <c r="E108" s="5" t="s">
        <v>3530</v>
      </c>
      <c r="F108" s="5">
        <v>2017</v>
      </c>
      <c r="G108" s="5" t="s">
        <v>4028</v>
      </c>
      <c r="H108" s="5" t="s">
        <v>1762</v>
      </c>
      <c r="K108" s="5" t="s">
        <v>3238</v>
      </c>
      <c r="L108" s="137">
        <v>2018</v>
      </c>
      <c r="N108" s="152" t="s">
        <v>3216</v>
      </c>
      <c r="O108" s="40" t="s">
        <v>1765</v>
      </c>
      <c r="T108" s="40" t="s">
        <v>3171</v>
      </c>
      <c r="U108" s="155" t="s">
        <v>8790</v>
      </c>
      <c r="V108" s="155">
        <v>2014</v>
      </c>
    </row>
    <row r="109" spans="1:22">
      <c r="A109" s="135" t="s">
        <v>3212</v>
      </c>
      <c r="B109" s="5" t="s">
        <v>3432</v>
      </c>
      <c r="C109" s="5" t="s">
        <v>1549</v>
      </c>
      <c r="D109" s="5" t="s">
        <v>3820</v>
      </c>
      <c r="E109" s="5" t="s">
        <v>3531</v>
      </c>
      <c r="F109" s="5">
        <v>2017</v>
      </c>
      <c r="G109" s="5" t="s">
        <v>4028</v>
      </c>
      <c r="H109" s="5" t="s">
        <v>1762</v>
      </c>
      <c r="K109" s="5" t="s">
        <v>3239</v>
      </c>
      <c r="L109" s="137">
        <v>2018</v>
      </c>
      <c r="N109" s="152" t="s">
        <v>3217</v>
      </c>
      <c r="O109" s="40" t="s">
        <v>1765</v>
      </c>
      <c r="T109" s="40" t="s">
        <v>3172</v>
      </c>
      <c r="U109" s="155" t="s">
        <v>8791</v>
      </c>
      <c r="V109" s="155">
        <v>2014</v>
      </c>
    </row>
    <row r="110" spans="1:22">
      <c r="A110" s="135" t="s">
        <v>3213</v>
      </c>
      <c r="B110" s="5" t="s">
        <v>3432</v>
      </c>
      <c r="C110" s="5" t="s">
        <v>1549</v>
      </c>
      <c r="D110" s="5" t="s">
        <v>3821</v>
      </c>
      <c r="E110" s="5" t="s">
        <v>3532</v>
      </c>
      <c r="F110" s="5">
        <v>2017</v>
      </c>
      <c r="G110" s="5" t="s">
        <v>4028</v>
      </c>
      <c r="H110" s="5" t="s">
        <v>1765</v>
      </c>
      <c r="K110" s="5" t="s">
        <v>3240</v>
      </c>
      <c r="L110" s="137">
        <v>2018</v>
      </c>
      <c r="N110" s="152" t="s">
        <v>3218</v>
      </c>
      <c r="O110" s="40" t="s">
        <v>1765</v>
      </c>
      <c r="T110" s="40" t="s">
        <v>3173</v>
      </c>
      <c r="U110" s="155" t="s">
        <v>8792</v>
      </c>
      <c r="V110" s="155">
        <v>2014</v>
      </c>
    </row>
    <row r="111" spans="1:22">
      <c r="A111" s="135" t="s">
        <v>3214</v>
      </c>
      <c r="B111" s="5" t="s">
        <v>3432</v>
      </c>
      <c r="C111" s="5" t="s">
        <v>1549</v>
      </c>
      <c r="D111" s="5" t="s">
        <v>3822</v>
      </c>
      <c r="E111" s="5" t="s">
        <v>3533</v>
      </c>
      <c r="F111" s="5">
        <v>2017</v>
      </c>
      <c r="G111" s="5" t="s">
        <v>4028</v>
      </c>
      <c r="H111" s="5" t="s">
        <v>1765</v>
      </c>
      <c r="K111" s="5" t="s">
        <v>3241</v>
      </c>
      <c r="L111" s="137">
        <v>2018</v>
      </c>
      <c r="N111" s="152" t="s">
        <v>3219</v>
      </c>
      <c r="O111" s="40" t="s">
        <v>1765</v>
      </c>
      <c r="T111" s="40" t="s">
        <v>8948</v>
      </c>
      <c r="U111" s="155" t="s">
        <v>8793</v>
      </c>
      <c r="V111" s="155">
        <v>2014</v>
      </c>
    </row>
    <row r="112" spans="1:22">
      <c r="A112" s="135" t="s">
        <v>3215</v>
      </c>
      <c r="B112" s="5" t="s">
        <v>3432</v>
      </c>
      <c r="C112" s="5" t="s">
        <v>1549</v>
      </c>
      <c r="D112" s="5" t="s">
        <v>3823</v>
      </c>
      <c r="E112" s="5" t="s">
        <v>3534</v>
      </c>
      <c r="F112" s="5">
        <v>2017</v>
      </c>
      <c r="G112" s="5" t="s">
        <v>4028</v>
      </c>
      <c r="H112" s="5" t="s">
        <v>1765</v>
      </c>
      <c r="K112" s="5" t="s">
        <v>3242</v>
      </c>
      <c r="L112" s="137">
        <v>2018</v>
      </c>
      <c r="N112" s="152" t="s">
        <v>3220</v>
      </c>
      <c r="O112" s="40" t="s">
        <v>1765</v>
      </c>
      <c r="T112" s="40" t="s">
        <v>3174</v>
      </c>
      <c r="U112" s="155" t="s">
        <v>8794</v>
      </c>
      <c r="V112" s="155">
        <v>2014</v>
      </c>
    </row>
    <row r="113" spans="1:22">
      <c r="A113" s="135" t="s">
        <v>3216</v>
      </c>
      <c r="B113" s="5" t="s">
        <v>3432</v>
      </c>
      <c r="C113" s="5" t="s">
        <v>1549</v>
      </c>
      <c r="D113" s="5" t="s">
        <v>3824</v>
      </c>
      <c r="E113" s="5" t="s">
        <v>3535</v>
      </c>
      <c r="F113" s="5">
        <v>2017</v>
      </c>
      <c r="G113" s="5" t="s">
        <v>4028</v>
      </c>
      <c r="H113" s="5" t="s">
        <v>1765</v>
      </c>
      <c r="K113" s="5" t="s">
        <v>3243</v>
      </c>
      <c r="L113" s="137">
        <v>2018</v>
      </c>
      <c r="N113" s="152" t="s">
        <v>3221</v>
      </c>
      <c r="O113" s="40" t="s">
        <v>1765</v>
      </c>
      <c r="T113" s="40" t="s">
        <v>3175</v>
      </c>
      <c r="U113" s="155" t="s">
        <v>8795</v>
      </c>
      <c r="V113" s="155">
        <v>2014</v>
      </c>
    </row>
    <row r="114" spans="1:22">
      <c r="A114" s="135" t="s">
        <v>3217</v>
      </c>
      <c r="B114" s="5" t="s">
        <v>3432</v>
      </c>
      <c r="C114" s="5" t="s">
        <v>1549</v>
      </c>
      <c r="D114" s="5" t="s">
        <v>3825</v>
      </c>
      <c r="E114" s="5" t="s">
        <v>3536</v>
      </c>
      <c r="F114" s="5">
        <v>2018</v>
      </c>
      <c r="G114" s="5" t="s">
        <v>4028</v>
      </c>
      <c r="H114" s="5" t="s">
        <v>1765</v>
      </c>
      <c r="K114" s="5" t="s">
        <v>3244</v>
      </c>
      <c r="L114" s="137">
        <v>2018</v>
      </c>
      <c r="N114" s="152" t="s">
        <v>3222</v>
      </c>
      <c r="O114" s="40" t="s">
        <v>1765</v>
      </c>
      <c r="T114" s="40" t="s">
        <v>8949</v>
      </c>
      <c r="U114" s="155" t="s">
        <v>8796</v>
      </c>
      <c r="V114" s="155">
        <v>2014</v>
      </c>
    </row>
    <row r="115" spans="1:22">
      <c r="A115" s="135" t="s">
        <v>3218</v>
      </c>
      <c r="B115" s="5" t="s">
        <v>3432</v>
      </c>
      <c r="C115" s="5" t="s">
        <v>1549</v>
      </c>
      <c r="D115" s="5" t="s">
        <v>3826</v>
      </c>
      <c r="E115" s="5" t="s">
        <v>3537</v>
      </c>
      <c r="F115" s="5">
        <v>2018</v>
      </c>
      <c r="G115" s="5" t="s">
        <v>4028</v>
      </c>
      <c r="H115" s="5" t="s">
        <v>1765</v>
      </c>
      <c r="K115" s="5" t="s">
        <v>3245</v>
      </c>
      <c r="L115" s="137">
        <v>2018</v>
      </c>
      <c r="N115" s="152" t="s">
        <v>3223</v>
      </c>
      <c r="O115" s="40" t="s">
        <v>1765</v>
      </c>
      <c r="T115" s="40" t="s">
        <v>8950</v>
      </c>
      <c r="U115" s="155" t="s">
        <v>8797</v>
      </c>
      <c r="V115" s="155">
        <v>2014</v>
      </c>
    </row>
    <row r="116" spans="1:22">
      <c r="A116" s="135" t="s">
        <v>3219</v>
      </c>
      <c r="B116" s="5" t="s">
        <v>3432</v>
      </c>
      <c r="C116" s="5" t="s">
        <v>1549</v>
      </c>
      <c r="D116" s="5" t="s">
        <v>3827</v>
      </c>
      <c r="E116" s="5" t="s">
        <v>3538</v>
      </c>
      <c r="F116" s="5">
        <v>2018</v>
      </c>
      <c r="G116" s="5" t="s">
        <v>4028</v>
      </c>
      <c r="H116" s="5" t="s">
        <v>1765</v>
      </c>
      <c r="K116" s="5" t="s">
        <v>3246</v>
      </c>
      <c r="L116" s="137">
        <v>2018</v>
      </c>
      <c r="N116" s="152" t="s">
        <v>3224</v>
      </c>
      <c r="O116" s="40" t="s">
        <v>1765</v>
      </c>
      <c r="T116" s="40" t="s">
        <v>8951</v>
      </c>
      <c r="U116" s="155" t="s">
        <v>8798</v>
      </c>
      <c r="V116" s="155">
        <v>2014</v>
      </c>
    </row>
    <row r="117" spans="1:22">
      <c r="A117" s="135" t="s">
        <v>3220</v>
      </c>
      <c r="B117" s="5" t="s">
        <v>3432</v>
      </c>
      <c r="C117" s="5" t="s">
        <v>1549</v>
      </c>
      <c r="D117" s="5" t="s">
        <v>3828</v>
      </c>
      <c r="E117" s="5" t="s">
        <v>3539</v>
      </c>
      <c r="F117" s="5">
        <v>2018</v>
      </c>
      <c r="G117" s="5" t="s">
        <v>4028</v>
      </c>
      <c r="H117" s="5" t="s">
        <v>1765</v>
      </c>
      <c r="K117" s="5" t="s">
        <v>3247</v>
      </c>
      <c r="L117" s="137">
        <v>2018</v>
      </c>
      <c r="N117" s="152" t="s">
        <v>3225</v>
      </c>
      <c r="O117" s="40" t="s">
        <v>1765</v>
      </c>
      <c r="T117" s="40" t="s">
        <v>8952</v>
      </c>
      <c r="U117" s="155" t="s">
        <v>8799</v>
      </c>
      <c r="V117" s="155">
        <v>2014</v>
      </c>
    </row>
    <row r="118" spans="1:22">
      <c r="A118" s="135" t="s">
        <v>3221</v>
      </c>
      <c r="B118" s="5" t="s">
        <v>3432</v>
      </c>
      <c r="C118" s="5" t="s">
        <v>1549</v>
      </c>
      <c r="D118" s="5" t="s">
        <v>3829</v>
      </c>
      <c r="E118" s="5" t="s">
        <v>3540</v>
      </c>
      <c r="F118" s="5">
        <v>2018</v>
      </c>
      <c r="G118" s="5" t="s">
        <v>4028</v>
      </c>
      <c r="H118" s="5" t="s">
        <v>1765</v>
      </c>
      <c r="K118" s="5" t="s">
        <v>3248</v>
      </c>
      <c r="L118" s="137">
        <v>2018</v>
      </c>
      <c r="N118" s="152" t="s">
        <v>3226</v>
      </c>
      <c r="O118" s="40" t="s">
        <v>1765</v>
      </c>
      <c r="T118" s="40" t="s">
        <v>8953</v>
      </c>
      <c r="U118" s="155" t="s">
        <v>8800</v>
      </c>
      <c r="V118" s="155">
        <v>2014</v>
      </c>
    </row>
    <row r="119" spans="1:22">
      <c r="A119" s="135" t="s">
        <v>3222</v>
      </c>
      <c r="B119" s="5" t="s">
        <v>3432</v>
      </c>
      <c r="C119" s="5" t="s">
        <v>1549</v>
      </c>
      <c r="D119" s="5" t="s">
        <v>3830</v>
      </c>
      <c r="E119" s="5" t="s">
        <v>3541</v>
      </c>
      <c r="F119" s="5">
        <v>2018</v>
      </c>
      <c r="G119" s="5" t="s">
        <v>4028</v>
      </c>
      <c r="H119" s="5" t="s">
        <v>1765</v>
      </c>
      <c r="K119" s="5" t="s">
        <v>3249</v>
      </c>
      <c r="L119" s="137">
        <v>2018</v>
      </c>
      <c r="N119" s="152" t="s">
        <v>3227</v>
      </c>
      <c r="O119" s="40" t="s">
        <v>1765</v>
      </c>
      <c r="T119" s="40" t="s">
        <v>8954</v>
      </c>
      <c r="U119" s="155" t="s">
        <v>8801</v>
      </c>
      <c r="V119" s="155">
        <v>2014</v>
      </c>
    </row>
    <row r="120" spans="1:22">
      <c r="A120" s="135" t="s">
        <v>3223</v>
      </c>
      <c r="B120" s="5" t="s">
        <v>3432</v>
      </c>
      <c r="C120" s="5" t="s">
        <v>1549</v>
      </c>
      <c r="D120" s="5" t="s">
        <v>3831</v>
      </c>
      <c r="E120" s="5" t="s">
        <v>3542</v>
      </c>
      <c r="F120" s="5">
        <v>2018</v>
      </c>
      <c r="G120" s="5" t="s">
        <v>4028</v>
      </c>
      <c r="H120" s="5" t="s">
        <v>1765</v>
      </c>
      <c r="K120" s="5" t="s">
        <v>3250</v>
      </c>
      <c r="L120" s="137">
        <v>2018</v>
      </c>
      <c r="N120" s="152" t="s">
        <v>3228</v>
      </c>
      <c r="O120" s="40" t="s">
        <v>1765</v>
      </c>
      <c r="T120" s="40" t="s">
        <v>8955</v>
      </c>
      <c r="U120" s="155" t="s">
        <v>8802</v>
      </c>
      <c r="V120" s="155">
        <v>2014</v>
      </c>
    </row>
    <row r="121" spans="1:22">
      <c r="A121" s="135" t="s">
        <v>3224</v>
      </c>
      <c r="B121" s="5" t="s">
        <v>3432</v>
      </c>
      <c r="C121" s="5" t="s">
        <v>1549</v>
      </c>
      <c r="D121" s="5" t="s">
        <v>3832</v>
      </c>
      <c r="E121" s="5" t="s">
        <v>3543</v>
      </c>
      <c r="F121" s="5">
        <v>2018</v>
      </c>
      <c r="G121" s="5" t="s">
        <v>4028</v>
      </c>
      <c r="H121" s="5" t="s">
        <v>1765</v>
      </c>
      <c r="K121" s="5" t="s">
        <v>3251</v>
      </c>
      <c r="L121" s="137">
        <v>2018</v>
      </c>
      <c r="N121" s="152" t="s">
        <v>3229</v>
      </c>
      <c r="O121" s="40" t="s">
        <v>1765</v>
      </c>
      <c r="T121" s="40" t="s">
        <v>8956</v>
      </c>
      <c r="U121" s="155" t="s">
        <v>8803</v>
      </c>
      <c r="V121" s="155">
        <v>2015</v>
      </c>
    </row>
    <row r="122" spans="1:22">
      <c r="A122" s="135" t="s">
        <v>3225</v>
      </c>
      <c r="B122" s="5" t="s">
        <v>3432</v>
      </c>
      <c r="C122" s="5" t="s">
        <v>1549</v>
      </c>
      <c r="D122" s="5" t="s">
        <v>3833</v>
      </c>
      <c r="E122" s="5" t="s">
        <v>3544</v>
      </c>
      <c r="F122" s="5">
        <v>2018</v>
      </c>
      <c r="G122" s="5" t="s">
        <v>4028</v>
      </c>
      <c r="H122" s="5" t="s">
        <v>1765</v>
      </c>
      <c r="K122" s="5" t="s">
        <v>3252</v>
      </c>
      <c r="L122" s="137">
        <v>2018</v>
      </c>
      <c r="N122" s="152" t="s">
        <v>3230</v>
      </c>
      <c r="O122" s="40" t="s">
        <v>1765</v>
      </c>
      <c r="T122" s="40" t="s">
        <v>3176</v>
      </c>
      <c r="U122" s="155" t="s">
        <v>8804</v>
      </c>
      <c r="V122" s="155">
        <v>2015</v>
      </c>
    </row>
    <row r="123" spans="1:22">
      <c r="A123" s="135" t="s">
        <v>3226</v>
      </c>
      <c r="B123" s="5" t="s">
        <v>3432</v>
      </c>
      <c r="C123" s="5" t="s">
        <v>1549</v>
      </c>
      <c r="D123" s="5" t="s">
        <v>3834</v>
      </c>
      <c r="E123" s="5" t="s">
        <v>3545</v>
      </c>
      <c r="F123" s="5">
        <v>2018</v>
      </c>
      <c r="G123" s="5" t="s">
        <v>4028</v>
      </c>
      <c r="H123" s="5" t="s">
        <v>1765</v>
      </c>
      <c r="K123" s="5" t="s">
        <v>3253</v>
      </c>
      <c r="L123" s="137">
        <v>2018</v>
      </c>
      <c r="N123" s="152" t="s">
        <v>3231</v>
      </c>
      <c r="O123" s="40" t="s">
        <v>1765</v>
      </c>
      <c r="T123" s="40" t="s">
        <v>3177</v>
      </c>
      <c r="U123" s="155" t="s">
        <v>8805</v>
      </c>
      <c r="V123" s="155">
        <v>2015</v>
      </c>
    </row>
    <row r="124" spans="1:22">
      <c r="A124" s="135" t="s">
        <v>3227</v>
      </c>
      <c r="B124" s="5" t="s">
        <v>3432</v>
      </c>
      <c r="C124" s="5" t="s">
        <v>1549</v>
      </c>
      <c r="D124" s="5" t="s">
        <v>3835</v>
      </c>
      <c r="E124" s="5" t="s">
        <v>3546</v>
      </c>
      <c r="F124" s="5">
        <v>2018</v>
      </c>
      <c r="G124" s="5" t="s">
        <v>4028</v>
      </c>
      <c r="H124" s="5" t="s">
        <v>1765</v>
      </c>
      <c r="K124" s="5" t="s">
        <v>3254</v>
      </c>
      <c r="L124" s="137">
        <v>2018</v>
      </c>
      <c r="N124" s="152" t="s">
        <v>3348</v>
      </c>
      <c r="O124" s="40" t="s">
        <v>1765</v>
      </c>
      <c r="T124" s="40" t="s">
        <v>3178</v>
      </c>
      <c r="U124" s="155" t="s">
        <v>8806</v>
      </c>
      <c r="V124" s="155">
        <v>2015</v>
      </c>
    </row>
    <row r="125" spans="1:22">
      <c r="A125" s="135" t="s">
        <v>3228</v>
      </c>
      <c r="B125" s="5" t="s">
        <v>3432</v>
      </c>
      <c r="C125" s="5" t="s">
        <v>1549</v>
      </c>
      <c r="D125" s="5" t="s">
        <v>3836</v>
      </c>
      <c r="E125" s="5" t="s">
        <v>3547</v>
      </c>
      <c r="F125" s="5">
        <v>2018</v>
      </c>
      <c r="G125" s="5" t="s">
        <v>4028</v>
      </c>
      <c r="H125" s="5" t="s">
        <v>1765</v>
      </c>
      <c r="K125" s="5" t="s">
        <v>3255</v>
      </c>
      <c r="L125" s="137">
        <v>2018</v>
      </c>
      <c r="N125" s="152" t="s">
        <v>3351</v>
      </c>
      <c r="O125" s="40" t="s">
        <v>1765</v>
      </c>
      <c r="T125" s="40" t="s">
        <v>3179</v>
      </c>
      <c r="U125" s="155" t="s">
        <v>8807</v>
      </c>
      <c r="V125" s="155">
        <v>2015</v>
      </c>
    </row>
    <row r="126" spans="1:22">
      <c r="A126" s="135" t="s">
        <v>3229</v>
      </c>
      <c r="B126" s="5" t="s">
        <v>3432</v>
      </c>
      <c r="C126" s="5" t="s">
        <v>1549</v>
      </c>
      <c r="D126" s="5" t="s">
        <v>3837</v>
      </c>
      <c r="E126" s="5" t="s">
        <v>3548</v>
      </c>
      <c r="F126" s="5">
        <v>2018</v>
      </c>
      <c r="G126" s="5" t="s">
        <v>4028</v>
      </c>
      <c r="H126" s="5" t="s">
        <v>1765</v>
      </c>
      <c r="K126" s="106" t="s">
        <v>4799</v>
      </c>
      <c r="L126" s="137">
        <v>2018</v>
      </c>
      <c r="N126" s="152" t="s">
        <v>3353</v>
      </c>
      <c r="O126" s="40" t="s">
        <v>1765</v>
      </c>
      <c r="T126" s="40" t="s">
        <v>3180</v>
      </c>
      <c r="U126" s="155" t="s">
        <v>8808</v>
      </c>
      <c r="V126" s="155">
        <v>2015</v>
      </c>
    </row>
    <row r="127" spans="1:22">
      <c r="A127" s="135" t="s">
        <v>3230</v>
      </c>
      <c r="B127" s="5" t="s">
        <v>3432</v>
      </c>
      <c r="C127" s="5" t="s">
        <v>1549</v>
      </c>
      <c r="D127" s="5" t="s">
        <v>3838</v>
      </c>
      <c r="E127" s="5" t="s">
        <v>3549</v>
      </c>
      <c r="F127" s="5">
        <v>2018</v>
      </c>
      <c r="G127" s="5" t="s">
        <v>4028</v>
      </c>
      <c r="H127" s="5" t="s">
        <v>1765</v>
      </c>
      <c r="K127" s="106" t="s">
        <v>3374</v>
      </c>
      <c r="L127" s="137">
        <v>2018</v>
      </c>
      <c r="N127" s="152" t="s">
        <v>3354</v>
      </c>
      <c r="O127" s="40" t="s">
        <v>1762</v>
      </c>
      <c r="T127" s="40" t="s">
        <v>3181</v>
      </c>
      <c r="U127" s="155" t="s">
        <v>8809</v>
      </c>
      <c r="V127" s="155">
        <v>2015</v>
      </c>
    </row>
    <row r="128" spans="1:22">
      <c r="A128" s="106" t="s">
        <v>3231</v>
      </c>
      <c r="B128" s="106" t="s">
        <v>3432</v>
      </c>
      <c r="C128" s="5" t="s">
        <v>1549</v>
      </c>
      <c r="D128" s="106" t="s">
        <v>3839</v>
      </c>
      <c r="E128" s="106" t="s">
        <v>3550</v>
      </c>
      <c r="F128" s="5">
        <v>2018</v>
      </c>
      <c r="G128" s="5" t="s">
        <v>4028</v>
      </c>
      <c r="H128" s="5" t="s">
        <v>1765</v>
      </c>
      <c r="K128" s="106" t="s">
        <v>3375</v>
      </c>
      <c r="L128" s="137">
        <v>2018</v>
      </c>
      <c r="N128" s="152" t="s">
        <v>3355</v>
      </c>
      <c r="O128" s="40" t="s">
        <v>1765</v>
      </c>
      <c r="T128" s="40" t="s">
        <v>3182</v>
      </c>
      <c r="U128" s="155" t="s">
        <v>8810</v>
      </c>
      <c r="V128" s="155">
        <v>2015</v>
      </c>
    </row>
    <row r="129" spans="1:22">
      <c r="A129" s="137" t="s">
        <v>3347</v>
      </c>
      <c r="B129" s="5" t="s">
        <v>3438</v>
      </c>
      <c r="C129" s="5" t="s">
        <v>1549</v>
      </c>
      <c r="D129" s="5" t="s">
        <v>3941</v>
      </c>
      <c r="E129" s="149" t="s">
        <v>3652</v>
      </c>
      <c r="F129" s="5">
        <v>2016</v>
      </c>
      <c r="G129" s="5" t="s">
        <v>4029</v>
      </c>
      <c r="H129" s="5" t="e">
        <v>#N/A</v>
      </c>
      <c r="K129" s="106" t="s">
        <v>4800</v>
      </c>
      <c r="L129" s="137">
        <v>2018</v>
      </c>
      <c r="N129" s="152" t="s">
        <v>3430</v>
      </c>
      <c r="O129" s="40" t="s">
        <v>1765</v>
      </c>
      <c r="T129" s="40" t="s">
        <v>3183</v>
      </c>
      <c r="U129" s="155" t="s">
        <v>8811</v>
      </c>
      <c r="V129" s="155">
        <v>2015</v>
      </c>
    </row>
    <row r="130" spans="1:22">
      <c r="A130" s="137" t="s">
        <v>3348</v>
      </c>
      <c r="B130" s="5" t="s">
        <v>3438</v>
      </c>
      <c r="C130" s="5" t="s">
        <v>1549</v>
      </c>
      <c r="D130" s="5" t="s">
        <v>3942</v>
      </c>
      <c r="E130" s="5" t="s">
        <v>3653</v>
      </c>
      <c r="F130" s="5">
        <v>2016</v>
      </c>
      <c r="G130" s="5" t="s">
        <v>4029</v>
      </c>
      <c r="H130" s="5" t="s">
        <v>1765</v>
      </c>
      <c r="K130" s="106" t="s">
        <v>3376</v>
      </c>
      <c r="L130" s="137">
        <v>2018</v>
      </c>
      <c r="N130" s="152" t="s">
        <v>3428</v>
      </c>
      <c r="O130" s="40" t="s">
        <v>1765</v>
      </c>
      <c r="T130" s="40" t="s">
        <v>3184</v>
      </c>
      <c r="U130" s="155" t="s">
        <v>8812</v>
      </c>
      <c r="V130" s="155">
        <v>2015</v>
      </c>
    </row>
    <row r="131" spans="1:22">
      <c r="A131" s="137" t="s">
        <v>3349</v>
      </c>
      <c r="B131" s="5" t="s">
        <v>3438</v>
      </c>
      <c r="C131" s="5" t="s">
        <v>1549</v>
      </c>
      <c r="D131" s="5" t="s">
        <v>3943</v>
      </c>
      <c r="E131" s="149" t="s">
        <v>3654</v>
      </c>
      <c r="F131" s="5">
        <v>2017</v>
      </c>
      <c r="G131" s="5" t="s">
        <v>4029</v>
      </c>
      <c r="H131" s="5" t="e">
        <v>#N/A</v>
      </c>
      <c r="K131" s="106" t="s">
        <v>3377</v>
      </c>
      <c r="L131" s="137">
        <v>2018</v>
      </c>
      <c r="N131" s="152" t="s">
        <v>3426</v>
      </c>
      <c r="O131" s="40" t="s">
        <v>1765</v>
      </c>
      <c r="T131" s="40" t="s">
        <v>3185</v>
      </c>
      <c r="U131" s="155" t="s">
        <v>8813</v>
      </c>
      <c r="V131" s="155">
        <v>2015</v>
      </c>
    </row>
    <row r="132" spans="1:22">
      <c r="A132" s="140" t="s">
        <v>3350</v>
      </c>
      <c r="B132" s="5" t="s">
        <v>3439</v>
      </c>
      <c r="C132" s="5" t="s">
        <v>1549</v>
      </c>
      <c r="D132" s="5" t="s">
        <v>3944</v>
      </c>
      <c r="E132" s="149" t="s">
        <v>3655</v>
      </c>
      <c r="F132" s="5">
        <v>2018</v>
      </c>
      <c r="G132" s="5" t="s">
        <v>4030</v>
      </c>
      <c r="H132" s="5" t="e">
        <v>#N/A</v>
      </c>
      <c r="K132" s="106" t="s">
        <v>3378</v>
      </c>
      <c r="L132" s="137">
        <v>2018</v>
      </c>
      <c r="N132" s="152" t="s">
        <v>3427</v>
      </c>
      <c r="O132" s="40" t="s">
        <v>1762</v>
      </c>
      <c r="T132" s="40" t="s">
        <v>8957</v>
      </c>
      <c r="U132" s="155" t="s">
        <v>8814</v>
      </c>
      <c r="V132" s="155">
        <v>2015</v>
      </c>
    </row>
    <row r="133" spans="1:22">
      <c r="A133" s="140" t="s">
        <v>3351</v>
      </c>
      <c r="B133" s="5" t="s">
        <v>3439</v>
      </c>
      <c r="C133" s="5" t="s">
        <v>1549</v>
      </c>
      <c r="D133" s="5" t="s">
        <v>3945</v>
      </c>
      <c r="E133" s="5" t="s">
        <v>3656</v>
      </c>
      <c r="F133" s="5">
        <v>2018</v>
      </c>
      <c r="G133" s="5" t="s">
        <v>4030</v>
      </c>
      <c r="H133" s="5" t="s">
        <v>1765</v>
      </c>
      <c r="K133" s="106" t="s">
        <v>3379</v>
      </c>
      <c r="L133" s="137">
        <v>2018</v>
      </c>
      <c r="N133" s="152" t="s">
        <v>3429</v>
      </c>
      <c r="O133" s="40" t="s">
        <v>1765</v>
      </c>
      <c r="T133" s="40" t="s">
        <v>3186</v>
      </c>
      <c r="U133" s="155" t="s">
        <v>8815</v>
      </c>
      <c r="V133" s="155">
        <v>2015</v>
      </c>
    </row>
    <row r="134" spans="1:22">
      <c r="A134" s="140" t="s">
        <v>3352</v>
      </c>
      <c r="B134" s="5" t="s">
        <v>3439</v>
      </c>
      <c r="C134" s="5" t="s">
        <v>1549</v>
      </c>
      <c r="D134" s="5" t="s">
        <v>3946</v>
      </c>
      <c r="E134" s="149" t="s">
        <v>3657</v>
      </c>
      <c r="F134" s="5">
        <v>2018</v>
      </c>
      <c r="G134" s="5" t="s">
        <v>4030</v>
      </c>
      <c r="H134" s="5" t="e">
        <v>#N/A</v>
      </c>
      <c r="K134" s="106" t="s">
        <v>4801</v>
      </c>
      <c r="L134" s="137">
        <v>2018</v>
      </c>
      <c r="N134" s="152" t="s">
        <v>3274</v>
      </c>
      <c r="O134" s="40" t="s">
        <v>1765</v>
      </c>
      <c r="T134" s="40" t="s">
        <v>8958</v>
      </c>
      <c r="U134" s="155" t="s">
        <v>8816</v>
      </c>
      <c r="V134" s="155">
        <v>2015</v>
      </c>
    </row>
    <row r="135" spans="1:22">
      <c r="A135" s="140" t="s">
        <v>3353</v>
      </c>
      <c r="B135" s="5" t="s">
        <v>3439</v>
      </c>
      <c r="C135" s="5" t="s">
        <v>1549</v>
      </c>
      <c r="D135" s="5" t="s">
        <v>3947</v>
      </c>
      <c r="E135" s="5" t="s">
        <v>3658</v>
      </c>
      <c r="F135" s="5">
        <v>2018</v>
      </c>
      <c r="G135" s="5" t="s">
        <v>4030</v>
      </c>
      <c r="H135" s="5" t="s">
        <v>1765</v>
      </c>
      <c r="K135" s="106" t="s">
        <v>3380</v>
      </c>
      <c r="L135" s="137">
        <v>2018</v>
      </c>
      <c r="N135" s="152" t="s">
        <v>3278</v>
      </c>
      <c r="O135" s="40" t="s">
        <v>1765</v>
      </c>
      <c r="T135" s="40" t="s">
        <v>3187</v>
      </c>
      <c r="U135" s="155" t="s">
        <v>8817</v>
      </c>
      <c r="V135" s="155">
        <v>2015</v>
      </c>
    </row>
    <row r="136" spans="1:22">
      <c r="A136" s="137" t="s">
        <v>3354</v>
      </c>
      <c r="B136" s="106" t="s">
        <v>3439</v>
      </c>
      <c r="C136" s="5" t="s">
        <v>1549</v>
      </c>
      <c r="D136" s="106" t="s">
        <v>3948</v>
      </c>
      <c r="E136" s="106" t="s">
        <v>3659</v>
      </c>
      <c r="F136" s="5">
        <v>2018</v>
      </c>
      <c r="G136" s="5" t="s">
        <v>4030</v>
      </c>
      <c r="H136" s="5" t="s">
        <v>1762</v>
      </c>
      <c r="K136" s="106" t="s">
        <v>4802</v>
      </c>
      <c r="L136" s="137">
        <v>2018</v>
      </c>
      <c r="N136" s="152" t="s">
        <v>3279</v>
      </c>
      <c r="O136" s="40" t="s">
        <v>1762</v>
      </c>
      <c r="T136" s="40" t="s">
        <v>3188</v>
      </c>
      <c r="U136" s="155" t="s">
        <v>8818</v>
      </c>
      <c r="V136" s="155">
        <v>2015</v>
      </c>
    </row>
    <row r="137" spans="1:22">
      <c r="A137" s="137" t="s">
        <v>3355</v>
      </c>
      <c r="B137" s="5" t="s">
        <v>3439</v>
      </c>
      <c r="C137" s="5" t="s">
        <v>1549</v>
      </c>
      <c r="D137" s="5" t="s">
        <v>3949</v>
      </c>
      <c r="E137" s="5" t="s">
        <v>3660</v>
      </c>
      <c r="F137" s="5">
        <v>2018</v>
      </c>
      <c r="G137" s="5" t="s">
        <v>4030</v>
      </c>
      <c r="H137" s="5" t="s">
        <v>1765</v>
      </c>
      <c r="K137" s="106" t="s">
        <v>3381</v>
      </c>
      <c r="L137" s="137">
        <v>2018</v>
      </c>
      <c r="N137" s="152" t="s">
        <v>3280</v>
      </c>
      <c r="O137" s="40" t="s">
        <v>1762</v>
      </c>
      <c r="T137" s="40" t="s">
        <v>3189</v>
      </c>
      <c r="U137" s="155" t="s">
        <v>8819</v>
      </c>
      <c r="V137" s="155">
        <v>2015</v>
      </c>
    </row>
    <row r="138" spans="1:22">
      <c r="A138" s="142" t="s">
        <v>3430</v>
      </c>
      <c r="B138" s="5" t="s">
        <v>3446</v>
      </c>
      <c r="C138" s="5" t="s">
        <v>1549</v>
      </c>
      <c r="D138" s="5" t="s">
        <v>4024</v>
      </c>
      <c r="E138" s="5" t="s">
        <v>3735</v>
      </c>
      <c r="F138" s="5" t="e">
        <v>#N/A</v>
      </c>
      <c r="G138" s="5" t="s">
        <v>4031</v>
      </c>
      <c r="H138" s="5" t="s">
        <v>1765</v>
      </c>
      <c r="K138" s="106" t="s">
        <v>4803</v>
      </c>
      <c r="L138" s="137">
        <v>2018</v>
      </c>
      <c r="N138" s="152" t="s">
        <v>3286</v>
      </c>
      <c r="O138" s="40" t="s">
        <v>1762</v>
      </c>
      <c r="T138" s="40" t="s">
        <v>3190</v>
      </c>
      <c r="U138" s="155" t="s">
        <v>8820</v>
      </c>
      <c r="V138" s="155">
        <v>2015</v>
      </c>
    </row>
    <row r="139" spans="1:22">
      <c r="A139" s="5" t="s">
        <v>3428</v>
      </c>
      <c r="B139" s="5" t="s">
        <v>3446</v>
      </c>
      <c r="C139" s="5" t="s">
        <v>1549</v>
      </c>
      <c r="D139" s="5" t="s">
        <v>4022</v>
      </c>
      <c r="E139" s="5" t="s">
        <v>3733</v>
      </c>
      <c r="F139" s="5" t="e">
        <v>#N/A</v>
      </c>
      <c r="G139" s="5" t="s">
        <v>4031</v>
      </c>
      <c r="H139" s="5" t="s">
        <v>1765</v>
      </c>
      <c r="K139" s="106" t="s">
        <v>3382</v>
      </c>
      <c r="L139" s="137">
        <v>2018</v>
      </c>
      <c r="N139" s="152" t="s">
        <v>3291</v>
      </c>
      <c r="O139" s="40" t="s">
        <v>1762</v>
      </c>
      <c r="T139" s="40" t="s">
        <v>3191</v>
      </c>
      <c r="U139" s="155" t="s">
        <v>8821</v>
      </c>
      <c r="V139" s="155">
        <v>2015</v>
      </c>
    </row>
    <row r="140" spans="1:22">
      <c r="A140" s="142" t="s">
        <v>3426</v>
      </c>
      <c r="B140" s="5" t="s">
        <v>3446</v>
      </c>
      <c r="C140" s="5" t="s">
        <v>1549</v>
      </c>
      <c r="D140" s="5" t="s">
        <v>4020</v>
      </c>
      <c r="E140" s="5" t="s">
        <v>3731</v>
      </c>
      <c r="F140" s="5" t="e">
        <v>#N/A</v>
      </c>
      <c r="G140" s="5" t="s">
        <v>4031</v>
      </c>
      <c r="H140" s="5" t="s">
        <v>1765</v>
      </c>
      <c r="K140" s="29" t="s">
        <v>3383</v>
      </c>
      <c r="L140" s="137">
        <v>2018</v>
      </c>
      <c r="M140" s="137"/>
      <c r="N140" s="152" t="s">
        <v>3282</v>
      </c>
      <c r="O140" s="40" t="s">
        <v>1765</v>
      </c>
      <c r="T140" s="40" t="s">
        <v>3192</v>
      </c>
      <c r="U140" s="155" t="s">
        <v>8822</v>
      </c>
      <c r="V140" s="155">
        <v>2015</v>
      </c>
    </row>
    <row r="141" spans="1:22">
      <c r="A141" s="142" t="s">
        <v>3427</v>
      </c>
      <c r="B141" s="5" t="s">
        <v>3446</v>
      </c>
      <c r="C141" s="5" t="s">
        <v>1549</v>
      </c>
      <c r="D141" s="5" t="s">
        <v>4021</v>
      </c>
      <c r="E141" s="5" t="s">
        <v>3732</v>
      </c>
      <c r="F141" s="5" t="e">
        <v>#N/A</v>
      </c>
      <c r="G141" s="5" t="s">
        <v>4031</v>
      </c>
      <c r="H141" s="5" t="s">
        <v>1762</v>
      </c>
      <c r="K141" s="137" t="s">
        <v>3384</v>
      </c>
      <c r="L141" s="137">
        <v>2015</v>
      </c>
      <c r="N141" s="152" t="s">
        <v>3285</v>
      </c>
      <c r="O141" s="40" t="s">
        <v>1765</v>
      </c>
      <c r="T141" s="40" t="s">
        <v>3193</v>
      </c>
      <c r="U141" s="155" t="s">
        <v>8823</v>
      </c>
      <c r="V141" s="155">
        <v>2016</v>
      </c>
    </row>
    <row r="142" spans="1:22">
      <c r="A142" s="142" t="s">
        <v>3429</v>
      </c>
      <c r="B142" s="5" t="s">
        <v>3446</v>
      </c>
      <c r="C142" s="5" t="s">
        <v>1549</v>
      </c>
      <c r="D142" s="5" t="s">
        <v>4023</v>
      </c>
      <c r="E142" s="5" t="s">
        <v>3734</v>
      </c>
      <c r="F142" s="5" t="e">
        <v>#N/A</v>
      </c>
      <c r="G142" s="5" t="s">
        <v>4031</v>
      </c>
      <c r="H142" s="5" t="s">
        <v>1765</v>
      </c>
      <c r="K142" s="137" t="s">
        <v>3385</v>
      </c>
      <c r="L142" s="137">
        <v>2015</v>
      </c>
      <c r="N142" s="152" t="s">
        <v>3401</v>
      </c>
      <c r="O142" s="40" t="s">
        <v>1762</v>
      </c>
      <c r="P142" t="s">
        <v>1549</v>
      </c>
      <c r="T142" s="40" t="s">
        <v>3194</v>
      </c>
      <c r="U142" s="155" t="s">
        <v>8824</v>
      </c>
      <c r="V142" s="155">
        <v>2016</v>
      </c>
    </row>
    <row r="143" spans="1:22">
      <c r="A143" s="137" t="s">
        <v>3274</v>
      </c>
      <c r="B143" s="106" t="s">
        <v>2251</v>
      </c>
      <c r="C143" s="5" t="s">
        <v>1549</v>
      </c>
      <c r="D143" s="106" t="s">
        <v>3878</v>
      </c>
      <c r="E143" s="106" t="s">
        <v>3589</v>
      </c>
      <c r="F143" s="5">
        <v>2018</v>
      </c>
      <c r="G143" s="5" t="s">
        <v>2251</v>
      </c>
      <c r="H143" s="5" t="s">
        <v>1765</v>
      </c>
      <c r="K143" s="137" t="s">
        <v>3386</v>
      </c>
      <c r="L143" s="137">
        <v>2015</v>
      </c>
      <c r="N143" s="152" t="s">
        <v>3402</v>
      </c>
      <c r="O143" s="40" t="s">
        <v>1765</v>
      </c>
      <c r="T143" s="40" t="s">
        <v>3195</v>
      </c>
      <c r="U143" s="155" t="s">
        <v>8825</v>
      </c>
      <c r="V143" s="155">
        <v>2016</v>
      </c>
    </row>
    <row r="144" spans="1:22">
      <c r="A144" s="137" t="s">
        <v>3278</v>
      </c>
      <c r="B144" s="106" t="s">
        <v>2251</v>
      </c>
      <c r="C144" s="5" t="s">
        <v>1549</v>
      </c>
      <c r="D144" s="5" t="s">
        <v>3879</v>
      </c>
      <c r="E144" s="5" t="s">
        <v>3590</v>
      </c>
      <c r="F144" s="5">
        <v>2017</v>
      </c>
      <c r="G144" s="5" t="s">
        <v>2251</v>
      </c>
      <c r="H144" s="5" t="s">
        <v>1765</v>
      </c>
      <c r="K144" s="137" t="s">
        <v>3387</v>
      </c>
      <c r="L144" s="137">
        <v>2015</v>
      </c>
      <c r="N144" s="152" t="s">
        <v>3404</v>
      </c>
      <c r="O144" s="40" t="s">
        <v>1765</v>
      </c>
      <c r="T144" s="40" t="s">
        <v>3196</v>
      </c>
      <c r="U144" s="155" t="s">
        <v>8826</v>
      </c>
      <c r="V144" s="155">
        <v>2016</v>
      </c>
    </row>
    <row r="145" spans="1:22">
      <c r="A145" s="137" t="s">
        <v>3279</v>
      </c>
      <c r="B145" s="106" t="s">
        <v>2251</v>
      </c>
      <c r="C145" s="5" t="s">
        <v>1549</v>
      </c>
      <c r="D145" s="5" t="s">
        <v>3880</v>
      </c>
      <c r="E145" s="5" t="s">
        <v>3591</v>
      </c>
      <c r="F145" s="5">
        <v>2017</v>
      </c>
      <c r="G145" s="5" t="s">
        <v>2251</v>
      </c>
      <c r="H145" s="5" t="s">
        <v>1762</v>
      </c>
      <c r="K145" s="137" t="s">
        <v>3388</v>
      </c>
      <c r="L145" s="137">
        <v>2015</v>
      </c>
      <c r="N145" s="152" t="s">
        <v>3405</v>
      </c>
      <c r="O145" s="40" t="s">
        <v>1762</v>
      </c>
      <c r="T145" s="40" t="s">
        <v>3197</v>
      </c>
      <c r="U145" s="155" t="s">
        <v>8827</v>
      </c>
      <c r="V145" s="155">
        <v>2016</v>
      </c>
    </row>
    <row r="146" spans="1:22">
      <c r="A146" s="137" t="s">
        <v>3280</v>
      </c>
      <c r="B146" s="106" t="s">
        <v>2251</v>
      </c>
      <c r="C146" s="5" t="s">
        <v>1549</v>
      </c>
      <c r="D146" s="5" t="s">
        <v>3881</v>
      </c>
      <c r="E146" s="5" t="s">
        <v>3592</v>
      </c>
      <c r="F146" s="5">
        <v>2017</v>
      </c>
      <c r="G146" s="5" t="s">
        <v>2251</v>
      </c>
      <c r="H146" s="5" t="s">
        <v>1762</v>
      </c>
      <c r="K146" s="137" t="s">
        <v>3389</v>
      </c>
      <c r="L146" s="137">
        <v>2015</v>
      </c>
      <c r="N146" s="152" t="s">
        <v>3406</v>
      </c>
      <c r="O146" s="40" t="s">
        <v>1765</v>
      </c>
      <c r="T146" s="40" t="s">
        <v>3198</v>
      </c>
      <c r="U146" s="155" t="s">
        <v>8828</v>
      </c>
      <c r="V146" s="155">
        <v>2016</v>
      </c>
    </row>
    <row r="147" spans="1:22">
      <c r="A147" s="137" t="s">
        <v>3286</v>
      </c>
      <c r="B147" s="106" t="s">
        <v>2251</v>
      </c>
      <c r="C147" s="5" t="s">
        <v>1549</v>
      </c>
      <c r="D147" s="5" t="s">
        <v>3884</v>
      </c>
      <c r="E147" s="5" t="s">
        <v>3595</v>
      </c>
      <c r="F147" s="5">
        <v>2017</v>
      </c>
      <c r="G147" s="5" t="s">
        <v>2251</v>
      </c>
      <c r="H147" s="5" t="s">
        <v>1762</v>
      </c>
      <c r="K147" s="137" t="s">
        <v>3390</v>
      </c>
      <c r="L147" s="137">
        <v>2015</v>
      </c>
      <c r="N147" s="152" t="s">
        <v>3407</v>
      </c>
      <c r="O147" s="40" t="s">
        <v>1762</v>
      </c>
      <c r="T147" s="40" t="s">
        <v>3199</v>
      </c>
      <c r="U147" s="155" t="s">
        <v>8829</v>
      </c>
      <c r="V147" s="155">
        <v>2016</v>
      </c>
    </row>
    <row r="148" spans="1:22">
      <c r="A148" s="137" t="s">
        <v>3287</v>
      </c>
      <c r="B148" s="106" t="s">
        <v>2251</v>
      </c>
      <c r="C148" s="5" t="s">
        <v>1549</v>
      </c>
      <c r="D148" s="5" t="s">
        <v>3885</v>
      </c>
      <c r="E148" s="5" t="s">
        <v>3596</v>
      </c>
      <c r="F148" s="5">
        <v>2017</v>
      </c>
      <c r="G148" s="5" t="s">
        <v>2251</v>
      </c>
      <c r="H148" s="5" t="e">
        <v>#N/A</v>
      </c>
      <c r="K148" s="137" t="s">
        <v>3391</v>
      </c>
      <c r="L148" s="137">
        <v>2015</v>
      </c>
      <c r="N148" s="152" t="s">
        <v>3408</v>
      </c>
      <c r="O148" s="40" t="s">
        <v>1762</v>
      </c>
      <c r="T148" s="40" t="s">
        <v>3200</v>
      </c>
      <c r="U148" s="155" t="s">
        <v>8830</v>
      </c>
      <c r="V148" s="155">
        <v>2016</v>
      </c>
    </row>
    <row r="149" spans="1:22">
      <c r="A149" s="137" t="s">
        <v>3291</v>
      </c>
      <c r="B149" s="106" t="s">
        <v>2251</v>
      </c>
      <c r="C149" s="5" t="s">
        <v>1549</v>
      </c>
      <c r="D149" s="5" t="s">
        <v>3886</v>
      </c>
      <c r="E149" s="5" t="s">
        <v>3597</v>
      </c>
      <c r="F149" s="5">
        <v>2018</v>
      </c>
      <c r="G149" s="5" t="s">
        <v>2251</v>
      </c>
      <c r="H149" s="5" t="s">
        <v>1762</v>
      </c>
      <c r="K149" s="137" t="s">
        <v>3392</v>
      </c>
      <c r="L149" s="137">
        <v>2015</v>
      </c>
      <c r="N149" s="152" t="s">
        <v>3409</v>
      </c>
      <c r="O149" s="40" t="s">
        <v>1762</v>
      </c>
      <c r="T149" s="40" t="s">
        <v>3201</v>
      </c>
      <c r="U149" s="155" t="s">
        <v>8831</v>
      </c>
      <c r="V149" s="155">
        <v>2016</v>
      </c>
    </row>
    <row r="150" spans="1:22">
      <c r="A150" s="137" t="s">
        <v>3282</v>
      </c>
      <c r="B150" s="106" t="s">
        <v>2251</v>
      </c>
      <c r="C150" s="5" t="s">
        <v>1549</v>
      </c>
      <c r="D150" s="5" t="s">
        <v>3882</v>
      </c>
      <c r="E150" s="5" t="s">
        <v>3593</v>
      </c>
      <c r="F150" s="5">
        <v>2017</v>
      </c>
      <c r="G150" s="5" t="s">
        <v>2251</v>
      </c>
      <c r="H150" s="5" t="s">
        <v>1765</v>
      </c>
      <c r="K150" s="137" t="s">
        <v>3393</v>
      </c>
      <c r="L150" s="137">
        <v>2015</v>
      </c>
      <c r="N150" s="152" t="s">
        <v>3410</v>
      </c>
      <c r="O150" s="40" t="s">
        <v>1765</v>
      </c>
      <c r="T150" s="40" t="s">
        <v>8959</v>
      </c>
      <c r="U150" s="155" t="s">
        <v>8832</v>
      </c>
      <c r="V150" s="155">
        <v>2016</v>
      </c>
    </row>
    <row r="151" spans="1:22">
      <c r="A151" s="137" t="s">
        <v>3285</v>
      </c>
      <c r="B151" s="106" t="s">
        <v>2251</v>
      </c>
      <c r="C151" s="5" t="s">
        <v>1549</v>
      </c>
      <c r="D151" s="5" t="s">
        <v>3883</v>
      </c>
      <c r="E151" s="5" t="s">
        <v>3594</v>
      </c>
      <c r="F151" s="5">
        <v>2017</v>
      </c>
      <c r="G151" s="5" t="s">
        <v>2251</v>
      </c>
      <c r="H151" s="5" t="s">
        <v>1765</v>
      </c>
      <c r="K151" s="137" t="s">
        <v>3394</v>
      </c>
      <c r="L151" s="137">
        <v>2015</v>
      </c>
      <c r="N151" s="152" t="s">
        <v>3411</v>
      </c>
      <c r="O151" s="40" t="s">
        <v>1762</v>
      </c>
      <c r="T151" s="40" t="s">
        <v>8960</v>
      </c>
      <c r="U151" s="155" t="s">
        <v>8833</v>
      </c>
      <c r="V151" s="155">
        <v>2016</v>
      </c>
    </row>
    <row r="152" spans="1:22">
      <c r="A152" s="137" t="s">
        <v>3401</v>
      </c>
      <c r="B152" s="81" t="s">
        <v>3442</v>
      </c>
      <c r="C152" s="5" t="s">
        <v>1549</v>
      </c>
      <c r="D152" s="5" t="s">
        <v>3995</v>
      </c>
      <c r="E152" s="5" t="s">
        <v>3706</v>
      </c>
      <c r="F152" s="5" t="e">
        <v>#N/A</v>
      </c>
      <c r="G152" s="5" t="s">
        <v>4032</v>
      </c>
      <c r="H152" s="5" t="s">
        <v>1762</v>
      </c>
      <c r="K152" s="137" t="s">
        <v>3395</v>
      </c>
      <c r="L152" s="137">
        <v>2015</v>
      </c>
      <c r="N152" s="152" t="s">
        <v>3412</v>
      </c>
      <c r="O152" s="40" t="s">
        <v>1765</v>
      </c>
      <c r="T152" s="40" t="s">
        <v>8961</v>
      </c>
      <c r="U152" s="155" t="s">
        <v>8834</v>
      </c>
      <c r="V152" s="155">
        <v>2016</v>
      </c>
    </row>
    <row r="153" spans="1:22">
      <c r="A153" s="106" t="s">
        <v>3402</v>
      </c>
      <c r="B153" s="106" t="s">
        <v>3443</v>
      </c>
      <c r="C153" s="5" t="s">
        <v>1549</v>
      </c>
      <c r="D153" s="5" t="s">
        <v>3996</v>
      </c>
      <c r="E153" s="5" t="s">
        <v>3707</v>
      </c>
      <c r="F153" s="5" t="e">
        <v>#N/A</v>
      </c>
      <c r="G153" s="5" t="s">
        <v>2251</v>
      </c>
      <c r="H153" s="5" t="s">
        <v>1765</v>
      </c>
      <c r="K153" s="137" t="s">
        <v>3396</v>
      </c>
      <c r="L153" s="137">
        <v>2015</v>
      </c>
      <c r="N153" s="152" t="s">
        <v>3413</v>
      </c>
      <c r="O153" s="40" t="s">
        <v>1765</v>
      </c>
      <c r="T153" s="40" t="s">
        <v>8962</v>
      </c>
      <c r="U153" s="155" t="s">
        <v>8835</v>
      </c>
      <c r="V153" s="155">
        <v>2016</v>
      </c>
    </row>
    <row r="154" spans="1:22">
      <c r="A154" s="106" t="s">
        <v>3403</v>
      </c>
      <c r="B154" s="106" t="s">
        <v>3443</v>
      </c>
      <c r="C154" s="5" t="s">
        <v>1549</v>
      </c>
      <c r="D154" s="5" t="s">
        <v>3997</v>
      </c>
      <c r="E154" s="149" t="s">
        <v>3708</v>
      </c>
      <c r="F154" s="5" t="e">
        <v>#N/A</v>
      </c>
      <c r="G154" s="5" t="s">
        <v>2251</v>
      </c>
      <c r="H154" s="5" t="e">
        <v>#N/A</v>
      </c>
      <c r="K154" s="137" t="s">
        <v>3397</v>
      </c>
      <c r="L154" s="137">
        <v>2015</v>
      </c>
      <c r="N154" s="152" t="s">
        <v>3374</v>
      </c>
      <c r="O154" s="40" t="s">
        <v>1765</v>
      </c>
      <c r="T154" s="40" t="s">
        <v>3202</v>
      </c>
      <c r="U154" s="155" t="s">
        <v>8836</v>
      </c>
      <c r="V154" s="155">
        <v>2016</v>
      </c>
    </row>
    <row r="155" spans="1:22">
      <c r="A155" s="106" t="s">
        <v>3404</v>
      </c>
      <c r="B155" s="106" t="s">
        <v>3443</v>
      </c>
      <c r="C155" s="5" t="s">
        <v>1549</v>
      </c>
      <c r="D155" s="5" t="s">
        <v>3998</v>
      </c>
      <c r="E155" s="5" t="s">
        <v>3709</v>
      </c>
      <c r="F155" s="5" t="e">
        <v>#N/A</v>
      </c>
      <c r="G155" s="5" t="s">
        <v>2251</v>
      </c>
      <c r="H155" s="5" t="s">
        <v>1765</v>
      </c>
      <c r="K155" s="137" t="s">
        <v>3398</v>
      </c>
      <c r="L155" s="137">
        <v>2015</v>
      </c>
      <c r="N155" s="152" t="s">
        <v>3375</v>
      </c>
      <c r="O155" s="40" t="s">
        <v>1765</v>
      </c>
      <c r="T155" s="40" t="s">
        <v>3203</v>
      </c>
      <c r="U155" s="155" t="s">
        <v>8837</v>
      </c>
      <c r="V155" s="155">
        <v>2016</v>
      </c>
    </row>
    <row r="156" spans="1:22">
      <c r="A156" s="106" t="s">
        <v>3405</v>
      </c>
      <c r="B156" s="106" t="s">
        <v>3443</v>
      </c>
      <c r="C156" s="5" t="s">
        <v>1549</v>
      </c>
      <c r="D156" s="5" t="s">
        <v>3999</v>
      </c>
      <c r="E156" s="5" t="s">
        <v>3710</v>
      </c>
      <c r="F156" s="5" t="e">
        <v>#N/A</v>
      </c>
      <c r="G156" s="5" t="s">
        <v>2251</v>
      </c>
      <c r="H156" s="5" t="s">
        <v>1762</v>
      </c>
      <c r="K156" s="137" t="s">
        <v>3399</v>
      </c>
      <c r="L156" s="137">
        <v>2015</v>
      </c>
      <c r="N156" s="152" t="s">
        <v>3376</v>
      </c>
      <c r="O156" s="40" t="s">
        <v>1762</v>
      </c>
      <c r="T156" s="40" t="s">
        <v>8963</v>
      </c>
      <c r="U156" s="155" t="s">
        <v>8838</v>
      </c>
      <c r="V156" s="155">
        <v>2016</v>
      </c>
    </row>
    <row r="157" spans="1:22">
      <c r="A157" s="106" t="s">
        <v>3406</v>
      </c>
      <c r="B157" s="106" t="s">
        <v>3443</v>
      </c>
      <c r="C157" s="5" t="s">
        <v>1549</v>
      </c>
      <c r="D157" s="5" t="s">
        <v>4000</v>
      </c>
      <c r="E157" s="5" t="s">
        <v>3711</v>
      </c>
      <c r="F157" s="5" t="e">
        <v>#N/A</v>
      </c>
      <c r="G157" s="5" t="s">
        <v>2251</v>
      </c>
      <c r="H157" s="5" t="s">
        <v>1765</v>
      </c>
      <c r="K157" s="137" t="s">
        <v>3400</v>
      </c>
      <c r="L157" s="137">
        <v>2015</v>
      </c>
      <c r="N157" s="152" t="s">
        <v>3377</v>
      </c>
      <c r="O157" s="40" t="s">
        <v>1762</v>
      </c>
      <c r="T157" s="40" t="s">
        <v>3204</v>
      </c>
      <c r="U157" s="155" t="s">
        <v>8839</v>
      </c>
      <c r="V157" s="155">
        <v>2016</v>
      </c>
    </row>
    <row r="158" spans="1:22">
      <c r="A158" s="106" t="s">
        <v>3407</v>
      </c>
      <c r="B158" s="106" t="s">
        <v>3443</v>
      </c>
      <c r="C158" s="5" t="s">
        <v>1549</v>
      </c>
      <c r="D158" s="106" t="s">
        <v>4001</v>
      </c>
      <c r="E158" s="106" t="s">
        <v>3712</v>
      </c>
      <c r="F158" s="5" t="e">
        <v>#N/A</v>
      </c>
      <c r="G158" s="5" t="s">
        <v>2251</v>
      </c>
      <c r="H158" s="5" t="s">
        <v>1762</v>
      </c>
      <c r="N158" s="152" t="s">
        <v>3378</v>
      </c>
      <c r="O158" s="40" t="s">
        <v>1765</v>
      </c>
      <c r="T158" s="40" t="s">
        <v>3205</v>
      </c>
      <c r="U158" s="155" t="s">
        <v>8840</v>
      </c>
      <c r="V158" s="155">
        <v>2016</v>
      </c>
    </row>
    <row r="159" spans="1:22">
      <c r="A159" s="106" t="s">
        <v>3408</v>
      </c>
      <c r="B159" s="106" t="s">
        <v>3443</v>
      </c>
      <c r="C159" s="5" t="s">
        <v>1549</v>
      </c>
      <c r="D159" s="5" t="s">
        <v>4002</v>
      </c>
      <c r="E159" s="5" t="s">
        <v>3713</v>
      </c>
      <c r="F159" s="5" t="e">
        <v>#N/A</v>
      </c>
      <c r="G159" s="5" t="s">
        <v>2251</v>
      </c>
      <c r="H159" s="5" t="s">
        <v>1762</v>
      </c>
      <c r="N159" s="152" t="s">
        <v>3379</v>
      </c>
      <c r="O159" s="40" t="s">
        <v>1765</v>
      </c>
      <c r="T159" s="40" t="s">
        <v>3206</v>
      </c>
      <c r="U159" s="155" t="s">
        <v>8841</v>
      </c>
      <c r="V159" s="155">
        <v>2016</v>
      </c>
    </row>
    <row r="160" spans="1:22">
      <c r="A160" s="106" t="s">
        <v>3409</v>
      </c>
      <c r="B160" s="106" t="s">
        <v>3443</v>
      </c>
      <c r="C160" s="5" t="s">
        <v>1549</v>
      </c>
      <c r="D160" s="5" t="s">
        <v>4003</v>
      </c>
      <c r="E160" s="5" t="s">
        <v>3714</v>
      </c>
      <c r="F160" s="5" t="e">
        <v>#N/A</v>
      </c>
      <c r="G160" s="5" t="s">
        <v>2251</v>
      </c>
      <c r="H160" s="5" t="s">
        <v>1762</v>
      </c>
      <c r="N160" s="152" t="s">
        <v>3380</v>
      </c>
      <c r="O160" s="40" t="s">
        <v>1765</v>
      </c>
      <c r="T160" s="40" t="s">
        <v>8964</v>
      </c>
      <c r="U160" s="155" t="s">
        <v>8842</v>
      </c>
      <c r="V160" s="155">
        <v>2016</v>
      </c>
    </row>
    <row r="161" spans="1:22">
      <c r="A161" s="106" t="s">
        <v>3410</v>
      </c>
      <c r="B161" s="106" t="s">
        <v>3443</v>
      </c>
      <c r="C161" s="5" t="s">
        <v>1549</v>
      </c>
      <c r="D161" s="5" t="s">
        <v>4004</v>
      </c>
      <c r="E161" s="5" t="s">
        <v>3715</v>
      </c>
      <c r="F161" s="5" t="e">
        <v>#N/A</v>
      </c>
      <c r="G161" s="5" t="s">
        <v>2251</v>
      </c>
      <c r="H161" s="5" t="s">
        <v>1765</v>
      </c>
      <c r="N161" s="152" t="s">
        <v>3381</v>
      </c>
      <c r="O161" s="40" t="s">
        <v>1765</v>
      </c>
      <c r="T161" s="40" t="s">
        <v>8965</v>
      </c>
      <c r="U161" s="155" t="s">
        <v>8843</v>
      </c>
      <c r="V161" s="155">
        <v>2017</v>
      </c>
    </row>
    <row r="162" spans="1:22">
      <c r="A162" s="106" t="s">
        <v>3411</v>
      </c>
      <c r="B162" s="106" t="s">
        <v>3443</v>
      </c>
      <c r="C162" s="5" t="s">
        <v>1549</v>
      </c>
      <c r="D162" s="5" t="s">
        <v>4005</v>
      </c>
      <c r="E162" s="5" t="s">
        <v>3716</v>
      </c>
      <c r="F162" s="5" t="e">
        <v>#N/A</v>
      </c>
      <c r="G162" s="5" t="s">
        <v>2251</v>
      </c>
      <c r="H162" s="5" t="s">
        <v>1762</v>
      </c>
      <c r="N162" s="152" t="s">
        <v>3382</v>
      </c>
      <c r="O162" s="40" t="s">
        <v>1765</v>
      </c>
      <c r="T162" s="40" t="s">
        <v>3207</v>
      </c>
      <c r="U162" s="155" t="s">
        <v>8844</v>
      </c>
      <c r="V162" s="155">
        <v>2017</v>
      </c>
    </row>
    <row r="163" spans="1:22">
      <c r="A163" s="29" t="s">
        <v>3412</v>
      </c>
      <c r="B163" s="106" t="s">
        <v>3443</v>
      </c>
      <c r="C163" s="5" t="s">
        <v>1549</v>
      </c>
      <c r="D163" s="29" t="s">
        <v>4006</v>
      </c>
      <c r="E163" s="29" t="s">
        <v>3717</v>
      </c>
      <c r="F163" s="5" t="e">
        <v>#N/A</v>
      </c>
      <c r="G163" s="5" t="s">
        <v>2251</v>
      </c>
      <c r="H163" s="5" t="s">
        <v>1765</v>
      </c>
      <c r="N163" s="152" t="s">
        <v>3383</v>
      </c>
      <c r="O163" s="40" t="s">
        <v>1765</v>
      </c>
      <c r="T163" s="40" t="s">
        <v>8966</v>
      </c>
      <c r="U163" s="155" t="s">
        <v>8845</v>
      </c>
      <c r="V163" s="155">
        <v>2017</v>
      </c>
    </row>
    <row r="164" spans="1:22">
      <c r="A164" s="106" t="s">
        <v>3413</v>
      </c>
      <c r="B164" s="106" t="s">
        <v>3443</v>
      </c>
      <c r="C164" s="5" t="s">
        <v>1549</v>
      </c>
      <c r="D164" s="5" t="s">
        <v>4007</v>
      </c>
      <c r="E164" s="5" t="s">
        <v>3718</v>
      </c>
      <c r="F164" s="5" t="e">
        <v>#N/A</v>
      </c>
      <c r="G164" s="5" t="s">
        <v>2251</v>
      </c>
      <c r="H164" s="5" t="s">
        <v>1765</v>
      </c>
      <c r="N164" s="152" t="s">
        <v>3414</v>
      </c>
      <c r="O164" s="40" t="s">
        <v>1765</v>
      </c>
      <c r="T164" s="40" t="s">
        <v>3208</v>
      </c>
      <c r="U164" s="155" t="s">
        <v>8846</v>
      </c>
      <c r="V164" s="155">
        <v>2017</v>
      </c>
    </row>
    <row r="165" spans="1:22">
      <c r="A165" s="106" t="s">
        <v>3374</v>
      </c>
      <c r="B165" s="106" t="s">
        <v>3441</v>
      </c>
      <c r="C165" s="5" t="s">
        <v>1549</v>
      </c>
      <c r="D165" s="106" t="s">
        <v>3968</v>
      </c>
      <c r="E165" s="106" t="s">
        <v>3679</v>
      </c>
      <c r="F165" s="5">
        <v>2018</v>
      </c>
      <c r="G165" s="5" t="s">
        <v>2251</v>
      </c>
      <c r="H165" s="5" t="s">
        <v>1765</v>
      </c>
      <c r="N165" s="152" t="s">
        <v>3415</v>
      </c>
      <c r="O165" s="40" t="s">
        <v>1765</v>
      </c>
      <c r="T165" s="40" t="s">
        <v>8967</v>
      </c>
      <c r="U165" s="155" t="s">
        <v>8847</v>
      </c>
      <c r="V165" s="155">
        <v>2017</v>
      </c>
    </row>
    <row r="166" spans="1:22">
      <c r="A166" s="106" t="s">
        <v>3375</v>
      </c>
      <c r="B166" s="106" t="s">
        <v>3441</v>
      </c>
      <c r="C166" s="5" t="s">
        <v>1549</v>
      </c>
      <c r="D166" s="106" t="s">
        <v>3969</v>
      </c>
      <c r="E166" s="106" t="s">
        <v>3680</v>
      </c>
      <c r="F166" s="5">
        <v>2018</v>
      </c>
      <c r="G166" s="5" t="s">
        <v>2251</v>
      </c>
      <c r="H166" s="5" t="s">
        <v>1765</v>
      </c>
      <c r="N166" s="152" t="s">
        <v>3416</v>
      </c>
      <c r="O166" s="40" t="s">
        <v>1765</v>
      </c>
      <c r="T166" s="40" t="s">
        <v>3209</v>
      </c>
      <c r="U166" s="155" t="s">
        <v>8848</v>
      </c>
      <c r="V166" s="155">
        <v>2017</v>
      </c>
    </row>
    <row r="167" spans="1:22">
      <c r="A167" s="106" t="s">
        <v>3376</v>
      </c>
      <c r="B167" s="106" t="s">
        <v>3441</v>
      </c>
      <c r="C167" s="5" t="s">
        <v>1549</v>
      </c>
      <c r="D167" s="106" t="s">
        <v>3970</v>
      </c>
      <c r="E167" s="106" t="s">
        <v>3681</v>
      </c>
      <c r="F167" s="5">
        <v>2018</v>
      </c>
      <c r="G167" s="5" t="s">
        <v>2251</v>
      </c>
      <c r="H167" s="5" t="s">
        <v>1762</v>
      </c>
      <c r="N167" s="152" t="s">
        <v>3423</v>
      </c>
      <c r="O167" s="40" t="s">
        <v>1765</v>
      </c>
      <c r="T167" s="40" t="s">
        <v>3210</v>
      </c>
      <c r="U167" s="155" t="s">
        <v>8849</v>
      </c>
      <c r="V167" s="155">
        <v>2017</v>
      </c>
    </row>
    <row r="168" spans="1:22">
      <c r="A168" s="106" t="s">
        <v>3377</v>
      </c>
      <c r="B168" s="106" t="s">
        <v>3441</v>
      </c>
      <c r="C168" s="5" t="s">
        <v>1549</v>
      </c>
      <c r="D168" s="106" t="s">
        <v>3971</v>
      </c>
      <c r="E168" s="106" t="s">
        <v>3682</v>
      </c>
      <c r="F168" s="5">
        <v>2018</v>
      </c>
      <c r="G168" s="5" t="s">
        <v>2251</v>
      </c>
      <c r="H168" s="5" t="s">
        <v>1762</v>
      </c>
      <c r="N168" s="152" t="s">
        <v>3424</v>
      </c>
      <c r="O168" s="40" t="s">
        <v>1765</v>
      </c>
      <c r="T168" s="40" t="s">
        <v>8968</v>
      </c>
      <c r="U168" s="155" t="s">
        <v>8850</v>
      </c>
      <c r="V168" s="155">
        <v>2017</v>
      </c>
    </row>
    <row r="169" spans="1:22">
      <c r="A169" s="106" t="s">
        <v>3378</v>
      </c>
      <c r="B169" s="106" t="s">
        <v>3441</v>
      </c>
      <c r="C169" s="5" t="s">
        <v>1549</v>
      </c>
      <c r="D169" s="106" t="s">
        <v>3972</v>
      </c>
      <c r="E169" s="106" t="s">
        <v>3683</v>
      </c>
      <c r="F169" s="5">
        <v>2018</v>
      </c>
      <c r="G169" s="5" t="s">
        <v>2251</v>
      </c>
      <c r="H169" s="5" t="s">
        <v>1765</v>
      </c>
      <c r="N169" s="152" t="s">
        <v>3425</v>
      </c>
      <c r="O169" s="40" t="s">
        <v>1765</v>
      </c>
      <c r="T169" s="40" t="s">
        <v>3211</v>
      </c>
      <c r="U169" s="155" t="s">
        <v>8851</v>
      </c>
      <c r="V169" s="155">
        <v>2017</v>
      </c>
    </row>
    <row r="170" spans="1:22">
      <c r="A170" s="106" t="s">
        <v>3379</v>
      </c>
      <c r="B170" s="106" t="s">
        <v>3441</v>
      </c>
      <c r="C170" s="5" t="s">
        <v>1549</v>
      </c>
      <c r="D170" s="106" t="s">
        <v>3973</v>
      </c>
      <c r="E170" s="106" t="s">
        <v>3684</v>
      </c>
      <c r="F170" s="5">
        <v>2018</v>
      </c>
      <c r="G170" s="5" t="s">
        <v>2251</v>
      </c>
      <c r="H170" s="5" t="s">
        <v>1765</v>
      </c>
      <c r="N170" s="152" t="s">
        <v>3421</v>
      </c>
      <c r="O170" s="40" t="s">
        <v>1765</v>
      </c>
      <c r="T170" s="40" t="s">
        <v>3212</v>
      </c>
      <c r="U170" s="155" t="s">
        <v>8852</v>
      </c>
      <c r="V170" s="155">
        <v>2017</v>
      </c>
    </row>
    <row r="171" spans="1:22">
      <c r="A171" s="106" t="s">
        <v>3380</v>
      </c>
      <c r="B171" s="106" t="s">
        <v>3441</v>
      </c>
      <c r="C171" s="5" t="s">
        <v>1549</v>
      </c>
      <c r="D171" s="106" t="s">
        <v>3974</v>
      </c>
      <c r="E171" s="106" t="s">
        <v>3685</v>
      </c>
      <c r="F171" s="5">
        <v>2018</v>
      </c>
      <c r="G171" s="5" t="s">
        <v>2251</v>
      </c>
      <c r="H171" s="5" t="s">
        <v>1765</v>
      </c>
      <c r="N171" s="152" t="s">
        <v>3422</v>
      </c>
      <c r="O171" s="40" t="s">
        <v>1765</v>
      </c>
      <c r="T171" s="40" t="s">
        <v>8969</v>
      </c>
      <c r="U171" s="155" t="s">
        <v>8853</v>
      </c>
      <c r="V171" s="155">
        <v>2017</v>
      </c>
    </row>
    <row r="172" spans="1:22">
      <c r="A172" s="106" t="s">
        <v>3381</v>
      </c>
      <c r="B172" s="106" t="s">
        <v>3441</v>
      </c>
      <c r="C172" s="5" t="s">
        <v>1549</v>
      </c>
      <c r="D172" s="106" t="s">
        <v>3975</v>
      </c>
      <c r="E172" s="106" t="s">
        <v>3686</v>
      </c>
      <c r="F172" s="5">
        <v>2018</v>
      </c>
      <c r="G172" s="5" t="s">
        <v>2251</v>
      </c>
      <c r="H172" s="5" t="s">
        <v>1765</v>
      </c>
      <c r="N172" s="152" t="s">
        <v>3418</v>
      </c>
      <c r="O172" s="40" t="s">
        <v>1765</v>
      </c>
      <c r="T172" s="40" t="s">
        <v>8970</v>
      </c>
      <c r="U172" s="155" t="s">
        <v>8854</v>
      </c>
      <c r="V172" s="155">
        <v>2017</v>
      </c>
    </row>
    <row r="173" spans="1:22">
      <c r="A173" s="106" t="s">
        <v>3382</v>
      </c>
      <c r="B173" s="106" t="s">
        <v>3441</v>
      </c>
      <c r="C173" s="5" t="s">
        <v>1549</v>
      </c>
      <c r="D173" s="106" t="s">
        <v>3976</v>
      </c>
      <c r="E173" s="106" t="s">
        <v>3687</v>
      </c>
      <c r="F173" s="5">
        <v>2018</v>
      </c>
      <c r="G173" s="5" t="s">
        <v>2251</v>
      </c>
      <c r="H173" s="5" t="s">
        <v>1765</v>
      </c>
      <c r="N173" s="152" t="s">
        <v>3419</v>
      </c>
      <c r="O173" s="40" t="s">
        <v>1765</v>
      </c>
      <c r="T173" s="40" t="s">
        <v>3213</v>
      </c>
      <c r="U173" s="155" t="s">
        <v>8855</v>
      </c>
      <c r="V173" s="155">
        <v>2017</v>
      </c>
    </row>
    <row r="174" spans="1:22">
      <c r="A174" s="106" t="s">
        <v>3383</v>
      </c>
      <c r="B174" s="106" t="s">
        <v>3441</v>
      </c>
      <c r="C174" s="5" t="s">
        <v>1549</v>
      </c>
      <c r="D174" s="106" t="s">
        <v>3977</v>
      </c>
      <c r="E174" s="106" t="s">
        <v>3688</v>
      </c>
      <c r="F174" s="5">
        <v>2018</v>
      </c>
      <c r="G174" s="5" t="s">
        <v>2251</v>
      </c>
      <c r="H174" s="5" t="s">
        <v>1765</v>
      </c>
      <c r="N174" s="152" t="s">
        <v>3420</v>
      </c>
      <c r="O174" s="40" t="s">
        <v>1765</v>
      </c>
      <c r="T174" s="40" t="s">
        <v>8971</v>
      </c>
      <c r="U174" s="155" t="s">
        <v>8856</v>
      </c>
      <c r="V174" s="155">
        <v>2017</v>
      </c>
    </row>
    <row r="175" spans="1:22">
      <c r="A175" s="10" t="s">
        <v>3414</v>
      </c>
      <c r="B175" s="10" t="s">
        <v>3444</v>
      </c>
      <c r="C175" s="5" t="s">
        <v>1549</v>
      </c>
      <c r="D175" s="5" t="s">
        <v>4008</v>
      </c>
      <c r="E175" s="5" t="s">
        <v>3719</v>
      </c>
      <c r="F175" s="5">
        <v>2018</v>
      </c>
      <c r="G175" s="5" t="s">
        <v>2251</v>
      </c>
      <c r="H175" s="5" t="s">
        <v>1765</v>
      </c>
      <c r="N175" s="152" t="s">
        <v>3356</v>
      </c>
      <c r="O175" s="40" t="s">
        <v>1765</v>
      </c>
      <c r="T175" s="40" t="s">
        <v>3214</v>
      </c>
      <c r="U175" s="155" t="s">
        <v>8857</v>
      </c>
      <c r="V175" s="155">
        <v>2017</v>
      </c>
    </row>
    <row r="176" spans="1:22">
      <c r="A176" s="10" t="s">
        <v>3415</v>
      </c>
      <c r="B176" s="10" t="s">
        <v>3444</v>
      </c>
      <c r="C176" s="5" t="s">
        <v>1549</v>
      </c>
      <c r="D176" s="5" t="s">
        <v>4009</v>
      </c>
      <c r="E176" s="5" t="s">
        <v>3720</v>
      </c>
      <c r="F176" s="5">
        <v>2018</v>
      </c>
      <c r="G176" s="5" t="s">
        <v>2251</v>
      </c>
      <c r="H176" s="5" t="s">
        <v>1765</v>
      </c>
      <c r="N176" s="152" t="s">
        <v>3358</v>
      </c>
      <c r="O176" s="40" t="s">
        <v>1762</v>
      </c>
      <c r="T176" s="40" t="s">
        <v>3215</v>
      </c>
      <c r="U176" s="155" t="s">
        <v>8858</v>
      </c>
      <c r="V176" s="155">
        <v>2017</v>
      </c>
    </row>
    <row r="177" spans="1:22">
      <c r="A177" s="10" t="s">
        <v>3416</v>
      </c>
      <c r="B177" s="10" t="s">
        <v>3444</v>
      </c>
      <c r="C177" s="5" t="s">
        <v>1549</v>
      </c>
      <c r="D177" s="5" t="s">
        <v>4010</v>
      </c>
      <c r="E177" s="5" t="s">
        <v>3721</v>
      </c>
      <c r="F177" s="5">
        <v>2018</v>
      </c>
      <c r="G177" s="5" t="s">
        <v>2251</v>
      </c>
      <c r="H177" s="5" t="s">
        <v>1765</v>
      </c>
      <c r="N177" s="152" t="s">
        <v>3359</v>
      </c>
      <c r="O177" s="40" t="s">
        <v>1762</v>
      </c>
      <c r="T177" s="40" t="s">
        <v>3216</v>
      </c>
      <c r="U177" s="155" t="s">
        <v>8859</v>
      </c>
      <c r="V177" s="155">
        <v>2017</v>
      </c>
    </row>
    <row r="178" spans="1:22">
      <c r="A178" s="10" t="s">
        <v>3417</v>
      </c>
      <c r="B178" s="10" t="s">
        <v>3444</v>
      </c>
      <c r="C178" s="5" t="s">
        <v>1549</v>
      </c>
      <c r="D178" s="5" t="s">
        <v>4011</v>
      </c>
      <c r="E178" s="149" t="s">
        <v>3722</v>
      </c>
      <c r="F178" s="5">
        <v>2017</v>
      </c>
      <c r="G178" s="5" t="s">
        <v>2251</v>
      </c>
      <c r="H178" s="5" t="e">
        <v>#N/A</v>
      </c>
      <c r="N178" s="152" t="s">
        <v>3360</v>
      </c>
      <c r="O178" s="40" t="s">
        <v>1762</v>
      </c>
      <c r="T178" s="40" t="s">
        <v>8972</v>
      </c>
      <c r="U178" s="155" t="s">
        <v>8860</v>
      </c>
      <c r="V178" s="155">
        <v>2017</v>
      </c>
    </row>
    <row r="179" spans="1:22">
      <c r="A179" s="5" t="s">
        <v>3423</v>
      </c>
      <c r="B179" s="5" t="s">
        <v>3445</v>
      </c>
      <c r="C179" s="5" t="s">
        <v>1549</v>
      </c>
      <c r="D179" s="5" t="s">
        <v>4017</v>
      </c>
      <c r="E179" s="5" t="s">
        <v>3728</v>
      </c>
      <c r="F179" s="5">
        <v>2018</v>
      </c>
      <c r="G179" s="5" t="s">
        <v>2251</v>
      </c>
      <c r="H179" s="5" t="s">
        <v>1765</v>
      </c>
      <c r="N179" s="152" t="s">
        <v>3373</v>
      </c>
      <c r="O179" s="40" t="s">
        <v>1765</v>
      </c>
      <c r="T179" s="40" t="s">
        <v>8973</v>
      </c>
      <c r="U179" s="155" t="s">
        <v>8861</v>
      </c>
      <c r="V179" s="155">
        <v>2017</v>
      </c>
    </row>
    <row r="180" spans="1:22">
      <c r="A180" s="5" t="s">
        <v>3424</v>
      </c>
      <c r="B180" s="5" t="s">
        <v>3445</v>
      </c>
      <c r="C180" s="5" t="s">
        <v>1549</v>
      </c>
      <c r="D180" s="5" t="s">
        <v>4018</v>
      </c>
      <c r="E180" s="5" t="s">
        <v>3729</v>
      </c>
      <c r="F180" s="5">
        <v>2018</v>
      </c>
      <c r="G180" s="5" t="s">
        <v>2251</v>
      </c>
      <c r="H180" s="5" t="s">
        <v>1765</v>
      </c>
      <c r="N180" s="152" t="s">
        <v>3368</v>
      </c>
      <c r="O180" s="40" t="s">
        <v>1762</v>
      </c>
      <c r="T180" s="40" t="s">
        <v>8974</v>
      </c>
      <c r="U180" s="155" t="s">
        <v>8862</v>
      </c>
      <c r="V180" s="155">
        <v>2017</v>
      </c>
    </row>
    <row r="181" spans="1:22">
      <c r="A181" s="5" t="s">
        <v>3425</v>
      </c>
      <c r="B181" s="5" t="s">
        <v>3445</v>
      </c>
      <c r="C181" s="5" t="s">
        <v>1549</v>
      </c>
      <c r="D181" s="5" t="s">
        <v>4019</v>
      </c>
      <c r="E181" s="5" t="s">
        <v>3730</v>
      </c>
      <c r="F181" s="5">
        <v>2018</v>
      </c>
      <c r="G181" s="5" t="s">
        <v>2251</v>
      </c>
      <c r="H181" s="5" t="s">
        <v>1765</v>
      </c>
      <c r="N181" s="152" t="s">
        <v>3370</v>
      </c>
      <c r="O181" s="40" t="s">
        <v>1765</v>
      </c>
      <c r="T181" s="40" t="s">
        <v>3217</v>
      </c>
      <c r="U181" s="155" t="s">
        <v>8863</v>
      </c>
      <c r="V181" s="155">
        <v>2018</v>
      </c>
    </row>
    <row r="182" spans="1:22">
      <c r="A182" s="5" t="s">
        <v>3421</v>
      </c>
      <c r="B182" s="5" t="s">
        <v>3445</v>
      </c>
      <c r="C182" s="5" t="s">
        <v>1549</v>
      </c>
      <c r="D182" s="5" t="s">
        <v>4015</v>
      </c>
      <c r="E182" s="5" t="s">
        <v>3726</v>
      </c>
      <c r="F182" s="5">
        <v>2018</v>
      </c>
      <c r="G182" s="5" t="s">
        <v>2251</v>
      </c>
      <c r="H182" s="5" t="s">
        <v>1765</v>
      </c>
      <c r="N182" s="152" t="s">
        <v>3371</v>
      </c>
      <c r="O182" s="40" t="s">
        <v>1762</v>
      </c>
      <c r="T182" s="40" t="s">
        <v>3218</v>
      </c>
      <c r="U182" s="155" t="s">
        <v>8864</v>
      </c>
      <c r="V182" s="155">
        <v>2018</v>
      </c>
    </row>
    <row r="183" spans="1:22">
      <c r="A183" s="5" t="s">
        <v>3422</v>
      </c>
      <c r="B183" s="5" t="s">
        <v>3445</v>
      </c>
      <c r="C183" s="5" t="s">
        <v>1549</v>
      </c>
      <c r="D183" s="5" t="s">
        <v>4016</v>
      </c>
      <c r="E183" s="5" t="s">
        <v>3727</v>
      </c>
      <c r="F183" s="5">
        <v>2018</v>
      </c>
      <c r="G183" s="5" t="s">
        <v>2251</v>
      </c>
      <c r="H183" s="5" t="s">
        <v>1765</v>
      </c>
      <c r="N183" s="152" t="s">
        <v>3372</v>
      </c>
      <c r="O183" s="40" t="s">
        <v>1762</v>
      </c>
      <c r="T183" s="40" t="s">
        <v>3219</v>
      </c>
      <c r="U183" s="155" t="s">
        <v>8865</v>
      </c>
      <c r="V183" s="155">
        <v>2018</v>
      </c>
    </row>
    <row r="184" spans="1:22">
      <c r="A184" s="5" t="s">
        <v>3418</v>
      </c>
      <c r="B184" s="5" t="s">
        <v>3445</v>
      </c>
      <c r="C184" s="5" t="s">
        <v>1549</v>
      </c>
      <c r="D184" s="5" t="s">
        <v>4012</v>
      </c>
      <c r="E184" s="5" t="s">
        <v>3723</v>
      </c>
      <c r="F184" s="5">
        <v>2018</v>
      </c>
      <c r="G184" s="5" t="s">
        <v>2251</v>
      </c>
      <c r="H184" s="5" t="s">
        <v>1765</v>
      </c>
      <c r="N184" s="152" t="s">
        <v>3361</v>
      </c>
      <c r="O184" s="40" t="s">
        <v>1765</v>
      </c>
      <c r="T184" s="40" t="s">
        <v>3220</v>
      </c>
      <c r="U184" s="155" t="s">
        <v>8866</v>
      </c>
      <c r="V184" s="155">
        <v>2018</v>
      </c>
    </row>
    <row r="185" spans="1:22">
      <c r="A185" s="5" t="s">
        <v>3419</v>
      </c>
      <c r="B185" s="5" t="s">
        <v>3445</v>
      </c>
      <c r="C185" s="5" t="s">
        <v>1549</v>
      </c>
      <c r="D185" s="5" t="s">
        <v>4013</v>
      </c>
      <c r="E185" s="5" t="s">
        <v>3724</v>
      </c>
      <c r="F185" s="5">
        <v>2018</v>
      </c>
      <c r="G185" s="5" t="s">
        <v>2251</v>
      </c>
      <c r="H185" s="5" t="s">
        <v>1765</v>
      </c>
      <c r="N185" s="152" t="s">
        <v>3362</v>
      </c>
      <c r="O185" s="40" t="s">
        <v>1765</v>
      </c>
      <c r="T185" s="40" t="s">
        <v>8975</v>
      </c>
      <c r="U185" s="155" t="s">
        <v>8867</v>
      </c>
      <c r="V185" s="155">
        <v>2018</v>
      </c>
    </row>
    <row r="186" spans="1:22">
      <c r="A186" s="5" t="s">
        <v>3420</v>
      </c>
      <c r="B186" s="5" t="s">
        <v>3445</v>
      </c>
      <c r="C186" s="5" t="s">
        <v>1549</v>
      </c>
      <c r="D186" s="5" t="s">
        <v>4014</v>
      </c>
      <c r="E186" s="5" t="s">
        <v>3725</v>
      </c>
      <c r="F186" s="5">
        <v>2018</v>
      </c>
      <c r="G186" s="5" t="s">
        <v>2251</v>
      </c>
      <c r="H186" s="5" t="s">
        <v>1765</v>
      </c>
      <c r="N186" s="152" t="s">
        <v>3363</v>
      </c>
      <c r="O186" s="40" t="s">
        <v>1762</v>
      </c>
      <c r="T186" s="40" t="s">
        <v>3221</v>
      </c>
      <c r="U186" s="155" t="s">
        <v>8868</v>
      </c>
      <c r="V186" s="155">
        <v>2018</v>
      </c>
    </row>
    <row r="187" spans="1:22">
      <c r="A187" s="137" t="s">
        <v>3356</v>
      </c>
      <c r="B187" s="5" t="s">
        <v>3440</v>
      </c>
      <c r="C187" s="10" t="s">
        <v>1549</v>
      </c>
      <c r="D187" s="5" t="s">
        <v>3950</v>
      </c>
      <c r="E187" s="5" t="s">
        <v>3661</v>
      </c>
      <c r="F187" s="5">
        <v>2018</v>
      </c>
      <c r="G187" s="5" t="s">
        <v>1640</v>
      </c>
      <c r="H187" s="5" t="s">
        <v>1765</v>
      </c>
      <c r="N187" s="152" t="s">
        <v>3364</v>
      </c>
      <c r="O187" s="40" t="s">
        <v>4831</v>
      </c>
      <c r="T187" s="40" t="s">
        <v>3222</v>
      </c>
      <c r="U187" s="155" t="s">
        <v>8869</v>
      </c>
      <c r="V187" s="155">
        <v>2018</v>
      </c>
    </row>
    <row r="188" spans="1:22">
      <c r="A188" s="137" t="s">
        <v>3357</v>
      </c>
      <c r="B188" s="5" t="s">
        <v>3440</v>
      </c>
      <c r="C188" s="5" t="s">
        <v>3127</v>
      </c>
      <c r="D188" s="5" t="s">
        <v>3951</v>
      </c>
      <c r="E188" s="5" t="s">
        <v>3662</v>
      </c>
      <c r="F188" s="5" t="e">
        <v>#N/A</v>
      </c>
      <c r="G188" s="5" t="s">
        <v>1640</v>
      </c>
      <c r="H188" s="5" t="e">
        <v>#N/A</v>
      </c>
      <c r="N188" s="152" t="s">
        <v>3366</v>
      </c>
      <c r="O188" s="40" t="s">
        <v>1765</v>
      </c>
      <c r="T188" s="40" t="s">
        <v>3223</v>
      </c>
      <c r="U188" s="155" t="s">
        <v>8870</v>
      </c>
      <c r="V188" s="155">
        <v>2018</v>
      </c>
    </row>
    <row r="189" spans="1:22">
      <c r="A189" s="137" t="s">
        <v>3358</v>
      </c>
      <c r="B189" s="5" t="s">
        <v>3440</v>
      </c>
      <c r="C189" s="10" t="s">
        <v>1549</v>
      </c>
      <c r="D189" s="5" t="s">
        <v>3952</v>
      </c>
      <c r="E189" s="5" t="s">
        <v>3663</v>
      </c>
      <c r="F189" s="5" t="e">
        <v>#N/A</v>
      </c>
      <c r="G189" s="5" t="s">
        <v>1640</v>
      </c>
      <c r="H189" s="5" t="s">
        <v>1762</v>
      </c>
      <c r="N189" s="152" t="s">
        <v>3365</v>
      </c>
      <c r="O189" s="40" t="s">
        <v>1762</v>
      </c>
      <c r="T189" s="40" t="s">
        <v>3224</v>
      </c>
      <c r="U189" s="155" t="s">
        <v>8871</v>
      </c>
      <c r="V189" s="155">
        <v>2018</v>
      </c>
    </row>
    <row r="190" spans="1:22">
      <c r="A190" s="137" t="s">
        <v>3359</v>
      </c>
      <c r="B190" s="5" t="s">
        <v>3440</v>
      </c>
      <c r="C190" s="10" t="s">
        <v>1549</v>
      </c>
      <c r="D190" s="5" t="s">
        <v>3953</v>
      </c>
      <c r="E190" s="5" t="s">
        <v>3664</v>
      </c>
      <c r="F190" s="5" t="e">
        <v>#N/A</v>
      </c>
      <c r="G190" s="5" t="s">
        <v>1640</v>
      </c>
      <c r="H190" s="5" t="s">
        <v>1762</v>
      </c>
      <c r="N190" s="152" t="s">
        <v>3367</v>
      </c>
      <c r="O190" s="40" t="s">
        <v>1765</v>
      </c>
      <c r="T190" s="40" t="s">
        <v>8976</v>
      </c>
      <c r="U190" s="155" t="s">
        <v>8872</v>
      </c>
      <c r="V190" s="155">
        <v>2018</v>
      </c>
    </row>
    <row r="191" spans="1:22">
      <c r="A191" s="137" t="s">
        <v>3360</v>
      </c>
      <c r="B191" s="5" t="s">
        <v>3440</v>
      </c>
      <c r="C191" s="10" t="s">
        <v>1549</v>
      </c>
      <c r="D191" s="5" t="s">
        <v>3954</v>
      </c>
      <c r="E191" s="5" t="s">
        <v>3665</v>
      </c>
      <c r="F191" s="5" t="e">
        <v>#N/A</v>
      </c>
      <c r="G191" s="5" t="s">
        <v>1640</v>
      </c>
      <c r="H191" s="5" t="s">
        <v>1762</v>
      </c>
      <c r="N191" s="152" t="s">
        <v>3384</v>
      </c>
      <c r="O191" s="40" t="s">
        <v>1765</v>
      </c>
      <c r="T191" s="40" t="s">
        <v>8977</v>
      </c>
      <c r="U191" s="155" t="s">
        <v>8873</v>
      </c>
      <c r="V191" s="155">
        <v>2018</v>
      </c>
    </row>
    <row r="192" spans="1:22">
      <c r="A192" s="137" t="s">
        <v>3369</v>
      </c>
      <c r="B192" s="5" t="s">
        <v>3440</v>
      </c>
      <c r="C192" s="10" t="s">
        <v>2388</v>
      </c>
      <c r="D192" s="5" t="s">
        <v>3963</v>
      </c>
      <c r="E192" s="5" t="s">
        <v>3674</v>
      </c>
      <c r="F192" s="5" t="e">
        <v>#N/A</v>
      </c>
      <c r="G192" s="5" t="s">
        <v>2388</v>
      </c>
      <c r="H192" s="5" t="e">
        <v>#N/A</v>
      </c>
      <c r="N192" s="152" t="s">
        <v>3385</v>
      </c>
      <c r="O192" s="40" t="s">
        <v>1765</v>
      </c>
      <c r="T192" s="40" t="s">
        <v>3225</v>
      </c>
      <c r="U192" s="155" t="s">
        <v>8874</v>
      </c>
      <c r="V192" s="155">
        <v>2018</v>
      </c>
    </row>
    <row r="193" spans="1:22">
      <c r="A193" s="137" t="s">
        <v>3373</v>
      </c>
      <c r="B193" s="106" t="s">
        <v>3440</v>
      </c>
      <c r="C193" s="106" t="s">
        <v>2388</v>
      </c>
      <c r="D193" s="106" t="s">
        <v>3967</v>
      </c>
      <c r="E193" s="106" t="s">
        <v>3678</v>
      </c>
      <c r="F193" s="5" t="e">
        <v>#N/A</v>
      </c>
      <c r="G193" s="5" t="s">
        <v>2388</v>
      </c>
      <c r="H193" s="5" t="s">
        <v>1765</v>
      </c>
      <c r="N193" s="152" t="s">
        <v>3386</v>
      </c>
      <c r="O193" s="40" t="s">
        <v>1765</v>
      </c>
      <c r="T193" s="40" t="s">
        <v>8978</v>
      </c>
      <c r="U193" s="155" t="s">
        <v>8875</v>
      </c>
      <c r="V193" s="155">
        <v>2018</v>
      </c>
    </row>
    <row r="194" spans="1:22">
      <c r="A194" s="137" t="s">
        <v>3368</v>
      </c>
      <c r="B194" s="5" t="s">
        <v>3440</v>
      </c>
      <c r="C194" s="5" t="s">
        <v>2388</v>
      </c>
      <c r="D194" s="5" t="s">
        <v>3962</v>
      </c>
      <c r="E194" s="5" t="s">
        <v>3673</v>
      </c>
      <c r="F194" s="5" t="e">
        <v>#N/A</v>
      </c>
      <c r="G194" s="5" t="s">
        <v>1596</v>
      </c>
      <c r="H194" s="5" t="s">
        <v>1762</v>
      </c>
      <c r="N194" s="152" t="s">
        <v>3387</v>
      </c>
      <c r="O194" s="40" t="s">
        <v>1765</v>
      </c>
      <c r="T194" s="40" t="s">
        <v>8979</v>
      </c>
      <c r="U194" s="155" t="s">
        <v>8876</v>
      </c>
      <c r="V194" s="155">
        <v>2018</v>
      </c>
    </row>
    <row r="195" spans="1:22">
      <c r="A195" s="137" t="s">
        <v>3370</v>
      </c>
      <c r="B195" s="5" t="s">
        <v>3440</v>
      </c>
      <c r="C195" s="10" t="s">
        <v>1549</v>
      </c>
      <c r="D195" s="5" t="s">
        <v>3964</v>
      </c>
      <c r="E195" s="5" t="s">
        <v>3675</v>
      </c>
      <c r="F195" s="5" t="e">
        <v>#N/A</v>
      </c>
      <c r="G195" s="10" t="s">
        <v>1640</v>
      </c>
      <c r="H195" s="5" t="s">
        <v>1765</v>
      </c>
      <c r="N195" s="152" t="s">
        <v>3388</v>
      </c>
      <c r="O195" s="40" t="s">
        <v>1765</v>
      </c>
      <c r="T195" s="40" t="s">
        <v>3226</v>
      </c>
      <c r="U195" s="155" t="s">
        <v>8877</v>
      </c>
      <c r="V195" s="155">
        <v>2018</v>
      </c>
    </row>
    <row r="196" spans="1:22">
      <c r="A196" s="137" t="s">
        <v>3371</v>
      </c>
      <c r="B196" s="5" t="s">
        <v>3440</v>
      </c>
      <c r="C196" s="10" t="s">
        <v>1549</v>
      </c>
      <c r="D196" s="5" t="s">
        <v>3965</v>
      </c>
      <c r="E196" s="5" t="s">
        <v>3676</v>
      </c>
      <c r="F196" s="5" t="e">
        <v>#N/A</v>
      </c>
      <c r="G196" s="10" t="s">
        <v>1640</v>
      </c>
      <c r="H196" s="5" t="s">
        <v>1762</v>
      </c>
      <c r="N196" s="152" t="s">
        <v>3389</v>
      </c>
      <c r="O196" s="40" t="s">
        <v>1762</v>
      </c>
      <c r="T196" s="40" t="s">
        <v>3227</v>
      </c>
      <c r="U196" s="155" t="s">
        <v>8878</v>
      </c>
      <c r="V196" s="155">
        <v>2018</v>
      </c>
    </row>
    <row r="197" spans="1:22">
      <c r="A197" s="137" t="s">
        <v>3372</v>
      </c>
      <c r="B197" s="5" t="s">
        <v>3440</v>
      </c>
      <c r="C197" s="10" t="s">
        <v>1549</v>
      </c>
      <c r="D197" s="5" t="s">
        <v>3966</v>
      </c>
      <c r="E197" s="5" t="s">
        <v>3677</v>
      </c>
      <c r="F197" s="5" t="e">
        <v>#N/A</v>
      </c>
      <c r="G197" s="10" t="s">
        <v>1640</v>
      </c>
      <c r="H197" s="5" t="s">
        <v>1762</v>
      </c>
      <c r="N197" s="152" t="s">
        <v>3390</v>
      </c>
      <c r="O197" s="40" t="s">
        <v>1765</v>
      </c>
      <c r="T197" s="40" t="s">
        <v>3228</v>
      </c>
      <c r="U197" s="155" t="s">
        <v>8879</v>
      </c>
      <c r="V197" s="155">
        <v>2018</v>
      </c>
    </row>
    <row r="198" spans="1:22">
      <c r="A198" s="137" t="s">
        <v>3361</v>
      </c>
      <c r="B198" s="5" t="s">
        <v>3440</v>
      </c>
      <c r="C198" s="10" t="s">
        <v>1549</v>
      </c>
      <c r="D198" s="5" t="s">
        <v>3955</v>
      </c>
      <c r="E198" s="5" t="s">
        <v>3666</v>
      </c>
      <c r="F198" s="5" t="e">
        <v>#N/A</v>
      </c>
      <c r="G198" s="10" t="s">
        <v>1640</v>
      </c>
      <c r="H198" s="5" t="s">
        <v>1765</v>
      </c>
      <c r="N198" s="152" t="s">
        <v>3391</v>
      </c>
      <c r="O198" s="40" t="s">
        <v>1762</v>
      </c>
      <c r="T198" s="40" t="s">
        <v>3229</v>
      </c>
      <c r="U198" s="155" t="s">
        <v>8880</v>
      </c>
      <c r="V198" s="155">
        <v>2018</v>
      </c>
    </row>
    <row r="199" spans="1:22">
      <c r="A199" s="137" t="s">
        <v>3362</v>
      </c>
      <c r="B199" s="5" t="s">
        <v>3440</v>
      </c>
      <c r="C199" s="10" t="s">
        <v>1549</v>
      </c>
      <c r="D199" s="5" t="s">
        <v>3956</v>
      </c>
      <c r="E199" s="5" t="s">
        <v>3667</v>
      </c>
      <c r="F199" s="5" t="e">
        <v>#N/A</v>
      </c>
      <c r="G199" s="10" t="s">
        <v>1640</v>
      </c>
      <c r="H199" s="5" t="s">
        <v>1765</v>
      </c>
      <c r="N199" s="152" t="s">
        <v>3392</v>
      </c>
      <c r="O199" s="40" t="s">
        <v>1762</v>
      </c>
      <c r="T199" s="40" t="s">
        <v>3230</v>
      </c>
      <c r="U199" s="155" t="s">
        <v>8881</v>
      </c>
      <c r="V199" s="155">
        <v>2018</v>
      </c>
    </row>
    <row r="200" spans="1:22">
      <c r="A200" s="139" t="s">
        <v>3363</v>
      </c>
      <c r="B200" s="29" t="s">
        <v>3440</v>
      </c>
      <c r="C200" s="10" t="s">
        <v>1549</v>
      </c>
      <c r="D200" s="29" t="s">
        <v>3957</v>
      </c>
      <c r="E200" s="29" t="s">
        <v>3668</v>
      </c>
      <c r="F200" s="5" t="e">
        <v>#N/A</v>
      </c>
      <c r="G200" s="10" t="s">
        <v>1640</v>
      </c>
      <c r="H200" s="5" t="s">
        <v>1762</v>
      </c>
      <c r="N200" s="152" t="s">
        <v>3393</v>
      </c>
      <c r="O200" s="40" t="s">
        <v>1762</v>
      </c>
      <c r="T200" s="40" t="s">
        <v>3231</v>
      </c>
      <c r="U200" s="155" t="s">
        <v>8882</v>
      </c>
      <c r="V200" s="155">
        <v>2018</v>
      </c>
    </row>
    <row r="201" spans="1:22">
      <c r="A201" s="137" t="s">
        <v>3364</v>
      </c>
      <c r="B201" s="5" t="s">
        <v>3440</v>
      </c>
      <c r="C201" s="10" t="s">
        <v>1549</v>
      </c>
      <c r="D201" s="5" t="s">
        <v>3958</v>
      </c>
      <c r="E201" s="5" t="s">
        <v>3669</v>
      </c>
      <c r="F201" s="5" t="e">
        <v>#N/A</v>
      </c>
      <c r="G201" s="10" t="s">
        <v>1640</v>
      </c>
      <c r="H201" s="5" t="s">
        <v>4831</v>
      </c>
      <c r="N201" s="152" t="s">
        <v>3394</v>
      </c>
      <c r="O201" s="40" t="s">
        <v>1762</v>
      </c>
    </row>
    <row r="202" spans="1:22">
      <c r="A202" s="137" t="s">
        <v>3366</v>
      </c>
      <c r="B202" s="5" t="s">
        <v>3440</v>
      </c>
      <c r="C202" s="10" t="s">
        <v>1549</v>
      </c>
      <c r="D202" s="5" t="s">
        <v>3960</v>
      </c>
      <c r="E202" s="5" t="s">
        <v>3671</v>
      </c>
      <c r="F202" s="5" t="e">
        <v>#N/A</v>
      </c>
      <c r="G202" s="10" t="s">
        <v>1640</v>
      </c>
      <c r="H202" s="5" t="s">
        <v>1765</v>
      </c>
      <c r="N202" s="152" t="s">
        <v>3395</v>
      </c>
      <c r="O202" s="40" t="s">
        <v>1762</v>
      </c>
    </row>
    <row r="203" spans="1:22">
      <c r="A203" s="137" t="s">
        <v>3365</v>
      </c>
      <c r="B203" s="5" t="s">
        <v>3440</v>
      </c>
      <c r="C203" s="10" t="s">
        <v>1549</v>
      </c>
      <c r="D203" s="5" t="s">
        <v>3959</v>
      </c>
      <c r="E203" s="5" t="s">
        <v>3670</v>
      </c>
      <c r="F203" s="5" t="e">
        <v>#N/A</v>
      </c>
      <c r="G203" s="10" t="s">
        <v>1640</v>
      </c>
      <c r="H203" s="5" t="s">
        <v>1762</v>
      </c>
      <c r="N203" s="152" t="s">
        <v>3396</v>
      </c>
      <c r="O203" s="40" t="s">
        <v>1762</v>
      </c>
    </row>
    <row r="204" spans="1:22">
      <c r="A204" s="137" t="s">
        <v>3367</v>
      </c>
      <c r="B204" s="5" t="s">
        <v>3440</v>
      </c>
      <c r="C204" s="10" t="s">
        <v>1549</v>
      </c>
      <c r="D204" s="5" t="s">
        <v>3961</v>
      </c>
      <c r="E204" s="5" t="s">
        <v>3672</v>
      </c>
      <c r="F204" s="5" t="e">
        <v>#N/A</v>
      </c>
      <c r="G204" s="10" t="s">
        <v>1640</v>
      </c>
      <c r="H204" s="5" t="s">
        <v>1765</v>
      </c>
      <c r="N204" s="152" t="s">
        <v>3397</v>
      </c>
      <c r="O204" s="40" t="s">
        <v>1765</v>
      </c>
    </row>
    <row r="205" spans="1:22">
      <c r="A205" s="137" t="s">
        <v>3384</v>
      </c>
      <c r="B205" s="81" t="s">
        <v>3442</v>
      </c>
      <c r="C205" s="10" t="s">
        <v>1549</v>
      </c>
      <c r="D205" s="5" t="s">
        <v>3978</v>
      </c>
      <c r="E205" s="5" t="s">
        <v>3689</v>
      </c>
      <c r="F205" s="5">
        <v>2015</v>
      </c>
      <c r="G205" s="5" t="s">
        <v>4033</v>
      </c>
      <c r="H205" s="5" t="s">
        <v>1765</v>
      </c>
      <c r="N205" s="152" t="s">
        <v>3398</v>
      </c>
      <c r="O205" s="40" t="s">
        <v>1765</v>
      </c>
    </row>
    <row r="206" spans="1:22">
      <c r="A206" s="137" t="s">
        <v>3385</v>
      </c>
      <c r="B206" s="81" t="s">
        <v>3442</v>
      </c>
      <c r="C206" s="10" t="s">
        <v>1549</v>
      </c>
      <c r="D206" s="5" t="s">
        <v>3979</v>
      </c>
      <c r="E206" s="5" t="s">
        <v>3690</v>
      </c>
      <c r="F206" s="5">
        <v>2015</v>
      </c>
      <c r="G206" s="5" t="s">
        <v>4033</v>
      </c>
      <c r="H206" s="5" t="s">
        <v>1765</v>
      </c>
      <c r="N206" s="152" t="s">
        <v>3399</v>
      </c>
      <c r="O206" s="40" t="s">
        <v>1765</v>
      </c>
    </row>
    <row r="207" spans="1:22">
      <c r="A207" s="137" t="s">
        <v>3386</v>
      </c>
      <c r="B207" s="81" t="s">
        <v>3442</v>
      </c>
      <c r="C207" s="10" t="s">
        <v>1549</v>
      </c>
      <c r="D207" s="5" t="s">
        <v>3980</v>
      </c>
      <c r="E207" s="5" t="s">
        <v>3691</v>
      </c>
      <c r="F207" s="5">
        <v>2015</v>
      </c>
      <c r="G207" s="5" t="s">
        <v>4033</v>
      </c>
      <c r="H207" s="5" t="s">
        <v>1765</v>
      </c>
      <c r="N207" s="152" t="s">
        <v>3400</v>
      </c>
      <c r="O207" s="40" t="s">
        <v>1765</v>
      </c>
    </row>
    <row r="208" spans="1:22">
      <c r="A208" s="137" t="s">
        <v>3387</v>
      </c>
      <c r="B208" s="81" t="s">
        <v>3442</v>
      </c>
      <c r="C208" s="10" t="s">
        <v>1549</v>
      </c>
      <c r="D208" s="5" t="s">
        <v>3981</v>
      </c>
      <c r="E208" s="5" t="s">
        <v>3692</v>
      </c>
      <c r="F208" s="5">
        <v>2015</v>
      </c>
      <c r="G208" s="5" t="s">
        <v>4033</v>
      </c>
      <c r="H208" s="5" t="s">
        <v>1765</v>
      </c>
      <c r="N208" s="152" t="s">
        <v>4834</v>
      </c>
      <c r="O208" s="40" t="s">
        <v>1765</v>
      </c>
      <c r="P208" t="s">
        <v>1765</v>
      </c>
      <c r="Q208" t="s">
        <v>4832</v>
      </c>
    </row>
    <row r="209" spans="1:18">
      <c r="A209" s="137" t="s">
        <v>3388</v>
      </c>
      <c r="B209" s="81" t="s">
        <v>3442</v>
      </c>
      <c r="C209" s="10" t="s">
        <v>1549</v>
      </c>
      <c r="D209" s="5" t="s">
        <v>3982</v>
      </c>
      <c r="E209" s="5" t="s">
        <v>3693</v>
      </c>
      <c r="F209" s="5">
        <v>2015</v>
      </c>
      <c r="G209" s="5" t="s">
        <v>4033</v>
      </c>
      <c r="H209" s="5" t="s">
        <v>1765</v>
      </c>
      <c r="N209" s="152" t="s">
        <v>4834</v>
      </c>
      <c r="O209" s="40" t="s">
        <v>1762</v>
      </c>
      <c r="P209" t="s">
        <v>4833</v>
      </c>
      <c r="Q209" t="s">
        <v>1762</v>
      </c>
      <c r="R209" t="s">
        <v>4832</v>
      </c>
    </row>
    <row r="210" spans="1:18">
      <c r="A210" s="137" t="s">
        <v>3389</v>
      </c>
      <c r="B210" s="81" t="s">
        <v>3442</v>
      </c>
      <c r="C210" s="10" t="s">
        <v>1549</v>
      </c>
      <c r="D210" s="5" t="s">
        <v>3983</v>
      </c>
      <c r="E210" s="5" t="s">
        <v>3694</v>
      </c>
      <c r="F210" s="5">
        <v>2015</v>
      </c>
      <c r="G210" s="5" t="s">
        <v>4033</v>
      </c>
      <c r="H210" s="5" t="s">
        <v>1762</v>
      </c>
    </row>
    <row r="211" spans="1:18">
      <c r="A211" s="137" t="s">
        <v>3390</v>
      </c>
      <c r="B211" s="81" t="s">
        <v>3442</v>
      </c>
      <c r="C211" s="10" t="s">
        <v>1549</v>
      </c>
      <c r="D211" s="5" t="s">
        <v>3984</v>
      </c>
      <c r="E211" s="5" t="s">
        <v>3695</v>
      </c>
      <c r="F211" s="5">
        <v>2015</v>
      </c>
      <c r="G211" s="5" t="s">
        <v>4033</v>
      </c>
      <c r="H211" s="5" t="s">
        <v>1765</v>
      </c>
    </row>
    <row r="212" spans="1:18">
      <c r="A212" s="137" t="s">
        <v>3391</v>
      </c>
      <c r="B212" s="81" t="s">
        <v>3442</v>
      </c>
      <c r="C212" s="10" t="s">
        <v>1549</v>
      </c>
      <c r="D212" s="5" t="s">
        <v>3985</v>
      </c>
      <c r="E212" s="5" t="s">
        <v>3696</v>
      </c>
      <c r="F212" s="5">
        <v>2015</v>
      </c>
      <c r="G212" s="5" t="s">
        <v>4033</v>
      </c>
      <c r="H212" s="5" t="s">
        <v>1762</v>
      </c>
    </row>
    <row r="213" spans="1:18">
      <c r="A213" s="137" t="s">
        <v>3392</v>
      </c>
      <c r="B213" s="81" t="s">
        <v>3442</v>
      </c>
      <c r="C213" s="10" t="s">
        <v>1549</v>
      </c>
      <c r="D213" s="5" t="s">
        <v>3986</v>
      </c>
      <c r="E213" s="5" t="s">
        <v>3697</v>
      </c>
      <c r="F213" s="5">
        <v>2015</v>
      </c>
      <c r="G213" s="5" t="s">
        <v>4033</v>
      </c>
      <c r="H213" s="5" t="s">
        <v>1762</v>
      </c>
    </row>
    <row r="214" spans="1:18">
      <c r="A214" s="137" t="s">
        <v>3393</v>
      </c>
      <c r="B214" s="81" t="s">
        <v>3442</v>
      </c>
      <c r="C214" s="10" t="s">
        <v>1549</v>
      </c>
      <c r="D214" s="5" t="s">
        <v>3987</v>
      </c>
      <c r="E214" s="5" t="s">
        <v>3698</v>
      </c>
      <c r="F214" s="5">
        <v>2015</v>
      </c>
      <c r="G214" s="5" t="s">
        <v>4033</v>
      </c>
      <c r="H214" s="5" t="s">
        <v>1762</v>
      </c>
    </row>
    <row r="215" spans="1:18">
      <c r="A215" s="137" t="s">
        <v>3394</v>
      </c>
      <c r="B215" s="81" t="s">
        <v>3442</v>
      </c>
      <c r="C215" s="10" t="s">
        <v>1549</v>
      </c>
      <c r="D215" s="5" t="s">
        <v>3988</v>
      </c>
      <c r="E215" s="5" t="s">
        <v>3699</v>
      </c>
      <c r="F215" s="5">
        <v>2015</v>
      </c>
      <c r="G215" s="5" t="s">
        <v>4033</v>
      </c>
      <c r="H215" s="5" t="s">
        <v>1762</v>
      </c>
    </row>
    <row r="216" spans="1:18">
      <c r="A216" s="137" t="s">
        <v>3395</v>
      </c>
      <c r="B216" s="81" t="s">
        <v>3442</v>
      </c>
      <c r="C216" s="10" t="s">
        <v>1549</v>
      </c>
      <c r="D216" s="5" t="s">
        <v>3989</v>
      </c>
      <c r="E216" s="5" t="s">
        <v>3700</v>
      </c>
      <c r="F216" s="5">
        <v>2015</v>
      </c>
      <c r="G216" s="5" t="s">
        <v>4033</v>
      </c>
      <c r="H216" s="5" t="s">
        <v>1762</v>
      </c>
    </row>
    <row r="217" spans="1:18">
      <c r="A217" s="137" t="s">
        <v>3396</v>
      </c>
      <c r="B217" s="81" t="s">
        <v>3442</v>
      </c>
      <c r="C217" s="10" t="s">
        <v>1549</v>
      </c>
      <c r="D217" s="5" t="s">
        <v>3990</v>
      </c>
      <c r="E217" s="5" t="s">
        <v>3701</v>
      </c>
      <c r="F217" s="5">
        <v>2015</v>
      </c>
      <c r="G217" s="5" t="s">
        <v>4033</v>
      </c>
      <c r="H217" s="5" t="s">
        <v>1762</v>
      </c>
    </row>
    <row r="218" spans="1:18">
      <c r="A218" s="137" t="s">
        <v>3397</v>
      </c>
      <c r="B218" s="81" t="s">
        <v>3442</v>
      </c>
      <c r="C218" s="10" t="s">
        <v>1549</v>
      </c>
      <c r="D218" s="5" t="s">
        <v>3991</v>
      </c>
      <c r="E218" s="5" t="s">
        <v>3702</v>
      </c>
      <c r="F218" s="5">
        <v>2015</v>
      </c>
      <c r="G218" s="5" t="s">
        <v>4033</v>
      </c>
      <c r="H218" s="5" t="s">
        <v>1765</v>
      </c>
    </row>
    <row r="219" spans="1:18">
      <c r="A219" s="137" t="s">
        <v>3398</v>
      </c>
      <c r="B219" s="81" t="s">
        <v>3442</v>
      </c>
      <c r="C219" s="10" t="s">
        <v>1549</v>
      </c>
      <c r="D219" s="5" t="s">
        <v>3992</v>
      </c>
      <c r="E219" s="5" t="s">
        <v>3703</v>
      </c>
      <c r="F219" s="5">
        <v>2015</v>
      </c>
      <c r="G219" s="5" t="s">
        <v>4033</v>
      </c>
      <c r="H219" s="5" t="s">
        <v>1765</v>
      </c>
    </row>
    <row r="220" spans="1:18">
      <c r="A220" s="137" t="s">
        <v>3399</v>
      </c>
      <c r="B220" s="81" t="s">
        <v>3442</v>
      </c>
      <c r="C220" s="10" t="s">
        <v>1549</v>
      </c>
      <c r="D220" s="5" t="s">
        <v>3993</v>
      </c>
      <c r="E220" s="5" t="s">
        <v>3704</v>
      </c>
      <c r="F220" s="5">
        <v>2015</v>
      </c>
      <c r="G220" s="5" t="s">
        <v>4033</v>
      </c>
      <c r="H220" s="5" t="s">
        <v>1765</v>
      </c>
    </row>
    <row r="221" spans="1:18">
      <c r="A221" s="137" t="s">
        <v>3400</v>
      </c>
      <c r="B221" s="81" t="s">
        <v>3442</v>
      </c>
      <c r="C221" s="10" t="s">
        <v>1549</v>
      </c>
      <c r="D221" s="5" t="s">
        <v>3994</v>
      </c>
      <c r="E221" s="5" t="s">
        <v>3705</v>
      </c>
      <c r="F221" s="5">
        <v>2015</v>
      </c>
      <c r="G221" s="5" t="s">
        <v>4033</v>
      </c>
      <c r="H221" s="5" t="s">
        <v>1765</v>
      </c>
    </row>
    <row r="222" spans="1:18">
      <c r="A222" s="137" t="s">
        <v>3312</v>
      </c>
      <c r="B222" s="5" t="s">
        <v>1632</v>
      </c>
      <c r="C222" s="5" t="s">
        <v>1593</v>
      </c>
      <c r="D222" s="5" t="s">
        <v>3906</v>
      </c>
      <c r="E222" s="5" t="s">
        <v>3617</v>
      </c>
      <c r="F222" s="5">
        <v>2015</v>
      </c>
      <c r="G222" s="5" t="s">
        <v>1632</v>
      </c>
      <c r="H222" s="5" t="e">
        <v>#N/A</v>
      </c>
    </row>
    <row r="223" spans="1:18">
      <c r="A223" s="137" t="s">
        <v>3318</v>
      </c>
      <c r="B223" s="5" t="s">
        <v>1632</v>
      </c>
      <c r="C223" s="5" t="s">
        <v>1593</v>
      </c>
      <c r="D223" s="5" t="s">
        <v>3912</v>
      </c>
      <c r="E223" s="5" t="s">
        <v>3623</v>
      </c>
      <c r="F223" s="5">
        <v>2015</v>
      </c>
      <c r="G223" s="5" t="s">
        <v>1632</v>
      </c>
      <c r="H223" s="5" t="e">
        <v>#N/A</v>
      </c>
    </row>
    <row r="224" spans="1:18">
      <c r="A224" s="137" t="s">
        <v>3314</v>
      </c>
      <c r="B224" s="5" t="s">
        <v>1632</v>
      </c>
      <c r="C224" s="5" t="s">
        <v>1593</v>
      </c>
      <c r="D224" s="5" t="s">
        <v>3908</v>
      </c>
      <c r="E224" s="5" t="s">
        <v>3619</v>
      </c>
      <c r="F224" s="5">
        <v>2015</v>
      </c>
      <c r="G224" s="5" t="s">
        <v>1632</v>
      </c>
      <c r="H224" s="5" t="e">
        <v>#N/A</v>
      </c>
    </row>
    <row r="225" spans="1:8">
      <c r="A225" s="137" t="s">
        <v>3315</v>
      </c>
      <c r="B225" s="5" t="s">
        <v>1632</v>
      </c>
      <c r="C225" s="5" t="s">
        <v>1593</v>
      </c>
      <c r="D225" s="5" t="s">
        <v>3909</v>
      </c>
      <c r="E225" s="5" t="s">
        <v>3620</v>
      </c>
      <c r="F225" s="5">
        <v>2015</v>
      </c>
      <c r="G225" s="5" t="s">
        <v>1632</v>
      </c>
      <c r="H225" s="5" t="e">
        <v>#N/A</v>
      </c>
    </row>
    <row r="226" spans="1:8">
      <c r="A226" s="137" t="s">
        <v>3319</v>
      </c>
      <c r="B226" s="5" t="s">
        <v>1632</v>
      </c>
      <c r="C226" s="5" t="s">
        <v>1593</v>
      </c>
      <c r="D226" s="5" t="s">
        <v>3913</v>
      </c>
      <c r="E226" s="5" t="s">
        <v>3624</v>
      </c>
      <c r="F226" s="5">
        <v>2015</v>
      </c>
      <c r="G226" s="5" t="s">
        <v>1632</v>
      </c>
      <c r="H226" s="5" t="e">
        <v>#N/A</v>
      </c>
    </row>
    <row r="227" spans="1:8">
      <c r="A227" s="137" t="s">
        <v>3308</v>
      </c>
      <c r="B227" s="5" t="s">
        <v>1632</v>
      </c>
      <c r="C227" s="5" t="s">
        <v>1593</v>
      </c>
      <c r="D227" s="5" t="s">
        <v>3903</v>
      </c>
      <c r="E227" s="5" t="s">
        <v>3614</v>
      </c>
      <c r="F227" s="5">
        <v>2015</v>
      </c>
      <c r="G227" s="5" t="s">
        <v>1632</v>
      </c>
      <c r="H227" s="5" t="e">
        <v>#N/A</v>
      </c>
    </row>
    <row r="228" spans="1:8">
      <c r="A228" s="137" t="s">
        <v>3316</v>
      </c>
      <c r="B228" s="106" t="s">
        <v>1632</v>
      </c>
      <c r="C228" s="5" t="s">
        <v>1593</v>
      </c>
      <c r="D228" s="106" t="s">
        <v>3910</v>
      </c>
      <c r="E228" s="106" t="s">
        <v>3621</v>
      </c>
      <c r="F228" s="5">
        <v>2016</v>
      </c>
      <c r="G228" s="5" t="s">
        <v>1632</v>
      </c>
      <c r="H228" s="5" t="e">
        <v>#N/A</v>
      </c>
    </row>
    <row r="229" spans="1:8">
      <c r="A229" s="137" t="s">
        <v>3311</v>
      </c>
      <c r="B229" s="5" t="s">
        <v>1632</v>
      </c>
      <c r="C229" s="5" t="s">
        <v>1593</v>
      </c>
      <c r="D229" s="5" t="s">
        <v>3905</v>
      </c>
      <c r="E229" s="5" t="s">
        <v>3616</v>
      </c>
      <c r="F229" s="5">
        <v>2015</v>
      </c>
      <c r="G229" s="5" t="s">
        <v>1632</v>
      </c>
      <c r="H229" s="5" t="e">
        <v>#N/A</v>
      </c>
    </row>
    <row r="230" spans="1:8">
      <c r="A230" s="137" t="s">
        <v>3310</v>
      </c>
      <c r="B230" s="5" t="s">
        <v>1632</v>
      </c>
      <c r="C230" s="5" t="s">
        <v>1593</v>
      </c>
      <c r="D230" s="5" t="s">
        <v>3904</v>
      </c>
      <c r="E230" s="5" t="s">
        <v>3615</v>
      </c>
      <c r="F230" s="5">
        <v>2015</v>
      </c>
      <c r="G230" s="5" t="s">
        <v>1632</v>
      </c>
      <c r="H230" s="5" t="e">
        <v>#N/A</v>
      </c>
    </row>
    <row r="231" spans="1:8">
      <c r="A231" s="137" t="s">
        <v>3307</v>
      </c>
      <c r="B231" s="5" t="s">
        <v>1632</v>
      </c>
      <c r="C231" s="5" t="s">
        <v>1593</v>
      </c>
      <c r="D231" s="5" t="s">
        <v>3902</v>
      </c>
      <c r="E231" s="5" t="s">
        <v>3613</v>
      </c>
      <c r="F231" s="5">
        <v>2015</v>
      </c>
      <c r="G231" s="5" t="s">
        <v>1632</v>
      </c>
      <c r="H231" s="5" t="e">
        <v>#N/A</v>
      </c>
    </row>
    <row r="232" spans="1:8">
      <c r="A232" s="137" t="s">
        <v>3313</v>
      </c>
      <c r="B232" s="5" t="s">
        <v>1632</v>
      </c>
      <c r="C232" s="5" t="s">
        <v>1593</v>
      </c>
      <c r="D232" s="5" t="s">
        <v>3907</v>
      </c>
      <c r="E232" s="5" t="s">
        <v>3618</v>
      </c>
      <c r="F232" s="5">
        <v>2015</v>
      </c>
      <c r="G232" s="5" t="s">
        <v>1632</v>
      </c>
      <c r="H232" s="5" t="e">
        <v>#N/A</v>
      </c>
    </row>
    <row r="233" spans="1:8">
      <c r="A233" s="137" t="s">
        <v>3320</v>
      </c>
      <c r="B233" s="5" t="s">
        <v>1632</v>
      </c>
      <c r="C233" s="5" t="s">
        <v>1593</v>
      </c>
      <c r="D233" s="5" t="s">
        <v>3914</v>
      </c>
      <c r="E233" s="5" t="s">
        <v>3625</v>
      </c>
      <c r="F233" s="5">
        <v>2015</v>
      </c>
      <c r="G233" s="5" t="s">
        <v>1632</v>
      </c>
      <c r="H233" s="5" t="e">
        <v>#N/A</v>
      </c>
    </row>
    <row r="234" spans="1:8">
      <c r="A234" s="137" t="s">
        <v>3317</v>
      </c>
      <c r="B234" s="5" t="s">
        <v>1632</v>
      </c>
      <c r="C234" s="5" t="s">
        <v>1593</v>
      </c>
      <c r="D234" s="5" t="s">
        <v>3911</v>
      </c>
      <c r="E234" s="5" t="s">
        <v>3622</v>
      </c>
      <c r="F234" s="5">
        <v>2015</v>
      </c>
      <c r="G234" s="5" t="s">
        <v>1632</v>
      </c>
      <c r="H234" s="5" t="e">
        <v>#N/A</v>
      </c>
    </row>
    <row r="235" spans="1:8">
      <c r="A235" s="137" t="s">
        <v>3321</v>
      </c>
      <c r="B235" s="5" t="s">
        <v>1632</v>
      </c>
      <c r="C235" s="5" t="s">
        <v>1593</v>
      </c>
      <c r="D235" s="5" t="s">
        <v>3915</v>
      </c>
      <c r="E235" s="5" t="s">
        <v>3626</v>
      </c>
      <c r="F235" s="5">
        <v>2016</v>
      </c>
      <c r="G235" s="5" t="s">
        <v>1632</v>
      </c>
      <c r="H235" s="5" t="e">
        <v>#N/A</v>
      </c>
    </row>
    <row r="236" spans="1:8">
      <c r="A236" s="137" t="s">
        <v>3322</v>
      </c>
      <c r="B236" s="5" t="s">
        <v>3436</v>
      </c>
      <c r="C236" s="5" t="s">
        <v>1593</v>
      </c>
      <c r="D236" s="5" t="s">
        <v>3916</v>
      </c>
      <c r="E236" s="5" t="s">
        <v>3627</v>
      </c>
      <c r="F236" s="5">
        <v>2018</v>
      </c>
      <c r="G236" s="5" t="s">
        <v>1632</v>
      </c>
      <c r="H236" s="5" t="e">
        <v>#N/A</v>
      </c>
    </row>
    <row r="237" spans="1:8">
      <c r="A237" s="137" t="s">
        <v>3323</v>
      </c>
      <c r="B237" s="5" t="s">
        <v>3436</v>
      </c>
      <c r="C237" s="5" t="s">
        <v>1593</v>
      </c>
      <c r="D237" s="5" t="s">
        <v>3917</v>
      </c>
      <c r="E237" s="5" t="s">
        <v>3628</v>
      </c>
      <c r="F237" s="5">
        <v>2018</v>
      </c>
      <c r="G237" s="5" t="s">
        <v>1632</v>
      </c>
      <c r="H237" s="5" t="e">
        <v>#N/A</v>
      </c>
    </row>
    <row r="238" spans="1:8">
      <c r="A238" s="137" t="s">
        <v>3324</v>
      </c>
      <c r="B238" s="5" t="s">
        <v>3436</v>
      </c>
      <c r="C238" s="5" t="s">
        <v>1593</v>
      </c>
      <c r="D238" s="5" t="s">
        <v>3918</v>
      </c>
      <c r="E238" s="5" t="s">
        <v>3629</v>
      </c>
      <c r="F238" s="5">
        <v>2018</v>
      </c>
      <c r="G238" s="5" t="s">
        <v>1632</v>
      </c>
      <c r="H238" s="5" t="e">
        <v>#N/A</v>
      </c>
    </row>
    <row r="239" spans="1:8">
      <c r="A239" s="137" t="s">
        <v>3325</v>
      </c>
      <c r="B239" s="5" t="s">
        <v>3436</v>
      </c>
      <c r="C239" s="5" t="s">
        <v>1593</v>
      </c>
      <c r="D239" s="5" t="s">
        <v>3919</v>
      </c>
      <c r="E239" s="5" t="s">
        <v>3630</v>
      </c>
      <c r="F239" s="5">
        <v>2018</v>
      </c>
      <c r="G239" s="5" t="s">
        <v>1632</v>
      </c>
      <c r="H239" s="5" t="e">
        <v>#N/A</v>
      </c>
    </row>
    <row r="240" spans="1:8">
      <c r="A240" s="137" t="s">
        <v>3326</v>
      </c>
      <c r="B240" s="5" t="s">
        <v>3436</v>
      </c>
      <c r="C240" s="5" t="s">
        <v>1593</v>
      </c>
      <c r="D240" s="5" t="s">
        <v>3920</v>
      </c>
      <c r="E240" s="5" t="s">
        <v>3631</v>
      </c>
      <c r="F240" s="5">
        <v>2018</v>
      </c>
      <c r="G240" s="5" t="s">
        <v>1632</v>
      </c>
      <c r="H240" s="5" t="e">
        <v>#N/A</v>
      </c>
    </row>
    <row r="241" spans="1:8">
      <c r="A241" s="137" t="s">
        <v>3327</v>
      </c>
      <c r="B241" s="5" t="s">
        <v>3436</v>
      </c>
      <c r="C241" s="5" t="s">
        <v>1593</v>
      </c>
      <c r="D241" s="5" t="s">
        <v>3921</v>
      </c>
      <c r="E241" s="5" t="s">
        <v>3632</v>
      </c>
      <c r="F241" s="5">
        <v>2018</v>
      </c>
      <c r="G241" s="5" t="s">
        <v>1632</v>
      </c>
      <c r="H241" s="5" t="e">
        <v>#N/A</v>
      </c>
    </row>
    <row r="242" spans="1:8">
      <c r="A242" s="137" t="s">
        <v>3328</v>
      </c>
      <c r="B242" s="5" t="s">
        <v>3436</v>
      </c>
      <c r="C242" s="5" t="s">
        <v>1593</v>
      </c>
      <c r="D242" s="5" t="s">
        <v>3922</v>
      </c>
      <c r="E242" s="5" t="s">
        <v>3633</v>
      </c>
      <c r="F242" s="5">
        <v>2018</v>
      </c>
      <c r="G242" s="5" t="s">
        <v>1632</v>
      </c>
      <c r="H242" s="5" t="e">
        <v>#N/A</v>
      </c>
    </row>
    <row r="243" spans="1:8">
      <c r="A243" s="137" t="s">
        <v>3329</v>
      </c>
      <c r="B243" s="5" t="s">
        <v>3436</v>
      </c>
      <c r="C243" s="5" t="s">
        <v>1593</v>
      </c>
      <c r="D243" s="5" t="s">
        <v>3923</v>
      </c>
      <c r="E243" s="5" t="s">
        <v>3634</v>
      </c>
      <c r="F243" s="5">
        <v>2018</v>
      </c>
      <c r="G243" s="5" t="s">
        <v>1632</v>
      </c>
      <c r="H243" s="5" t="e">
        <v>#N/A</v>
      </c>
    </row>
    <row r="244" spans="1:8">
      <c r="A244" s="137" t="s">
        <v>3330</v>
      </c>
      <c r="B244" s="5" t="s">
        <v>3436</v>
      </c>
      <c r="C244" s="5" t="s">
        <v>1593</v>
      </c>
      <c r="D244" s="5" t="s">
        <v>3924</v>
      </c>
      <c r="E244" s="5" t="s">
        <v>3635</v>
      </c>
      <c r="F244" s="5">
        <v>2018</v>
      </c>
      <c r="G244" s="5" t="s">
        <v>1632</v>
      </c>
      <c r="H244" s="5" t="e">
        <v>#N/A</v>
      </c>
    </row>
    <row r="245" spans="1:8">
      <c r="A245" s="137" t="s">
        <v>3331</v>
      </c>
      <c r="B245" s="5" t="s">
        <v>3436</v>
      </c>
      <c r="C245" s="5" t="s">
        <v>1593</v>
      </c>
      <c r="D245" s="5" t="s">
        <v>3925</v>
      </c>
      <c r="E245" s="5" t="s">
        <v>3636</v>
      </c>
      <c r="F245" s="5">
        <v>2018</v>
      </c>
      <c r="G245" s="5" t="s">
        <v>1632</v>
      </c>
      <c r="H245" s="5" t="e">
        <v>#N/A</v>
      </c>
    </row>
    <row r="246" spans="1:8">
      <c r="A246" s="137" t="s">
        <v>3334</v>
      </c>
      <c r="B246" s="5" t="s">
        <v>3437</v>
      </c>
      <c r="C246" s="5" t="s">
        <v>1593</v>
      </c>
      <c r="D246" s="5" t="s">
        <v>3928</v>
      </c>
      <c r="E246" s="5" t="s">
        <v>3639</v>
      </c>
      <c r="F246" s="5">
        <v>2018</v>
      </c>
      <c r="G246" s="5" t="s">
        <v>1632</v>
      </c>
      <c r="H246" s="5" t="e">
        <v>#N/A</v>
      </c>
    </row>
    <row r="247" spans="1:8">
      <c r="A247" s="137" t="s">
        <v>3337</v>
      </c>
      <c r="B247" s="5" t="s">
        <v>3437</v>
      </c>
      <c r="C247" s="5" t="s">
        <v>1593</v>
      </c>
      <c r="D247" s="5" t="s">
        <v>3931</v>
      </c>
      <c r="E247" s="5" t="s">
        <v>3642</v>
      </c>
      <c r="F247" s="5">
        <v>2018</v>
      </c>
      <c r="G247" s="5" t="s">
        <v>1632</v>
      </c>
      <c r="H247" s="5" t="e">
        <v>#N/A</v>
      </c>
    </row>
    <row r="248" spans="1:8">
      <c r="A248" s="137" t="s">
        <v>3333</v>
      </c>
      <c r="B248" s="5" t="s">
        <v>3437</v>
      </c>
      <c r="C248" s="5" t="s">
        <v>1593</v>
      </c>
      <c r="D248" s="5" t="s">
        <v>3927</v>
      </c>
      <c r="E248" s="5" t="s">
        <v>3638</v>
      </c>
      <c r="F248" s="5">
        <v>2018</v>
      </c>
      <c r="G248" s="5" t="s">
        <v>1632</v>
      </c>
      <c r="H248" s="5" t="e">
        <v>#N/A</v>
      </c>
    </row>
    <row r="249" spans="1:8">
      <c r="A249" s="137" t="s">
        <v>3332</v>
      </c>
      <c r="B249" s="5" t="s">
        <v>3437</v>
      </c>
      <c r="C249" s="5" t="s">
        <v>1593</v>
      </c>
      <c r="D249" s="5" t="s">
        <v>3926</v>
      </c>
      <c r="E249" s="5" t="s">
        <v>3637</v>
      </c>
      <c r="F249" s="5">
        <v>2018</v>
      </c>
      <c r="G249" s="5" t="s">
        <v>1632</v>
      </c>
      <c r="H249" s="5" t="e">
        <v>#N/A</v>
      </c>
    </row>
    <row r="250" spans="1:8">
      <c r="A250" s="137" t="s">
        <v>3340</v>
      </c>
      <c r="B250" s="5" t="s">
        <v>3437</v>
      </c>
      <c r="C250" s="5" t="s">
        <v>1593</v>
      </c>
      <c r="D250" s="5" t="s">
        <v>3934</v>
      </c>
      <c r="E250" s="5" t="s">
        <v>3645</v>
      </c>
      <c r="F250" s="5">
        <v>2018</v>
      </c>
      <c r="G250" s="5" t="s">
        <v>1632</v>
      </c>
      <c r="H250" s="5" t="e">
        <v>#N/A</v>
      </c>
    </row>
    <row r="251" spans="1:8">
      <c r="A251" s="137" t="s">
        <v>3338</v>
      </c>
      <c r="B251" s="5" t="s">
        <v>3437</v>
      </c>
      <c r="C251" s="5" t="s">
        <v>1593</v>
      </c>
      <c r="D251" s="5" t="s">
        <v>3932</v>
      </c>
      <c r="E251" s="5" t="s">
        <v>3643</v>
      </c>
      <c r="F251" s="5">
        <v>2018</v>
      </c>
      <c r="G251" s="5" t="s">
        <v>1632</v>
      </c>
      <c r="H251" s="5" t="e">
        <v>#N/A</v>
      </c>
    </row>
    <row r="252" spans="1:8">
      <c r="A252" s="137" t="s">
        <v>3342</v>
      </c>
      <c r="B252" s="5" t="s">
        <v>3437</v>
      </c>
      <c r="C252" s="5" t="s">
        <v>1593</v>
      </c>
      <c r="D252" s="5" t="s">
        <v>3936</v>
      </c>
      <c r="E252" s="5" t="s">
        <v>3647</v>
      </c>
      <c r="F252" s="5">
        <v>2018</v>
      </c>
      <c r="G252" s="5" t="s">
        <v>1632</v>
      </c>
      <c r="H252" s="5" t="e">
        <v>#N/A</v>
      </c>
    </row>
    <row r="253" spans="1:8">
      <c r="A253" s="137" t="s">
        <v>3346</v>
      </c>
      <c r="B253" s="5" t="s">
        <v>3437</v>
      </c>
      <c r="C253" s="5" t="s">
        <v>1593</v>
      </c>
      <c r="D253" s="5" t="s">
        <v>3940</v>
      </c>
      <c r="E253" s="5" t="s">
        <v>3651</v>
      </c>
      <c r="F253" s="5">
        <v>2018</v>
      </c>
      <c r="G253" s="5" t="s">
        <v>1632</v>
      </c>
      <c r="H253" s="5" t="e">
        <v>#N/A</v>
      </c>
    </row>
    <row r="254" spans="1:8">
      <c r="A254" s="137" t="s">
        <v>3339</v>
      </c>
      <c r="B254" s="5" t="s">
        <v>3437</v>
      </c>
      <c r="C254" s="5" t="s">
        <v>1593</v>
      </c>
      <c r="D254" s="5" t="s">
        <v>3933</v>
      </c>
      <c r="E254" s="5" t="s">
        <v>3644</v>
      </c>
      <c r="F254" s="5">
        <v>2018</v>
      </c>
      <c r="G254" s="5" t="s">
        <v>1632</v>
      </c>
      <c r="H254" s="5" t="e">
        <v>#N/A</v>
      </c>
    </row>
    <row r="255" spans="1:8">
      <c r="A255" s="137" t="s">
        <v>3343</v>
      </c>
      <c r="B255" s="106" t="s">
        <v>3437</v>
      </c>
      <c r="C255" s="5" t="s">
        <v>1593</v>
      </c>
      <c r="D255" s="106" t="s">
        <v>3937</v>
      </c>
      <c r="E255" s="106" t="s">
        <v>3648</v>
      </c>
      <c r="F255" s="5">
        <v>2018</v>
      </c>
      <c r="G255" s="5" t="s">
        <v>1632</v>
      </c>
      <c r="H255" s="5" t="e">
        <v>#N/A</v>
      </c>
    </row>
    <row r="256" spans="1:8">
      <c r="A256" s="137" t="s">
        <v>3336</v>
      </c>
      <c r="B256" s="5" t="s">
        <v>3437</v>
      </c>
      <c r="C256" s="5" t="s">
        <v>1593</v>
      </c>
      <c r="D256" s="5" t="s">
        <v>3930</v>
      </c>
      <c r="E256" s="5" t="s">
        <v>3641</v>
      </c>
      <c r="F256" s="5">
        <v>2018</v>
      </c>
      <c r="G256" s="5" t="s">
        <v>1632</v>
      </c>
      <c r="H256" s="5" t="e">
        <v>#N/A</v>
      </c>
    </row>
    <row r="257" spans="1:8">
      <c r="A257" s="137" t="s">
        <v>3344</v>
      </c>
      <c r="B257" s="5" t="s">
        <v>3437</v>
      </c>
      <c r="C257" s="5" t="s">
        <v>1593</v>
      </c>
      <c r="D257" s="5" t="s">
        <v>3938</v>
      </c>
      <c r="E257" s="5" t="s">
        <v>3649</v>
      </c>
      <c r="F257" s="5">
        <v>2018</v>
      </c>
      <c r="G257" s="5" t="s">
        <v>1632</v>
      </c>
      <c r="H257" s="5" t="e">
        <v>#N/A</v>
      </c>
    </row>
    <row r="258" spans="1:8">
      <c r="A258" s="137" t="s">
        <v>3341</v>
      </c>
      <c r="B258" s="5" t="s">
        <v>3437</v>
      </c>
      <c r="C258" s="5" t="s">
        <v>1593</v>
      </c>
      <c r="D258" s="5" t="s">
        <v>3935</v>
      </c>
      <c r="E258" s="5" t="s">
        <v>3646</v>
      </c>
      <c r="F258" s="5">
        <v>2018</v>
      </c>
      <c r="G258" s="5" t="s">
        <v>1632</v>
      </c>
      <c r="H258" s="5" t="e">
        <v>#N/A</v>
      </c>
    </row>
    <row r="259" spans="1:8">
      <c r="A259" s="137" t="s">
        <v>3335</v>
      </c>
      <c r="B259" s="5" t="s">
        <v>3437</v>
      </c>
      <c r="C259" s="5" t="s">
        <v>1593</v>
      </c>
      <c r="D259" s="5" t="s">
        <v>3929</v>
      </c>
      <c r="E259" s="5" t="s">
        <v>3640</v>
      </c>
      <c r="F259" s="5">
        <v>2018</v>
      </c>
      <c r="G259" s="5" t="s">
        <v>1632</v>
      </c>
      <c r="H259" s="5" t="e">
        <v>#N/A</v>
      </c>
    </row>
    <row r="260" spans="1:8">
      <c r="A260" s="137" t="s">
        <v>3345</v>
      </c>
      <c r="B260" s="5" t="s">
        <v>3437</v>
      </c>
      <c r="C260" s="5" t="s">
        <v>1593</v>
      </c>
      <c r="D260" s="5" t="s">
        <v>3939</v>
      </c>
      <c r="E260" s="5" t="s">
        <v>3650</v>
      </c>
      <c r="F260" s="5">
        <v>2018</v>
      </c>
      <c r="G260" s="5" t="s">
        <v>1632</v>
      </c>
      <c r="H260" s="5" t="e">
        <v>#N/A</v>
      </c>
    </row>
    <row r="261" spans="1:8">
      <c r="A261" s="137" t="s">
        <v>3298</v>
      </c>
      <c r="B261" s="5" t="s">
        <v>3435</v>
      </c>
      <c r="C261" s="5" t="s">
        <v>1593</v>
      </c>
      <c r="D261" s="5" t="s">
        <v>3893</v>
      </c>
      <c r="E261" s="5" t="s">
        <v>3604</v>
      </c>
      <c r="F261" s="5">
        <v>2018</v>
      </c>
      <c r="G261" s="5" t="s">
        <v>3435</v>
      </c>
      <c r="H261" s="5" t="e">
        <v>#N/A</v>
      </c>
    </row>
    <row r="262" spans="1:8">
      <c r="A262" s="137" t="s">
        <v>3306</v>
      </c>
      <c r="B262" s="5" t="s">
        <v>3435</v>
      </c>
      <c r="C262" s="5" t="s">
        <v>1593</v>
      </c>
      <c r="D262" s="5" t="s">
        <v>3901</v>
      </c>
      <c r="E262" s="5" t="s">
        <v>3612</v>
      </c>
      <c r="F262" s="5">
        <v>2018</v>
      </c>
      <c r="G262" s="5" t="s">
        <v>3435</v>
      </c>
      <c r="H262" s="5" t="e">
        <v>#N/A</v>
      </c>
    </row>
    <row r="263" spans="1:8">
      <c r="A263" s="137" t="s">
        <v>3297</v>
      </c>
      <c r="B263" s="5" t="s">
        <v>3435</v>
      </c>
      <c r="C263" s="5" t="s">
        <v>1593</v>
      </c>
      <c r="D263" s="5" t="s">
        <v>3892</v>
      </c>
      <c r="E263" s="5" t="s">
        <v>3603</v>
      </c>
      <c r="F263" s="5">
        <v>2018</v>
      </c>
      <c r="G263" s="5" t="s">
        <v>3435</v>
      </c>
      <c r="H263" s="5" t="e">
        <v>#N/A</v>
      </c>
    </row>
    <row r="264" spans="1:8">
      <c r="A264" s="137" t="s">
        <v>3305</v>
      </c>
      <c r="B264" s="5" t="s">
        <v>3435</v>
      </c>
      <c r="C264" s="5" t="s">
        <v>1593</v>
      </c>
      <c r="D264" s="5" t="s">
        <v>3900</v>
      </c>
      <c r="E264" s="5" t="s">
        <v>3611</v>
      </c>
      <c r="F264" s="5">
        <v>2018</v>
      </c>
      <c r="G264" s="5" t="s">
        <v>3435</v>
      </c>
      <c r="H264" s="5" t="e">
        <v>#N/A</v>
      </c>
    </row>
    <row r="265" spans="1:8">
      <c r="A265" s="137" t="s">
        <v>3304</v>
      </c>
      <c r="B265" s="5" t="s">
        <v>3435</v>
      </c>
      <c r="C265" s="5" t="s">
        <v>1593</v>
      </c>
      <c r="D265" s="5" t="s">
        <v>3899</v>
      </c>
      <c r="E265" s="5" t="s">
        <v>3610</v>
      </c>
      <c r="F265" s="5">
        <v>2018</v>
      </c>
      <c r="G265" s="5" t="s">
        <v>3435</v>
      </c>
      <c r="H265" s="5" t="e">
        <v>#N/A</v>
      </c>
    </row>
    <row r="266" spans="1:8">
      <c r="A266" s="137" t="s">
        <v>3303</v>
      </c>
      <c r="B266" s="5" t="s">
        <v>3435</v>
      </c>
      <c r="C266" s="5" t="s">
        <v>1593</v>
      </c>
      <c r="D266" s="5" t="s">
        <v>3898</v>
      </c>
      <c r="E266" s="5" t="s">
        <v>3609</v>
      </c>
      <c r="F266" s="5">
        <v>2018</v>
      </c>
      <c r="G266" s="5" t="s">
        <v>3435</v>
      </c>
      <c r="H266" s="5" t="e">
        <v>#N/A</v>
      </c>
    </row>
    <row r="267" spans="1:8">
      <c r="A267" s="137" t="s">
        <v>3302</v>
      </c>
      <c r="B267" s="5" t="s">
        <v>3435</v>
      </c>
      <c r="C267" s="5" t="s">
        <v>1593</v>
      </c>
      <c r="D267" s="5" t="s">
        <v>3897</v>
      </c>
      <c r="E267" s="5" t="s">
        <v>3608</v>
      </c>
      <c r="F267" s="5">
        <v>2018</v>
      </c>
      <c r="G267" s="5" t="s">
        <v>3435</v>
      </c>
      <c r="H267" s="5" t="e">
        <v>#N/A</v>
      </c>
    </row>
    <row r="268" spans="1:8">
      <c r="A268" s="137" t="s">
        <v>3301</v>
      </c>
      <c r="B268" s="5" t="s">
        <v>3435</v>
      </c>
      <c r="C268" s="5" t="s">
        <v>1593</v>
      </c>
      <c r="D268" s="5" t="s">
        <v>3896</v>
      </c>
      <c r="E268" s="5" t="s">
        <v>3607</v>
      </c>
      <c r="F268" s="5">
        <v>2018</v>
      </c>
      <c r="G268" s="5" t="s">
        <v>3435</v>
      </c>
      <c r="H268" s="5" t="e">
        <v>#N/A</v>
      </c>
    </row>
    <row r="269" spans="1:8">
      <c r="A269" s="137" t="s">
        <v>3300</v>
      </c>
      <c r="B269" s="5" t="s">
        <v>3435</v>
      </c>
      <c r="C269" s="5" t="s">
        <v>1593</v>
      </c>
      <c r="D269" s="5" t="s">
        <v>3895</v>
      </c>
      <c r="E269" s="5" t="s">
        <v>3606</v>
      </c>
      <c r="F269" s="5">
        <v>2018</v>
      </c>
      <c r="G269" s="5" t="s">
        <v>3435</v>
      </c>
      <c r="H269" s="5" t="e">
        <v>#N/A</v>
      </c>
    </row>
    <row r="270" spans="1:8">
      <c r="A270" s="137" t="s">
        <v>3299</v>
      </c>
      <c r="B270" s="5" t="s">
        <v>3435</v>
      </c>
      <c r="C270" s="5" t="s">
        <v>1593</v>
      </c>
      <c r="D270" s="5" t="s">
        <v>3894</v>
      </c>
      <c r="E270" s="5" t="s">
        <v>3605</v>
      </c>
      <c r="F270" s="5">
        <v>2018</v>
      </c>
      <c r="G270" s="5" t="s">
        <v>3435</v>
      </c>
      <c r="H270" s="5" t="e">
        <v>#N/A</v>
      </c>
    </row>
    <row r="271" spans="1:8">
      <c r="A271" s="137" t="s">
        <v>3296</v>
      </c>
      <c r="B271" s="5" t="s">
        <v>3435</v>
      </c>
      <c r="C271" s="5" t="s">
        <v>1593</v>
      </c>
      <c r="D271" s="5" t="s">
        <v>3891</v>
      </c>
      <c r="E271" s="5" t="s">
        <v>3602</v>
      </c>
      <c r="F271" s="5">
        <v>2018</v>
      </c>
      <c r="G271" s="5" t="s">
        <v>3435</v>
      </c>
      <c r="H271" s="5" t="e">
        <v>#N/A</v>
      </c>
    </row>
    <row r="272" spans="1:8">
      <c r="A272" s="137" t="s">
        <v>3295</v>
      </c>
      <c r="B272" s="5" t="s">
        <v>3435</v>
      </c>
      <c r="C272" s="5" t="s">
        <v>1593</v>
      </c>
      <c r="D272" s="5" t="s">
        <v>3890</v>
      </c>
      <c r="E272" s="5" t="s">
        <v>3601</v>
      </c>
      <c r="F272" s="5">
        <v>2018</v>
      </c>
      <c r="G272" s="5" t="s">
        <v>3435</v>
      </c>
      <c r="H272" s="5" t="e">
        <v>#N/A</v>
      </c>
    </row>
    <row r="273" spans="1:8">
      <c r="A273" s="137" t="s">
        <v>3294</v>
      </c>
      <c r="B273" s="5" t="s">
        <v>3435</v>
      </c>
      <c r="C273" s="5" t="s">
        <v>1593</v>
      </c>
      <c r="D273" s="5" t="s">
        <v>3889</v>
      </c>
      <c r="E273" s="5" t="s">
        <v>3600</v>
      </c>
      <c r="F273" s="5">
        <v>2018</v>
      </c>
      <c r="G273" s="5" t="s">
        <v>3435</v>
      </c>
      <c r="H273" s="5" t="e">
        <v>#N/A</v>
      </c>
    </row>
    <row r="274" spans="1:8">
      <c r="A274" s="137" t="s">
        <v>3293</v>
      </c>
      <c r="B274" s="5" t="s">
        <v>3435</v>
      </c>
      <c r="C274" s="5" t="s">
        <v>1593</v>
      </c>
      <c r="D274" s="5" t="s">
        <v>3888</v>
      </c>
      <c r="E274" s="5" t="s">
        <v>3599</v>
      </c>
      <c r="F274" s="5">
        <v>2018</v>
      </c>
      <c r="G274" s="5" t="s">
        <v>3435</v>
      </c>
      <c r="H274" s="5" t="e">
        <v>#N/A</v>
      </c>
    </row>
    <row r="275" spans="1:8">
      <c r="A275" s="137" t="s">
        <v>3292</v>
      </c>
      <c r="B275" s="106" t="s">
        <v>3435</v>
      </c>
      <c r="C275" s="5" t="s">
        <v>1593</v>
      </c>
      <c r="D275" s="106" t="s">
        <v>3887</v>
      </c>
      <c r="E275" s="106" t="s">
        <v>3598</v>
      </c>
      <c r="F275" s="5">
        <v>2018</v>
      </c>
      <c r="G275" s="5" t="s">
        <v>3435</v>
      </c>
      <c r="H275" s="5" t="e">
        <v>#N/A</v>
      </c>
    </row>
    <row r="276" spans="1:8">
      <c r="A276" s="136" t="s">
        <v>3257</v>
      </c>
      <c r="B276" s="5" t="s">
        <v>3434</v>
      </c>
      <c r="C276" s="5" t="s">
        <v>1593</v>
      </c>
      <c r="D276" s="5" t="s">
        <v>3864</v>
      </c>
      <c r="E276" s="5" t="s">
        <v>3575</v>
      </c>
      <c r="F276" s="5">
        <v>2018</v>
      </c>
      <c r="G276" s="5" t="s">
        <v>4034</v>
      </c>
      <c r="H276" s="5" t="e">
        <v>#N/A</v>
      </c>
    </row>
    <row r="277" spans="1:8">
      <c r="A277" s="136" t="s">
        <v>3260</v>
      </c>
      <c r="B277" s="5" t="s">
        <v>3434</v>
      </c>
      <c r="C277" s="5" t="s">
        <v>1593</v>
      </c>
      <c r="D277" s="5" t="s">
        <v>3865</v>
      </c>
      <c r="E277" s="5" t="s">
        <v>3576</v>
      </c>
      <c r="F277" s="5">
        <v>2018</v>
      </c>
      <c r="G277" s="5" t="s">
        <v>4034</v>
      </c>
      <c r="H277" s="5" t="e">
        <v>#N/A</v>
      </c>
    </row>
    <row r="278" spans="1:8">
      <c r="A278" s="136" t="s">
        <v>3261</v>
      </c>
      <c r="B278" s="5" t="s">
        <v>3434</v>
      </c>
      <c r="C278" s="5" t="s">
        <v>1593</v>
      </c>
      <c r="D278" s="5" t="s">
        <v>3866</v>
      </c>
      <c r="E278" s="5" t="s">
        <v>3577</v>
      </c>
      <c r="F278" s="5">
        <v>2018</v>
      </c>
      <c r="G278" s="5" t="s">
        <v>4034</v>
      </c>
      <c r="H278" s="5" t="e">
        <v>#N/A</v>
      </c>
    </row>
    <row r="279" spans="1:8">
      <c r="A279" s="138" t="s">
        <v>3262</v>
      </c>
      <c r="B279" s="5" t="s">
        <v>3434</v>
      </c>
      <c r="C279" s="5" t="s">
        <v>1593</v>
      </c>
      <c r="D279" s="5" t="s">
        <v>3867</v>
      </c>
      <c r="E279" s="5" t="s">
        <v>3578</v>
      </c>
      <c r="F279" s="5">
        <v>2018</v>
      </c>
      <c r="G279" s="5" t="s">
        <v>4034</v>
      </c>
      <c r="H279" s="5" t="e">
        <v>#N/A</v>
      </c>
    </row>
    <row r="280" spans="1:8">
      <c r="A280" s="139" t="s">
        <v>3263</v>
      </c>
      <c r="B280" s="29" t="s">
        <v>3434</v>
      </c>
      <c r="C280" s="5" t="s">
        <v>1593</v>
      </c>
      <c r="D280" s="29" t="s">
        <v>3868</v>
      </c>
      <c r="E280" s="29" t="s">
        <v>3579</v>
      </c>
      <c r="F280" s="5">
        <v>2018</v>
      </c>
      <c r="G280" s="5" t="s">
        <v>4034</v>
      </c>
      <c r="H280" s="5" t="e">
        <v>#N/A</v>
      </c>
    </row>
    <row r="281" spans="1:8">
      <c r="A281" s="136" t="s">
        <v>3264</v>
      </c>
      <c r="B281" s="5" t="s">
        <v>3434</v>
      </c>
      <c r="C281" s="5" t="s">
        <v>1593</v>
      </c>
      <c r="D281" s="5" t="s">
        <v>3869</v>
      </c>
      <c r="E281" s="5" t="s">
        <v>3580</v>
      </c>
      <c r="F281" s="5">
        <v>2018</v>
      </c>
      <c r="G281" s="5" t="s">
        <v>4034</v>
      </c>
      <c r="H281" s="5" t="e">
        <v>#N/A</v>
      </c>
    </row>
    <row r="282" spans="1:8">
      <c r="A282" s="136" t="s">
        <v>3266</v>
      </c>
      <c r="B282" s="5" t="s">
        <v>3434</v>
      </c>
      <c r="C282" s="5" t="s">
        <v>1593</v>
      </c>
      <c r="D282" s="5" t="s">
        <v>3870</v>
      </c>
      <c r="E282" s="5" t="s">
        <v>3581</v>
      </c>
      <c r="F282" s="5">
        <v>2018</v>
      </c>
      <c r="G282" s="5" t="s">
        <v>4034</v>
      </c>
      <c r="H282" s="5" t="e">
        <v>#N/A</v>
      </c>
    </row>
    <row r="283" spans="1:8">
      <c r="A283" s="136" t="s">
        <v>3267</v>
      </c>
      <c r="B283" s="5" t="s">
        <v>3434</v>
      </c>
      <c r="C283" s="5" t="s">
        <v>1593</v>
      </c>
      <c r="D283" s="5" t="s">
        <v>3871</v>
      </c>
      <c r="E283" s="149" t="s">
        <v>3582</v>
      </c>
      <c r="F283" s="5">
        <v>2018</v>
      </c>
      <c r="G283" s="5" t="s">
        <v>4034</v>
      </c>
      <c r="H283" s="5" t="e">
        <v>#N/A</v>
      </c>
    </row>
    <row r="284" spans="1:8">
      <c r="A284" s="136" t="s">
        <v>3268</v>
      </c>
      <c r="B284" s="5" t="s">
        <v>3434</v>
      </c>
      <c r="C284" s="5" t="s">
        <v>1593</v>
      </c>
      <c r="D284" s="5" t="s">
        <v>3872</v>
      </c>
      <c r="E284" s="5" t="s">
        <v>3583</v>
      </c>
      <c r="F284" s="5">
        <v>2018</v>
      </c>
      <c r="G284" s="5" t="s">
        <v>4034</v>
      </c>
      <c r="H284" s="5" t="e">
        <v>#N/A</v>
      </c>
    </row>
    <row r="285" spans="1:8">
      <c r="A285" s="137" t="s">
        <v>3269</v>
      </c>
      <c r="B285" s="106" t="s">
        <v>3434</v>
      </c>
      <c r="C285" s="5" t="s">
        <v>1593</v>
      </c>
      <c r="D285" s="106" t="s">
        <v>3873</v>
      </c>
      <c r="E285" s="106" t="s">
        <v>3584</v>
      </c>
      <c r="F285" s="5">
        <v>2018</v>
      </c>
      <c r="G285" s="5" t="s">
        <v>4034</v>
      </c>
      <c r="H285" s="5" t="e">
        <v>#N/A</v>
      </c>
    </row>
    <row r="286" spans="1:8">
      <c r="A286" s="136" t="s">
        <v>3270</v>
      </c>
      <c r="B286" s="5" t="s">
        <v>3434</v>
      </c>
      <c r="C286" s="5" t="s">
        <v>1593</v>
      </c>
      <c r="D286" s="5" t="s">
        <v>3874</v>
      </c>
      <c r="E286" s="5" t="s">
        <v>3585</v>
      </c>
      <c r="F286" s="5">
        <v>2018</v>
      </c>
      <c r="G286" s="5" t="s">
        <v>4034</v>
      </c>
      <c r="H286" s="5" t="e">
        <v>#N/A</v>
      </c>
    </row>
    <row r="287" spans="1:8">
      <c r="A287" s="136" t="s">
        <v>3271</v>
      </c>
      <c r="B287" s="5" t="s">
        <v>3434</v>
      </c>
      <c r="C287" s="5" t="s">
        <v>1593</v>
      </c>
      <c r="D287" s="5" t="s">
        <v>3875</v>
      </c>
      <c r="E287" s="5" t="s">
        <v>3586</v>
      </c>
      <c r="F287" s="5">
        <v>2018</v>
      </c>
      <c r="G287" s="5" t="s">
        <v>4034</v>
      </c>
      <c r="H287" s="5" t="e">
        <v>#N/A</v>
      </c>
    </row>
    <row r="288" spans="1:8">
      <c r="A288" s="136" t="s">
        <v>3272</v>
      </c>
      <c r="B288" s="5" t="s">
        <v>3434</v>
      </c>
      <c r="C288" s="5" t="s">
        <v>1593</v>
      </c>
      <c r="D288" s="5" t="s">
        <v>3876</v>
      </c>
      <c r="E288" s="5" t="s">
        <v>3587</v>
      </c>
      <c r="F288" s="5">
        <v>2018</v>
      </c>
      <c r="G288" s="5" t="s">
        <v>4034</v>
      </c>
      <c r="H288" s="5" t="e">
        <v>#N/A</v>
      </c>
    </row>
    <row r="289" spans="1:22" s="159" customFormat="1" ht="17" thickBot="1">
      <c r="A289" s="157" t="s">
        <v>3273</v>
      </c>
      <c r="B289" s="158" t="s">
        <v>3434</v>
      </c>
      <c r="C289" s="158" t="s">
        <v>1593</v>
      </c>
      <c r="D289" s="158" t="s">
        <v>3877</v>
      </c>
      <c r="E289" s="158" t="s">
        <v>3588</v>
      </c>
      <c r="F289" s="158">
        <v>2018</v>
      </c>
      <c r="G289" s="158" t="s">
        <v>4034</v>
      </c>
      <c r="H289" s="158" t="e">
        <v>#N/A</v>
      </c>
      <c r="U289" s="160"/>
      <c r="V289" s="160"/>
    </row>
    <row r="290" spans="1:22">
      <c r="A290" s="137" t="s">
        <v>3284</v>
      </c>
      <c r="B290" s="106" t="s">
        <v>2251</v>
      </c>
      <c r="C290" s="5" t="s">
        <v>1549</v>
      </c>
      <c r="D290" s="5" t="s">
        <v>9024</v>
      </c>
      <c r="E290" s="5" t="s">
        <v>9025</v>
      </c>
      <c r="F290" s="5">
        <v>2017</v>
      </c>
      <c r="G290" s="5" t="s">
        <v>2251</v>
      </c>
      <c r="H290" s="5" t="s">
        <v>172</v>
      </c>
    </row>
    <row r="291" spans="1:22">
      <c r="A291" s="137" t="s">
        <v>8980</v>
      </c>
      <c r="B291" s="81" t="s">
        <v>3442</v>
      </c>
      <c r="C291" s="5" t="s">
        <v>1549</v>
      </c>
      <c r="D291" s="5" t="s">
        <v>9026</v>
      </c>
      <c r="E291" s="5" t="s">
        <v>9027</v>
      </c>
      <c r="F291" s="5">
        <v>2015</v>
      </c>
      <c r="G291" s="5" t="s">
        <v>4033</v>
      </c>
      <c r="H291" s="5" t="s">
        <v>172</v>
      </c>
    </row>
    <row r="292" spans="1:22">
      <c r="A292" s="137" t="s">
        <v>3275</v>
      </c>
      <c r="B292" s="106" t="s">
        <v>2251</v>
      </c>
      <c r="C292" s="5" t="s">
        <v>1549</v>
      </c>
      <c r="D292" s="5" t="s">
        <v>9028</v>
      </c>
      <c r="E292" s="5" t="s">
        <v>9029</v>
      </c>
      <c r="F292" s="5">
        <v>2018</v>
      </c>
      <c r="G292" s="5" t="s">
        <v>2251</v>
      </c>
      <c r="H292" s="5" t="s">
        <v>172</v>
      </c>
    </row>
    <row r="293" spans="1:22">
      <c r="A293" s="137" t="s">
        <v>3281</v>
      </c>
      <c r="B293" s="106" t="s">
        <v>2251</v>
      </c>
      <c r="C293" s="5" t="s">
        <v>1549</v>
      </c>
      <c r="D293" s="5" t="s">
        <v>9030</v>
      </c>
      <c r="E293" s="5" t="s">
        <v>9031</v>
      </c>
      <c r="F293" s="5">
        <v>2018</v>
      </c>
      <c r="G293" s="5" t="s">
        <v>2251</v>
      </c>
      <c r="H293" s="5" t="s">
        <v>172</v>
      </c>
    </row>
    <row r="294" spans="1:22">
      <c r="A294" s="137" t="s">
        <v>3288</v>
      </c>
      <c r="B294" s="106" t="s">
        <v>2251</v>
      </c>
      <c r="C294" s="5" t="s">
        <v>1549</v>
      </c>
      <c r="D294" s="5" t="s">
        <v>9032</v>
      </c>
      <c r="E294" s="5" t="s">
        <v>9033</v>
      </c>
      <c r="F294" s="5">
        <v>2018</v>
      </c>
      <c r="G294" s="5" t="s">
        <v>2251</v>
      </c>
      <c r="H294" s="5" t="s">
        <v>172</v>
      </c>
    </row>
    <row r="295" spans="1:22">
      <c r="A295" s="137" t="s">
        <v>3283</v>
      </c>
      <c r="B295" s="106" t="s">
        <v>2251</v>
      </c>
      <c r="C295" s="5" t="s">
        <v>1549</v>
      </c>
      <c r="D295" s="5" t="s">
        <v>9034</v>
      </c>
      <c r="E295" s="5" t="s">
        <v>9035</v>
      </c>
      <c r="F295" s="5">
        <v>2017</v>
      </c>
      <c r="G295" s="5" t="s">
        <v>2251</v>
      </c>
      <c r="H295" s="5" t="s">
        <v>172</v>
      </c>
    </row>
    <row r="296" spans="1:22">
      <c r="A296" s="135" t="s">
        <v>8945</v>
      </c>
      <c r="B296" s="5" t="s">
        <v>3432</v>
      </c>
      <c r="C296" s="5" t="s">
        <v>1549</v>
      </c>
      <c r="D296" s="5" t="s">
        <v>9036</v>
      </c>
      <c r="E296" s="5" t="s">
        <v>9037</v>
      </c>
      <c r="F296" s="5"/>
      <c r="G296" s="5" t="s">
        <v>4028</v>
      </c>
      <c r="H296" s="5" t="s">
        <v>172</v>
      </c>
    </row>
    <row r="297" spans="1:22">
      <c r="A297" s="106" t="s">
        <v>8981</v>
      </c>
      <c r="B297" s="136" t="s">
        <v>9127</v>
      </c>
      <c r="C297" s="5" t="s">
        <v>1549</v>
      </c>
      <c r="D297" s="5" t="s">
        <v>9038</v>
      </c>
      <c r="E297" s="5" t="s">
        <v>9039</v>
      </c>
      <c r="F297" s="5" t="s">
        <v>172</v>
      </c>
      <c r="G297" s="5" t="s">
        <v>2251</v>
      </c>
      <c r="H297" s="5" t="s">
        <v>172</v>
      </c>
    </row>
    <row r="298" spans="1:22">
      <c r="A298" s="5" t="s">
        <v>8982</v>
      </c>
      <c r="B298" s="5" t="s">
        <v>9126</v>
      </c>
      <c r="C298" s="5" t="s">
        <v>1549</v>
      </c>
      <c r="D298" s="5" t="s">
        <v>9040</v>
      </c>
      <c r="E298" s="5" t="s">
        <v>9041</v>
      </c>
      <c r="F298" s="5">
        <v>2019</v>
      </c>
      <c r="G298" s="5" t="s">
        <v>4028</v>
      </c>
      <c r="H298" s="5" t="s">
        <v>172</v>
      </c>
    </row>
    <row r="299" spans="1:22">
      <c r="A299" s="5" t="s">
        <v>8983</v>
      </c>
      <c r="B299" s="5" t="s">
        <v>9126</v>
      </c>
      <c r="C299" s="5" t="s">
        <v>1549</v>
      </c>
      <c r="D299" s="5" t="s">
        <v>9042</v>
      </c>
      <c r="E299" s="5" t="s">
        <v>9043</v>
      </c>
      <c r="F299" s="5">
        <v>2019</v>
      </c>
      <c r="G299" s="5" t="s">
        <v>4028</v>
      </c>
      <c r="H299" s="5" t="s">
        <v>172</v>
      </c>
    </row>
    <row r="300" spans="1:22">
      <c r="A300" s="5" t="s">
        <v>8984</v>
      </c>
      <c r="B300" s="5" t="s">
        <v>9126</v>
      </c>
      <c r="C300" s="5" t="s">
        <v>1549</v>
      </c>
      <c r="D300" s="5" t="s">
        <v>9044</v>
      </c>
      <c r="E300" s="5" t="s">
        <v>9045</v>
      </c>
      <c r="F300" s="5">
        <v>2019</v>
      </c>
      <c r="G300" s="5" t="s">
        <v>4028</v>
      </c>
      <c r="H300" s="5" t="s">
        <v>172</v>
      </c>
    </row>
    <row r="301" spans="1:22">
      <c r="A301" s="5" t="s">
        <v>8985</v>
      </c>
      <c r="B301" s="5" t="s">
        <v>9126</v>
      </c>
      <c r="C301" s="5" t="s">
        <v>1549</v>
      </c>
      <c r="D301" s="5" t="s">
        <v>9046</v>
      </c>
      <c r="E301" s="5" t="s">
        <v>9047</v>
      </c>
      <c r="F301" s="5">
        <v>2019</v>
      </c>
      <c r="G301" s="5" t="s">
        <v>4028</v>
      </c>
      <c r="H301" s="5" t="s">
        <v>172</v>
      </c>
    </row>
    <row r="302" spans="1:22">
      <c r="A302" s="5" t="s">
        <v>8986</v>
      </c>
      <c r="B302" s="5" t="s">
        <v>9126</v>
      </c>
      <c r="C302" s="5" t="s">
        <v>1549</v>
      </c>
      <c r="D302" s="5" t="s">
        <v>9048</v>
      </c>
      <c r="E302" s="5" t="s">
        <v>9049</v>
      </c>
      <c r="F302" s="5">
        <v>2019</v>
      </c>
      <c r="G302" s="5" t="s">
        <v>4028</v>
      </c>
      <c r="H302" s="5" t="s">
        <v>172</v>
      </c>
    </row>
    <row r="303" spans="1:22">
      <c r="A303" s="106" t="s">
        <v>8987</v>
      </c>
      <c r="B303" s="136" t="s">
        <v>9127</v>
      </c>
      <c r="C303" s="5" t="s">
        <v>1549</v>
      </c>
      <c r="D303" s="5" t="s">
        <v>9050</v>
      </c>
      <c r="E303" s="5" t="s">
        <v>9051</v>
      </c>
      <c r="F303" s="5" t="s">
        <v>172</v>
      </c>
      <c r="G303" s="10" t="s">
        <v>2251</v>
      </c>
      <c r="H303" s="5" t="s">
        <v>172</v>
      </c>
    </row>
    <row r="304" spans="1:22">
      <c r="A304" s="5" t="s">
        <v>8988</v>
      </c>
      <c r="B304" s="5" t="s">
        <v>9126</v>
      </c>
      <c r="C304" s="5" t="s">
        <v>1549</v>
      </c>
      <c r="D304" s="5" t="s">
        <v>9052</v>
      </c>
      <c r="E304" s="5" t="s">
        <v>9053</v>
      </c>
      <c r="F304" s="5">
        <v>2019</v>
      </c>
      <c r="G304" s="5" t="s">
        <v>4028</v>
      </c>
      <c r="H304" s="5" t="s">
        <v>172</v>
      </c>
    </row>
    <row r="305" spans="1:8">
      <c r="A305" s="5" t="s">
        <v>8989</v>
      </c>
      <c r="B305" s="5" t="s">
        <v>9126</v>
      </c>
      <c r="C305" s="5" t="s">
        <v>1549</v>
      </c>
      <c r="D305" s="5" t="s">
        <v>9054</v>
      </c>
      <c r="E305" s="5" t="s">
        <v>9055</v>
      </c>
      <c r="F305" s="5">
        <v>2019</v>
      </c>
      <c r="G305" s="5" t="s">
        <v>4028</v>
      </c>
      <c r="H305" s="5" t="s">
        <v>172</v>
      </c>
    </row>
    <row r="306" spans="1:8">
      <c r="A306" s="5" t="s">
        <v>8990</v>
      </c>
      <c r="B306" s="5" t="s">
        <v>9126</v>
      </c>
      <c r="C306" s="5" t="s">
        <v>1549</v>
      </c>
      <c r="D306" s="5" t="s">
        <v>9056</v>
      </c>
      <c r="E306" s="5" t="s">
        <v>9057</v>
      </c>
      <c r="F306" s="5">
        <v>2019</v>
      </c>
      <c r="G306" s="5" t="s">
        <v>4028</v>
      </c>
      <c r="H306" s="5" t="s">
        <v>172</v>
      </c>
    </row>
    <row r="307" spans="1:8">
      <c r="A307" s="5" t="s">
        <v>8991</v>
      </c>
      <c r="B307" s="5" t="s">
        <v>9126</v>
      </c>
      <c r="C307" s="5" t="s">
        <v>1549</v>
      </c>
      <c r="D307" s="5" t="s">
        <v>9058</v>
      </c>
      <c r="E307" s="5" t="s">
        <v>9059</v>
      </c>
      <c r="F307" s="5">
        <v>2019</v>
      </c>
      <c r="G307" s="5" t="s">
        <v>4028</v>
      </c>
      <c r="H307" s="5" t="s">
        <v>172</v>
      </c>
    </row>
    <row r="308" spans="1:8">
      <c r="A308" s="5" t="s">
        <v>8992</v>
      </c>
      <c r="B308" s="5" t="s">
        <v>9126</v>
      </c>
      <c r="C308" s="5" t="s">
        <v>1549</v>
      </c>
      <c r="D308" s="5" t="s">
        <v>9060</v>
      </c>
      <c r="E308" s="5" t="s">
        <v>9061</v>
      </c>
      <c r="F308" s="5">
        <v>2019</v>
      </c>
      <c r="G308" s="5" t="s">
        <v>4028</v>
      </c>
      <c r="H308" s="5" t="s">
        <v>172</v>
      </c>
    </row>
    <row r="309" spans="1:8">
      <c r="A309" s="5" t="s">
        <v>8993</v>
      </c>
      <c r="B309" s="5" t="s">
        <v>9126</v>
      </c>
      <c r="C309" s="5" t="s">
        <v>1549</v>
      </c>
      <c r="D309" s="5" t="s">
        <v>9062</v>
      </c>
      <c r="E309" s="5" t="s">
        <v>9063</v>
      </c>
      <c r="F309" s="5">
        <v>2019</v>
      </c>
      <c r="G309" s="5" t="s">
        <v>4028</v>
      </c>
      <c r="H309" s="5" t="s">
        <v>172</v>
      </c>
    </row>
    <row r="310" spans="1:8">
      <c r="A310" s="5" t="s">
        <v>8994</v>
      </c>
      <c r="B310" s="5" t="s">
        <v>9126</v>
      </c>
      <c r="C310" s="5" t="s">
        <v>1549</v>
      </c>
      <c r="D310" s="5" t="s">
        <v>9064</v>
      </c>
      <c r="E310" s="5" t="s">
        <v>9065</v>
      </c>
      <c r="F310" s="5">
        <v>2019</v>
      </c>
      <c r="G310" s="5" t="s">
        <v>4028</v>
      </c>
      <c r="H310" s="5" t="s">
        <v>172</v>
      </c>
    </row>
    <row r="311" spans="1:8">
      <c r="A311" s="5" t="s">
        <v>8995</v>
      </c>
      <c r="B311" s="5" t="s">
        <v>9126</v>
      </c>
      <c r="C311" s="5" t="s">
        <v>1549</v>
      </c>
      <c r="D311" s="5" t="s">
        <v>9066</v>
      </c>
      <c r="E311" s="5" t="s">
        <v>9067</v>
      </c>
      <c r="F311" s="5">
        <v>2019</v>
      </c>
      <c r="G311" s="5" t="s">
        <v>4028</v>
      </c>
      <c r="H311" s="5" t="s">
        <v>172</v>
      </c>
    </row>
    <row r="312" spans="1:8">
      <c r="A312" s="106" t="s">
        <v>4801</v>
      </c>
      <c r="B312" s="5" t="s">
        <v>6592</v>
      </c>
      <c r="C312" s="5" t="s">
        <v>1549</v>
      </c>
      <c r="D312" s="5" t="s">
        <v>9068</v>
      </c>
      <c r="E312" s="5" t="s">
        <v>9069</v>
      </c>
      <c r="F312" s="5"/>
      <c r="G312" s="10" t="s">
        <v>2251</v>
      </c>
      <c r="H312" s="5" t="s">
        <v>172</v>
      </c>
    </row>
    <row r="313" spans="1:8">
      <c r="A313" s="106" t="s">
        <v>8996</v>
      </c>
      <c r="B313" s="5" t="s">
        <v>9126</v>
      </c>
      <c r="C313" s="5" t="s">
        <v>1549</v>
      </c>
      <c r="D313" s="5" t="s">
        <v>9070</v>
      </c>
      <c r="E313" s="5" t="s">
        <v>9071</v>
      </c>
      <c r="F313" s="5">
        <v>2019</v>
      </c>
      <c r="G313" s="5" t="s">
        <v>4028</v>
      </c>
      <c r="H313" s="5" t="s">
        <v>172</v>
      </c>
    </row>
    <row r="314" spans="1:8">
      <c r="A314" s="5" t="s">
        <v>8997</v>
      </c>
      <c r="B314" s="5" t="s">
        <v>9126</v>
      </c>
      <c r="C314" s="5" t="s">
        <v>1549</v>
      </c>
      <c r="D314" s="5" t="s">
        <v>9072</v>
      </c>
      <c r="E314" s="5" t="s">
        <v>9073</v>
      </c>
      <c r="F314" s="5">
        <v>2019</v>
      </c>
      <c r="G314" s="5" t="s">
        <v>4028</v>
      </c>
      <c r="H314" s="5" t="s">
        <v>172</v>
      </c>
    </row>
    <row r="315" spans="1:8">
      <c r="A315" s="5" t="s">
        <v>8998</v>
      </c>
      <c r="B315" s="5" t="s">
        <v>9126</v>
      </c>
      <c r="C315" s="5" t="s">
        <v>1549</v>
      </c>
      <c r="D315" s="5" t="s">
        <v>9074</v>
      </c>
      <c r="E315" s="5" t="s">
        <v>9075</v>
      </c>
      <c r="F315" s="5">
        <v>2019</v>
      </c>
      <c r="G315" s="5" t="s">
        <v>4028</v>
      </c>
      <c r="H315" s="5" t="s">
        <v>172</v>
      </c>
    </row>
    <row r="316" spans="1:8">
      <c r="A316" s="5" t="s">
        <v>8999</v>
      </c>
      <c r="B316" s="5" t="s">
        <v>9126</v>
      </c>
      <c r="C316" s="5" t="s">
        <v>1549</v>
      </c>
      <c r="D316" s="5" t="s">
        <v>9076</v>
      </c>
      <c r="E316" s="5" t="s">
        <v>9077</v>
      </c>
      <c r="F316" s="5">
        <v>2019</v>
      </c>
      <c r="G316" s="5" t="s">
        <v>4028</v>
      </c>
      <c r="H316" s="5" t="s">
        <v>172</v>
      </c>
    </row>
    <row r="317" spans="1:8">
      <c r="A317" s="5" t="s">
        <v>9000</v>
      </c>
      <c r="B317" s="5" t="s">
        <v>9126</v>
      </c>
      <c r="C317" s="5" t="s">
        <v>1549</v>
      </c>
      <c r="D317" s="5" t="s">
        <v>9078</v>
      </c>
      <c r="E317" s="5" t="s">
        <v>9079</v>
      </c>
      <c r="F317" s="5">
        <v>2019</v>
      </c>
      <c r="G317" s="5" t="s">
        <v>4028</v>
      </c>
      <c r="H317" s="5" t="s">
        <v>172</v>
      </c>
    </row>
    <row r="318" spans="1:8">
      <c r="A318" s="106" t="s">
        <v>9001</v>
      </c>
      <c r="B318" s="5" t="s">
        <v>9126</v>
      </c>
      <c r="C318" s="5" t="s">
        <v>1549</v>
      </c>
      <c r="D318" s="5" t="s">
        <v>9080</v>
      </c>
      <c r="E318" s="5" t="s">
        <v>9081</v>
      </c>
      <c r="F318" s="5">
        <v>2019</v>
      </c>
      <c r="G318" s="5" t="s">
        <v>4028</v>
      </c>
      <c r="H318" s="5" t="s">
        <v>172</v>
      </c>
    </row>
    <row r="319" spans="1:8">
      <c r="A319" s="5" t="s">
        <v>9002</v>
      </c>
      <c r="B319" s="5" t="s">
        <v>9126</v>
      </c>
      <c r="C319" s="5" t="s">
        <v>1549</v>
      </c>
      <c r="D319" s="5" t="s">
        <v>9082</v>
      </c>
      <c r="E319" s="5" t="s">
        <v>9083</v>
      </c>
      <c r="F319" s="5">
        <v>2019</v>
      </c>
      <c r="G319" s="5" t="s">
        <v>4028</v>
      </c>
      <c r="H319" s="5" t="s">
        <v>172</v>
      </c>
    </row>
    <row r="320" spans="1:8">
      <c r="A320" s="5" t="s">
        <v>9003</v>
      </c>
      <c r="B320" s="5" t="s">
        <v>9126</v>
      </c>
      <c r="C320" s="5" t="s">
        <v>1549</v>
      </c>
      <c r="D320" s="5" t="s">
        <v>9084</v>
      </c>
      <c r="E320" s="5" t="s">
        <v>9085</v>
      </c>
      <c r="F320" s="5">
        <v>2019</v>
      </c>
      <c r="G320" s="5" t="s">
        <v>4028</v>
      </c>
      <c r="H320" s="5" t="s">
        <v>172</v>
      </c>
    </row>
    <row r="321" spans="1:8">
      <c r="A321" s="29" t="s">
        <v>9004</v>
      </c>
      <c r="B321" s="5" t="s">
        <v>9126</v>
      </c>
      <c r="C321" s="5" t="s">
        <v>1549</v>
      </c>
      <c r="D321" s="5" t="s">
        <v>9086</v>
      </c>
      <c r="E321" s="5" t="s">
        <v>9087</v>
      </c>
      <c r="F321" s="5">
        <v>2019</v>
      </c>
      <c r="G321" s="5" t="s">
        <v>4028</v>
      </c>
      <c r="H321" s="5" t="s">
        <v>172</v>
      </c>
    </row>
    <row r="322" spans="1:8">
      <c r="A322" s="5" t="s">
        <v>9005</v>
      </c>
      <c r="B322" s="5" t="s">
        <v>9126</v>
      </c>
      <c r="C322" s="5" t="s">
        <v>1549</v>
      </c>
      <c r="D322" s="5" t="s">
        <v>9088</v>
      </c>
      <c r="E322" s="5" t="s">
        <v>9089</v>
      </c>
      <c r="F322" s="5">
        <v>2019</v>
      </c>
      <c r="G322" s="5" t="s">
        <v>4028</v>
      </c>
      <c r="H322" s="5" t="s">
        <v>172</v>
      </c>
    </row>
    <row r="323" spans="1:8">
      <c r="A323" s="5" t="s">
        <v>9006</v>
      </c>
      <c r="B323" s="5" t="s">
        <v>9126</v>
      </c>
      <c r="C323" s="5" t="s">
        <v>1549</v>
      </c>
      <c r="D323" s="5" t="s">
        <v>9090</v>
      </c>
      <c r="E323" s="5" t="s">
        <v>9091</v>
      </c>
      <c r="F323" s="5">
        <v>2019</v>
      </c>
      <c r="G323" s="5" t="s">
        <v>4028</v>
      </c>
      <c r="H323" s="5" t="s">
        <v>172</v>
      </c>
    </row>
    <row r="324" spans="1:8">
      <c r="A324" s="5" t="s">
        <v>9007</v>
      </c>
      <c r="B324" s="5" t="s">
        <v>9126</v>
      </c>
      <c r="C324" s="5" t="s">
        <v>1549</v>
      </c>
      <c r="D324" s="5" t="s">
        <v>9092</v>
      </c>
      <c r="E324" s="5" t="s">
        <v>9093</v>
      </c>
      <c r="F324" s="5">
        <v>2019</v>
      </c>
      <c r="G324" s="5" t="s">
        <v>4028</v>
      </c>
      <c r="H324" s="5" t="s">
        <v>172</v>
      </c>
    </row>
    <row r="325" spans="1:8">
      <c r="A325" s="5" t="s">
        <v>9008</v>
      </c>
      <c r="B325" s="5" t="s">
        <v>9126</v>
      </c>
      <c r="C325" s="5" t="s">
        <v>1549</v>
      </c>
      <c r="D325" s="5" t="s">
        <v>9094</v>
      </c>
      <c r="E325" s="5" t="s">
        <v>9095</v>
      </c>
      <c r="F325" s="5">
        <v>2019</v>
      </c>
      <c r="G325" s="5" t="s">
        <v>4028</v>
      </c>
      <c r="H325" s="5" t="s">
        <v>172</v>
      </c>
    </row>
    <row r="326" spans="1:8">
      <c r="A326" s="5" t="s">
        <v>9009</v>
      </c>
      <c r="B326" s="5" t="s">
        <v>9126</v>
      </c>
      <c r="C326" s="5" t="s">
        <v>1549</v>
      </c>
      <c r="D326" s="5" t="s">
        <v>9096</v>
      </c>
      <c r="E326" s="5" t="s">
        <v>9097</v>
      </c>
      <c r="F326" s="5">
        <v>2019</v>
      </c>
      <c r="G326" s="5" t="s">
        <v>4028</v>
      </c>
      <c r="H326" s="5" t="s">
        <v>172</v>
      </c>
    </row>
    <row r="327" spans="1:8">
      <c r="A327" s="5" t="s">
        <v>9010</v>
      </c>
      <c r="B327" s="5" t="s">
        <v>9126</v>
      </c>
      <c r="C327" s="5" t="s">
        <v>1549</v>
      </c>
      <c r="D327" s="5" t="s">
        <v>9098</v>
      </c>
      <c r="E327" s="5" t="s">
        <v>9099</v>
      </c>
      <c r="F327" s="5">
        <v>2019</v>
      </c>
      <c r="G327" s="5" t="s">
        <v>4028</v>
      </c>
      <c r="H327" s="5" t="s">
        <v>172</v>
      </c>
    </row>
    <row r="328" spans="1:8">
      <c r="A328" s="5" t="s">
        <v>9011</v>
      </c>
      <c r="B328" s="5" t="s">
        <v>9126</v>
      </c>
      <c r="C328" s="5" t="s">
        <v>1549</v>
      </c>
      <c r="D328" s="5" t="s">
        <v>9100</v>
      </c>
      <c r="E328" s="5" t="s">
        <v>9101</v>
      </c>
      <c r="F328" s="5">
        <v>2019</v>
      </c>
      <c r="G328" s="5" t="s">
        <v>4028</v>
      </c>
      <c r="H328" s="5" t="s">
        <v>172</v>
      </c>
    </row>
    <row r="329" spans="1:8">
      <c r="A329" s="106" t="s">
        <v>9012</v>
      </c>
      <c r="B329" s="5" t="s">
        <v>9126</v>
      </c>
      <c r="C329" s="5" t="s">
        <v>1549</v>
      </c>
      <c r="D329" s="5" t="s">
        <v>9102</v>
      </c>
      <c r="E329" s="5" t="s">
        <v>9103</v>
      </c>
      <c r="F329" s="5">
        <v>2019</v>
      </c>
      <c r="G329" s="5" t="s">
        <v>4028</v>
      </c>
      <c r="H329" s="5" t="s">
        <v>172</v>
      </c>
    </row>
    <row r="330" spans="1:8">
      <c r="A330" s="106" t="s">
        <v>9013</v>
      </c>
      <c r="B330" s="5" t="s">
        <v>9126</v>
      </c>
      <c r="C330" s="5" t="s">
        <v>1549</v>
      </c>
      <c r="D330" s="5" t="s">
        <v>9104</v>
      </c>
      <c r="E330" s="5" t="s">
        <v>9105</v>
      </c>
      <c r="F330" s="5">
        <v>2018</v>
      </c>
      <c r="G330" s="5" t="s">
        <v>4028</v>
      </c>
      <c r="H330" s="5" t="s">
        <v>172</v>
      </c>
    </row>
    <row r="331" spans="1:8">
      <c r="A331" s="5" t="s">
        <v>9014</v>
      </c>
      <c r="B331" s="5" t="s">
        <v>9126</v>
      </c>
      <c r="C331" s="5" t="s">
        <v>1549</v>
      </c>
      <c r="D331" s="5" t="s">
        <v>9106</v>
      </c>
      <c r="E331" s="5" t="s">
        <v>9107</v>
      </c>
      <c r="F331" s="5">
        <v>2019</v>
      </c>
      <c r="G331" s="5" t="s">
        <v>4028</v>
      </c>
      <c r="H331" s="5" t="s">
        <v>172</v>
      </c>
    </row>
    <row r="332" spans="1:8">
      <c r="A332" s="5" t="s">
        <v>9015</v>
      </c>
      <c r="B332" s="5" t="s">
        <v>9126</v>
      </c>
      <c r="C332" s="5" t="s">
        <v>1549</v>
      </c>
      <c r="D332" s="5" t="s">
        <v>9108</v>
      </c>
      <c r="E332" s="5" t="s">
        <v>9109</v>
      </c>
      <c r="F332" s="5">
        <v>2019</v>
      </c>
      <c r="G332" s="5" t="s">
        <v>4028</v>
      </c>
      <c r="H332" s="5" t="s">
        <v>172</v>
      </c>
    </row>
    <row r="333" spans="1:8">
      <c r="A333" s="5" t="s">
        <v>9016</v>
      </c>
      <c r="B333" s="5" t="s">
        <v>9126</v>
      </c>
      <c r="C333" s="5" t="s">
        <v>1549</v>
      </c>
      <c r="D333" s="5" t="s">
        <v>9110</v>
      </c>
      <c r="E333" s="5" t="s">
        <v>9111</v>
      </c>
      <c r="F333" s="5">
        <v>2019</v>
      </c>
      <c r="G333" s="5" t="s">
        <v>4028</v>
      </c>
      <c r="H333" s="5" t="s">
        <v>172</v>
      </c>
    </row>
    <row r="334" spans="1:8">
      <c r="A334" s="5" t="s">
        <v>9017</v>
      </c>
      <c r="B334" s="5" t="s">
        <v>9126</v>
      </c>
      <c r="C334" s="5" t="s">
        <v>1549</v>
      </c>
      <c r="D334" s="5" t="s">
        <v>9112</v>
      </c>
      <c r="E334" s="5" t="s">
        <v>9113</v>
      </c>
      <c r="F334" s="5">
        <v>2019</v>
      </c>
      <c r="G334" s="5" t="s">
        <v>4028</v>
      </c>
      <c r="H334" s="5" t="s">
        <v>172</v>
      </c>
    </row>
    <row r="335" spans="1:8">
      <c r="A335" s="5" t="s">
        <v>9018</v>
      </c>
      <c r="B335" s="5" t="s">
        <v>9126</v>
      </c>
      <c r="C335" s="5" t="s">
        <v>1549</v>
      </c>
      <c r="D335" s="5" t="s">
        <v>9114</v>
      </c>
      <c r="E335" s="5" t="s">
        <v>9115</v>
      </c>
      <c r="F335" s="5">
        <v>2019</v>
      </c>
      <c r="G335" s="5" t="s">
        <v>4028</v>
      </c>
      <c r="H335" s="5" t="s">
        <v>172</v>
      </c>
    </row>
    <row r="336" spans="1:8">
      <c r="A336" s="5" t="s">
        <v>9019</v>
      </c>
      <c r="B336" s="5" t="s">
        <v>9126</v>
      </c>
      <c r="C336" s="5" t="s">
        <v>1549</v>
      </c>
      <c r="D336" s="5" t="s">
        <v>9116</v>
      </c>
      <c r="E336" s="5" t="s">
        <v>9117</v>
      </c>
      <c r="F336" s="5">
        <v>2019</v>
      </c>
      <c r="G336" s="5" t="s">
        <v>4028</v>
      </c>
      <c r="H336" s="5" t="s">
        <v>172</v>
      </c>
    </row>
    <row r="337" spans="1:8">
      <c r="A337" s="5" t="s">
        <v>9020</v>
      </c>
      <c r="B337" s="5" t="s">
        <v>9126</v>
      </c>
      <c r="C337" s="5" t="s">
        <v>1549</v>
      </c>
      <c r="D337" s="5" t="s">
        <v>9118</v>
      </c>
      <c r="E337" s="5" t="s">
        <v>9119</v>
      </c>
      <c r="F337" s="5">
        <v>2019</v>
      </c>
      <c r="G337" s="5" t="s">
        <v>4028</v>
      </c>
      <c r="H337" s="5" t="s">
        <v>172</v>
      </c>
    </row>
    <row r="338" spans="1:8">
      <c r="A338" s="5" t="s">
        <v>9021</v>
      </c>
      <c r="B338" s="5" t="s">
        <v>9126</v>
      </c>
      <c r="C338" s="5" t="s">
        <v>1549</v>
      </c>
      <c r="D338" s="5" t="s">
        <v>9120</v>
      </c>
      <c r="E338" s="5" t="s">
        <v>9121</v>
      </c>
      <c r="F338" s="5">
        <v>2019</v>
      </c>
      <c r="G338" s="5" t="s">
        <v>4028</v>
      </c>
      <c r="H338" s="5" t="s">
        <v>172</v>
      </c>
    </row>
    <row r="339" spans="1:8">
      <c r="A339" s="5" t="s">
        <v>9022</v>
      </c>
      <c r="B339" s="5" t="s">
        <v>9126</v>
      </c>
      <c r="C339" s="5" t="s">
        <v>1549</v>
      </c>
      <c r="D339" s="5" t="s">
        <v>9122</v>
      </c>
      <c r="E339" s="5" t="s">
        <v>9123</v>
      </c>
      <c r="F339" s="5">
        <v>2019</v>
      </c>
      <c r="G339" s="5" t="s">
        <v>4028</v>
      </c>
      <c r="H339" s="5" t="s">
        <v>172</v>
      </c>
    </row>
    <row r="340" spans="1:8">
      <c r="A340" s="5" t="s">
        <v>9023</v>
      </c>
      <c r="B340" s="5" t="s">
        <v>9126</v>
      </c>
      <c r="C340" s="5" t="s">
        <v>1549</v>
      </c>
      <c r="D340" s="5" t="s">
        <v>9124</v>
      </c>
      <c r="E340" s="5" t="s">
        <v>9125</v>
      </c>
      <c r="F340" s="5">
        <v>2019</v>
      </c>
      <c r="G340" s="5" t="s">
        <v>4028</v>
      </c>
      <c r="H340" s="5" t="s">
        <v>172</v>
      </c>
    </row>
    <row r="341" spans="1:8">
      <c r="A341" s="40"/>
    </row>
    <row r="342" spans="1:8">
      <c r="A342" s="40"/>
    </row>
    <row r="343" spans="1:8">
      <c r="A343" s="40"/>
    </row>
    <row r="344" spans="1:8">
      <c r="A344" s="40"/>
    </row>
    <row r="345" spans="1:8">
      <c r="A345" s="40"/>
    </row>
    <row r="346" spans="1:8">
      <c r="A346" s="40"/>
    </row>
    <row r="347" spans="1:8">
      <c r="A347" s="40"/>
    </row>
    <row r="348" spans="1:8">
      <c r="A348" s="40"/>
    </row>
    <row r="349" spans="1:8">
      <c r="A349" s="40"/>
    </row>
    <row r="350" spans="1:8">
      <c r="A350" s="40"/>
    </row>
    <row r="351" spans="1:8">
      <c r="A351" s="40"/>
    </row>
    <row r="352" spans="1:8">
      <c r="A352" s="40"/>
    </row>
    <row r="353" spans="1:5">
      <c r="A353" s="40"/>
    </row>
    <row r="354" spans="1:5">
      <c r="A354" s="40"/>
    </row>
    <row r="355" spans="1:5">
      <c r="A355" s="40"/>
    </row>
    <row r="356" spans="1:5">
      <c r="A356" s="40"/>
    </row>
    <row r="357" spans="1:5">
      <c r="A357" s="40"/>
    </row>
    <row r="358" spans="1:5">
      <c r="A358" s="40"/>
    </row>
    <row r="359" spans="1:5">
      <c r="A359" s="134"/>
      <c r="B359" s="29"/>
      <c r="C359" s="29"/>
      <c r="D359" s="29"/>
      <c r="E359" s="29"/>
    </row>
    <row r="360" spans="1:5">
      <c r="A360" s="40"/>
    </row>
    <row r="361" spans="1:5">
      <c r="A361" s="40"/>
    </row>
    <row r="362" spans="1:5">
      <c r="A362" s="40"/>
    </row>
    <row r="363" spans="1:5">
      <c r="A363" s="40"/>
    </row>
    <row r="364" spans="1:5">
      <c r="A364" s="40"/>
    </row>
    <row r="365" spans="1:5">
      <c r="A365" s="40"/>
    </row>
    <row r="366" spans="1:5">
      <c r="A366" s="135"/>
    </row>
    <row r="367" spans="1:5">
      <c r="A367" s="135"/>
    </row>
    <row r="368" spans="1:5">
      <c r="A368" s="135"/>
    </row>
    <row r="369" spans="1:5">
      <c r="A369" s="135"/>
    </row>
    <row r="370" spans="1:5">
      <c r="A370" s="135"/>
    </row>
    <row r="371" spans="1:5">
      <c r="A371" s="135"/>
    </row>
    <row r="372" spans="1:5">
      <c r="A372" s="135"/>
    </row>
    <row r="377" spans="1:5">
      <c r="A377" s="29"/>
      <c r="B377" s="29"/>
      <c r="C377" s="29"/>
      <c r="D377" s="29"/>
      <c r="E377" s="29"/>
    </row>
    <row r="427" spans="1:5">
      <c r="A427" s="106"/>
      <c r="B427" s="106"/>
      <c r="C427" s="106"/>
      <c r="D427" s="106"/>
      <c r="E427" s="106"/>
    </row>
    <row r="428" spans="1:5">
      <c r="A428" s="136"/>
    </row>
    <row r="429" spans="1:5">
      <c r="A429" s="139"/>
      <c r="B429" s="29"/>
      <c r="C429" s="29"/>
      <c r="D429" s="29"/>
      <c r="E429" s="29"/>
    </row>
    <row r="430" spans="1:5">
      <c r="A430" s="136"/>
    </row>
    <row r="431" spans="1:5">
      <c r="A431" s="136"/>
    </row>
    <row r="432" spans="1:5">
      <c r="A432" s="137"/>
      <c r="B432" s="106"/>
      <c r="C432" s="106"/>
      <c r="D432" s="106"/>
      <c r="E432" s="106"/>
    </row>
    <row r="433" spans="1:1">
      <c r="A433" s="136"/>
    </row>
    <row r="434" spans="1:1">
      <c r="A434" s="136"/>
    </row>
    <row r="435" spans="1:1">
      <c r="A435" s="136"/>
    </row>
    <row r="436" spans="1:1">
      <c r="A436" s="136"/>
    </row>
    <row r="437" spans="1:1">
      <c r="A437" s="136"/>
    </row>
    <row r="438" spans="1:1">
      <c r="A438" s="136"/>
    </row>
    <row r="439" spans="1:1">
      <c r="A439" s="136"/>
    </row>
    <row r="440" spans="1:1">
      <c r="A440" s="136"/>
    </row>
    <row r="441" spans="1:1">
      <c r="A441" s="136"/>
    </row>
    <row r="442" spans="1:1">
      <c r="A442" s="136"/>
    </row>
    <row r="443" spans="1:1">
      <c r="A443" s="136"/>
    </row>
    <row r="444" spans="1:1">
      <c r="A444" s="136"/>
    </row>
    <row r="445" spans="1:1">
      <c r="A445" s="136"/>
    </row>
    <row r="446" spans="1:1">
      <c r="A446" s="136"/>
    </row>
    <row r="447" spans="1:1">
      <c r="A447" s="136"/>
    </row>
    <row r="448" spans="1:1">
      <c r="A448" s="136"/>
    </row>
    <row r="449" spans="1:1">
      <c r="A449" s="136"/>
    </row>
    <row r="450" spans="1:1">
      <c r="A450" s="136"/>
    </row>
    <row r="451" spans="1:1">
      <c r="A451" s="136"/>
    </row>
    <row r="452" spans="1:1">
      <c r="A452" s="136"/>
    </row>
    <row r="453" spans="1:1">
      <c r="A453" s="136"/>
    </row>
    <row r="454" spans="1:1">
      <c r="A454" s="136"/>
    </row>
    <row r="455" spans="1:1">
      <c r="A455" s="136"/>
    </row>
    <row r="456" spans="1:1">
      <c r="A456" s="136"/>
    </row>
    <row r="457" spans="1:1">
      <c r="A457" s="136"/>
    </row>
    <row r="458" spans="1:1">
      <c r="A458" s="136"/>
    </row>
    <row r="459" spans="1:1">
      <c r="A459" s="136"/>
    </row>
    <row r="460" spans="1:1">
      <c r="A460" s="136"/>
    </row>
    <row r="461" spans="1:1">
      <c r="A461" s="136"/>
    </row>
    <row r="462" spans="1:1">
      <c r="A462" s="136"/>
    </row>
    <row r="463" spans="1:1">
      <c r="A463" s="136"/>
    </row>
    <row r="464" spans="1:1">
      <c r="A464" s="136"/>
    </row>
    <row r="465" spans="1:5">
      <c r="A465" s="136"/>
    </row>
    <row r="466" spans="1:5">
      <c r="A466" s="136"/>
    </row>
    <row r="467" spans="1:5">
      <c r="A467" s="136"/>
    </row>
    <row r="468" spans="1:5">
      <c r="A468" s="136"/>
    </row>
    <row r="469" spans="1:5">
      <c r="A469" s="136"/>
    </row>
    <row r="470" spans="1:5">
      <c r="A470" s="136"/>
    </row>
    <row r="471" spans="1:5">
      <c r="A471" s="137"/>
      <c r="B471" s="106"/>
      <c r="C471" s="106"/>
      <c r="D471" s="106"/>
      <c r="E471" s="106"/>
    </row>
    <row r="472" spans="1:5">
      <c r="A472" s="137"/>
    </row>
    <row r="473" spans="1:5">
      <c r="A473" s="137"/>
    </row>
    <row r="474" spans="1:5">
      <c r="A474" s="137"/>
    </row>
    <row r="475" spans="1:5">
      <c r="A475" s="137"/>
    </row>
    <row r="476" spans="1:5">
      <c r="A476" s="137"/>
    </row>
    <row r="477" spans="1:5">
      <c r="A477" s="137"/>
    </row>
    <row r="478" spans="1:5">
      <c r="A478" s="137"/>
    </row>
    <row r="479" spans="1:5">
      <c r="A479" s="137"/>
    </row>
    <row r="480" spans="1:5">
      <c r="A480" s="137"/>
    </row>
    <row r="481" spans="1:5">
      <c r="A481" s="137"/>
    </row>
    <row r="482" spans="1:5">
      <c r="A482" s="137"/>
    </row>
    <row r="483" spans="1:5">
      <c r="A483" s="137"/>
    </row>
    <row r="484" spans="1:5">
      <c r="A484" s="137"/>
    </row>
    <row r="485" spans="1:5">
      <c r="A485" s="137"/>
    </row>
    <row r="486" spans="1:5">
      <c r="A486" s="137"/>
    </row>
    <row r="487" spans="1:5">
      <c r="A487" s="137"/>
    </row>
    <row r="488" spans="1:5">
      <c r="A488" s="137"/>
    </row>
    <row r="489" spans="1:5">
      <c r="A489" s="137"/>
    </row>
    <row r="490" spans="1:5">
      <c r="A490" s="137"/>
    </row>
    <row r="491" spans="1:5">
      <c r="A491" s="137"/>
    </row>
    <row r="492" spans="1:5">
      <c r="A492" s="137"/>
      <c r="B492" s="106"/>
      <c r="C492" s="106"/>
      <c r="D492" s="106"/>
      <c r="E492" s="106"/>
    </row>
    <row r="493" spans="1:5">
      <c r="A493" s="137"/>
    </row>
    <row r="494" spans="1:5">
      <c r="A494" s="137"/>
    </row>
    <row r="495" spans="1:5">
      <c r="A495" s="139"/>
      <c r="B495" s="29"/>
      <c r="C495" s="29"/>
      <c r="D495" s="29"/>
      <c r="E495" s="29"/>
    </row>
    <row r="496" spans="1:5">
      <c r="A496" s="137"/>
    </row>
    <row r="497" spans="1:1">
      <c r="A497" s="137"/>
    </row>
    <row r="498" spans="1:1">
      <c r="A498" s="137"/>
    </row>
    <row r="499" spans="1:1">
      <c r="A499" s="137"/>
    </row>
    <row r="500" spans="1:1">
      <c r="A500" s="137"/>
    </row>
    <row r="501" spans="1:1">
      <c r="A501" s="137"/>
    </row>
    <row r="502" spans="1:1">
      <c r="A502" s="137"/>
    </row>
    <row r="503" spans="1:1">
      <c r="A503" s="137"/>
    </row>
    <row r="504" spans="1:1">
      <c r="A504" s="137"/>
    </row>
    <row r="505" spans="1:1">
      <c r="A505" s="137"/>
    </row>
    <row r="506" spans="1:1">
      <c r="A506" s="137"/>
    </row>
    <row r="507" spans="1:1">
      <c r="A507" s="137"/>
    </row>
    <row r="508" spans="1:1">
      <c r="A508" s="137"/>
    </row>
    <row r="509" spans="1:1">
      <c r="A509" s="137"/>
    </row>
    <row r="510" spans="1:1">
      <c r="A510" s="137"/>
    </row>
    <row r="511" spans="1:1">
      <c r="A511" s="137"/>
    </row>
    <row r="512" spans="1:1">
      <c r="A512" s="137"/>
    </row>
    <row r="513" spans="1:5">
      <c r="A513" s="137"/>
    </row>
    <row r="514" spans="1:5">
      <c r="A514" s="137"/>
    </row>
    <row r="515" spans="1:5">
      <c r="A515" s="137"/>
      <c r="B515" s="106"/>
      <c r="C515" s="106"/>
      <c r="D515" s="106"/>
      <c r="E515" s="106"/>
    </row>
    <row r="516" spans="1:5">
      <c r="A516" s="137"/>
    </row>
    <row r="517" spans="1:5">
      <c r="A517" s="137"/>
    </row>
    <row r="518" spans="1:5">
      <c r="A518" s="137"/>
    </row>
    <row r="519" spans="1:5">
      <c r="A519" s="137"/>
    </row>
    <row r="520" spans="1:5">
      <c r="A520" s="137"/>
    </row>
    <row r="521" spans="1:5">
      <c r="A521" s="137"/>
    </row>
    <row r="522" spans="1:5">
      <c r="A522" s="137"/>
    </row>
    <row r="523" spans="1:5">
      <c r="A523" s="137"/>
    </row>
    <row r="524" spans="1:5">
      <c r="A524" s="137"/>
    </row>
    <row r="525" spans="1:5">
      <c r="A525" s="137"/>
    </row>
    <row r="526" spans="1:5">
      <c r="A526" s="137"/>
    </row>
    <row r="527" spans="1:5">
      <c r="A527" s="137"/>
    </row>
    <row r="528" spans="1:5">
      <c r="A528" s="137"/>
    </row>
    <row r="529" spans="1:5">
      <c r="A529" s="137"/>
    </row>
    <row r="530" spans="1:5">
      <c r="A530" s="137"/>
    </row>
    <row r="531" spans="1:5">
      <c r="A531" s="137"/>
    </row>
    <row r="532" spans="1:5">
      <c r="A532" s="137"/>
    </row>
    <row r="533" spans="1:5">
      <c r="A533" s="137"/>
    </row>
    <row r="534" spans="1:5">
      <c r="A534" s="137"/>
      <c r="B534" s="106"/>
      <c r="C534" s="106"/>
      <c r="D534" s="106"/>
      <c r="E534" s="106"/>
    </row>
    <row r="535" spans="1:5">
      <c r="A535" s="137"/>
    </row>
    <row r="536" spans="1:5">
      <c r="A536" s="137"/>
    </row>
    <row r="537" spans="1:5">
      <c r="A537" s="137"/>
      <c r="B537" s="106"/>
      <c r="C537" s="106"/>
      <c r="D537" s="106"/>
      <c r="E537" s="106"/>
    </row>
    <row r="538" spans="1:5">
      <c r="A538" s="137"/>
    </row>
    <row r="539" spans="1:5">
      <c r="A539" s="137"/>
    </row>
    <row r="540" spans="1:5">
      <c r="A540" s="137"/>
    </row>
    <row r="541" spans="1:5">
      <c r="A541" s="137"/>
    </row>
    <row r="542" spans="1:5">
      <c r="A542" s="137"/>
    </row>
    <row r="543" spans="1:5">
      <c r="A543" s="137"/>
    </row>
    <row r="544" spans="1:5">
      <c r="A544" s="137"/>
    </row>
    <row r="545" spans="1:5">
      <c r="A545" s="137"/>
    </row>
    <row r="546" spans="1:5">
      <c r="A546" s="137"/>
    </row>
    <row r="547" spans="1:5">
      <c r="A547" s="137"/>
    </row>
    <row r="548" spans="1:5">
      <c r="A548" s="139"/>
      <c r="B548" s="29"/>
      <c r="C548" s="29"/>
      <c r="D548" s="29"/>
      <c r="E548" s="29"/>
    </row>
    <row r="549" spans="1:5">
      <c r="A549" s="137"/>
    </row>
    <row r="550" spans="1:5">
      <c r="A550" s="137"/>
    </row>
    <row r="551" spans="1:5">
      <c r="A551" s="137"/>
    </row>
    <row r="552" spans="1:5">
      <c r="A552" s="137"/>
    </row>
    <row r="553" spans="1:5">
      <c r="A553" s="137"/>
    </row>
    <row r="554" spans="1:5">
      <c r="A554" s="137"/>
    </row>
    <row r="555" spans="1:5">
      <c r="A555" s="137"/>
    </row>
    <row r="556" spans="1:5">
      <c r="A556" s="137"/>
    </row>
    <row r="557" spans="1:5">
      <c r="A557" s="137"/>
    </row>
    <row r="558" spans="1:5">
      <c r="A558" s="137"/>
    </row>
    <row r="559" spans="1:5">
      <c r="A559" s="137"/>
    </row>
    <row r="560" spans="1:5">
      <c r="A560" s="137"/>
    </row>
    <row r="561" spans="1:5">
      <c r="A561" s="137"/>
    </row>
    <row r="562" spans="1:5">
      <c r="A562" s="137"/>
    </row>
    <row r="563" spans="1:5">
      <c r="A563" s="137"/>
    </row>
    <row r="564" spans="1:5">
      <c r="A564" s="137"/>
    </row>
    <row r="565" spans="1:5">
      <c r="A565" s="137"/>
    </row>
    <row r="566" spans="1:5">
      <c r="A566" s="137"/>
      <c r="B566" s="106"/>
      <c r="C566" s="106"/>
      <c r="D566" s="106"/>
      <c r="E566" s="106"/>
    </row>
    <row r="567" spans="1:5">
      <c r="A567" s="137"/>
    </row>
    <row r="568" spans="1:5">
      <c r="A568" s="137"/>
    </row>
    <row r="569" spans="1:5">
      <c r="A569" s="137"/>
    </row>
    <row r="570" spans="1:5">
      <c r="A570" s="137"/>
    </row>
    <row r="571" spans="1:5">
      <c r="A571" s="137"/>
    </row>
    <row r="572" spans="1:5">
      <c r="A572" s="137"/>
    </row>
    <row r="573" spans="1:5">
      <c r="A573" s="137"/>
    </row>
    <row r="574" spans="1:5">
      <c r="A574" s="137"/>
      <c r="B574" s="106"/>
      <c r="C574" s="106"/>
      <c r="D574" s="106"/>
      <c r="E574" s="106"/>
    </row>
    <row r="575" spans="1:5">
      <c r="A575" s="137"/>
    </row>
    <row r="576" spans="1:5">
      <c r="A576" s="137"/>
    </row>
    <row r="577" spans="1:5">
      <c r="A577" s="139"/>
      <c r="B577" s="29"/>
      <c r="C577" s="29"/>
      <c r="D577" s="29"/>
      <c r="E577" s="29"/>
    </row>
    <row r="578" spans="1:5">
      <c r="A578" s="137"/>
    </row>
    <row r="579" spans="1:5">
      <c r="A579" s="137"/>
    </row>
    <row r="580" spans="1:5">
      <c r="A580" s="137"/>
    </row>
    <row r="581" spans="1:5">
      <c r="A581" s="137"/>
    </row>
    <row r="582" spans="1:5">
      <c r="A582" s="137"/>
    </row>
    <row r="583" spans="1:5">
      <c r="A583" s="137"/>
    </row>
    <row r="584" spans="1:5">
      <c r="A584" s="137"/>
    </row>
    <row r="585" spans="1:5">
      <c r="A585" s="137"/>
    </row>
    <row r="586" spans="1:5">
      <c r="A586" s="137"/>
    </row>
    <row r="587" spans="1:5">
      <c r="A587" s="137"/>
    </row>
    <row r="588" spans="1:5">
      <c r="A588" s="137"/>
    </row>
    <row r="589" spans="1:5">
      <c r="A589" s="137"/>
    </row>
    <row r="590" spans="1:5">
      <c r="A590" s="137"/>
    </row>
    <row r="591" spans="1:5">
      <c r="A591" s="137"/>
    </row>
    <row r="592" spans="1:5">
      <c r="A592" s="137"/>
    </row>
    <row r="593" spans="1:5">
      <c r="A593" s="137"/>
    </row>
    <row r="594" spans="1:5">
      <c r="A594" s="137"/>
    </row>
    <row r="595" spans="1:5">
      <c r="A595" s="137"/>
    </row>
    <row r="596" spans="1:5">
      <c r="A596" s="137"/>
    </row>
    <row r="597" spans="1:5">
      <c r="A597" s="137"/>
    </row>
    <row r="598" spans="1:5">
      <c r="A598" s="137"/>
    </row>
    <row r="599" spans="1:5">
      <c r="A599" s="137"/>
    </row>
    <row r="600" spans="1:5">
      <c r="A600" s="137"/>
    </row>
    <row r="601" spans="1:5">
      <c r="A601" s="137"/>
    </row>
    <row r="602" spans="1:5">
      <c r="A602" s="137"/>
    </row>
    <row r="603" spans="1:5">
      <c r="A603" s="137"/>
    </row>
    <row r="604" spans="1:5">
      <c r="A604" s="139"/>
      <c r="B604" s="29"/>
      <c r="C604" s="29"/>
      <c r="D604" s="29"/>
      <c r="E604" s="29"/>
    </row>
    <row r="605" spans="1:5">
      <c r="A605" s="137"/>
    </row>
    <row r="606" spans="1:5">
      <c r="A606" s="137"/>
    </row>
    <row r="607" spans="1:5">
      <c r="A607" s="137"/>
    </row>
    <row r="608" spans="1:5">
      <c r="A608" s="137"/>
    </row>
    <row r="609" spans="1:1">
      <c r="A609" s="137"/>
    </row>
    <row r="610" spans="1:1">
      <c r="A610" s="137"/>
    </row>
    <row r="611" spans="1:1">
      <c r="A611" s="137"/>
    </row>
    <row r="612" spans="1:1">
      <c r="A612" s="137"/>
    </row>
    <row r="613" spans="1:1">
      <c r="A613" s="137"/>
    </row>
    <row r="614" spans="1:1">
      <c r="A614" s="137"/>
    </row>
    <row r="615" spans="1:1">
      <c r="A615" s="137"/>
    </row>
    <row r="616" spans="1:1">
      <c r="A616" s="137"/>
    </row>
    <row r="617" spans="1:1">
      <c r="A617" s="137"/>
    </row>
    <row r="618" spans="1:1">
      <c r="A618" s="137"/>
    </row>
    <row r="619" spans="1:1">
      <c r="A619" s="137"/>
    </row>
    <row r="620" spans="1:1">
      <c r="A620" s="137"/>
    </row>
    <row r="621" spans="1:1">
      <c r="A621" s="137"/>
    </row>
    <row r="622" spans="1:1">
      <c r="A622" s="137"/>
    </row>
    <row r="623" spans="1:1">
      <c r="A623" s="137"/>
    </row>
    <row r="624" spans="1:1">
      <c r="A624" s="137"/>
    </row>
    <row r="625" spans="1:5">
      <c r="A625" s="137"/>
    </row>
    <row r="626" spans="1:5">
      <c r="A626" s="139"/>
      <c r="B626" s="29"/>
      <c r="C626" s="29"/>
      <c r="D626" s="29"/>
      <c r="E626" s="29"/>
    </row>
    <row r="627" spans="1:5">
      <c r="A627" s="137"/>
    </row>
    <row r="628" spans="1:5">
      <c r="A628" s="137"/>
    </row>
    <row r="629" spans="1:5">
      <c r="A629" s="137"/>
    </row>
    <row r="630" spans="1:5">
      <c r="A630" s="137"/>
      <c r="B630" s="106"/>
      <c r="C630" s="106"/>
      <c r="D630" s="106"/>
      <c r="E630" s="106"/>
    </row>
    <row r="631" spans="1:5">
      <c r="A631" s="137"/>
    </row>
    <row r="632" spans="1:5">
      <c r="A632" s="137"/>
    </row>
    <row r="633" spans="1:5">
      <c r="A633" s="137"/>
    </row>
    <row r="634" spans="1:5">
      <c r="A634" s="137"/>
    </row>
    <row r="635" spans="1:5">
      <c r="A635" s="137"/>
    </row>
    <row r="636" spans="1:5">
      <c r="A636" s="137"/>
    </row>
    <row r="637" spans="1:5">
      <c r="A637" s="137"/>
    </row>
    <row r="638" spans="1:5">
      <c r="A638" s="137"/>
    </row>
    <row r="639" spans="1:5">
      <c r="A639" s="137"/>
    </row>
    <row r="640" spans="1:5">
      <c r="A640" s="137"/>
    </row>
    <row r="641" spans="1:5">
      <c r="A641" s="139"/>
      <c r="B641" s="29"/>
      <c r="C641" s="29"/>
      <c r="D641" s="29"/>
      <c r="E641" s="29"/>
    </row>
    <row r="642" spans="1:5">
      <c r="A642" s="137"/>
      <c r="B642" s="106"/>
      <c r="C642" s="106"/>
      <c r="D642" s="106"/>
      <c r="E642" s="106"/>
    </row>
    <row r="643" spans="1:5">
      <c r="A643" s="137"/>
    </row>
    <row r="644" spans="1:5">
      <c r="A644" s="137"/>
    </row>
    <row r="645" spans="1:5">
      <c r="A645" s="137"/>
    </row>
    <row r="646" spans="1:5">
      <c r="A646" s="137"/>
    </row>
    <row r="647" spans="1:5">
      <c r="A647" s="137"/>
    </row>
    <row r="648" spans="1:5">
      <c r="A648" s="137"/>
    </row>
    <row r="649" spans="1:5">
      <c r="A649" s="137"/>
    </row>
    <row r="650" spans="1:5">
      <c r="A650" s="137"/>
    </row>
    <row r="651" spans="1:5">
      <c r="A651" s="137"/>
    </row>
    <row r="652" spans="1:5">
      <c r="A652" s="137"/>
    </row>
    <row r="653" spans="1:5">
      <c r="A653" s="137"/>
    </row>
    <row r="654" spans="1:5">
      <c r="A654" s="137"/>
    </row>
    <row r="655" spans="1:5">
      <c r="A655" s="137"/>
    </row>
    <row r="656" spans="1:5">
      <c r="A656" s="137"/>
    </row>
    <row r="657" spans="1:5">
      <c r="A657" s="137"/>
    </row>
    <row r="658" spans="1:5">
      <c r="A658" s="137"/>
    </row>
    <row r="659" spans="1:5">
      <c r="A659" s="137"/>
    </row>
    <row r="660" spans="1:5">
      <c r="A660" s="137"/>
    </row>
    <row r="661" spans="1:5">
      <c r="A661" s="137"/>
    </row>
    <row r="662" spans="1:5">
      <c r="A662" s="137"/>
    </row>
    <row r="663" spans="1:5">
      <c r="A663" s="137"/>
    </row>
    <row r="664" spans="1:5">
      <c r="A664" s="137"/>
    </row>
    <row r="665" spans="1:5">
      <c r="A665" s="137"/>
    </row>
    <row r="666" spans="1:5">
      <c r="A666" s="137"/>
    </row>
    <row r="667" spans="1:5">
      <c r="A667" s="137"/>
    </row>
    <row r="668" spans="1:5">
      <c r="A668" s="137"/>
      <c r="B668" s="106"/>
      <c r="C668" s="106"/>
      <c r="D668" s="106"/>
      <c r="E668" s="106"/>
    </row>
    <row r="669" spans="1:5">
      <c r="A669" s="137"/>
    </row>
    <row r="670" spans="1:5">
      <c r="A670" s="137"/>
    </row>
    <row r="671" spans="1:5">
      <c r="A671" s="137"/>
    </row>
    <row r="672" spans="1:5">
      <c r="A672" s="137"/>
    </row>
    <row r="673" spans="1:1">
      <c r="A673" s="137"/>
    </row>
    <row r="674" spans="1:1">
      <c r="A674" s="137"/>
    </row>
    <row r="675" spans="1:1">
      <c r="A675" s="137"/>
    </row>
    <row r="676" spans="1:1">
      <c r="A676" s="137"/>
    </row>
    <row r="677" spans="1:1">
      <c r="A677" s="137"/>
    </row>
    <row r="678" spans="1:1">
      <c r="A678" s="137"/>
    </row>
    <row r="679" spans="1:1">
      <c r="A679" s="137"/>
    </row>
    <row r="680" spans="1:1">
      <c r="A680" s="137"/>
    </row>
    <row r="681" spans="1:1">
      <c r="A681" s="137"/>
    </row>
    <row r="682" spans="1:1">
      <c r="A682" s="137"/>
    </row>
    <row r="683" spans="1:1">
      <c r="A683" s="137"/>
    </row>
    <row r="684" spans="1:1">
      <c r="A684" s="137"/>
    </row>
    <row r="685" spans="1:1">
      <c r="A685" s="137"/>
    </row>
    <row r="686" spans="1:1">
      <c r="A686" s="137"/>
    </row>
    <row r="687" spans="1:1">
      <c r="A687" s="137"/>
    </row>
    <row r="688" spans="1:1">
      <c r="A688" s="137"/>
    </row>
    <row r="689" spans="1:5">
      <c r="A689" s="137"/>
    </row>
    <row r="690" spans="1:5">
      <c r="A690" s="137"/>
    </row>
    <row r="691" spans="1:5">
      <c r="A691" s="137"/>
      <c r="B691" s="106"/>
      <c r="C691" s="106"/>
      <c r="D691" s="106"/>
      <c r="E691" s="106"/>
    </row>
    <row r="692" spans="1:5">
      <c r="A692" s="137"/>
    </row>
    <row r="693" spans="1:5">
      <c r="A693" s="137"/>
    </row>
    <row r="694" spans="1:5">
      <c r="A694" s="137"/>
    </row>
    <row r="695" spans="1:5">
      <c r="A695" s="140"/>
    </row>
    <row r="696" spans="1:5">
      <c r="A696" s="140"/>
    </row>
    <row r="697" spans="1:5">
      <c r="A697" s="140"/>
    </row>
    <row r="698" spans="1:5">
      <c r="A698" s="131"/>
      <c r="B698" s="29"/>
      <c r="C698" s="29"/>
      <c r="D698" s="29"/>
      <c r="E698" s="29"/>
    </row>
    <row r="699" spans="1:5">
      <c r="A699" s="140"/>
      <c r="B699" s="99"/>
      <c r="C699" s="106"/>
    </row>
    <row r="700" spans="1:5">
      <c r="A700" s="140"/>
    </row>
    <row r="701" spans="1:5">
      <c r="A701" s="137"/>
    </row>
    <row r="702" spans="1:5">
      <c r="A702" s="137"/>
    </row>
    <row r="703" spans="1:5">
      <c r="A703" s="137"/>
    </row>
    <row r="704" spans="1:5">
      <c r="A704" s="137"/>
    </row>
    <row r="705" spans="1:5">
      <c r="A705" s="137"/>
    </row>
    <row r="706" spans="1:5">
      <c r="A706" s="137"/>
    </row>
    <row r="707" spans="1:5">
      <c r="A707" s="137"/>
    </row>
    <row r="708" spans="1:5">
      <c r="A708" s="137"/>
    </row>
    <row r="709" spans="1:5">
      <c r="A709" s="137"/>
    </row>
    <row r="710" spans="1:5">
      <c r="A710" s="137"/>
    </row>
    <row r="711" spans="1:5">
      <c r="A711" s="137"/>
      <c r="B711" s="106"/>
      <c r="C711" s="106"/>
      <c r="D711" s="106"/>
      <c r="E711" s="106"/>
    </row>
    <row r="712" spans="1:5">
      <c r="A712" s="137"/>
    </row>
    <row r="713" spans="1:5">
      <c r="A713" s="137"/>
    </row>
    <row r="714" spans="1:5">
      <c r="A714" s="137"/>
    </row>
    <row r="715" spans="1:5">
      <c r="A715" s="137"/>
    </row>
    <row r="716" spans="1:5">
      <c r="A716" s="106"/>
      <c r="B716" s="106"/>
      <c r="C716" s="106"/>
      <c r="D716" s="106"/>
      <c r="E716" s="106"/>
    </row>
    <row r="717" spans="1:5">
      <c r="A717" s="106"/>
      <c r="B717" s="106"/>
      <c r="C717" s="106"/>
      <c r="D717" s="106"/>
      <c r="E717" s="106"/>
    </row>
    <row r="718" spans="1:5">
      <c r="A718" s="106"/>
      <c r="B718" s="106"/>
      <c r="C718" s="106"/>
      <c r="D718" s="106"/>
      <c r="E718" s="106"/>
    </row>
    <row r="719" spans="1:5">
      <c r="A719" s="106"/>
      <c r="B719" s="106"/>
      <c r="C719" s="106"/>
      <c r="D719" s="106"/>
      <c r="E719" s="106"/>
    </row>
    <row r="720" spans="1:5">
      <c r="A720" s="137"/>
      <c r="B720" s="81"/>
      <c r="C720" s="81"/>
    </row>
    <row r="721" spans="1:3">
      <c r="A721" s="137"/>
      <c r="B721" s="81"/>
      <c r="C721" s="81"/>
    </row>
    <row r="722" spans="1:3">
      <c r="A722" s="137"/>
      <c r="B722" s="81"/>
      <c r="C722" s="81"/>
    </row>
    <row r="723" spans="1:3">
      <c r="A723" s="137"/>
      <c r="B723" s="81"/>
      <c r="C723" s="81"/>
    </row>
    <row r="724" spans="1:3">
      <c r="A724" s="137"/>
      <c r="B724" s="81"/>
      <c r="C724" s="81"/>
    </row>
    <row r="725" spans="1:3">
      <c r="A725" s="137"/>
      <c r="B725" s="81"/>
      <c r="C725" s="81"/>
    </row>
    <row r="726" spans="1:3">
      <c r="A726" s="137"/>
      <c r="B726" s="81"/>
      <c r="C726" s="81"/>
    </row>
    <row r="727" spans="1:3">
      <c r="A727" s="137"/>
      <c r="B727" s="81"/>
      <c r="C727" s="81"/>
    </row>
    <row r="728" spans="1:3">
      <c r="A728" s="137"/>
      <c r="B728" s="81"/>
      <c r="C728" s="81"/>
    </row>
    <row r="729" spans="1:3">
      <c r="A729" s="137"/>
      <c r="B729" s="81"/>
      <c r="C729" s="81"/>
    </row>
    <row r="730" spans="1:3">
      <c r="A730" s="137"/>
      <c r="B730" s="81"/>
      <c r="C730" s="81"/>
    </row>
    <row r="731" spans="1:3">
      <c r="A731" s="137"/>
      <c r="B731" s="81"/>
      <c r="C731" s="81"/>
    </row>
    <row r="732" spans="1:3">
      <c r="A732" s="137"/>
      <c r="B732" s="81"/>
      <c r="C732" s="81"/>
    </row>
    <row r="733" spans="1:3">
      <c r="A733" s="137"/>
      <c r="B733" s="81"/>
      <c r="C733" s="81"/>
    </row>
    <row r="734" spans="1:3">
      <c r="A734" s="137"/>
      <c r="B734" s="81"/>
      <c r="C734" s="81"/>
    </row>
    <row r="735" spans="1:3">
      <c r="A735" s="137"/>
      <c r="B735" s="81"/>
      <c r="C735" s="81"/>
    </row>
    <row r="736" spans="1:3">
      <c r="A736" s="137"/>
      <c r="B736" s="81"/>
      <c r="C736" s="81"/>
    </row>
    <row r="737" spans="1:5">
      <c r="A737" s="137"/>
      <c r="B737" s="81"/>
      <c r="C737" s="81"/>
    </row>
    <row r="738" spans="1:5">
      <c r="A738" s="137"/>
      <c r="B738" s="81"/>
      <c r="C738" s="81"/>
    </row>
    <row r="739" spans="1:5">
      <c r="A739" s="137"/>
      <c r="B739" s="81"/>
      <c r="C739" s="81"/>
    </row>
    <row r="740" spans="1:5">
      <c r="A740" s="137"/>
      <c r="B740" s="81"/>
      <c r="C740" s="81"/>
    </row>
    <row r="741" spans="1:5">
      <c r="A741" s="137"/>
      <c r="B741" s="81"/>
      <c r="C741" s="81"/>
    </row>
    <row r="742" spans="1:5">
      <c r="A742" s="137"/>
      <c r="B742" s="81"/>
      <c r="C742" s="81"/>
    </row>
    <row r="743" spans="1:5">
      <c r="A743" s="137"/>
      <c r="B743" s="81"/>
      <c r="C743" s="81"/>
    </row>
    <row r="744" spans="1:5">
      <c r="A744" s="137"/>
      <c r="B744" s="81"/>
      <c r="C744" s="81"/>
    </row>
    <row r="745" spans="1:5">
      <c r="A745" s="137"/>
      <c r="B745" s="81"/>
      <c r="C745" s="81"/>
    </row>
    <row r="746" spans="1:5">
      <c r="A746" s="137"/>
      <c r="B746" s="81"/>
      <c r="C746" s="81"/>
    </row>
    <row r="747" spans="1:5">
      <c r="A747" s="137"/>
      <c r="B747" s="81"/>
      <c r="C747" s="81"/>
    </row>
    <row r="748" spans="1:5">
      <c r="A748" s="137"/>
      <c r="B748" s="81"/>
      <c r="C748" s="81"/>
    </row>
    <row r="749" spans="1:5">
      <c r="A749" s="137"/>
      <c r="B749" s="81"/>
      <c r="C749" s="81"/>
    </row>
    <row r="750" spans="1:5">
      <c r="A750" s="137"/>
      <c r="B750" s="81"/>
      <c r="C750" s="81"/>
    </row>
    <row r="751" spans="1:5">
      <c r="A751" s="139"/>
      <c r="B751" s="144"/>
      <c r="C751" s="144"/>
      <c r="D751" s="29"/>
      <c r="E751" s="29"/>
    </row>
    <row r="752" spans="1:5">
      <c r="A752" s="137"/>
      <c r="B752" s="81"/>
      <c r="C752" s="81"/>
    </row>
    <row r="753" spans="1:5">
      <c r="A753" s="137"/>
      <c r="B753" s="146"/>
      <c r="C753" s="146"/>
      <c r="D753" s="106"/>
      <c r="E753" s="106"/>
    </row>
    <row r="754" spans="1:5">
      <c r="A754" s="106"/>
      <c r="B754" s="106"/>
      <c r="C754" s="106"/>
    </row>
    <row r="755" spans="1:5">
      <c r="A755" s="106"/>
      <c r="B755" s="106"/>
      <c r="C755" s="106"/>
    </row>
    <row r="756" spans="1:5">
      <c r="A756" s="106"/>
      <c r="B756" s="106"/>
      <c r="C756" s="106"/>
    </row>
    <row r="757" spans="1:5">
      <c r="A757" s="106"/>
      <c r="B757" s="106"/>
      <c r="C757" s="106"/>
    </row>
    <row r="758" spans="1:5">
      <c r="A758" s="106"/>
      <c r="B758" s="106"/>
      <c r="C758" s="106"/>
    </row>
    <row r="759" spans="1:5">
      <c r="A759" s="106"/>
      <c r="B759" s="106"/>
      <c r="C759" s="106"/>
    </row>
    <row r="760" spans="1:5">
      <c r="A760" s="106"/>
      <c r="B760" s="106"/>
      <c r="C760" s="106"/>
    </row>
    <row r="761" spans="1:5">
      <c r="A761" s="106"/>
      <c r="B761" s="106"/>
      <c r="C761" s="106"/>
    </row>
    <row r="762" spans="1:5">
      <c r="A762" s="106"/>
      <c r="B762" s="106"/>
      <c r="C762" s="106"/>
    </row>
    <row r="763" spans="1:5">
      <c r="A763" s="106"/>
      <c r="B763" s="106"/>
      <c r="C763" s="106"/>
    </row>
    <row r="764" spans="1:5">
      <c r="A764" s="106"/>
      <c r="B764" s="106"/>
      <c r="C764" s="106"/>
    </row>
    <row r="765" spans="1:5">
      <c r="A765" s="106"/>
      <c r="B765" s="106"/>
      <c r="C765" s="106"/>
    </row>
    <row r="766" spans="1:5">
      <c r="A766" s="106"/>
      <c r="B766" s="106"/>
      <c r="C766" s="106"/>
    </row>
    <row r="767" spans="1:5">
      <c r="A767" s="106"/>
      <c r="B767" s="106"/>
      <c r="C767" s="106"/>
    </row>
    <row r="768" spans="1:5">
      <c r="A768" s="106"/>
      <c r="B768" s="106"/>
      <c r="C768" s="106"/>
    </row>
    <row r="769" spans="1:5">
      <c r="A769" s="106"/>
      <c r="B769" s="106"/>
      <c r="C769" s="106"/>
    </row>
    <row r="770" spans="1:5">
      <c r="A770" s="106"/>
      <c r="B770" s="106"/>
      <c r="C770" s="106"/>
    </row>
    <row r="771" spans="1:5">
      <c r="A771" s="106"/>
      <c r="B771" s="106"/>
      <c r="C771" s="106"/>
    </row>
    <row r="772" spans="1:5">
      <c r="A772" s="106"/>
      <c r="B772" s="106"/>
      <c r="C772" s="106"/>
      <c r="D772" s="106"/>
      <c r="E772" s="106"/>
    </row>
    <row r="773" spans="1:5">
      <c r="A773" s="106"/>
    </row>
    <row r="774" spans="1:5">
      <c r="A774" s="106"/>
    </row>
    <row r="775" spans="1:5">
      <c r="A775" s="106"/>
    </row>
    <row r="776" spans="1:5">
      <c r="A776" s="106"/>
    </row>
    <row r="777" spans="1:5">
      <c r="A777" s="106"/>
    </row>
    <row r="778" spans="1:5">
      <c r="A778" s="29"/>
      <c r="B778" s="29"/>
      <c r="C778" s="29"/>
      <c r="D778" s="29"/>
      <c r="E778" s="29"/>
    </row>
    <row r="779" spans="1:5">
      <c r="A779" s="106"/>
    </row>
    <row r="780" spans="1:5">
      <c r="A780" s="106"/>
    </row>
    <row r="781" spans="1:5">
      <c r="A781" s="106"/>
      <c r="B781" s="106"/>
      <c r="C781" s="106"/>
      <c r="D781" s="106"/>
      <c r="E781" s="106"/>
    </row>
    <row r="782" spans="1:5">
      <c r="A782" s="106"/>
      <c r="B782" s="106"/>
      <c r="C782" s="106"/>
    </row>
    <row r="783" spans="1:5">
      <c r="A783" s="106"/>
      <c r="B783" s="106"/>
      <c r="C783" s="106"/>
    </row>
    <row r="784" spans="1:5">
      <c r="A784" s="106"/>
      <c r="B784" s="106"/>
      <c r="C784" s="106"/>
    </row>
    <row r="785" spans="1:5">
      <c r="A785" s="106"/>
      <c r="B785" s="106"/>
      <c r="C785" s="106"/>
    </row>
    <row r="786" spans="1:5">
      <c r="A786" s="106"/>
      <c r="B786" s="106"/>
      <c r="C786" s="106"/>
    </row>
    <row r="787" spans="1:5">
      <c r="A787" s="106"/>
      <c r="B787" s="106"/>
      <c r="C787" s="106"/>
    </row>
    <row r="788" spans="1:5">
      <c r="A788" s="106"/>
      <c r="B788" s="106"/>
      <c r="C788" s="106"/>
    </row>
    <row r="789" spans="1:5">
      <c r="A789" s="106"/>
      <c r="B789" s="106"/>
      <c r="C789" s="106"/>
    </row>
    <row r="790" spans="1:5">
      <c r="A790" s="106"/>
      <c r="B790" s="106"/>
      <c r="C790" s="106"/>
    </row>
    <row r="791" spans="1:5">
      <c r="A791" s="106"/>
      <c r="B791" s="106"/>
      <c r="C791" s="106"/>
    </row>
    <row r="792" spans="1:5">
      <c r="A792" s="106"/>
      <c r="B792" s="106"/>
      <c r="C792" s="106"/>
    </row>
    <row r="793" spans="1:5">
      <c r="A793" s="106"/>
      <c r="B793" s="106"/>
      <c r="C793" s="106"/>
      <c r="D793" s="106"/>
      <c r="E793" s="106"/>
    </row>
    <row r="794" spans="1:5">
      <c r="A794" s="10"/>
      <c r="B794" s="10"/>
      <c r="C794" s="10"/>
    </row>
    <row r="795" spans="1:5">
      <c r="A795" s="10"/>
      <c r="B795" s="10"/>
      <c r="C795" s="10"/>
    </row>
    <row r="796" spans="1:5">
      <c r="A796" s="10"/>
      <c r="B796" s="10"/>
      <c r="C796" s="10"/>
    </row>
    <row r="797" spans="1:5">
      <c r="A797" s="10"/>
      <c r="B797" s="10"/>
      <c r="C797" s="10"/>
    </row>
    <row r="798" spans="1:5">
      <c r="A798" s="10"/>
      <c r="B798" s="10"/>
      <c r="C798" s="10"/>
    </row>
    <row r="799" spans="1:5">
      <c r="A799" s="10"/>
      <c r="B799" s="10"/>
      <c r="C799" s="10"/>
    </row>
    <row r="800" spans="1:5">
      <c r="A800" s="10"/>
      <c r="B800" s="10"/>
      <c r="C800" s="10"/>
    </row>
    <row r="801" spans="1:5">
      <c r="A801" s="10"/>
      <c r="B801" s="10"/>
      <c r="C801" s="10"/>
    </row>
    <row r="802" spans="1:5">
      <c r="A802" s="10"/>
      <c r="B802" s="10"/>
      <c r="C802" s="10"/>
    </row>
    <row r="803" spans="1:5">
      <c r="A803" s="10"/>
      <c r="B803" s="10"/>
      <c r="C803" s="10"/>
    </row>
    <row r="804" spans="1:5">
      <c r="A804" s="10"/>
      <c r="B804" s="10"/>
      <c r="C804" s="10"/>
    </row>
    <row r="805" spans="1:5">
      <c r="A805" s="10"/>
      <c r="B805" s="10"/>
      <c r="C805" s="10"/>
    </row>
    <row r="806" spans="1:5">
      <c r="A806" s="10"/>
      <c r="B806" s="10"/>
      <c r="C806" s="10"/>
    </row>
    <row r="807" spans="1:5">
      <c r="A807" s="10"/>
      <c r="B807" s="10"/>
      <c r="C807" s="10"/>
    </row>
    <row r="808" spans="1:5">
      <c r="A808" s="10"/>
      <c r="B808" s="10"/>
      <c r="C808" s="10"/>
    </row>
    <row r="809" spans="1:5">
      <c r="A809" s="10"/>
      <c r="B809" s="10"/>
      <c r="C809" s="10"/>
    </row>
    <row r="810" spans="1:5">
      <c r="A810" s="10"/>
      <c r="B810" s="10"/>
      <c r="C810" s="10"/>
    </row>
    <row r="811" spans="1:5">
      <c r="A811" s="10"/>
      <c r="B811" s="10"/>
      <c r="C811" s="10"/>
    </row>
    <row r="812" spans="1:5">
      <c r="A812" s="10"/>
      <c r="B812" s="10"/>
      <c r="C812" s="10"/>
    </row>
    <row r="813" spans="1:5">
      <c r="A813" s="145"/>
      <c r="B813" s="145"/>
      <c r="C813" s="145"/>
      <c r="D813" s="106"/>
      <c r="E813" s="106"/>
    </row>
    <row r="814" spans="1:5">
      <c r="A814" s="10"/>
      <c r="B814" s="145"/>
      <c r="C814" s="145"/>
      <c r="D814" s="106"/>
      <c r="E814" s="106"/>
    </row>
    <row r="815" spans="1:5">
      <c r="A815" s="10"/>
      <c r="B815" s="10"/>
      <c r="C815" s="10"/>
    </row>
    <row r="816" spans="1:5">
      <c r="A816" s="10"/>
      <c r="B816" s="10"/>
      <c r="C816" s="10"/>
    </row>
    <row r="817" spans="1:5">
      <c r="A817" s="10"/>
      <c r="B817" s="10"/>
      <c r="C817" s="10"/>
    </row>
    <row r="818" spans="1:5">
      <c r="A818" s="10"/>
      <c r="B818" s="10"/>
      <c r="C818" s="10"/>
    </row>
    <row r="819" spans="1:5">
      <c r="A819" s="10"/>
      <c r="B819" s="10"/>
      <c r="C819" s="10"/>
    </row>
    <row r="820" spans="1:5">
      <c r="A820" s="10"/>
      <c r="B820" s="10"/>
      <c r="C820" s="10"/>
    </row>
    <row r="821" spans="1:5">
      <c r="A821" s="10"/>
      <c r="B821" s="10"/>
      <c r="C821" s="10"/>
    </row>
    <row r="822" spans="1:5">
      <c r="A822" s="141"/>
      <c r="B822" s="141"/>
      <c r="C822" s="141"/>
      <c r="D822" s="29"/>
      <c r="E822" s="29"/>
    </row>
    <row r="823" spans="1:5">
      <c r="A823" s="10"/>
      <c r="B823" s="10"/>
      <c r="C823" s="10"/>
    </row>
    <row r="824" spans="1:5">
      <c r="A824" s="10"/>
      <c r="B824" s="10"/>
      <c r="C824" s="10"/>
    </row>
    <row r="825" spans="1:5">
      <c r="A825" s="10"/>
      <c r="B825" s="10"/>
      <c r="C825" s="10"/>
    </row>
    <row r="826" spans="1:5">
      <c r="A826" s="10"/>
      <c r="B826" s="10"/>
      <c r="C826" s="10"/>
    </row>
    <row r="827" spans="1:5">
      <c r="A827" s="10"/>
      <c r="B827" s="10"/>
      <c r="C827" s="10"/>
    </row>
    <row r="828" spans="1:5">
      <c r="A828" s="10"/>
      <c r="B828" s="10"/>
      <c r="C828" s="10"/>
    </row>
    <row r="829" spans="1:5">
      <c r="A829" s="10"/>
      <c r="B829" s="10"/>
      <c r="C829" s="10"/>
    </row>
    <row r="830" spans="1:5">
      <c r="A830" s="10"/>
      <c r="B830" s="10"/>
      <c r="C830" s="10"/>
    </row>
    <row r="831" spans="1:5">
      <c r="A831" s="10"/>
      <c r="B831" s="10"/>
      <c r="C831" s="10"/>
    </row>
    <row r="832" spans="1:5">
      <c r="A832" s="10"/>
      <c r="B832" s="10"/>
      <c r="C832" s="10"/>
    </row>
    <row r="833" spans="1:3">
      <c r="A833" s="10"/>
      <c r="B833" s="10"/>
      <c r="C833" s="10"/>
    </row>
    <row r="834" spans="1:3">
      <c r="A834" s="10"/>
      <c r="B834" s="10"/>
      <c r="C834" s="10"/>
    </row>
    <row r="835" spans="1:3">
      <c r="A835" s="10"/>
      <c r="B835" s="10"/>
      <c r="C835" s="10"/>
    </row>
    <row r="836" spans="1:3">
      <c r="A836" s="10"/>
      <c r="B836" s="10"/>
      <c r="C836" s="10"/>
    </row>
    <row r="837" spans="1:3">
      <c r="A837" s="10"/>
      <c r="B837" s="10"/>
      <c r="C837" s="10"/>
    </row>
    <row r="838" spans="1:3">
      <c r="A838" s="10"/>
      <c r="B838" s="10"/>
      <c r="C838" s="10"/>
    </row>
    <row r="839" spans="1:3">
      <c r="A839" s="10"/>
      <c r="B839" s="10"/>
      <c r="C839" s="10"/>
    </row>
    <row r="840" spans="1:3">
      <c r="A840" s="10"/>
      <c r="B840" s="10"/>
      <c r="C840" s="10"/>
    </row>
    <row r="841" spans="1:3">
      <c r="A841" s="10"/>
      <c r="B841" s="10"/>
      <c r="C841" s="10"/>
    </row>
    <row r="842" spans="1:3">
      <c r="A842" s="10"/>
      <c r="B842" s="10"/>
      <c r="C842" s="10"/>
    </row>
    <row r="843" spans="1:3">
      <c r="A843" s="10"/>
      <c r="B843" s="10"/>
      <c r="C843" s="10"/>
    </row>
    <row r="844" spans="1:3">
      <c r="A844" s="10"/>
      <c r="B844" s="10"/>
      <c r="C844" s="10"/>
    </row>
    <row r="845" spans="1:3">
      <c r="A845" s="10"/>
      <c r="B845" s="10"/>
      <c r="C845" s="10"/>
    </row>
    <row r="846" spans="1:3">
      <c r="A846" s="10"/>
      <c r="B846" s="10"/>
      <c r="C846" s="10"/>
    </row>
    <row r="847" spans="1:3">
      <c r="A847" s="10"/>
      <c r="B847" s="10"/>
      <c r="C847" s="10"/>
    </row>
    <row r="848" spans="1:3">
      <c r="A848" s="10"/>
      <c r="B848" s="10"/>
      <c r="C848" s="10"/>
    </row>
    <row r="849" spans="1:5">
      <c r="A849" s="10"/>
      <c r="B849" s="10"/>
      <c r="C849" s="10"/>
    </row>
    <row r="850" spans="1:5">
      <c r="A850" s="10"/>
      <c r="B850" s="10"/>
      <c r="C850" s="10"/>
    </row>
    <row r="851" spans="1:5">
      <c r="A851" s="141"/>
      <c r="B851" s="141"/>
      <c r="C851" s="141"/>
      <c r="D851" s="29"/>
      <c r="E851" s="29"/>
    </row>
    <row r="852" spans="1:5">
      <c r="A852" s="145"/>
      <c r="B852" s="145"/>
      <c r="C852" s="145"/>
      <c r="D852" s="106"/>
      <c r="E852" s="106"/>
    </row>
    <row r="861" spans="1:5">
      <c r="A861" s="142"/>
    </row>
    <row r="862" spans="1:5">
      <c r="A862" s="142"/>
    </row>
    <row r="863" spans="1:5">
      <c r="A863" s="142"/>
    </row>
    <row r="864" spans="1:5">
      <c r="A864" s="142"/>
    </row>
    <row r="865" spans="1:5">
      <c r="A865" s="142"/>
    </row>
    <row r="866" spans="1:5">
      <c r="A866" s="142"/>
    </row>
    <row r="867" spans="1:5">
      <c r="A867" s="142"/>
    </row>
    <row r="868" spans="1:5">
      <c r="A868" s="142"/>
    </row>
    <row r="869" spans="1:5">
      <c r="A869" s="142"/>
    </row>
    <row r="870" spans="1:5">
      <c r="A870" s="142"/>
    </row>
    <row r="871" spans="1:5">
      <c r="A871" s="143"/>
      <c r="B871" s="29"/>
      <c r="C871" s="29"/>
      <c r="D871" s="29"/>
      <c r="E871" s="29"/>
    </row>
    <row r="952" spans="1:5">
      <c r="A952" s="29"/>
      <c r="B952" s="29"/>
      <c r="C952" s="29"/>
      <c r="D952" s="29"/>
      <c r="E952" s="29"/>
    </row>
  </sheetData>
  <dataValidations disablePrompts="1" count="1">
    <dataValidation type="textLength" operator="lessThanOrEqual" showInputMessage="1" showErrorMessage="1" errorTitle="Supplier Sample Name" error="Name must be a maximum of 20 characters in length." promptTitle="Supplier Sample Name" prompt="Please enter a sample name up to a maximum of 20 characters in length. Only include characters A-Z, 0-9 and underscores." sqref="M35" xr:uid="{BAAF10C3-E569-644F-8C0B-9D6160A8095E}">
      <formula1>20</formula1>
    </dataValidation>
  </dataValidation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17FD0-7598-BC43-A9C2-C9C7776B5449}">
  <dimension ref="A1:R614"/>
  <sheetViews>
    <sheetView workbookViewId="0">
      <pane xSplit="3" ySplit="1" topLeftCell="E2" activePane="bottomRight" state="frozen"/>
      <selection pane="topRight" activeCell="D1" sqref="D1"/>
      <selection pane="bottomLeft" activeCell="A2" sqref="A2"/>
      <selection pane="bottomRight" activeCell="B520" sqref="B520"/>
    </sheetView>
  </sheetViews>
  <sheetFormatPr baseColWidth="10" defaultRowHeight="16"/>
  <cols>
    <col min="1" max="1" width="11.33203125" style="5" bestFit="1" customWidth="1"/>
    <col min="2" max="2" width="7.33203125" style="5" bestFit="1" customWidth="1"/>
    <col min="3" max="3" width="17.33203125" style="5" bestFit="1" customWidth="1"/>
    <col min="4" max="4" width="11.83203125" style="5" bestFit="1" customWidth="1"/>
    <col min="5" max="5" width="16.83203125" style="5" customWidth="1"/>
    <col min="6" max="6" width="21.6640625" style="5" bestFit="1" customWidth="1"/>
    <col min="7" max="7" width="19.5" style="5" bestFit="1" customWidth="1"/>
    <col min="8" max="8" width="22.6640625" style="5" bestFit="1" customWidth="1"/>
    <col min="9" max="9" width="17.5" style="5" bestFit="1" customWidth="1"/>
    <col min="10" max="10" width="20.83203125" style="5" bestFit="1" customWidth="1"/>
    <col min="11" max="11" width="19.83203125" style="5" bestFit="1" customWidth="1"/>
    <col min="12" max="12" width="12" style="5" bestFit="1" customWidth="1"/>
    <col min="13" max="14" width="10.1640625" style="5" bestFit="1" customWidth="1"/>
    <col min="15" max="15" width="36.1640625" style="5" bestFit="1" customWidth="1"/>
    <col min="16" max="16" width="18.33203125" style="5" bestFit="1" customWidth="1"/>
    <col min="17" max="17" width="7" style="5" bestFit="1" customWidth="1"/>
    <col min="18" max="18" width="11.6640625" style="5" bestFit="1" customWidth="1"/>
    <col min="19" max="16384" width="10.83203125" style="5"/>
  </cols>
  <sheetData>
    <row r="1" spans="1:18">
      <c r="A1" s="4" t="s">
        <v>79</v>
      </c>
      <c r="B1" s="4" t="s">
        <v>80</v>
      </c>
      <c r="C1" s="4" t="s">
        <v>81</v>
      </c>
      <c r="D1" s="4" t="s">
        <v>1352</v>
      </c>
      <c r="E1" s="4" t="s">
        <v>188</v>
      </c>
      <c r="F1" s="4" t="s">
        <v>170</v>
      </c>
      <c r="G1" s="4" t="s">
        <v>174</v>
      </c>
      <c r="H1" s="4" t="s">
        <v>175</v>
      </c>
      <c r="I1" s="4" t="s">
        <v>176</v>
      </c>
      <c r="J1" s="4" t="s">
        <v>179</v>
      </c>
      <c r="K1" s="114" t="s">
        <v>2852</v>
      </c>
      <c r="L1" s="4" t="s">
        <v>1785</v>
      </c>
      <c r="M1" s="4" t="s">
        <v>184</v>
      </c>
      <c r="N1" s="4" t="s">
        <v>185</v>
      </c>
      <c r="O1" s="4" t="s">
        <v>2235</v>
      </c>
      <c r="P1" s="4" t="s">
        <v>1789</v>
      </c>
      <c r="Q1" s="4" t="s">
        <v>2860</v>
      </c>
      <c r="R1" s="4" t="s">
        <v>4798</v>
      </c>
    </row>
    <row r="2" spans="1:18">
      <c r="A2" s="5" t="s">
        <v>2621</v>
      </c>
      <c r="B2" s="5" t="s">
        <v>1549</v>
      </c>
      <c r="C2" s="5" t="s">
        <v>927</v>
      </c>
      <c r="D2" s="5" t="s">
        <v>172</v>
      </c>
      <c r="E2" s="5" t="s">
        <v>4771</v>
      </c>
      <c r="F2" s="5" t="s">
        <v>4797</v>
      </c>
      <c r="G2" s="5" t="s">
        <v>2385</v>
      </c>
      <c r="H2" s="5" t="s">
        <v>794</v>
      </c>
      <c r="I2" s="5" t="s">
        <v>178</v>
      </c>
      <c r="J2" s="5" t="s">
        <v>2688</v>
      </c>
      <c r="K2" s="5" t="s">
        <v>2814</v>
      </c>
      <c r="L2" s="5" t="s">
        <v>1640</v>
      </c>
      <c r="M2" s="5" t="s">
        <v>186</v>
      </c>
      <c r="N2" s="5" t="s">
        <v>186</v>
      </c>
      <c r="O2" s="5" t="s">
        <v>2230</v>
      </c>
      <c r="P2" s="5" t="s">
        <v>4769</v>
      </c>
      <c r="Q2" s="5" t="s">
        <v>449</v>
      </c>
      <c r="R2" s="5" t="s">
        <v>1762</v>
      </c>
    </row>
    <row r="3" spans="1:18">
      <c r="A3" s="5" t="s">
        <v>2622</v>
      </c>
      <c r="B3" s="5" t="s">
        <v>1549</v>
      </c>
      <c r="C3" s="5" t="s">
        <v>895</v>
      </c>
      <c r="D3" s="5" t="s">
        <v>172</v>
      </c>
      <c r="E3" s="5" t="s">
        <v>4772</v>
      </c>
      <c r="F3" s="5" t="s">
        <v>4797</v>
      </c>
      <c r="G3" s="5" t="s">
        <v>2385</v>
      </c>
      <c r="H3" s="5" t="s">
        <v>798</v>
      </c>
      <c r="I3" s="5" t="s">
        <v>178</v>
      </c>
      <c r="J3" s="5" t="s">
        <v>2688</v>
      </c>
      <c r="K3" s="5" t="s">
        <v>2814</v>
      </c>
      <c r="L3" s="5" t="s">
        <v>1640</v>
      </c>
      <c r="M3" s="5" t="s">
        <v>186</v>
      </c>
      <c r="N3" s="5" t="s">
        <v>186</v>
      </c>
      <c r="O3" s="5" t="s">
        <v>2231</v>
      </c>
      <c r="P3" s="5" t="s">
        <v>4769</v>
      </c>
      <c r="Q3" s="5" t="s">
        <v>449</v>
      </c>
      <c r="R3" s="5" t="s">
        <v>1762</v>
      </c>
    </row>
    <row r="4" spans="1:18">
      <c r="A4" s="5" t="s">
        <v>2620</v>
      </c>
      <c r="B4" s="5" t="s">
        <v>1549</v>
      </c>
      <c r="C4" s="5" t="s">
        <v>888</v>
      </c>
      <c r="D4" s="5" t="s">
        <v>172</v>
      </c>
      <c r="E4" s="5" t="s">
        <v>4770</v>
      </c>
      <c r="F4" s="5" t="s">
        <v>4797</v>
      </c>
      <c r="G4" s="5" t="s">
        <v>2385</v>
      </c>
      <c r="H4" s="5" t="s">
        <v>790</v>
      </c>
      <c r="I4" s="5" t="s">
        <v>178</v>
      </c>
      <c r="J4" s="5" t="s">
        <v>2688</v>
      </c>
      <c r="K4" s="5" t="s">
        <v>2814</v>
      </c>
      <c r="L4" s="5" t="s">
        <v>1640</v>
      </c>
      <c r="M4" s="5" t="s">
        <v>186</v>
      </c>
      <c r="N4" s="5" t="s">
        <v>186</v>
      </c>
      <c r="O4" s="5" t="s">
        <v>2234</v>
      </c>
      <c r="P4" s="5" t="s">
        <v>4769</v>
      </c>
      <c r="Q4" s="5" t="s">
        <v>449</v>
      </c>
      <c r="R4" s="5" t="s">
        <v>1762</v>
      </c>
    </row>
    <row r="5" spans="1:18">
      <c r="A5" s="5" t="s">
        <v>2623</v>
      </c>
      <c r="B5" s="5" t="s">
        <v>1549</v>
      </c>
      <c r="C5" s="5" t="s">
        <v>889</v>
      </c>
      <c r="D5" s="5" t="s">
        <v>172</v>
      </c>
      <c r="E5" s="5" t="s">
        <v>4773</v>
      </c>
      <c r="F5" s="5" t="s">
        <v>4797</v>
      </c>
      <c r="G5" s="5" t="s">
        <v>2385</v>
      </c>
      <c r="H5" s="5" t="s">
        <v>806</v>
      </c>
      <c r="I5" s="5" t="s">
        <v>178</v>
      </c>
      <c r="J5" s="5" t="s">
        <v>2688</v>
      </c>
      <c r="K5" s="5" t="s">
        <v>2814</v>
      </c>
      <c r="L5" s="5" t="s">
        <v>1640</v>
      </c>
      <c r="M5" s="5" t="s">
        <v>186</v>
      </c>
      <c r="N5" s="5" t="s">
        <v>186</v>
      </c>
      <c r="O5" s="5" t="s">
        <v>2232</v>
      </c>
      <c r="P5" s="5" t="s">
        <v>4769</v>
      </c>
      <c r="Q5" s="5" t="s">
        <v>449</v>
      </c>
      <c r="R5" s="5" t="s">
        <v>1762</v>
      </c>
    </row>
    <row r="6" spans="1:18">
      <c r="A6" s="5" t="s">
        <v>2624</v>
      </c>
      <c r="B6" s="5" t="s">
        <v>1549</v>
      </c>
      <c r="C6" s="5" t="s">
        <v>890</v>
      </c>
      <c r="D6" s="5">
        <v>1980</v>
      </c>
      <c r="E6" s="5" t="s">
        <v>4774</v>
      </c>
      <c r="F6" s="5" t="s">
        <v>4797</v>
      </c>
      <c r="G6" s="5" t="s">
        <v>2385</v>
      </c>
      <c r="H6" s="5" t="s">
        <v>833</v>
      </c>
      <c r="I6" s="5" t="s">
        <v>178</v>
      </c>
      <c r="J6" s="5" t="s">
        <v>172</v>
      </c>
      <c r="K6" s="5" t="s">
        <v>2814</v>
      </c>
      <c r="L6" s="5" t="s">
        <v>1640</v>
      </c>
      <c r="M6" s="5" t="s">
        <v>186</v>
      </c>
      <c r="N6" s="5" t="s">
        <v>186</v>
      </c>
      <c r="O6" s="5" t="s">
        <v>2233</v>
      </c>
      <c r="P6" s="5" t="s">
        <v>4769</v>
      </c>
      <c r="Q6" s="5" t="s">
        <v>449</v>
      </c>
      <c r="R6" s="5" t="s">
        <v>1762</v>
      </c>
    </row>
    <row r="7" spans="1:18">
      <c r="A7" s="5" t="s">
        <v>2654</v>
      </c>
      <c r="B7" s="5" t="s">
        <v>1549</v>
      </c>
      <c r="C7" s="5" t="s">
        <v>922</v>
      </c>
      <c r="D7" s="5">
        <v>2004</v>
      </c>
      <c r="E7" s="5" t="s">
        <v>2958</v>
      </c>
      <c r="F7" s="5" t="s">
        <v>4797</v>
      </c>
      <c r="G7" s="5" t="s">
        <v>2385</v>
      </c>
      <c r="H7" s="5" t="s">
        <v>598</v>
      </c>
      <c r="I7" s="5" t="s">
        <v>178</v>
      </c>
      <c r="J7" s="5" t="s">
        <v>2380</v>
      </c>
      <c r="K7" s="5" t="s">
        <v>2814</v>
      </c>
      <c r="L7" s="5" t="s">
        <v>1640</v>
      </c>
      <c r="M7" s="5" t="s">
        <v>186</v>
      </c>
      <c r="N7" s="5" t="s">
        <v>186</v>
      </c>
      <c r="O7" s="5" t="s">
        <v>1876</v>
      </c>
      <c r="P7" s="5" t="s">
        <v>4769</v>
      </c>
      <c r="Q7" s="5" t="s">
        <v>177</v>
      </c>
      <c r="R7" s="5" t="s">
        <v>1765</v>
      </c>
    </row>
    <row r="8" spans="1:18">
      <c r="A8" s="5" t="s">
        <v>2673</v>
      </c>
      <c r="B8" s="5" t="s">
        <v>1549</v>
      </c>
      <c r="C8" s="5" t="s">
        <v>2432</v>
      </c>
      <c r="D8" s="5">
        <v>2001</v>
      </c>
      <c r="E8" s="5" t="s">
        <v>2977</v>
      </c>
      <c r="F8" s="5" t="s">
        <v>4797</v>
      </c>
      <c r="G8" s="5" t="s">
        <v>2385</v>
      </c>
      <c r="H8" s="5" t="s">
        <v>1019</v>
      </c>
      <c r="I8" s="5" t="s">
        <v>178</v>
      </c>
      <c r="J8" s="5" t="s">
        <v>2380</v>
      </c>
      <c r="K8" s="5" t="s">
        <v>2814</v>
      </c>
      <c r="L8" s="5" t="s">
        <v>1640</v>
      </c>
      <c r="M8" s="5" t="s">
        <v>186</v>
      </c>
      <c r="N8" s="5" t="s">
        <v>186</v>
      </c>
      <c r="O8" s="5" t="s">
        <v>1881</v>
      </c>
      <c r="P8" s="5" t="s">
        <v>4769</v>
      </c>
      <c r="Q8" s="5" t="s">
        <v>177</v>
      </c>
      <c r="R8" s="5" t="s">
        <v>1765</v>
      </c>
    </row>
    <row r="9" spans="1:18">
      <c r="A9" s="5" t="s">
        <v>2635</v>
      </c>
      <c r="B9" s="5" t="s">
        <v>1549</v>
      </c>
      <c r="C9" s="5" t="s">
        <v>2404</v>
      </c>
      <c r="D9" s="5">
        <v>2001</v>
      </c>
      <c r="E9" s="5" t="s">
        <v>2939</v>
      </c>
      <c r="F9" s="5" t="s">
        <v>4797</v>
      </c>
      <c r="G9" s="5" t="s">
        <v>2385</v>
      </c>
      <c r="H9" s="5" t="s">
        <v>999</v>
      </c>
      <c r="I9" s="5" t="s">
        <v>178</v>
      </c>
      <c r="J9" s="5" t="s">
        <v>2380</v>
      </c>
      <c r="K9" s="5" t="s">
        <v>2814</v>
      </c>
      <c r="L9" s="5" t="s">
        <v>1640</v>
      </c>
      <c r="M9" s="5" t="s">
        <v>186</v>
      </c>
      <c r="N9" s="5" t="s">
        <v>186</v>
      </c>
      <c r="O9" s="5" t="s">
        <v>1827</v>
      </c>
      <c r="P9" s="5" t="s">
        <v>4769</v>
      </c>
      <c r="Q9" s="5" t="s">
        <v>177</v>
      </c>
      <c r="R9" s="5" t="s">
        <v>1765</v>
      </c>
    </row>
    <row r="10" spans="1:18">
      <c r="A10" s="5" t="s">
        <v>2653</v>
      </c>
      <c r="B10" s="5" t="s">
        <v>1549</v>
      </c>
      <c r="C10" s="5" t="s">
        <v>2428</v>
      </c>
      <c r="D10" s="5">
        <v>2002</v>
      </c>
      <c r="E10" s="5" t="s">
        <v>2957</v>
      </c>
      <c r="F10" s="5" t="s">
        <v>4797</v>
      </c>
      <c r="G10" s="5" t="s">
        <v>2385</v>
      </c>
      <c r="H10" s="5" t="s">
        <v>596</v>
      </c>
      <c r="I10" s="5" t="s">
        <v>178</v>
      </c>
      <c r="J10" s="5" t="s">
        <v>2380</v>
      </c>
      <c r="K10" s="5" t="s">
        <v>2814</v>
      </c>
      <c r="L10" s="5" t="s">
        <v>1640</v>
      </c>
      <c r="M10" s="5" t="s">
        <v>186</v>
      </c>
      <c r="N10" s="5" t="s">
        <v>186</v>
      </c>
      <c r="O10" s="5" t="s">
        <v>1875</v>
      </c>
      <c r="P10" s="5" t="s">
        <v>4769</v>
      </c>
      <c r="Q10" s="5" t="s">
        <v>177</v>
      </c>
      <c r="R10" s="5" t="s">
        <v>1765</v>
      </c>
    </row>
    <row r="11" spans="1:18">
      <c r="A11" s="5" t="s">
        <v>2687</v>
      </c>
      <c r="B11" s="5" t="s">
        <v>1549</v>
      </c>
      <c r="C11" s="5" t="s">
        <v>2447</v>
      </c>
      <c r="D11" s="5">
        <v>2002</v>
      </c>
      <c r="E11" s="5" t="s">
        <v>2991</v>
      </c>
      <c r="F11" s="5" t="s">
        <v>4797</v>
      </c>
      <c r="G11" s="5" t="s">
        <v>2385</v>
      </c>
      <c r="H11" s="5" t="s">
        <v>1028</v>
      </c>
      <c r="I11" s="5" t="s">
        <v>178</v>
      </c>
      <c r="J11" s="5" t="s">
        <v>2380</v>
      </c>
      <c r="K11" s="5" t="s">
        <v>2814</v>
      </c>
      <c r="L11" s="5" t="s">
        <v>1640</v>
      </c>
      <c r="M11" s="5" t="s">
        <v>186</v>
      </c>
      <c r="N11" s="5" t="s">
        <v>186</v>
      </c>
      <c r="O11" s="5" t="s">
        <v>1901</v>
      </c>
      <c r="P11" s="5" t="s">
        <v>4769</v>
      </c>
      <c r="Q11" s="5" t="s">
        <v>177</v>
      </c>
      <c r="R11" s="5" t="s">
        <v>1765</v>
      </c>
    </row>
    <row r="12" spans="1:18">
      <c r="A12" s="5" t="s">
        <v>2631</v>
      </c>
      <c r="B12" s="5" t="s">
        <v>1549</v>
      </c>
      <c r="C12" s="5" t="s">
        <v>2406</v>
      </c>
      <c r="D12" s="5">
        <v>2002</v>
      </c>
      <c r="E12" s="5" t="s">
        <v>2935</v>
      </c>
      <c r="F12" s="5" t="s">
        <v>4797</v>
      </c>
      <c r="G12" s="5" t="s">
        <v>2385</v>
      </c>
      <c r="H12" s="5" t="s">
        <v>511</v>
      </c>
      <c r="I12" s="5" t="s">
        <v>178</v>
      </c>
      <c r="J12" s="5" t="s">
        <v>2380</v>
      </c>
      <c r="K12" s="5" t="s">
        <v>2814</v>
      </c>
      <c r="L12" s="5" t="s">
        <v>1640</v>
      </c>
      <c r="M12" s="5" t="s">
        <v>186</v>
      </c>
      <c r="N12" s="5" t="s">
        <v>186</v>
      </c>
      <c r="O12" s="5" t="s">
        <v>1835</v>
      </c>
      <c r="P12" s="5" t="s">
        <v>4769</v>
      </c>
      <c r="Q12" s="5" t="s">
        <v>177</v>
      </c>
      <c r="R12" s="5" t="s">
        <v>1765</v>
      </c>
    </row>
    <row r="13" spans="1:18">
      <c r="A13" s="5" t="s">
        <v>2657</v>
      </c>
      <c r="B13" s="5" t="s">
        <v>1549</v>
      </c>
      <c r="C13" s="5" t="s">
        <v>2418</v>
      </c>
      <c r="D13" s="5">
        <v>2002</v>
      </c>
      <c r="E13" s="5" t="s">
        <v>2961</v>
      </c>
      <c r="F13" s="5" t="s">
        <v>4797</v>
      </c>
      <c r="G13" s="5" t="s">
        <v>2385</v>
      </c>
      <c r="H13" s="5" t="s">
        <v>1010</v>
      </c>
      <c r="I13" s="5" t="s">
        <v>178</v>
      </c>
      <c r="J13" s="5" t="s">
        <v>2380</v>
      </c>
      <c r="K13" s="5" t="s">
        <v>2814</v>
      </c>
      <c r="L13" s="5" t="s">
        <v>1640</v>
      </c>
      <c r="M13" s="5" t="s">
        <v>186</v>
      </c>
      <c r="N13" s="5" t="s">
        <v>186</v>
      </c>
      <c r="O13" s="5" t="s">
        <v>1860</v>
      </c>
      <c r="P13" s="5" t="s">
        <v>4769</v>
      </c>
      <c r="Q13" s="5" t="s">
        <v>177</v>
      </c>
      <c r="R13" s="5" t="s">
        <v>1765</v>
      </c>
    </row>
    <row r="14" spans="1:18">
      <c r="A14" s="5" t="s">
        <v>2666</v>
      </c>
      <c r="B14" s="5" t="s">
        <v>1549</v>
      </c>
      <c r="C14" s="5" t="s">
        <v>2439</v>
      </c>
      <c r="D14" s="5">
        <v>2002</v>
      </c>
      <c r="E14" s="5" t="s">
        <v>2970</v>
      </c>
      <c r="F14" s="5" t="s">
        <v>4797</v>
      </c>
      <c r="G14" s="5" t="s">
        <v>2385</v>
      </c>
      <c r="H14" s="5" t="s">
        <v>630</v>
      </c>
      <c r="I14" s="5" t="s">
        <v>178</v>
      </c>
      <c r="J14" s="5" t="s">
        <v>2380</v>
      </c>
      <c r="K14" s="5" t="s">
        <v>2814</v>
      </c>
      <c r="L14" s="5" t="s">
        <v>1640</v>
      </c>
      <c r="M14" s="5" t="s">
        <v>186</v>
      </c>
      <c r="N14" s="5" t="s">
        <v>186</v>
      </c>
      <c r="O14" s="5" t="s">
        <v>1892</v>
      </c>
      <c r="P14" s="5" t="s">
        <v>4769</v>
      </c>
      <c r="Q14" s="5" t="s">
        <v>177</v>
      </c>
      <c r="R14" s="5" t="s">
        <v>1765</v>
      </c>
    </row>
    <row r="15" spans="1:18">
      <c r="A15" s="5" t="s">
        <v>2647</v>
      </c>
      <c r="B15" s="5" t="s">
        <v>1549</v>
      </c>
      <c r="C15" s="5" t="s">
        <v>2413</v>
      </c>
      <c r="D15" s="5">
        <v>2002</v>
      </c>
      <c r="E15" s="5" t="s">
        <v>2951</v>
      </c>
      <c r="F15" s="5" t="s">
        <v>4797</v>
      </c>
      <c r="G15" s="5" t="s">
        <v>2385</v>
      </c>
      <c r="H15" s="5" t="s">
        <v>1009</v>
      </c>
      <c r="I15" s="5" t="s">
        <v>178</v>
      </c>
      <c r="J15" s="5" t="s">
        <v>2380</v>
      </c>
      <c r="K15" s="5" t="s">
        <v>2814</v>
      </c>
      <c r="L15" s="5" t="s">
        <v>1640</v>
      </c>
      <c r="M15" s="5" t="s">
        <v>186</v>
      </c>
      <c r="N15" s="5" t="s">
        <v>186</v>
      </c>
      <c r="O15" s="5" t="s">
        <v>1850</v>
      </c>
      <c r="P15" s="5" t="s">
        <v>4769</v>
      </c>
      <c r="Q15" s="5" t="s">
        <v>177</v>
      </c>
      <c r="R15" s="5" t="s">
        <v>1765</v>
      </c>
    </row>
    <row r="16" spans="1:18">
      <c r="A16" s="5" t="s">
        <v>2677</v>
      </c>
      <c r="B16" s="5" t="s">
        <v>1549</v>
      </c>
      <c r="C16" s="5" t="s">
        <v>2436</v>
      </c>
      <c r="D16" s="5">
        <v>2002</v>
      </c>
      <c r="E16" s="5" t="s">
        <v>2981</v>
      </c>
      <c r="F16" s="5" t="s">
        <v>4797</v>
      </c>
      <c r="G16" s="5" t="s">
        <v>2385</v>
      </c>
      <c r="H16" s="5" t="s">
        <v>1024</v>
      </c>
      <c r="I16" s="5" t="s">
        <v>178</v>
      </c>
      <c r="J16" s="5" t="s">
        <v>2380</v>
      </c>
      <c r="K16" s="5" t="s">
        <v>2814</v>
      </c>
      <c r="L16" s="5" t="s">
        <v>1640</v>
      </c>
      <c r="M16" s="5" t="s">
        <v>186</v>
      </c>
      <c r="N16" s="5" t="s">
        <v>186</v>
      </c>
      <c r="O16" s="5" t="s">
        <v>1887</v>
      </c>
      <c r="P16" s="5" t="s">
        <v>4769</v>
      </c>
      <c r="Q16" s="5" t="s">
        <v>177</v>
      </c>
      <c r="R16" s="5" t="s">
        <v>1765</v>
      </c>
    </row>
    <row r="17" spans="1:18">
      <c r="A17" s="5" t="s">
        <v>2660</v>
      </c>
      <c r="B17" s="5" t="s">
        <v>1549</v>
      </c>
      <c r="C17" s="5" t="s">
        <v>2421</v>
      </c>
      <c r="D17" s="5">
        <v>2002</v>
      </c>
      <c r="E17" s="5" t="s">
        <v>2964</v>
      </c>
      <c r="F17" s="5" t="s">
        <v>4797</v>
      </c>
      <c r="G17" s="5" t="s">
        <v>2385</v>
      </c>
      <c r="H17" s="5" t="s">
        <v>1013</v>
      </c>
      <c r="I17" s="5" t="s">
        <v>178</v>
      </c>
      <c r="J17" s="5" t="s">
        <v>2380</v>
      </c>
      <c r="K17" s="5" t="s">
        <v>2814</v>
      </c>
      <c r="L17" s="5" t="s">
        <v>1640</v>
      </c>
      <c r="M17" s="5" t="s">
        <v>186</v>
      </c>
      <c r="N17" s="5" t="s">
        <v>186</v>
      </c>
      <c r="O17" s="5" t="s">
        <v>1864</v>
      </c>
      <c r="P17" s="5" t="s">
        <v>4769</v>
      </c>
      <c r="Q17" s="5" t="s">
        <v>177</v>
      </c>
      <c r="R17" s="5" t="s">
        <v>1765</v>
      </c>
    </row>
    <row r="18" spans="1:18">
      <c r="A18" s="5" t="s">
        <v>2644</v>
      </c>
      <c r="B18" s="5" t="s">
        <v>1549</v>
      </c>
      <c r="C18" s="5" t="s">
        <v>2411</v>
      </c>
      <c r="D18" s="5">
        <v>2002</v>
      </c>
      <c r="E18" s="5" t="s">
        <v>2948</v>
      </c>
      <c r="F18" s="5" t="s">
        <v>4797</v>
      </c>
      <c r="G18" s="5" t="s">
        <v>2385</v>
      </c>
      <c r="H18" s="5" t="s">
        <v>1006</v>
      </c>
      <c r="I18" s="5" t="s">
        <v>178</v>
      </c>
      <c r="J18" s="5" t="s">
        <v>2380</v>
      </c>
      <c r="K18" s="5" t="s">
        <v>2814</v>
      </c>
      <c r="L18" s="5" t="s">
        <v>1640</v>
      </c>
      <c r="M18" s="5" t="s">
        <v>186</v>
      </c>
      <c r="N18" s="5" t="s">
        <v>186</v>
      </c>
      <c r="O18" s="5" t="s">
        <v>1845</v>
      </c>
      <c r="P18" s="5" t="s">
        <v>4769</v>
      </c>
      <c r="Q18" s="5" t="s">
        <v>177</v>
      </c>
      <c r="R18" s="5" t="s">
        <v>1765</v>
      </c>
    </row>
    <row r="19" spans="1:18">
      <c r="A19" s="5" t="s">
        <v>2659</v>
      </c>
      <c r="B19" s="5" t="s">
        <v>1549</v>
      </c>
      <c r="C19" s="5" t="s">
        <v>2420</v>
      </c>
      <c r="D19" s="5">
        <v>2003</v>
      </c>
      <c r="E19" s="5" t="s">
        <v>2963</v>
      </c>
      <c r="F19" s="5" t="s">
        <v>4797</v>
      </c>
      <c r="G19" s="5" t="s">
        <v>2385</v>
      </c>
      <c r="H19" s="5" t="s">
        <v>1012</v>
      </c>
      <c r="I19" s="5" t="s">
        <v>178</v>
      </c>
      <c r="J19" s="5" t="s">
        <v>2380</v>
      </c>
      <c r="K19" s="5" t="s">
        <v>2814</v>
      </c>
      <c r="L19" s="5" t="s">
        <v>1640</v>
      </c>
      <c r="M19" s="5" t="s">
        <v>186</v>
      </c>
      <c r="N19" s="5" t="s">
        <v>186</v>
      </c>
      <c r="O19" s="5" t="s">
        <v>1863</v>
      </c>
      <c r="P19" s="5" t="s">
        <v>4769</v>
      </c>
      <c r="Q19" s="5" t="s">
        <v>177</v>
      </c>
      <c r="R19" s="5" t="s">
        <v>1765</v>
      </c>
    </row>
    <row r="20" spans="1:18">
      <c r="A20" s="5" t="s">
        <v>2662</v>
      </c>
      <c r="B20" s="5" t="s">
        <v>1549</v>
      </c>
      <c r="C20" s="5" t="s">
        <v>2423</v>
      </c>
      <c r="D20" s="5">
        <v>2003</v>
      </c>
      <c r="E20" s="5" t="s">
        <v>2966</v>
      </c>
      <c r="F20" s="5" t="s">
        <v>4797</v>
      </c>
      <c r="G20" s="5" t="s">
        <v>2385</v>
      </c>
      <c r="H20" s="5" t="s">
        <v>1015</v>
      </c>
      <c r="I20" s="5" t="s">
        <v>178</v>
      </c>
      <c r="J20" s="5" t="s">
        <v>2380</v>
      </c>
      <c r="K20" s="5" t="s">
        <v>2814</v>
      </c>
      <c r="L20" s="5" t="s">
        <v>1640</v>
      </c>
      <c r="M20" s="5" t="s">
        <v>186</v>
      </c>
      <c r="N20" s="5" t="s">
        <v>186</v>
      </c>
      <c r="O20" s="5" t="s">
        <v>1867</v>
      </c>
      <c r="P20" s="5" t="s">
        <v>4769</v>
      </c>
      <c r="Q20" s="5" t="s">
        <v>177</v>
      </c>
      <c r="R20" s="5" t="s">
        <v>1765</v>
      </c>
    </row>
    <row r="21" spans="1:18">
      <c r="A21" s="5" t="s">
        <v>2685</v>
      </c>
      <c r="B21" s="5" t="s">
        <v>1549</v>
      </c>
      <c r="C21" s="5" t="s">
        <v>2445</v>
      </c>
      <c r="D21" s="5">
        <v>2003</v>
      </c>
      <c r="E21" s="5" t="s">
        <v>2989</v>
      </c>
      <c r="F21" s="5" t="s">
        <v>4797</v>
      </c>
      <c r="G21" s="5" t="s">
        <v>2385</v>
      </c>
      <c r="H21" s="5" t="s">
        <v>1026</v>
      </c>
      <c r="I21" s="5" t="s">
        <v>178</v>
      </c>
      <c r="J21" s="5" t="s">
        <v>2380</v>
      </c>
      <c r="K21" s="5" t="s">
        <v>2814</v>
      </c>
      <c r="L21" s="5" t="s">
        <v>1640</v>
      </c>
      <c r="M21" s="5" t="s">
        <v>186</v>
      </c>
      <c r="N21" s="5" t="s">
        <v>186</v>
      </c>
      <c r="O21" s="5" t="s">
        <v>1899</v>
      </c>
      <c r="P21" s="5" t="s">
        <v>4769</v>
      </c>
      <c r="Q21" s="5" t="s">
        <v>177</v>
      </c>
      <c r="R21" s="5" t="s">
        <v>1765</v>
      </c>
    </row>
    <row r="22" spans="1:18">
      <c r="A22" s="5" t="s">
        <v>2679</v>
      </c>
      <c r="B22" s="5" t="s">
        <v>1549</v>
      </c>
      <c r="C22" s="5" t="s">
        <v>2448</v>
      </c>
      <c r="D22" s="5">
        <v>2003</v>
      </c>
      <c r="E22" s="5" t="s">
        <v>2983</v>
      </c>
      <c r="F22" s="5" t="s">
        <v>4797</v>
      </c>
      <c r="G22" s="5" t="s">
        <v>2385</v>
      </c>
      <c r="H22" s="5" t="s">
        <v>668</v>
      </c>
      <c r="I22" s="5" t="s">
        <v>178</v>
      </c>
      <c r="J22" s="5" t="s">
        <v>2380</v>
      </c>
      <c r="K22" s="5" t="s">
        <v>2814</v>
      </c>
      <c r="L22" s="5" t="s">
        <v>1640</v>
      </c>
      <c r="M22" s="5" t="s">
        <v>186</v>
      </c>
      <c r="N22" s="5" t="s">
        <v>186</v>
      </c>
      <c r="O22" s="5" t="s">
        <v>1903</v>
      </c>
      <c r="P22" s="5" t="s">
        <v>4769</v>
      </c>
      <c r="Q22" s="5" t="s">
        <v>177</v>
      </c>
      <c r="R22" s="5" t="s">
        <v>1765</v>
      </c>
    </row>
    <row r="23" spans="1:18">
      <c r="A23" s="5" t="s">
        <v>2661</v>
      </c>
      <c r="B23" s="5" t="s">
        <v>1549</v>
      </c>
      <c r="C23" s="5" t="s">
        <v>2422</v>
      </c>
      <c r="D23" s="5">
        <v>2003</v>
      </c>
      <c r="E23" s="5" t="s">
        <v>2965</v>
      </c>
      <c r="F23" s="5" t="s">
        <v>4797</v>
      </c>
      <c r="G23" s="5" t="s">
        <v>2385</v>
      </c>
      <c r="H23" s="5" t="s">
        <v>1014</v>
      </c>
      <c r="I23" s="5" t="s">
        <v>178</v>
      </c>
      <c r="J23" s="5" t="s">
        <v>2380</v>
      </c>
      <c r="K23" s="5" t="s">
        <v>2814</v>
      </c>
      <c r="L23" s="5" t="s">
        <v>1640</v>
      </c>
      <c r="M23" s="5" t="s">
        <v>186</v>
      </c>
      <c r="N23" s="5" t="s">
        <v>186</v>
      </c>
      <c r="O23" s="5" t="s">
        <v>1866</v>
      </c>
      <c r="P23" s="5" t="s">
        <v>4769</v>
      </c>
      <c r="Q23" s="5" t="s">
        <v>177</v>
      </c>
      <c r="R23" s="5" t="s">
        <v>1765</v>
      </c>
    </row>
    <row r="24" spans="1:18">
      <c r="A24" s="5" t="s">
        <v>2645</v>
      </c>
      <c r="B24" s="5" t="s">
        <v>1549</v>
      </c>
      <c r="C24" s="5" t="s">
        <v>2412</v>
      </c>
      <c r="D24" s="5">
        <v>2003</v>
      </c>
      <c r="E24" s="5" t="s">
        <v>2949</v>
      </c>
      <c r="F24" s="5" t="s">
        <v>4797</v>
      </c>
      <c r="G24" s="5" t="s">
        <v>2385</v>
      </c>
      <c r="H24" s="5" t="s">
        <v>1007</v>
      </c>
      <c r="I24" s="5" t="s">
        <v>178</v>
      </c>
      <c r="J24" s="5" t="s">
        <v>2380</v>
      </c>
      <c r="K24" s="5" t="s">
        <v>2814</v>
      </c>
      <c r="L24" s="5" t="s">
        <v>1640</v>
      </c>
      <c r="M24" s="5" t="s">
        <v>186</v>
      </c>
      <c r="N24" s="5" t="s">
        <v>186</v>
      </c>
      <c r="O24" s="5" t="s">
        <v>1846</v>
      </c>
      <c r="P24" s="5" t="s">
        <v>4769</v>
      </c>
      <c r="Q24" s="5" t="s">
        <v>177</v>
      </c>
      <c r="R24" s="5" t="s">
        <v>1765</v>
      </c>
    </row>
    <row r="25" spans="1:18">
      <c r="A25" s="5" t="s">
        <v>2651</v>
      </c>
      <c r="B25" s="5" t="s">
        <v>1549</v>
      </c>
      <c r="C25" s="5" t="s">
        <v>2427</v>
      </c>
      <c r="D25" s="5">
        <v>2003</v>
      </c>
      <c r="E25" s="5" t="s">
        <v>2955</v>
      </c>
      <c r="F25" s="5" t="s">
        <v>4797</v>
      </c>
      <c r="G25" s="5" t="s">
        <v>2385</v>
      </c>
      <c r="H25" s="5" t="s">
        <v>592</v>
      </c>
      <c r="I25" s="5" t="s">
        <v>178</v>
      </c>
      <c r="J25" s="5" t="s">
        <v>2380</v>
      </c>
      <c r="K25" s="5" t="s">
        <v>2814</v>
      </c>
      <c r="L25" s="5" t="s">
        <v>1640</v>
      </c>
      <c r="M25" s="5" t="s">
        <v>186</v>
      </c>
      <c r="N25" s="5" t="s">
        <v>186</v>
      </c>
      <c r="O25" s="5" t="s">
        <v>1873</v>
      </c>
      <c r="P25" s="5" t="s">
        <v>4769</v>
      </c>
      <c r="Q25" s="5" t="s">
        <v>177</v>
      </c>
      <c r="R25" s="5" t="s">
        <v>1765</v>
      </c>
    </row>
    <row r="26" spans="1:18">
      <c r="A26" s="5" t="s">
        <v>2646</v>
      </c>
      <c r="B26" s="5" t="s">
        <v>1549</v>
      </c>
      <c r="C26" s="5" t="s">
        <v>923</v>
      </c>
      <c r="D26" s="5">
        <v>2004</v>
      </c>
      <c r="E26" s="5" t="s">
        <v>2950</v>
      </c>
      <c r="F26" s="5" t="s">
        <v>4797</v>
      </c>
      <c r="G26" s="5" t="s">
        <v>2385</v>
      </c>
      <c r="H26" s="5" t="s">
        <v>1008</v>
      </c>
      <c r="I26" s="5" t="s">
        <v>178</v>
      </c>
      <c r="J26" s="5" t="s">
        <v>2380</v>
      </c>
      <c r="K26" s="5" t="s">
        <v>2814</v>
      </c>
      <c r="L26" s="5" t="s">
        <v>1640</v>
      </c>
      <c r="M26" s="5" t="s">
        <v>186</v>
      </c>
      <c r="N26" s="5" t="s">
        <v>186</v>
      </c>
      <c r="O26" s="5" t="s">
        <v>1847</v>
      </c>
      <c r="P26" s="5" t="s">
        <v>4769</v>
      </c>
      <c r="Q26" s="5" t="s">
        <v>177</v>
      </c>
      <c r="R26" s="5" t="s">
        <v>1762</v>
      </c>
    </row>
    <row r="27" spans="1:18">
      <c r="A27" s="5" t="s">
        <v>2681</v>
      </c>
      <c r="B27" s="5" t="s">
        <v>1549</v>
      </c>
      <c r="C27" s="5" t="s">
        <v>2450</v>
      </c>
      <c r="D27" s="5">
        <v>2003</v>
      </c>
      <c r="E27" s="5" t="s">
        <v>2985</v>
      </c>
      <c r="F27" s="5" t="s">
        <v>4797</v>
      </c>
      <c r="G27" s="5" t="s">
        <v>2385</v>
      </c>
      <c r="H27" s="5" t="s">
        <v>674</v>
      </c>
      <c r="I27" s="5" t="s">
        <v>178</v>
      </c>
      <c r="J27" s="5" t="s">
        <v>2380</v>
      </c>
      <c r="K27" s="5" t="s">
        <v>2814</v>
      </c>
      <c r="L27" s="5" t="s">
        <v>1640</v>
      </c>
      <c r="M27" s="5" t="s">
        <v>186</v>
      </c>
      <c r="N27" s="5" t="s">
        <v>186</v>
      </c>
      <c r="O27" s="5" t="s">
        <v>1906</v>
      </c>
      <c r="P27" s="5" t="s">
        <v>4769</v>
      </c>
      <c r="Q27" s="5" t="s">
        <v>177</v>
      </c>
      <c r="R27" s="5" t="s">
        <v>1765</v>
      </c>
    </row>
    <row r="28" spans="1:18">
      <c r="A28" s="5" t="s">
        <v>2671</v>
      </c>
      <c r="B28" s="5" t="s">
        <v>1549</v>
      </c>
      <c r="C28" s="5" t="s">
        <v>2444</v>
      </c>
      <c r="D28" s="5">
        <v>2003</v>
      </c>
      <c r="E28" s="5" t="s">
        <v>2975</v>
      </c>
      <c r="F28" s="5" t="s">
        <v>4797</v>
      </c>
      <c r="G28" s="5" t="s">
        <v>2385</v>
      </c>
      <c r="H28" s="5" t="s">
        <v>640</v>
      </c>
      <c r="I28" s="5" t="s">
        <v>178</v>
      </c>
      <c r="J28" s="5" t="s">
        <v>2380</v>
      </c>
      <c r="K28" s="5" t="s">
        <v>2814</v>
      </c>
      <c r="L28" s="5" t="s">
        <v>1640</v>
      </c>
      <c r="M28" s="5" t="s">
        <v>186</v>
      </c>
      <c r="N28" s="5" t="s">
        <v>186</v>
      </c>
      <c r="O28" s="5" t="s">
        <v>1897</v>
      </c>
      <c r="P28" s="5" t="s">
        <v>4769</v>
      </c>
      <c r="Q28" s="5" t="s">
        <v>177</v>
      </c>
      <c r="R28" s="5" t="s">
        <v>1765</v>
      </c>
    </row>
    <row r="29" spans="1:18">
      <c r="A29" s="5" t="s">
        <v>2664</v>
      </c>
      <c r="B29" s="5" t="s">
        <v>1549</v>
      </c>
      <c r="C29" s="5" t="s">
        <v>2425</v>
      </c>
      <c r="D29" s="5">
        <v>2003</v>
      </c>
      <c r="E29" s="5" t="s">
        <v>2968</v>
      </c>
      <c r="F29" s="5" t="s">
        <v>4797</v>
      </c>
      <c r="G29" s="5" t="s">
        <v>2385</v>
      </c>
      <c r="H29" s="5" t="s">
        <v>1017</v>
      </c>
      <c r="I29" s="5" t="s">
        <v>178</v>
      </c>
      <c r="J29" s="5" t="s">
        <v>2380</v>
      </c>
      <c r="K29" s="5" t="s">
        <v>2814</v>
      </c>
      <c r="L29" s="5" t="s">
        <v>1640</v>
      </c>
      <c r="M29" s="5" t="s">
        <v>186</v>
      </c>
      <c r="N29" s="5" t="s">
        <v>186</v>
      </c>
      <c r="O29" s="5" t="s">
        <v>1870</v>
      </c>
      <c r="P29" s="5" t="s">
        <v>4769</v>
      </c>
      <c r="Q29" s="5" t="s">
        <v>177</v>
      </c>
      <c r="R29" s="5" t="s">
        <v>1765</v>
      </c>
    </row>
    <row r="30" spans="1:18">
      <c r="A30" s="5" t="s">
        <v>2672</v>
      </c>
      <c r="B30" s="5" t="s">
        <v>1549</v>
      </c>
      <c r="C30" s="5" t="s">
        <v>2431</v>
      </c>
      <c r="D30" s="5">
        <v>2004</v>
      </c>
      <c r="E30" s="5" t="s">
        <v>2976</v>
      </c>
      <c r="F30" s="5" t="s">
        <v>4797</v>
      </c>
      <c r="G30" s="5" t="s">
        <v>2385</v>
      </c>
      <c r="H30" s="5" t="s">
        <v>1018</v>
      </c>
      <c r="I30" s="5" t="s">
        <v>178</v>
      </c>
      <c r="J30" s="5" t="s">
        <v>2380</v>
      </c>
      <c r="K30" s="5" t="s">
        <v>2814</v>
      </c>
      <c r="L30" s="5" t="s">
        <v>1640</v>
      </c>
      <c r="M30" s="5" t="s">
        <v>186</v>
      </c>
      <c r="N30" s="5" t="s">
        <v>186</v>
      </c>
      <c r="O30" s="5" t="s">
        <v>1879</v>
      </c>
      <c r="P30" s="5" t="s">
        <v>4769</v>
      </c>
      <c r="Q30" s="5" t="s">
        <v>177</v>
      </c>
      <c r="R30" s="5" t="s">
        <v>1765</v>
      </c>
    </row>
    <row r="31" spans="1:18">
      <c r="A31" s="5" t="s">
        <v>2652</v>
      </c>
      <c r="B31" s="5" t="s">
        <v>1549</v>
      </c>
      <c r="C31" s="5" t="s">
        <v>924</v>
      </c>
      <c r="D31" s="5">
        <v>2004</v>
      </c>
      <c r="E31" s="5" t="s">
        <v>2956</v>
      </c>
      <c r="F31" s="5" t="s">
        <v>4797</v>
      </c>
      <c r="G31" s="5" t="s">
        <v>2385</v>
      </c>
      <c r="H31" s="5" t="s">
        <v>594</v>
      </c>
      <c r="I31" s="5" t="s">
        <v>178</v>
      </c>
      <c r="J31" s="5" t="s">
        <v>2380</v>
      </c>
      <c r="K31" s="5" t="s">
        <v>2814</v>
      </c>
      <c r="L31" s="5" t="s">
        <v>1640</v>
      </c>
      <c r="M31" s="5" t="s">
        <v>186</v>
      </c>
      <c r="N31" s="5" t="s">
        <v>186</v>
      </c>
      <c r="O31" s="5" t="s">
        <v>1874</v>
      </c>
      <c r="P31" s="5" t="s">
        <v>4769</v>
      </c>
      <c r="Q31" s="5" t="s">
        <v>177</v>
      </c>
      <c r="R31" s="5" t="s">
        <v>1765</v>
      </c>
    </row>
    <row r="32" spans="1:18">
      <c r="A32" s="5" t="s">
        <v>2669</v>
      </c>
      <c r="B32" s="5" t="s">
        <v>1549</v>
      </c>
      <c r="C32" s="5" t="s">
        <v>2442</v>
      </c>
      <c r="D32" s="5">
        <v>2004</v>
      </c>
      <c r="E32" s="5" t="s">
        <v>2973</v>
      </c>
      <c r="F32" s="5" t="s">
        <v>4797</v>
      </c>
      <c r="G32" s="5" t="s">
        <v>2385</v>
      </c>
      <c r="H32" s="5" t="s">
        <v>636</v>
      </c>
      <c r="I32" s="5" t="s">
        <v>178</v>
      </c>
      <c r="J32" s="5" t="s">
        <v>2380</v>
      </c>
      <c r="K32" s="5" t="s">
        <v>2814</v>
      </c>
      <c r="L32" s="5" t="s">
        <v>1640</v>
      </c>
      <c r="M32" s="5" t="s">
        <v>186</v>
      </c>
      <c r="N32" s="5" t="s">
        <v>186</v>
      </c>
      <c r="O32" s="5" t="s">
        <v>1895</v>
      </c>
      <c r="P32" s="5" t="s">
        <v>4769</v>
      </c>
      <c r="Q32" s="5" t="s">
        <v>177</v>
      </c>
      <c r="R32" s="5" t="s">
        <v>1765</v>
      </c>
    </row>
    <row r="33" spans="1:18">
      <c r="A33" s="5" t="s">
        <v>2675</v>
      </c>
      <c r="B33" s="5" t="s">
        <v>1549</v>
      </c>
      <c r="C33" s="5" t="s">
        <v>2434</v>
      </c>
      <c r="D33" s="5">
        <v>2004</v>
      </c>
      <c r="E33" s="5" t="s">
        <v>2979</v>
      </c>
      <c r="F33" s="5" t="s">
        <v>4797</v>
      </c>
      <c r="G33" s="5" t="s">
        <v>2385</v>
      </c>
      <c r="H33" s="5" t="s">
        <v>1022</v>
      </c>
      <c r="I33" s="5" t="s">
        <v>178</v>
      </c>
      <c r="J33" s="5" t="s">
        <v>2380</v>
      </c>
      <c r="K33" s="5" t="s">
        <v>2814</v>
      </c>
      <c r="L33" s="5" t="s">
        <v>1640</v>
      </c>
      <c r="M33" s="5" t="s">
        <v>186</v>
      </c>
      <c r="N33" s="5" t="s">
        <v>186</v>
      </c>
      <c r="O33" s="5" t="s">
        <v>1885</v>
      </c>
      <c r="P33" s="5" t="s">
        <v>4769</v>
      </c>
      <c r="Q33" s="5" t="s">
        <v>177</v>
      </c>
      <c r="R33" s="5" t="s">
        <v>1765</v>
      </c>
    </row>
    <row r="34" spans="1:18">
      <c r="A34" s="5" t="s">
        <v>2638</v>
      </c>
      <c r="B34" s="5" t="s">
        <v>1549</v>
      </c>
      <c r="C34" s="5" t="s">
        <v>2415</v>
      </c>
      <c r="D34" s="5">
        <v>2004</v>
      </c>
      <c r="E34" s="5" t="s">
        <v>2942</v>
      </c>
      <c r="F34" s="5" t="s">
        <v>4797</v>
      </c>
      <c r="G34" s="5" t="s">
        <v>2385</v>
      </c>
      <c r="H34" s="5" t="s">
        <v>554</v>
      </c>
      <c r="I34" s="5" t="s">
        <v>178</v>
      </c>
      <c r="J34" s="5" t="s">
        <v>2380</v>
      </c>
      <c r="K34" s="5" t="s">
        <v>2814</v>
      </c>
      <c r="L34" s="5" t="s">
        <v>1640</v>
      </c>
      <c r="M34" s="5" t="s">
        <v>186</v>
      </c>
      <c r="N34" s="5" t="s">
        <v>186</v>
      </c>
      <c r="O34" s="5" t="s">
        <v>1854</v>
      </c>
      <c r="P34" s="5" t="s">
        <v>4769</v>
      </c>
      <c r="Q34" s="5" t="s">
        <v>177</v>
      </c>
      <c r="R34" s="5" t="s">
        <v>1765</v>
      </c>
    </row>
    <row r="35" spans="1:18">
      <c r="A35" s="5" t="s">
        <v>2649</v>
      </c>
      <c r="B35" s="5" t="s">
        <v>1549</v>
      </c>
      <c r="C35" s="5" t="s">
        <v>925</v>
      </c>
      <c r="D35" s="5">
        <v>2004</v>
      </c>
      <c r="E35" s="5" t="s">
        <v>2953</v>
      </c>
      <c r="F35" s="5" t="s">
        <v>4797</v>
      </c>
      <c r="G35" s="5" t="s">
        <v>2385</v>
      </c>
      <c r="H35" s="5" t="s">
        <v>588</v>
      </c>
      <c r="I35" s="5" t="s">
        <v>178</v>
      </c>
      <c r="J35" s="5" t="s">
        <v>2380</v>
      </c>
      <c r="K35" s="5" t="s">
        <v>2814</v>
      </c>
      <c r="L35" s="5" t="s">
        <v>1640</v>
      </c>
      <c r="M35" s="5" t="s">
        <v>186</v>
      </c>
      <c r="N35" s="5" t="s">
        <v>186</v>
      </c>
      <c r="O35" s="5" t="s">
        <v>1871</v>
      </c>
      <c r="P35" s="5" t="s">
        <v>4769</v>
      </c>
      <c r="Q35" s="5" t="s">
        <v>177</v>
      </c>
      <c r="R35" s="5" t="s">
        <v>1765</v>
      </c>
    </row>
    <row r="36" spans="1:18">
      <c r="A36" s="5" t="s">
        <v>2668</v>
      </c>
      <c r="B36" s="5" t="s">
        <v>1549</v>
      </c>
      <c r="C36" s="5" t="s">
        <v>2441</v>
      </c>
      <c r="D36" s="5">
        <v>2004</v>
      </c>
      <c r="E36" s="5" t="s">
        <v>2972</v>
      </c>
      <c r="F36" s="5" t="s">
        <v>4797</v>
      </c>
      <c r="G36" s="5" t="s">
        <v>2385</v>
      </c>
      <c r="H36" s="5" t="s">
        <v>634</v>
      </c>
      <c r="I36" s="5" t="s">
        <v>178</v>
      </c>
      <c r="J36" s="5" t="s">
        <v>2380</v>
      </c>
      <c r="K36" s="5" t="s">
        <v>2814</v>
      </c>
      <c r="L36" s="5" t="s">
        <v>1640</v>
      </c>
      <c r="M36" s="5" t="s">
        <v>186</v>
      </c>
      <c r="N36" s="5" t="s">
        <v>186</v>
      </c>
      <c r="O36" s="5" t="s">
        <v>1894</v>
      </c>
      <c r="P36" s="5" t="s">
        <v>4769</v>
      </c>
      <c r="Q36" s="5" t="s">
        <v>177</v>
      </c>
      <c r="R36" s="5" t="s">
        <v>1765</v>
      </c>
    </row>
    <row r="37" spans="1:18">
      <c r="A37" s="5" t="s">
        <v>2642</v>
      </c>
      <c r="B37" s="5" t="s">
        <v>1549</v>
      </c>
      <c r="C37" s="5" t="s">
        <v>2409</v>
      </c>
      <c r="D37" s="5">
        <v>2004</v>
      </c>
      <c r="E37" s="5" t="s">
        <v>2946</v>
      </c>
      <c r="F37" s="5" t="s">
        <v>4797</v>
      </c>
      <c r="G37" s="5" t="s">
        <v>2385</v>
      </c>
      <c r="H37" s="5" t="s">
        <v>1003</v>
      </c>
      <c r="I37" s="5" t="s">
        <v>178</v>
      </c>
      <c r="J37" s="5" t="s">
        <v>2380</v>
      </c>
      <c r="K37" s="5" t="s">
        <v>2814</v>
      </c>
      <c r="L37" s="5" t="s">
        <v>1640</v>
      </c>
      <c r="M37" s="5" t="s">
        <v>186</v>
      </c>
      <c r="N37" s="5" t="s">
        <v>186</v>
      </c>
      <c r="O37" s="5" t="s">
        <v>1841</v>
      </c>
      <c r="P37" s="5" t="s">
        <v>4769</v>
      </c>
      <c r="Q37" s="5" t="s">
        <v>177</v>
      </c>
      <c r="R37" s="5" t="s">
        <v>1765</v>
      </c>
    </row>
    <row r="38" spans="1:18">
      <c r="A38" s="5" t="s">
        <v>2676</v>
      </c>
      <c r="B38" s="5" t="s">
        <v>1549</v>
      </c>
      <c r="C38" s="5" t="s">
        <v>2435</v>
      </c>
      <c r="D38" s="5">
        <v>2004</v>
      </c>
      <c r="E38" s="5" t="s">
        <v>2980</v>
      </c>
      <c r="F38" s="5" t="s">
        <v>4797</v>
      </c>
      <c r="G38" s="5" t="s">
        <v>2385</v>
      </c>
      <c r="H38" s="5" t="s">
        <v>1023</v>
      </c>
      <c r="I38" s="5" t="s">
        <v>178</v>
      </c>
      <c r="J38" s="5" t="s">
        <v>2380</v>
      </c>
      <c r="K38" s="5" t="s">
        <v>2814</v>
      </c>
      <c r="L38" s="5" t="s">
        <v>1640</v>
      </c>
      <c r="M38" s="5" t="s">
        <v>186</v>
      </c>
      <c r="N38" s="5" t="s">
        <v>186</v>
      </c>
      <c r="O38" s="5" t="s">
        <v>1886</v>
      </c>
      <c r="P38" s="5" t="s">
        <v>4769</v>
      </c>
      <c r="Q38" s="5" t="s">
        <v>177</v>
      </c>
      <c r="R38" s="5" t="s">
        <v>1765</v>
      </c>
    </row>
    <row r="39" spans="1:18">
      <c r="A39" s="5" t="s">
        <v>2632</v>
      </c>
      <c r="B39" s="5" t="s">
        <v>1549</v>
      </c>
      <c r="C39" s="5" t="s">
        <v>2402</v>
      </c>
      <c r="D39" s="5">
        <v>2004</v>
      </c>
      <c r="E39" s="5" t="s">
        <v>2936</v>
      </c>
      <c r="F39" s="5" t="s">
        <v>4797</v>
      </c>
      <c r="G39" s="5" t="s">
        <v>2385</v>
      </c>
      <c r="H39" s="5" t="s">
        <v>996</v>
      </c>
      <c r="I39" s="5" t="s">
        <v>178</v>
      </c>
      <c r="J39" s="5" t="s">
        <v>2380</v>
      </c>
      <c r="K39" s="5" t="s">
        <v>2814</v>
      </c>
      <c r="L39" s="5" t="s">
        <v>1640</v>
      </c>
      <c r="M39" s="5" t="s">
        <v>186</v>
      </c>
      <c r="N39" s="5" t="s">
        <v>186</v>
      </c>
      <c r="O39" s="5" t="s">
        <v>1820</v>
      </c>
      <c r="P39" s="5" t="s">
        <v>4769</v>
      </c>
      <c r="Q39" s="5" t="s">
        <v>177</v>
      </c>
      <c r="R39" s="5" t="s">
        <v>1765</v>
      </c>
    </row>
    <row r="40" spans="1:18">
      <c r="A40" s="5" t="s">
        <v>2684</v>
      </c>
      <c r="B40" s="5" t="s">
        <v>1549</v>
      </c>
      <c r="C40" s="5" t="s">
        <v>2453</v>
      </c>
      <c r="D40" s="5">
        <v>2004</v>
      </c>
      <c r="E40" s="5" t="s">
        <v>2988</v>
      </c>
      <c r="F40" s="5" t="s">
        <v>4797</v>
      </c>
      <c r="G40" s="5" t="s">
        <v>2385</v>
      </c>
      <c r="H40" s="5" t="s">
        <v>682</v>
      </c>
      <c r="I40" s="5" t="s">
        <v>178</v>
      </c>
      <c r="J40" s="5" t="s">
        <v>2380</v>
      </c>
      <c r="K40" s="5" t="s">
        <v>2814</v>
      </c>
      <c r="L40" s="5" t="s">
        <v>1640</v>
      </c>
      <c r="M40" s="5" t="s">
        <v>186</v>
      </c>
      <c r="N40" s="5" t="s">
        <v>186</v>
      </c>
      <c r="O40" s="5" t="s">
        <v>1910</v>
      </c>
      <c r="P40" s="5" t="s">
        <v>4769</v>
      </c>
      <c r="Q40" s="5" t="s">
        <v>177</v>
      </c>
      <c r="R40" s="5" t="s">
        <v>1765</v>
      </c>
    </row>
    <row r="41" spans="1:18">
      <c r="A41" s="5" t="s">
        <v>2656</v>
      </c>
      <c r="B41" s="5" t="s">
        <v>1549</v>
      </c>
      <c r="C41" s="5" t="s">
        <v>2430</v>
      </c>
      <c r="D41" s="5">
        <v>2004</v>
      </c>
      <c r="E41" s="5" t="s">
        <v>2960</v>
      </c>
      <c r="F41" s="5" t="s">
        <v>4797</v>
      </c>
      <c r="G41" s="5" t="s">
        <v>2385</v>
      </c>
      <c r="H41" s="5" t="s">
        <v>602</v>
      </c>
      <c r="I41" s="5" t="s">
        <v>178</v>
      </c>
      <c r="J41" s="5" t="s">
        <v>2380</v>
      </c>
      <c r="K41" s="5" t="s">
        <v>2814</v>
      </c>
      <c r="L41" s="5" t="s">
        <v>1640</v>
      </c>
      <c r="M41" s="5" t="s">
        <v>186</v>
      </c>
      <c r="N41" s="5" t="s">
        <v>186</v>
      </c>
      <c r="O41" s="5" t="s">
        <v>1878</v>
      </c>
      <c r="P41" s="5" t="s">
        <v>4769</v>
      </c>
      <c r="Q41" s="5" t="s">
        <v>177</v>
      </c>
      <c r="R41" s="5" t="s">
        <v>1762</v>
      </c>
    </row>
    <row r="42" spans="1:18">
      <c r="A42" s="5" t="s">
        <v>2680</v>
      </c>
      <c r="B42" s="5" t="s">
        <v>1549</v>
      </c>
      <c r="C42" s="5" t="s">
        <v>2449</v>
      </c>
      <c r="D42" s="5">
        <v>2004</v>
      </c>
      <c r="E42" s="5" t="s">
        <v>2984</v>
      </c>
      <c r="F42" s="5" t="s">
        <v>4797</v>
      </c>
      <c r="G42" s="5" t="s">
        <v>2385</v>
      </c>
      <c r="H42" s="5" t="s">
        <v>670</v>
      </c>
      <c r="I42" s="5" t="s">
        <v>178</v>
      </c>
      <c r="J42" s="5" t="s">
        <v>2380</v>
      </c>
      <c r="K42" s="5" t="s">
        <v>2814</v>
      </c>
      <c r="L42" s="5" t="s">
        <v>1640</v>
      </c>
      <c r="M42" s="5" t="s">
        <v>186</v>
      </c>
      <c r="N42" s="5" t="s">
        <v>186</v>
      </c>
      <c r="O42" s="5" t="s">
        <v>1904</v>
      </c>
      <c r="P42" s="5" t="s">
        <v>4769</v>
      </c>
      <c r="Q42" s="5" t="s">
        <v>177</v>
      </c>
      <c r="R42" s="5" t="s">
        <v>1765</v>
      </c>
    </row>
    <row r="43" spans="1:18">
      <c r="A43" s="5" t="s">
        <v>2670</v>
      </c>
      <c r="B43" s="5" t="s">
        <v>1549</v>
      </c>
      <c r="C43" s="5" t="s">
        <v>2443</v>
      </c>
      <c r="D43" s="5">
        <v>2004</v>
      </c>
      <c r="E43" s="5" t="s">
        <v>2974</v>
      </c>
      <c r="F43" s="5" t="s">
        <v>4797</v>
      </c>
      <c r="G43" s="5" t="s">
        <v>2385</v>
      </c>
      <c r="H43" s="5" t="s">
        <v>638</v>
      </c>
      <c r="I43" s="5" t="s">
        <v>178</v>
      </c>
      <c r="J43" s="5" t="s">
        <v>2380</v>
      </c>
      <c r="K43" s="5" t="s">
        <v>2814</v>
      </c>
      <c r="L43" s="5" t="s">
        <v>1640</v>
      </c>
      <c r="M43" s="5" t="s">
        <v>186</v>
      </c>
      <c r="N43" s="5" t="s">
        <v>186</v>
      </c>
      <c r="O43" s="5" t="s">
        <v>1896</v>
      </c>
      <c r="P43" s="5" t="s">
        <v>4769</v>
      </c>
      <c r="Q43" s="5" t="s">
        <v>177</v>
      </c>
      <c r="R43" s="5" t="s">
        <v>1765</v>
      </c>
    </row>
    <row r="44" spans="1:18">
      <c r="A44" s="5" t="s">
        <v>2636</v>
      </c>
      <c r="B44" s="5" t="s">
        <v>1549</v>
      </c>
      <c r="C44" s="5" t="s">
        <v>2405</v>
      </c>
      <c r="D44" s="5">
        <v>2004</v>
      </c>
      <c r="E44" s="5" t="s">
        <v>2940</v>
      </c>
      <c r="F44" s="5" t="s">
        <v>4797</v>
      </c>
      <c r="G44" s="5" t="s">
        <v>2385</v>
      </c>
      <c r="H44" s="5" t="s">
        <v>1000</v>
      </c>
      <c r="I44" s="5" t="s">
        <v>178</v>
      </c>
      <c r="J44" s="5" t="s">
        <v>2380</v>
      </c>
      <c r="K44" s="5" t="s">
        <v>2814</v>
      </c>
      <c r="L44" s="5" t="s">
        <v>1640</v>
      </c>
      <c r="M44" s="5" t="s">
        <v>186</v>
      </c>
      <c r="N44" s="5" t="s">
        <v>186</v>
      </c>
      <c r="O44" s="5" t="s">
        <v>1828</v>
      </c>
      <c r="P44" s="5" t="s">
        <v>4769</v>
      </c>
      <c r="Q44" s="5" t="s">
        <v>177</v>
      </c>
      <c r="R44" s="5" t="s">
        <v>1765</v>
      </c>
    </row>
    <row r="45" spans="1:18">
      <c r="A45" s="5" t="s">
        <v>2628</v>
      </c>
      <c r="B45" s="5" t="s">
        <v>1549</v>
      </c>
      <c r="C45" s="5" t="s">
        <v>2399</v>
      </c>
      <c r="D45" s="5">
        <v>2004</v>
      </c>
      <c r="E45" s="5" t="s">
        <v>2932</v>
      </c>
      <c r="F45" s="5" t="s">
        <v>4797</v>
      </c>
      <c r="G45" s="5" t="s">
        <v>2385</v>
      </c>
      <c r="H45" s="5" t="s">
        <v>993</v>
      </c>
      <c r="I45" s="5" t="s">
        <v>178</v>
      </c>
      <c r="J45" s="5" t="s">
        <v>2380</v>
      </c>
      <c r="K45" s="5" t="s">
        <v>2814</v>
      </c>
      <c r="L45" s="5" t="s">
        <v>1640</v>
      </c>
      <c r="M45" s="5" t="s">
        <v>186</v>
      </c>
      <c r="N45" s="5" t="s">
        <v>186</v>
      </c>
      <c r="O45" s="5" t="s">
        <v>1800</v>
      </c>
      <c r="P45" s="5" t="s">
        <v>4769</v>
      </c>
      <c r="Q45" s="5" t="s">
        <v>177</v>
      </c>
      <c r="R45" s="5" t="s">
        <v>1765</v>
      </c>
    </row>
    <row r="46" spans="1:18">
      <c r="A46" s="5" t="s">
        <v>2686</v>
      </c>
      <c r="B46" s="5" t="s">
        <v>1549</v>
      </c>
      <c r="C46" s="5" t="s">
        <v>2446</v>
      </c>
      <c r="D46" s="5">
        <v>2005</v>
      </c>
      <c r="E46" s="5" t="s">
        <v>2990</v>
      </c>
      <c r="F46" s="5" t="s">
        <v>4797</v>
      </c>
      <c r="G46" s="5" t="s">
        <v>2385</v>
      </c>
      <c r="H46" s="5" t="s">
        <v>1027</v>
      </c>
      <c r="I46" s="5" t="s">
        <v>178</v>
      </c>
      <c r="J46" s="5" t="s">
        <v>2380</v>
      </c>
      <c r="K46" s="5" t="s">
        <v>2814</v>
      </c>
      <c r="L46" s="5" t="s">
        <v>1640</v>
      </c>
      <c r="M46" s="5" t="s">
        <v>186</v>
      </c>
      <c r="N46" s="5" t="s">
        <v>186</v>
      </c>
      <c r="O46" s="5" t="s">
        <v>1900</v>
      </c>
      <c r="P46" s="5" t="s">
        <v>4769</v>
      </c>
      <c r="Q46" s="5" t="s">
        <v>177</v>
      </c>
      <c r="R46" s="5" t="s">
        <v>1765</v>
      </c>
    </row>
    <row r="47" spans="1:18">
      <c r="A47" s="5" t="s">
        <v>2682</v>
      </c>
      <c r="B47" s="5" t="s">
        <v>1549</v>
      </c>
      <c r="C47" s="5" t="s">
        <v>2451</v>
      </c>
      <c r="D47" s="5">
        <v>2005</v>
      </c>
      <c r="E47" s="5" t="s">
        <v>2986</v>
      </c>
      <c r="F47" s="5" t="s">
        <v>4797</v>
      </c>
      <c r="G47" s="5" t="s">
        <v>2385</v>
      </c>
      <c r="H47" s="5" t="s">
        <v>676</v>
      </c>
      <c r="I47" s="5" t="s">
        <v>178</v>
      </c>
      <c r="J47" s="5" t="s">
        <v>2380</v>
      </c>
      <c r="K47" s="5" t="s">
        <v>2814</v>
      </c>
      <c r="L47" s="5" t="s">
        <v>1640</v>
      </c>
      <c r="M47" s="5" t="s">
        <v>186</v>
      </c>
      <c r="N47" s="5" t="s">
        <v>186</v>
      </c>
      <c r="O47" s="5" t="s">
        <v>1907</v>
      </c>
      <c r="P47" s="5" t="s">
        <v>4769</v>
      </c>
      <c r="Q47" s="5" t="s">
        <v>177</v>
      </c>
      <c r="R47" s="5" t="s">
        <v>1765</v>
      </c>
    </row>
    <row r="48" spans="1:18">
      <c r="A48" s="5" t="s">
        <v>2683</v>
      </c>
      <c r="B48" s="5" t="s">
        <v>1549</v>
      </c>
      <c r="C48" s="5" t="s">
        <v>2452</v>
      </c>
      <c r="D48" s="5">
        <v>2005</v>
      </c>
      <c r="E48" s="5" t="s">
        <v>2987</v>
      </c>
      <c r="F48" s="5" t="s">
        <v>4797</v>
      </c>
      <c r="G48" s="5" t="s">
        <v>2385</v>
      </c>
      <c r="H48" s="5" t="s">
        <v>678</v>
      </c>
      <c r="I48" s="5" t="s">
        <v>178</v>
      </c>
      <c r="J48" s="5" t="s">
        <v>2380</v>
      </c>
      <c r="K48" s="5" t="s">
        <v>2814</v>
      </c>
      <c r="L48" s="5" t="s">
        <v>1640</v>
      </c>
      <c r="M48" s="5" t="s">
        <v>186</v>
      </c>
      <c r="N48" s="5" t="s">
        <v>186</v>
      </c>
      <c r="O48" s="5" t="s">
        <v>1908</v>
      </c>
      <c r="P48" s="5" t="s">
        <v>4769</v>
      </c>
      <c r="Q48" s="5" t="s">
        <v>177</v>
      </c>
      <c r="R48" s="5" t="s">
        <v>1765</v>
      </c>
    </row>
    <row r="49" spans="1:18">
      <c r="A49" s="5" t="s">
        <v>2658</v>
      </c>
      <c r="B49" s="5" t="s">
        <v>1549</v>
      </c>
      <c r="C49" s="5" t="s">
        <v>2419</v>
      </c>
      <c r="D49" s="5">
        <v>2005</v>
      </c>
      <c r="E49" s="5" t="s">
        <v>2962</v>
      </c>
      <c r="F49" s="5" t="s">
        <v>4797</v>
      </c>
      <c r="G49" s="5" t="s">
        <v>2385</v>
      </c>
      <c r="H49" s="5" t="s">
        <v>1011</v>
      </c>
      <c r="I49" s="5" t="s">
        <v>178</v>
      </c>
      <c r="J49" s="5" t="s">
        <v>2380</v>
      </c>
      <c r="K49" s="5" t="s">
        <v>2814</v>
      </c>
      <c r="L49" s="5" t="s">
        <v>1640</v>
      </c>
      <c r="M49" s="5" t="s">
        <v>186</v>
      </c>
      <c r="N49" s="5" t="s">
        <v>186</v>
      </c>
      <c r="O49" s="5" t="s">
        <v>1861</v>
      </c>
      <c r="P49" s="5" t="s">
        <v>4769</v>
      </c>
      <c r="Q49" s="5" t="s">
        <v>177</v>
      </c>
      <c r="R49" s="5" t="s">
        <v>1765</v>
      </c>
    </row>
    <row r="50" spans="1:18">
      <c r="A50" s="5" t="s">
        <v>2633</v>
      </c>
      <c r="B50" s="5" t="s">
        <v>1549</v>
      </c>
      <c r="C50" s="5" t="s">
        <v>2403</v>
      </c>
      <c r="D50" s="5">
        <v>2005</v>
      </c>
      <c r="E50" s="5" t="s">
        <v>2937</v>
      </c>
      <c r="F50" s="5" t="s">
        <v>4797</v>
      </c>
      <c r="G50" s="5" t="s">
        <v>2385</v>
      </c>
      <c r="H50" s="5" t="s">
        <v>997</v>
      </c>
      <c r="I50" s="5" t="s">
        <v>178</v>
      </c>
      <c r="J50" s="5" t="s">
        <v>2380</v>
      </c>
      <c r="K50" s="5" t="s">
        <v>2814</v>
      </c>
      <c r="L50" s="5" t="s">
        <v>1640</v>
      </c>
      <c r="M50" s="5" t="s">
        <v>186</v>
      </c>
      <c r="N50" s="5" t="s">
        <v>186</v>
      </c>
      <c r="O50" s="5" t="s">
        <v>1821</v>
      </c>
      <c r="P50" s="5" t="s">
        <v>4769</v>
      </c>
      <c r="Q50" s="5" t="s">
        <v>177</v>
      </c>
      <c r="R50" s="5" t="s">
        <v>1765</v>
      </c>
    </row>
    <row r="51" spans="1:18">
      <c r="A51" s="5" t="s">
        <v>2648</v>
      </c>
      <c r="B51" s="5" t="s">
        <v>1549</v>
      </c>
      <c r="C51" s="5" t="s">
        <v>2417</v>
      </c>
      <c r="D51" s="5">
        <v>2005</v>
      </c>
      <c r="E51" s="5" t="s">
        <v>2952</v>
      </c>
      <c r="F51" s="5" t="s">
        <v>4797</v>
      </c>
      <c r="G51" s="5" t="s">
        <v>2385</v>
      </c>
      <c r="H51" s="5" t="s">
        <v>586</v>
      </c>
      <c r="I51" s="5" t="s">
        <v>178</v>
      </c>
      <c r="J51" s="5" t="s">
        <v>2380</v>
      </c>
      <c r="K51" s="5" t="s">
        <v>2814</v>
      </c>
      <c r="L51" s="5" t="s">
        <v>1640</v>
      </c>
      <c r="M51" s="5" t="s">
        <v>186</v>
      </c>
      <c r="N51" s="5" t="s">
        <v>186</v>
      </c>
      <c r="O51" s="5" t="s">
        <v>1869</v>
      </c>
      <c r="P51" s="5" t="s">
        <v>4769</v>
      </c>
      <c r="Q51" s="5" t="s">
        <v>177</v>
      </c>
      <c r="R51" s="5" t="s">
        <v>1765</v>
      </c>
    </row>
    <row r="52" spans="1:18">
      <c r="A52" s="5" t="s">
        <v>2655</v>
      </c>
      <c r="B52" s="5" t="s">
        <v>1549</v>
      </c>
      <c r="C52" s="5" t="s">
        <v>2429</v>
      </c>
      <c r="D52" s="5">
        <v>2005</v>
      </c>
      <c r="E52" s="5" t="s">
        <v>2959</v>
      </c>
      <c r="F52" s="5" t="s">
        <v>4797</v>
      </c>
      <c r="G52" s="5" t="s">
        <v>2385</v>
      </c>
      <c r="H52" s="5" t="s">
        <v>600</v>
      </c>
      <c r="I52" s="5" t="s">
        <v>178</v>
      </c>
      <c r="J52" s="5" t="s">
        <v>2380</v>
      </c>
      <c r="K52" s="5" t="s">
        <v>2814</v>
      </c>
      <c r="L52" s="5" t="s">
        <v>1640</v>
      </c>
      <c r="M52" s="5" t="s">
        <v>186</v>
      </c>
      <c r="N52" s="5" t="s">
        <v>186</v>
      </c>
      <c r="O52" s="5" t="s">
        <v>1877</v>
      </c>
      <c r="P52" s="5" t="s">
        <v>4769</v>
      </c>
      <c r="Q52" s="5" t="s">
        <v>177</v>
      </c>
      <c r="R52" s="5" t="s">
        <v>1765</v>
      </c>
    </row>
    <row r="53" spans="1:18">
      <c r="A53" s="5" t="s">
        <v>2629</v>
      </c>
      <c r="B53" s="5" t="s">
        <v>1549</v>
      </c>
      <c r="C53" s="5" t="s">
        <v>2400</v>
      </c>
      <c r="D53" s="5">
        <v>2005</v>
      </c>
      <c r="E53" s="5" t="s">
        <v>2933</v>
      </c>
      <c r="F53" s="5" t="s">
        <v>4797</v>
      </c>
      <c r="G53" s="5" t="s">
        <v>2385</v>
      </c>
      <c r="H53" s="5" t="s">
        <v>994</v>
      </c>
      <c r="I53" s="5" t="s">
        <v>178</v>
      </c>
      <c r="J53" s="5" t="s">
        <v>2380</v>
      </c>
      <c r="K53" s="5" t="s">
        <v>2814</v>
      </c>
      <c r="L53" s="5" t="s">
        <v>1640</v>
      </c>
      <c r="M53" s="5" t="s">
        <v>186</v>
      </c>
      <c r="N53" s="5" t="s">
        <v>186</v>
      </c>
      <c r="O53" s="5" t="s">
        <v>1805</v>
      </c>
      <c r="P53" s="5" t="s">
        <v>4769</v>
      </c>
      <c r="Q53" s="5" t="s">
        <v>177</v>
      </c>
      <c r="R53" s="5" t="s">
        <v>1765</v>
      </c>
    </row>
    <row r="54" spans="1:18">
      <c r="A54" s="5" t="s">
        <v>2637</v>
      </c>
      <c r="B54" s="5" t="s">
        <v>1549</v>
      </c>
      <c r="C54" s="5" t="s">
        <v>2414</v>
      </c>
      <c r="D54" s="5">
        <v>2005</v>
      </c>
      <c r="E54" s="5" t="s">
        <v>2941</v>
      </c>
      <c r="F54" s="5" t="s">
        <v>4797</v>
      </c>
      <c r="G54" s="5" t="s">
        <v>2385</v>
      </c>
      <c r="H54" s="5" t="s">
        <v>552</v>
      </c>
      <c r="I54" s="5" t="s">
        <v>178</v>
      </c>
      <c r="J54" s="5" t="s">
        <v>2380</v>
      </c>
      <c r="K54" s="5" t="s">
        <v>2814</v>
      </c>
      <c r="L54" s="5" t="s">
        <v>1640</v>
      </c>
      <c r="M54" s="5" t="s">
        <v>186</v>
      </c>
      <c r="N54" s="5" t="s">
        <v>186</v>
      </c>
      <c r="O54" s="5" t="s">
        <v>1853</v>
      </c>
      <c r="P54" s="5" t="s">
        <v>4769</v>
      </c>
      <c r="Q54" s="5" t="s">
        <v>177</v>
      </c>
      <c r="R54" s="5" t="s">
        <v>1765</v>
      </c>
    </row>
    <row r="55" spans="1:18">
      <c r="A55" s="5" t="s">
        <v>2665</v>
      </c>
      <c r="B55" s="5" t="s">
        <v>1549</v>
      </c>
      <c r="C55" s="5" t="s">
        <v>2438</v>
      </c>
      <c r="D55" s="5">
        <v>2005</v>
      </c>
      <c r="E55" s="5" t="s">
        <v>2969</v>
      </c>
      <c r="F55" s="5" t="s">
        <v>4797</v>
      </c>
      <c r="G55" s="5" t="s">
        <v>2385</v>
      </c>
      <c r="H55" s="5" t="s">
        <v>628</v>
      </c>
      <c r="I55" s="5" t="s">
        <v>178</v>
      </c>
      <c r="J55" s="5" t="s">
        <v>2380</v>
      </c>
      <c r="K55" s="5" t="s">
        <v>2814</v>
      </c>
      <c r="L55" s="5" t="s">
        <v>1640</v>
      </c>
      <c r="M55" s="5" t="s">
        <v>186</v>
      </c>
      <c r="N55" s="5" t="s">
        <v>186</v>
      </c>
      <c r="O55" s="5" t="s">
        <v>1891</v>
      </c>
      <c r="P55" s="5" t="s">
        <v>4769</v>
      </c>
      <c r="Q55" s="5" t="s">
        <v>177</v>
      </c>
      <c r="R55" s="5" t="s">
        <v>1765</v>
      </c>
    </row>
    <row r="56" spans="1:18">
      <c r="A56" s="5" t="s">
        <v>2667</v>
      </c>
      <c r="B56" s="5" t="s">
        <v>1549</v>
      </c>
      <c r="C56" s="5" t="s">
        <v>2440</v>
      </c>
      <c r="D56" s="5">
        <v>2005</v>
      </c>
      <c r="E56" s="5" t="s">
        <v>2971</v>
      </c>
      <c r="F56" s="5" t="s">
        <v>4797</v>
      </c>
      <c r="G56" s="5" t="s">
        <v>2385</v>
      </c>
      <c r="H56" s="5" t="s">
        <v>632</v>
      </c>
      <c r="I56" s="5" t="s">
        <v>178</v>
      </c>
      <c r="J56" s="5" t="s">
        <v>2380</v>
      </c>
      <c r="K56" s="5" t="s">
        <v>2814</v>
      </c>
      <c r="L56" s="5" t="s">
        <v>1640</v>
      </c>
      <c r="M56" s="5" t="s">
        <v>186</v>
      </c>
      <c r="N56" s="5" t="s">
        <v>186</v>
      </c>
      <c r="O56" s="5" t="s">
        <v>1893</v>
      </c>
      <c r="P56" s="5" t="s">
        <v>4769</v>
      </c>
      <c r="Q56" s="5" t="s">
        <v>177</v>
      </c>
      <c r="R56" s="5" t="s">
        <v>1765</v>
      </c>
    </row>
    <row r="57" spans="1:18">
      <c r="A57" s="5" t="s">
        <v>2634</v>
      </c>
      <c r="B57" s="5" t="s">
        <v>1549</v>
      </c>
      <c r="C57" s="5" t="s">
        <v>926</v>
      </c>
      <c r="D57" s="5">
        <v>2005</v>
      </c>
      <c r="E57" s="5" t="s">
        <v>2938</v>
      </c>
      <c r="F57" s="5" t="s">
        <v>4797</v>
      </c>
      <c r="G57" s="5" t="s">
        <v>2385</v>
      </c>
      <c r="H57" s="5" t="s">
        <v>998</v>
      </c>
      <c r="I57" s="5" t="s">
        <v>178</v>
      </c>
      <c r="J57" s="5" t="s">
        <v>2380</v>
      </c>
      <c r="K57" s="5" t="s">
        <v>2814</v>
      </c>
      <c r="L57" s="5" t="s">
        <v>1640</v>
      </c>
      <c r="M57" s="5" t="s">
        <v>186</v>
      </c>
      <c r="N57" s="5" t="s">
        <v>186</v>
      </c>
      <c r="O57" s="5" t="s">
        <v>1824</v>
      </c>
      <c r="P57" s="5" t="s">
        <v>4769</v>
      </c>
      <c r="Q57" s="5" t="s">
        <v>177</v>
      </c>
      <c r="R57" s="5" t="s">
        <v>1765</v>
      </c>
    </row>
    <row r="58" spans="1:18">
      <c r="A58" s="5" t="s">
        <v>2640</v>
      </c>
      <c r="B58" s="5" t="s">
        <v>1549</v>
      </c>
      <c r="C58" s="5" t="s">
        <v>2407</v>
      </c>
      <c r="D58" s="5">
        <v>2005</v>
      </c>
      <c r="E58" s="5" t="s">
        <v>2944</v>
      </c>
      <c r="F58" s="5" t="s">
        <v>4797</v>
      </c>
      <c r="G58" s="5" t="s">
        <v>2385</v>
      </c>
      <c r="H58" s="5" t="s">
        <v>1001</v>
      </c>
      <c r="I58" s="5" t="s">
        <v>178</v>
      </c>
      <c r="J58" s="5" t="s">
        <v>2380</v>
      </c>
      <c r="K58" s="5" t="s">
        <v>2814</v>
      </c>
      <c r="L58" s="5" t="s">
        <v>1640</v>
      </c>
      <c r="M58" s="5" t="s">
        <v>186</v>
      </c>
      <c r="N58" s="5" t="s">
        <v>186</v>
      </c>
      <c r="O58" s="5" t="s">
        <v>1839</v>
      </c>
      <c r="P58" s="5" t="s">
        <v>4769</v>
      </c>
      <c r="Q58" s="5" t="s">
        <v>177</v>
      </c>
      <c r="R58" s="5" t="s">
        <v>1765</v>
      </c>
    </row>
    <row r="59" spans="1:18">
      <c r="A59" s="5" t="s">
        <v>2641</v>
      </c>
      <c r="B59" s="5" t="s">
        <v>1549</v>
      </c>
      <c r="C59" s="5" t="s">
        <v>2408</v>
      </c>
      <c r="D59" s="5">
        <v>2006</v>
      </c>
      <c r="E59" s="5" t="s">
        <v>2945</v>
      </c>
      <c r="F59" s="5" t="s">
        <v>4797</v>
      </c>
      <c r="G59" s="5" t="s">
        <v>2385</v>
      </c>
      <c r="H59" s="5" t="s">
        <v>1002</v>
      </c>
      <c r="I59" s="5" t="s">
        <v>178</v>
      </c>
      <c r="J59" s="5" t="s">
        <v>2380</v>
      </c>
      <c r="K59" s="5" t="s">
        <v>2814</v>
      </c>
      <c r="L59" s="5" t="s">
        <v>1640</v>
      </c>
      <c r="M59" s="5" t="s">
        <v>186</v>
      </c>
      <c r="N59" s="5" t="s">
        <v>186</v>
      </c>
      <c r="O59" s="5" t="s">
        <v>1840</v>
      </c>
      <c r="P59" s="5" t="s">
        <v>4769</v>
      </c>
      <c r="Q59" s="5" t="s">
        <v>177</v>
      </c>
      <c r="R59" s="5" t="s">
        <v>1765</v>
      </c>
    </row>
    <row r="60" spans="1:18">
      <c r="A60" s="5" t="s">
        <v>2650</v>
      </c>
      <c r="B60" s="5" t="s">
        <v>1549</v>
      </c>
      <c r="C60" s="5" t="s">
        <v>2426</v>
      </c>
      <c r="D60" s="5">
        <v>2006</v>
      </c>
      <c r="E60" s="5" t="s">
        <v>2954</v>
      </c>
      <c r="F60" s="5" t="s">
        <v>4797</v>
      </c>
      <c r="G60" s="5" t="s">
        <v>2385</v>
      </c>
      <c r="H60" s="5" t="s">
        <v>590</v>
      </c>
      <c r="I60" s="5" t="s">
        <v>178</v>
      </c>
      <c r="J60" s="5" t="s">
        <v>2380</v>
      </c>
      <c r="K60" s="5" t="s">
        <v>2814</v>
      </c>
      <c r="L60" s="5" t="s">
        <v>1640</v>
      </c>
      <c r="M60" s="5" t="s">
        <v>186</v>
      </c>
      <c r="N60" s="5" t="s">
        <v>186</v>
      </c>
      <c r="O60" s="5" t="s">
        <v>1872</v>
      </c>
      <c r="P60" s="5" t="s">
        <v>4769</v>
      </c>
      <c r="Q60" s="5" t="s">
        <v>177</v>
      </c>
      <c r="R60" s="5" t="s">
        <v>1765</v>
      </c>
    </row>
    <row r="61" spans="1:18">
      <c r="A61" s="5" t="s">
        <v>2643</v>
      </c>
      <c r="B61" s="5" t="s">
        <v>1549</v>
      </c>
      <c r="C61" s="5" t="s">
        <v>2410</v>
      </c>
      <c r="D61" s="5">
        <v>2006</v>
      </c>
      <c r="E61" s="5" t="s">
        <v>2947</v>
      </c>
      <c r="F61" s="5" t="s">
        <v>4797</v>
      </c>
      <c r="G61" s="5" t="s">
        <v>2385</v>
      </c>
      <c r="H61" s="5" t="s">
        <v>1005</v>
      </c>
      <c r="I61" s="5" t="s">
        <v>178</v>
      </c>
      <c r="J61" s="5" t="s">
        <v>2380</v>
      </c>
      <c r="K61" s="5" t="s">
        <v>2814</v>
      </c>
      <c r="L61" s="5" t="s">
        <v>1640</v>
      </c>
      <c r="M61" s="5" t="s">
        <v>186</v>
      </c>
      <c r="N61" s="5" t="s">
        <v>186</v>
      </c>
      <c r="O61" s="5" t="s">
        <v>1844</v>
      </c>
      <c r="P61" s="5" t="s">
        <v>4769</v>
      </c>
      <c r="Q61" s="5" t="s">
        <v>177</v>
      </c>
      <c r="R61" s="5" t="s">
        <v>1765</v>
      </c>
    </row>
    <row r="62" spans="1:18">
      <c r="A62" s="5" t="s">
        <v>2674</v>
      </c>
      <c r="B62" s="5" t="s">
        <v>1549</v>
      </c>
      <c r="C62" s="5" t="s">
        <v>2433</v>
      </c>
      <c r="D62" s="5">
        <v>2006</v>
      </c>
      <c r="E62" s="5" t="s">
        <v>2978</v>
      </c>
      <c r="F62" s="5" t="s">
        <v>4797</v>
      </c>
      <c r="G62" s="5" t="s">
        <v>2385</v>
      </c>
      <c r="H62" s="5" t="s">
        <v>1021</v>
      </c>
      <c r="I62" s="5" t="s">
        <v>178</v>
      </c>
      <c r="J62" s="5" t="s">
        <v>2380</v>
      </c>
      <c r="K62" s="5" t="s">
        <v>2814</v>
      </c>
      <c r="L62" s="5" t="s">
        <v>1640</v>
      </c>
      <c r="M62" s="5" t="s">
        <v>186</v>
      </c>
      <c r="N62" s="5" t="s">
        <v>186</v>
      </c>
      <c r="O62" s="5" t="s">
        <v>1884</v>
      </c>
      <c r="P62" s="5" t="s">
        <v>4769</v>
      </c>
      <c r="Q62" s="5" t="s">
        <v>177</v>
      </c>
      <c r="R62" s="5" t="s">
        <v>1765</v>
      </c>
    </row>
    <row r="63" spans="1:18">
      <c r="A63" s="5" t="s">
        <v>2678</v>
      </c>
      <c r="B63" s="5" t="s">
        <v>1549</v>
      </c>
      <c r="C63" s="5" t="s">
        <v>2437</v>
      </c>
      <c r="D63" s="5">
        <v>2007</v>
      </c>
      <c r="E63" s="5" t="s">
        <v>2982</v>
      </c>
      <c r="F63" s="5" t="s">
        <v>4797</v>
      </c>
      <c r="G63" s="5" t="s">
        <v>2385</v>
      </c>
      <c r="H63" s="5" t="s">
        <v>1025</v>
      </c>
      <c r="I63" s="5" t="s">
        <v>178</v>
      </c>
      <c r="J63" s="5" t="s">
        <v>2380</v>
      </c>
      <c r="K63" s="5" t="s">
        <v>2814</v>
      </c>
      <c r="L63" s="5" t="s">
        <v>1640</v>
      </c>
      <c r="M63" s="5" t="s">
        <v>186</v>
      </c>
      <c r="N63" s="5" t="s">
        <v>186</v>
      </c>
      <c r="O63" s="5" t="s">
        <v>1888</v>
      </c>
      <c r="P63" s="5" t="s">
        <v>4769</v>
      </c>
      <c r="Q63" s="5" t="s">
        <v>177</v>
      </c>
      <c r="R63" s="5" t="s">
        <v>1765</v>
      </c>
    </row>
    <row r="64" spans="1:18">
      <c r="A64" s="5" t="s">
        <v>2639</v>
      </c>
      <c r="B64" s="5" t="s">
        <v>1549</v>
      </c>
      <c r="C64" s="5" t="s">
        <v>2416</v>
      </c>
      <c r="D64" s="5">
        <v>2011</v>
      </c>
      <c r="E64" s="5" t="s">
        <v>2943</v>
      </c>
      <c r="F64" s="5" t="s">
        <v>4797</v>
      </c>
      <c r="G64" s="5" t="s">
        <v>2385</v>
      </c>
      <c r="H64" s="5" t="s">
        <v>558</v>
      </c>
      <c r="I64" s="5" t="s">
        <v>178</v>
      </c>
      <c r="J64" s="5" t="s">
        <v>2380</v>
      </c>
      <c r="K64" s="5" t="s">
        <v>2814</v>
      </c>
      <c r="L64" s="5" t="s">
        <v>1640</v>
      </c>
      <c r="M64" s="5" t="s">
        <v>186</v>
      </c>
      <c r="N64" s="5" t="s">
        <v>186</v>
      </c>
      <c r="O64" s="5" t="s">
        <v>1856</v>
      </c>
      <c r="P64" s="5" t="s">
        <v>4769</v>
      </c>
      <c r="Q64" s="5" t="s">
        <v>177</v>
      </c>
      <c r="R64" s="5" t="s">
        <v>1765</v>
      </c>
    </row>
    <row r="65" spans="1:18">
      <c r="A65" s="5" t="s">
        <v>2630</v>
      </c>
      <c r="B65" s="5" t="s">
        <v>1549</v>
      </c>
      <c r="C65" s="5" t="s">
        <v>2401</v>
      </c>
      <c r="D65" s="5">
        <v>2011</v>
      </c>
      <c r="E65" s="5" t="s">
        <v>2934</v>
      </c>
      <c r="F65" s="5" t="s">
        <v>4797</v>
      </c>
      <c r="G65" s="5" t="s">
        <v>2385</v>
      </c>
      <c r="H65" s="5" t="s">
        <v>995</v>
      </c>
      <c r="I65" s="5" t="s">
        <v>178</v>
      </c>
      <c r="J65" s="5" t="s">
        <v>2380</v>
      </c>
      <c r="K65" s="5" t="s">
        <v>2814</v>
      </c>
      <c r="L65" s="5" t="s">
        <v>1640</v>
      </c>
      <c r="M65" s="5" t="s">
        <v>186</v>
      </c>
      <c r="N65" s="5" t="s">
        <v>186</v>
      </c>
      <c r="O65" s="5" t="s">
        <v>1806</v>
      </c>
      <c r="P65" s="5" t="s">
        <v>4769</v>
      </c>
      <c r="Q65" s="5" t="s">
        <v>177</v>
      </c>
      <c r="R65" s="5" t="s">
        <v>1765</v>
      </c>
    </row>
    <row r="66" spans="1:18">
      <c r="A66" s="5" t="s">
        <v>2663</v>
      </c>
      <c r="B66" s="5" t="s">
        <v>1549</v>
      </c>
      <c r="C66" s="5" t="s">
        <v>2424</v>
      </c>
      <c r="D66" s="5">
        <v>2011</v>
      </c>
      <c r="E66" s="5" t="s">
        <v>2967</v>
      </c>
      <c r="F66" s="5" t="s">
        <v>4797</v>
      </c>
      <c r="G66" s="5" t="s">
        <v>2385</v>
      </c>
      <c r="H66" s="5" t="s">
        <v>1016</v>
      </c>
      <c r="I66" s="5" t="s">
        <v>178</v>
      </c>
      <c r="J66" s="5" t="s">
        <v>2380</v>
      </c>
      <c r="K66" s="5" t="s">
        <v>2814</v>
      </c>
      <c r="L66" s="5" t="s">
        <v>1640</v>
      </c>
      <c r="M66" s="5" t="s">
        <v>186</v>
      </c>
      <c r="N66" s="5" t="s">
        <v>186</v>
      </c>
      <c r="O66" s="5" t="s">
        <v>1868</v>
      </c>
      <c r="P66" s="5" t="s">
        <v>4769</v>
      </c>
      <c r="Q66" s="5" t="s">
        <v>177</v>
      </c>
      <c r="R66" s="5" t="s">
        <v>1765</v>
      </c>
    </row>
    <row r="67" spans="1:18">
      <c r="A67" s="5" t="s">
        <v>2693</v>
      </c>
      <c r="B67" s="5" t="s">
        <v>1549</v>
      </c>
      <c r="C67" s="5" t="s">
        <v>2454</v>
      </c>
      <c r="D67" s="5">
        <v>2016</v>
      </c>
      <c r="E67" s="5" t="s">
        <v>2924</v>
      </c>
      <c r="F67" s="5" t="s">
        <v>4797</v>
      </c>
      <c r="G67" s="5" t="s">
        <v>2385</v>
      </c>
      <c r="H67" s="5" t="s">
        <v>412</v>
      </c>
      <c r="I67" s="5" t="s">
        <v>178</v>
      </c>
      <c r="J67" s="5" t="s">
        <v>2383</v>
      </c>
      <c r="K67" s="5" t="s">
        <v>2814</v>
      </c>
      <c r="L67" s="5" t="s">
        <v>2251</v>
      </c>
      <c r="M67" s="5" t="s">
        <v>186</v>
      </c>
      <c r="N67" s="5" t="s">
        <v>186</v>
      </c>
      <c r="O67" s="5" t="s">
        <v>2249</v>
      </c>
      <c r="P67" s="5" t="s">
        <v>4769</v>
      </c>
      <c r="Q67" s="5" t="s">
        <v>177</v>
      </c>
      <c r="R67" s="5" t="s">
        <v>1765</v>
      </c>
    </row>
    <row r="68" spans="1:18">
      <c r="A68" s="5" t="s">
        <v>2694</v>
      </c>
      <c r="B68" s="5" t="s">
        <v>1549</v>
      </c>
      <c r="C68" s="5" t="s">
        <v>2455</v>
      </c>
      <c r="D68" s="5">
        <v>2016</v>
      </c>
      <c r="E68" s="5" t="s">
        <v>2925</v>
      </c>
      <c r="F68" s="5" t="s">
        <v>4797</v>
      </c>
      <c r="G68" s="5" t="s">
        <v>2385</v>
      </c>
      <c r="H68" s="5" t="s">
        <v>415</v>
      </c>
      <c r="I68" s="5" t="s">
        <v>178</v>
      </c>
      <c r="J68" s="5" t="s">
        <v>2383</v>
      </c>
      <c r="K68" s="5" t="s">
        <v>2814</v>
      </c>
      <c r="L68" s="5" t="s">
        <v>2251</v>
      </c>
      <c r="M68" s="5" t="s">
        <v>186</v>
      </c>
      <c r="N68" s="5" t="s">
        <v>186</v>
      </c>
      <c r="O68" s="5" t="s">
        <v>2225</v>
      </c>
      <c r="P68" s="5" t="s">
        <v>4769</v>
      </c>
      <c r="Q68" s="5" t="s">
        <v>177</v>
      </c>
      <c r="R68" s="5" t="s">
        <v>1765</v>
      </c>
    </row>
    <row r="69" spans="1:18">
      <c r="A69" s="5" t="s">
        <v>2695</v>
      </c>
      <c r="B69" s="5" t="s">
        <v>1549</v>
      </c>
      <c r="C69" s="5" t="s">
        <v>2456</v>
      </c>
      <c r="D69" s="5">
        <v>2016</v>
      </c>
      <c r="E69" s="5" t="s">
        <v>2926</v>
      </c>
      <c r="F69" s="5" t="s">
        <v>4797</v>
      </c>
      <c r="G69" s="5" t="s">
        <v>2385</v>
      </c>
      <c r="H69" s="5" t="s">
        <v>418</v>
      </c>
      <c r="I69" s="5" t="s">
        <v>178</v>
      </c>
      <c r="J69" s="5" t="s">
        <v>2383</v>
      </c>
      <c r="K69" s="5" t="s">
        <v>2814</v>
      </c>
      <c r="L69" s="5" t="s">
        <v>2251</v>
      </c>
      <c r="M69" s="5" t="s">
        <v>186</v>
      </c>
      <c r="N69" s="5" t="s">
        <v>186</v>
      </c>
      <c r="O69" s="5" t="s">
        <v>2226</v>
      </c>
      <c r="P69" s="5" t="s">
        <v>4769</v>
      </c>
      <c r="Q69" s="5" t="s">
        <v>177</v>
      </c>
      <c r="R69" s="5" t="s">
        <v>1765</v>
      </c>
    </row>
    <row r="70" spans="1:18">
      <c r="A70" s="5" t="s">
        <v>2696</v>
      </c>
      <c r="B70" s="5" t="s">
        <v>1549</v>
      </c>
      <c r="C70" s="5" t="s">
        <v>2457</v>
      </c>
      <c r="D70" s="5">
        <v>2016</v>
      </c>
      <c r="E70" s="5" t="s">
        <v>2927</v>
      </c>
      <c r="F70" s="5" t="s">
        <v>4797</v>
      </c>
      <c r="G70" s="5" t="s">
        <v>2385</v>
      </c>
      <c r="H70" s="5" t="s">
        <v>424</v>
      </c>
      <c r="I70" s="5" t="s">
        <v>178</v>
      </c>
      <c r="J70" s="5" t="s">
        <v>2383</v>
      </c>
      <c r="K70" s="5" t="s">
        <v>2814</v>
      </c>
      <c r="L70" s="5" t="s">
        <v>2251</v>
      </c>
      <c r="M70" s="5" t="s">
        <v>186</v>
      </c>
      <c r="N70" s="5" t="s">
        <v>186</v>
      </c>
      <c r="O70" s="5" t="s">
        <v>2227</v>
      </c>
      <c r="P70" s="5" t="s">
        <v>4769</v>
      </c>
      <c r="Q70" s="5" t="s">
        <v>177</v>
      </c>
      <c r="R70" s="5" t="s">
        <v>1765</v>
      </c>
    </row>
    <row r="71" spans="1:18">
      <c r="A71" s="5" t="s">
        <v>2697</v>
      </c>
      <c r="B71" s="5" t="s">
        <v>1549</v>
      </c>
      <c r="C71" s="5" t="s">
        <v>2458</v>
      </c>
      <c r="D71" s="5">
        <v>2016</v>
      </c>
      <c r="E71" s="5" t="s">
        <v>2928</v>
      </c>
      <c r="F71" s="5" t="s">
        <v>4797</v>
      </c>
      <c r="G71" s="5" t="s">
        <v>2385</v>
      </c>
      <c r="H71" s="5" t="s">
        <v>427</v>
      </c>
      <c r="I71" s="5" t="s">
        <v>178</v>
      </c>
      <c r="J71" s="5" t="s">
        <v>2383</v>
      </c>
      <c r="K71" s="5" t="s">
        <v>2814</v>
      </c>
      <c r="L71" s="5" t="s">
        <v>2251</v>
      </c>
      <c r="M71" s="5" t="s">
        <v>186</v>
      </c>
      <c r="N71" s="5" t="s">
        <v>186</v>
      </c>
      <c r="O71" s="5" t="s">
        <v>2228</v>
      </c>
      <c r="P71" s="5" t="s">
        <v>4769</v>
      </c>
      <c r="Q71" s="5" t="s">
        <v>177</v>
      </c>
      <c r="R71" s="5" t="s">
        <v>1762</v>
      </c>
    </row>
    <row r="72" spans="1:18">
      <c r="A72" s="5" t="s">
        <v>2698</v>
      </c>
      <c r="B72" s="5" t="s">
        <v>1549</v>
      </c>
      <c r="C72" s="5" t="s">
        <v>2459</v>
      </c>
      <c r="D72" s="5">
        <v>2016</v>
      </c>
      <c r="E72" s="5" t="s">
        <v>2929</v>
      </c>
      <c r="F72" s="5" t="s">
        <v>4797</v>
      </c>
      <c r="G72" s="5" t="s">
        <v>2385</v>
      </c>
      <c r="H72" s="5" t="s">
        <v>991</v>
      </c>
      <c r="I72" s="5" t="s">
        <v>178</v>
      </c>
      <c r="J72" s="5" t="s">
        <v>2383</v>
      </c>
      <c r="K72" s="5" t="s">
        <v>2814</v>
      </c>
      <c r="L72" s="5" t="s">
        <v>2251</v>
      </c>
      <c r="M72" s="5" t="s">
        <v>186</v>
      </c>
      <c r="N72" s="5" t="s">
        <v>186</v>
      </c>
      <c r="O72" s="5" t="s">
        <v>2222</v>
      </c>
      <c r="P72" s="5" t="s">
        <v>4769</v>
      </c>
      <c r="Q72" s="5" t="s">
        <v>177</v>
      </c>
      <c r="R72" s="5" t="s">
        <v>1765</v>
      </c>
    </row>
    <row r="73" spans="1:18">
      <c r="A73" s="5" t="s">
        <v>2699</v>
      </c>
      <c r="B73" s="5" t="s">
        <v>1549</v>
      </c>
      <c r="C73" s="5" t="s">
        <v>2460</v>
      </c>
      <c r="D73" s="5">
        <v>2016</v>
      </c>
      <c r="E73" s="5" t="s">
        <v>2930</v>
      </c>
      <c r="F73" s="5" t="s">
        <v>4797</v>
      </c>
      <c r="G73" s="5" t="s">
        <v>2385</v>
      </c>
      <c r="H73" s="5" t="s">
        <v>2229</v>
      </c>
      <c r="I73" s="5" t="s">
        <v>178</v>
      </c>
      <c r="J73" s="5" t="s">
        <v>2383</v>
      </c>
      <c r="K73" s="5" t="s">
        <v>2814</v>
      </c>
      <c r="L73" s="5" t="s">
        <v>2251</v>
      </c>
      <c r="M73" s="5" t="s">
        <v>186</v>
      </c>
      <c r="N73" s="5" t="s">
        <v>186</v>
      </c>
      <c r="O73" s="5" t="s">
        <v>2223</v>
      </c>
      <c r="P73" s="5" t="s">
        <v>4769</v>
      </c>
      <c r="Q73" s="5" t="s">
        <v>177</v>
      </c>
      <c r="R73" s="5" t="s">
        <v>1762</v>
      </c>
    </row>
    <row r="74" spans="1:18">
      <c r="A74" s="5" t="s">
        <v>2700</v>
      </c>
      <c r="B74" s="5" t="s">
        <v>1549</v>
      </c>
      <c r="C74" s="5" t="s">
        <v>2461</v>
      </c>
      <c r="D74" s="5">
        <v>2016</v>
      </c>
      <c r="E74" s="5" t="s">
        <v>2931</v>
      </c>
      <c r="F74" s="5" t="s">
        <v>4797</v>
      </c>
      <c r="G74" s="5" t="s">
        <v>2385</v>
      </c>
      <c r="H74" s="5" t="s">
        <v>992</v>
      </c>
      <c r="I74" s="5" t="s">
        <v>178</v>
      </c>
      <c r="J74" s="5" t="s">
        <v>2383</v>
      </c>
      <c r="K74" s="5" t="s">
        <v>2814</v>
      </c>
      <c r="L74" s="5" t="s">
        <v>2251</v>
      </c>
      <c r="M74" s="5" t="s">
        <v>186</v>
      </c>
      <c r="N74" s="5" t="s">
        <v>186</v>
      </c>
      <c r="O74" s="5" t="s">
        <v>2224</v>
      </c>
      <c r="P74" s="5" t="s">
        <v>4769</v>
      </c>
      <c r="Q74" s="5" t="s">
        <v>177</v>
      </c>
      <c r="R74" s="5" t="s">
        <v>1762</v>
      </c>
    </row>
    <row r="75" spans="1:18">
      <c r="A75" s="5" t="s">
        <v>4722</v>
      </c>
      <c r="B75" s="5" t="s">
        <v>1593</v>
      </c>
      <c r="C75" s="5" t="s">
        <v>3093</v>
      </c>
      <c r="D75" s="5">
        <v>2014</v>
      </c>
      <c r="E75" s="5" t="s">
        <v>4786</v>
      </c>
      <c r="F75" s="5" t="s">
        <v>4796</v>
      </c>
      <c r="G75" s="5" t="s">
        <v>2385</v>
      </c>
      <c r="H75" s="5" t="s">
        <v>4748</v>
      </c>
      <c r="I75" s="5" t="s">
        <v>178</v>
      </c>
      <c r="J75" s="5" t="s">
        <v>2383</v>
      </c>
      <c r="K75" s="5" t="s">
        <v>2814</v>
      </c>
      <c r="L75" s="5" t="s">
        <v>4034</v>
      </c>
      <c r="M75" s="5" t="s">
        <v>186</v>
      </c>
      <c r="N75" s="5" t="s">
        <v>186</v>
      </c>
      <c r="O75" s="5" t="s">
        <v>3089</v>
      </c>
      <c r="P75" s="5" t="s">
        <v>4769</v>
      </c>
      <c r="Q75" s="5" t="s">
        <v>177</v>
      </c>
      <c r="R75" s="5" t="s">
        <v>4769</v>
      </c>
    </row>
    <row r="76" spans="1:18">
      <c r="A76" s="5" t="s">
        <v>4723</v>
      </c>
      <c r="B76" s="5" t="s">
        <v>1593</v>
      </c>
      <c r="C76" s="11" t="s">
        <v>3094</v>
      </c>
      <c r="D76" s="5">
        <v>2016</v>
      </c>
      <c r="E76" s="5" t="s">
        <v>4788</v>
      </c>
      <c r="F76" s="5" t="s">
        <v>4796</v>
      </c>
      <c r="G76" s="5" t="s">
        <v>2385</v>
      </c>
      <c r="H76" s="5" t="s">
        <v>4749</v>
      </c>
      <c r="I76" s="5" t="s">
        <v>178</v>
      </c>
      <c r="J76" s="5" t="s">
        <v>2383</v>
      </c>
      <c r="K76" s="5" t="s">
        <v>2814</v>
      </c>
      <c r="L76" s="5" t="s">
        <v>4034</v>
      </c>
      <c r="M76" s="5" t="s">
        <v>186</v>
      </c>
      <c r="N76" s="5" t="s">
        <v>186</v>
      </c>
      <c r="O76" s="5" t="s">
        <v>3122</v>
      </c>
      <c r="P76" s="5" t="s">
        <v>4769</v>
      </c>
      <c r="Q76" s="5" t="s">
        <v>177</v>
      </c>
      <c r="R76" s="5" t="s">
        <v>4769</v>
      </c>
    </row>
    <row r="77" spans="1:18">
      <c r="A77" s="5" t="s">
        <v>4724</v>
      </c>
      <c r="B77" s="5" t="s">
        <v>1593</v>
      </c>
      <c r="C77" s="5" t="s">
        <v>3095</v>
      </c>
      <c r="D77" s="5">
        <v>2016</v>
      </c>
      <c r="E77" s="5" t="s">
        <v>4789</v>
      </c>
      <c r="F77" s="5" t="s">
        <v>4796</v>
      </c>
      <c r="G77" s="5" t="s">
        <v>2385</v>
      </c>
      <c r="H77" s="5" t="s">
        <v>4750</v>
      </c>
      <c r="I77" s="5" t="s">
        <v>178</v>
      </c>
      <c r="J77" s="5" t="s">
        <v>2383</v>
      </c>
      <c r="K77" s="5" t="s">
        <v>2814</v>
      </c>
      <c r="L77" s="5" t="s">
        <v>4034</v>
      </c>
      <c r="M77" s="5" t="s">
        <v>186</v>
      </c>
      <c r="N77" s="5" t="s">
        <v>186</v>
      </c>
      <c r="O77" s="5" t="s">
        <v>3084</v>
      </c>
      <c r="P77" s="5" t="s">
        <v>4769</v>
      </c>
      <c r="Q77" s="5" t="s">
        <v>177</v>
      </c>
      <c r="R77" s="5" t="s">
        <v>4769</v>
      </c>
    </row>
    <row r="78" spans="1:18">
      <c r="A78" s="5" t="s">
        <v>4725</v>
      </c>
      <c r="B78" s="5" t="s">
        <v>1593</v>
      </c>
      <c r="C78" s="5" t="s">
        <v>3096</v>
      </c>
      <c r="D78" s="5">
        <v>2013</v>
      </c>
      <c r="E78" s="5" t="s">
        <v>4776</v>
      </c>
      <c r="F78" s="5" t="s">
        <v>4796</v>
      </c>
      <c r="G78" s="5" t="s">
        <v>2385</v>
      </c>
      <c r="H78" s="5" t="s">
        <v>4751</v>
      </c>
      <c r="I78" s="5" t="s">
        <v>178</v>
      </c>
      <c r="J78" s="5" t="s">
        <v>2383</v>
      </c>
      <c r="K78" s="5" t="s">
        <v>2814</v>
      </c>
      <c r="L78" s="5" t="s">
        <v>4034</v>
      </c>
      <c r="M78" s="5" t="s">
        <v>186</v>
      </c>
      <c r="N78" s="5" t="s">
        <v>186</v>
      </c>
      <c r="O78" s="5" t="s">
        <v>3076</v>
      </c>
      <c r="P78" s="5" t="s">
        <v>4769</v>
      </c>
      <c r="Q78" s="5" t="s">
        <v>177</v>
      </c>
      <c r="R78" s="5" t="s">
        <v>4769</v>
      </c>
    </row>
    <row r="79" spans="1:18">
      <c r="A79" s="5" t="s">
        <v>4726</v>
      </c>
      <c r="B79" s="5" t="s">
        <v>1593</v>
      </c>
      <c r="C79" s="5" t="s">
        <v>3097</v>
      </c>
      <c r="D79" s="5">
        <v>2013</v>
      </c>
      <c r="E79" s="5" t="s">
        <v>4787</v>
      </c>
      <c r="F79" s="5" t="s">
        <v>4796</v>
      </c>
      <c r="G79" s="5" t="s">
        <v>2385</v>
      </c>
      <c r="H79" s="5" t="s">
        <v>4752</v>
      </c>
      <c r="I79" s="5" t="s">
        <v>178</v>
      </c>
      <c r="J79" s="5" t="s">
        <v>2383</v>
      </c>
      <c r="K79" s="5" t="s">
        <v>2814</v>
      </c>
      <c r="L79" s="5" t="s">
        <v>4034</v>
      </c>
      <c r="M79" s="5" t="s">
        <v>186</v>
      </c>
      <c r="N79" s="5" t="s">
        <v>186</v>
      </c>
      <c r="O79" s="5" t="s">
        <v>3083</v>
      </c>
      <c r="P79" s="5" t="s">
        <v>4769</v>
      </c>
      <c r="Q79" s="5" t="s">
        <v>177</v>
      </c>
      <c r="R79" s="5" t="s">
        <v>4769</v>
      </c>
    </row>
    <row r="80" spans="1:18">
      <c r="A80" s="5" t="s">
        <v>4727</v>
      </c>
      <c r="B80" s="5" t="s">
        <v>1593</v>
      </c>
      <c r="C80" s="5" t="s">
        <v>3098</v>
      </c>
      <c r="D80" s="5">
        <v>2016</v>
      </c>
      <c r="E80" s="5" t="s">
        <v>4781</v>
      </c>
      <c r="F80" s="5" t="s">
        <v>4796</v>
      </c>
      <c r="G80" s="5" t="s">
        <v>2385</v>
      </c>
      <c r="H80" s="5" t="s">
        <v>4753</v>
      </c>
      <c r="I80" s="5" t="s">
        <v>178</v>
      </c>
      <c r="J80" s="5" t="s">
        <v>2383</v>
      </c>
      <c r="K80" s="5" t="s">
        <v>2814</v>
      </c>
      <c r="L80" s="5" t="s">
        <v>4034</v>
      </c>
      <c r="M80" s="5" t="s">
        <v>186</v>
      </c>
      <c r="N80" s="5" t="s">
        <v>186</v>
      </c>
      <c r="O80" s="5" t="s">
        <v>3079</v>
      </c>
      <c r="P80" s="5" t="s">
        <v>4769</v>
      </c>
      <c r="Q80" s="5" t="s">
        <v>177</v>
      </c>
      <c r="R80" s="5" t="s">
        <v>4769</v>
      </c>
    </row>
    <row r="81" spans="1:18">
      <c r="A81" s="5" t="s">
        <v>4728</v>
      </c>
      <c r="B81" s="5" t="s">
        <v>1593</v>
      </c>
      <c r="C81" s="5" t="s">
        <v>3099</v>
      </c>
      <c r="D81" s="5">
        <v>2013</v>
      </c>
      <c r="E81" s="5" t="s">
        <v>4782</v>
      </c>
      <c r="F81" s="5" t="s">
        <v>4796</v>
      </c>
      <c r="G81" s="5" t="s">
        <v>2385</v>
      </c>
      <c r="H81" s="5" t="s">
        <v>4754</v>
      </c>
      <c r="I81" s="5" t="s">
        <v>178</v>
      </c>
      <c r="J81" s="5" t="s">
        <v>2383</v>
      </c>
      <c r="K81" s="5" t="s">
        <v>2814</v>
      </c>
      <c r="L81" s="5" t="s">
        <v>4034</v>
      </c>
      <c r="M81" s="5" t="s">
        <v>186</v>
      </c>
      <c r="N81" s="5" t="s">
        <v>186</v>
      </c>
      <c r="O81" s="5" t="s">
        <v>3080</v>
      </c>
      <c r="P81" s="5" t="s">
        <v>4769</v>
      </c>
      <c r="Q81" s="5" t="s">
        <v>177</v>
      </c>
      <c r="R81" s="5" t="s">
        <v>4769</v>
      </c>
    </row>
    <row r="82" spans="1:18">
      <c r="A82" s="5" t="s">
        <v>4729</v>
      </c>
      <c r="B82" s="5" t="s">
        <v>1593</v>
      </c>
      <c r="C82" s="5" t="s">
        <v>3100</v>
      </c>
      <c r="D82" s="5">
        <v>2015</v>
      </c>
      <c r="E82" s="5" t="s">
        <v>4779</v>
      </c>
      <c r="F82" s="5" t="s">
        <v>4796</v>
      </c>
      <c r="G82" s="5" t="s">
        <v>2385</v>
      </c>
      <c r="H82" s="5" t="s">
        <v>4755</v>
      </c>
      <c r="I82" s="5" t="s">
        <v>178</v>
      </c>
      <c r="J82" s="5" t="s">
        <v>2383</v>
      </c>
      <c r="K82" s="5" t="s">
        <v>2814</v>
      </c>
      <c r="L82" s="5" t="s">
        <v>4034</v>
      </c>
      <c r="M82" s="5" t="s">
        <v>186</v>
      </c>
      <c r="N82" s="5" t="s">
        <v>186</v>
      </c>
      <c r="O82" s="5" t="s">
        <v>3077</v>
      </c>
      <c r="P82" s="5" t="s">
        <v>4769</v>
      </c>
      <c r="Q82" s="5" t="s">
        <v>177</v>
      </c>
      <c r="R82" s="5" t="s">
        <v>4769</v>
      </c>
    </row>
    <row r="83" spans="1:18">
      <c r="A83" s="5" t="s">
        <v>4730</v>
      </c>
      <c r="B83" s="5" t="s">
        <v>1593</v>
      </c>
      <c r="C83" s="5" t="s">
        <v>3101</v>
      </c>
      <c r="D83" s="5">
        <v>2015</v>
      </c>
      <c r="E83" s="5" t="s">
        <v>4778</v>
      </c>
      <c r="F83" s="5" t="s">
        <v>4796</v>
      </c>
      <c r="G83" s="5" t="s">
        <v>2385</v>
      </c>
      <c r="H83" s="5" t="s">
        <v>4756</v>
      </c>
      <c r="I83" s="5" t="s">
        <v>178</v>
      </c>
      <c r="J83" s="5" t="s">
        <v>2383</v>
      </c>
      <c r="K83" s="5" t="s">
        <v>2814</v>
      </c>
      <c r="L83" s="5" t="s">
        <v>4034</v>
      </c>
      <c r="M83" s="5" t="s">
        <v>186</v>
      </c>
      <c r="N83" s="5" t="s">
        <v>186</v>
      </c>
      <c r="O83" s="5" t="s">
        <v>3123</v>
      </c>
      <c r="P83" s="5" t="s">
        <v>4769</v>
      </c>
      <c r="Q83" s="5" t="s">
        <v>177</v>
      </c>
      <c r="R83" s="5" t="s">
        <v>4769</v>
      </c>
    </row>
    <row r="84" spans="1:18">
      <c r="A84" s="5" t="s">
        <v>4731</v>
      </c>
      <c r="B84" s="5" t="s">
        <v>1593</v>
      </c>
      <c r="C84" s="11" t="s">
        <v>3102</v>
      </c>
      <c r="D84" s="5">
        <v>2016</v>
      </c>
      <c r="E84" s="5" t="s">
        <v>4784</v>
      </c>
      <c r="F84" s="5" t="s">
        <v>4796</v>
      </c>
      <c r="G84" s="5" t="s">
        <v>2385</v>
      </c>
      <c r="H84" s="5" t="s">
        <v>4757</v>
      </c>
      <c r="I84" s="5" t="s">
        <v>178</v>
      </c>
      <c r="J84" s="5" t="s">
        <v>2383</v>
      </c>
      <c r="K84" s="5" t="s">
        <v>2814</v>
      </c>
      <c r="L84" s="5" t="s">
        <v>4034</v>
      </c>
      <c r="M84" s="5" t="s">
        <v>186</v>
      </c>
      <c r="N84" s="5" t="s">
        <v>186</v>
      </c>
      <c r="O84" s="5" t="s">
        <v>3124</v>
      </c>
      <c r="P84" s="5" t="s">
        <v>4769</v>
      </c>
      <c r="Q84" s="5" t="s">
        <v>177</v>
      </c>
      <c r="R84" s="5" t="s">
        <v>4769</v>
      </c>
    </row>
    <row r="85" spans="1:18">
      <c r="A85" s="5" t="s">
        <v>4732</v>
      </c>
      <c r="B85" s="5" t="s">
        <v>1593</v>
      </c>
      <c r="C85" s="5" t="s">
        <v>3103</v>
      </c>
      <c r="D85" s="5">
        <v>2016</v>
      </c>
      <c r="E85" s="5" t="s">
        <v>4792</v>
      </c>
      <c r="F85" s="5" t="s">
        <v>4796</v>
      </c>
      <c r="G85" s="5" t="s">
        <v>2385</v>
      </c>
      <c r="H85" s="5" t="s">
        <v>4758</v>
      </c>
      <c r="I85" s="5" t="s">
        <v>178</v>
      </c>
      <c r="J85" s="5" t="s">
        <v>2383</v>
      </c>
      <c r="K85" s="5" t="s">
        <v>2814</v>
      </c>
      <c r="L85" s="5" t="s">
        <v>4034</v>
      </c>
      <c r="M85" s="5" t="s">
        <v>186</v>
      </c>
      <c r="N85" s="5" t="s">
        <v>186</v>
      </c>
      <c r="O85" s="5" t="s">
        <v>3087</v>
      </c>
      <c r="P85" s="5" t="s">
        <v>4769</v>
      </c>
      <c r="Q85" s="5" t="s">
        <v>177</v>
      </c>
      <c r="R85" s="5" t="s">
        <v>4769</v>
      </c>
    </row>
    <row r="86" spans="1:18">
      <c r="A86" s="5" t="s">
        <v>4733</v>
      </c>
      <c r="B86" s="5" t="s">
        <v>1593</v>
      </c>
      <c r="C86" s="5" t="s">
        <v>3104</v>
      </c>
      <c r="D86" s="5">
        <v>2015</v>
      </c>
      <c r="E86" s="5" t="s">
        <v>4793</v>
      </c>
      <c r="F86" s="5" t="s">
        <v>4796</v>
      </c>
      <c r="G86" s="5" t="s">
        <v>2385</v>
      </c>
      <c r="H86" s="5" t="s">
        <v>4759</v>
      </c>
      <c r="I86" s="5" t="s">
        <v>178</v>
      </c>
      <c r="J86" s="5" t="s">
        <v>2383</v>
      </c>
      <c r="K86" s="5" t="s">
        <v>2814</v>
      </c>
      <c r="L86" s="5" t="s">
        <v>4034</v>
      </c>
      <c r="M86" s="5" t="s">
        <v>186</v>
      </c>
      <c r="N86" s="5" t="s">
        <v>186</v>
      </c>
      <c r="O86" s="5" t="s">
        <v>3088</v>
      </c>
      <c r="P86" s="5" t="s">
        <v>4769</v>
      </c>
      <c r="Q86" s="5" t="s">
        <v>177</v>
      </c>
      <c r="R86" s="5" t="s">
        <v>4769</v>
      </c>
    </row>
    <row r="87" spans="1:18">
      <c r="A87" s="5" t="s">
        <v>4734</v>
      </c>
      <c r="B87" s="5" t="s">
        <v>1593</v>
      </c>
      <c r="C87" s="5" t="s">
        <v>3105</v>
      </c>
      <c r="D87" s="5">
        <v>2015</v>
      </c>
      <c r="E87" s="5" t="s">
        <v>4791</v>
      </c>
      <c r="F87" s="5" t="s">
        <v>4796</v>
      </c>
      <c r="G87" s="5" t="s">
        <v>2385</v>
      </c>
      <c r="H87" s="5" t="s">
        <v>4760</v>
      </c>
      <c r="I87" s="5" t="s">
        <v>178</v>
      </c>
      <c r="J87" s="5" t="s">
        <v>2383</v>
      </c>
      <c r="K87" s="5" t="s">
        <v>2814</v>
      </c>
      <c r="L87" s="5" t="s">
        <v>4034</v>
      </c>
      <c r="M87" s="5" t="s">
        <v>186</v>
      </c>
      <c r="N87" s="5" t="s">
        <v>186</v>
      </c>
      <c r="O87" s="5" t="s">
        <v>3086</v>
      </c>
      <c r="P87" s="5" t="s">
        <v>4769</v>
      </c>
      <c r="Q87" s="5" t="s">
        <v>177</v>
      </c>
      <c r="R87" s="5" t="s">
        <v>4769</v>
      </c>
    </row>
    <row r="88" spans="1:18">
      <c r="A88" s="5" t="s">
        <v>4735</v>
      </c>
      <c r="B88" s="5" t="s">
        <v>1593</v>
      </c>
      <c r="C88" s="11" t="s">
        <v>3106</v>
      </c>
      <c r="D88" s="5">
        <v>2016</v>
      </c>
      <c r="E88" s="5" t="s">
        <v>4777</v>
      </c>
      <c r="F88" s="5" t="s">
        <v>4796</v>
      </c>
      <c r="G88" s="5" t="s">
        <v>2385</v>
      </c>
      <c r="H88" s="5" t="s">
        <v>4761</v>
      </c>
      <c r="I88" s="5" t="s">
        <v>178</v>
      </c>
      <c r="J88" s="5" t="s">
        <v>2383</v>
      </c>
      <c r="K88" s="5" t="s">
        <v>2814</v>
      </c>
      <c r="L88" s="5" t="s">
        <v>4034</v>
      </c>
      <c r="M88" s="5" t="s">
        <v>186</v>
      </c>
      <c r="N88" s="5" t="s">
        <v>186</v>
      </c>
      <c r="O88" s="5" t="s">
        <v>3125</v>
      </c>
      <c r="P88" s="5" t="s">
        <v>4769</v>
      </c>
      <c r="Q88" s="5" t="s">
        <v>177</v>
      </c>
      <c r="R88" s="5" t="s">
        <v>4769</v>
      </c>
    </row>
    <row r="89" spans="1:18">
      <c r="A89" s="5" t="s">
        <v>4736</v>
      </c>
      <c r="B89" s="5" t="s">
        <v>1593</v>
      </c>
      <c r="C89" s="5" t="s">
        <v>3107</v>
      </c>
      <c r="D89" s="5">
        <v>2014</v>
      </c>
      <c r="E89" s="5" t="s">
        <v>4794</v>
      </c>
      <c r="F89" s="5" t="s">
        <v>4796</v>
      </c>
      <c r="G89" s="5" t="s">
        <v>2385</v>
      </c>
      <c r="H89" s="5" t="s">
        <v>4762</v>
      </c>
      <c r="I89" s="5" t="s">
        <v>178</v>
      </c>
      <c r="J89" s="5" t="s">
        <v>2383</v>
      </c>
      <c r="K89" s="5" t="s">
        <v>2814</v>
      </c>
      <c r="L89" s="5" t="s">
        <v>4034</v>
      </c>
      <c r="M89" s="5" t="s">
        <v>186</v>
      </c>
      <c r="N89" s="5" t="s">
        <v>186</v>
      </c>
      <c r="O89" s="5" t="s">
        <v>3126</v>
      </c>
      <c r="P89" s="5" t="s">
        <v>4769</v>
      </c>
      <c r="Q89" s="5" t="s">
        <v>177</v>
      </c>
      <c r="R89" s="5" t="s">
        <v>4769</v>
      </c>
    </row>
    <row r="90" spans="1:18">
      <c r="A90" s="5" t="s">
        <v>4737</v>
      </c>
      <c r="B90" s="5" t="s">
        <v>1593</v>
      </c>
      <c r="C90" s="5" t="s">
        <v>3108</v>
      </c>
      <c r="D90" s="5">
        <v>2016</v>
      </c>
      <c r="E90" s="5" t="s">
        <v>4790</v>
      </c>
      <c r="F90" s="5" t="s">
        <v>4796</v>
      </c>
      <c r="G90" s="5" t="s">
        <v>2385</v>
      </c>
      <c r="H90" s="5" t="s">
        <v>4763</v>
      </c>
      <c r="I90" s="5" t="s">
        <v>178</v>
      </c>
      <c r="J90" s="5" t="s">
        <v>2383</v>
      </c>
      <c r="K90" s="5" t="s">
        <v>2814</v>
      </c>
      <c r="L90" s="5" t="s">
        <v>4034</v>
      </c>
      <c r="M90" s="5" t="s">
        <v>186</v>
      </c>
      <c r="N90" s="5" t="s">
        <v>186</v>
      </c>
      <c r="O90" s="5" t="s">
        <v>3085</v>
      </c>
      <c r="P90" s="5" t="s">
        <v>4769</v>
      </c>
      <c r="Q90" s="5" t="s">
        <v>177</v>
      </c>
      <c r="R90" s="5" t="s">
        <v>4769</v>
      </c>
    </row>
    <row r="91" spans="1:18">
      <c r="A91" s="5" t="s">
        <v>4738</v>
      </c>
      <c r="B91" s="5" t="s">
        <v>1593</v>
      </c>
      <c r="C91" s="5" t="s">
        <v>3109</v>
      </c>
      <c r="D91" s="5">
        <v>2015</v>
      </c>
      <c r="E91" s="5" t="s">
        <v>4795</v>
      </c>
      <c r="F91" s="5" t="s">
        <v>4796</v>
      </c>
      <c r="G91" s="5" t="s">
        <v>2385</v>
      </c>
      <c r="H91" s="5" t="s">
        <v>4764</v>
      </c>
      <c r="I91" s="5" t="s">
        <v>178</v>
      </c>
      <c r="J91" s="5" t="s">
        <v>2383</v>
      </c>
      <c r="K91" s="5" t="s">
        <v>2814</v>
      </c>
      <c r="L91" s="5" t="s">
        <v>4034</v>
      </c>
      <c r="M91" s="5" t="s">
        <v>186</v>
      </c>
      <c r="N91" s="5" t="s">
        <v>186</v>
      </c>
      <c r="O91" s="5" t="s">
        <v>3090</v>
      </c>
      <c r="P91" s="5" t="s">
        <v>4769</v>
      </c>
      <c r="Q91" s="5" t="s">
        <v>177</v>
      </c>
      <c r="R91" s="5" t="s">
        <v>4769</v>
      </c>
    </row>
    <row r="92" spans="1:18">
      <c r="A92" s="5" t="s">
        <v>4739</v>
      </c>
      <c r="B92" s="5" t="s">
        <v>1593</v>
      </c>
      <c r="C92" s="5" t="s">
        <v>3110</v>
      </c>
      <c r="D92" s="5">
        <v>2016</v>
      </c>
      <c r="E92" s="5" t="s">
        <v>4783</v>
      </c>
      <c r="F92" s="5" t="s">
        <v>4796</v>
      </c>
      <c r="G92" s="5" t="s">
        <v>2385</v>
      </c>
      <c r="H92" s="5" t="s">
        <v>4765</v>
      </c>
      <c r="I92" s="5" t="s">
        <v>178</v>
      </c>
      <c r="J92" s="5" t="s">
        <v>2383</v>
      </c>
      <c r="K92" s="5" t="s">
        <v>2814</v>
      </c>
      <c r="L92" s="5" t="s">
        <v>4034</v>
      </c>
      <c r="M92" s="5" t="s">
        <v>186</v>
      </c>
      <c r="N92" s="5" t="s">
        <v>186</v>
      </c>
      <c r="O92" s="5" t="s">
        <v>3081</v>
      </c>
      <c r="P92" s="5" t="s">
        <v>4769</v>
      </c>
      <c r="Q92" s="5" t="s">
        <v>177</v>
      </c>
      <c r="R92" s="5" t="s">
        <v>4769</v>
      </c>
    </row>
    <row r="93" spans="1:18">
      <c r="A93" s="5" t="s">
        <v>4740</v>
      </c>
      <c r="B93" s="5" t="s">
        <v>1593</v>
      </c>
      <c r="C93" s="5" t="s">
        <v>3111</v>
      </c>
      <c r="D93" s="5">
        <v>2014</v>
      </c>
      <c r="E93" s="5" t="s">
        <v>4785</v>
      </c>
      <c r="F93" s="5" t="s">
        <v>4796</v>
      </c>
      <c r="G93" s="5" t="s">
        <v>2385</v>
      </c>
      <c r="H93" s="5" t="s">
        <v>4766</v>
      </c>
      <c r="I93" s="5" t="s">
        <v>178</v>
      </c>
      <c r="J93" s="5" t="s">
        <v>2383</v>
      </c>
      <c r="K93" s="5" t="s">
        <v>2814</v>
      </c>
      <c r="L93" s="5" t="s">
        <v>4034</v>
      </c>
      <c r="M93" s="5" t="s">
        <v>186</v>
      </c>
      <c r="N93" s="5" t="s">
        <v>186</v>
      </c>
      <c r="O93" s="5" t="s">
        <v>3082</v>
      </c>
      <c r="P93" s="5" t="s">
        <v>4769</v>
      </c>
      <c r="Q93" s="5" t="s">
        <v>177</v>
      </c>
      <c r="R93" s="5" t="s">
        <v>4769</v>
      </c>
    </row>
    <row r="94" spans="1:18">
      <c r="A94" s="5" t="s">
        <v>4741</v>
      </c>
      <c r="B94" s="5" t="s">
        <v>1593</v>
      </c>
      <c r="C94" s="5" t="s">
        <v>3112</v>
      </c>
      <c r="D94" s="5">
        <v>2016</v>
      </c>
      <c r="E94" s="5" t="s">
        <v>4780</v>
      </c>
      <c r="F94" s="5" t="s">
        <v>4796</v>
      </c>
      <c r="G94" s="5" t="s">
        <v>2385</v>
      </c>
      <c r="H94" s="5" t="s">
        <v>4767</v>
      </c>
      <c r="I94" s="5" t="s">
        <v>178</v>
      </c>
      <c r="J94" s="5" t="s">
        <v>2383</v>
      </c>
      <c r="K94" s="5" t="s">
        <v>2814</v>
      </c>
      <c r="L94" s="5" t="s">
        <v>4034</v>
      </c>
      <c r="M94" s="5" t="s">
        <v>186</v>
      </c>
      <c r="N94" s="5" t="s">
        <v>186</v>
      </c>
      <c r="O94" s="5" t="s">
        <v>3078</v>
      </c>
      <c r="P94" s="5" t="s">
        <v>4769</v>
      </c>
      <c r="Q94" s="5" t="s">
        <v>177</v>
      </c>
      <c r="R94" s="5" t="s">
        <v>4769</v>
      </c>
    </row>
    <row r="95" spans="1:18">
      <c r="A95" s="5" t="s">
        <v>152</v>
      </c>
      <c r="B95" s="5" t="s">
        <v>1593</v>
      </c>
      <c r="C95" s="5" t="s">
        <v>3113</v>
      </c>
      <c r="D95" s="5">
        <v>2013</v>
      </c>
      <c r="E95" s="5" t="s">
        <v>152</v>
      </c>
      <c r="F95" s="5" t="s">
        <v>2997</v>
      </c>
      <c r="G95" s="5" t="s">
        <v>2385</v>
      </c>
      <c r="H95" s="5" t="s">
        <v>4713</v>
      </c>
      <c r="I95" s="5" t="s">
        <v>178</v>
      </c>
      <c r="J95" s="5" t="s">
        <v>2383</v>
      </c>
      <c r="K95" s="5" t="s">
        <v>2814</v>
      </c>
      <c r="L95" s="5" t="s">
        <v>2992</v>
      </c>
      <c r="M95" s="5" t="s">
        <v>186</v>
      </c>
      <c r="N95" s="5" t="s">
        <v>186</v>
      </c>
      <c r="O95" s="5" t="s">
        <v>3069</v>
      </c>
      <c r="P95" s="5" t="s">
        <v>4769</v>
      </c>
      <c r="Q95" s="5" t="s">
        <v>177</v>
      </c>
      <c r="R95" s="5" t="s">
        <v>4769</v>
      </c>
    </row>
    <row r="96" spans="1:18">
      <c r="A96" s="5" t="s">
        <v>151</v>
      </c>
      <c r="B96" s="5" t="s">
        <v>1593</v>
      </c>
      <c r="C96" s="5" t="s">
        <v>3114</v>
      </c>
      <c r="D96" s="5">
        <v>2013</v>
      </c>
      <c r="E96" s="5" t="s">
        <v>151</v>
      </c>
      <c r="F96" s="5" t="s">
        <v>2997</v>
      </c>
      <c r="G96" s="5" t="s">
        <v>2385</v>
      </c>
      <c r="H96" s="5" t="s">
        <v>4714</v>
      </c>
      <c r="I96" s="5" t="s">
        <v>178</v>
      </c>
      <c r="J96" s="5" t="s">
        <v>2383</v>
      </c>
      <c r="K96" s="5" t="s">
        <v>2814</v>
      </c>
      <c r="L96" s="5" t="s">
        <v>2992</v>
      </c>
      <c r="M96" s="5" t="s">
        <v>186</v>
      </c>
      <c r="N96" s="5" t="s">
        <v>186</v>
      </c>
      <c r="O96" s="5" t="s">
        <v>3070</v>
      </c>
      <c r="P96" s="5" t="s">
        <v>4769</v>
      </c>
      <c r="Q96" s="5" t="s">
        <v>177</v>
      </c>
      <c r="R96" s="5" t="s">
        <v>4769</v>
      </c>
    </row>
    <row r="97" spans="1:18">
      <c r="A97" s="5" t="s">
        <v>154</v>
      </c>
      <c r="B97" s="5" t="s">
        <v>1593</v>
      </c>
      <c r="C97" s="5" t="s">
        <v>3115</v>
      </c>
      <c r="D97" s="5">
        <v>2013</v>
      </c>
      <c r="E97" s="5" t="s">
        <v>154</v>
      </c>
      <c r="F97" s="5" t="s">
        <v>2997</v>
      </c>
      <c r="G97" s="5" t="s">
        <v>2385</v>
      </c>
      <c r="H97" s="5" t="s">
        <v>4715</v>
      </c>
      <c r="I97" s="5" t="s">
        <v>178</v>
      </c>
      <c r="J97" s="5" t="s">
        <v>2383</v>
      </c>
      <c r="K97" s="5" t="s">
        <v>2814</v>
      </c>
      <c r="L97" s="5" t="s">
        <v>2992</v>
      </c>
      <c r="M97" s="5" t="s">
        <v>186</v>
      </c>
      <c r="N97" s="5" t="s">
        <v>186</v>
      </c>
      <c r="O97" s="5" t="s">
        <v>3071</v>
      </c>
      <c r="P97" s="5" t="s">
        <v>4769</v>
      </c>
      <c r="Q97" s="5" t="s">
        <v>177</v>
      </c>
      <c r="R97" s="5" t="s">
        <v>4769</v>
      </c>
    </row>
    <row r="98" spans="1:18">
      <c r="A98" s="5" t="s">
        <v>155</v>
      </c>
      <c r="B98" s="5" t="s">
        <v>1593</v>
      </c>
      <c r="C98" s="5" t="s">
        <v>3116</v>
      </c>
      <c r="D98" s="5">
        <v>2013</v>
      </c>
      <c r="E98" s="5" t="s">
        <v>155</v>
      </c>
      <c r="F98" s="5" t="s">
        <v>2997</v>
      </c>
      <c r="G98" s="5" t="s">
        <v>2385</v>
      </c>
      <c r="H98" s="5" t="s">
        <v>4716</v>
      </c>
      <c r="I98" s="5" t="s">
        <v>178</v>
      </c>
      <c r="J98" s="5" t="s">
        <v>2383</v>
      </c>
      <c r="K98" s="5" t="s">
        <v>2814</v>
      </c>
      <c r="L98" s="5" t="s">
        <v>2992</v>
      </c>
      <c r="M98" s="5" t="s">
        <v>186</v>
      </c>
      <c r="N98" s="5" t="s">
        <v>186</v>
      </c>
      <c r="O98" s="5" t="s">
        <v>3072</v>
      </c>
      <c r="P98" s="5" t="s">
        <v>4769</v>
      </c>
      <c r="Q98" s="5" t="s">
        <v>177</v>
      </c>
      <c r="R98" s="5" t="s">
        <v>4769</v>
      </c>
    </row>
    <row r="99" spans="1:18">
      <c r="A99" s="5" t="s">
        <v>149</v>
      </c>
      <c r="B99" s="5" t="s">
        <v>1593</v>
      </c>
      <c r="C99" s="5" t="s">
        <v>3117</v>
      </c>
      <c r="D99" s="5">
        <v>2013</v>
      </c>
      <c r="E99" s="5" t="s">
        <v>149</v>
      </c>
      <c r="F99" s="5" t="s">
        <v>2997</v>
      </c>
      <c r="G99" s="5" t="s">
        <v>2385</v>
      </c>
      <c r="H99" s="5" t="s">
        <v>4717</v>
      </c>
      <c r="I99" s="5" t="s">
        <v>178</v>
      </c>
      <c r="J99" s="5" t="s">
        <v>2383</v>
      </c>
      <c r="K99" s="5" t="s">
        <v>2814</v>
      </c>
      <c r="L99" s="5" t="s">
        <v>2992</v>
      </c>
      <c r="M99" s="5" t="s">
        <v>186</v>
      </c>
      <c r="N99" s="5" t="s">
        <v>186</v>
      </c>
      <c r="O99" s="5" t="s">
        <v>3073</v>
      </c>
      <c r="P99" s="5" t="s">
        <v>4769</v>
      </c>
      <c r="Q99" s="5" t="s">
        <v>177</v>
      </c>
      <c r="R99" s="5" t="s">
        <v>4769</v>
      </c>
    </row>
    <row r="100" spans="1:18">
      <c r="A100" s="5" t="s">
        <v>4742</v>
      </c>
      <c r="B100" s="5" t="s">
        <v>1593</v>
      </c>
      <c r="C100" s="5" t="s">
        <v>3118</v>
      </c>
      <c r="D100" s="5">
        <v>2013</v>
      </c>
      <c r="E100" s="5" t="s">
        <v>4742</v>
      </c>
      <c r="F100" s="5" t="s">
        <v>2997</v>
      </c>
      <c r="G100" s="5" t="s">
        <v>2385</v>
      </c>
      <c r="H100" s="5" t="s">
        <v>4718</v>
      </c>
      <c r="I100" s="5" t="s">
        <v>178</v>
      </c>
      <c r="J100" s="5" t="s">
        <v>2383</v>
      </c>
      <c r="K100" s="5" t="s">
        <v>2814</v>
      </c>
      <c r="L100" s="5" t="s">
        <v>2992</v>
      </c>
      <c r="M100" s="5" t="s">
        <v>186</v>
      </c>
      <c r="N100" s="5" t="s">
        <v>186</v>
      </c>
      <c r="O100" s="5" t="s">
        <v>3074</v>
      </c>
      <c r="P100" s="5" t="s">
        <v>4769</v>
      </c>
      <c r="Q100" s="5" t="s">
        <v>177</v>
      </c>
      <c r="R100" s="5" t="s">
        <v>4769</v>
      </c>
    </row>
    <row r="101" spans="1:18">
      <c r="A101" s="5" t="s">
        <v>150</v>
      </c>
      <c r="B101" s="5" t="s">
        <v>1593</v>
      </c>
      <c r="C101" s="5" t="s">
        <v>3119</v>
      </c>
      <c r="D101" s="5">
        <v>2013</v>
      </c>
      <c r="E101" s="5" t="s">
        <v>150</v>
      </c>
      <c r="F101" s="5" t="s">
        <v>2997</v>
      </c>
      <c r="G101" s="5" t="s">
        <v>2385</v>
      </c>
      <c r="H101" s="5" t="s">
        <v>4719</v>
      </c>
      <c r="I101" s="5" t="s">
        <v>178</v>
      </c>
      <c r="J101" s="5" t="s">
        <v>2383</v>
      </c>
      <c r="K101" s="5" t="s">
        <v>2814</v>
      </c>
      <c r="L101" s="5" t="s">
        <v>2992</v>
      </c>
      <c r="M101" s="5" t="s">
        <v>186</v>
      </c>
      <c r="N101" s="5" t="s">
        <v>186</v>
      </c>
      <c r="O101" s="5" t="s">
        <v>3075</v>
      </c>
      <c r="P101" s="5" t="s">
        <v>4769</v>
      </c>
      <c r="Q101" s="5" t="s">
        <v>177</v>
      </c>
      <c r="R101" s="5" t="s">
        <v>4769</v>
      </c>
    </row>
    <row r="102" spans="1:18">
      <c r="B102" s="5" t="s">
        <v>1549</v>
      </c>
      <c r="C102" s="5" t="s">
        <v>4035</v>
      </c>
      <c r="D102" s="5">
        <v>2013</v>
      </c>
      <c r="F102" s="5" t="s">
        <v>1792</v>
      </c>
      <c r="G102" s="5" t="s">
        <v>2385</v>
      </c>
      <c r="H102" s="5" t="s">
        <v>4487</v>
      </c>
      <c r="I102" s="5" t="s">
        <v>178</v>
      </c>
      <c r="J102" s="5" t="s">
        <v>2383</v>
      </c>
      <c r="K102" s="5" t="s">
        <v>2814</v>
      </c>
      <c r="L102" s="5" t="s">
        <v>2251</v>
      </c>
      <c r="M102" s="5" t="s">
        <v>186</v>
      </c>
      <c r="N102" s="5" t="s">
        <v>186</v>
      </c>
      <c r="O102" s="5" t="s">
        <v>4260</v>
      </c>
      <c r="P102" s="5" t="s">
        <v>4769</v>
      </c>
      <c r="Q102" s="5" t="s">
        <v>177</v>
      </c>
      <c r="R102" s="5" t="s">
        <v>4769</v>
      </c>
    </row>
    <row r="103" spans="1:18">
      <c r="B103" s="5" t="s">
        <v>1549</v>
      </c>
      <c r="C103" s="5" t="s">
        <v>4036</v>
      </c>
      <c r="D103" s="5">
        <v>2013</v>
      </c>
      <c r="F103" s="5" t="s">
        <v>1792</v>
      </c>
      <c r="G103" s="5" t="s">
        <v>2385</v>
      </c>
      <c r="H103" s="5" t="s">
        <v>4488</v>
      </c>
      <c r="I103" s="5" t="s">
        <v>178</v>
      </c>
      <c r="J103" s="5" t="s">
        <v>2383</v>
      </c>
      <c r="K103" s="5" t="s">
        <v>2814</v>
      </c>
      <c r="L103" s="5" t="s">
        <v>2251</v>
      </c>
      <c r="M103" s="5" t="s">
        <v>186</v>
      </c>
      <c r="N103" s="5" t="s">
        <v>186</v>
      </c>
      <c r="O103" s="5" t="s">
        <v>4261</v>
      </c>
      <c r="P103" s="5" t="s">
        <v>4769</v>
      </c>
      <c r="Q103" s="5" t="s">
        <v>177</v>
      </c>
      <c r="R103" s="5" t="s">
        <v>4769</v>
      </c>
    </row>
    <row r="104" spans="1:18">
      <c r="B104" s="5" t="s">
        <v>1549</v>
      </c>
      <c r="C104" s="5" t="s">
        <v>4037</v>
      </c>
      <c r="D104" s="5">
        <v>2014</v>
      </c>
      <c r="F104" s="5" t="s">
        <v>1792</v>
      </c>
      <c r="G104" s="5" t="s">
        <v>2385</v>
      </c>
      <c r="H104" s="5" t="s">
        <v>4489</v>
      </c>
      <c r="I104" s="5" t="s">
        <v>178</v>
      </c>
      <c r="J104" s="5" t="s">
        <v>2383</v>
      </c>
      <c r="K104" s="5" t="s">
        <v>2814</v>
      </c>
      <c r="L104" s="5" t="s">
        <v>2251</v>
      </c>
      <c r="M104" s="5" t="s">
        <v>186</v>
      </c>
      <c r="N104" s="5" t="s">
        <v>186</v>
      </c>
      <c r="O104" s="5" t="s">
        <v>4262</v>
      </c>
      <c r="P104" s="5" t="s">
        <v>4769</v>
      </c>
      <c r="Q104" s="5" t="s">
        <v>177</v>
      </c>
      <c r="R104" s="5" t="s">
        <v>4769</v>
      </c>
    </row>
    <row r="105" spans="1:18">
      <c r="B105" s="5" t="s">
        <v>1549</v>
      </c>
      <c r="C105" s="5" t="s">
        <v>4038</v>
      </c>
      <c r="D105" s="5">
        <v>2015</v>
      </c>
      <c r="F105" s="5" t="s">
        <v>1792</v>
      </c>
      <c r="G105" s="5" t="s">
        <v>2385</v>
      </c>
      <c r="H105" s="5" t="s">
        <v>4490</v>
      </c>
      <c r="I105" s="5" t="s">
        <v>178</v>
      </c>
      <c r="J105" s="5" t="s">
        <v>2383</v>
      </c>
      <c r="K105" s="5" t="s">
        <v>2814</v>
      </c>
      <c r="L105" s="5" t="s">
        <v>2251</v>
      </c>
      <c r="M105" s="5" t="s">
        <v>186</v>
      </c>
      <c r="N105" s="5" t="s">
        <v>186</v>
      </c>
      <c r="O105" s="5" t="s">
        <v>4263</v>
      </c>
      <c r="P105" s="5" t="s">
        <v>4769</v>
      </c>
      <c r="Q105" s="5" t="s">
        <v>177</v>
      </c>
      <c r="R105" s="5" t="s">
        <v>4769</v>
      </c>
    </row>
    <row r="106" spans="1:18">
      <c r="B106" s="5" t="s">
        <v>1549</v>
      </c>
      <c r="C106" s="5" t="s">
        <v>4039</v>
      </c>
      <c r="D106" s="5">
        <v>2015</v>
      </c>
      <c r="F106" s="5" t="s">
        <v>1792</v>
      </c>
      <c r="G106" s="5" t="s">
        <v>2385</v>
      </c>
      <c r="H106" s="5" t="s">
        <v>4491</v>
      </c>
      <c r="I106" s="5" t="s">
        <v>178</v>
      </c>
      <c r="J106" s="5" t="s">
        <v>2383</v>
      </c>
      <c r="K106" s="5" t="s">
        <v>2814</v>
      </c>
      <c r="L106" s="5" t="s">
        <v>2251</v>
      </c>
      <c r="M106" s="5" t="s">
        <v>186</v>
      </c>
      <c r="N106" s="5" t="s">
        <v>186</v>
      </c>
      <c r="O106" s="5" t="s">
        <v>4264</v>
      </c>
      <c r="P106" s="5" t="s">
        <v>4769</v>
      </c>
      <c r="Q106" s="5" t="s">
        <v>177</v>
      </c>
      <c r="R106" s="5" t="s">
        <v>4769</v>
      </c>
    </row>
    <row r="107" spans="1:18">
      <c r="B107" s="5" t="s">
        <v>1549</v>
      </c>
      <c r="C107" s="5" t="s">
        <v>4040</v>
      </c>
      <c r="D107" s="5">
        <v>2015</v>
      </c>
      <c r="F107" s="5" t="s">
        <v>1792</v>
      </c>
      <c r="G107" s="5" t="s">
        <v>2385</v>
      </c>
      <c r="H107" s="5" t="s">
        <v>4492</v>
      </c>
      <c r="I107" s="5" t="s">
        <v>178</v>
      </c>
      <c r="J107" s="5" t="s">
        <v>2383</v>
      </c>
      <c r="K107" s="5" t="s">
        <v>2814</v>
      </c>
      <c r="L107" s="5" t="s">
        <v>2251</v>
      </c>
      <c r="M107" s="5" t="s">
        <v>186</v>
      </c>
      <c r="N107" s="5" t="s">
        <v>186</v>
      </c>
      <c r="O107" s="5" t="s">
        <v>4265</v>
      </c>
      <c r="P107" s="5" t="s">
        <v>4769</v>
      </c>
      <c r="Q107" s="5" t="s">
        <v>177</v>
      </c>
      <c r="R107" s="5" t="s">
        <v>4769</v>
      </c>
    </row>
    <row r="108" spans="1:18">
      <c r="B108" s="5" t="s">
        <v>1549</v>
      </c>
      <c r="C108" s="5" t="s">
        <v>4041</v>
      </c>
      <c r="D108" s="5">
        <v>2016</v>
      </c>
      <c r="F108" s="5" t="s">
        <v>1792</v>
      </c>
      <c r="G108" s="5" t="s">
        <v>2385</v>
      </c>
      <c r="H108" s="5" t="s">
        <v>4493</v>
      </c>
      <c r="I108" s="5" t="s">
        <v>178</v>
      </c>
      <c r="J108" s="5" t="s">
        <v>2383</v>
      </c>
      <c r="K108" s="5" t="s">
        <v>2814</v>
      </c>
      <c r="L108" s="5" t="s">
        <v>2251</v>
      </c>
      <c r="M108" s="5" t="s">
        <v>186</v>
      </c>
      <c r="N108" s="5" t="s">
        <v>186</v>
      </c>
      <c r="O108" s="5" t="s">
        <v>4266</v>
      </c>
      <c r="P108" s="5" t="s">
        <v>4769</v>
      </c>
      <c r="Q108" s="5" t="s">
        <v>177</v>
      </c>
      <c r="R108" s="5" t="s">
        <v>4769</v>
      </c>
    </row>
    <row r="109" spans="1:18">
      <c r="B109" s="5" t="s">
        <v>1549</v>
      </c>
      <c r="C109" s="5" t="s">
        <v>4042</v>
      </c>
      <c r="D109" s="5">
        <v>2016</v>
      </c>
      <c r="F109" s="5" t="s">
        <v>1792</v>
      </c>
      <c r="G109" s="5" t="s">
        <v>2385</v>
      </c>
      <c r="H109" s="5" t="s">
        <v>4494</v>
      </c>
      <c r="I109" s="5" t="s">
        <v>178</v>
      </c>
      <c r="J109" s="5" t="s">
        <v>2383</v>
      </c>
      <c r="K109" s="5" t="s">
        <v>2814</v>
      </c>
      <c r="L109" s="5" t="s">
        <v>2251</v>
      </c>
      <c r="M109" s="5" t="s">
        <v>186</v>
      </c>
      <c r="N109" s="5" t="s">
        <v>186</v>
      </c>
      <c r="O109" s="5" t="s">
        <v>4267</v>
      </c>
      <c r="P109" s="5" t="s">
        <v>4769</v>
      </c>
      <c r="Q109" s="5" t="s">
        <v>177</v>
      </c>
      <c r="R109" s="5" t="s">
        <v>4769</v>
      </c>
    </row>
    <row r="110" spans="1:18">
      <c r="B110" s="5" t="s">
        <v>1549</v>
      </c>
      <c r="C110" s="5" t="s">
        <v>4043</v>
      </c>
      <c r="D110" s="5">
        <v>2016</v>
      </c>
      <c r="F110" s="5" t="s">
        <v>1792</v>
      </c>
      <c r="G110" s="5" t="s">
        <v>2385</v>
      </c>
      <c r="H110" s="5" t="s">
        <v>4495</v>
      </c>
      <c r="I110" s="5" t="s">
        <v>178</v>
      </c>
      <c r="J110" s="5" t="s">
        <v>2383</v>
      </c>
      <c r="K110" s="5" t="s">
        <v>2814</v>
      </c>
      <c r="L110" s="5" t="s">
        <v>2251</v>
      </c>
      <c r="M110" s="5" t="s">
        <v>186</v>
      </c>
      <c r="N110" s="5" t="s">
        <v>186</v>
      </c>
      <c r="O110" s="5" t="s">
        <v>4268</v>
      </c>
      <c r="P110" s="5" t="s">
        <v>4769</v>
      </c>
      <c r="Q110" s="5" t="s">
        <v>177</v>
      </c>
      <c r="R110" s="5" t="s">
        <v>4769</v>
      </c>
    </row>
    <row r="111" spans="1:18">
      <c r="B111" s="5" t="s">
        <v>1549</v>
      </c>
      <c r="C111" s="5" t="s">
        <v>4044</v>
      </c>
      <c r="D111" s="5">
        <v>2016</v>
      </c>
      <c r="F111" s="5" t="s">
        <v>1792</v>
      </c>
      <c r="G111" s="5" t="s">
        <v>2385</v>
      </c>
      <c r="H111" s="5" t="s">
        <v>4496</v>
      </c>
      <c r="I111" s="5" t="s">
        <v>178</v>
      </c>
      <c r="J111" s="5" t="s">
        <v>2383</v>
      </c>
      <c r="K111" s="5" t="s">
        <v>2814</v>
      </c>
      <c r="L111" s="5" t="s">
        <v>2251</v>
      </c>
      <c r="M111" s="5" t="s">
        <v>186</v>
      </c>
      <c r="N111" s="5" t="s">
        <v>186</v>
      </c>
      <c r="O111" s="5" t="s">
        <v>4269</v>
      </c>
      <c r="P111" s="5" t="s">
        <v>4769</v>
      </c>
      <c r="Q111" s="5" t="s">
        <v>177</v>
      </c>
      <c r="R111" s="5" t="s">
        <v>4769</v>
      </c>
    </row>
    <row r="112" spans="1:18">
      <c r="B112" s="5" t="s">
        <v>1549</v>
      </c>
      <c r="C112" s="5" t="s">
        <v>4045</v>
      </c>
      <c r="D112" s="5">
        <v>2016</v>
      </c>
      <c r="F112" s="5" t="s">
        <v>1792</v>
      </c>
      <c r="G112" s="5" t="s">
        <v>2385</v>
      </c>
      <c r="H112" s="5" t="s">
        <v>4497</v>
      </c>
      <c r="I112" s="5" t="s">
        <v>178</v>
      </c>
      <c r="J112" s="5" t="s">
        <v>2383</v>
      </c>
      <c r="K112" s="5" t="s">
        <v>2814</v>
      </c>
      <c r="L112" s="5" t="s">
        <v>2251</v>
      </c>
      <c r="M112" s="5" t="s">
        <v>186</v>
      </c>
      <c r="N112" s="5" t="s">
        <v>186</v>
      </c>
      <c r="O112" s="5" t="s">
        <v>4270</v>
      </c>
      <c r="P112" s="5" t="s">
        <v>4769</v>
      </c>
      <c r="Q112" s="5" t="s">
        <v>177</v>
      </c>
      <c r="R112" s="5" t="s">
        <v>4769</v>
      </c>
    </row>
    <row r="113" spans="2:18">
      <c r="B113" s="5" t="s">
        <v>1549</v>
      </c>
      <c r="C113" s="5" t="s">
        <v>4046</v>
      </c>
      <c r="D113" s="5">
        <v>2016</v>
      </c>
      <c r="F113" s="5" t="s">
        <v>1792</v>
      </c>
      <c r="G113" s="5" t="s">
        <v>2385</v>
      </c>
      <c r="H113" s="5" t="s">
        <v>4498</v>
      </c>
      <c r="I113" s="5" t="s">
        <v>178</v>
      </c>
      <c r="J113" s="5" t="s">
        <v>2383</v>
      </c>
      <c r="K113" s="5" t="s">
        <v>2814</v>
      </c>
      <c r="L113" s="5" t="s">
        <v>2251</v>
      </c>
      <c r="M113" s="5" t="s">
        <v>186</v>
      </c>
      <c r="N113" s="5" t="s">
        <v>186</v>
      </c>
      <c r="O113" s="5" t="s">
        <v>4271</v>
      </c>
      <c r="P113" s="5" t="s">
        <v>4769</v>
      </c>
      <c r="Q113" s="5" t="s">
        <v>177</v>
      </c>
      <c r="R113" s="5" t="s">
        <v>4769</v>
      </c>
    </row>
    <row r="114" spans="2:18">
      <c r="B114" s="5" t="s">
        <v>1549</v>
      </c>
      <c r="C114" s="5" t="s">
        <v>4047</v>
      </c>
      <c r="D114" s="5">
        <v>2016</v>
      </c>
      <c r="F114" s="5" t="s">
        <v>1792</v>
      </c>
      <c r="G114" s="5" t="s">
        <v>2385</v>
      </c>
      <c r="H114" s="5" t="s">
        <v>4499</v>
      </c>
      <c r="I114" s="5" t="s">
        <v>178</v>
      </c>
      <c r="J114" s="5" t="s">
        <v>2383</v>
      </c>
      <c r="K114" s="5" t="s">
        <v>2814</v>
      </c>
      <c r="L114" s="5" t="s">
        <v>2251</v>
      </c>
      <c r="M114" s="5" t="s">
        <v>186</v>
      </c>
      <c r="N114" s="5" t="s">
        <v>186</v>
      </c>
      <c r="O114" s="5" t="s">
        <v>4272</v>
      </c>
      <c r="P114" s="5" t="s">
        <v>4769</v>
      </c>
      <c r="Q114" s="5" t="s">
        <v>177</v>
      </c>
      <c r="R114" s="5" t="s">
        <v>4769</v>
      </c>
    </row>
    <row r="115" spans="2:18">
      <c r="B115" s="5" t="s">
        <v>1549</v>
      </c>
      <c r="C115" s="5" t="s">
        <v>4048</v>
      </c>
      <c r="D115" s="5">
        <v>2016</v>
      </c>
      <c r="F115" s="5" t="s">
        <v>1792</v>
      </c>
      <c r="G115" s="5" t="s">
        <v>2385</v>
      </c>
      <c r="H115" s="5" t="s">
        <v>4500</v>
      </c>
      <c r="I115" s="5" t="s">
        <v>178</v>
      </c>
      <c r="J115" s="5" t="s">
        <v>2383</v>
      </c>
      <c r="K115" s="5" t="s">
        <v>2814</v>
      </c>
      <c r="L115" s="5" t="s">
        <v>2251</v>
      </c>
      <c r="M115" s="5" t="s">
        <v>186</v>
      </c>
      <c r="N115" s="5" t="s">
        <v>186</v>
      </c>
      <c r="O115" s="5" t="s">
        <v>4273</v>
      </c>
      <c r="P115" s="5" t="s">
        <v>4769</v>
      </c>
      <c r="Q115" s="5" t="s">
        <v>177</v>
      </c>
      <c r="R115" s="5" t="s">
        <v>4769</v>
      </c>
    </row>
    <row r="116" spans="2:18">
      <c r="B116" s="5" t="s">
        <v>1549</v>
      </c>
      <c r="C116" s="5" t="s">
        <v>4049</v>
      </c>
      <c r="D116" s="5">
        <v>2017</v>
      </c>
      <c r="F116" s="5" t="s">
        <v>1792</v>
      </c>
      <c r="G116" s="5" t="s">
        <v>2385</v>
      </c>
      <c r="H116" s="5" t="s">
        <v>4501</v>
      </c>
      <c r="I116" s="5" t="s">
        <v>178</v>
      </c>
      <c r="J116" s="5" t="s">
        <v>2383</v>
      </c>
      <c r="K116" s="5" t="s">
        <v>2814</v>
      </c>
      <c r="L116" s="5" t="s">
        <v>2251</v>
      </c>
      <c r="M116" s="5" t="s">
        <v>186</v>
      </c>
      <c r="N116" s="5" t="s">
        <v>186</v>
      </c>
      <c r="O116" s="5" t="s">
        <v>4274</v>
      </c>
      <c r="P116" s="5" t="s">
        <v>4769</v>
      </c>
      <c r="Q116" s="5" t="s">
        <v>177</v>
      </c>
      <c r="R116" s="5" t="s">
        <v>4769</v>
      </c>
    </row>
    <row r="117" spans="2:18">
      <c r="B117" s="5" t="s">
        <v>1549</v>
      </c>
      <c r="C117" s="5" t="s">
        <v>4050</v>
      </c>
      <c r="D117" s="5">
        <v>2017</v>
      </c>
      <c r="F117" s="5" t="s">
        <v>1792</v>
      </c>
      <c r="G117" s="5" t="s">
        <v>2385</v>
      </c>
      <c r="H117" s="5" t="s">
        <v>4502</v>
      </c>
      <c r="I117" s="5" t="s">
        <v>178</v>
      </c>
      <c r="J117" s="5" t="s">
        <v>2383</v>
      </c>
      <c r="K117" s="5" t="s">
        <v>2814</v>
      </c>
      <c r="L117" s="5" t="s">
        <v>2251</v>
      </c>
      <c r="M117" s="5" t="s">
        <v>186</v>
      </c>
      <c r="N117" s="5" t="s">
        <v>186</v>
      </c>
      <c r="O117" s="5" t="s">
        <v>4275</v>
      </c>
      <c r="P117" s="5" t="s">
        <v>4769</v>
      </c>
      <c r="Q117" s="5" t="s">
        <v>177</v>
      </c>
      <c r="R117" s="5" t="s">
        <v>4769</v>
      </c>
    </row>
    <row r="118" spans="2:18">
      <c r="B118" s="5" t="s">
        <v>1549</v>
      </c>
      <c r="C118" s="5" t="s">
        <v>4051</v>
      </c>
      <c r="D118" s="5">
        <v>2017</v>
      </c>
      <c r="F118" s="5" t="s">
        <v>1792</v>
      </c>
      <c r="G118" s="5" t="s">
        <v>2385</v>
      </c>
      <c r="H118" s="5" t="s">
        <v>4503</v>
      </c>
      <c r="I118" s="5" t="s">
        <v>178</v>
      </c>
      <c r="J118" s="5" t="s">
        <v>2383</v>
      </c>
      <c r="K118" s="5" t="s">
        <v>2814</v>
      </c>
      <c r="L118" s="5" t="s">
        <v>2251</v>
      </c>
      <c r="M118" s="5" t="s">
        <v>186</v>
      </c>
      <c r="N118" s="5" t="s">
        <v>186</v>
      </c>
      <c r="O118" s="5" t="s">
        <v>4276</v>
      </c>
      <c r="P118" s="5" t="s">
        <v>4769</v>
      </c>
      <c r="Q118" s="5" t="s">
        <v>177</v>
      </c>
      <c r="R118" s="5" t="s">
        <v>4769</v>
      </c>
    </row>
    <row r="119" spans="2:18">
      <c r="B119" s="5" t="s">
        <v>1549</v>
      </c>
      <c r="C119" s="5" t="s">
        <v>4052</v>
      </c>
      <c r="D119" s="5">
        <v>2017</v>
      </c>
      <c r="F119" s="5" t="s">
        <v>1792</v>
      </c>
      <c r="G119" s="5" t="s">
        <v>2385</v>
      </c>
      <c r="H119" s="5" t="s">
        <v>4504</v>
      </c>
      <c r="I119" s="5" t="s">
        <v>178</v>
      </c>
      <c r="J119" s="5" t="s">
        <v>2383</v>
      </c>
      <c r="K119" s="5" t="s">
        <v>2814</v>
      </c>
      <c r="L119" s="5" t="s">
        <v>2251</v>
      </c>
      <c r="M119" s="5" t="s">
        <v>186</v>
      </c>
      <c r="N119" s="5" t="s">
        <v>186</v>
      </c>
      <c r="O119" s="5" t="s">
        <v>4277</v>
      </c>
      <c r="P119" s="5" t="s">
        <v>4769</v>
      </c>
      <c r="Q119" s="5" t="s">
        <v>177</v>
      </c>
      <c r="R119" s="5" t="s">
        <v>4769</v>
      </c>
    </row>
    <row r="120" spans="2:18">
      <c r="B120" s="5" t="s">
        <v>1549</v>
      </c>
      <c r="C120" s="5" t="s">
        <v>4053</v>
      </c>
      <c r="D120" s="5">
        <v>2017</v>
      </c>
      <c r="F120" s="5" t="s">
        <v>1792</v>
      </c>
      <c r="G120" s="5" t="s">
        <v>2385</v>
      </c>
      <c r="H120" s="5" t="s">
        <v>4505</v>
      </c>
      <c r="I120" s="5" t="s">
        <v>178</v>
      </c>
      <c r="J120" s="5" t="s">
        <v>2383</v>
      </c>
      <c r="K120" s="5" t="s">
        <v>2814</v>
      </c>
      <c r="L120" s="5" t="s">
        <v>2251</v>
      </c>
      <c r="M120" s="5" t="s">
        <v>186</v>
      </c>
      <c r="N120" s="5" t="s">
        <v>186</v>
      </c>
      <c r="O120" s="5" t="s">
        <v>4278</v>
      </c>
      <c r="P120" s="5" t="s">
        <v>4769</v>
      </c>
      <c r="Q120" s="5" t="s">
        <v>177</v>
      </c>
      <c r="R120" s="5" t="s">
        <v>4769</v>
      </c>
    </row>
    <row r="121" spans="2:18">
      <c r="B121" s="5" t="s">
        <v>1549</v>
      </c>
      <c r="C121" s="5" t="s">
        <v>4054</v>
      </c>
      <c r="D121" s="5">
        <v>2017</v>
      </c>
      <c r="F121" s="5" t="s">
        <v>1792</v>
      </c>
      <c r="G121" s="5" t="s">
        <v>2385</v>
      </c>
      <c r="H121" s="5" t="s">
        <v>4506</v>
      </c>
      <c r="I121" s="5" t="s">
        <v>178</v>
      </c>
      <c r="J121" s="5" t="s">
        <v>2383</v>
      </c>
      <c r="K121" s="5" t="s">
        <v>2814</v>
      </c>
      <c r="L121" s="5" t="s">
        <v>2251</v>
      </c>
      <c r="M121" s="5" t="s">
        <v>186</v>
      </c>
      <c r="N121" s="5" t="s">
        <v>186</v>
      </c>
      <c r="O121" s="5" t="s">
        <v>4279</v>
      </c>
      <c r="P121" s="5" t="s">
        <v>4769</v>
      </c>
      <c r="Q121" s="5" t="s">
        <v>177</v>
      </c>
      <c r="R121" s="5" t="s">
        <v>4769</v>
      </c>
    </row>
    <row r="122" spans="2:18">
      <c r="B122" s="5" t="s">
        <v>1549</v>
      </c>
      <c r="C122" s="5" t="s">
        <v>4055</v>
      </c>
      <c r="D122" s="5">
        <v>2017</v>
      </c>
      <c r="F122" s="5" t="s">
        <v>1792</v>
      </c>
      <c r="G122" s="5" t="s">
        <v>2385</v>
      </c>
      <c r="H122" s="5" t="s">
        <v>4507</v>
      </c>
      <c r="I122" s="5" t="s">
        <v>178</v>
      </c>
      <c r="J122" s="5" t="s">
        <v>2383</v>
      </c>
      <c r="K122" s="5" t="s">
        <v>2814</v>
      </c>
      <c r="L122" s="5" t="s">
        <v>2251</v>
      </c>
      <c r="M122" s="5" t="s">
        <v>186</v>
      </c>
      <c r="N122" s="5" t="s">
        <v>186</v>
      </c>
      <c r="O122" s="5" t="s">
        <v>4280</v>
      </c>
      <c r="P122" s="5" t="s">
        <v>4769</v>
      </c>
      <c r="Q122" s="5" t="s">
        <v>177</v>
      </c>
      <c r="R122" s="5" t="s">
        <v>4769</v>
      </c>
    </row>
    <row r="123" spans="2:18">
      <c r="B123" s="5" t="s">
        <v>1549</v>
      </c>
      <c r="C123" s="5" t="s">
        <v>4056</v>
      </c>
      <c r="D123" s="5">
        <v>2017</v>
      </c>
      <c r="F123" s="5" t="s">
        <v>1792</v>
      </c>
      <c r="G123" s="5" t="s">
        <v>2385</v>
      </c>
      <c r="H123" s="5" t="s">
        <v>4508</v>
      </c>
      <c r="I123" s="5" t="s">
        <v>178</v>
      </c>
      <c r="J123" s="5" t="s">
        <v>2383</v>
      </c>
      <c r="K123" s="5" t="s">
        <v>2814</v>
      </c>
      <c r="L123" s="5" t="s">
        <v>2251</v>
      </c>
      <c r="M123" s="5" t="s">
        <v>186</v>
      </c>
      <c r="N123" s="5" t="s">
        <v>186</v>
      </c>
      <c r="O123" s="5" t="s">
        <v>4281</v>
      </c>
      <c r="P123" s="5" t="s">
        <v>4769</v>
      </c>
      <c r="Q123" s="5" t="s">
        <v>177</v>
      </c>
      <c r="R123" s="5" t="s">
        <v>4769</v>
      </c>
    </row>
    <row r="124" spans="2:18">
      <c r="B124" s="5" t="s">
        <v>1549</v>
      </c>
      <c r="C124" s="5" t="s">
        <v>4057</v>
      </c>
      <c r="D124" s="5">
        <v>2017</v>
      </c>
      <c r="F124" s="5" t="s">
        <v>1792</v>
      </c>
      <c r="G124" s="5" t="s">
        <v>2385</v>
      </c>
      <c r="H124" s="5" t="s">
        <v>4509</v>
      </c>
      <c r="I124" s="5" t="s">
        <v>178</v>
      </c>
      <c r="J124" s="5" t="s">
        <v>2383</v>
      </c>
      <c r="K124" s="5" t="s">
        <v>2814</v>
      </c>
      <c r="L124" s="5" t="s">
        <v>2251</v>
      </c>
      <c r="M124" s="5" t="s">
        <v>186</v>
      </c>
      <c r="N124" s="5" t="s">
        <v>186</v>
      </c>
      <c r="O124" s="5" t="s">
        <v>4282</v>
      </c>
      <c r="P124" s="5" t="s">
        <v>4769</v>
      </c>
      <c r="Q124" s="5" t="s">
        <v>177</v>
      </c>
      <c r="R124" s="5" t="s">
        <v>4769</v>
      </c>
    </row>
    <row r="125" spans="2:18">
      <c r="B125" s="5" t="s">
        <v>1549</v>
      </c>
      <c r="C125" s="5" t="s">
        <v>4058</v>
      </c>
      <c r="D125" s="5">
        <v>2017</v>
      </c>
      <c r="F125" s="5" t="s">
        <v>1792</v>
      </c>
      <c r="G125" s="5" t="s">
        <v>2385</v>
      </c>
      <c r="H125" s="5" t="s">
        <v>4510</v>
      </c>
      <c r="I125" s="5" t="s">
        <v>178</v>
      </c>
      <c r="J125" s="5" t="s">
        <v>2383</v>
      </c>
      <c r="K125" s="5" t="s">
        <v>2814</v>
      </c>
      <c r="L125" s="5" t="s">
        <v>2251</v>
      </c>
      <c r="M125" s="5" t="s">
        <v>186</v>
      </c>
      <c r="N125" s="5" t="s">
        <v>186</v>
      </c>
      <c r="O125" s="5" t="s">
        <v>4283</v>
      </c>
      <c r="P125" s="5" t="s">
        <v>4769</v>
      </c>
      <c r="Q125" s="5" t="s">
        <v>177</v>
      </c>
      <c r="R125" s="5" t="s">
        <v>4769</v>
      </c>
    </row>
    <row r="126" spans="2:18">
      <c r="B126" s="5" t="s">
        <v>1549</v>
      </c>
      <c r="C126" s="5" t="s">
        <v>4059</v>
      </c>
      <c r="D126" s="5">
        <v>2017</v>
      </c>
      <c r="F126" s="5" t="s">
        <v>1792</v>
      </c>
      <c r="G126" s="5" t="s">
        <v>2385</v>
      </c>
      <c r="H126" s="5" t="s">
        <v>4511</v>
      </c>
      <c r="I126" s="5" t="s">
        <v>178</v>
      </c>
      <c r="J126" s="5" t="s">
        <v>2383</v>
      </c>
      <c r="K126" s="5" t="s">
        <v>2814</v>
      </c>
      <c r="L126" s="5" t="s">
        <v>2251</v>
      </c>
      <c r="M126" s="5" t="s">
        <v>186</v>
      </c>
      <c r="N126" s="5" t="s">
        <v>186</v>
      </c>
      <c r="O126" s="5" t="s">
        <v>4284</v>
      </c>
      <c r="P126" s="5" t="s">
        <v>4769</v>
      </c>
      <c r="Q126" s="5" t="s">
        <v>177</v>
      </c>
      <c r="R126" s="5" t="s">
        <v>4769</v>
      </c>
    </row>
    <row r="127" spans="2:18">
      <c r="B127" s="5" t="s">
        <v>1549</v>
      </c>
      <c r="C127" s="5" t="s">
        <v>4060</v>
      </c>
      <c r="D127" s="5">
        <v>2012</v>
      </c>
      <c r="F127" s="5" t="s">
        <v>1792</v>
      </c>
      <c r="G127" s="5" t="s">
        <v>2385</v>
      </c>
      <c r="H127" s="5" t="s">
        <v>4512</v>
      </c>
      <c r="I127" s="5" t="s">
        <v>178</v>
      </c>
      <c r="J127" s="5" t="s">
        <v>2383</v>
      </c>
      <c r="K127" s="5" t="s">
        <v>2814</v>
      </c>
      <c r="L127" s="5" t="s">
        <v>2251</v>
      </c>
      <c r="M127" s="5" t="s">
        <v>186</v>
      </c>
      <c r="N127" s="5" t="s">
        <v>186</v>
      </c>
      <c r="O127" s="5" t="s">
        <v>4285</v>
      </c>
      <c r="P127" s="5" t="s">
        <v>4769</v>
      </c>
      <c r="Q127" s="5" t="s">
        <v>177</v>
      </c>
      <c r="R127" s="5" t="s">
        <v>4769</v>
      </c>
    </row>
    <row r="128" spans="2:18">
      <c r="B128" s="5" t="s">
        <v>1549</v>
      </c>
      <c r="C128" s="5" t="s">
        <v>4061</v>
      </c>
      <c r="D128" s="5">
        <v>2012</v>
      </c>
      <c r="F128" s="5" t="s">
        <v>1792</v>
      </c>
      <c r="G128" s="5" t="s">
        <v>2385</v>
      </c>
      <c r="H128" s="5" t="s">
        <v>4513</v>
      </c>
      <c r="I128" s="5" t="s">
        <v>178</v>
      </c>
      <c r="J128" s="5" t="s">
        <v>2383</v>
      </c>
      <c r="K128" s="5" t="s">
        <v>2814</v>
      </c>
      <c r="L128" s="5" t="s">
        <v>2251</v>
      </c>
      <c r="M128" s="5" t="s">
        <v>186</v>
      </c>
      <c r="N128" s="5" t="s">
        <v>186</v>
      </c>
      <c r="O128" s="5" t="s">
        <v>4286</v>
      </c>
      <c r="P128" s="5" t="s">
        <v>4769</v>
      </c>
      <c r="Q128" s="5" t="s">
        <v>177</v>
      </c>
      <c r="R128" s="5" t="s">
        <v>4769</v>
      </c>
    </row>
    <row r="129" spans="2:18">
      <c r="B129" s="5" t="s">
        <v>1549</v>
      </c>
      <c r="C129" s="5" t="s">
        <v>4062</v>
      </c>
      <c r="D129" s="5">
        <v>2012</v>
      </c>
      <c r="F129" s="5" t="s">
        <v>1792</v>
      </c>
      <c r="G129" s="5" t="s">
        <v>2385</v>
      </c>
      <c r="H129" s="5" t="s">
        <v>4514</v>
      </c>
      <c r="I129" s="5" t="s">
        <v>178</v>
      </c>
      <c r="J129" s="5" t="s">
        <v>2383</v>
      </c>
      <c r="K129" s="5" t="s">
        <v>2814</v>
      </c>
      <c r="L129" s="5" t="s">
        <v>2251</v>
      </c>
      <c r="M129" s="5" t="s">
        <v>186</v>
      </c>
      <c r="N129" s="5" t="s">
        <v>186</v>
      </c>
      <c r="O129" s="5" t="s">
        <v>4287</v>
      </c>
      <c r="P129" s="5" t="s">
        <v>4769</v>
      </c>
      <c r="Q129" s="5" t="s">
        <v>177</v>
      </c>
      <c r="R129" s="5" t="s">
        <v>4769</v>
      </c>
    </row>
    <row r="130" spans="2:18">
      <c r="B130" s="5" t="s">
        <v>1549</v>
      </c>
      <c r="C130" s="5" t="s">
        <v>4063</v>
      </c>
      <c r="D130" s="5">
        <v>2013</v>
      </c>
      <c r="F130" s="5" t="s">
        <v>1792</v>
      </c>
      <c r="G130" s="5" t="s">
        <v>2385</v>
      </c>
      <c r="H130" s="5" t="s">
        <v>4515</v>
      </c>
      <c r="I130" s="5" t="s">
        <v>178</v>
      </c>
      <c r="J130" s="5" t="s">
        <v>2383</v>
      </c>
      <c r="K130" s="5" t="s">
        <v>2814</v>
      </c>
      <c r="L130" s="5" t="s">
        <v>2251</v>
      </c>
      <c r="M130" s="5" t="s">
        <v>186</v>
      </c>
      <c r="N130" s="5" t="s">
        <v>186</v>
      </c>
      <c r="O130" s="5" t="s">
        <v>4288</v>
      </c>
      <c r="P130" s="5" t="s">
        <v>4769</v>
      </c>
      <c r="Q130" s="5" t="s">
        <v>177</v>
      </c>
      <c r="R130" s="5" t="s">
        <v>4769</v>
      </c>
    </row>
    <row r="131" spans="2:18">
      <c r="B131" s="5" t="s">
        <v>1549</v>
      </c>
      <c r="C131" s="5" t="s">
        <v>4064</v>
      </c>
      <c r="D131" s="5">
        <v>2014</v>
      </c>
      <c r="F131" s="5" t="s">
        <v>1792</v>
      </c>
      <c r="G131" s="5" t="s">
        <v>2385</v>
      </c>
      <c r="H131" s="5" t="s">
        <v>4516</v>
      </c>
      <c r="I131" s="5" t="s">
        <v>178</v>
      </c>
      <c r="J131" s="5" t="s">
        <v>2383</v>
      </c>
      <c r="K131" s="5" t="s">
        <v>2814</v>
      </c>
      <c r="L131" s="5" t="s">
        <v>2251</v>
      </c>
      <c r="M131" s="5" t="s">
        <v>186</v>
      </c>
      <c r="N131" s="5" t="s">
        <v>186</v>
      </c>
      <c r="O131" s="5" t="s">
        <v>4289</v>
      </c>
      <c r="P131" s="5" t="s">
        <v>4769</v>
      </c>
      <c r="Q131" s="5" t="s">
        <v>177</v>
      </c>
      <c r="R131" s="5" t="s">
        <v>4769</v>
      </c>
    </row>
    <row r="132" spans="2:18">
      <c r="B132" s="5" t="s">
        <v>1549</v>
      </c>
      <c r="C132" s="5" t="s">
        <v>4065</v>
      </c>
      <c r="D132" s="5">
        <v>2015</v>
      </c>
      <c r="F132" s="5" t="s">
        <v>1792</v>
      </c>
      <c r="G132" s="5" t="s">
        <v>2385</v>
      </c>
      <c r="H132" s="5" t="s">
        <v>4517</v>
      </c>
      <c r="I132" s="5" t="s">
        <v>178</v>
      </c>
      <c r="J132" s="5" t="s">
        <v>2383</v>
      </c>
      <c r="K132" s="5" t="s">
        <v>2814</v>
      </c>
      <c r="L132" s="5" t="s">
        <v>2251</v>
      </c>
      <c r="M132" s="5" t="s">
        <v>186</v>
      </c>
      <c r="N132" s="5" t="s">
        <v>186</v>
      </c>
      <c r="O132" s="5" t="s">
        <v>4290</v>
      </c>
      <c r="P132" s="5" t="s">
        <v>4769</v>
      </c>
      <c r="Q132" s="5" t="s">
        <v>177</v>
      </c>
      <c r="R132" s="5" t="s">
        <v>4769</v>
      </c>
    </row>
    <row r="133" spans="2:18">
      <c r="B133" s="5" t="s">
        <v>1549</v>
      </c>
      <c r="C133" s="5" t="s">
        <v>4066</v>
      </c>
      <c r="D133" s="5">
        <v>2015</v>
      </c>
      <c r="F133" s="5" t="s">
        <v>1792</v>
      </c>
      <c r="G133" s="5" t="s">
        <v>2385</v>
      </c>
      <c r="H133" s="5" t="s">
        <v>4518</v>
      </c>
      <c r="I133" s="5" t="s">
        <v>178</v>
      </c>
      <c r="J133" s="5" t="s">
        <v>2383</v>
      </c>
      <c r="K133" s="5" t="s">
        <v>2814</v>
      </c>
      <c r="L133" s="5" t="s">
        <v>2251</v>
      </c>
      <c r="M133" s="5" t="s">
        <v>186</v>
      </c>
      <c r="N133" s="5" t="s">
        <v>186</v>
      </c>
      <c r="O133" s="5" t="s">
        <v>4291</v>
      </c>
      <c r="P133" s="5" t="s">
        <v>4769</v>
      </c>
      <c r="Q133" s="5" t="s">
        <v>177</v>
      </c>
      <c r="R133" s="5" t="s">
        <v>4769</v>
      </c>
    </row>
    <row r="134" spans="2:18">
      <c r="B134" s="5" t="s">
        <v>1549</v>
      </c>
      <c r="C134" s="5" t="s">
        <v>4067</v>
      </c>
      <c r="D134" s="5">
        <v>2015</v>
      </c>
      <c r="F134" s="5" t="s">
        <v>1792</v>
      </c>
      <c r="G134" s="5" t="s">
        <v>2385</v>
      </c>
      <c r="H134" s="5" t="s">
        <v>4519</v>
      </c>
      <c r="I134" s="5" t="s">
        <v>178</v>
      </c>
      <c r="J134" s="5" t="s">
        <v>2383</v>
      </c>
      <c r="K134" s="5" t="s">
        <v>2814</v>
      </c>
      <c r="L134" s="5" t="s">
        <v>2251</v>
      </c>
      <c r="M134" s="5" t="s">
        <v>186</v>
      </c>
      <c r="N134" s="5" t="s">
        <v>186</v>
      </c>
      <c r="O134" s="5" t="s">
        <v>4292</v>
      </c>
      <c r="P134" s="5" t="s">
        <v>4769</v>
      </c>
      <c r="Q134" s="5" t="s">
        <v>177</v>
      </c>
      <c r="R134" s="5" t="s">
        <v>4769</v>
      </c>
    </row>
    <row r="135" spans="2:18">
      <c r="B135" s="5" t="s">
        <v>1549</v>
      </c>
      <c r="C135" s="5" t="s">
        <v>4068</v>
      </c>
      <c r="D135" s="5">
        <v>2015</v>
      </c>
      <c r="F135" s="5" t="s">
        <v>1792</v>
      </c>
      <c r="G135" s="5" t="s">
        <v>2385</v>
      </c>
      <c r="H135" s="5" t="s">
        <v>4520</v>
      </c>
      <c r="I135" s="5" t="s">
        <v>178</v>
      </c>
      <c r="J135" s="5" t="s">
        <v>2383</v>
      </c>
      <c r="K135" s="5" t="s">
        <v>2814</v>
      </c>
      <c r="L135" s="5" t="s">
        <v>2251</v>
      </c>
      <c r="M135" s="5" t="s">
        <v>186</v>
      </c>
      <c r="N135" s="5" t="s">
        <v>186</v>
      </c>
      <c r="O135" s="5" t="s">
        <v>4293</v>
      </c>
      <c r="P135" s="5" t="s">
        <v>4769</v>
      </c>
      <c r="Q135" s="5" t="s">
        <v>177</v>
      </c>
      <c r="R135" s="5" t="s">
        <v>4769</v>
      </c>
    </row>
    <row r="136" spans="2:18">
      <c r="B136" s="5" t="s">
        <v>1549</v>
      </c>
      <c r="C136" s="5" t="s">
        <v>4069</v>
      </c>
      <c r="D136" s="5">
        <v>2015</v>
      </c>
      <c r="F136" s="5" t="s">
        <v>1792</v>
      </c>
      <c r="G136" s="5" t="s">
        <v>2385</v>
      </c>
      <c r="H136" s="5" t="s">
        <v>4521</v>
      </c>
      <c r="I136" s="5" t="s">
        <v>178</v>
      </c>
      <c r="J136" s="5" t="s">
        <v>2383</v>
      </c>
      <c r="K136" s="5" t="s">
        <v>2814</v>
      </c>
      <c r="L136" s="5" t="s">
        <v>2251</v>
      </c>
      <c r="M136" s="5" t="s">
        <v>186</v>
      </c>
      <c r="N136" s="5" t="s">
        <v>186</v>
      </c>
      <c r="O136" s="5" t="s">
        <v>4294</v>
      </c>
      <c r="P136" s="5" t="s">
        <v>4769</v>
      </c>
      <c r="Q136" s="5" t="s">
        <v>177</v>
      </c>
      <c r="R136" s="5" t="s">
        <v>4769</v>
      </c>
    </row>
    <row r="137" spans="2:18">
      <c r="B137" s="5" t="s">
        <v>1549</v>
      </c>
      <c r="C137" s="5" t="s">
        <v>4070</v>
      </c>
      <c r="D137" s="5">
        <v>2015</v>
      </c>
      <c r="F137" s="5" t="s">
        <v>1792</v>
      </c>
      <c r="G137" s="5" t="s">
        <v>2385</v>
      </c>
      <c r="H137" s="5" t="s">
        <v>4522</v>
      </c>
      <c r="I137" s="5" t="s">
        <v>178</v>
      </c>
      <c r="J137" s="5" t="s">
        <v>2383</v>
      </c>
      <c r="K137" s="5" t="s">
        <v>2814</v>
      </c>
      <c r="L137" s="5" t="s">
        <v>2251</v>
      </c>
      <c r="M137" s="5" t="s">
        <v>186</v>
      </c>
      <c r="N137" s="5" t="s">
        <v>186</v>
      </c>
      <c r="O137" s="5" t="s">
        <v>4295</v>
      </c>
      <c r="P137" s="5" t="s">
        <v>4769</v>
      </c>
      <c r="Q137" s="5" t="s">
        <v>177</v>
      </c>
      <c r="R137" s="5" t="s">
        <v>4769</v>
      </c>
    </row>
    <row r="138" spans="2:18">
      <c r="B138" s="5" t="s">
        <v>1549</v>
      </c>
      <c r="C138" s="5" t="s">
        <v>4071</v>
      </c>
      <c r="D138" s="5">
        <v>2015</v>
      </c>
      <c r="F138" s="5" t="s">
        <v>1792</v>
      </c>
      <c r="G138" s="5" t="s">
        <v>2385</v>
      </c>
      <c r="H138" s="5" t="s">
        <v>4523</v>
      </c>
      <c r="I138" s="5" t="s">
        <v>178</v>
      </c>
      <c r="J138" s="5" t="s">
        <v>2383</v>
      </c>
      <c r="K138" s="5" t="s">
        <v>2814</v>
      </c>
      <c r="L138" s="5" t="s">
        <v>2251</v>
      </c>
      <c r="M138" s="5" t="s">
        <v>186</v>
      </c>
      <c r="N138" s="5" t="s">
        <v>186</v>
      </c>
      <c r="O138" s="5" t="s">
        <v>4296</v>
      </c>
      <c r="P138" s="5" t="s">
        <v>4769</v>
      </c>
      <c r="Q138" s="5" t="s">
        <v>177</v>
      </c>
      <c r="R138" s="5" t="s">
        <v>4769</v>
      </c>
    </row>
    <row r="139" spans="2:18">
      <c r="B139" s="5" t="s">
        <v>1549</v>
      </c>
      <c r="C139" s="5" t="s">
        <v>4072</v>
      </c>
      <c r="D139" s="5">
        <v>2016</v>
      </c>
      <c r="F139" s="5" t="s">
        <v>1792</v>
      </c>
      <c r="G139" s="5" t="s">
        <v>2385</v>
      </c>
      <c r="H139" s="5" t="s">
        <v>4524</v>
      </c>
      <c r="I139" s="5" t="s">
        <v>178</v>
      </c>
      <c r="J139" s="5" t="s">
        <v>2383</v>
      </c>
      <c r="K139" s="5" t="s">
        <v>2814</v>
      </c>
      <c r="L139" s="5" t="s">
        <v>2251</v>
      </c>
      <c r="M139" s="5" t="s">
        <v>186</v>
      </c>
      <c r="N139" s="5" t="s">
        <v>186</v>
      </c>
      <c r="O139" s="5" t="s">
        <v>4297</v>
      </c>
      <c r="P139" s="5" t="s">
        <v>4769</v>
      </c>
      <c r="Q139" s="5" t="s">
        <v>177</v>
      </c>
      <c r="R139" s="5" t="s">
        <v>4769</v>
      </c>
    </row>
    <row r="140" spans="2:18">
      <c r="B140" s="5" t="s">
        <v>1549</v>
      </c>
      <c r="C140" s="5" t="s">
        <v>4073</v>
      </c>
      <c r="D140" s="5">
        <v>2016</v>
      </c>
      <c r="F140" s="5" t="s">
        <v>1792</v>
      </c>
      <c r="G140" s="5" t="s">
        <v>2385</v>
      </c>
      <c r="H140" s="5" t="s">
        <v>4525</v>
      </c>
      <c r="I140" s="5" t="s">
        <v>178</v>
      </c>
      <c r="J140" s="5" t="s">
        <v>2383</v>
      </c>
      <c r="K140" s="5" t="s">
        <v>2814</v>
      </c>
      <c r="L140" s="5" t="s">
        <v>2251</v>
      </c>
      <c r="M140" s="5" t="s">
        <v>186</v>
      </c>
      <c r="N140" s="5" t="s">
        <v>186</v>
      </c>
      <c r="O140" s="5" t="s">
        <v>4298</v>
      </c>
      <c r="P140" s="5" t="s">
        <v>4769</v>
      </c>
      <c r="Q140" s="5" t="s">
        <v>177</v>
      </c>
      <c r="R140" s="5" t="s">
        <v>4769</v>
      </c>
    </row>
    <row r="141" spans="2:18">
      <c r="B141" s="5" t="s">
        <v>1549</v>
      </c>
      <c r="C141" s="5" t="s">
        <v>4074</v>
      </c>
      <c r="D141" s="5">
        <v>2016</v>
      </c>
      <c r="F141" s="5" t="s">
        <v>1792</v>
      </c>
      <c r="G141" s="5" t="s">
        <v>2385</v>
      </c>
      <c r="H141" s="5" t="s">
        <v>4526</v>
      </c>
      <c r="I141" s="5" t="s">
        <v>178</v>
      </c>
      <c r="J141" s="5" t="s">
        <v>2383</v>
      </c>
      <c r="K141" s="5" t="s">
        <v>2814</v>
      </c>
      <c r="L141" s="5" t="s">
        <v>2251</v>
      </c>
      <c r="M141" s="5" t="s">
        <v>186</v>
      </c>
      <c r="N141" s="5" t="s">
        <v>186</v>
      </c>
      <c r="O141" s="5" t="s">
        <v>4299</v>
      </c>
      <c r="P141" s="5" t="s">
        <v>4769</v>
      </c>
      <c r="Q141" s="5" t="s">
        <v>177</v>
      </c>
      <c r="R141" s="5" t="s">
        <v>4769</v>
      </c>
    </row>
    <row r="142" spans="2:18">
      <c r="B142" s="5" t="s">
        <v>1549</v>
      </c>
      <c r="C142" s="5" t="s">
        <v>4075</v>
      </c>
      <c r="D142" s="5">
        <v>2016</v>
      </c>
      <c r="F142" s="5" t="s">
        <v>1792</v>
      </c>
      <c r="G142" s="5" t="s">
        <v>2385</v>
      </c>
      <c r="H142" s="5" t="s">
        <v>4527</v>
      </c>
      <c r="I142" s="5" t="s">
        <v>178</v>
      </c>
      <c r="J142" s="5" t="s">
        <v>2383</v>
      </c>
      <c r="K142" s="5" t="s">
        <v>2814</v>
      </c>
      <c r="L142" s="5" t="s">
        <v>2251</v>
      </c>
      <c r="M142" s="5" t="s">
        <v>186</v>
      </c>
      <c r="N142" s="5" t="s">
        <v>186</v>
      </c>
      <c r="O142" s="5" t="s">
        <v>4300</v>
      </c>
      <c r="P142" s="5" t="s">
        <v>4769</v>
      </c>
      <c r="Q142" s="5" t="s">
        <v>177</v>
      </c>
      <c r="R142" s="5" t="s">
        <v>4769</v>
      </c>
    </row>
    <row r="143" spans="2:18">
      <c r="B143" s="5" t="s">
        <v>1549</v>
      </c>
      <c r="C143" s="5" t="s">
        <v>4076</v>
      </c>
      <c r="D143" s="5">
        <v>2016</v>
      </c>
      <c r="F143" s="5" t="s">
        <v>1792</v>
      </c>
      <c r="G143" s="5" t="s">
        <v>2385</v>
      </c>
      <c r="H143" s="5" t="s">
        <v>4528</v>
      </c>
      <c r="I143" s="5" t="s">
        <v>178</v>
      </c>
      <c r="J143" s="5" t="s">
        <v>2383</v>
      </c>
      <c r="K143" s="5" t="s">
        <v>2814</v>
      </c>
      <c r="L143" s="5" t="s">
        <v>2251</v>
      </c>
      <c r="M143" s="5" t="s">
        <v>186</v>
      </c>
      <c r="N143" s="5" t="s">
        <v>186</v>
      </c>
      <c r="O143" s="5" t="s">
        <v>4301</v>
      </c>
      <c r="P143" s="5" t="s">
        <v>4769</v>
      </c>
      <c r="Q143" s="5" t="s">
        <v>177</v>
      </c>
      <c r="R143" s="5" t="s">
        <v>4769</v>
      </c>
    </row>
    <row r="144" spans="2:18">
      <c r="B144" s="5" t="s">
        <v>1549</v>
      </c>
      <c r="C144" s="5" t="s">
        <v>4077</v>
      </c>
      <c r="D144" s="5">
        <v>2016</v>
      </c>
      <c r="F144" s="5" t="s">
        <v>1792</v>
      </c>
      <c r="G144" s="5" t="s">
        <v>2385</v>
      </c>
      <c r="H144" s="5" t="s">
        <v>4529</v>
      </c>
      <c r="I144" s="5" t="s">
        <v>178</v>
      </c>
      <c r="J144" s="5" t="s">
        <v>2383</v>
      </c>
      <c r="K144" s="5" t="s">
        <v>2814</v>
      </c>
      <c r="L144" s="5" t="s">
        <v>2251</v>
      </c>
      <c r="M144" s="5" t="s">
        <v>186</v>
      </c>
      <c r="N144" s="5" t="s">
        <v>186</v>
      </c>
      <c r="O144" s="5" t="s">
        <v>4302</v>
      </c>
      <c r="P144" s="5" t="s">
        <v>4769</v>
      </c>
      <c r="Q144" s="5" t="s">
        <v>177</v>
      </c>
      <c r="R144" s="5" t="s">
        <v>4769</v>
      </c>
    </row>
    <row r="145" spans="2:18">
      <c r="B145" s="5" t="s">
        <v>1549</v>
      </c>
      <c r="C145" s="5" t="s">
        <v>4078</v>
      </c>
      <c r="D145" s="5">
        <v>2016</v>
      </c>
      <c r="F145" s="5" t="s">
        <v>1792</v>
      </c>
      <c r="G145" s="5" t="s">
        <v>2385</v>
      </c>
      <c r="H145" s="5" t="s">
        <v>4530</v>
      </c>
      <c r="I145" s="5" t="s">
        <v>178</v>
      </c>
      <c r="J145" s="5" t="s">
        <v>2383</v>
      </c>
      <c r="K145" s="5" t="s">
        <v>2814</v>
      </c>
      <c r="L145" s="5" t="s">
        <v>2251</v>
      </c>
      <c r="M145" s="5" t="s">
        <v>186</v>
      </c>
      <c r="N145" s="5" t="s">
        <v>186</v>
      </c>
      <c r="O145" s="5" t="s">
        <v>4303</v>
      </c>
      <c r="P145" s="5" t="s">
        <v>4769</v>
      </c>
      <c r="Q145" s="5" t="s">
        <v>177</v>
      </c>
      <c r="R145" s="5" t="s">
        <v>4769</v>
      </c>
    </row>
    <row r="146" spans="2:18">
      <c r="B146" s="5" t="s">
        <v>1549</v>
      </c>
      <c r="C146" s="5" t="s">
        <v>4079</v>
      </c>
      <c r="D146" s="5">
        <v>2016</v>
      </c>
      <c r="F146" s="5" t="s">
        <v>1792</v>
      </c>
      <c r="G146" s="5" t="s">
        <v>2385</v>
      </c>
      <c r="H146" s="5" t="s">
        <v>4531</v>
      </c>
      <c r="I146" s="5" t="s">
        <v>178</v>
      </c>
      <c r="J146" s="5" t="s">
        <v>2383</v>
      </c>
      <c r="K146" s="5" t="s">
        <v>2814</v>
      </c>
      <c r="L146" s="5" t="s">
        <v>2251</v>
      </c>
      <c r="M146" s="5" t="s">
        <v>186</v>
      </c>
      <c r="N146" s="5" t="s">
        <v>186</v>
      </c>
      <c r="O146" s="5" t="s">
        <v>4304</v>
      </c>
      <c r="P146" s="5" t="s">
        <v>4769</v>
      </c>
      <c r="Q146" s="5" t="s">
        <v>177</v>
      </c>
      <c r="R146" s="5" t="s">
        <v>4769</v>
      </c>
    </row>
    <row r="147" spans="2:18">
      <c r="B147" s="5" t="s">
        <v>1549</v>
      </c>
      <c r="C147" s="5" t="s">
        <v>4080</v>
      </c>
      <c r="D147" s="5">
        <v>2016</v>
      </c>
      <c r="F147" s="5" t="s">
        <v>1792</v>
      </c>
      <c r="G147" s="5" t="s">
        <v>2385</v>
      </c>
      <c r="H147" s="5" t="s">
        <v>4532</v>
      </c>
      <c r="I147" s="5" t="s">
        <v>178</v>
      </c>
      <c r="J147" s="5" t="s">
        <v>2383</v>
      </c>
      <c r="K147" s="5" t="s">
        <v>2814</v>
      </c>
      <c r="L147" s="5" t="s">
        <v>2251</v>
      </c>
      <c r="M147" s="5" t="s">
        <v>186</v>
      </c>
      <c r="N147" s="5" t="s">
        <v>186</v>
      </c>
      <c r="O147" s="5" t="s">
        <v>4305</v>
      </c>
      <c r="P147" s="5" t="s">
        <v>4769</v>
      </c>
      <c r="Q147" s="5" t="s">
        <v>177</v>
      </c>
      <c r="R147" s="5" t="s">
        <v>4769</v>
      </c>
    </row>
    <row r="148" spans="2:18">
      <c r="B148" s="5" t="s">
        <v>1549</v>
      </c>
      <c r="C148" s="5" t="s">
        <v>4081</v>
      </c>
      <c r="D148" s="5">
        <v>2016</v>
      </c>
      <c r="F148" s="5" t="s">
        <v>1792</v>
      </c>
      <c r="G148" s="5" t="s">
        <v>2385</v>
      </c>
      <c r="H148" s="5" t="s">
        <v>4533</v>
      </c>
      <c r="I148" s="5" t="s">
        <v>178</v>
      </c>
      <c r="J148" s="5" t="s">
        <v>2383</v>
      </c>
      <c r="K148" s="5" t="s">
        <v>2814</v>
      </c>
      <c r="L148" s="5" t="s">
        <v>2251</v>
      </c>
      <c r="M148" s="5" t="s">
        <v>186</v>
      </c>
      <c r="N148" s="5" t="s">
        <v>186</v>
      </c>
      <c r="O148" s="5" t="s">
        <v>4306</v>
      </c>
      <c r="P148" s="5" t="s">
        <v>4769</v>
      </c>
      <c r="Q148" s="5" t="s">
        <v>177</v>
      </c>
      <c r="R148" s="5" t="s">
        <v>4769</v>
      </c>
    </row>
    <row r="149" spans="2:18">
      <c r="B149" s="5" t="s">
        <v>1549</v>
      </c>
      <c r="C149" s="5" t="s">
        <v>4082</v>
      </c>
      <c r="D149" s="5">
        <v>2016</v>
      </c>
      <c r="F149" s="5" t="s">
        <v>1792</v>
      </c>
      <c r="G149" s="5" t="s">
        <v>2385</v>
      </c>
      <c r="H149" s="5" t="s">
        <v>4534</v>
      </c>
      <c r="I149" s="5" t="s">
        <v>178</v>
      </c>
      <c r="J149" s="5" t="s">
        <v>2383</v>
      </c>
      <c r="K149" s="5" t="s">
        <v>2814</v>
      </c>
      <c r="L149" s="5" t="s">
        <v>2251</v>
      </c>
      <c r="M149" s="5" t="s">
        <v>186</v>
      </c>
      <c r="N149" s="5" t="s">
        <v>186</v>
      </c>
      <c r="O149" s="5" t="s">
        <v>4307</v>
      </c>
      <c r="P149" s="5" t="s">
        <v>4769</v>
      </c>
      <c r="Q149" s="5" t="s">
        <v>177</v>
      </c>
      <c r="R149" s="5" t="s">
        <v>4769</v>
      </c>
    </row>
    <row r="150" spans="2:18">
      <c r="B150" s="5" t="s">
        <v>1549</v>
      </c>
      <c r="C150" s="5" t="s">
        <v>4083</v>
      </c>
      <c r="D150" s="5">
        <v>2016</v>
      </c>
      <c r="F150" s="5" t="s">
        <v>1792</v>
      </c>
      <c r="G150" s="5" t="s">
        <v>2385</v>
      </c>
      <c r="H150" s="5" t="s">
        <v>4535</v>
      </c>
      <c r="I150" s="5" t="s">
        <v>178</v>
      </c>
      <c r="J150" s="5" t="s">
        <v>2383</v>
      </c>
      <c r="K150" s="5" t="s">
        <v>2814</v>
      </c>
      <c r="L150" s="5" t="s">
        <v>2251</v>
      </c>
      <c r="M150" s="5" t="s">
        <v>186</v>
      </c>
      <c r="N150" s="5" t="s">
        <v>186</v>
      </c>
      <c r="O150" s="5" t="s">
        <v>4308</v>
      </c>
      <c r="P150" s="5" t="s">
        <v>4769</v>
      </c>
      <c r="Q150" s="5" t="s">
        <v>177</v>
      </c>
      <c r="R150" s="5" t="s">
        <v>4769</v>
      </c>
    </row>
    <row r="151" spans="2:18">
      <c r="B151" s="5" t="s">
        <v>1549</v>
      </c>
      <c r="C151" s="5" t="s">
        <v>4084</v>
      </c>
      <c r="D151" s="5">
        <v>2016</v>
      </c>
      <c r="F151" s="5" t="s">
        <v>1792</v>
      </c>
      <c r="G151" s="5" t="s">
        <v>2385</v>
      </c>
      <c r="H151" s="5" t="s">
        <v>4536</v>
      </c>
      <c r="I151" s="5" t="s">
        <v>178</v>
      </c>
      <c r="J151" s="5" t="s">
        <v>2383</v>
      </c>
      <c r="K151" s="5" t="s">
        <v>2814</v>
      </c>
      <c r="L151" s="5" t="s">
        <v>2251</v>
      </c>
      <c r="M151" s="5" t="s">
        <v>186</v>
      </c>
      <c r="N151" s="5" t="s">
        <v>186</v>
      </c>
      <c r="O151" s="5" t="s">
        <v>4309</v>
      </c>
      <c r="P151" s="5" t="s">
        <v>4769</v>
      </c>
      <c r="Q151" s="5" t="s">
        <v>177</v>
      </c>
      <c r="R151" s="5" t="s">
        <v>4769</v>
      </c>
    </row>
    <row r="152" spans="2:18">
      <c r="B152" s="5" t="s">
        <v>1549</v>
      </c>
      <c r="C152" s="5" t="s">
        <v>4085</v>
      </c>
      <c r="D152" s="5">
        <v>2012</v>
      </c>
      <c r="F152" s="5" t="s">
        <v>1792</v>
      </c>
      <c r="G152" s="5" t="s">
        <v>2385</v>
      </c>
      <c r="H152" s="5" t="s">
        <v>4537</v>
      </c>
      <c r="I152" s="5" t="s">
        <v>178</v>
      </c>
      <c r="J152" s="5" t="s">
        <v>2383</v>
      </c>
      <c r="K152" s="5" t="s">
        <v>2814</v>
      </c>
      <c r="L152" s="5" t="s">
        <v>2251</v>
      </c>
      <c r="M152" s="5" t="s">
        <v>186</v>
      </c>
      <c r="N152" s="5" t="s">
        <v>186</v>
      </c>
      <c r="O152" s="5" t="s">
        <v>4310</v>
      </c>
      <c r="P152" s="5" t="s">
        <v>4769</v>
      </c>
      <c r="Q152" s="5" t="s">
        <v>177</v>
      </c>
      <c r="R152" s="5" t="s">
        <v>4769</v>
      </c>
    </row>
    <row r="153" spans="2:18">
      <c r="B153" s="5" t="s">
        <v>1549</v>
      </c>
      <c r="C153" s="5" t="s">
        <v>4086</v>
      </c>
      <c r="D153" s="5">
        <v>2012</v>
      </c>
      <c r="F153" s="5" t="s">
        <v>1792</v>
      </c>
      <c r="G153" s="5" t="s">
        <v>2385</v>
      </c>
      <c r="H153" s="5" t="s">
        <v>4538</v>
      </c>
      <c r="I153" s="5" t="s">
        <v>178</v>
      </c>
      <c r="J153" s="5" t="s">
        <v>2383</v>
      </c>
      <c r="K153" s="5" t="s">
        <v>2814</v>
      </c>
      <c r="L153" s="5" t="s">
        <v>2251</v>
      </c>
      <c r="M153" s="5" t="s">
        <v>186</v>
      </c>
      <c r="N153" s="5" t="s">
        <v>186</v>
      </c>
      <c r="O153" s="5" t="s">
        <v>4311</v>
      </c>
      <c r="P153" s="5" t="s">
        <v>4769</v>
      </c>
      <c r="Q153" s="5" t="s">
        <v>177</v>
      </c>
      <c r="R153" s="5" t="s">
        <v>4769</v>
      </c>
    </row>
    <row r="154" spans="2:18">
      <c r="B154" s="5" t="s">
        <v>1549</v>
      </c>
      <c r="C154" s="5" t="s">
        <v>4087</v>
      </c>
      <c r="D154" s="5">
        <v>2012</v>
      </c>
      <c r="F154" s="5" t="s">
        <v>1792</v>
      </c>
      <c r="G154" s="5" t="s">
        <v>2385</v>
      </c>
      <c r="H154" s="5" t="s">
        <v>4539</v>
      </c>
      <c r="I154" s="5" t="s">
        <v>178</v>
      </c>
      <c r="J154" s="5" t="s">
        <v>2383</v>
      </c>
      <c r="K154" s="5" t="s">
        <v>2814</v>
      </c>
      <c r="L154" s="5" t="s">
        <v>2251</v>
      </c>
      <c r="M154" s="5" t="s">
        <v>186</v>
      </c>
      <c r="N154" s="5" t="s">
        <v>186</v>
      </c>
      <c r="O154" s="5" t="s">
        <v>4312</v>
      </c>
      <c r="P154" s="5" t="s">
        <v>4769</v>
      </c>
      <c r="Q154" s="5" t="s">
        <v>177</v>
      </c>
      <c r="R154" s="5" t="s">
        <v>4769</v>
      </c>
    </row>
    <row r="155" spans="2:18">
      <c r="B155" s="5" t="s">
        <v>1549</v>
      </c>
      <c r="C155" s="5" t="s">
        <v>4088</v>
      </c>
      <c r="D155" s="5">
        <v>2013</v>
      </c>
      <c r="F155" s="5" t="s">
        <v>1792</v>
      </c>
      <c r="G155" s="5" t="s">
        <v>2385</v>
      </c>
      <c r="H155" s="5" t="s">
        <v>4540</v>
      </c>
      <c r="I155" s="5" t="s">
        <v>178</v>
      </c>
      <c r="J155" s="5" t="s">
        <v>2383</v>
      </c>
      <c r="K155" s="5" t="s">
        <v>2814</v>
      </c>
      <c r="L155" s="5" t="s">
        <v>2251</v>
      </c>
      <c r="M155" s="5" t="s">
        <v>186</v>
      </c>
      <c r="N155" s="5" t="s">
        <v>186</v>
      </c>
      <c r="O155" s="5" t="s">
        <v>4313</v>
      </c>
      <c r="P155" s="5" t="s">
        <v>4769</v>
      </c>
      <c r="Q155" s="5" t="s">
        <v>177</v>
      </c>
      <c r="R155" s="5" t="s">
        <v>4769</v>
      </c>
    </row>
    <row r="156" spans="2:18">
      <c r="B156" s="5" t="s">
        <v>1549</v>
      </c>
      <c r="C156" s="5" t="s">
        <v>4089</v>
      </c>
      <c r="D156" s="5">
        <v>2013</v>
      </c>
      <c r="F156" s="5" t="s">
        <v>1792</v>
      </c>
      <c r="G156" s="5" t="s">
        <v>2385</v>
      </c>
      <c r="H156" s="5" t="s">
        <v>4541</v>
      </c>
      <c r="I156" s="5" t="s">
        <v>178</v>
      </c>
      <c r="J156" s="5" t="s">
        <v>2383</v>
      </c>
      <c r="K156" s="5" t="s">
        <v>2814</v>
      </c>
      <c r="L156" s="5" t="s">
        <v>2251</v>
      </c>
      <c r="M156" s="5" t="s">
        <v>186</v>
      </c>
      <c r="N156" s="5" t="s">
        <v>186</v>
      </c>
      <c r="O156" s="5" t="s">
        <v>4314</v>
      </c>
      <c r="P156" s="5" t="s">
        <v>4769</v>
      </c>
      <c r="Q156" s="5" t="s">
        <v>177</v>
      </c>
      <c r="R156" s="5" t="s">
        <v>4769</v>
      </c>
    </row>
    <row r="157" spans="2:18">
      <c r="B157" s="5" t="s">
        <v>1549</v>
      </c>
      <c r="C157" s="5" t="s">
        <v>4090</v>
      </c>
      <c r="D157" s="5">
        <v>2013</v>
      </c>
      <c r="F157" s="5" t="s">
        <v>1792</v>
      </c>
      <c r="G157" s="5" t="s">
        <v>2385</v>
      </c>
      <c r="H157" s="5" t="s">
        <v>4542</v>
      </c>
      <c r="I157" s="5" t="s">
        <v>178</v>
      </c>
      <c r="J157" s="5" t="s">
        <v>2383</v>
      </c>
      <c r="K157" s="5" t="s">
        <v>2814</v>
      </c>
      <c r="L157" s="5" t="s">
        <v>2251</v>
      </c>
      <c r="M157" s="5" t="s">
        <v>186</v>
      </c>
      <c r="N157" s="5" t="s">
        <v>186</v>
      </c>
      <c r="O157" s="5" t="s">
        <v>4315</v>
      </c>
      <c r="P157" s="5" t="s">
        <v>4769</v>
      </c>
      <c r="Q157" s="5" t="s">
        <v>177</v>
      </c>
      <c r="R157" s="5" t="s">
        <v>4769</v>
      </c>
    </row>
    <row r="158" spans="2:18">
      <c r="B158" s="5" t="s">
        <v>1549</v>
      </c>
      <c r="C158" s="5" t="s">
        <v>4091</v>
      </c>
      <c r="D158" s="5">
        <v>2014</v>
      </c>
      <c r="F158" s="5" t="s">
        <v>1792</v>
      </c>
      <c r="G158" s="5" t="s">
        <v>2385</v>
      </c>
      <c r="H158" s="5" t="s">
        <v>4543</v>
      </c>
      <c r="I158" s="5" t="s">
        <v>178</v>
      </c>
      <c r="J158" s="5" t="s">
        <v>2383</v>
      </c>
      <c r="K158" s="5" t="s">
        <v>2814</v>
      </c>
      <c r="L158" s="5" t="s">
        <v>2251</v>
      </c>
      <c r="M158" s="5" t="s">
        <v>186</v>
      </c>
      <c r="N158" s="5" t="s">
        <v>186</v>
      </c>
      <c r="O158" s="5" t="s">
        <v>4316</v>
      </c>
      <c r="P158" s="5" t="s">
        <v>4769</v>
      </c>
      <c r="Q158" s="5" t="s">
        <v>177</v>
      </c>
      <c r="R158" s="5" t="s">
        <v>4769</v>
      </c>
    </row>
    <row r="159" spans="2:18">
      <c r="B159" s="5" t="s">
        <v>1549</v>
      </c>
      <c r="C159" s="5" t="s">
        <v>4092</v>
      </c>
      <c r="D159" s="5">
        <v>2014</v>
      </c>
      <c r="F159" s="5" t="s">
        <v>1792</v>
      </c>
      <c r="G159" s="5" t="s">
        <v>2385</v>
      </c>
      <c r="H159" s="5" t="s">
        <v>4544</v>
      </c>
      <c r="I159" s="5" t="s">
        <v>178</v>
      </c>
      <c r="J159" s="5" t="s">
        <v>2383</v>
      </c>
      <c r="K159" s="5" t="s">
        <v>2814</v>
      </c>
      <c r="L159" s="5" t="s">
        <v>2251</v>
      </c>
      <c r="M159" s="5" t="s">
        <v>186</v>
      </c>
      <c r="N159" s="5" t="s">
        <v>186</v>
      </c>
      <c r="O159" s="5" t="s">
        <v>4317</v>
      </c>
      <c r="P159" s="5" t="s">
        <v>4769</v>
      </c>
      <c r="Q159" s="5" t="s">
        <v>177</v>
      </c>
      <c r="R159" s="5" t="s">
        <v>4769</v>
      </c>
    </row>
    <row r="160" spans="2:18">
      <c r="B160" s="5" t="s">
        <v>1549</v>
      </c>
      <c r="C160" s="5" t="s">
        <v>4093</v>
      </c>
      <c r="D160" s="5">
        <v>2014</v>
      </c>
      <c r="F160" s="5" t="s">
        <v>1792</v>
      </c>
      <c r="G160" s="5" t="s">
        <v>2385</v>
      </c>
      <c r="H160" s="5" t="s">
        <v>4545</v>
      </c>
      <c r="I160" s="5" t="s">
        <v>178</v>
      </c>
      <c r="J160" s="5" t="s">
        <v>2383</v>
      </c>
      <c r="K160" s="5" t="s">
        <v>2814</v>
      </c>
      <c r="L160" s="5" t="s">
        <v>2251</v>
      </c>
      <c r="M160" s="5" t="s">
        <v>186</v>
      </c>
      <c r="N160" s="5" t="s">
        <v>186</v>
      </c>
      <c r="O160" s="5" t="s">
        <v>4318</v>
      </c>
      <c r="P160" s="5" t="s">
        <v>4769</v>
      </c>
      <c r="Q160" s="5" t="s">
        <v>177</v>
      </c>
      <c r="R160" s="5" t="s">
        <v>4769</v>
      </c>
    </row>
    <row r="161" spans="2:18">
      <c r="B161" s="5" t="s">
        <v>1549</v>
      </c>
      <c r="C161" s="5" t="s">
        <v>4094</v>
      </c>
      <c r="D161" s="5">
        <v>2015</v>
      </c>
      <c r="F161" s="5" t="s">
        <v>1792</v>
      </c>
      <c r="G161" s="5" t="s">
        <v>2385</v>
      </c>
      <c r="H161" s="5" t="s">
        <v>4546</v>
      </c>
      <c r="I161" s="5" t="s">
        <v>178</v>
      </c>
      <c r="J161" s="5" t="s">
        <v>2383</v>
      </c>
      <c r="K161" s="5" t="s">
        <v>2814</v>
      </c>
      <c r="L161" s="5" t="s">
        <v>2251</v>
      </c>
      <c r="M161" s="5" t="s">
        <v>186</v>
      </c>
      <c r="N161" s="5" t="s">
        <v>186</v>
      </c>
      <c r="O161" s="5" t="s">
        <v>4319</v>
      </c>
      <c r="P161" s="5" t="s">
        <v>4769</v>
      </c>
      <c r="Q161" s="5" t="s">
        <v>177</v>
      </c>
      <c r="R161" s="5" t="s">
        <v>4769</v>
      </c>
    </row>
    <row r="162" spans="2:18">
      <c r="B162" s="5" t="s">
        <v>1549</v>
      </c>
      <c r="C162" s="5" t="s">
        <v>4095</v>
      </c>
      <c r="D162" s="5">
        <v>2015</v>
      </c>
      <c r="F162" s="5" t="s">
        <v>1792</v>
      </c>
      <c r="G162" s="5" t="s">
        <v>2385</v>
      </c>
      <c r="H162" s="5" t="s">
        <v>4547</v>
      </c>
      <c r="I162" s="5" t="s">
        <v>178</v>
      </c>
      <c r="J162" s="5" t="s">
        <v>2383</v>
      </c>
      <c r="K162" s="5" t="s">
        <v>2814</v>
      </c>
      <c r="L162" s="5" t="s">
        <v>2251</v>
      </c>
      <c r="M162" s="5" t="s">
        <v>186</v>
      </c>
      <c r="N162" s="5" t="s">
        <v>186</v>
      </c>
      <c r="O162" s="5" t="s">
        <v>4320</v>
      </c>
      <c r="P162" s="5" t="s">
        <v>4769</v>
      </c>
      <c r="Q162" s="5" t="s">
        <v>177</v>
      </c>
      <c r="R162" s="5" t="s">
        <v>4769</v>
      </c>
    </row>
    <row r="163" spans="2:18">
      <c r="B163" s="5" t="s">
        <v>1549</v>
      </c>
      <c r="C163" s="5" t="s">
        <v>4096</v>
      </c>
      <c r="D163" s="5">
        <v>2015</v>
      </c>
      <c r="F163" s="5" t="s">
        <v>1792</v>
      </c>
      <c r="G163" s="5" t="s">
        <v>2385</v>
      </c>
      <c r="H163" s="5" t="s">
        <v>4548</v>
      </c>
      <c r="I163" s="5" t="s">
        <v>178</v>
      </c>
      <c r="J163" s="5" t="s">
        <v>2383</v>
      </c>
      <c r="K163" s="5" t="s">
        <v>2814</v>
      </c>
      <c r="L163" s="5" t="s">
        <v>2251</v>
      </c>
      <c r="M163" s="5" t="s">
        <v>186</v>
      </c>
      <c r="N163" s="5" t="s">
        <v>186</v>
      </c>
      <c r="O163" s="5" t="s">
        <v>4321</v>
      </c>
      <c r="P163" s="5" t="s">
        <v>4769</v>
      </c>
      <c r="Q163" s="5" t="s">
        <v>177</v>
      </c>
      <c r="R163" s="5" t="s">
        <v>4769</v>
      </c>
    </row>
    <row r="164" spans="2:18">
      <c r="B164" s="5" t="s">
        <v>1549</v>
      </c>
      <c r="C164" s="5" t="s">
        <v>4097</v>
      </c>
      <c r="D164" s="5">
        <v>2015</v>
      </c>
      <c r="F164" s="5" t="s">
        <v>1792</v>
      </c>
      <c r="G164" s="5" t="s">
        <v>2385</v>
      </c>
      <c r="H164" s="5" t="s">
        <v>4549</v>
      </c>
      <c r="I164" s="5" t="s">
        <v>178</v>
      </c>
      <c r="J164" s="5" t="s">
        <v>2383</v>
      </c>
      <c r="K164" s="5" t="s">
        <v>2814</v>
      </c>
      <c r="L164" s="5" t="s">
        <v>2251</v>
      </c>
      <c r="M164" s="5" t="s">
        <v>186</v>
      </c>
      <c r="N164" s="5" t="s">
        <v>186</v>
      </c>
      <c r="O164" s="5" t="s">
        <v>4322</v>
      </c>
      <c r="P164" s="5" t="s">
        <v>4769</v>
      </c>
      <c r="Q164" s="5" t="s">
        <v>177</v>
      </c>
      <c r="R164" s="5" t="s">
        <v>4769</v>
      </c>
    </row>
    <row r="165" spans="2:18">
      <c r="B165" s="5" t="s">
        <v>1549</v>
      </c>
      <c r="C165" s="5" t="s">
        <v>4098</v>
      </c>
      <c r="D165" s="5">
        <v>2015</v>
      </c>
      <c r="F165" s="5" t="s">
        <v>1792</v>
      </c>
      <c r="G165" s="5" t="s">
        <v>2385</v>
      </c>
      <c r="H165" s="5" t="s">
        <v>4550</v>
      </c>
      <c r="I165" s="5" t="s">
        <v>178</v>
      </c>
      <c r="J165" s="5" t="s">
        <v>2383</v>
      </c>
      <c r="K165" s="5" t="s">
        <v>2814</v>
      </c>
      <c r="L165" s="5" t="s">
        <v>2251</v>
      </c>
      <c r="M165" s="5" t="s">
        <v>186</v>
      </c>
      <c r="N165" s="5" t="s">
        <v>186</v>
      </c>
      <c r="O165" s="5" t="s">
        <v>4323</v>
      </c>
      <c r="P165" s="5" t="s">
        <v>4769</v>
      </c>
      <c r="Q165" s="5" t="s">
        <v>177</v>
      </c>
      <c r="R165" s="5" t="s">
        <v>4769</v>
      </c>
    </row>
    <row r="166" spans="2:18">
      <c r="B166" s="5" t="s">
        <v>1549</v>
      </c>
      <c r="C166" s="5" t="s">
        <v>4099</v>
      </c>
      <c r="D166" s="5">
        <v>2016</v>
      </c>
      <c r="F166" s="5" t="s">
        <v>1792</v>
      </c>
      <c r="G166" s="5" t="s">
        <v>2385</v>
      </c>
      <c r="H166" s="5" t="s">
        <v>4551</v>
      </c>
      <c r="I166" s="5" t="s">
        <v>178</v>
      </c>
      <c r="J166" s="5" t="s">
        <v>2383</v>
      </c>
      <c r="K166" s="5" t="s">
        <v>2814</v>
      </c>
      <c r="L166" s="5" t="s">
        <v>2251</v>
      </c>
      <c r="M166" s="5" t="s">
        <v>186</v>
      </c>
      <c r="N166" s="5" t="s">
        <v>186</v>
      </c>
      <c r="O166" s="5" t="s">
        <v>4324</v>
      </c>
      <c r="P166" s="5" t="s">
        <v>4769</v>
      </c>
      <c r="Q166" s="5" t="s">
        <v>177</v>
      </c>
      <c r="R166" s="5" t="s">
        <v>4769</v>
      </c>
    </row>
    <row r="167" spans="2:18">
      <c r="B167" s="5" t="s">
        <v>1549</v>
      </c>
      <c r="C167" s="5" t="s">
        <v>4100</v>
      </c>
      <c r="D167" s="5">
        <v>2016</v>
      </c>
      <c r="F167" s="5" t="s">
        <v>1792</v>
      </c>
      <c r="G167" s="5" t="s">
        <v>2385</v>
      </c>
      <c r="H167" s="5" t="s">
        <v>4552</v>
      </c>
      <c r="I167" s="5" t="s">
        <v>178</v>
      </c>
      <c r="J167" s="5" t="s">
        <v>2383</v>
      </c>
      <c r="K167" s="5" t="s">
        <v>2814</v>
      </c>
      <c r="L167" s="5" t="s">
        <v>2251</v>
      </c>
      <c r="M167" s="5" t="s">
        <v>186</v>
      </c>
      <c r="N167" s="5" t="s">
        <v>186</v>
      </c>
      <c r="O167" s="5" t="s">
        <v>4325</v>
      </c>
      <c r="P167" s="5" t="s">
        <v>4769</v>
      </c>
      <c r="Q167" s="5" t="s">
        <v>177</v>
      </c>
      <c r="R167" s="5" t="s">
        <v>4769</v>
      </c>
    </row>
    <row r="168" spans="2:18">
      <c r="B168" s="5" t="s">
        <v>1549</v>
      </c>
      <c r="C168" s="5" t="s">
        <v>4101</v>
      </c>
      <c r="D168" s="5">
        <v>2016</v>
      </c>
      <c r="F168" s="5" t="s">
        <v>1792</v>
      </c>
      <c r="G168" s="5" t="s">
        <v>2385</v>
      </c>
      <c r="H168" s="5" t="s">
        <v>4553</v>
      </c>
      <c r="I168" s="5" t="s">
        <v>178</v>
      </c>
      <c r="J168" s="5" t="s">
        <v>2383</v>
      </c>
      <c r="K168" s="5" t="s">
        <v>2814</v>
      </c>
      <c r="L168" s="5" t="s">
        <v>2251</v>
      </c>
      <c r="M168" s="5" t="s">
        <v>186</v>
      </c>
      <c r="N168" s="5" t="s">
        <v>186</v>
      </c>
      <c r="O168" s="5" t="s">
        <v>4326</v>
      </c>
      <c r="P168" s="5" t="s">
        <v>4769</v>
      </c>
      <c r="Q168" s="5" t="s">
        <v>177</v>
      </c>
      <c r="R168" s="5" t="s">
        <v>4769</v>
      </c>
    </row>
    <row r="169" spans="2:18">
      <c r="B169" s="5" t="s">
        <v>1549</v>
      </c>
      <c r="C169" s="5" t="s">
        <v>4102</v>
      </c>
      <c r="D169" s="5">
        <v>2016</v>
      </c>
      <c r="F169" s="5" t="s">
        <v>1792</v>
      </c>
      <c r="G169" s="5" t="s">
        <v>2385</v>
      </c>
      <c r="H169" s="5" t="s">
        <v>4554</v>
      </c>
      <c r="I169" s="5" t="s">
        <v>178</v>
      </c>
      <c r="J169" s="5" t="s">
        <v>2383</v>
      </c>
      <c r="K169" s="5" t="s">
        <v>2814</v>
      </c>
      <c r="L169" s="5" t="s">
        <v>2251</v>
      </c>
      <c r="M169" s="5" t="s">
        <v>186</v>
      </c>
      <c r="N169" s="5" t="s">
        <v>186</v>
      </c>
      <c r="O169" s="5" t="s">
        <v>4327</v>
      </c>
      <c r="P169" s="5" t="s">
        <v>4769</v>
      </c>
      <c r="Q169" s="5" t="s">
        <v>177</v>
      </c>
      <c r="R169" s="5" t="s">
        <v>4769</v>
      </c>
    </row>
    <row r="170" spans="2:18">
      <c r="B170" s="5" t="s">
        <v>1549</v>
      </c>
      <c r="C170" s="5" t="s">
        <v>4103</v>
      </c>
      <c r="D170" s="5">
        <v>2016</v>
      </c>
      <c r="F170" s="5" t="s">
        <v>1792</v>
      </c>
      <c r="G170" s="5" t="s">
        <v>2385</v>
      </c>
      <c r="H170" s="5" t="s">
        <v>4555</v>
      </c>
      <c r="I170" s="5" t="s">
        <v>178</v>
      </c>
      <c r="J170" s="5" t="s">
        <v>2383</v>
      </c>
      <c r="K170" s="5" t="s">
        <v>2814</v>
      </c>
      <c r="L170" s="5" t="s">
        <v>2251</v>
      </c>
      <c r="M170" s="5" t="s">
        <v>186</v>
      </c>
      <c r="N170" s="5" t="s">
        <v>186</v>
      </c>
      <c r="O170" s="5" t="s">
        <v>4328</v>
      </c>
      <c r="P170" s="5" t="s">
        <v>4769</v>
      </c>
      <c r="Q170" s="5" t="s">
        <v>177</v>
      </c>
      <c r="R170" s="5" t="s">
        <v>4769</v>
      </c>
    </row>
    <row r="171" spans="2:18">
      <c r="B171" s="5" t="s">
        <v>1549</v>
      </c>
      <c r="C171" s="5" t="s">
        <v>4104</v>
      </c>
      <c r="D171" s="5">
        <v>2016</v>
      </c>
      <c r="F171" s="5" t="s">
        <v>1792</v>
      </c>
      <c r="G171" s="5" t="s">
        <v>2385</v>
      </c>
      <c r="H171" s="5" t="s">
        <v>4556</v>
      </c>
      <c r="I171" s="5" t="s">
        <v>178</v>
      </c>
      <c r="J171" s="5" t="s">
        <v>2383</v>
      </c>
      <c r="K171" s="5" t="s">
        <v>2814</v>
      </c>
      <c r="L171" s="5" t="s">
        <v>2251</v>
      </c>
      <c r="M171" s="5" t="s">
        <v>186</v>
      </c>
      <c r="N171" s="5" t="s">
        <v>186</v>
      </c>
      <c r="O171" s="5" t="s">
        <v>4329</v>
      </c>
      <c r="P171" s="5" t="s">
        <v>4769</v>
      </c>
      <c r="Q171" s="5" t="s">
        <v>177</v>
      </c>
      <c r="R171" s="5" t="s">
        <v>4769</v>
      </c>
    </row>
    <row r="172" spans="2:18">
      <c r="B172" s="5" t="s">
        <v>1549</v>
      </c>
      <c r="C172" s="5" t="s">
        <v>4105</v>
      </c>
      <c r="D172" s="5">
        <v>2016</v>
      </c>
      <c r="F172" s="5" t="s">
        <v>1792</v>
      </c>
      <c r="G172" s="5" t="s">
        <v>2385</v>
      </c>
      <c r="H172" s="5" t="s">
        <v>4557</v>
      </c>
      <c r="I172" s="5" t="s">
        <v>178</v>
      </c>
      <c r="J172" s="5" t="s">
        <v>2383</v>
      </c>
      <c r="K172" s="5" t="s">
        <v>2814</v>
      </c>
      <c r="L172" s="5" t="s">
        <v>2251</v>
      </c>
      <c r="M172" s="5" t="s">
        <v>186</v>
      </c>
      <c r="N172" s="5" t="s">
        <v>186</v>
      </c>
      <c r="O172" s="5" t="s">
        <v>4330</v>
      </c>
      <c r="P172" s="5" t="s">
        <v>4769</v>
      </c>
      <c r="Q172" s="5" t="s">
        <v>177</v>
      </c>
      <c r="R172" s="5" t="s">
        <v>4769</v>
      </c>
    </row>
    <row r="173" spans="2:18">
      <c r="B173" s="5" t="s">
        <v>1549</v>
      </c>
      <c r="C173" s="5" t="s">
        <v>4106</v>
      </c>
      <c r="D173" s="5">
        <v>2016</v>
      </c>
      <c r="F173" s="5" t="s">
        <v>1792</v>
      </c>
      <c r="G173" s="5" t="s">
        <v>2385</v>
      </c>
      <c r="H173" s="5" t="s">
        <v>4558</v>
      </c>
      <c r="I173" s="5" t="s">
        <v>178</v>
      </c>
      <c r="J173" s="5" t="s">
        <v>2383</v>
      </c>
      <c r="K173" s="5" t="s">
        <v>2814</v>
      </c>
      <c r="L173" s="5" t="s">
        <v>2251</v>
      </c>
      <c r="M173" s="5" t="s">
        <v>186</v>
      </c>
      <c r="N173" s="5" t="s">
        <v>186</v>
      </c>
      <c r="O173" s="5" t="s">
        <v>4331</v>
      </c>
      <c r="P173" s="5" t="s">
        <v>4769</v>
      </c>
      <c r="Q173" s="5" t="s">
        <v>177</v>
      </c>
      <c r="R173" s="5" t="s">
        <v>4769</v>
      </c>
    </row>
    <row r="174" spans="2:18">
      <c r="B174" s="5" t="s">
        <v>1549</v>
      </c>
      <c r="C174" s="5" t="s">
        <v>4107</v>
      </c>
      <c r="D174" s="5">
        <v>2016</v>
      </c>
      <c r="F174" s="5" t="s">
        <v>1792</v>
      </c>
      <c r="G174" s="5" t="s">
        <v>2385</v>
      </c>
      <c r="H174" s="5" t="s">
        <v>4559</v>
      </c>
      <c r="I174" s="5" t="s">
        <v>178</v>
      </c>
      <c r="J174" s="5" t="s">
        <v>2383</v>
      </c>
      <c r="K174" s="5" t="s">
        <v>2814</v>
      </c>
      <c r="L174" s="5" t="s">
        <v>2251</v>
      </c>
      <c r="M174" s="5" t="s">
        <v>186</v>
      </c>
      <c r="N174" s="5" t="s">
        <v>186</v>
      </c>
      <c r="O174" s="5" t="s">
        <v>4332</v>
      </c>
      <c r="P174" s="5" t="s">
        <v>4769</v>
      </c>
      <c r="Q174" s="5" t="s">
        <v>177</v>
      </c>
      <c r="R174" s="5" t="s">
        <v>4769</v>
      </c>
    </row>
    <row r="175" spans="2:18">
      <c r="B175" s="5" t="s">
        <v>1549</v>
      </c>
      <c r="C175" s="5" t="s">
        <v>4108</v>
      </c>
      <c r="D175" s="5">
        <v>2016</v>
      </c>
      <c r="F175" s="5" t="s">
        <v>1792</v>
      </c>
      <c r="G175" s="5" t="s">
        <v>2385</v>
      </c>
      <c r="H175" s="5" t="s">
        <v>4560</v>
      </c>
      <c r="I175" s="5" t="s">
        <v>178</v>
      </c>
      <c r="J175" s="5" t="s">
        <v>2383</v>
      </c>
      <c r="K175" s="5" t="s">
        <v>2814</v>
      </c>
      <c r="L175" s="5" t="s">
        <v>2251</v>
      </c>
      <c r="M175" s="5" t="s">
        <v>186</v>
      </c>
      <c r="N175" s="5" t="s">
        <v>186</v>
      </c>
      <c r="O175" s="5" t="s">
        <v>4333</v>
      </c>
      <c r="P175" s="5" t="s">
        <v>4769</v>
      </c>
      <c r="Q175" s="5" t="s">
        <v>177</v>
      </c>
      <c r="R175" s="5" t="s">
        <v>4769</v>
      </c>
    </row>
    <row r="176" spans="2:18">
      <c r="B176" s="5" t="s">
        <v>1549</v>
      </c>
      <c r="C176" s="5" t="s">
        <v>4109</v>
      </c>
      <c r="D176" s="5">
        <v>2016</v>
      </c>
      <c r="F176" s="5" t="s">
        <v>1792</v>
      </c>
      <c r="G176" s="5" t="s">
        <v>2385</v>
      </c>
      <c r="H176" s="5" t="s">
        <v>4561</v>
      </c>
      <c r="I176" s="5" t="s">
        <v>178</v>
      </c>
      <c r="J176" s="5" t="s">
        <v>2383</v>
      </c>
      <c r="K176" s="5" t="s">
        <v>2814</v>
      </c>
      <c r="L176" s="5" t="s">
        <v>2251</v>
      </c>
      <c r="M176" s="5" t="s">
        <v>186</v>
      </c>
      <c r="N176" s="5" t="s">
        <v>186</v>
      </c>
      <c r="O176" s="5" t="s">
        <v>4334</v>
      </c>
      <c r="P176" s="5" t="s">
        <v>4769</v>
      </c>
      <c r="Q176" s="5" t="s">
        <v>177</v>
      </c>
      <c r="R176" s="5" t="s">
        <v>4769</v>
      </c>
    </row>
    <row r="177" spans="2:18">
      <c r="B177" s="5" t="s">
        <v>1549</v>
      </c>
      <c r="C177" s="5" t="s">
        <v>4110</v>
      </c>
      <c r="D177" s="5">
        <v>2016</v>
      </c>
      <c r="F177" s="5" t="s">
        <v>1792</v>
      </c>
      <c r="G177" s="5" t="s">
        <v>2385</v>
      </c>
      <c r="H177" s="5" t="s">
        <v>4562</v>
      </c>
      <c r="I177" s="5" t="s">
        <v>178</v>
      </c>
      <c r="J177" s="5" t="s">
        <v>2383</v>
      </c>
      <c r="K177" s="5" t="s">
        <v>2814</v>
      </c>
      <c r="L177" s="5" t="s">
        <v>2251</v>
      </c>
      <c r="M177" s="5" t="s">
        <v>186</v>
      </c>
      <c r="N177" s="5" t="s">
        <v>186</v>
      </c>
      <c r="O177" s="5" t="s">
        <v>4335</v>
      </c>
      <c r="P177" s="5" t="s">
        <v>4769</v>
      </c>
      <c r="Q177" s="5" t="s">
        <v>177</v>
      </c>
      <c r="R177" s="5" t="s">
        <v>4769</v>
      </c>
    </row>
    <row r="178" spans="2:18">
      <c r="B178" s="5" t="s">
        <v>1549</v>
      </c>
      <c r="C178" s="5" t="s">
        <v>4111</v>
      </c>
      <c r="D178" s="5">
        <v>2017</v>
      </c>
      <c r="F178" s="5" t="s">
        <v>1792</v>
      </c>
      <c r="G178" s="5" t="s">
        <v>2385</v>
      </c>
      <c r="H178" s="5" t="s">
        <v>4563</v>
      </c>
      <c r="I178" s="5" t="s">
        <v>178</v>
      </c>
      <c r="J178" s="5" t="s">
        <v>2383</v>
      </c>
      <c r="K178" s="5" t="s">
        <v>2814</v>
      </c>
      <c r="L178" s="5" t="s">
        <v>2251</v>
      </c>
      <c r="M178" s="5" t="s">
        <v>186</v>
      </c>
      <c r="N178" s="5" t="s">
        <v>186</v>
      </c>
      <c r="O178" s="5" t="s">
        <v>4336</v>
      </c>
      <c r="P178" s="5" t="s">
        <v>4769</v>
      </c>
      <c r="Q178" s="5" t="s">
        <v>177</v>
      </c>
      <c r="R178" s="5" t="s">
        <v>4769</v>
      </c>
    </row>
    <row r="179" spans="2:18">
      <c r="B179" s="5" t="s">
        <v>1549</v>
      </c>
      <c r="C179" s="5" t="s">
        <v>4112</v>
      </c>
      <c r="D179" s="5">
        <v>2017</v>
      </c>
      <c r="F179" s="5" t="s">
        <v>1792</v>
      </c>
      <c r="G179" s="5" t="s">
        <v>2385</v>
      </c>
      <c r="H179" s="5" t="s">
        <v>4564</v>
      </c>
      <c r="I179" s="5" t="s">
        <v>178</v>
      </c>
      <c r="J179" s="5" t="s">
        <v>2383</v>
      </c>
      <c r="K179" s="5" t="s">
        <v>2814</v>
      </c>
      <c r="L179" s="5" t="s">
        <v>2251</v>
      </c>
      <c r="M179" s="5" t="s">
        <v>186</v>
      </c>
      <c r="N179" s="5" t="s">
        <v>186</v>
      </c>
      <c r="O179" s="5" t="s">
        <v>4337</v>
      </c>
      <c r="P179" s="5" t="s">
        <v>4769</v>
      </c>
      <c r="Q179" s="5" t="s">
        <v>177</v>
      </c>
      <c r="R179" s="5" t="s">
        <v>4769</v>
      </c>
    </row>
    <row r="180" spans="2:18">
      <c r="B180" s="5" t="s">
        <v>1549</v>
      </c>
      <c r="C180" s="5" t="s">
        <v>4113</v>
      </c>
      <c r="D180" s="5">
        <v>2017</v>
      </c>
      <c r="F180" s="5" t="s">
        <v>1792</v>
      </c>
      <c r="G180" s="5" t="s">
        <v>2385</v>
      </c>
      <c r="H180" s="5" t="s">
        <v>4565</v>
      </c>
      <c r="I180" s="5" t="s">
        <v>178</v>
      </c>
      <c r="J180" s="5" t="s">
        <v>2383</v>
      </c>
      <c r="K180" s="5" t="s">
        <v>2814</v>
      </c>
      <c r="L180" s="5" t="s">
        <v>2251</v>
      </c>
      <c r="M180" s="5" t="s">
        <v>186</v>
      </c>
      <c r="N180" s="5" t="s">
        <v>186</v>
      </c>
      <c r="O180" s="5" t="s">
        <v>4338</v>
      </c>
      <c r="P180" s="5" t="s">
        <v>4769</v>
      </c>
      <c r="Q180" s="5" t="s">
        <v>177</v>
      </c>
      <c r="R180" s="5" t="s">
        <v>4769</v>
      </c>
    </row>
    <row r="181" spans="2:18">
      <c r="B181" s="5" t="s">
        <v>1549</v>
      </c>
      <c r="C181" s="5" t="s">
        <v>4114</v>
      </c>
      <c r="D181" s="5">
        <v>2017</v>
      </c>
      <c r="F181" s="5" t="s">
        <v>1792</v>
      </c>
      <c r="G181" s="5" t="s">
        <v>2385</v>
      </c>
      <c r="H181" s="5" t="s">
        <v>4566</v>
      </c>
      <c r="I181" s="5" t="s">
        <v>178</v>
      </c>
      <c r="J181" s="5" t="s">
        <v>2383</v>
      </c>
      <c r="K181" s="5" t="s">
        <v>2814</v>
      </c>
      <c r="L181" s="5" t="s">
        <v>2251</v>
      </c>
      <c r="M181" s="5" t="s">
        <v>186</v>
      </c>
      <c r="N181" s="5" t="s">
        <v>186</v>
      </c>
      <c r="O181" s="5" t="s">
        <v>4339</v>
      </c>
      <c r="P181" s="5" t="s">
        <v>4769</v>
      </c>
      <c r="Q181" s="5" t="s">
        <v>177</v>
      </c>
      <c r="R181" s="5" t="s">
        <v>4769</v>
      </c>
    </row>
    <row r="182" spans="2:18">
      <c r="B182" s="5" t="s">
        <v>1549</v>
      </c>
      <c r="C182" s="5" t="s">
        <v>4115</v>
      </c>
      <c r="D182" s="5">
        <v>2017</v>
      </c>
      <c r="F182" s="5" t="s">
        <v>1792</v>
      </c>
      <c r="G182" s="5" t="s">
        <v>2385</v>
      </c>
      <c r="H182" s="5" t="s">
        <v>4567</v>
      </c>
      <c r="I182" s="5" t="s">
        <v>178</v>
      </c>
      <c r="J182" s="5" t="s">
        <v>2383</v>
      </c>
      <c r="K182" s="5" t="s">
        <v>2814</v>
      </c>
      <c r="L182" s="5" t="s">
        <v>2251</v>
      </c>
      <c r="M182" s="5" t="s">
        <v>186</v>
      </c>
      <c r="N182" s="5" t="s">
        <v>186</v>
      </c>
      <c r="O182" s="5" t="s">
        <v>4340</v>
      </c>
      <c r="P182" s="5" t="s">
        <v>4769</v>
      </c>
      <c r="Q182" s="5" t="s">
        <v>177</v>
      </c>
      <c r="R182" s="5" t="s">
        <v>4769</v>
      </c>
    </row>
    <row r="183" spans="2:18">
      <c r="B183" s="5" t="s">
        <v>1549</v>
      </c>
      <c r="C183" s="5" t="s">
        <v>4116</v>
      </c>
      <c r="D183" s="5">
        <v>2017</v>
      </c>
      <c r="F183" s="5" t="s">
        <v>1792</v>
      </c>
      <c r="G183" s="5" t="s">
        <v>2385</v>
      </c>
      <c r="H183" s="5" t="s">
        <v>4568</v>
      </c>
      <c r="I183" s="5" t="s">
        <v>178</v>
      </c>
      <c r="J183" s="5" t="s">
        <v>2383</v>
      </c>
      <c r="K183" s="5" t="s">
        <v>2814</v>
      </c>
      <c r="L183" s="5" t="s">
        <v>2251</v>
      </c>
      <c r="M183" s="5" t="s">
        <v>186</v>
      </c>
      <c r="N183" s="5" t="s">
        <v>186</v>
      </c>
      <c r="O183" s="5" t="s">
        <v>4341</v>
      </c>
      <c r="P183" s="5" t="s">
        <v>4769</v>
      </c>
      <c r="Q183" s="5" t="s">
        <v>177</v>
      </c>
      <c r="R183" s="5" t="s">
        <v>4769</v>
      </c>
    </row>
    <row r="184" spans="2:18">
      <c r="B184" s="5" t="s">
        <v>1549</v>
      </c>
      <c r="C184" s="5" t="s">
        <v>4117</v>
      </c>
      <c r="D184" s="5">
        <v>2017</v>
      </c>
      <c r="F184" s="5" t="s">
        <v>1792</v>
      </c>
      <c r="G184" s="5" t="s">
        <v>2385</v>
      </c>
      <c r="H184" s="5" t="s">
        <v>4569</v>
      </c>
      <c r="I184" s="5" t="s">
        <v>178</v>
      </c>
      <c r="J184" s="5" t="s">
        <v>2383</v>
      </c>
      <c r="K184" s="5" t="s">
        <v>2814</v>
      </c>
      <c r="L184" s="5" t="s">
        <v>2251</v>
      </c>
      <c r="M184" s="5" t="s">
        <v>186</v>
      </c>
      <c r="N184" s="5" t="s">
        <v>186</v>
      </c>
      <c r="O184" s="5" t="s">
        <v>4342</v>
      </c>
      <c r="P184" s="5" t="s">
        <v>4769</v>
      </c>
      <c r="Q184" s="5" t="s">
        <v>177</v>
      </c>
      <c r="R184" s="5" t="s">
        <v>4769</v>
      </c>
    </row>
    <row r="185" spans="2:18">
      <c r="B185" s="5" t="s">
        <v>1549</v>
      </c>
      <c r="C185" s="5" t="s">
        <v>4118</v>
      </c>
      <c r="D185" s="5">
        <v>2017</v>
      </c>
      <c r="F185" s="5" t="s">
        <v>1792</v>
      </c>
      <c r="G185" s="5" t="s">
        <v>2385</v>
      </c>
      <c r="H185" s="5" t="s">
        <v>4570</v>
      </c>
      <c r="I185" s="5" t="s">
        <v>178</v>
      </c>
      <c r="J185" s="5" t="s">
        <v>2383</v>
      </c>
      <c r="K185" s="5" t="s">
        <v>2814</v>
      </c>
      <c r="L185" s="5" t="s">
        <v>2251</v>
      </c>
      <c r="M185" s="5" t="s">
        <v>186</v>
      </c>
      <c r="N185" s="5" t="s">
        <v>186</v>
      </c>
      <c r="O185" s="5" t="s">
        <v>4343</v>
      </c>
      <c r="P185" s="5" t="s">
        <v>4769</v>
      </c>
      <c r="Q185" s="5" t="s">
        <v>177</v>
      </c>
      <c r="R185" s="5" t="s">
        <v>4769</v>
      </c>
    </row>
    <row r="186" spans="2:18">
      <c r="B186" s="5" t="s">
        <v>1549</v>
      </c>
      <c r="C186" s="5" t="s">
        <v>4119</v>
      </c>
      <c r="D186" s="5">
        <v>2017</v>
      </c>
      <c r="F186" s="5" t="s">
        <v>1792</v>
      </c>
      <c r="G186" s="5" t="s">
        <v>2385</v>
      </c>
      <c r="H186" s="5" t="s">
        <v>4571</v>
      </c>
      <c r="I186" s="5" t="s">
        <v>178</v>
      </c>
      <c r="J186" s="5" t="s">
        <v>2383</v>
      </c>
      <c r="K186" s="5" t="s">
        <v>2814</v>
      </c>
      <c r="L186" s="5" t="s">
        <v>2251</v>
      </c>
      <c r="M186" s="5" t="s">
        <v>186</v>
      </c>
      <c r="N186" s="5" t="s">
        <v>186</v>
      </c>
      <c r="O186" s="5" t="s">
        <v>4344</v>
      </c>
      <c r="P186" s="5" t="s">
        <v>4769</v>
      </c>
      <c r="Q186" s="5" t="s">
        <v>177</v>
      </c>
      <c r="R186" s="5" t="s">
        <v>4769</v>
      </c>
    </row>
    <row r="187" spans="2:18">
      <c r="B187" s="5" t="s">
        <v>1549</v>
      </c>
      <c r="C187" s="5" t="s">
        <v>4120</v>
      </c>
      <c r="D187" s="5">
        <v>2017</v>
      </c>
      <c r="F187" s="5" t="s">
        <v>1792</v>
      </c>
      <c r="G187" s="5" t="s">
        <v>2385</v>
      </c>
      <c r="H187" s="5" t="s">
        <v>4572</v>
      </c>
      <c r="I187" s="5" t="s">
        <v>178</v>
      </c>
      <c r="J187" s="5" t="s">
        <v>2383</v>
      </c>
      <c r="K187" s="5" t="s">
        <v>2814</v>
      </c>
      <c r="L187" s="5" t="s">
        <v>2251</v>
      </c>
      <c r="M187" s="5" t="s">
        <v>186</v>
      </c>
      <c r="N187" s="5" t="s">
        <v>186</v>
      </c>
      <c r="O187" s="5" t="s">
        <v>4345</v>
      </c>
      <c r="P187" s="5" t="s">
        <v>4769</v>
      </c>
      <c r="Q187" s="5" t="s">
        <v>177</v>
      </c>
      <c r="R187" s="5" t="s">
        <v>4769</v>
      </c>
    </row>
    <row r="188" spans="2:18">
      <c r="B188" s="5" t="s">
        <v>1549</v>
      </c>
      <c r="C188" s="5" t="s">
        <v>4121</v>
      </c>
      <c r="D188" s="5">
        <v>2017</v>
      </c>
      <c r="F188" s="5" t="s">
        <v>1792</v>
      </c>
      <c r="G188" s="5" t="s">
        <v>2385</v>
      </c>
      <c r="H188" s="5" t="s">
        <v>4573</v>
      </c>
      <c r="I188" s="5" t="s">
        <v>178</v>
      </c>
      <c r="J188" s="5" t="s">
        <v>2383</v>
      </c>
      <c r="K188" s="5" t="s">
        <v>2814</v>
      </c>
      <c r="L188" s="5" t="s">
        <v>2251</v>
      </c>
      <c r="M188" s="5" t="s">
        <v>186</v>
      </c>
      <c r="N188" s="5" t="s">
        <v>186</v>
      </c>
      <c r="O188" s="5" t="s">
        <v>4346</v>
      </c>
      <c r="P188" s="5" t="s">
        <v>4769</v>
      </c>
      <c r="Q188" s="5" t="s">
        <v>177</v>
      </c>
      <c r="R188" s="5" t="s">
        <v>4769</v>
      </c>
    </row>
    <row r="189" spans="2:18">
      <c r="B189" s="5" t="s">
        <v>1549</v>
      </c>
      <c r="C189" s="5" t="s">
        <v>4122</v>
      </c>
      <c r="D189" s="5">
        <v>2012</v>
      </c>
      <c r="F189" s="5" t="s">
        <v>1792</v>
      </c>
      <c r="G189" s="5" t="s">
        <v>2385</v>
      </c>
      <c r="H189" s="5" t="s">
        <v>4574</v>
      </c>
      <c r="I189" s="5" t="s">
        <v>178</v>
      </c>
      <c r="J189" s="5" t="s">
        <v>2383</v>
      </c>
      <c r="K189" s="5" t="s">
        <v>2814</v>
      </c>
      <c r="L189" s="5" t="s">
        <v>2251</v>
      </c>
      <c r="M189" s="5" t="s">
        <v>186</v>
      </c>
      <c r="N189" s="5" t="s">
        <v>186</v>
      </c>
      <c r="O189" s="5" t="s">
        <v>4347</v>
      </c>
      <c r="P189" s="5" t="s">
        <v>4769</v>
      </c>
      <c r="Q189" s="5" t="s">
        <v>177</v>
      </c>
      <c r="R189" s="5" t="s">
        <v>4769</v>
      </c>
    </row>
    <row r="190" spans="2:18">
      <c r="B190" s="5" t="s">
        <v>1549</v>
      </c>
      <c r="C190" s="5" t="s">
        <v>4123</v>
      </c>
      <c r="D190" s="5">
        <v>2012</v>
      </c>
      <c r="F190" s="5" t="s">
        <v>1792</v>
      </c>
      <c r="G190" s="5" t="s">
        <v>2385</v>
      </c>
      <c r="H190" s="5" t="s">
        <v>4575</v>
      </c>
      <c r="I190" s="5" t="s">
        <v>178</v>
      </c>
      <c r="J190" s="5" t="s">
        <v>2383</v>
      </c>
      <c r="K190" s="5" t="s">
        <v>2814</v>
      </c>
      <c r="L190" s="5" t="s">
        <v>2251</v>
      </c>
      <c r="M190" s="5" t="s">
        <v>186</v>
      </c>
      <c r="N190" s="5" t="s">
        <v>186</v>
      </c>
      <c r="O190" s="5" t="s">
        <v>4348</v>
      </c>
      <c r="P190" s="5" t="s">
        <v>4769</v>
      </c>
      <c r="Q190" s="5" t="s">
        <v>177</v>
      </c>
      <c r="R190" s="5" t="s">
        <v>4769</v>
      </c>
    </row>
    <row r="191" spans="2:18">
      <c r="B191" s="5" t="s">
        <v>1549</v>
      </c>
      <c r="C191" s="5" t="s">
        <v>4124</v>
      </c>
      <c r="D191" s="5">
        <v>2012</v>
      </c>
      <c r="F191" s="5" t="s">
        <v>1792</v>
      </c>
      <c r="G191" s="5" t="s">
        <v>2385</v>
      </c>
      <c r="H191" s="5" t="s">
        <v>4576</v>
      </c>
      <c r="I191" s="5" t="s">
        <v>178</v>
      </c>
      <c r="J191" s="5" t="s">
        <v>2383</v>
      </c>
      <c r="K191" s="5" t="s">
        <v>2814</v>
      </c>
      <c r="L191" s="5" t="s">
        <v>2251</v>
      </c>
      <c r="M191" s="5" t="s">
        <v>186</v>
      </c>
      <c r="N191" s="5" t="s">
        <v>186</v>
      </c>
      <c r="O191" s="5" t="s">
        <v>4349</v>
      </c>
      <c r="P191" s="5" t="s">
        <v>4769</v>
      </c>
      <c r="Q191" s="5" t="s">
        <v>177</v>
      </c>
      <c r="R191" s="5" t="s">
        <v>4769</v>
      </c>
    </row>
    <row r="192" spans="2:18">
      <c r="B192" s="5" t="s">
        <v>1549</v>
      </c>
      <c r="C192" s="5" t="s">
        <v>4125</v>
      </c>
      <c r="D192" s="5">
        <v>2012</v>
      </c>
      <c r="F192" s="5" t="s">
        <v>1792</v>
      </c>
      <c r="G192" s="5" t="s">
        <v>2385</v>
      </c>
      <c r="H192" s="5" t="s">
        <v>4577</v>
      </c>
      <c r="I192" s="5" t="s">
        <v>178</v>
      </c>
      <c r="J192" s="5" t="s">
        <v>2383</v>
      </c>
      <c r="K192" s="5" t="s">
        <v>2814</v>
      </c>
      <c r="L192" s="5" t="s">
        <v>2251</v>
      </c>
      <c r="M192" s="5" t="s">
        <v>186</v>
      </c>
      <c r="N192" s="5" t="s">
        <v>186</v>
      </c>
      <c r="O192" s="5" t="s">
        <v>4350</v>
      </c>
      <c r="P192" s="5" t="s">
        <v>4769</v>
      </c>
      <c r="Q192" s="5" t="s">
        <v>177</v>
      </c>
      <c r="R192" s="5" t="s">
        <v>4769</v>
      </c>
    </row>
    <row r="193" spans="2:18">
      <c r="B193" s="5" t="s">
        <v>1549</v>
      </c>
      <c r="C193" s="5" t="s">
        <v>4126</v>
      </c>
      <c r="D193" s="5">
        <v>2013</v>
      </c>
      <c r="F193" s="5" t="s">
        <v>1792</v>
      </c>
      <c r="G193" s="5" t="s">
        <v>2385</v>
      </c>
      <c r="H193" s="5" t="s">
        <v>4578</v>
      </c>
      <c r="I193" s="5" t="s">
        <v>178</v>
      </c>
      <c r="J193" s="5" t="s">
        <v>2383</v>
      </c>
      <c r="K193" s="5" t="s">
        <v>2814</v>
      </c>
      <c r="L193" s="5" t="s">
        <v>2251</v>
      </c>
      <c r="M193" s="5" t="s">
        <v>186</v>
      </c>
      <c r="N193" s="5" t="s">
        <v>186</v>
      </c>
      <c r="O193" s="5" t="s">
        <v>4351</v>
      </c>
      <c r="P193" s="5" t="s">
        <v>4769</v>
      </c>
      <c r="Q193" s="5" t="s">
        <v>177</v>
      </c>
      <c r="R193" s="5" t="s">
        <v>4769</v>
      </c>
    </row>
    <row r="194" spans="2:18">
      <c r="B194" s="5" t="s">
        <v>1549</v>
      </c>
      <c r="C194" s="5" t="s">
        <v>4127</v>
      </c>
      <c r="D194" s="5">
        <v>2013</v>
      </c>
      <c r="F194" s="5" t="s">
        <v>1792</v>
      </c>
      <c r="G194" s="5" t="s">
        <v>2385</v>
      </c>
      <c r="H194" s="5" t="s">
        <v>4579</v>
      </c>
      <c r="I194" s="5" t="s">
        <v>178</v>
      </c>
      <c r="J194" s="5" t="s">
        <v>2383</v>
      </c>
      <c r="K194" s="5" t="s">
        <v>2814</v>
      </c>
      <c r="L194" s="5" t="s">
        <v>2251</v>
      </c>
      <c r="M194" s="5" t="s">
        <v>186</v>
      </c>
      <c r="N194" s="5" t="s">
        <v>186</v>
      </c>
      <c r="O194" s="5" t="s">
        <v>4352</v>
      </c>
      <c r="P194" s="5" t="s">
        <v>4769</v>
      </c>
      <c r="Q194" s="5" t="s">
        <v>177</v>
      </c>
      <c r="R194" s="5" t="s">
        <v>4769</v>
      </c>
    </row>
    <row r="195" spans="2:18">
      <c r="B195" s="5" t="s">
        <v>1549</v>
      </c>
      <c r="C195" s="5" t="s">
        <v>4128</v>
      </c>
      <c r="D195" s="5">
        <v>2013</v>
      </c>
      <c r="F195" s="5" t="s">
        <v>1792</v>
      </c>
      <c r="G195" s="5" t="s">
        <v>2385</v>
      </c>
      <c r="H195" s="5" t="s">
        <v>4580</v>
      </c>
      <c r="I195" s="5" t="s">
        <v>178</v>
      </c>
      <c r="J195" s="5" t="s">
        <v>2383</v>
      </c>
      <c r="K195" s="5" t="s">
        <v>2814</v>
      </c>
      <c r="L195" s="5" t="s">
        <v>2251</v>
      </c>
      <c r="M195" s="5" t="s">
        <v>186</v>
      </c>
      <c r="N195" s="5" t="s">
        <v>186</v>
      </c>
      <c r="O195" s="5" t="s">
        <v>4353</v>
      </c>
      <c r="P195" s="5" t="s">
        <v>4769</v>
      </c>
      <c r="Q195" s="5" t="s">
        <v>177</v>
      </c>
      <c r="R195" s="5" t="s">
        <v>4769</v>
      </c>
    </row>
    <row r="196" spans="2:18">
      <c r="B196" s="5" t="s">
        <v>1549</v>
      </c>
      <c r="C196" s="5" t="s">
        <v>4129</v>
      </c>
      <c r="D196" s="5">
        <v>2013</v>
      </c>
      <c r="F196" s="5" t="s">
        <v>1792</v>
      </c>
      <c r="G196" s="5" t="s">
        <v>2385</v>
      </c>
      <c r="H196" s="5" t="s">
        <v>4581</v>
      </c>
      <c r="I196" s="5" t="s">
        <v>178</v>
      </c>
      <c r="J196" s="5" t="s">
        <v>2383</v>
      </c>
      <c r="K196" s="5" t="s">
        <v>2814</v>
      </c>
      <c r="L196" s="5" t="s">
        <v>2251</v>
      </c>
      <c r="M196" s="5" t="s">
        <v>186</v>
      </c>
      <c r="N196" s="5" t="s">
        <v>186</v>
      </c>
      <c r="O196" s="5" t="s">
        <v>4354</v>
      </c>
      <c r="P196" s="5" t="s">
        <v>4769</v>
      </c>
      <c r="Q196" s="5" t="s">
        <v>177</v>
      </c>
      <c r="R196" s="5" t="s">
        <v>4769</v>
      </c>
    </row>
    <row r="197" spans="2:18">
      <c r="B197" s="5" t="s">
        <v>1549</v>
      </c>
      <c r="C197" s="5" t="s">
        <v>4130</v>
      </c>
      <c r="D197" s="5">
        <v>2014</v>
      </c>
      <c r="F197" s="5" t="s">
        <v>1792</v>
      </c>
      <c r="G197" s="5" t="s">
        <v>2385</v>
      </c>
      <c r="H197" s="5" t="s">
        <v>4582</v>
      </c>
      <c r="I197" s="5" t="s">
        <v>178</v>
      </c>
      <c r="J197" s="5" t="s">
        <v>2383</v>
      </c>
      <c r="K197" s="5" t="s">
        <v>2814</v>
      </c>
      <c r="L197" s="5" t="s">
        <v>2251</v>
      </c>
      <c r="M197" s="5" t="s">
        <v>186</v>
      </c>
      <c r="N197" s="5" t="s">
        <v>186</v>
      </c>
      <c r="O197" s="5" t="s">
        <v>4355</v>
      </c>
      <c r="P197" s="5" t="s">
        <v>4769</v>
      </c>
      <c r="Q197" s="5" t="s">
        <v>177</v>
      </c>
      <c r="R197" s="5" t="s">
        <v>4769</v>
      </c>
    </row>
    <row r="198" spans="2:18">
      <c r="B198" s="5" t="s">
        <v>1549</v>
      </c>
      <c r="C198" s="5" t="s">
        <v>4131</v>
      </c>
      <c r="D198" s="5">
        <v>2015</v>
      </c>
      <c r="F198" s="5" t="s">
        <v>1792</v>
      </c>
      <c r="G198" s="5" t="s">
        <v>2385</v>
      </c>
      <c r="H198" s="5" t="s">
        <v>4583</v>
      </c>
      <c r="I198" s="5" t="s">
        <v>178</v>
      </c>
      <c r="J198" s="5" t="s">
        <v>2383</v>
      </c>
      <c r="K198" s="5" t="s">
        <v>2814</v>
      </c>
      <c r="L198" s="5" t="s">
        <v>2251</v>
      </c>
      <c r="M198" s="5" t="s">
        <v>186</v>
      </c>
      <c r="N198" s="5" t="s">
        <v>186</v>
      </c>
      <c r="O198" s="5" t="s">
        <v>4356</v>
      </c>
      <c r="P198" s="5" t="s">
        <v>4769</v>
      </c>
      <c r="Q198" s="5" t="s">
        <v>177</v>
      </c>
      <c r="R198" s="5" t="s">
        <v>4769</v>
      </c>
    </row>
    <row r="199" spans="2:18">
      <c r="B199" s="5" t="s">
        <v>1549</v>
      </c>
      <c r="C199" s="5" t="s">
        <v>4132</v>
      </c>
      <c r="D199" s="5">
        <v>2015</v>
      </c>
      <c r="F199" s="5" t="s">
        <v>1792</v>
      </c>
      <c r="G199" s="5" t="s">
        <v>2385</v>
      </c>
      <c r="H199" s="5" t="s">
        <v>4584</v>
      </c>
      <c r="I199" s="5" t="s">
        <v>178</v>
      </c>
      <c r="J199" s="5" t="s">
        <v>2383</v>
      </c>
      <c r="K199" s="5" t="s">
        <v>2814</v>
      </c>
      <c r="L199" s="5" t="s">
        <v>2251</v>
      </c>
      <c r="M199" s="5" t="s">
        <v>186</v>
      </c>
      <c r="N199" s="5" t="s">
        <v>186</v>
      </c>
      <c r="O199" s="5" t="s">
        <v>4357</v>
      </c>
      <c r="P199" s="5" t="s">
        <v>4769</v>
      </c>
      <c r="Q199" s="5" t="s">
        <v>177</v>
      </c>
      <c r="R199" s="5" t="s">
        <v>4769</v>
      </c>
    </row>
    <row r="200" spans="2:18">
      <c r="B200" s="5" t="s">
        <v>1549</v>
      </c>
      <c r="C200" s="5" t="s">
        <v>4133</v>
      </c>
      <c r="D200" s="5">
        <v>2015</v>
      </c>
      <c r="F200" s="5" t="s">
        <v>1792</v>
      </c>
      <c r="G200" s="5" t="s">
        <v>2385</v>
      </c>
      <c r="H200" s="5" t="s">
        <v>4585</v>
      </c>
      <c r="I200" s="5" t="s">
        <v>178</v>
      </c>
      <c r="J200" s="5" t="s">
        <v>2383</v>
      </c>
      <c r="K200" s="5" t="s">
        <v>2814</v>
      </c>
      <c r="L200" s="5" t="s">
        <v>2251</v>
      </c>
      <c r="M200" s="5" t="s">
        <v>186</v>
      </c>
      <c r="N200" s="5" t="s">
        <v>186</v>
      </c>
      <c r="O200" s="5" t="s">
        <v>4358</v>
      </c>
      <c r="P200" s="5" t="s">
        <v>4769</v>
      </c>
      <c r="Q200" s="5" t="s">
        <v>177</v>
      </c>
      <c r="R200" s="5" t="s">
        <v>4769</v>
      </c>
    </row>
    <row r="201" spans="2:18">
      <c r="B201" s="5" t="s">
        <v>1549</v>
      </c>
      <c r="C201" s="5" t="s">
        <v>4134</v>
      </c>
      <c r="D201" s="5">
        <v>2015</v>
      </c>
      <c r="F201" s="5" t="s">
        <v>1792</v>
      </c>
      <c r="G201" s="5" t="s">
        <v>2385</v>
      </c>
      <c r="H201" s="5" t="s">
        <v>4586</v>
      </c>
      <c r="I201" s="5" t="s">
        <v>178</v>
      </c>
      <c r="J201" s="5" t="s">
        <v>2383</v>
      </c>
      <c r="K201" s="5" t="s">
        <v>2814</v>
      </c>
      <c r="L201" s="5" t="s">
        <v>2251</v>
      </c>
      <c r="M201" s="5" t="s">
        <v>186</v>
      </c>
      <c r="N201" s="5" t="s">
        <v>186</v>
      </c>
      <c r="O201" s="5" t="s">
        <v>4359</v>
      </c>
      <c r="P201" s="5" t="s">
        <v>4769</v>
      </c>
      <c r="Q201" s="5" t="s">
        <v>177</v>
      </c>
      <c r="R201" s="5" t="s">
        <v>4769</v>
      </c>
    </row>
    <row r="202" spans="2:18">
      <c r="B202" s="5" t="s">
        <v>1549</v>
      </c>
      <c r="C202" s="5" t="s">
        <v>4135</v>
      </c>
      <c r="D202" s="5">
        <v>2015</v>
      </c>
      <c r="F202" s="5" t="s">
        <v>1792</v>
      </c>
      <c r="G202" s="5" t="s">
        <v>2385</v>
      </c>
      <c r="H202" s="5" t="s">
        <v>4587</v>
      </c>
      <c r="I202" s="5" t="s">
        <v>178</v>
      </c>
      <c r="J202" s="5" t="s">
        <v>2383</v>
      </c>
      <c r="K202" s="5" t="s">
        <v>2814</v>
      </c>
      <c r="L202" s="5" t="s">
        <v>2251</v>
      </c>
      <c r="M202" s="5" t="s">
        <v>186</v>
      </c>
      <c r="N202" s="5" t="s">
        <v>186</v>
      </c>
      <c r="O202" s="5" t="s">
        <v>4360</v>
      </c>
      <c r="P202" s="5" t="s">
        <v>4769</v>
      </c>
      <c r="Q202" s="5" t="s">
        <v>177</v>
      </c>
      <c r="R202" s="5" t="s">
        <v>4769</v>
      </c>
    </row>
    <row r="203" spans="2:18">
      <c r="B203" s="5" t="s">
        <v>1549</v>
      </c>
      <c r="C203" s="5" t="s">
        <v>4136</v>
      </c>
      <c r="D203" s="5">
        <v>2015</v>
      </c>
      <c r="F203" s="5" t="s">
        <v>1792</v>
      </c>
      <c r="G203" s="5" t="s">
        <v>2385</v>
      </c>
      <c r="H203" s="5" t="s">
        <v>4588</v>
      </c>
      <c r="I203" s="5" t="s">
        <v>178</v>
      </c>
      <c r="J203" s="5" t="s">
        <v>2383</v>
      </c>
      <c r="K203" s="5" t="s">
        <v>2814</v>
      </c>
      <c r="L203" s="5" t="s">
        <v>2251</v>
      </c>
      <c r="M203" s="5" t="s">
        <v>186</v>
      </c>
      <c r="N203" s="5" t="s">
        <v>186</v>
      </c>
      <c r="O203" s="5" t="s">
        <v>4361</v>
      </c>
      <c r="P203" s="5" t="s">
        <v>4769</v>
      </c>
      <c r="Q203" s="5" t="s">
        <v>177</v>
      </c>
      <c r="R203" s="5" t="s">
        <v>4769</v>
      </c>
    </row>
    <row r="204" spans="2:18">
      <c r="B204" s="5" t="s">
        <v>1549</v>
      </c>
      <c r="C204" s="5" t="s">
        <v>4137</v>
      </c>
      <c r="D204" s="5">
        <v>2015</v>
      </c>
      <c r="F204" s="5" t="s">
        <v>1792</v>
      </c>
      <c r="G204" s="5" t="s">
        <v>2385</v>
      </c>
      <c r="H204" s="5" t="s">
        <v>4589</v>
      </c>
      <c r="I204" s="5" t="s">
        <v>178</v>
      </c>
      <c r="J204" s="5" t="s">
        <v>2383</v>
      </c>
      <c r="K204" s="5" t="s">
        <v>2814</v>
      </c>
      <c r="L204" s="5" t="s">
        <v>2251</v>
      </c>
      <c r="M204" s="5" t="s">
        <v>186</v>
      </c>
      <c r="N204" s="5" t="s">
        <v>186</v>
      </c>
      <c r="O204" s="5" t="s">
        <v>4362</v>
      </c>
      <c r="P204" s="5" t="s">
        <v>4769</v>
      </c>
      <c r="Q204" s="5" t="s">
        <v>177</v>
      </c>
      <c r="R204" s="5" t="s">
        <v>4769</v>
      </c>
    </row>
    <row r="205" spans="2:18">
      <c r="B205" s="5" t="s">
        <v>1549</v>
      </c>
      <c r="C205" s="5" t="s">
        <v>4138</v>
      </c>
      <c r="D205" s="5">
        <v>2015</v>
      </c>
      <c r="F205" s="5" t="s">
        <v>1792</v>
      </c>
      <c r="G205" s="5" t="s">
        <v>2385</v>
      </c>
      <c r="H205" s="5" t="s">
        <v>4590</v>
      </c>
      <c r="I205" s="5" t="s">
        <v>178</v>
      </c>
      <c r="J205" s="5" t="s">
        <v>2383</v>
      </c>
      <c r="K205" s="5" t="s">
        <v>2814</v>
      </c>
      <c r="L205" s="5" t="s">
        <v>2251</v>
      </c>
      <c r="M205" s="5" t="s">
        <v>186</v>
      </c>
      <c r="N205" s="5" t="s">
        <v>186</v>
      </c>
      <c r="O205" s="5" t="s">
        <v>4363</v>
      </c>
      <c r="P205" s="5" t="s">
        <v>4769</v>
      </c>
      <c r="Q205" s="5" t="s">
        <v>177</v>
      </c>
      <c r="R205" s="5" t="s">
        <v>4769</v>
      </c>
    </row>
    <row r="206" spans="2:18">
      <c r="B206" s="5" t="s">
        <v>1549</v>
      </c>
      <c r="C206" s="5" t="s">
        <v>4139</v>
      </c>
      <c r="D206" s="5">
        <v>2016</v>
      </c>
      <c r="F206" s="5" t="s">
        <v>1792</v>
      </c>
      <c r="G206" s="5" t="s">
        <v>2385</v>
      </c>
      <c r="H206" s="5" t="s">
        <v>4591</v>
      </c>
      <c r="I206" s="5" t="s">
        <v>178</v>
      </c>
      <c r="J206" s="5" t="s">
        <v>2383</v>
      </c>
      <c r="K206" s="5" t="s">
        <v>2814</v>
      </c>
      <c r="L206" s="5" t="s">
        <v>2251</v>
      </c>
      <c r="M206" s="5" t="s">
        <v>186</v>
      </c>
      <c r="N206" s="5" t="s">
        <v>186</v>
      </c>
      <c r="O206" s="5" t="s">
        <v>4364</v>
      </c>
      <c r="P206" s="5" t="s">
        <v>4769</v>
      </c>
      <c r="Q206" s="5" t="s">
        <v>177</v>
      </c>
      <c r="R206" s="5" t="s">
        <v>4769</v>
      </c>
    </row>
    <row r="207" spans="2:18">
      <c r="B207" s="5" t="s">
        <v>1549</v>
      </c>
      <c r="C207" s="5" t="s">
        <v>4140</v>
      </c>
      <c r="D207" s="5">
        <v>2016</v>
      </c>
      <c r="F207" s="5" t="s">
        <v>1792</v>
      </c>
      <c r="G207" s="5" t="s">
        <v>2385</v>
      </c>
      <c r="H207" s="5" t="s">
        <v>4592</v>
      </c>
      <c r="I207" s="5" t="s">
        <v>178</v>
      </c>
      <c r="J207" s="5" t="s">
        <v>2383</v>
      </c>
      <c r="K207" s="5" t="s">
        <v>2814</v>
      </c>
      <c r="L207" s="5" t="s">
        <v>2251</v>
      </c>
      <c r="M207" s="5" t="s">
        <v>186</v>
      </c>
      <c r="N207" s="5" t="s">
        <v>186</v>
      </c>
      <c r="O207" s="5" t="s">
        <v>4365</v>
      </c>
      <c r="P207" s="5" t="s">
        <v>4769</v>
      </c>
      <c r="Q207" s="5" t="s">
        <v>177</v>
      </c>
      <c r="R207" s="5" t="s">
        <v>4769</v>
      </c>
    </row>
    <row r="208" spans="2:18">
      <c r="B208" s="5" t="s">
        <v>1549</v>
      </c>
      <c r="C208" s="5" t="s">
        <v>4141</v>
      </c>
      <c r="D208" s="5">
        <v>2016</v>
      </c>
      <c r="F208" s="5" t="s">
        <v>1792</v>
      </c>
      <c r="G208" s="5" t="s">
        <v>2385</v>
      </c>
      <c r="H208" s="5" t="s">
        <v>4593</v>
      </c>
      <c r="I208" s="5" t="s">
        <v>178</v>
      </c>
      <c r="J208" s="5" t="s">
        <v>2383</v>
      </c>
      <c r="K208" s="5" t="s">
        <v>2814</v>
      </c>
      <c r="L208" s="5" t="s">
        <v>2251</v>
      </c>
      <c r="M208" s="5" t="s">
        <v>186</v>
      </c>
      <c r="N208" s="5" t="s">
        <v>186</v>
      </c>
      <c r="O208" s="5" t="s">
        <v>4366</v>
      </c>
      <c r="P208" s="5" t="s">
        <v>4769</v>
      </c>
      <c r="Q208" s="5" t="s">
        <v>177</v>
      </c>
      <c r="R208" s="5" t="s">
        <v>4769</v>
      </c>
    </row>
    <row r="209" spans="2:18">
      <c r="B209" s="5" t="s">
        <v>1549</v>
      </c>
      <c r="C209" s="5" t="s">
        <v>4142</v>
      </c>
      <c r="D209" s="5">
        <v>2016</v>
      </c>
      <c r="F209" s="5" t="s">
        <v>1792</v>
      </c>
      <c r="G209" s="5" t="s">
        <v>2385</v>
      </c>
      <c r="H209" s="5" t="s">
        <v>4594</v>
      </c>
      <c r="I209" s="5" t="s">
        <v>178</v>
      </c>
      <c r="J209" s="5" t="s">
        <v>2383</v>
      </c>
      <c r="K209" s="5" t="s">
        <v>2814</v>
      </c>
      <c r="L209" s="5" t="s">
        <v>2251</v>
      </c>
      <c r="M209" s="5" t="s">
        <v>186</v>
      </c>
      <c r="N209" s="5" t="s">
        <v>186</v>
      </c>
      <c r="O209" s="5" t="s">
        <v>4367</v>
      </c>
      <c r="P209" s="5" t="s">
        <v>4769</v>
      </c>
      <c r="Q209" s="5" t="s">
        <v>177</v>
      </c>
      <c r="R209" s="5" t="s">
        <v>4769</v>
      </c>
    </row>
    <row r="210" spans="2:18">
      <c r="B210" s="5" t="s">
        <v>1549</v>
      </c>
      <c r="C210" s="5" t="s">
        <v>4143</v>
      </c>
      <c r="D210" s="5">
        <v>2016</v>
      </c>
      <c r="F210" s="5" t="s">
        <v>1792</v>
      </c>
      <c r="G210" s="5" t="s">
        <v>2385</v>
      </c>
      <c r="H210" s="5" t="s">
        <v>4595</v>
      </c>
      <c r="I210" s="5" t="s">
        <v>178</v>
      </c>
      <c r="J210" s="5" t="s">
        <v>2383</v>
      </c>
      <c r="K210" s="5" t="s">
        <v>2814</v>
      </c>
      <c r="L210" s="5" t="s">
        <v>2251</v>
      </c>
      <c r="M210" s="5" t="s">
        <v>186</v>
      </c>
      <c r="N210" s="5" t="s">
        <v>186</v>
      </c>
      <c r="O210" s="5" t="s">
        <v>4368</v>
      </c>
      <c r="P210" s="5" t="s">
        <v>4769</v>
      </c>
      <c r="Q210" s="5" t="s">
        <v>177</v>
      </c>
      <c r="R210" s="5" t="s">
        <v>4769</v>
      </c>
    </row>
    <row r="211" spans="2:18">
      <c r="B211" s="5" t="s">
        <v>1549</v>
      </c>
      <c r="C211" s="5" t="s">
        <v>4144</v>
      </c>
      <c r="D211" s="5">
        <v>2016</v>
      </c>
      <c r="F211" s="5" t="s">
        <v>1792</v>
      </c>
      <c r="G211" s="5" t="s">
        <v>2385</v>
      </c>
      <c r="H211" s="5" t="s">
        <v>4596</v>
      </c>
      <c r="I211" s="5" t="s">
        <v>178</v>
      </c>
      <c r="J211" s="5" t="s">
        <v>2383</v>
      </c>
      <c r="K211" s="5" t="s">
        <v>2814</v>
      </c>
      <c r="L211" s="5" t="s">
        <v>2251</v>
      </c>
      <c r="M211" s="5" t="s">
        <v>186</v>
      </c>
      <c r="N211" s="5" t="s">
        <v>186</v>
      </c>
      <c r="O211" s="5" t="s">
        <v>4369</v>
      </c>
      <c r="P211" s="5" t="s">
        <v>4769</v>
      </c>
      <c r="Q211" s="5" t="s">
        <v>177</v>
      </c>
      <c r="R211" s="5" t="s">
        <v>4769</v>
      </c>
    </row>
    <row r="212" spans="2:18">
      <c r="B212" s="5" t="s">
        <v>1549</v>
      </c>
      <c r="C212" s="5" t="s">
        <v>4145</v>
      </c>
      <c r="D212" s="5">
        <v>2016</v>
      </c>
      <c r="F212" s="5" t="s">
        <v>1792</v>
      </c>
      <c r="G212" s="5" t="s">
        <v>2385</v>
      </c>
      <c r="H212" s="5" t="s">
        <v>4597</v>
      </c>
      <c r="I212" s="5" t="s">
        <v>178</v>
      </c>
      <c r="J212" s="5" t="s">
        <v>2383</v>
      </c>
      <c r="K212" s="5" t="s">
        <v>2814</v>
      </c>
      <c r="L212" s="5" t="s">
        <v>2251</v>
      </c>
      <c r="M212" s="5" t="s">
        <v>186</v>
      </c>
      <c r="N212" s="5" t="s">
        <v>186</v>
      </c>
      <c r="O212" s="5" t="s">
        <v>4370</v>
      </c>
      <c r="P212" s="5" t="s">
        <v>4769</v>
      </c>
      <c r="Q212" s="5" t="s">
        <v>177</v>
      </c>
      <c r="R212" s="5" t="s">
        <v>4769</v>
      </c>
    </row>
    <row r="213" spans="2:18">
      <c r="B213" s="5" t="s">
        <v>1549</v>
      </c>
      <c r="C213" s="5" t="s">
        <v>4146</v>
      </c>
      <c r="D213" s="5">
        <v>2016</v>
      </c>
      <c r="F213" s="5" t="s">
        <v>1792</v>
      </c>
      <c r="G213" s="5" t="s">
        <v>2385</v>
      </c>
      <c r="H213" s="5" t="s">
        <v>4598</v>
      </c>
      <c r="I213" s="5" t="s">
        <v>178</v>
      </c>
      <c r="J213" s="5" t="s">
        <v>2383</v>
      </c>
      <c r="K213" s="5" t="s">
        <v>2814</v>
      </c>
      <c r="L213" s="5" t="s">
        <v>2251</v>
      </c>
      <c r="M213" s="5" t="s">
        <v>186</v>
      </c>
      <c r="N213" s="5" t="s">
        <v>186</v>
      </c>
      <c r="O213" s="5" t="s">
        <v>4371</v>
      </c>
      <c r="P213" s="5" t="s">
        <v>4769</v>
      </c>
      <c r="Q213" s="5" t="s">
        <v>177</v>
      </c>
      <c r="R213" s="5" t="s">
        <v>4769</v>
      </c>
    </row>
    <row r="214" spans="2:18">
      <c r="B214" s="5" t="s">
        <v>1549</v>
      </c>
      <c r="C214" s="5" t="s">
        <v>4147</v>
      </c>
      <c r="D214" s="5">
        <v>2016</v>
      </c>
      <c r="F214" s="5" t="s">
        <v>1792</v>
      </c>
      <c r="G214" s="5" t="s">
        <v>2385</v>
      </c>
      <c r="H214" s="5" t="s">
        <v>4599</v>
      </c>
      <c r="I214" s="5" t="s">
        <v>178</v>
      </c>
      <c r="J214" s="5" t="s">
        <v>2383</v>
      </c>
      <c r="K214" s="5" t="s">
        <v>2814</v>
      </c>
      <c r="L214" s="5" t="s">
        <v>2251</v>
      </c>
      <c r="M214" s="5" t="s">
        <v>186</v>
      </c>
      <c r="N214" s="5" t="s">
        <v>186</v>
      </c>
      <c r="O214" s="5" t="s">
        <v>4372</v>
      </c>
      <c r="P214" s="5" t="s">
        <v>4769</v>
      </c>
      <c r="Q214" s="5" t="s">
        <v>177</v>
      </c>
      <c r="R214" s="5" t="s">
        <v>4769</v>
      </c>
    </row>
    <row r="215" spans="2:18">
      <c r="B215" s="5" t="s">
        <v>1549</v>
      </c>
      <c r="C215" s="5" t="s">
        <v>4148</v>
      </c>
      <c r="D215" s="5">
        <v>2017</v>
      </c>
      <c r="F215" s="5" t="s">
        <v>1792</v>
      </c>
      <c r="G215" s="5" t="s">
        <v>2385</v>
      </c>
      <c r="H215" s="5" t="s">
        <v>4600</v>
      </c>
      <c r="I215" s="5" t="s">
        <v>178</v>
      </c>
      <c r="J215" s="5" t="s">
        <v>2383</v>
      </c>
      <c r="K215" s="5" t="s">
        <v>2814</v>
      </c>
      <c r="L215" s="5" t="s">
        <v>2251</v>
      </c>
      <c r="M215" s="5" t="s">
        <v>186</v>
      </c>
      <c r="N215" s="5" t="s">
        <v>186</v>
      </c>
      <c r="O215" s="5" t="s">
        <v>4373</v>
      </c>
      <c r="P215" s="5" t="s">
        <v>4769</v>
      </c>
      <c r="Q215" s="5" t="s">
        <v>177</v>
      </c>
      <c r="R215" s="5" t="s">
        <v>4769</v>
      </c>
    </row>
    <row r="216" spans="2:18">
      <c r="B216" s="5" t="s">
        <v>1549</v>
      </c>
      <c r="C216" s="5" t="s">
        <v>4149</v>
      </c>
      <c r="D216" s="5">
        <v>2017</v>
      </c>
      <c r="F216" s="5" t="s">
        <v>1792</v>
      </c>
      <c r="G216" s="5" t="s">
        <v>2385</v>
      </c>
      <c r="H216" s="5" t="s">
        <v>4601</v>
      </c>
      <c r="I216" s="5" t="s">
        <v>178</v>
      </c>
      <c r="J216" s="5" t="s">
        <v>2383</v>
      </c>
      <c r="K216" s="5" t="s">
        <v>2814</v>
      </c>
      <c r="L216" s="5" t="s">
        <v>2251</v>
      </c>
      <c r="M216" s="5" t="s">
        <v>186</v>
      </c>
      <c r="N216" s="5" t="s">
        <v>186</v>
      </c>
      <c r="O216" s="5" t="s">
        <v>4374</v>
      </c>
      <c r="P216" s="5" t="s">
        <v>4769</v>
      </c>
      <c r="Q216" s="5" t="s">
        <v>177</v>
      </c>
      <c r="R216" s="5" t="s">
        <v>4769</v>
      </c>
    </row>
    <row r="217" spans="2:18">
      <c r="B217" s="5" t="s">
        <v>1549</v>
      </c>
      <c r="C217" s="5" t="s">
        <v>4150</v>
      </c>
      <c r="D217" s="5">
        <v>2017</v>
      </c>
      <c r="F217" s="5" t="s">
        <v>1792</v>
      </c>
      <c r="G217" s="5" t="s">
        <v>2385</v>
      </c>
      <c r="H217" s="5" t="s">
        <v>4602</v>
      </c>
      <c r="I217" s="5" t="s">
        <v>178</v>
      </c>
      <c r="J217" s="5" t="s">
        <v>2383</v>
      </c>
      <c r="K217" s="5" t="s">
        <v>2814</v>
      </c>
      <c r="L217" s="5" t="s">
        <v>2251</v>
      </c>
      <c r="M217" s="5" t="s">
        <v>186</v>
      </c>
      <c r="N217" s="5" t="s">
        <v>186</v>
      </c>
      <c r="O217" s="5" t="s">
        <v>4375</v>
      </c>
      <c r="P217" s="5" t="s">
        <v>4769</v>
      </c>
      <c r="Q217" s="5" t="s">
        <v>177</v>
      </c>
      <c r="R217" s="5" t="s">
        <v>4769</v>
      </c>
    </row>
    <row r="218" spans="2:18">
      <c r="B218" s="5" t="s">
        <v>1549</v>
      </c>
      <c r="C218" s="5" t="s">
        <v>4151</v>
      </c>
      <c r="D218" s="5">
        <v>2017</v>
      </c>
      <c r="F218" s="5" t="s">
        <v>1792</v>
      </c>
      <c r="G218" s="5" t="s">
        <v>2385</v>
      </c>
      <c r="H218" s="5" t="s">
        <v>4603</v>
      </c>
      <c r="I218" s="5" t="s">
        <v>178</v>
      </c>
      <c r="J218" s="5" t="s">
        <v>2383</v>
      </c>
      <c r="K218" s="5" t="s">
        <v>2814</v>
      </c>
      <c r="L218" s="5" t="s">
        <v>2251</v>
      </c>
      <c r="M218" s="5" t="s">
        <v>186</v>
      </c>
      <c r="N218" s="5" t="s">
        <v>186</v>
      </c>
      <c r="O218" s="5" t="s">
        <v>4376</v>
      </c>
      <c r="P218" s="5" t="s">
        <v>4769</v>
      </c>
      <c r="Q218" s="5" t="s">
        <v>177</v>
      </c>
      <c r="R218" s="5" t="s">
        <v>4769</v>
      </c>
    </row>
    <row r="219" spans="2:18">
      <c r="B219" s="5" t="s">
        <v>1549</v>
      </c>
      <c r="C219" s="5" t="s">
        <v>4152</v>
      </c>
      <c r="D219" s="5">
        <v>2017</v>
      </c>
      <c r="F219" s="5" t="s">
        <v>1792</v>
      </c>
      <c r="G219" s="5" t="s">
        <v>2385</v>
      </c>
      <c r="H219" s="5" t="s">
        <v>4604</v>
      </c>
      <c r="I219" s="5" t="s">
        <v>178</v>
      </c>
      <c r="J219" s="5" t="s">
        <v>2383</v>
      </c>
      <c r="K219" s="5" t="s">
        <v>2814</v>
      </c>
      <c r="L219" s="5" t="s">
        <v>2251</v>
      </c>
      <c r="M219" s="5" t="s">
        <v>186</v>
      </c>
      <c r="N219" s="5" t="s">
        <v>186</v>
      </c>
      <c r="O219" s="5" t="s">
        <v>4377</v>
      </c>
      <c r="P219" s="5" t="s">
        <v>4769</v>
      </c>
      <c r="Q219" s="5" t="s">
        <v>177</v>
      </c>
      <c r="R219" s="5" t="s">
        <v>4769</v>
      </c>
    </row>
    <row r="220" spans="2:18">
      <c r="B220" s="5" t="s">
        <v>1549</v>
      </c>
      <c r="C220" s="5" t="s">
        <v>4153</v>
      </c>
      <c r="D220" s="5">
        <v>2017</v>
      </c>
      <c r="F220" s="5" t="s">
        <v>1792</v>
      </c>
      <c r="G220" s="5" t="s">
        <v>2385</v>
      </c>
      <c r="H220" s="5" t="s">
        <v>4605</v>
      </c>
      <c r="I220" s="5" t="s">
        <v>178</v>
      </c>
      <c r="J220" s="5" t="s">
        <v>2383</v>
      </c>
      <c r="K220" s="5" t="s">
        <v>2814</v>
      </c>
      <c r="L220" s="5" t="s">
        <v>2251</v>
      </c>
      <c r="M220" s="5" t="s">
        <v>186</v>
      </c>
      <c r="N220" s="5" t="s">
        <v>186</v>
      </c>
      <c r="O220" s="5" t="s">
        <v>4378</v>
      </c>
      <c r="P220" s="5" t="s">
        <v>4769</v>
      </c>
      <c r="Q220" s="5" t="s">
        <v>177</v>
      </c>
      <c r="R220" s="5" t="s">
        <v>4769</v>
      </c>
    </row>
    <row r="221" spans="2:18">
      <c r="B221" s="5" t="s">
        <v>1549</v>
      </c>
      <c r="C221" s="5" t="s">
        <v>4154</v>
      </c>
      <c r="D221" s="5">
        <v>2016</v>
      </c>
      <c r="F221" s="5" t="s">
        <v>1792</v>
      </c>
      <c r="G221" s="5" t="s">
        <v>2385</v>
      </c>
      <c r="H221" s="5" t="s">
        <v>4606</v>
      </c>
      <c r="I221" s="5" t="s">
        <v>178</v>
      </c>
      <c r="J221" s="5" t="s">
        <v>2383</v>
      </c>
      <c r="K221" s="5" t="s">
        <v>2814</v>
      </c>
      <c r="L221" s="5" t="s">
        <v>2251</v>
      </c>
      <c r="M221" s="5" t="s">
        <v>186</v>
      </c>
      <c r="N221" s="5" t="s">
        <v>186</v>
      </c>
      <c r="O221" s="5" t="s">
        <v>4379</v>
      </c>
      <c r="P221" s="5" t="s">
        <v>4769</v>
      </c>
      <c r="Q221" s="5" t="s">
        <v>177</v>
      </c>
      <c r="R221" s="5" t="s">
        <v>4769</v>
      </c>
    </row>
    <row r="222" spans="2:18">
      <c r="B222" s="5" t="s">
        <v>1549</v>
      </c>
      <c r="C222" s="5" t="s">
        <v>4155</v>
      </c>
      <c r="D222" s="5">
        <v>2012</v>
      </c>
      <c r="F222" s="5" t="s">
        <v>1792</v>
      </c>
      <c r="G222" s="5" t="s">
        <v>2385</v>
      </c>
      <c r="H222" s="5" t="s">
        <v>4607</v>
      </c>
      <c r="I222" s="5" t="s">
        <v>178</v>
      </c>
      <c r="J222" s="5" t="s">
        <v>2383</v>
      </c>
      <c r="K222" s="5" t="s">
        <v>2814</v>
      </c>
      <c r="L222" s="5" t="s">
        <v>2251</v>
      </c>
      <c r="M222" s="5" t="s">
        <v>186</v>
      </c>
      <c r="N222" s="5" t="s">
        <v>186</v>
      </c>
      <c r="O222" s="5" t="s">
        <v>4380</v>
      </c>
      <c r="P222" s="5" t="s">
        <v>4769</v>
      </c>
      <c r="Q222" s="5" t="s">
        <v>177</v>
      </c>
      <c r="R222" s="5" t="s">
        <v>4769</v>
      </c>
    </row>
    <row r="223" spans="2:18">
      <c r="B223" s="5" t="s">
        <v>1549</v>
      </c>
      <c r="C223" s="5" t="s">
        <v>4156</v>
      </c>
      <c r="D223" s="5">
        <v>2012</v>
      </c>
      <c r="F223" s="5" t="s">
        <v>1792</v>
      </c>
      <c r="G223" s="5" t="s">
        <v>2385</v>
      </c>
      <c r="H223" s="5" t="s">
        <v>4608</v>
      </c>
      <c r="I223" s="5" t="s">
        <v>178</v>
      </c>
      <c r="J223" s="5" t="s">
        <v>2383</v>
      </c>
      <c r="K223" s="5" t="s">
        <v>2814</v>
      </c>
      <c r="L223" s="5" t="s">
        <v>2251</v>
      </c>
      <c r="M223" s="5" t="s">
        <v>186</v>
      </c>
      <c r="N223" s="5" t="s">
        <v>186</v>
      </c>
      <c r="O223" s="5" t="s">
        <v>4381</v>
      </c>
      <c r="P223" s="5" t="s">
        <v>4769</v>
      </c>
      <c r="Q223" s="5" t="s">
        <v>177</v>
      </c>
      <c r="R223" s="5" t="s">
        <v>4769</v>
      </c>
    </row>
    <row r="224" spans="2:18">
      <c r="B224" s="5" t="s">
        <v>1549</v>
      </c>
      <c r="C224" s="5" t="s">
        <v>4157</v>
      </c>
      <c r="D224" s="5">
        <v>2012</v>
      </c>
      <c r="F224" s="5" t="s">
        <v>1792</v>
      </c>
      <c r="G224" s="5" t="s">
        <v>2385</v>
      </c>
      <c r="H224" s="5" t="s">
        <v>4609</v>
      </c>
      <c r="I224" s="5" t="s">
        <v>178</v>
      </c>
      <c r="J224" s="5" t="s">
        <v>2383</v>
      </c>
      <c r="K224" s="5" t="s">
        <v>2814</v>
      </c>
      <c r="L224" s="5" t="s">
        <v>2251</v>
      </c>
      <c r="M224" s="5" t="s">
        <v>186</v>
      </c>
      <c r="N224" s="5" t="s">
        <v>186</v>
      </c>
      <c r="O224" s="5" t="s">
        <v>4382</v>
      </c>
      <c r="P224" s="5" t="s">
        <v>4769</v>
      </c>
      <c r="Q224" s="5" t="s">
        <v>177</v>
      </c>
      <c r="R224" s="5" t="s">
        <v>4769</v>
      </c>
    </row>
    <row r="225" spans="2:18">
      <c r="B225" s="5" t="s">
        <v>1549</v>
      </c>
      <c r="C225" s="5" t="s">
        <v>4158</v>
      </c>
      <c r="D225" s="5">
        <v>2013</v>
      </c>
      <c r="F225" s="5" t="s">
        <v>1792</v>
      </c>
      <c r="G225" s="5" t="s">
        <v>2385</v>
      </c>
      <c r="H225" s="5" t="s">
        <v>4610</v>
      </c>
      <c r="I225" s="5" t="s">
        <v>178</v>
      </c>
      <c r="J225" s="5" t="s">
        <v>2383</v>
      </c>
      <c r="K225" s="5" t="s">
        <v>2814</v>
      </c>
      <c r="L225" s="5" t="s">
        <v>2251</v>
      </c>
      <c r="M225" s="5" t="s">
        <v>186</v>
      </c>
      <c r="N225" s="5" t="s">
        <v>186</v>
      </c>
      <c r="O225" s="5" t="s">
        <v>4383</v>
      </c>
      <c r="P225" s="5" t="s">
        <v>4769</v>
      </c>
      <c r="Q225" s="5" t="s">
        <v>177</v>
      </c>
      <c r="R225" s="5" t="s">
        <v>4769</v>
      </c>
    </row>
    <row r="226" spans="2:18">
      <c r="B226" s="5" t="s">
        <v>1549</v>
      </c>
      <c r="C226" s="5" t="s">
        <v>4159</v>
      </c>
      <c r="D226" s="5">
        <v>2014</v>
      </c>
      <c r="F226" s="5" t="s">
        <v>1792</v>
      </c>
      <c r="G226" s="5" t="s">
        <v>2385</v>
      </c>
      <c r="H226" s="5" t="s">
        <v>4611</v>
      </c>
      <c r="I226" s="5" t="s">
        <v>178</v>
      </c>
      <c r="J226" s="5" t="s">
        <v>2383</v>
      </c>
      <c r="K226" s="5" t="s">
        <v>2814</v>
      </c>
      <c r="L226" s="5" t="s">
        <v>2251</v>
      </c>
      <c r="M226" s="5" t="s">
        <v>186</v>
      </c>
      <c r="N226" s="5" t="s">
        <v>186</v>
      </c>
      <c r="O226" s="5" t="s">
        <v>4384</v>
      </c>
      <c r="P226" s="5" t="s">
        <v>4769</v>
      </c>
      <c r="Q226" s="5" t="s">
        <v>177</v>
      </c>
      <c r="R226" s="5" t="s">
        <v>4769</v>
      </c>
    </row>
    <row r="227" spans="2:18">
      <c r="B227" s="5" t="s">
        <v>1549</v>
      </c>
      <c r="C227" s="5" t="s">
        <v>4160</v>
      </c>
      <c r="D227" s="5">
        <v>2015</v>
      </c>
      <c r="F227" s="5" t="s">
        <v>1792</v>
      </c>
      <c r="G227" s="5" t="s">
        <v>2385</v>
      </c>
      <c r="H227" s="5" t="s">
        <v>4612</v>
      </c>
      <c r="I227" s="5" t="s">
        <v>178</v>
      </c>
      <c r="J227" s="5" t="s">
        <v>2383</v>
      </c>
      <c r="K227" s="5" t="s">
        <v>2814</v>
      </c>
      <c r="L227" s="5" t="s">
        <v>2251</v>
      </c>
      <c r="M227" s="5" t="s">
        <v>186</v>
      </c>
      <c r="N227" s="5" t="s">
        <v>186</v>
      </c>
      <c r="O227" s="5" t="s">
        <v>4385</v>
      </c>
      <c r="P227" s="5" t="s">
        <v>4769</v>
      </c>
      <c r="Q227" s="5" t="s">
        <v>177</v>
      </c>
      <c r="R227" s="5" t="s">
        <v>4769</v>
      </c>
    </row>
    <row r="228" spans="2:18">
      <c r="B228" s="5" t="s">
        <v>1549</v>
      </c>
      <c r="C228" s="5" t="s">
        <v>4161</v>
      </c>
      <c r="D228" s="5">
        <v>2015</v>
      </c>
      <c r="F228" s="5" t="s">
        <v>1792</v>
      </c>
      <c r="G228" s="5" t="s">
        <v>2385</v>
      </c>
      <c r="H228" s="5" t="s">
        <v>4613</v>
      </c>
      <c r="I228" s="5" t="s">
        <v>178</v>
      </c>
      <c r="J228" s="5" t="s">
        <v>2383</v>
      </c>
      <c r="K228" s="5" t="s">
        <v>2814</v>
      </c>
      <c r="L228" s="5" t="s">
        <v>2251</v>
      </c>
      <c r="M228" s="5" t="s">
        <v>186</v>
      </c>
      <c r="N228" s="5" t="s">
        <v>186</v>
      </c>
      <c r="O228" s="5" t="s">
        <v>4386</v>
      </c>
      <c r="P228" s="5" t="s">
        <v>4769</v>
      </c>
      <c r="Q228" s="5" t="s">
        <v>177</v>
      </c>
      <c r="R228" s="5" t="s">
        <v>4769</v>
      </c>
    </row>
    <row r="229" spans="2:18">
      <c r="B229" s="5" t="s">
        <v>1549</v>
      </c>
      <c r="C229" s="5" t="s">
        <v>4162</v>
      </c>
      <c r="D229" s="5">
        <v>2015</v>
      </c>
      <c r="F229" s="5" t="s">
        <v>1792</v>
      </c>
      <c r="G229" s="5" t="s">
        <v>2385</v>
      </c>
      <c r="H229" s="5" t="s">
        <v>4614</v>
      </c>
      <c r="I229" s="5" t="s">
        <v>178</v>
      </c>
      <c r="J229" s="5" t="s">
        <v>2383</v>
      </c>
      <c r="K229" s="5" t="s">
        <v>2814</v>
      </c>
      <c r="L229" s="5" t="s">
        <v>2251</v>
      </c>
      <c r="M229" s="5" t="s">
        <v>186</v>
      </c>
      <c r="N229" s="5" t="s">
        <v>186</v>
      </c>
      <c r="O229" s="5" t="s">
        <v>4387</v>
      </c>
      <c r="P229" s="5" t="s">
        <v>4769</v>
      </c>
      <c r="Q229" s="5" t="s">
        <v>177</v>
      </c>
      <c r="R229" s="5" t="s">
        <v>4769</v>
      </c>
    </row>
    <row r="230" spans="2:18">
      <c r="B230" s="5" t="s">
        <v>1549</v>
      </c>
      <c r="C230" s="5" t="s">
        <v>4163</v>
      </c>
      <c r="D230" s="5">
        <v>2015</v>
      </c>
      <c r="F230" s="5" t="s">
        <v>1792</v>
      </c>
      <c r="G230" s="5" t="s">
        <v>2385</v>
      </c>
      <c r="H230" s="5" t="s">
        <v>4615</v>
      </c>
      <c r="I230" s="5" t="s">
        <v>178</v>
      </c>
      <c r="J230" s="5" t="s">
        <v>2383</v>
      </c>
      <c r="K230" s="5" t="s">
        <v>2814</v>
      </c>
      <c r="L230" s="5" t="s">
        <v>2251</v>
      </c>
      <c r="M230" s="5" t="s">
        <v>186</v>
      </c>
      <c r="N230" s="5" t="s">
        <v>186</v>
      </c>
      <c r="O230" s="5" t="s">
        <v>4388</v>
      </c>
      <c r="P230" s="5" t="s">
        <v>4769</v>
      </c>
      <c r="Q230" s="5" t="s">
        <v>177</v>
      </c>
      <c r="R230" s="5" t="s">
        <v>4769</v>
      </c>
    </row>
    <row r="231" spans="2:18">
      <c r="B231" s="5" t="s">
        <v>1549</v>
      </c>
      <c r="C231" s="5" t="s">
        <v>4164</v>
      </c>
      <c r="D231" s="5">
        <v>2015</v>
      </c>
      <c r="F231" s="5" t="s">
        <v>1792</v>
      </c>
      <c r="G231" s="5" t="s">
        <v>2385</v>
      </c>
      <c r="H231" s="5" t="s">
        <v>4616</v>
      </c>
      <c r="I231" s="5" t="s">
        <v>178</v>
      </c>
      <c r="J231" s="5" t="s">
        <v>2383</v>
      </c>
      <c r="K231" s="5" t="s">
        <v>2814</v>
      </c>
      <c r="L231" s="5" t="s">
        <v>2251</v>
      </c>
      <c r="M231" s="5" t="s">
        <v>186</v>
      </c>
      <c r="N231" s="5" t="s">
        <v>186</v>
      </c>
      <c r="O231" s="5" t="s">
        <v>4389</v>
      </c>
      <c r="P231" s="5" t="s">
        <v>4769</v>
      </c>
      <c r="Q231" s="5" t="s">
        <v>177</v>
      </c>
      <c r="R231" s="5" t="s">
        <v>4769</v>
      </c>
    </row>
    <row r="232" spans="2:18">
      <c r="B232" s="5" t="s">
        <v>1549</v>
      </c>
      <c r="C232" s="5" t="s">
        <v>4165</v>
      </c>
      <c r="D232" s="5">
        <v>2016</v>
      </c>
      <c r="F232" s="5" t="s">
        <v>1792</v>
      </c>
      <c r="G232" s="5" t="s">
        <v>2385</v>
      </c>
      <c r="H232" s="5" t="s">
        <v>4617</v>
      </c>
      <c r="I232" s="5" t="s">
        <v>178</v>
      </c>
      <c r="J232" s="5" t="s">
        <v>2383</v>
      </c>
      <c r="K232" s="5" t="s">
        <v>2814</v>
      </c>
      <c r="L232" s="5" t="s">
        <v>2251</v>
      </c>
      <c r="M232" s="5" t="s">
        <v>186</v>
      </c>
      <c r="N232" s="5" t="s">
        <v>186</v>
      </c>
      <c r="O232" s="5" t="s">
        <v>4390</v>
      </c>
      <c r="P232" s="5" t="s">
        <v>4769</v>
      </c>
      <c r="Q232" s="5" t="s">
        <v>177</v>
      </c>
      <c r="R232" s="5" t="s">
        <v>4769</v>
      </c>
    </row>
    <row r="233" spans="2:18">
      <c r="B233" s="5" t="s">
        <v>1549</v>
      </c>
      <c r="C233" s="5" t="s">
        <v>4166</v>
      </c>
      <c r="D233" s="5">
        <v>2016</v>
      </c>
      <c r="F233" s="5" t="s">
        <v>1792</v>
      </c>
      <c r="G233" s="5" t="s">
        <v>2385</v>
      </c>
      <c r="H233" s="5" t="s">
        <v>4618</v>
      </c>
      <c r="I233" s="5" t="s">
        <v>178</v>
      </c>
      <c r="J233" s="5" t="s">
        <v>2383</v>
      </c>
      <c r="K233" s="5" t="s">
        <v>2814</v>
      </c>
      <c r="L233" s="5" t="s">
        <v>2251</v>
      </c>
      <c r="M233" s="5" t="s">
        <v>186</v>
      </c>
      <c r="N233" s="5" t="s">
        <v>186</v>
      </c>
      <c r="O233" s="5" t="s">
        <v>4391</v>
      </c>
      <c r="P233" s="5" t="s">
        <v>4769</v>
      </c>
      <c r="Q233" s="5" t="s">
        <v>177</v>
      </c>
      <c r="R233" s="5" t="s">
        <v>4769</v>
      </c>
    </row>
    <row r="234" spans="2:18">
      <c r="B234" s="5" t="s">
        <v>1549</v>
      </c>
      <c r="C234" s="5" t="s">
        <v>4167</v>
      </c>
      <c r="D234" s="5">
        <v>2016</v>
      </c>
      <c r="F234" s="5" t="s">
        <v>1792</v>
      </c>
      <c r="G234" s="5" t="s">
        <v>2385</v>
      </c>
      <c r="H234" s="5" t="s">
        <v>4619</v>
      </c>
      <c r="I234" s="5" t="s">
        <v>178</v>
      </c>
      <c r="J234" s="5" t="s">
        <v>2383</v>
      </c>
      <c r="K234" s="5" t="s">
        <v>2814</v>
      </c>
      <c r="L234" s="5" t="s">
        <v>2251</v>
      </c>
      <c r="M234" s="5" t="s">
        <v>186</v>
      </c>
      <c r="N234" s="5" t="s">
        <v>186</v>
      </c>
      <c r="O234" s="5" t="s">
        <v>4392</v>
      </c>
      <c r="P234" s="5" t="s">
        <v>4769</v>
      </c>
      <c r="Q234" s="5" t="s">
        <v>177</v>
      </c>
      <c r="R234" s="5" t="s">
        <v>4769</v>
      </c>
    </row>
    <row r="235" spans="2:18">
      <c r="B235" s="5" t="s">
        <v>1549</v>
      </c>
      <c r="C235" s="5" t="s">
        <v>4168</v>
      </c>
      <c r="D235" s="5">
        <v>2016</v>
      </c>
      <c r="F235" s="5" t="s">
        <v>1792</v>
      </c>
      <c r="G235" s="5" t="s">
        <v>2385</v>
      </c>
      <c r="H235" s="5" t="s">
        <v>4620</v>
      </c>
      <c r="I235" s="5" t="s">
        <v>178</v>
      </c>
      <c r="J235" s="5" t="s">
        <v>2383</v>
      </c>
      <c r="K235" s="5" t="s">
        <v>2814</v>
      </c>
      <c r="L235" s="5" t="s">
        <v>2251</v>
      </c>
      <c r="M235" s="5" t="s">
        <v>186</v>
      </c>
      <c r="N235" s="5" t="s">
        <v>186</v>
      </c>
      <c r="O235" s="5" t="s">
        <v>4393</v>
      </c>
      <c r="P235" s="5" t="s">
        <v>4769</v>
      </c>
      <c r="Q235" s="5" t="s">
        <v>177</v>
      </c>
      <c r="R235" s="5" t="s">
        <v>4769</v>
      </c>
    </row>
    <row r="236" spans="2:18">
      <c r="B236" s="5" t="s">
        <v>1549</v>
      </c>
      <c r="C236" s="5" t="s">
        <v>4169</v>
      </c>
      <c r="D236" s="5">
        <v>2016</v>
      </c>
      <c r="F236" s="5" t="s">
        <v>1792</v>
      </c>
      <c r="G236" s="5" t="s">
        <v>2385</v>
      </c>
      <c r="H236" s="5" t="s">
        <v>4621</v>
      </c>
      <c r="I236" s="5" t="s">
        <v>178</v>
      </c>
      <c r="J236" s="5" t="s">
        <v>2383</v>
      </c>
      <c r="K236" s="5" t="s">
        <v>2814</v>
      </c>
      <c r="L236" s="5" t="s">
        <v>2251</v>
      </c>
      <c r="M236" s="5" t="s">
        <v>186</v>
      </c>
      <c r="N236" s="5" t="s">
        <v>186</v>
      </c>
      <c r="O236" s="5" t="s">
        <v>4394</v>
      </c>
      <c r="P236" s="5" t="s">
        <v>4769</v>
      </c>
      <c r="Q236" s="5" t="s">
        <v>177</v>
      </c>
      <c r="R236" s="5" t="s">
        <v>4769</v>
      </c>
    </row>
    <row r="237" spans="2:18">
      <c r="B237" s="5" t="s">
        <v>1549</v>
      </c>
      <c r="C237" s="5" t="s">
        <v>4170</v>
      </c>
      <c r="D237" s="5">
        <v>2016</v>
      </c>
      <c r="F237" s="5" t="s">
        <v>1792</v>
      </c>
      <c r="G237" s="5" t="s">
        <v>2385</v>
      </c>
      <c r="H237" s="5" t="s">
        <v>4622</v>
      </c>
      <c r="I237" s="5" t="s">
        <v>178</v>
      </c>
      <c r="J237" s="5" t="s">
        <v>2383</v>
      </c>
      <c r="K237" s="5" t="s">
        <v>2814</v>
      </c>
      <c r="L237" s="5" t="s">
        <v>2251</v>
      </c>
      <c r="M237" s="5" t="s">
        <v>186</v>
      </c>
      <c r="N237" s="5" t="s">
        <v>186</v>
      </c>
      <c r="O237" s="5" t="s">
        <v>4395</v>
      </c>
      <c r="P237" s="5" t="s">
        <v>4769</v>
      </c>
      <c r="Q237" s="5" t="s">
        <v>177</v>
      </c>
      <c r="R237" s="5" t="s">
        <v>4769</v>
      </c>
    </row>
    <row r="238" spans="2:18">
      <c r="B238" s="5" t="s">
        <v>1549</v>
      </c>
      <c r="C238" s="5" t="s">
        <v>4171</v>
      </c>
      <c r="D238" s="5">
        <v>2016</v>
      </c>
      <c r="F238" s="5" t="s">
        <v>1792</v>
      </c>
      <c r="G238" s="5" t="s">
        <v>2385</v>
      </c>
      <c r="H238" s="5" t="s">
        <v>4623</v>
      </c>
      <c r="I238" s="5" t="s">
        <v>178</v>
      </c>
      <c r="J238" s="5" t="s">
        <v>2383</v>
      </c>
      <c r="K238" s="5" t="s">
        <v>2814</v>
      </c>
      <c r="L238" s="5" t="s">
        <v>2251</v>
      </c>
      <c r="M238" s="5" t="s">
        <v>186</v>
      </c>
      <c r="N238" s="5" t="s">
        <v>186</v>
      </c>
      <c r="O238" s="5" t="s">
        <v>4396</v>
      </c>
      <c r="P238" s="5" t="s">
        <v>4769</v>
      </c>
      <c r="Q238" s="5" t="s">
        <v>177</v>
      </c>
      <c r="R238" s="5" t="s">
        <v>4769</v>
      </c>
    </row>
    <row r="239" spans="2:18">
      <c r="B239" s="5" t="s">
        <v>1549</v>
      </c>
      <c r="C239" s="5" t="s">
        <v>4172</v>
      </c>
      <c r="D239" s="5">
        <v>2016</v>
      </c>
      <c r="F239" s="5" t="s">
        <v>1792</v>
      </c>
      <c r="G239" s="5" t="s">
        <v>2385</v>
      </c>
      <c r="H239" s="5" t="s">
        <v>4624</v>
      </c>
      <c r="I239" s="5" t="s">
        <v>178</v>
      </c>
      <c r="J239" s="5" t="s">
        <v>2383</v>
      </c>
      <c r="K239" s="5" t="s">
        <v>2814</v>
      </c>
      <c r="L239" s="5" t="s">
        <v>2251</v>
      </c>
      <c r="M239" s="5" t="s">
        <v>186</v>
      </c>
      <c r="N239" s="5" t="s">
        <v>186</v>
      </c>
      <c r="O239" s="5" t="s">
        <v>4397</v>
      </c>
      <c r="P239" s="5" t="s">
        <v>4769</v>
      </c>
      <c r="Q239" s="5" t="s">
        <v>177</v>
      </c>
      <c r="R239" s="5" t="s">
        <v>4769</v>
      </c>
    </row>
    <row r="240" spans="2:18">
      <c r="B240" s="5" t="s">
        <v>1549</v>
      </c>
      <c r="C240" s="5" t="s">
        <v>4173</v>
      </c>
      <c r="D240" s="5">
        <v>2016</v>
      </c>
      <c r="F240" s="5" t="s">
        <v>1792</v>
      </c>
      <c r="G240" s="5" t="s">
        <v>2385</v>
      </c>
      <c r="H240" s="5" t="s">
        <v>4625</v>
      </c>
      <c r="I240" s="5" t="s">
        <v>178</v>
      </c>
      <c r="J240" s="5" t="s">
        <v>2383</v>
      </c>
      <c r="K240" s="5" t="s">
        <v>2814</v>
      </c>
      <c r="L240" s="5" t="s">
        <v>2251</v>
      </c>
      <c r="M240" s="5" t="s">
        <v>186</v>
      </c>
      <c r="N240" s="5" t="s">
        <v>186</v>
      </c>
      <c r="O240" s="5" t="s">
        <v>4398</v>
      </c>
      <c r="P240" s="5" t="s">
        <v>4769</v>
      </c>
      <c r="Q240" s="5" t="s">
        <v>177</v>
      </c>
      <c r="R240" s="5" t="s">
        <v>4769</v>
      </c>
    </row>
    <row r="241" spans="2:18">
      <c r="B241" s="5" t="s">
        <v>1549</v>
      </c>
      <c r="C241" s="5" t="s">
        <v>4174</v>
      </c>
      <c r="D241" s="5">
        <v>2016</v>
      </c>
      <c r="F241" s="5" t="s">
        <v>1792</v>
      </c>
      <c r="G241" s="5" t="s">
        <v>2385</v>
      </c>
      <c r="H241" s="5" t="s">
        <v>4626</v>
      </c>
      <c r="I241" s="5" t="s">
        <v>178</v>
      </c>
      <c r="J241" s="5" t="s">
        <v>2383</v>
      </c>
      <c r="K241" s="5" t="s">
        <v>2814</v>
      </c>
      <c r="L241" s="5" t="s">
        <v>2251</v>
      </c>
      <c r="M241" s="5" t="s">
        <v>186</v>
      </c>
      <c r="N241" s="5" t="s">
        <v>186</v>
      </c>
      <c r="O241" s="5" t="s">
        <v>4399</v>
      </c>
      <c r="P241" s="5" t="s">
        <v>4769</v>
      </c>
      <c r="Q241" s="5" t="s">
        <v>177</v>
      </c>
      <c r="R241" s="5" t="s">
        <v>4769</v>
      </c>
    </row>
    <row r="242" spans="2:18">
      <c r="B242" s="5" t="s">
        <v>1549</v>
      </c>
      <c r="C242" s="5" t="s">
        <v>4175</v>
      </c>
      <c r="D242" s="5">
        <v>2016</v>
      </c>
      <c r="F242" s="5" t="s">
        <v>1792</v>
      </c>
      <c r="G242" s="5" t="s">
        <v>2385</v>
      </c>
      <c r="H242" s="5" t="s">
        <v>4627</v>
      </c>
      <c r="I242" s="5" t="s">
        <v>178</v>
      </c>
      <c r="J242" s="5" t="s">
        <v>2383</v>
      </c>
      <c r="K242" s="5" t="s">
        <v>2814</v>
      </c>
      <c r="L242" s="5" t="s">
        <v>2251</v>
      </c>
      <c r="M242" s="5" t="s">
        <v>186</v>
      </c>
      <c r="N242" s="5" t="s">
        <v>186</v>
      </c>
      <c r="O242" s="5" t="s">
        <v>4400</v>
      </c>
      <c r="P242" s="5" t="s">
        <v>4769</v>
      </c>
      <c r="Q242" s="5" t="s">
        <v>177</v>
      </c>
      <c r="R242" s="5" t="s">
        <v>4769</v>
      </c>
    </row>
    <row r="243" spans="2:18">
      <c r="B243" s="5" t="s">
        <v>1549</v>
      </c>
      <c r="C243" s="5" t="s">
        <v>4176</v>
      </c>
      <c r="D243" s="5">
        <v>2017</v>
      </c>
      <c r="F243" s="5" t="s">
        <v>1792</v>
      </c>
      <c r="G243" s="5" t="s">
        <v>2385</v>
      </c>
      <c r="H243" s="5" t="s">
        <v>4628</v>
      </c>
      <c r="I243" s="5" t="s">
        <v>178</v>
      </c>
      <c r="J243" s="5" t="s">
        <v>2383</v>
      </c>
      <c r="K243" s="5" t="s">
        <v>2814</v>
      </c>
      <c r="L243" s="5" t="s">
        <v>2251</v>
      </c>
      <c r="M243" s="5" t="s">
        <v>186</v>
      </c>
      <c r="N243" s="5" t="s">
        <v>186</v>
      </c>
      <c r="O243" s="5" t="s">
        <v>4401</v>
      </c>
      <c r="P243" s="5" t="s">
        <v>4769</v>
      </c>
      <c r="Q243" s="5" t="s">
        <v>177</v>
      </c>
      <c r="R243" s="5" t="s">
        <v>4769</v>
      </c>
    </row>
    <row r="244" spans="2:18">
      <c r="B244" s="5" t="s">
        <v>1549</v>
      </c>
      <c r="C244" s="5" t="s">
        <v>4177</v>
      </c>
      <c r="D244" s="5">
        <v>2017</v>
      </c>
      <c r="F244" s="5" t="s">
        <v>1792</v>
      </c>
      <c r="G244" s="5" t="s">
        <v>2385</v>
      </c>
      <c r="H244" s="5" t="s">
        <v>4629</v>
      </c>
      <c r="I244" s="5" t="s">
        <v>178</v>
      </c>
      <c r="J244" s="5" t="s">
        <v>2383</v>
      </c>
      <c r="K244" s="5" t="s">
        <v>2814</v>
      </c>
      <c r="L244" s="5" t="s">
        <v>2251</v>
      </c>
      <c r="M244" s="5" t="s">
        <v>186</v>
      </c>
      <c r="N244" s="5" t="s">
        <v>186</v>
      </c>
      <c r="O244" s="5" t="s">
        <v>4402</v>
      </c>
      <c r="P244" s="5" t="s">
        <v>4769</v>
      </c>
      <c r="Q244" s="5" t="s">
        <v>177</v>
      </c>
      <c r="R244" s="5" t="s">
        <v>4769</v>
      </c>
    </row>
    <row r="245" spans="2:18">
      <c r="B245" s="5" t="s">
        <v>1549</v>
      </c>
      <c r="C245" s="5" t="s">
        <v>4178</v>
      </c>
      <c r="D245" s="5">
        <v>2017</v>
      </c>
      <c r="F245" s="5" t="s">
        <v>1792</v>
      </c>
      <c r="G245" s="5" t="s">
        <v>2385</v>
      </c>
      <c r="H245" s="5" t="s">
        <v>4630</v>
      </c>
      <c r="I245" s="5" t="s">
        <v>178</v>
      </c>
      <c r="J245" s="5" t="s">
        <v>2383</v>
      </c>
      <c r="K245" s="5" t="s">
        <v>2814</v>
      </c>
      <c r="L245" s="5" t="s">
        <v>2251</v>
      </c>
      <c r="M245" s="5" t="s">
        <v>186</v>
      </c>
      <c r="N245" s="5" t="s">
        <v>186</v>
      </c>
      <c r="O245" s="5" t="s">
        <v>4403</v>
      </c>
      <c r="P245" s="5" t="s">
        <v>4769</v>
      </c>
      <c r="Q245" s="5" t="s">
        <v>177</v>
      </c>
      <c r="R245" s="5" t="s">
        <v>4769</v>
      </c>
    </row>
    <row r="246" spans="2:18">
      <c r="B246" s="5" t="s">
        <v>1549</v>
      </c>
      <c r="C246" s="5" t="s">
        <v>4179</v>
      </c>
      <c r="D246" s="5">
        <v>2017</v>
      </c>
      <c r="F246" s="5" t="s">
        <v>1792</v>
      </c>
      <c r="G246" s="5" t="s">
        <v>2385</v>
      </c>
      <c r="H246" s="5" t="s">
        <v>4631</v>
      </c>
      <c r="I246" s="5" t="s">
        <v>178</v>
      </c>
      <c r="J246" s="5" t="s">
        <v>2383</v>
      </c>
      <c r="K246" s="5" t="s">
        <v>2814</v>
      </c>
      <c r="L246" s="5" t="s">
        <v>2251</v>
      </c>
      <c r="M246" s="5" t="s">
        <v>186</v>
      </c>
      <c r="N246" s="5" t="s">
        <v>186</v>
      </c>
      <c r="O246" s="5" t="s">
        <v>4404</v>
      </c>
      <c r="P246" s="5" t="s">
        <v>4769</v>
      </c>
      <c r="Q246" s="5" t="s">
        <v>177</v>
      </c>
      <c r="R246" s="5" t="s">
        <v>4769</v>
      </c>
    </row>
    <row r="247" spans="2:18">
      <c r="B247" s="5" t="s">
        <v>1549</v>
      </c>
      <c r="C247" s="5" t="s">
        <v>4180</v>
      </c>
      <c r="D247" s="5">
        <v>2017</v>
      </c>
      <c r="F247" s="5" t="s">
        <v>1792</v>
      </c>
      <c r="G247" s="5" t="s">
        <v>2385</v>
      </c>
      <c r="H247" s="5" t="s">
        <v>4632</v>
      </c>
      <c r="I247" s="5" t="s">
        <v>178</v>
      </c>
      <c r="J247" s="5" t="s">
        <v>2383</v>
      </c>
      <c r="K247" s="5" t="s">
        <v>2814</v>
      </c>
      <c r="L247" s="5" t="s">
        <v>2251</v>
      </c>
      <c r="M247" s="5" t="s">
        <v>186</v>
      </c>
      <c r="N247" s="5" t="s">
        <v>186</v>
      </c>
      <c r="O247" s="5" t="s">
        <v>4405</v>
      </c>
      <c r="P247" s="5" t="s">
        <v>4769</v>
      </c>
      <c r="Q247" s="5" t="s">
        <v>177</v>
      </c>
      <c r="R247" s="5" t="s">
        <v>4769</v>
      </c>
    </row>
    <row r="248" spans="2:18">
      <c r="B248" s="5" t="s">
        <v>1549</v>
      </c>
      <c r="C248" s="5" t="s">
        <v>4181</v>
      </c>
      <c r="D248" s="5">
        <v>2017</v>
      </c>
      <c r="F248" s="5" t="s">
        <v>1792</v>
      </c>
      <c r="G248" s="5" t="s">
        <v>2385</v>
      </c>
      <c r="H248" s="5" t="s">
        <v>4633</v>
      </c>
      <c r="I248" s="5" t="s">
        <v>178</v>
      </c>
      <c r="J248" s="5" t="s">
        <v>2383</v>
      </c>
      <c r="K248" s="5" t="s">
        <v>2814</v>
      </c>
      <c r="L248" s="5" t="s">
        <v>2251</v>
      </c>
      <c r="M248" s="5" t="s">
        <v>186</v>
      </c>
      <c r="N248" s="5" t="s">
        <v>186</v>
      </c>
      <c r="O248" s="5" t="s">
        <v>4406</v>
      </c>
      <c r="P248" s="5" t="s">
        <v>4769</v>
      </c>
      <c r="Q248" s="5" t="s">
        <v>177</v>
      </c>
      <c r="R248" s="5" t="s">
        <v>4769</v>
      </c>
    </row>
    <row r="249" spans="2:18">
      <c r="B249" s="5" t="s">
        <v>1549</v>
      </c>
      <c r="C249" s="5" t="s">
        <v>4182</v>
      </c>
      <c r="D249" s="5">
        <v>2012</v>
      </c>
      <c r="F249" s="5" t="s">
        <v>1792</v>
      </c>
      <c r="G249" s="5" t="s">
        <v>2385</v>
      </c>
      <c r="H249" s="5" t="s">
        <v>4634</v>
      </c>
      <c r="I249" s="5" t="s">
        <v>178</v>
      </c>
      <c r="J249" s="5" t="s">
        <v>2383</v>
      </c>
      <c r="K249" s="5" t="s">
        <v>2814</v>
      </c>
      <c r="L249" s="5" t="s">
        <v>2251</v>
      </c>
      <c r="M249" s="5" t="s">
        <v>186</v>
      </c>
      <c r="N249" s="5" t="s">
        <v>186</v>
      </c>
      <c r="O249" s="5" t="s">
        <v>4407</v>
      </c>
      <c r="P249" s="5" t="s">
        <v>4769</v>
      </c>
      <c r="Q249" s="5" t="s">
        <v>177</v>
      </c>
      <c r="R249" s="5" t="s">
        <v>4769</v>
      </c>
    </row>
    <row r="250" spans="2:18">
      <c r="B250" s="5" t="s">
        <v>1549</v>
      </c>
      <c r="C250" s="5" t="s">
        <v>4183</v>
      </c>
      <c r="D250" s="5">
        <v>2012</v>
      </c>
      <c r="F250" s="5" t="s">
        <v>1792</v>
      </c>
      <c r="G250" s="5" t="s">
        <v>2385</v>
      </c>
      <c r="H250" s="5" t="s">
        <v>4635</v>
      </c>
      <c r="I250" s="5" t="s">
        <v>178</v>
      </c>
      <c r="J250" s="5" t="s">
        <v>2383</v>
      </c>
      <c r="K250" s="5" t="s">
        <v>2814</v>
      </c>
      <c r="L250" s="5" t="s">
        <v>2251</v>
      </c>
      <c r="M250" s="5" t="s">
        <v>186</v>
      </c>
      <c r="N250" s="5" t="s">
        <v>186</v>
      </c>
      <c r="O250" s="5" t="s">
        <v>4408</v>
      </c>
      <c r="P250" s="5" t="s">
        <v>4769</v>
      </c>
      <c r="Q250" s="5" t="s">
        <v>177</v>
      </c>
      <c r="R250" s="5" t="s">
        <v>4769</v>
      </c>
    </row>
    <row r="251" spans="2:18">
      <c r="B251" s="5" t="s">
        <v>1549</v>
      </c>
      <c r="C251" s="5" t="s">
        <v>4184</v>
      </c>
      <c r="D251" s="5">
        <v>2012</v>
      </c>
      <c r="F251" s="5" t="s">
        <v>1792</v>
      </c>
      <c r="G251" s="5" t="s">
        <v>2385</v>
      </c>
      <c r="H251" s="5" t="s">
        <v>4636</v>
      </c>
      <c r="I251" s="5" t="s">
        <v>178</v>
      </c>
      <c r="J251" s="5" t="s">
        <v>2383</v>
      </c>
      <c r="K251" s="5" t="s">
        <v>2814</v>
      </c>
      <c r="L251" s="5" t="s">
        <v>2251</v>
      </c>
      <c r="M251" s="5" t="s">
        <v>186</v>
      </c>
      <c r="N251" s="5" t="s">
        <v>186</v>
      </c>
      <c r="O251" s="5" t="s">
        <v>4409</v>
      </c>
      <c r="P251" s="5" t="s">
        <v>4769</v>
      </c>
      <c r="Q251" s="5" t="s">
        <v>177</v>
      </c>
      <c r="R251" s="5" t="s">
        <v>4769</v>
      </c>
    </row>
    <row r="252" spans="2:18">
      <c r="B252" s="5" t="s">
        <v>1549</v>
      </c>
      <c r="C252" s="5" t="s">
        <v>4185</v>
      </c>
      <c r="D252" s="5">
        <v>2013</v>
      </c>
      <c r="F252" s="5" t="s">
        <v>1792</v>
      </c>
      <c r="G252" s="5" t="s">
        <v>2385</v>
      </c>
      <c r="H252" s="5" t="s">
        <v>4637</v>
      </c>
      <c r="I252" s="5" t="s">
        <v>178</v>
      </c>
      <c r="J252" s="5" t="s">
        <v>2383</v>
      </c>
      <c r="K252" s="5" t="s">
        <v>2814</v>
      </c>
      <c r="L252" s="5" t="s">
        <v>2251</v>
      </c>
      <c r="M252" s="5" t="s">
        <v>186</v>
      </c>
      <c r="N252" s="5" t="s">
        <v>186</v>
      </c>
      <c r="O252" s="5" t="s">
        <v>4410</v>
      </c>
      <c r="P252" s="5" t="s">
        <v>4769</v>
      </c>
      <c r="Q252" s="5" t="s">
        <v>177</v>
      </c>
      <c r="R252" s="5" t="s">
        <v>4769</v>
      </c>
    </row>
    <row r="253" spans="2:18">
      <c r="B253" s="5" t="s">
        <v>1549</v>
      </c>
      <c r="C253" s="5" t="s">
        <v>4186</v>
      </c>
      <c r="D253" s="5">
        <v>2013</v>
      </c>
      <c r="F253" s="5" t="s">
        <v>1792</v>
      </c>
      <c r="G253" s="5" t="s">
        <v>2385</v>
      </c>
      <c r="H253" s="5" t="s">
        <v>4638</v>
      </c>
      <c r="I253" s="5" t="s">
        <v>178</v>
      </c>
      <c r="J253" s="5" t="s">
        <v>2383</v>
      </c>
      <c r="K253" s="5" t="s">
        <v>2814</v>
      </c>
      <c r="L253" s="5" t="s">
        <v>2251</v>
      </c>
      <c r="M253" s="5" t="s">
        <v>186</v>
      </c>
      <c r="N253" s="5" t="s">
        <v>186</v>
      </c>
      <c r="O253" s="5" t="s">
        <v>4411</v>
      </c>
      <c r="P253" s="5" t="s">
        <v>4769</v>
      </c>
      <c r="Q253" s="5" t="s">
        <v>177</v>
      </c>
      <c r="R253" s="5" t="s">
        <v>4769</v>
      </c>
    </row>
    <row r="254" spans="2:18">
      <c r="B254" s="5" t="s">
        <v>1549</v>
      </c>
      <c r="C254" s="5" t="s">
        <v>4187</v>
      </c>
      <c r="D254" s="5">
        <v>2013</v>
      </c>
      <c r="F254" s="5" t="s">
        <v>1792</v>
      </c>
      <c r="G254" s="5" t="s">
        <v>2385</v>
      </c>
      <c r="H254" s="5" t="s">
        <v>4639</v>
      </c>
      <c r="I254" s="5" t="s">
        <v>178</v>
      </c>
      <c r="J254" s="5" t="s">
        <v>2383</v>
      </c>
      <c r="K254" s="5" t="s">
        <v>2814</v>
      </c>
      <c r="L254" s="5" t="s">
        <v>2251</v>
      </c>
      <c r="M254" s="5" t="s">
        <v>186</v>
      </c>
      <c r="N254" s="5" t="s">
        <v>186</v>
      </c>
      <c r="O254" s="5" t="s">
        <v>4412</v>
      </c>
      <c r="P254" s="5" t="s">
        <v>4769</v>
      </c>
      <c r="Q254" s="5" t="s">
        <v>177</v>
      </c>
      <c r="R254" s="5" t="s">
        <v>4769</v>
      </c>
    </row>
    <row r="255" spans="2:18">
      <c r="B255" s="5" t="s">
        <v>1549</v>
      </c>
      <c r="C255" s="5" t="s">
        <v>4188</v>
      </c>
      <c r="D255" s="5">
        <v>2013</v>
      </c>
      <c r="F255" s="5" t="s">
        <v>1792</v>
      </c>
      <c r="G255" s="5" t="s">
        <v>2385</v>
      </c>
      <c r="H255" s="5" t="s">
        <v>4640</v>
      </c>
      <c r="I255" s="5" t="s">
        <v>178</v>
      </c>
      <c r="J255" s="5" t="s">
        <v>2383</v>
      </c>
      <c r="K255" s="5" t="s">
        <v>2814</v>
      </c>
      <c r="L255" s="5" t="s">
        <v>2251</v>
      </c>
      <c r="M255" s="5" t="s">
        <v>186</v>
      </c>
      <c r="N255" s="5" t="s">
        <v>186</v>
      </c>
      <c r="O255" s="5" t="s">
        <v>4413</v>
      </c>
      <c r="P255" s="5" t="s">
        <v>4769</v>
      </c>
      <c r="Q255" s="5" t="s">
        <v>177</v>
      </c>
      <c r="R255" s="5" t="s">
        <v>4769</v>
      </c>
    </row>
    <row r="256" spans="2:18">
      <c r="B256" s="5" t="s">
        <v>1549</v>
      </c>
      <c r="C256" s="5" t="s">
        <v>4189</v>
      </c>
      <c r="D256" s="5">
        <v>2013</v>
      </c>
      <c r="F256" s="5" t="s">
        <v>1792</v>
      </c>
      <c r="G256" s="5" t="s">
        <v>2385</v>
      </c>
      <c r="H256" s="5" t="s">
        <v>4641</v>
      </c>
      <c r="I256" s="5" t="s">
        <v>178</v>
      </c>
      <c r="J256" s="5" t="s">
        <v>2383</v>
      </c>
      <c r="K256" s="5" t="s">
        <v>2814</v>
      </c>
      <c r="L256" s="5" t="s">
        <v>2251</v>
      </c>
      <c r="M256" s="5" t="s">
        <v>186</v>
      </c>
      <c r="N256" s="5" t="s">
        <v>186</v>
      </c>
      <c r="O256" s="5" t="s">
        <v>4414</v>
      </c>
      <c r="P256" s="5" t="s">
        <v>4769</v>
      </c>
      <c r="Q256" s="5" t="s">
        <v>177</v>
      </c>
      <c r="R256" s="5" t="s">
        <v>4769</v>
      </c>
    </row>
    <row r="257" spans="2:18">
      <c r="B257" s="5" t="s">
        <v>1549</v>
      </c>
      <c r="C257" s="5" t="s">
        <v>4190</v>
      </c>
      <c r="D257" s="5">
        <v>2014</v>
      </c>
      <c r="F257" s="5" t="s">
        <v>1792</v>
      </c>
      <c r="G257" s="5" t="s">
        <v>2385</v>
      </c>
      <c r="H257" s="5" t="s">
        <v>4642</v>
      </c>
      <c r="I257" s="5" t="s">
        <v>178</v>
      </c>
      <c r="J257" s="5" t="s">
        <v>2383</v>
      </c>
      <c r="K257" s="5" t="s">
        <v>2814</v>
      </c>
      <c r="L257" s="5" t="s">
        <v>2251</v>
      </c>
      <c r="M257" s="5" t="s">
        <v>186</v>
      </c>
      <c r="N257" s="5" t="s">
        <v>186</v>
      </c>
      <c r="O257" s="5" t="s">
        <v>4415</v>
      </c>
      <c r="P257" s="5" t="s">
        <v>4769</v>
      </c>
      <c r="Q257" s="5" t="s">
        <v>177</v>
      </c>
      <c r="R257" s="5" t="s">
        <v>4769</v>
      </c>
    </row>
    <row r="258" spans="2:18">
      <c r="B258" s="5" t="s">
        <v>1549</v>
      </c>
      <c r="C258" s="5" t="s">
        <v>4191</v>
      </c>
      <c r="D258" s="5">
        <v>2014</v>
      </c>
      <c r="F258" s="5" t="s">
        <v>1792</v>
      </c>
      <c r="G258" s="5" t="s">
        <v>2385</v>
      </c>
      <c r="H258" s="5" t="s">
        <v>4643</v>
      </c>
      <c r="I258" s="5" t="s">
        <v>178</v>
      </c>
      <c r="J258" s="5" t="s">
        <v>2383</v>
      </c>
      <c r="K258" s="5" t="s">
        <v>2814</v>
      </c>
      <c r="L258" s="5" t="s">
        <v>2251</v>
      </c>
      <c r="M258" s="5" t="s">
        <v>186</v>
      </c>
      <c r="N258" s="5" t="s">
        <v>186</v>
      </c>
      <c r="O258" s="5" t="s">
        <v>4416</v>
      </c>
      <c r="P258" s="5" t="s">
        <v>4769</v>
      </c>
      <c r="Q258" s="5" t="s">
        <v>177</v>
      </c>
      <c r="R258" s="5" t="s">
        <v>4769</v>
      </c>
    </row>
    <row r="259" spans="2:18">
      <c r="B259" s="5" t="s">
        <v>1549</v>
      </c>
      <c r="C259" s="5" t="s">
        <v>4192</v>
      </c>
      <c r="D259" s="5">
        <v>2015</v>
      </c>
      <c r="F259" s="5" t="s">
        <v>1792</v>
      </c>
      <c r="G259" s="5" t="s">
        <v>2385</v>
      </c>
      <c r="H259" s="5" t="s">
        <v>4644</v>
      </c>
      <c r="I259" s="5" t="s">
        <v>178</v>
      </c>
      <c r="J259" s="5" t="s">
        <v>2383</v>
      </c>
      <c r="K259" s="5" t="s">
        <v>2814</v>
      </c>
      <c r="L259" s="5" t="s">
        <v>2251</v>
      </c>
      <c r="M259" s="5" t="s">
        <v>186</v>
      </c>
      <c r="N259" s="5" t="s">
        <v>186</v>
      </c>
      <c r="O259" s="5" t="s">
        <v>4417</v>
      </c>
      <c r="P259" s="5" t="s">
        <v>4769</v>
      </c>
      <c r="Q259" s="5" t="s">
        <v>177</v>
      </c>
      <c r="R259" s="5" t="s">
        <v>4769</v>
      </c>
    </row>
    <row r="260" spans="2:18">
      <c r="B260" s="5" t="s">
        <v>1549</v>
      </c>
      <c r="C260" s="5" t="s">
        <v>4193</v>
      </c>
      <c r="D260" s="5">
        <v>2015</v>
      </c>
      <c r="F260" s="5" t="s">
        <v>1792</v>
      </c>
      <c r="G260" s="5" t="s">
        <v>2385</v>
      </c>
      <c r="H260" s="5" t="s">
        <v>4645</v>
      </c>
      <c r="I260" s="5" t="s">
        <v>178</v>
      </c>
      <c r="J260" s="5" t="s">
        <v>2383</v>
      </c>
      <c r="K260" s="5" t="s">
        <v>2814</v>
      </c>
      <c r="L260" s="5" t="s">
        <v>2251</v>
      </c>
      <c r="M260" s="5" t="s">
        <v>186</v>
      </c>
      <c r="N260" s="5" t="s">
        <v>186</v>
      </c>
      <c r="O260" s="5" t="s">
        <v>4418</v>
      </c>
      <c r="P260" s="5" t="s">
        <v>4769</v>
      </c>
      <c r="Q260" s="5" t="s">
        <v>177</v>
      </c>
      <c r="R260" s="5" t="s">
        <v>4769</v>
      </c>
    </row>
    <row r="261" spans="2:18">
      <c r="B261" s="5" t="s">
        <v>1549</v>
      </c>
      <c r="C261" s="5" t="s">
        <v>4194</v>
      </c>
      <c r="D261" s="5">
        <v>2015</v>
      </c>
      <c r="F261" s="5" t="s">
        <v>1792</v>
      </c>
      <c r="G261" s="5" t="s">
        <v>2385</v>
      </c>
      <c r="H261" s="5" t="s">
        <v>4646</v>
      </c>
      <c r="I261" s="5" t="s">
        <v>178</v>
      </c>
      <c r="J261" s="5" t="s">
        <v>2383</v>
      </c>
      <c r="K261" s="5" t="s">
        <v>2814</v>
      </c>
      <c r="L261" s="5" t="s">
        <v>2251</v>
      </c>
      <c r="M261" s="5" t="s">
        <v>186</v>
      </c>
      <c r="N261" s="5" t="s">
        <v>186</v>
      </c>
      <c r="O261" s="5" t="s">
        <v>4419</v>
      </c>
      <c r="P261" s="5" t="s">
        <v>4769</v>
      </c>
      <c r="Q261" s="5" t="s">
        <v>177</v>
      </c>
      <c r="R261" s="5" t="s">
        <v>4769</v>
      </c>
    </row>
    <row r="262" spans="2:18">
      <c r="B262" s="5" t="s">
        <v>1549</v>
      </c>
      <c r="C262" s="5" t="s">
        <v>4195</v>
      </c>
      <c r="D262" s="5">
        <v>2016</v>
      </c>
      <c r="F262" s="5" t="s">
        <v>1792</v>
      </c>
      <c r="G262" s="5" t="s">
        <v>2385</v>
      </c>
      <c r="H262" s="5" t="s">
        <v>4647</v>
      </c>
      <c r="I262" s="5" t="s">
        <v>178</v>
      </c>
      <c r="J262" s="5" t="s">
        <v>2383</v>
      </c>
      <c r="K262" s="5" t="s">
        <v>2814</v>
      </c>
      <c r="L262" s="5" t="s">
        <v>2251</v>
      </c>
      <c r="M262" s="5" t="s">
        <v>186</v>
      </c>
      <c r="N262" s="5" t="s">
        <v>186</v>
      </c>
      <c r="O262" s="5" t="s">
        <v>4420</v>
      </c>
      <c r="P262" s="5" t="s">
        <v>4769</v>
      </c>
      <c r="Q262" s="5" t="s">
        <v>177</v>
      </c>
      <c r="R262" s="5" t="s">
        <v>4769</v>
      </c>
    </row>
    <row r="263" spans="2:18">
      <c r="B263" s="5" t="s">
        <v>1549</v>
      </c>
      <c r="C263" s="5" t="s">
        <v>4196</v>
      </c>
      <c r="D263" s="5">
        <v>2016</v>
      </c>
      <c r="F263" s="5" t="s">
        <v>1792</v>
      </c>
      <c r="G263" s="5" t="s">
        <v>2385</v>
      </c>
      <c r="H263" s="5" t="s">
        <v>4648</v>
      </c>
      <c r="I263" s="5" t="s">
        <v>178</v>
      </c>
      <c r="J263" s="5" t="s">
        <v>2383</v>
      </c>
      <c r="K263" s="5" t="s">
        <v>2814</v>
      </c>
      <c r="L263" s="5" t="s">
        <v>2251</v>
      </c>
      <c r="M263" s="5" t="s">
        <v>186</v>
      </c>
      <c r="N263" s="5" t="s">
        <v>186</v>
      </c>
      <c r="O263" s="5" t="s">
        <v>4421</v>
      </c>
      <c r="P263" s="5" t="s">
        <v>4769</v>
      </c>
      <c r="Q263" s="5" t="s">
        <v>177</v>
      </c>
      <c r="R263" s="5" t="s">
        <v>4769</v>
      </c>
    </row>
    <row r="264" spans="2:18">
      <c r="B264" s="5" t="s">
        <v>1549</v>
      </c>
      <c r="C264" s="5" t="s">
        <v>4197</v>
      </c>
      <c r="D264" s="5">
        <v>2016</v>
      </c>
      <c r="F264" s="5" t="s">
        <v>1792</v>
      </c>
      <c r="G264" s="5" t="s">
        <v>2385</v>
      </c>
      <c r="H264" s="5" t="s">
        <v>4649</v>
      </c>
      <c r="I264" s="5" t="s">
        <v>178</v>
      </c>
      <c r="J264" s="5" t="s">
        <v>2383</v>
      </c>
      <c r="K264" s="5" t="s">
        <v>2814</v>
      </c>
      <c r="L264" s="5" t="s">
        <v>2251</v>
      </c>
      <c r="M264" s="5" t="s">
        <v>186</v>
      </c>
      <c r="N264" s="5" t="s">
        <v>186</v>
      </c>
      <c r="O264" s="5" t="s">
        <v>4422</v>
      </c>
      <c r="P264" s="5" t="s">
        <v>4769</v>
      </c>
      <c r="Q264" s="5" t="s">
        <v>177</v>
      </c>
      <c r="R264" s="5" t="s">
        <v>4769</v>
      </c>
    </row>
    <row r="265" spans="2:18">
      <c r="B265" s="5" t="s">
        <v>1549</v>
      </c>
      <c r="C265" s="5" t="s">
        <v>4198</v>
      </c>
      <c r="D265" s="5">
        <v>2016</v>
      </c>
      <c r="F265" s="5" t="s">
        <v>1792</v>
      </c>
      <c r="G265" s="5" t="s">
        <v>2385</v>
      </c>
      <c r="H265" s="5" t="s">
        <v>4650</v>
      </c>
      <c r="I265" s="5" t="s">
        <v>178</v>
      </c>
      <c r="J265" s="5" t="s">
        <v>2383</v>
      </c>
      <c r="K265" s="5" t="s">
        <v>2814</v>
      </c>
      <c r="L265" s="5" t="s">
        <v>2251</v>
      </c>
      <c r="M265" s="5" t="s">
        <v>186</v>
      </c>
      <c r="N265" s="5" t="s">
        <v>186</v>
      </c>
      <c r="O265" s="5" t="s">
        <v>4423</v>
      </c>
      <c r="P265" s="5" t="s">
        <v>4769</v>
      </c>
      <c r="Q265" s="5" t="s">
        <v>177</v>
      </c>
      <c r="R265" s="5" t="s">
        <v>4769</v>
      </c>
    </row>
    <row r="266" spans="2:18">
      <c r="B266" s="5" t="s">
        <v>1549</v>
      </c>
      <c r="C266" s="5" t="s">
        <v>4199</v>
      </c>
      <c r="D266" s="5">
        <v>2017</v>
      </c>
      <c r="F266" s="5" t="s">
        <v>1792</v>
      </c>
      <c r="G266" s="5" t="s">
        <v>2385</v>
      </c>
      <c r="H266" s="5" t="s">
        <v>4651</v>
      </c>
      <c r="I266" s="5" t="s">
        <v>178</v>
      </c>
      <c r="J266" s="5" t="s">
        <v>2383</v>
      </c>
      <c r="K266" s="5" t="s">
        <v>2814</v>
      </c>
      <c r="L266" s="5" t="s">
        <v>2251</v>
      </c>
      <c r="M266" s="5" t="s">
        <v>186</v>
      </c>
      <c r="N266" s="5" t="s">
        <v>186</v>
      </c>
      <c r="O266" s="5" t="s">
        <v>4424</v>
      </c>
      <c r="P266" s="5" t="s">
        <v>4769</v>
      </c>
      <c r="Q266" s="5" t="s">
        <v>177</v>
      </c>
      <c r="R266" s="5" t="s">
        <v>4769</v>
      </c>
    </row>
    <row r="267" spans="2:18">
      <c r="B267" s="5" t="s">
        <v>1549</v>
      </c>
      <c r="C267" s="5" t="s">
        <v>4200</v>
      </c>
      <c r="D267" s="5">
        <v>2017</v>
      </c>
      <c r="F267" s="5" t="s">
        <v>1792</v>
      </c>
      <c r="G267" s="5" t="s">
        <v>2385</v>
      </c>
      <c r="H267" s="5" t="s">
        <v>4652</v>
      </c>
      <c r="I267" s="5" t="s">
        <v>178</v>
      </c>
      <c r="J267" s="5" t="s">
        <v>2383</v>
      </c>
      <c r="K267" s="5" t="s">
        <v>2814</v>
      </c>
      <c r="L267" s="5" t="s">
        <v>2251</v>
      </c>
      <c r="M267" s="5" t="s">
        <v>186</v>
      </c>
      <c r="N267" s="5" t="s">
        <v>186</v>
      </c>
      <c r="O267" s="5" t="s">
        <v>4425</v>
      </c>
      <c r="P267" s="5" t="s">
        <v>4769</v>
      </c>
      <c r="Q267" s="5" t="s">
        <v>177</v>
      </c>
      <c r="R267" s="5" t="s">
        <v>4769</v>
      </c>
    </row>
    <row r="268" spans="2:18">
      <c r="B268" s="5" t="s">
        <v>1549</v>
      </c>
      <c r="C268" s="5" t="s">
        <v>4201</v>
      </c>
      <c r="D268" s="5">
        <v>2017</v>
      </c>
      <c r="F268" s="5" t="s">
        <v>1792</v>
      </c>
      <c r="G268" s="5" t="s">
        <v>2385</v>
      </c>
      <c r="H268" s="5" t="s">
        <v>4653</v>
      </c>
      <c r="I268" s="5" t="s">
        <v>178</v>
      </c>
      <c r="J268" s="5" t="s">
        <v>2383</v>
      </c>
      <c r="K268" s="5" t="s">
        <v>2814</v>
      </c>
      <c r="L268" s="5" t="s">
        <v>2251</v>
      </c>
      <c r="M268" s="5" t="s">
        <v>186</v>
      </c>
      <c r="N268" s="5" t="s">
        <v>186</v>
      </c>
      <c r="O268" s="5" t="s">
        <v>4426</v>
      </c>
      <c r="P268" s="5" t="s">
        <v>4769</v>
      </c>
      <c r="Q268" s="5" t="s">
        <v>177</v>
      </c>
      <c r="R268" s="5" t="s">
        <v>4769</v>
      </c>
    </row>
    <row r="269" spans="2:18">
      <c r="B269" s="5" t="s">
        <v>1549</v>
      </c>
      <c r="C269" s="5" t="s">
        <v>4202</v>
      </c>
      <c r="D269" s="5">
        <v>2017</v>
      </c>
      <c r="F269" s="5" t="s">
        <v>1792</v>
      </c>
      <c r="G269" s="5" t="s">
        <v>2385</v>
      </c>
      <c r="H269" s="5" t="s">
        <v>4654</v>
      </c>
      <c r="I269" s="5" t="s">
        <v>178</v>
      </c>
      <c r="J269" s="5" t="s">
        <v>2383</v>
      </c>
      <c r="K269" s="5" t="s">
        <v>2814</v>
      </c>
      <c r="L269" s="5" t="s">
        <v>2251</v>
      </c>
      <c r="M269" s="5" t="s">
        <v>186</v>
      </c>
      <c r="N269" s="5" t="s">
        <v>186</v>
      </c>
      <c r="O269" s="5" t="s">
        <v>4427</v>
      </c>
      <c r="P269" s="5" t="s">
        <v>4769</v>
      </c>
      <c r="Q269" s="5" t="s">
        <v>177</v>
      </c>
      <c r="R269" s="5" t="s">
        <v>4769</v>
      </c>
    </row>
    <row r="270" spans="2:18">
      <c r="B270" s="5" t="s">
        <v>1549</v>
      </c>
      <c r="C270" s="5" t="s">
        <v>4203</v>
      </c>
      <c r="D270" s="5">
        <v>2017</v>
      </c>
      <c r="F270" s="5" t="s">
        <v>1792</v>
      </c>
      <c r="G270" s="5" t="s">
        <v>2385</v>
      </c>
      <c r="H270" s="5" t="s">
        <v>4655</v>
      </c>
      <c r="I270" s="5" t="s">
        <v>178</v>
      </c>
      <c r="J270" s="5" t="s">
        <v>2383</v>
      </c>
      <c r="K270" s="5" t="s">
        <v>2814</v>
      </c>
      <c r="L270" s="5" t="s">
        <v>2251</v>
      </c>
      <c r="M270" s="5" t="s">
        <v>186</v>
      </c>
      <c r="N270" s="5" t="s">
        <v>186</v>
      </c>
      <c r="O270" s="5" t="s">
        <v>4428</v>
      </c>
      <c r="P270" s="5" t="s">
        <v>4769</v>
      </c>
      <c r="Q270" s="5" t="s">
        <v>177</v>
      </c>
      <c r="R270" s="5" t="s">
        <v>4769</v>
      </c>
    </row>
    <row r="271" spans="2:18">
      <c r="B271" s="5" t="s">
        <v>1549</v>
      </c>
      <c r="C271" s="5" t="s">
        <v>4204</v>
      </c>
      <c r="D271" s="5">
        <v>2017</v>
      </c>
      <c r="F271" s="5" t="s">
        <v>1792</v>
      </c>
      <c r="G271" s="5" t="s">
        <v>2385</v>
      </c>
      <c r="H271" s="5" t="s">
        <v>4656</v>
      </c>
      <c r="I271" s="5" t="s">
        <v>178</v>
      </c>
      <c r="J271" s="5" t="s">
        <v>2383</v>
      </c>
      <c r="K271" s="5" t="s">
        <v>2814</v>
      </c>
      <c r="L271" s="5" t="s">
        <v>2251</v>
      </c>
      <c r="M271" s="5" t="s">
        <v>186</v>
      </c>
      <c r="N271" s="5" t="s">
        <v>186</v>
      </c>
      <c r="O271" s="5" t="s">
        <v>4429</v>
      </c>
      <c r="P271" s="5" t="s">
        <v>4769</v>
      </c>
      <c r="Q271" s="5" t="s">
        <v>177</v>
      </c>
      <c r="R271" s="5" t="s">
        <v>4769</v>
      </c>
    </row>
    <row r="272" spans="2:18">
      <c r="B272" s="5" t="s">
        <v>1549</v>
      </c>
      <c r="C272" s="5" t="s">
        <v>4205</v>
      </c>
      <c r="D272" s="5">
        <v>2012</v>
      </c>
      <c r="F272" s="5" t="s">
        <v>1792</v>
      </c>
      <c r="G272" s="5" t="s">
        <v>2385</v>
      </c>
      <c r="H272" s="5" t="s">
        <v>4657</v>
      </c>
      <c r="I272" s="5" t="s">
        <v>178</v>
      </c>
      <c r="J272" s="5" t="s">
        <v>2383</v>
      </c>
      <c r="K272" s="5" t="s">
        <v>2814</v>
      </c>
      <c r="L272" s="5" t="s">
        <v>2251</v>
      </c>
      <c r="M272" s="5" t="s">
        <v>186</v>
      </c>
      <c r="N272" s="5" t="s">
        <v>186</v>
      </c>
      <c r="O272" s="5" t="s">
        <v>4430</v>
      </c>
      <c r="P272" s="5" t="s">
        <v>4769</v>
      </c>
      <c r="Q272" s="5" t="s">
        <v>177</v>
      </c>
      <c r="R272" s="5" t="s">
        <v>4769</v>
      </c>
    </row>
    <row r="273" spans="2:18">
      <c r="B273" s="5" t="s">
        <v>1549</v>
      </c>
      <c r="C273" s="5" t="s">
        <v>4206</v>
      </c>
      <c r="D273" s="5">
        <v>2012</v>
      </c>
      <c r="F273" s="5" t="s">
        <v>1792</v>
      </c>
      <c r="G273" s="5" t="s">
        <v>2385</v>
      </c>
      <c r="H273" s="5" t="s">
        <v>4658</v>
      </c>
      <c r="I273" s="5" t="s">
        <v>178</v>
      </c>
      <c r="J273" s="5" t="s">
        <v>2383</v>
      </c>
      <c r="K273" s="5" t="s">
        <v>2814</v>
      </c>
      <c r="L273" s="5" t="s">
        <v>2251</v>
      </c>
      <c r="M273" s="5" t="s">
        <v>186</v>
      </c>
      <c r="N273" s="5" t="s">
        <v>186</v>
      </c>
      <c r="O273" s="5" t="s">
        <v>4431</v>
      </c>
      <c r="P273" s="5" t="s">
        <v>4769</v>
      </c>
      <c r="Q273" s="5" t="s">
        <v>177</v>
      </c>
      <c r="R273" s="5" t="s">
        <v>4769</v>
      </c>
    </row>
    <row r="274" spans="2:18">
      <c r="B274" s="5" t="s">
        <v>1549</v>
      </c>
      <c r="C274" s="5" t="s">
        <v>4207</v>
      </c>
      <c r="D274" s="5">
        <v>2012</v>
      </c>
      <c r="F274" s="5" t="s">
        <v>1792</v>
      </c>
      <c r="G274" s="5" t="s">
        <v>2385</v>
      </c>
      <c r="H274" s="5" t="s">
        <v>4659</v>
      </c>
      <c r="I274" s="5" t="s">
        <v>178</v>
      </c>
      <c r="J274" s="5" t="s">
        <v>2383</v>
      </c>
      <c r="K274" s="5" t="s">
        <v>2814</v>
      </c>
      <c r="L274" s="5" t="s">
        <v>2251</v>
      </c>
      <c r="M274" s="5" t="s">
        <v>186</v>
      </c>
      <c r="N274" s="5" t="s">
        <v>186</v>
      </c>
      <c r="O274" s="5" t="s">
        <v>4432</v>
      </c>
      <c r="P274" s="5" t="s">
        <v>4769</v>
      </c>
      <c r="Q274" s="5" t="s">
        <v>177</v>
      </c>
      <c r="R274" s="5" t="s">
        <v>4769</v>
      </c>
    </row>
    <row r="275" spans="2:18">
      <c r="B275" s="5" t="s">
        <v>1549</v>
      </c>
      <c r="C275" s="5" t="s">
        <v>4208</v>
      </c>
      <c r="D275" s="5">
        <v>2012</v>
      </c>
      <c r="F275" s="5" t="s">
        <v>1792</v>
      </c>
      <c r="G275" s="5" t="s">
        <v>2385</v>
      </c>
      <c r="H275" s="5" t="s">
        <v>4660</v>
      </c>
      <c r="I275" s="5" t="s">
        <v>178</v>
      </c>
      <c r="J275" s="5" t="s">
        <v>2383</v>
      </c>
      <c r="K275" s="5" t="s">
        <v>2814</v>
      </c>
      <c r="L275" s="5" t="s">
        <v>2251</v>
      </c>
      <c r="M275" s="5" t="s">
        <v>186</v>
      </c>
      <c r="N275" s="5" t="s">
        <v>186</v>
      </c>
      <c r="O275" s="5" t="s">
        <v>4433</v>
      </c>
      <c r="P275" s="5" t="s">
        <v>4769</v>
      </c>
      <c r="Q275" s="5" t="s">
        <v>177</v>
      </c>
      <c r="R275" s="5" t="s">
        <v>4769</v>
      </c>
    </row>
    <row r="276" spans="2:18">
      <c r="B276" s="5" t="s">
        <v>1549</v>
      </c>
      <c r="C276" s="5" t="s">
        <v>4209</v>
      </c>
      <c r="D276" s="5">
        <v>2013</v>
      </c>
      <c r="F276" s="5" t="s">
        <v>1792</v>
      </c>
      <c r="G276" s="5" t="s">
        <v>2385</v>
      </c>
      <c r="H276" s="5" t="s">
        <v>4661</v>
      </c>
      <c r="I276" s="5" t="s">
        <v>178</v>
      </c>
      <c r="J276" s="5" t="s">
        <v>2383</v>
      </c>
      <c r="K276" s="5" t="s">
        <v>2814</v>
      </c>
      <c r="L276" s="5" t="s">
        <v>2251</v>
      </c>
      <c r="M276" s="5" t="s">
        <v>186</v>
      </c>
      <c r="N276" s="5" t="s">
        <v>186</v>
      </c>
      <c r="O276" s="5" t="s">
        <v>4434</v>
      </c>
      <c r="P276" s="5" t="s">
        <v>4769</v>
      </c>
      <c r="Q276" s="5" t="s">
        <v>177</v>
      </c>
      <c r="R276" s="5" t="s">
        <v>4769</v>
      </c>
    </row>
    <row r="277" spans="2:18">
      <c r="B277" s="5" t="s">
        <v>1549</v>
      </c>
      <c r="C277" s="5" t="s">
        <v>4210</v>
      </c>
      <c r="D277" s="5">
        <v>2014</v>
      </c>
      <c r="F277" s="5" t="s">
        <v>1792</v>
      </c>
      <c r="G277" s="5" t="s">
        <v>2385</v>
      </c>
      <c r="H277" s="5" t="s">
        <v>4662</v>
      </c>
      <c r="I277" s="5" t="s">
        <v>178</v>
      </c>
      <c r="J277" s="5" t="s">
        <v>2383</v>
      </c>
      <c r="K277" s="5" t="s">
        <v>2814</v>
      </c>
      <c r="L277" s="5" t="s">
        <v>2251</v>
      </c>
      <c r="M277" s="5" t="s">
        <v>186</v>
      </c>
      <c r="N277" s="5" t="s">
        <v>186</v>
      </c>
      <c r="O277" s="5" t="s">
        <v>4435</v>
      </c>
      <c r="P277" s="5" t="s">
        <v>4769</v>
      </c>
      <c r="Q277" s="5" t="s">
        <v>177</v>
      </c>
      <c r="R277" s="5" t="s">
        <v>4769</v>
      </c>
    </row>
    <row r="278" spans="2:18">
      <c r="B278" s="5" t="s">
        <v>1549</v>
      </c>
      <c r="C278" s="5" t="s">
        <v>4211</v>
      </c>
      <c r="D278" s="5">
        <v>2014</v>
      </c>
      <c r="F278" s="5" t="s">
        <v>1792</v>
      </c>
      <c r="G278" s="5" t="s">
        <v>2385</v>
      </c>
      <c r="H278" s="5" t="s">
        <v>4663</v>
      </c>
      <c r="I278" s="5" t="s">
        <v>178</v>
      </c>
      <c r="J278" s="5" t="s">
        <v>2383</v>
      </c>
      <c r="K278" s="5" t="s">
        <v>2814</v>
      </c>
      <c r="L278" s="5" t="s">
        <v>2251</v>
      </c>
      <c r="M278" s="5" t="s">
        <v>186</v>
      </c>
      <c r="N278" s="5" t="s">
        <v>186</v>
      </c>
      <c r="O278" s="5" t="s">
        <v>4436</v>
      </c>
      <c r="P278" s="5" t="s">
        <v>4769</v>
      </c>
      <c r="Q278" s="5" t="s">
        <v>177</v>
      </c>
      <c r="R278" s="5" t="s">
        <v>4769</v>
      </c>
    </row>
    <row r="279" spans="2:18">
      <c r="B279" s="5" t="s">
        <v>1549</v>
      </c>
      <c r="C279" s="5" t="s">
        <v>4212</v>
      </c>
      <c r="D279" s="5">
        <v>2015</v>
      </c>
      <c r="F279" s="5" t="s">
        <v>1792</v>
      </c>
      <c r="G279" s="5" t="s">
        <v>2385</v>
      </c>
      <c r="H279" s="5" t="s">
        <v>4664</v>
      </c>
      <c r="I279" s="5" t="s">
        <v>178</v>
      </c>
      <c r="J279" s="5" t="s">
        <v>2383</v>
      </c>
      <c r="K279" s="5" t="s">
        <v>2814</v>
      </c>
      <c r="L279" s="5" t="s">
        <v>2251</v>
      </c>
      <c r="M279" s="5" t="s">
        <v>186</v>
      </c>
      <c r="N279" s="5" t="s">
        <v>186</v>
      </c>
      <c r="O279" s="5" t="s">
        <v>4437</v>
      </c>
      <c r="P279" s="5" t="s">
        <v>4769</v>
      </c>
      <c r="Q279" s="5" t="s">
        <v>177</v>
      </c>
      <c r="R279" s="5" t="s">
        <v>4769</v>
      </c>
    </row>
    <row r="280" spans="2:18">
      <c r="B280" s="5" t="s">
        <v>1549</v>
      </c>
      <c r="C280" s="5" t="s">
        <v>4213</v>
      </c>
      <c r="D280" s="5">
        <v>2015</v>
      </c>
      <c r="F280" s="5" t="s">
        <v>1792</v>
      </c>
      <c r="G280" s="5" t="s">
        <v>2385</v>
      </c>
      <c r="H280" s="5" t="s">
        <v>4665</v>
      </c>
      <c r="I280" s="5" t="s">
        <v>178</v>
      </c>
      <c r="J280" s="5" t="s">
        <v>2383</v>
      </c>
      <c r="K280" s="5" t="s">
        <v>2814</v>
      </c>
      <c r="L280" s="5" t="s">
        <v>2251</v>
      </c>
      <c r="M280" s="5" t="s">
        <v>186</v>
      </c>
      <c r="N280" s="5" t="s">
        <v>186</v>
      </c>
      <c r="O280" s="5" t="s">
        <v>4438</v>
      </c>
      <c r="P280" s="5" t="s">
        <v>4769</v>
      </c>
      <c r="Q280" s="5" t="s">
        <v>177</v>
      </c>
      <c r="R280" s="5" t="s">
        <v>4769</v>
      </c>
    </row>
    <row r="281" spans="2:18">
      <c r="B281" s="5" t="s">
        <v>1549</v>
      </c>
      <c r="C281" s="5" t="s">
        <v>4214</v>
      </c>
      <c r="D281" s="5">
        <v>2015</v>
      </c>
      <c r="F281" s="5" t="s">
        <v>1792</v>
      </c>
      <c r="G281" s="5" t="s">
        <v>2385</v>
      </c>
      <c r="H281" s="5" t="s">
        <v>4666</v>
      </c>
      <c r="I281" s="5" t="s">
        <v>178</v>
      </c>
      <c r="J281" s="5" t="s">
        <v>2383</v>
      </c>
      <c r="K281" s="5" t="s">
        <v>2814</v>
      </c>
      <c r="L281" s="5" t="s">
        <v>2251</v>
      </c>
      <c r="M281" s="5" t="s">
        <v>186</v>
      </c>
      <c r="N281" s="5" t="s">
        <v>186</v>
      </c>
      <c r="O281" s="5" t="s">
        <v>4439</v>
      </c>
      <c r="P281" s="5" t="s">
        <v>4769</v>
      </c>
      <c r="Q281" s="5" t="s">
        <v>177</v>
      </c>
      <c r="R281" s="5" t="s">
        <v>4769</v>
      </c>
    </row>
    <row r="282" spans="2:18">
      <c r="B282" s="5" t="s">
        <v>1549</v>
      </c>
      <c r="C282" s="5" t="s">
        <v>4215</v>
      </c>
      <c r="D282" s="5">
        <v>2015</v>
      </c>
      <c r="F282" s="5" t="s">
        <v>1792</v>
      </c>
      <c r="G282" s="5" t="s">
        <v>2385</v>
      </c>
      <c r="H282" s="5" t="s">
        <v>4667</v>
      </c>
      <c r="I282" s="5" t="s">
        <v>178</v>
      </c>
      <c r="J282" s="5" t="s">
        <v>2383</v>
      </c>
      <c r="K282" s="5" t="s">
        <v>2814</v>
      </c>
      <c r="L282" s="5" t="s">
        <v>2251</v>
      </c>
      <c r="M282" s="5" t="s">
        <v>186</v>
      </c>
      <c r="N282" s="5" t="s">
        <v>186</v>
      </c>
      <c r="O282" s="5" t="s">
        <v>4440</v>
      </c>
      <c r="P282" s="5" t="s">
        <v>4769</v>
      </c>
      <c r="Q282" s="5" t="s">
        <v>177</v>
      </c>
      <c r="R282" s="5" t="s">
        <v>4769</v>
      </c>
    </row>
    <row r="283" spans="2:18">
      <c r="B283" s="5" t="s">
        <v>1549</v>
      </c>
      <c r="C283" s="5" t="s">
        <v>4216</v>
      </c>
      <c r="D283" s="5">
        <v>2016</v>
      </c>
      <c r="F283" s="5" t="s">
        <v>1792</v>
      </c>
      <c r="G283" s="5" t="s">
        <v>2385</v>
      </c>
      <c r="H283" s="5" t="s">
        <v>4668</v>
      </c>
      <c r="I283" s="5" t="s">
        <v>178</v>
      </c>
      <c r="J283" s="5" t="s">
        <v>2383</v>
      </c>
      <c r="K283" s="5" t="s">
        <v>2814</v>
      </c>
      <c r="L283" s="5" t="s">
        <v>2251</v>
      </c>
      <c r="M283" s="5" t="s">
        <v>186</v>
      </c>
      <c r="N283" s="5" t="s">
        <v>186</v>
      </c>
      <c r="O283" s="5" t="s">
        <v>4441</v>
      </c>
      <c r="P283" s="5" t="s">
        <v>4769</v>
      </c>
      <c r="Q283" s="5" t="s">
        <v>177</v>
      </c>
      <c r="R283" s="5" t="s">
        <v>4769</v>
      </c>
    </row>
    <row r="284" spans="2:18">
      <c r="B284" s="5" t="s">
        <v>1549</v>
      </c>
      <c r="C284" s="5" t="s">
        <v>4217</v>
      </c>
      <c r="D284" s="5">
        <v>2016</v>
      </c>
      <c r="F284" s="5" t="s">
        <v>1792</v>
      </c>
      <c r="G284" s="5" t="s">
        <v>2385</v>
      </c>
      <c r="H284" s="5" t="s">
        <v>4669</v>
      </c>
      <c r="I284" s="5" t="s">
        <v>178</v>
      </c>
      <c r="J284" s="5" t="s">
        <v>2383</v>
      </c>
      <c r="K284" s="5" t="s">
        <v>2814</v>
      </c>
      <c r="L284" s="5" t="s">
        <v>2251</v>
      </c>
      <c r="M284" s="5" t="s">
        <v>186</v>
      </c>
      <c r="N284" s="5" t="s">
        <v>186</v>
      </c>
      <c r="O284" s="5" t="s">
        <v>4442</v>
      </c>
      <c r="P284" s="5" t="s">
        <v>4769</v>
      </c>
      <c r="Q284" s="5" t="s">
        <v>177</v>
      </c>
      <c r="R284" s="5" t="s">
        <v>4769</v>
      </c>
    </row>
    <row r="285" spans="2:18">
      <c r="B285" s="5" t="s">
        <v>1549</v>
      </c>
      <c r="C285" s="5" t="s">
        <v>4218</v>
      </c>
      <c r="D285" s="5">
        <v>2017</v>
      </c>
      <c r="F285" s="5" t="s">
        <v>1792</v>
      </c>
      <c r="G285" s="5" t="s">
        <v>2385</v>
      </c>
      <c r="H285" s="5" t="s">
        <v>4670</v>
      </c>
      <c r="I285" s="5" t="s">
        <v>178</v>
      </c>
      <c r="J285" s="5" t="s">
        <v>2383</v>
      </c>
      <c r="K285" s="5" t="s">
        <v>2814</v>
      </c>
      <c r="L285" s="5" t="s">
        <v>2251</v>
      </c>
      <c r="M285" s="5" t="s">
        <v>186</v>
      </c>
      <c r="N285" s="5" t="s">
        <v>186</v>
      </c>
      <c r="O285" s="5" t="s">
        <v>4443</v>
      </c>
      <c r="P285" s="5" t="s">
        <v>4769</v>
      </c>
      <c r="Q285" s="5" t="s">
        <v>177</v>
      </c>
      <c r="R285" s="5" t="s">
        <v>4769</v>
      </c>
    </row>
    <row r="286" spans="2:18">
      <c r="B286" s="5" t="s">
        <v>1549</v>
      </c>
      <c r="C286" s="5" t="s">
        <v>4219</v>
      </c>
      <c r="D286" s="5">
        <v>2017</v>
      </c>
      <c r="F286" s="5" t="s">
        <v>1792</v>
      </c>
      <c r="G286" s="5" t="s">
        <v>2385</v>
      </c>
      <c r="H286" s="5" t="s">
        <v>4671</v>
      </c>
      <c r="I286" s="5" t="s">
        <v>178</v>
      </c>
      <c r="J286" s="5" t="s">
        <v>2383</v>
      </c>
      <c r="K286" s="5" t="s">
        <v>2814</v>
      </c>
      <c r="L286" s="5" t="s">
        <v>2251</v>
      </c>
      <c r="M286" s="5" t="s">
        <v>186</v>
      </c>
      <c r="N286" s="5" t="s">
        <v>186</v>
      </c>
      <c r="O286" s="5" t="s">
        <v>4444</v>
      </c>
      <c r="P286" s="5" t="s">
        <v>4769</v>
      </c>
      <c r="Q286" s="5" t="s">
        <v>177</v>
      </c>
      <c r="R286" s="5" t="s">
        <v>4769</v>
      </c>
    </row>
    <row r="287" spans="2:18">
      <c r="B287" s="5" t="s">
        <v>1549</v>
      </c>
      <c r="C287" s="5" t="s">
        <v>4220</v>
      </c>
      <c r="D287" s="5">
        <v>2017</v>
      </c>
      <c r="F287" s="5" t="s">
        <v>1792</v>
      </c>
      <c r="G287" s="5" t="s">
        <v>2385</v>
      </c>
      <c r="H287" s="5" t="s">
        <v>4672</v>
      </c>
      <c r="I287" s="5" t="s">
        <v>178</v>
      </c>
      <c r="J287" s="5" t="s">
        <v>2383</v>
      </c>
      <c r="K287" s="5" t="s">
        <v>2814</v>
      </c>
      <c r="L287" s="5" t="s">
        <v>2251</v>
      </c>
      <c r="M287" s="5" t="s">
        <v>186</v>
      </c>
      <c r="N287" s="5" t="s">
        <v>186</v>
      </c>
      <c r="O287" s="5" t="s">
        <v>4445</v>
      </c>
      <c r="P287" s="5" t="s">
        <v>4769</v>
      </c>
      <c r="Q287" s="5" t="s">
        <v>177</v>
      </c>
      <c r="R287" s="5" t="s">
        <v>4769</v>
      </c>
    </row>
    <row r="288" spans="2:18">
      <c r="B288" s="5" t="s">
        <v>1549</v>
      </c>
      <c r="C288" s="5" t="s">
        <v>4221</v>
      </c>
      <c r="D288" s="5">
        <v>2017</v>
      </c>
      <c r="F288" s="5" t="s">
        <v>1792</v>
      </c>
      <c r="G288" s="5" t="s">
        <v>2385</v>
      </c>
      <c r="H288" s="5" t="s">
        <v>4673</v>
      </c>
      <c r="I288" s="5" t="s">
        <v>178</v>
      </c>
      <c r="J288" s="5" t="s">
        <v>2383</v>
      </c>
      <c r="K288" s="5" t="s">
        <v>2814</v>
      </c>
      <c r="L288" s="5" t="s">
        <v>2251</v>
      </c>
      <c r="M288" s="5" t="s">
        <v>186</v>
      </c>
      <c r="N288" s="5" t="s">
        <v>186</v>
      </c>
      <c r="O288" s="5" t="s">
        <v>4446</v>
      </c>
      <c r="P288" s="5" t="s">
        <v>4769</v>
      </c>
      <c r="Q288" s="5" t="s">
        <v>177</v>
      </c>
      <c r="R288" s="5" t="s">
        <v>4769</v>
      </c>
    </row>
    <row r="289" spans="2:18">
      <c r="B289" s="5" t="s">
        <v>1549</v>
      </c>
      <c r="C289" s="5" t="s">
        <v>4222</v>
      </c>
      <c r="D289" s="5">
        <v>2017</v>
      </c>
      <c r="F289" s="5" t="s">
        <v>1792</v>
      </c>
      <c r="G289" s="5" t="s">
        <v>2385</v>
      </c>
      <c r="H289" s="5" t="s">
        <v>4674</v>
      </c>
      <c r="I289" s="5" t="s">
        <v>178</v>
      </c>
      <c r="J289" s="5" t="s">
        <v>2383</v>
      </c>
      <c r="K289" s="5" t="s">
        <v>2814</v>
      </c>
      <c r="L289" s="5" t="s">
        <v>2251</v>
      </c>
      <c r="M289" s="5" t="s">
        <v>186</v>
      </c>
      <c r="N289" s="5" t="s">
        <v>186</v>
      </c>
      <c r="O289" s="5" t="s">
        <v>4447</v>
      </c>
      <c r="P289" s="5" t="s">
        <v>4769</v>
      </c>
      <c r="Q289" s="5" t="s">
        <v>177</v>
      </c>
      <c r="R289" s="5" t="s">
        <v>4769</v>
      </c>
    </row>
    <row r="290" spans="2:18">
      <c r="B290" s="5" t="s">
        <v>1549</v>
      </c>
      <c r="C290" s="5" t="s">
        <v>4223</v>
      </c>
      <c r="D290" s="5">
        <v>2012</v>
      </c>
      <c r="F290" s="5" t="s">
        <v>1792</v>
      </c>
      <c r="G290" s="5" t="s">
        <v>2385</v>
      </c>
      <c r="H290" s="5" t="s">
        <v>4675</v>
      </c>
      <c r="I290" s="5" t="s">
        <v>178</v>
      </c>
      <c r="J290" s="5" t="s">
        <v>2383</v>
      </c>
      <c r="K290" s="5" t="s">
        <v>2814</v>
      </c>
      <c r="L290" s="5" t="s">
        <v>2251</v>
      </c>
      <c r="M290" s="5" t="s">
        <v>186</v>
      </c>
      <c r="N290" s="5" t="s">
        <v>186</v>
      </c>
      <c r="O290" s="5" t="s">
        <v>4448</v>
      </c>
      <c r="P290" s="5" t="s">
        <v>4769</v>
      </c>
      <c r="Q290" s="5" t="s">
        <v>177</v>
      </c>
      <c r="R290" s="5" t="s">
        <v>4769</v>
      </c>
    </row>
    <row r="291" spans="2:18">
      <c r="B291" s="5" t="s">
        <v>1549</v>
      </c>
      <c r="C291" s="5" t="s">
        <v>4224</v>
      </c>
      <c r="D291" s="5">
        <v>2012</v>
      </c>
      <c r="F291" s="5" t="s">
        <v>1792</v>
      </c>
      <c r="G291" s="5" t="s">
        <v>2385</v>
      </c>
      <c r="H291" s="5" t="s">
        <v>4676</v>
      </c>
      <c r="I291" s="5" t="s">
        <v>178</v>
      </c>
      <c r="J291" s="5" t="s">
        <v>2383</v>
      </c>
      <c r="K291" s="5" t="s">
        <v>2814</v>
      </c>
      <c r="L291" s="5" t="s">
        <v>2251</v>
      </c>
      <c r="M291" s="5" t="s">
        <v>186</v>
      </c>
      <c r="N291" s="5" t="s">
        <v>186</v>
      </c>
      <c r="O291" s="5" t="s">
        <v>4449</v>
      </c>
      <c r="P291" s="5" t="s">
        <v>4769</v>
      </c>
      <c r="Q291" s="5" t="s">
        <v>177</v>
      </c>
      <c r="R291" s="5" t="s">
        <v>4769</v>
      </c>
    </row>
    <row r="292" spans="2:18">
      <c r="B292" s="5" t="s">
        <v>1549</v>
      </c>
      <c r="C292" s="5" t="s">
        <v>4225</v>
      </c>
      <c r="D292" s="5">
        <v>2013</v>
      </c>
      <c r="F292" s="5" t="s">
        <v>1792</v>
      </c>
      <c r="G292" s="5" t="s">
        <v>2385</v>
      </c>
      <c r="H292" s="5" t="s">
        <v>4677</v>
      </c>
      <c r="I292" s="5" t="s">
        <v>178</v>
      </c>
      <c r="J292" s="5" t="s">
        <v>2383</v>
      </c>
      <c r="K292" s="5" t="s">
        <v>2814</v>
      </c>
      <c r="L292" s="5" t="s">
        <v>2251</v>
      </c>
      <c r="M292" s="5" t="s">
        <v>186</v>
      </c>
      <c r="N292" s="5" t="s">
        <v>186</v>
      </c>
      <c r="O292" s="5" t="s">
        <v>4450</v>
      </c>
      <c r="P292" s="5" t="s">
        <v>4769</v>
      </c>
      <c r="Q292" s="5" t="s">
        <v>177</v>
      </c>
      <c r="R292" s="5" t="s">
        <v>4769</v>
      </c>
    </row>
    <row r="293" spans="2:18">
      <c r="B293" s="5" t="s">
        <v>1549</v>
      </c>
      <c r="C293" s="5" t="s">
        <v>4226</v>
      </c>
      <c r="D293" s="5">
        <v>2014</v>
      </c>
      <c r="F293" s="5" t="s">
        <v>1792</v>
      </c>
      <c r="G293" s="5" t="s">
        <v>2385</v>
      </c>
      <c r="H293" s="5" t="s">
        <v>4678</v>
      </c>
      <c r="I293" s="5" t="s">
        <v>178</v>
      </c>
      <c r="J293" s="5" t="s">
        <v>2383</v>
      </c>
      <c r="K293" s="5" t="s">
        <v>2814</v>
      </c>
      <c r="L293" s="5" t="s">
        <v>2251</v>
      </c>
      <c r="M293" s="5" t="s">
        <v>186</v>
      </c>
      <c r="N293" s="5" t="s">
        <v>186</v>
      </c>
      <c r="O293" s="5" t="s">
        <v>4451</v>
      </c>
      <c r="P293" s="5" t="s">
        <v>4769</v>
      </c>
      <c r="Q293" s="5" t="s">
        <v>177</v>
      </c>
      <c r="R293" s="5" t="s">
        <v>4769</v>
      </c>
    </row>
    <row r="294" spans="2:18">
      <c r="B294" s="5" t="s">
        <v>1549</v>
      </c>
      <c r="C294" s="5" t="s">
        <v>4227</v>
      </c>
      <c r="D294" s="5">
        <v>2014</v>
      </c>
      <c r="F294" s="5" t="s">
        <v>1792</v>
      </c>
      <c r="G294" s="5" t="s">
        <v>2385</v>
      </c>
      <c r="H294" s="5" t="s">
        <v>4679</v>
      </c>
      <c r="I294" s="5" t="s">
        <v>178</v>
      </c>
      <c r="J294" s="5" t="s">
        <v>2383</v>
      </c>
      <c r="K294" s="5" t="s">
        <v>2814</v>
      </c>
      <c r="L294" s="5" t="s">
        <v>2251</v>
      </c>
      <c r="M294" s="5" t="s">
        <v>186</v>
      </c>
      <c r="N294" s="5" t="s">
        <v>186</v>
      </c>
      <c r="O294" s="5" t="s">
        <v>4452</v>
      </c>
      <c r="P294" s="5" t="s">
        <v>4769</v>
      </c>
      <c r="Q294" s="5" t="s">
        <v>177</v>
      </c>
      <c r="R294" s="5" t="s">
        <v>4769</v>
      </c>
    </row>
    <row r="295" spans="2:18">
      <c r="B295" s="5" t="s">
        <v>1549</v>
      </c>
      <c r="C295" s="5" t="s">
        <v>4228</v>
      </c>
      <c r="D295" s="5">
        <v>2014</v>
      </c>
      <c r="F295" s="5" t="s">
        <v>1792</v>
      </c>
      <c r="G295" s="5" t="s">
        <v>2385</v>
      </c>
      <c r="H295" s="5" t="s">
        <v>4680</v>
      </c>
      <c r="I295" s="5" t="s">
        <v>178</v>
      </c>
      <c r="J295" s="5" t="s">
        <v>2383</v>
      </c>
      <c r="K295" s="5" t="s">
        <v>2814</v>
      </c>
      <c r="L295" s="5" t="s">
        <v>2251</v>
      </c>
      <c r="M295" s="5" t="s">
        <v>186</v>
      </c>
      <c r="N295" s="5" t="s">
        <v>186</v>
      </c>
      <c r="O295" s="5" t="s">
        <v>4453</v>
      </c>
      <c r="P295" s="5" t="s">
        <v>4769</v>
      </c>
      <c r="Q295" s="5" t="s">
        <v>177</v>
      </c>
      <c r="R295" s="5" t="s">
        <v>4769</v>
      </c>
    </row>
    <row r="296" spans="2:18">
      <c r="B296" s="5" t="s">
        <v>1549</v>
      </c>
      <c r="C296" s="5" t="s">
        <v>4229</v>
      </c>
      <c r="D296" s="5">
        <v>2015</v>
      </c>
      <c r="F296" s="5" t="s">
        <v>1792</v>
      </c>
      <c r="G296" s="5" t="s">
        <v>2385</v>
      </c>
      <c r="H296" s="5" t="s">
        <v>4681</v>
      </c>
      <c r="I296" s="5" t="s">
        <v>178</v>
      </c>
      <c r="J296" s="5" t="s">
        <v>2383</v>
      </c>
      <c r="K296" s="5" t="s">
        <v>2814</v>
      </c>
      <c r="L296" s="5" t="s">
        <v>2251</v>
      </c>
      <c r="M296" s="5" t="s">
        <v>186</v>
      </c>
      <c r="N296" s="5" t="s">
        <v>186</v>
      </c>
      <c r="O296" s="5" t="s">
        <v>4454</v>
      </c>
      <c r="P296" s="5" t="s">
        <v>4769</v>
      </c>
      <c r="Q296" s="5" t="s">
        <v>177</v>
      </c>
      <c r="R296" s="5" t="s">
        <v>4769</v>
      </c>
    </row>
    <row r="297" spans="2:18">
      <c r="B297" s="5" t="s">
        <v>1549</v>
      </c>
      <c r="C297" s="5" t="s">
        <v>4230</v>
      </c>
      <c r="D297" s="5">
        <v>2015</v>
      </c>
      <c r="F297" s="5" t="s">
        <v>1792</v>
      </c>
      <c r="G297" s="5" t="s">
        <v>2385</v>
      </c>
      <c r="H297" s="5" t="s">
        <v>4682</v>
      </c>
      <c r="I297" s="5" t="s">
        <v>178</v>
      </c>
      <c r="J297" s="5" t="s">
        <v>2383</v>
      </c>
      <c r="K297" s="5" t="s">
        <v>2814</v>
      </c>
      <c r="L297" s="5" t="s">
        <v>2251</v>
      </c>
      <c r="M297" s="5" t="s">
        <v>186</v>
      </c>
      <c r="N297" s="5" t="s">
        <v>186</v>
      </c>
      <c r="O297" s="5" t="s">
        <v>4455</v>
      </c>
      <c r="P297" s="5" t="s">
        <v>4769</v>
      </c>
      <c r="Q297" s="5" t="s">
        <v>177</v>
      </c>
      <c r="R297" s="5" t="s">
        <v>4769</v>
      </c>
    </row>
    <row r="298" spans="2:18">
      <c r="B298" s="5" t="s">
        <v>1549</v>
      </c>
      <c r="C298" s="5" t="s">
        <v>4231</v>
      </c>
      <c r="D298" s="5">
        <v>2015</v>
      </c>
      <c r="F298" s="5" t="s">
        <v>1792</v>
      </c>
      <c r="G298" s="5" t="s">
        <v>2385</v>
      </c>
      <c r="H298" s="5" t="s">
        <v>4683</v>
      </c>
      <c r="I298" s="5" t="s">
        <v>178</v>
      </c>
      <c r="J298" s="5" t="s">
        <v>2383</v>
      </c>
      <c r="K298" s="5" t="s">
        <v>2814</v>
      </c>
      <c r="L298" s="5" t="s">
        <v>2251</v>
      </c>
      <c r="M298" s="5" t="s">
        <v>186</v>
      </c>
      <c r="N298" s="5" t="s">
        <v>186</v>
      </c>
      <c r="O298" s="5" t="s">
        <v>4456</v>
      </c>
      <c r="P298" s="5" t="s">
        <v>4769</v>
      </c>
      <c r="Q298" s="5" t="s">
        <v>177</v>
      </c>
      <c r="R298" s="5" t="s">
        <v>4769</v>
      </c>
    </row>
    <row r="299" spans="2:18">
      <c r="B299" s="5" t="s">
        <v>1549</v>
      </c>
      <c r="C299" s="5" t="s">
        <v>4232</v>
      </c>
      <c r="D299" s="5">
        <v>2015</v>
      </c>
      <c r="F299" s="5" t="s">
        <v>1792</v>
      </c>
      <c r="G299" s="5" t="s">
        <v>2385</v>
      </c>
      <c r="H299" s="5" t="s">
        <v>4684</v>
      </c>
      <c r="I299" s="5" t="s">
        <v>178</v>
      </c>
      <c r="J299" s="5" t="s">
        <v>2383</v>
      </c>
      <c r="K299" s="5" t="s">
        <v>2814</v>
      </c>
      <c r="L299" s="5" t="s">
        <v>2251</v>
      </c>
      <c r="M299" s="5" t="s">
        <v>186</v>
      </c>
      <c r="N299" s="5" t="s">
        <v>186</v>
      </c>
      <c r="O299" s="5" t="s">
        <v>4457</v>
      </c>
      <c r="P299" s="5" t="s">
        <v>4769</v>
      </c>
      <c r="Q299" s="5" t="s">
        <v>177</v>
      </c>
      <c r="R299" s="5" t="s">
        <v>4769</v>
      </c>
    </row>
    <row r="300" spans="2:18">
      <c r="B300" s="5" t="s">
        <v>1549</v>
      </c>
      <c r="C300" s="5" t="s">
        <v>4233</v>
      </c>
      <c r="D300" s="5">
        <v>2015</v>
      </c>
      <c r="F300" s="5" t="s">
        <v>1792</v>
      </c>
      <c r="G300" s="5" t="s">
        <v>2385</v>
      </c>
      <c r="H300" s="5" t="s">
        <v>4685</v>
      </c>
      <c r="I300" s="5" t="s">
        <v>178</v>
      </c>
      <c r="J300" s="5" t="s">
        <v>2383</v>
      </c>
      <c r="K300" s="5" t="s">
        <v>2814</v>
      </c>
      <c r="L300" s="5" t="s">
        <v>2251</v>
      </c>
      <c r="M300" s="5" t="s">
        <v>186</v>
      </c>
      <c r="N300" s="5" t="s">
        <v>186</v>
      </c>
      <c r="O300" s="5" t="s">
        <v>4458</v>
      </c>
      <c r="P300" s="5" t="s">
        <v>4769</v>
      </c>
      <c r="Q300" s="5" t="s">
        <v>177</v>
      </c>
      <c r="R300" s="5" t="s">
        <v>4769</v>
      </c>
    </row>
    <row r="301" spans="2:18">
      <c r="B301" s="5" t="s">
        <v>1549</v>
      </c>
      <c r="C301" s="5" t="s">
        <v>4234</v>
      </c>
      <c r="D301" s="5">
        <v>2016</v>
      </c>
      <c r="F301" s="5" t="s">
        <v>1792</v>
      </c>
      <c r="G301" s="5" t="s">
        <v>2385</v>
      </c>
      <c r="H301" s="5" t="s">
        <v>4686</v>
      </c>
      <c r="I301" s="5" t="s">
        <v>178</v>
      </c>
      <c r="J301" s="5" t="s">
        <v>2383</v>
      </c>
      <c r="K301" s="5" t="s">
        <v>2814</v>
      </c>
      <c r="L301" s="5" t="s">
        <v>2251</v>
      </c>
      <c r="M301" s="5" t="s">
        <v>186</v>
      </c>
      <c r="N301" s="5" t="s">
        <v>186</v>
      </c>
      <c r="O301" s="5" t="s">
        <v>4459</v>
      </c>
      <c r="P301" s="5" t="s">
        <v>4769</v>
      </c>
      <c r="Q301" s="5" t="s">
        <v>177</v>
      </c>
      <c r="R301" s="5" t="s">
        <v>4769</v>
      </c>
    </row>
    <row r="302" spans="2:18">
      <c r="B302" s="5" t="s">
        <v>1549</v>
      </c>
      <c r="C302" s="5" t="s">
        <v>4235</v>
      </c>
      <c r="D302" s="5">
        <v>2012</v>
      </c>
      <c r="F302" s="5" t="s">
        <v>1792</v>
      </c>
      <c r="G302" s="5" t="s">
        <v>2385</v>
      </c>
      <c r="H302" s="5" t="s">
        <v>4687</v>
      </c>
      <c r="I302" s="5" t="s">
        <v>178</v>
      </c>
      <c r="J302" s="5" t="s">
        <v>2383</v>
      </c>
      <c r="K302" s="5" t="s">
        <v>2814</v>
      </c>
      <c r="L302" s="5" t="s">
        <v>2251</v>
      </c>
      <c r="M302" s="5" t="s">
        <v>186</v>
      </c>
      <c r="N302" s="5" t="s">
        <v>186</v>
      </c>
      <c r="O302" s="5" t="s">
        <v>4460</v>
      </c>
      <c r="P302" s="5" t="s">
        <v>4769</v>
      </c>
      <c r="Q302" s="5" t="s">
        <v>177</v>
      </c>
      <c r="R302" s="5" t="s">
        <v>4769</v>
      </c>
    </row>
    <row r="303" spans="2:18">
      <c r="B303" s="5" t="s">
        <v>1549</v>
      </c>
      <c r="C303" s="5" t="s">
        <v>4236</v>
      </c>
      <c r="D303" s="5">
        <v>2014</v>
      </c>
      <c r="F303" s="5" t="s">
        <v>1792</v>
      </c>
      <c r="G303" s="5" t="s">
        <v>2385</v>
      </c>
      <c r="H303" s="5" t="s">
        <v>4688</v>
      </c>
      <c r="I303" s="5" t="s">
        <v>178</v>
      </c>
      <c r="J303" s="5" t="s">
        <v>2383</v>
      </c>
      <c r="K303" s="5" t="s">
        <v>2814</v>
      </c>
      <c r="L303" s="5" t="s">
        <v>2251</v>
      </c>
      <c r="M303" s="5" t="s">
        <v>186</v>
      </c>
      <c r="N303" s="5" t="s">
        <v>186</v>
      </c>
      <c r="O303" s="5" t="s">
        <v>4461</v>
      </c>
      <c r="P303" s="5" t="s">
        <v>4769</v>
      </c>
      <c r="Q303" s="5" t="s">
        <v>177</v>
      </c>
      <c r="R303" s="5" t="s">
        <v>4769</v>
      </c>
    </row>
    <row r="304" spans="2:18">
      <c r="B304" s="5" t="s">
        <v>1549</v>
      </c>
      <c r="C304" s="5" t="s">
        <v>4237</v>
      </c>
      <c r="D304" s="5">
        <v>2015</v>
      </c>
      <c r="F304" s="5" t="s">
        <v>1792</v>
      </c>
      <c r="G304" s="5" t="s">
        <v>2385</v>
      </c>
      <c r="H304" s="5" t="s">
        <v>4689</v>
      </c>
      <c r="I304" s="5" t="s">
        <v>178</v>
      </c>
      <c r="J304" s="5" t="s">
        <v>2383</v>
      </c>
      <c r="K304" s="5" t="s">
        <v>2814</v>
      </c>
      <c r="L304" s="5" t="s">
        <v>2251</v>
      </c>
      <c r="M304" s="5" t="s">
        <v>186</v>
      </c>
      <c r="N304" s="5" t="s">
        <v>186</v>
      </c>
      <c r="O304" s="5" t="s">
        <v>4462</v>
      </c>
      <c r="P304" s="5" t="s">
        <v>4769</v>
      </c>
      <c r="Q304" s="5" t="s">
        <v>177</v>
      </c>
      <c r="R304" s="5" t="s">
        <v>4769</v>
      </c>
    </row>
    <row r="305" spans="2:18">
      <c r="B305" s="5" t="s">
        <v>1549</v>
      </c>
      <c r="C305" s="5" t="s">
        <v>4238</v>
      </c>
      <c r="D305" s="5">
        <v>2016</v>
      </c>
      <c r="F305" s="5" t="s">
        <v>1792</v>
      </c>
      <c r="G305" s="5" t="s">
        <v>2385</v>
      </c>
      <c r="H305" s="5" t="s">
        <v>4690</v>
      </c>
      <c r="I305" s="5" t="s">
        <v>178</v>
      </c>
      <c r="J305" s="5" t="s">
        <v>2383</v>
      </c>
      <c r="K305" s="5" t="s">
        <v>2814</v>
      </c>
      <c r="L305" s="5" t="s">
        <v>2251</v>
      </c>
      <c r="M305" s="5" t="s">
        <v>186</v>
      </c>
      <c r="N305" s="5" t="s">
        <v>186</v>
      </c>
      <c r="O305" s="5" t="s">
        <v>4463</v>
      </c>
      <c r="P305" s="5" t="s">
        <v>4769</v>
      </c>
      <c r="Q305" s="5" t="s">
        <v>177</v>
      </c>
      <c r="R305" s="5" t="s">
        <v>4769</v>
      </c>
    </row>
    <row r="306" spans="2:18">
      <c r="B306" s="5" t="s">
        <v>1549</v>
      </c>
      <c r="C306" s="5" t="s">
        <v>4239</v>
      </c>
      <c r="D306" s="5">
        <v>2016</v>
      </c>
      <c r="F306" s="5" t="s">
        <v>1792</v>
      </c>
      <c r="G306" s="5" t="s">
        <v>2385</v>
      </c>
      <c r="H306" s="5" t="s">
        <v>4691</v>
      </c>
      <c r="I306" s="5" t="s">
        <v>178</v>
      </c>
      <c r="J306" s="5" t="s">
        <v>2383</v>
      </c>
      <c r="K306" s="5" t="s">
        <v>2814</v>
      </c>
      <c r="L306" s="5" t="s">
        <v>2251</v>
      </c>
      <c r="M306" s="5" t="s">
        <v>186</v>
      </c>
      <c r="N306" s="5" t="s">
        <v>186</v>
      </c>
      <c r="O306" s="5" t="s">
        <v>4464</v>
      </c>
      <c r="P306" s="5" t="s">
        <v>4769</v>
      </c>
      <c r="Q306" s="5" t="s">
        <v>177</v>
      </c>
      <c r="R306" s="5" t="s">
        <v>4769</v>
      </c>
    </row>
    <row r="307" spans="2:18">
      <c r="B307" s="5" t="s">
        <v>1549</v>
      </c>
      <c r="C307" s="5" t="s">
        <v>4240</v>
      </c>
      <c r="D307" s="5">
        <v>2016</v>
      </c>
      <c r="F307" s="5" t="s">
        <v>1792</v>
      </c>
      <c r="G307" s="5" t="s">
        <v>2385</v>
      </c>
      <c r="H307" s="5" t="s">
        <v>4692</v>
      </c>
      <c r="I307" s="5" t="s">
        <v>178</v>
      </c>
      <c r="J307" s="5" t="s">
        <v>2383</v>
      </c>
      <c r="K307" s="5" t="s">
        <v>2814</v>
      </c>
      <c r="L307" s="5" t="s">
        <v>2251</v>
      </c>
      <c r="M307" s="5" t="s">
        <v>186</v>
      </c>
      <c r="N307" s="5" t="s">
        <v>186</v>
      </c>
      <c r="O307" s="5" t="s">
        <v>4465</v>
      </c>
      <c r="P307" s="5" t="s">
        <v>4769</v>
      </c>
      <c r="Q307" s="5" t="s">
        <v>177</v>
      </c>
      <c r="R307" s="5" t="s">
        <v>4769</v>
      </c>
    </row>
    <row r="308" spans="2:18">
      <c r="B308" s="5" t="s">
        <v>1549</v>
      </c>
      <c r="C308" s="5" t="s">
        <v>4241</v>
      </c>
      <c r="D308" s="5">
        <v>2017</v>
      </c>
      <c r="F308" s="5" t="s">
        <v>1792</v>
      </c>
      <c r="G308" s="5" t="s">
        <v>2385</v>
      </c>
      <c r="H308" s="5" t="s">
        <v>4693</v>
      </c>
      <c r="I308" s="5" t="s">
        <v>178</v>
      </c>
      <c r="J308" s="5" t="s">
        <v>2383</v>
      </c>
      <c r="K308" s="5" t="s">
        <v>2814</v>
      </c>
      <c r="L308" s="5" t="s">
        <v>2251</v>
      </c>
      <c r="M308" s="5" t="s">
        <v>186</v>
      </c>
      <c r="N308" s="5" t="s">
        <v>186</v>
      </c>
      <c r="O308" s="5" t="s">
        <v>4466</v>
      </c>
      <c r="P308" s="5" t="s">
        <v>4769</v>
      </c>
      <c r="Q308" s="5" t="s">
        <v>177</v>
      </c>
      <c r="R308" s="5" t="s">
        <v>4769</v>
      </c>
    </row>
    <row r="309" spans="2:18">
      <c r="B309" s="5" t="s">
        <v>1549</v>
      </c>
      <c r="C309" s="5" t="s">
        <v>4242</v>
      </c>
      <c r="D309" s="5">
        <v>2016</v>
      </c>
      <c r="F309" s="5" t="s">
        <v>1792</v>
      </c>
      <c r="G309" s="5" t="s">
        <v>2385</v>
      </c>
      <c r="H309" s="5" t="s">
        <v>4694</v>
      </c>
      <c r="I309" s="5" t="s">
        <v>178</v>
      </c>
      <c r="J309" s="5" t="s">
        <v>2383</v>
      </c>
      <c r="K309" s="5" t="s">
        <v>2814</v>
      </c>
      <c r="L309" s="5" t="s">
        <v>2251</v>
      </c>
      <c r="M309" s="5" t="s">
        <v>186</v>
      </c>
      <c r="N309" s="5" t="s">
        <v>186</v>
      </c>
      <c r="O309" s="5" t="s">
        <v>4467</v>
      </c>
      <c r="P309" s="5" t="s">
        <v>4769</v>
      </c>
      <c r="Q309" s="5" t="s">
        <v>177</v>
      </c>
      <c r="R309" s="5" t="s">
        <v>4769</v>
      </c>
    </row>
    <row r="310" spans="2:18">
      <c r="B310" s="5" t="s">
        <v>1549</v>
      </c>
      <c r="C310" s="5" t="s">
        <v>4243</v>
      </c>
      <c r="D310" s="5">
        <v>2016</v>
      </c>
      <c r="F310" s="5" t="s">
        <v>1792</v>
      </c>
      <c r="G310" s="5" t="s">
        <v>2385</v>
      </c>
      <c r="H310" s="5" t="s">
        <v>4695</v>
      </c>
      <c r="I310" s="5" t="s">
        <v>178</v>
      </c>
      <c r="J310" s="5" t="s">
        <v>2383</v>
      </c>
      <c r="K310" s="5" t="s">
        <v>2814</v>
      </c>
      <c r="L310" s="5" t="s">
        <v>2251</v>
      </c>
      <c r="M310" s="5" t="s">
        <v>186</v>
      </c>
      <c r="N310" s="5" t="s">
        <v>186</v>
      </c>
      <c r="O310" s="5" t="s">
        <v>4468</v>
      </c>
      <c r="P310" s="5" t="s">
        <v>4769</v>
      </c>
      <c r="Q310" s="5" t="s">
        <v>177</v>
      </c>
      <c r="R310" s="5" t="s">
        <v>4769</v>
      </c>
    </row>
    <row r="311" spans="2:18">
      <c r="B311" s="5" t="s">
        <v>1549</v>
      </c>
      <c r="C311" s="5" t="s">
        <v>4244</v>
      </c>
      <c r="D311" s="5">
        <v>2016</v>
      </c>
      <c r="F311" s="5" t="s">
        <v>1792</v>
      </c>
      <c r="G311" s="5" t="s">
        <v>2385</v>
      </c>
      <c r="H311" s="5" t="s">
        <v>4696</v>
      </c>
      <c r="I311" s="5" t="s">
        <v>178</v>
      </c>
      <c r="J311" s="5" t="s">
        <v>2383</v>
      </c>
      <c r="K311" s="5" t="s">
        <v>2814</v>
      </c>
      <c r="L311" s="5" t="s">
        <v>2251</v>
      </c>
      <c r="M311" s="5" t="s">
        <v>186</v>
      </c>
      <c r="N311" s="5" t="s">
        <v>186</v>
      </c>
      <c r="O311" s="5" t="s">
        <v>4469</v>
      </c>
      <c r="P311" s="5" t="s">
        <v>4769</v>
      </c>
      <c r="Q311" s="5" t="s">
        <v>177</v>
      </c>
      <c r="R311" s="5" t="s">
        <v>4769</v>
      </c>
    </row>
    <row r="312" spans="2:18">
      <c r="B312" s="5" t="s">
        <v>1549</v>
      </c>
      <c r="C312" s="5" t="s">
        <v>4245</v>
      </c>
      <c r="D312" s="5">
        <v>2014</v>
      </c>
      <c r="F312" s="5" t="s">
        <v>1792</v>
      </c>
      <c r="G312" s="5" t="s">
        <v>2385</v>
      </c>
      <c r="H312" s="5" t="s">
        <v>4697</v>
      </c>
      <c r="I312" s="5" t="s">
        <v>178</v>
      </c>
      <c r="J312" s="5" t="s">
        <v>2383</v>
      </c>
      <c r="K312" s="5" t="s">
        <v>2814</v>
      </c>
      <c r="L312" s="5" t="s">
        <v>2251</v>
      </c>
      <c r="M312" s="5" t="s">
        <v>186</v>
      </c>
      <c r="N312" s="5" t="s">
        <v>186</v>
      </c>
      <c r="O312" s="5" t="s">
        <v>4470</v>
      </c>
      <c r="P312" s="5" t="s">
        <v>4769</v>
      </c>
      <c r="Q312" s="5" t="s">
        <v>177</v>
      </c>
      <c r="R312" s="5" t="s">
        <v>4769</v>
      </c>
    </row>
    <row r="313" spans="2:18">
      <c r="B313" s="5" t="s">
        <v>1549</v>
      </c>
      <c r="C313" s="5" t="s">
        <v>4246</v>
      </c>
      <c r="D313" s="5">
        <v>2012</v>
      </c>
      <c r="F313" s="5" t="s">
        <v>1792</v>
      </c>
      <c r="G313" s="5" t="s">
        <v>2385</v>
      </c>
      <c r="H313" s="5" t="s">
        <v>4698</v>
      </c>
      <c r="I313" s="5" t="s">
        <v>178</v>
      </c>
      <c r="J313" s="5" t="s">
        <v>2383</v>
      </c>
      <c r="K313" s="5" t="s">
        <v>2814</v>
      </c>
      <c r="L313" s="5" t="s">
        <v>2251</v>
      </c>
      <c r="M313" s="5" t="s">
        <v>186</v>
      </c>
      <c r="N313" s="5" t="s">
        <v>186</v>
      </c>
      <c r="O313" s="5" t="s">
        <v>4471</v>
      </c>
      <c r="P313" s="5" t="s">
        <v>4769</v>
      </c>
      <c r="Q313" s="5" t="s">
        <v>177</v>
      </c>
      <c r="R313" s="5" t="s">
        <v>4769</v>
      </c>
    </row>
    <row r="314" spans="2:18">
      <c r="B314" s="5" t="s">
        <v>1549</v>
      </c>
      <c r="C314" s="5" t="s">
        <v>4247</v>
      </c>
      <c r="D314" s="5">
        <v>2014</v>
      </c>
      <c r="F314" s="5" t="s">
        <v>1792</v>
      </c>
      <c r="G314" s="5" t="s">
        <v>2385</v>
      </c>
      <c r="H314" s="5" t="s">
        <v>4699</v>
      </c>
      <c r="I314" s="5" t="s">
        <v>178</v>
      </c>
      <c r="J314" s="5" t="s">
        <v>2383</v>
      </c>
      <c r="K314" s="5" t="s">
        <v>2814</v>
      </c>
      <c r="L314" s="5" t="s">
        <v>2251</v>
      </c>
      <c r="M314" s="5" t="s">
        <v>186</v>
      </c>
      <c r="N314" s="5" t="s">
        <v>186</v>
      </c>
      <c r="O314" s="5" t="s">
        <v>4472</v>
      </c>
      <c r="P314" s="5" t="s">
        <v>4769</v>
      </c>
      <c r="Q314" s="5" t="s">
        <v>177</v>
      </c>
      <c r="R314" s="5" t="s">
        <v>4769</v>
      </c>
    </row>
    <row r="315" spans="2:18">
      <c r="B315" s="5" t="s">
        <v>1549</v>
      </c>
      <c r="C315" s="5" t="s">
        <v>4248</v>
      </c>
      <c r="D315" s="5">
        <v>2015</v>
      </c>
      <c r="F315" s="5" t="s">
        <v>1792</v>
      </c>
      <c r="G315" s="5" t="s">
        <v>2385</v>
      </c>
      <c r="H315" s="5" t="s">
        <v>4700</v>
      </c>
      <c r="I315" s="5" t="s">
        <v>178</v>
      </c>
      <c r="J315" s="5" t="s">
        <v>2383</v>
      </c>
      <c r="K315" s="5" t="s">
        <v>2814</v>
      </c>
      <c r="L315" s="5" t="s">
        <v>2251</v>
      </c>
      <c r="M315" s="5" t="s">
        <v>186</v>
      </c>
      <c r="N315" s="5" t="s">
        <v>186</v>
      </c>
      <c r="O315" s="5" t="s">
        <v>4473</v>
      </c>
      <c r="P315" s="5" t="s">
        <v>4769</v>
      </c>
      <c r="Q315" s="5" t="s">
        <v>177</v>
      </c>
      <c r="R315" s="5" t="s">
        <v>4769</v>
      </c>
    </row>
    <row r="316" spans="2:18">
      <c r="B316" s="5" t="s">
        <v>1549</v>
      </c>
      <c r="C316" s="5" t="s">
        <v>4249</v>
      </c>
      <c r="D316" s="5">
        <v>2016</v>
      </c>
      <c r="F316" s="5" t="s">
        <v>1792</v>
      </c>
      <c r="G316" s="5" t="s">
        <v>2385</v>
      </c>
      <c r="H316" s="5" t="s">
        <v>4701</v>
      </c>
      <c r="I316" s="5" t="s">
        <v>178</v>
      </c>
      <c r="J316" s="5" t="s">
        <v>2383</v>
      </c>
      <c r="K316" s="5" t="s">
        <v>2814</v>
      </c>
      <c r="L316" s="5" t="s">
        <v>2251</v>
      </c>
      <c r="M316" s="5" t="s">
        <v>186</v>
      </c>
      <c r="N316" s="5" t="s">
        <v>186</v>
      </c>
      <c r="O316" s="5" t="s">
        <v>4474</v>
      </c>
      <c r="P316" s="5" t="s">
        <v>4769</v>
      </c>
      <c r="Q316" s="5" t="s">
        <v>177</v>
      </c>
      <c r="R316" s="5" t="s">
        <v>4769</v>
      </c>
    </row>
    <row r="317" spans="2:18">
      <c r="B317" s="5" t="s">
        <v>1549</v>
      </c>
      <c r="C317" s="5" t="s">
        <v>4250</v>
      </c>
      <c r="D317" s="5">
        <v>2016</v>
      </c>
      <c r="F317" s="5" t="s">
        <v>1792</v>
      </c>
      <c r="G317" s="5" t="s">
        <v>2385</v>
      </c>
      <c r="H317" s="5" t="s">
        <v>4702</v>
      </c>
      <c r="I317" s="5" t="s">
        <v>178</v>
      </c>
      <c r="J317" s="5" t="s">
        <v>2383</v>
      </c>
      <c r="K317" s="5" t="s">
        <v>2814</v>
      </c>
      <c r="L317" s="5" t="s">
        <v>2251</v>
      </c>
      <c r="M317" s="5" t="s">
        <v>186</v>
      </c>
      <c r="N317" s="5" t="s">
        <v>186</v>
      </c>
      <c r="O317" s="5" t="s">
        <v>4475</v>
      </c>
      <c r="P317" s="5" t="s">
        <v>4769</v>
      </c>
      <c r="Q317" s="5" t="s">
        <v>177</v>
      </c>
      <c r="R317" s="5" t="s">
        <v>4769</v>
      </c>
    </row>
    <row r="318" spans="2:18">
      <c r="B318" s="5" t="s">
        <v>1549</v>
      </c>
      <c r="C318" s="5" t="s">
        <v>4251</v>
      </c>
      <c r="D318" s="5">
        <v>2016</v>
      </c>
      <c r="F318" s="5" t="s">
        <v>1792</v>
      </c>
      <c r="G318" s="5" t="s">
        <v>2385</v>
      </c>
      <c r="H318" s="5" t="s">
        <v>4703</v>
      </c>
      <c r="I318" s="5" t="s">
        <v>178</v>
      </c>
      <c r="J318" s="5" t="s">
        <v>2383</v>
      </c>
      <c r="K318" s="5" t="s">
        <v>2814</v>
      </c>
      <c r="L318" s="5" t="s">
        <v>2251</v>
      </c>
      <c r="M318" s="5" t="s">
        <v>186</v>
      </c>
      <c r="N318" s="5" t="s">
        <v>186</v>
      </c>
      <c r="O318" s="5" t="s">
        <v>4476</v>
      </c>
      <c r="P318" s="5" t="s">
        <v>4769</v>
      </c>
      <c r="Q318" s="5" t="s">
        <v>177</v>
      </c>
      <c r="R318" s="5" t="s">
        <v>4769</v>
      </c>
    </row>
    <row r="319" spans="2:18">
      <c r="B319" s="5" t="s">
        <v>1549</v>
      </c>
      <c r="C319" s="5" t="s">
        <v>4252</v>
      </c>
      <c r="D319" s="5">
        <v>2016</v>
      </c>
      <c r="F319" s="5" t="s">
        <v>1792</v>
      </c>
      <c r="G319" s="5" t="s">
        <v>2385</v>
      </c>
      <c r="H319" s="5" t="s">
        <v>4704</v>
      </c>
      <c r="I319" s="5" t="s">
        <v>178</v>
      </c>
      <c r="J319" s="5" t="s">
        <v>2383</v>
      </c>
      <c r="K319" s="5" t="s">
        <v>2814</v>
      </c>
      <c r="L319" s="5" t="s">
        <v>2251</v>
      </c>
      <c r="M319" s="5" t="s">
        <v>186</v>
      </c>
      <c r="N319" s="5" t="s">
        <v>186</v>
      </c>
      <c r="O319" s="5" t="s">
        <v>4477</v>
      </c>
      <c r="P319" s="5" t="s">
        <v>4769</v>
      </c>
      <c r="Q319" s="5" t="s">
        <v>177</v>
      </c>
      <c r="R319" s="5" t="s">
        <v>4769</v>
      </c>
    </row>
    <row r="320" spans="2:18">
      <c r="B320" s="5" t="s">
        <v>1549</v>
      </c>
      <c r="C320" s="5" t="s">
        <v>4253</v>
      </c>
      <c r="D320" s="5">
        <v>2017</v>
      </c>
      <c r="F320" s="5" t="s">
        <v>1792</v>
      </c>
      <c r="G320" s="5" t="s">
        <v>2385</v>
      </c>
      <c r="H320" s="5" t="s">
        <v>4705</v>
      </c>
      <c r="I320" s="5" t="s">
        <v>178</v>
      </c>
      <c r="J320" s="5" t="s">
        <v>2383</v>
      </c>
      <c r="K320" s="5" t="s">
        <v>2814</v>
      </c>
      <c r="L320" s="5" t="s">
        <v>2251</v>
      </c>
      <c r="M320" s="5" t="s">
        <v>186</v>
      </c>
      <c r="N320" s="5" t="s">
        <v>186</v>
      </c>
      <c r="O320" s="5" t="s">
        <v>4478</v>
      </c>
      <c r="P320" s="5" t="s">
        <v>4769</v>
      </c>
      <c r="Q320" s="5" t="s">
        <v>177</v>
      </c>
      <c r="R320" s="5" t="s">
        <v>4769</v>
      </c>
    </row>
    <row r="321" spans="2:18">
      <c r="B321" s="5" t="s">
        <v>1549</v>
      </c>
      <c r="C321" s="5" t="s">
        <v>4254</v>
      </c>
      <c r="D321" s="5">
        <v>2017</v>
      </c>
      <c r="F321" s="5" t="s">
        <v>1792</v>
      </c>
      <c r="G321" s="5" t="s">
        <v>2385</v>
      </c>
      <c r="H321" s="5" t="s">
        <v>4706</v>
      </c>
      <c r="I321" s="5" t="s">
        <v>178</v>
      </c>
      <c r="J321" s="5" t="s">
        <v>2383</v>
      </c>
      <c r="K321" s="5" t="s">
        <v>2814</v>
      </c>
      <c r="L321" s="5" t="s">
        <v>2251</v>
      </c>
      <c r="M321" s="5" t="s">
        <v>186</v>
      </c>
      <c r="N321" s="5" t="s">
        <v>186</v>
      </c>
      <c r="O321" s="5" t="s">
        <v>4479</v>
      </c>
      <c r="P321" s="5" t="s">
        <v>4769</v>
      </c>
      <c r="Q321" s="5" t="s">
        <v>177</v>
      </c>
      <c r="R321" s="5" t="s">
        <v>4769</v>
      </c>
    </row>
    <row r="322" spans="2:18">
      <c r="B322" s="5" t="s">
        <v>1549</v>
      </c>
      <c r="C322" s="5" t="s">
        <v>4255</v>
      </c>
      <c r="D322" s="5">
        <v>2017</v>
      </c>
      <c r="F322" s="5" t="s">
        <v>1792</v>
      </c>
      <c r="G322" s="5" t="s">
        <v>2385</v>
      </c>
      <c r="H322" s="5" t="s">
        <v>4707</v>
      </c>
      <c r="I322" s="5" t="s">
        <v>178</v>
      </c>
      <c r="J322" s="5" t="s">
        <v>2383</v>
      </c>
      <c r="K322" s="5" t="s">
        <v>2814</v>
      </c>
      <c r="L322" s="5" t="s">
        <v>2251</v>
      </c>
      <c r="M322" s="5" t="s">
        <v>186</v>
      </c>
      <c r="N322" s="5" t="s">
        <v>186</v>
      </c>
      <c r="O322" s="5" t="s">
        <v>4480</v>
      </c>
      <c r="P322" s="5" t="s">
        <v>4769</v>
      </c>
      <c r="Q322" s="5" t="s">
        <v>177</v>
      </c>
      <c r="R322" s="5" t="s">
        <v>4769</v>
      </c>
    </row>
    <row r="323" spans="2:18">
      <c r="B323" s="5" t="s">
        <v>1549</v>
      </c>
      <c r="C323" s="5" t="s">
        <v>4256</v>
      </c>
      <c r="D323" s="5">
        <v>2013</v>
      </c>
      <c r="F323" s="5" t="s">
        <v>1792</v>
      </c>
      <c r="G323" s="5" t="s">
        <v>2385</v>
      </c>
      <c r="H323" s="5" t="s">
        <v>4708</v>
      </c>
      <c r="I323" s="5" t="s">
        <v>178</v>
      </c>
      <c r="J323" s="5" t="s">
        <v>2383</v>
      </c>
      <c r="K323" s="5" t="s">
        <v>2814</v>
      </c>
      <c r="L323" s="5" t="s">
        <v>2251</v>
      </c>
      <c r="M323" s="5" t="s">
        <v>186</v>
      </c>
      <c r="N323" s="5" t="s">
        <v>186</v>
      </c>
      <c r="O323" s="5" t="s">
        <v>4481</v>
      </c>
      <c r="P323" s="5" t="s">
        <v>4769</v>
      </c>
      <c r="Q323" s="5" t="s">
        <v>177</v>
      </c>
      <c r="R323" s="5" t="s">
        <v>4769</v>
      </c>
    </row>
    <row r="324" spans="2:18">
      <c r="B324" s="5" t="s">
        <v>1549</v>
      </c>
      <c r="C324" s="5" t="s">
        <v>4257</v>
      </c>
      <c r="D324" s="5">
        <v>2015</v>
      </c>
      <c r="F324" s="5" t="s">
        <v>1792</v>
      </c>
      <c r="G324" s="5" t="s">
        <v>2385</v>
      </c>
      <c r="H324" s="5" t="s">
        <v>4709</v>
      </c>
      <c r="I324" s="5" t="s">
        <v>178</v>
      </c>
      <c r="J324" s="5" t="s">
        <v>2383</v>
      </c>
      <c r="K324" s="5" t="s">
        <v>2814</v>
      </c>
      <c r="L324" s="5" t="s">
        <v>2251</v>
      </c>
      <c r="M324" s="5" t="s">
        <v>186</v>
      </c>
      <c r="N324" s="5" t="s">
        <v>186</v>
      </c>
      <c r="O324" s="5" t="s">
        <v>4482</v>
      </c>
      <c r="P324" s="5" t="s">
        <v>4769</v>
      </c>
      <c r="Q324" s="5" t="s">
        <v>177</v>
      </c>
      <c r="R324" s="5" t="s">
        <v>4769</v>
      </c>
    </row>
    <row r="325" spans="2:18">
      <c r="B325" s="5" t="s">
        <v>1549</v>
      </c>
      <c r="C325" s="5" t="s">
        <v>4258</v>
      </c>
      <c r="D325" s="5">
        <v>2016</v>
      </c>
      <c r="F325" s="5" t="s">
        <v>1792</v>
      </c>
      <c r="G325" s="5" t="s">
        <v>2385</v>
      </c>
      <c r="H325" s="5" t="s">
        <v>4710</v>
      </c>
      <c r="I325" s="5" t="s">
        <v>178</v>
      </c>
      <c r="J325" s="5" t="s">
        <v>2383</v>
      </c>
      <c r="K325" s="5" t="s">
        <v>2814</v>
      </c>
      <c r="L325" s="5" t="s">
        <v>2251</v>
      </c>
      <c r="M325" s="5" t="s">
        <v>186</v>
      </c>
      <c r="N325" s="5" t="s">
        <v>186</v>
      </c>
      <c r="O325" s="5" t="s">
        <v>4483</v>
      </c>
      <c r="P325" s="5" t="s">
        <v>4769</v>
      </c>
      <c r="Q325" s="5" t="s">
        <v>177</v>
      </c>
      <c r="R325" s="5" t="s">
        <v>4769</v>
      </c>
    </row>
    <row r="326" spans="2:18">
      <c r="B326" s="5" t="s">
        <v>1549</v>
      </c>
      <c r="C326" s="5" t="s">
        <v>4259</v>
      </c>
      <c r="D326" s="5">
        <v>2017</v>
      </c>
      <c r="F326" s="5" t="s">
        <v>1792</v>
      </c>
      <c r="G326" s="5" t="s">
        <v>2385</v>
      </c>
      <c r="H326" s="5" t="s">
        <v>4711</v>
      </c>
      <c r="I326" s="5" t="s">
        <v>178</v>
      </c>
      <c r="J326" s="5" t="s">
        <v>2383</v>
      </c>
      <c r="K326" s="5" t="s">
        <v>2814</v>
      </c>
      <c r="L326" s="5" t="s">
        <v>2251</v>
      </c>
      <c r="M326" s="5" t="s">
        <v>186</v>
      </c>
      <c r="N326" s="5" t="s">
        <v>186</v>
      </c>
      <c r="O326" s="5" t="s">
        <v>4484</v>
      </c>
      <c r="P326" s="5" t="s">
        <v>4769</v>
      </c>
      <c r="Q326" s="5" t="s">
        <v>177</v>
      </c>
      <c r="R326" s="5" t="s">
        <v>4769</v>
      </c>
    </row>
    <row r="327" spans="2:18">
      <c r="B327" s="5" t="s">
        <v>1549</v>
      </c>
      <c r="C327" s="5" t="s">
        <v>3232</v>
      </c>
      <c r="D327" s="5">
        <v>2018</v>
      </c>
      <c r="F327" s="5" t="s">
        <v>1792</v>
      </c>
      <c r="G327" s="5" t="s">
        <v>2385</v>
      </c>
      <c r="H327" s="5" t="s">
        <v>3840</v>
      </c>
      <c r="I327" s="5" t="s">
        <v>178</v>
      </c>
      <c r="J327" s="5" t="s">
        <v>2383</v>
      </c>
      <c r="K327" s="5" t="s">
        <v>2814</v>
      </c>
      <c r="L327" s="5" t="s">
        <v>4028</v>
      </c>
      <c r="M327" s="5" t="s">
        <v>186</v>
      </c>
      <c r="N327" s="5" t="s">
        <v>186</v>
      </c>
      <c r="O327" s="5" t="s">
        <v>3551</v>
      </c>
      <c r="P327" s="5" t="s">
        <v>4769</v>
      </c>
      <c r="Q327" s="5" t="s">
        <v>177</v>
      </c>
      <c r="R327" s="5" t="s">
        <v>4769</v>
      </c>
    </row>
    <row r="328" spans="2:18">
      <c r="B328" s="5" t="s">
        <v>1549</v>
      </c>
      <c r="C328" s="5" t="s">
        <v>3233</v>
      </c>
      <c r="D328" s="5">
        <v>2018</v>
      </c>
      <c r="F328" s="5" t="s">
        <v>1792</v>
      </c>
      <c r="G328" s="5" t="s">
        <v>2385</v>
      </c>
      <c r="H328" s="5" t="s">
        <v>3841</v>
      </c>
      <c r="I328" s="5" t="s">
        <v>178</v>
      </c>
      <c r="J328" s="5" t="s">
        <v>2383</v>
      </c>
      <c r="K328" s="5" t="s">
        <v>2814</v>
      </c>
      <c r="L328" s="5" t="s">
        <v>4028</v>
      </c>
      <c r="M328" s="5" t="s">
        <v>186</v>
      </c>
      <c r="N328" s="5" t="s">
        <v>186</v>
      </c>
      <c r="O328" s="5" t="s">
        <v>3552</v>
      </c>
      <c r="P328" s="5" t="s">
        <v>4769</v>
      </c>
      <c r="Q328" s="5" t="s">
        <v>177</v>
      </c>
      <c r="R328" s="5" t="s">
        <v>4769</v>
      </c>
    </row>
    <row r="329" spans="2:18">
      <c r="B329" s="5" t="s">
        <v>1549</v>
      </c>
      <c r="C329" s="5" t="s">
        <v>3234</v>
      </c>
      <c r="D329" s="5">
        <v>2018</v>
      </c>
      <c r="F329" s="5" t="s">
        <v>1792</v>
      </c>
      <c r="G329" s="5" t="s">
        <v>2385</v>
      </c>
      <c r="H329" s="5" t="s">
        <v>3842</v>
      </c>
      <c r="I329" s="5" t="s">
        <v>178</v>
      </c>
      <c r="J329" s="5" t="s">
        <v>2383</v>
      </c>
      <c r="K329" s="5" t="s">
        <v>2814</v>
      </c>
      <c r="L329" s="5" t="s">
        <v>4028</v>
      </c>
      <c r="M329" s="5" t="s">
        <v>186</v>
      </c>
      <c r="N329" s="5" t="s">
        <v>186</v>
      </c>
      <c r="O329" s="5" t="s">
        <v>3553</v>
      </c>
      <c r="P329" s="5" t="s">
        <v>4769</v>
      </c>
      <c r="Q329" s="5" t="s">
        <v>177</v>
      </c>
      <c r="R329" s="5" t="s">
        <v>4769</v>
      </c>
    </row>
    <row r="330" spans="2:18">
      <c r="B330" s="5" t="s">
        <v>1549</v>
      </c>
      <c r="C330" s="5" t="s">
        <v>3235</v>
      </c>
      <c r="D330" s="5">
        <v>2018</v>
      </c>
      <c r="F330" s="5" t="s">
        <v>1792</v>
      </c>
      <c r="G330" s="5" t="s">
        <v>2385</v>
      </c>
      <c r="H330" s="5" t="s">
        <v>3843</v>
      </c>
      <c r="I330" s="5" t="s">
        <v>178</v>
      </c>
      <c r="J330" s="5" t="s">
        <v>2383</v>
      </c>
      <c r="K330" s="5" t="s">
        <v>2814</v>
      </c>
      <c r="L330" s="5" t="s">
        <v>4028</v>
      </c>
      <c r="M330" s="5" t="s">
        <v>186</v>
      </c>
      <c r="N330" s="5" t="s">
        <v>186</v>
      </c>
      <c r="O330" s="5" t="s">
        <v>3554</v>
      </c>
      <c r="P330" s="5" t="s">
        <v>4769</v>
      </c>
      <c r="Q330" s="5" t="s">
        <v>177</v>
      </c>
      <c r="R330" s="5" t="s">
        <v>4769</v>
      </c>
    </row>
    <row r="331" spans="2:18">
      <c r="B331" s="5" t="s">
        <v>1549</v>
      </c>
      <c r="C331" s="5" t="s">
        <v>3236</v>
      </c>
      <c r="D331" s="5">
        <v>2018</v>
      </c>
      <c r="F331" s="5" t="s">
        <v>1792</v>
      </c>
      <c r="G331" s="5" t="s">
        <v>2385</v>
      </c>
      <c r="H331" s="5" t="s">
        <v>3844</v>
      </c>
      <c r="I331" s="5" t="s">
        <v>178</v>
      </c>
      <c r="J331" s="5" t="s">
        <v>2383</v>
      </c>
      <c r="K331" s="5" t="s">
        <v>2814</v>
      </c>
      <c r="L331" s="5" t="s">
        <v>4028</v>
      </c>
      <c r="M331" s="5" t="s">
        <v>186</v>
      </c>
      <c r="N331" s="5" t="s">
        <v>186</v>
      </c>
      <c r="O331" s="5" t="s">
        <v>3555</v>
      </c>
      <c r="P331" s="5" t="s">
        <v>4769</v>
      </c>
      <c r="Q331" s="5" t="s">
        <v>177</v>
      </c>
      <c r="R331" s="5" t="s">
        <v>4769</v>
      </c>
    </row>
    <row r="332" spans="2:18">
      <c r="B332" s="5" t="s">
        <v>1549</v>
      </c>
      <c r="C332" s="5" t="s">
        <v>3237</v>
      </c>
      <c r="D332" s="5">
        <v>2018</v>
      </c>
      <c r="F332" s="5" t="s">
        <v>1792</v>
      </c>
      <c r="G332" s="5" t="s">
        <v>2385</v>
      </c>
      <c r="H332" s="5" t="s">
        <v>3845</v>
      </c>
      <c r="I332" s="5" t="s">
        <v>178</v>
      </c>
      <c r="J332" s="5" t="s">
        <v>2383</v>
      </c>
      <c r="K332" s="5" t="s">
        <v>2814</v>
      </c>
      <c r="L332" s="5" t="s">
        <v>4028</v>
      </c>
      <c r="M332" s="5" t="s">
        <v>186</v>
      </c>
      <c r="N332" s="5" t="s">
        <v>186</v>
      </c>
      <c r="O332" s="149" t="s">
        <v>3556</v>
      </c>
      <c r="P332" s="5" t="s">
        <v>4769</v>
      </c>
      <c r="Q332" s="5" t="s">
        <v>177</v>
      </c>
      <c r="R332" s="5" t="s">
        <v>4769</v>
      </c>
    </row>
    <row r="333" spans="2:18">
      <c r="B333" s="5" t="s">
        <v>1549</v>
      </c>
      <c r="C333" s="5" t="s">
        <v>3238</v>
      </c>
      <c r="D333" s="5">
        <v>2018</v>
      </c>
      <c r="F333" s="5" t="s">
        <v>1792</v>
      </c>
      <c r="G333" s="5" t="s">
        <v>2385</v>
      </c>
      <c r="H333" s="5" t="s">
        <v>3846</v>
      </c>
      <c r="I333" s="5" t="s">
        <v>178</v>
      </c>
      <c r="J333" s="5" t="s">
        <v>2383</v>
      </c>
      <c r="K333" s="5" t="s">
        <v>2814</v>
      </c>
      <c r="L333" s="5" t="s">
        <v>4028</v>
      </c>
      <c r="M333" s="5" t="s">
        <v>186</v>
      </c>
      <c r="N333" s="5" t="s">
        <v>186</v>
      </c>
      <c r="O333" s="5" t="s">
        <v>3557</v>
      </c>
      <c r="P333" s="5" t="s">
        <v>4769</v>
      </c>
      <c r="Q333" s="5" t="s">
        <v>177</v>
      </c>
      <c r="R333" s="5" t="s">
        <v>4769</v>
      </c>
    </row>
    <row r="334" spans="2:18">
      <c r="B334" s="5" t="s">
        <v>1549</v>
      </c>
      <c r="C334" s="5" t="s">
        <v>3239</v>
      </c>
      <c r="D334" s="5">
        <v>2018</v>
      </c>
      <c r="F334" s="5" t="s">
        <v>1792</v>
      </c>
      <c r="G334" s="5" t="s">
        <v>2385</v>
      </c>
      <c r="H334" s="5" t="s">
        <v>3847</v>
      </c>
      <c r="I334" s="5" t="s">
        <v>178</v>
      </c>
      <c r="J334" s="5" t="s">
        <v>2383</v>
      </c>
      <c r="K334" s="5" t="s">
        <v>2814</v>
      </c>
      <c r="L334" s="5" t="s">
        <v>4028</v>
      </c>
      <c r="M334" s="5" t="s">
        <v>186</v>
      </c>
      <c r="N334" s="5" t="s">
        <v>186</v>
      </c>
      <c r="O334" s="5" t="s">
        <v>3558</v>
      </c>
      <c r="P334" s="5" t="s">
        <v>4769</v>
      </c>
      <c r="Q334" s="5" t="s">
        <v>177</v>
      </c>
      <c r="R334" s="5" t="s">
        <v>4769</v>
      </c>
    </row>
    <row r="335" spans="2:18">
      <c r="B335" s="5" t="s">
        <v>1549</v>
      </c>
      <c r="C335" s="5" t="s">
        <v>3240</v>
      </c>
      <c r="D335" s="5">
        <v>2018</v>
      </c>
      <c r="F335" s="5" t="s">
        <v>1792</v>
      </c>
      <c r="G335" s="5" t="s">
        <v>2385</v>
      </c>
      <c r="H335" s="5" t="s">
        <v>3848</v>
      </c>
      <c r="I335" s="5" t="s">
        <v>178</v>
      </c>
      <c r="J335" s="5" t="s">
        <v>2383</v>
      </c>
      <c r="K335" s="5" t="s">
        <v>2814</v>
      </c>
      <c r="L335" s="5" t="s">
        <v>4028</v>
      </c>
      <c r="M335" s="5" t="s">
        <v>186</v>
      </c>
      <c r="N335" s="5" t="s">
        <v>186</v>
      </c>
      <c r="O335" s="5" t="s">
        <v>3559</v>
      </c>
      <c r="P335" s="5" t="s">
        <v>4769</v>
      </c>
      <c r="Q335" s="5" t="s">
        <v>177</v>
      </c>
      <c r="R335" s="5" t="s">
        <v>4769</v>
      </c>
    </row>
    <row r="336" spans="2:18">
      <c r="B336" s="5" t="s">
        <v>1549</v>
      </c>
      <c r="C336" s="5" t="s">
        <v>3241</v>
      </c>
      <c r="D336" s="5">
        <v>2018</v>
      </c>
      <c r="F336" s="5" t="s">
        <v>1792</v>
      </c>
      <c r="G336" s="5" t="s">
        <v>2385</v>
      </c>
      <c r="H336" s="5" t="s">
        <v>3849</v>
      </c>
      <c r="I336" s="5" t="s">
        <v>178</v>
      </c>
      <c r="J336" s="5" t="s">
        <v>2383</v>
      </c>
      <c r="K336" s="5" t="s">
        <v>2814</v>
      </c>
      <c r="L336" s="5" t="s">
        <v>4028</v>
      </c>
      <c r="M336" s="5" t="s">
        <v>186</v>
      </c>
      <c r="N336" s="5" t="s">
        <v>186</v>
      </c>
      <c r="O336" s="5" t="s">
        <v>3560</v>
      </c>
      <c r="P336" s="5" t="s">
        <v>4769</v>
      </c>
      <c r="Q336" s="5" t="s">
        <v>177</v>
      </c>
      <c r="R336" s="5" t="s">
        <v>4769</v>
      </c>
    </row>
    <row r="337" spans="2:18">
      <c r="B337" s="5" t="s">
        <v>1549</v>
      </c>
      <c r="C337" s="5" t="s">
        <v>3242</v>
      </c>
      <c r="D337" s="5">
        <v>2018</v>
      </c>
      <c r="F337" s="5" t="s">
        <v>1792</v>
      </c>
      <c r="G337" s="5" t="s">
        <v>2385</v>
      </c>
      <c r="H337" s="5" t="s">
        <v>3850</v>
      </c>
      <c r="I337" s="5" t="s">
        <v>178</v>
      </c>
      <c r="J337" s="5" t="s">
        <v>2383</v>
      </c>
      <c r="K337" s="5" t="s">
        <v>2814</v>
      </c>
      <c r="L337" s="5" t="s">
        <v>4028</v>
      </c>
      <c r="M337" s="5" t="s">
        <v>186</v>
      </c>
      <c r="N337" s="5" t="s">
        <v>186</v>
      </c>
      <c r="O337" s="5" t="s">
        <v>3561</v>
      </c>
      <c r="P337" s="5" t="s">
        <v>4769</v>
      </c>
      <c r="Q337" s="5" t="s">
        <v>177</v>
      </c>
      <c r="R337" s="5" t="s">
        <v>4769</v>
      </c>
    </row>
    <row r="338" spans="2:18">
      <c r="B338" s="5" t="s">
        <v>1549</v>
      </c>
      <c r="C338" s="5" t="s">
        <v>3243</v>
      </c>
      <c r="D338" s="5">
        <v>2018</v>
      </c>
      <c r="F338" s="5" t="s">
        <v>1792</v>
      </c>
      <c r="G338" s="5" t="s">
        <v>2385</v>
      </c>
      <c r="H338" s="5" t="s">
        <v>3851</v>
      </c>
      <c r="I338" s="5" t="s">
        <v>178</v>
      </c>
      <c r="J338" s="5" t="s">
        <v>2383</v>
      </c>
      <c r="K338" s="5" t="s">
        <v>2814</v>
      </c>
      <c r="L338" s="5" t="s">
        <v>4028</v>
      </c>
      <c r="M338" s="5" t="s">
        <v>186</v>
      </c>
      <c r="N338" s="5" t="s">
        <v>186</v>
      </c>
      <c r="O338" s="149" t="s">
        <v>3562</v>
      </c>
      <c r="P338" s="5" t="s">
        <v>4769</v>
      </c>
      <c r="Q338" s="5" t="s">
        <v>177</v>
      </c>
      <c r="R338" s="5" t="s">
        <v>4769</v>
      </c>
    </row>
    <row r="339" spans="2:18">
      <c r="B339" s="5" t="s">
        <v>1549</v>
      </c>
      <c r="C339" s="5" t="s">
        <v>3244</v>
      </c>
      <c r="D339" s="5">
        <v>2018</v>
      </c>
      <c r="F339" s="5" t="s">
        <v>1792</v>
      </c>
      <c r="G339" s="5" t="s">
        <v>2385</v>
      </c>
      <c r="H339" s="5" t="s">
        <v>3852</v>
      </c>
      <c r="I339" s="5" t="s">
        <v>178</v>
      </c>
      <c r="J339" s="5" t="s">
        <v>2383</v>
      </c>
      <c r="K339" s="5" t="s">
        <v>2814</v>
      </c>
      <c r="L339" s="5" t="s">
        <v>4028</v>
      </c>
      <c r="M339" s="5" t="s">
        <v>186</v>
      </c>
      <c r="N339" s="5" t="s">
        <v>186</v>
      </c>
      <c r="O339" s="5" t="s">
        <v>3563</v>
      </c>
      <c r="P339" s="5" t="s">
        <v>4769</v>
      </c>
      <c r="Q339" s="5" t="s">
        <v>177</v>
      </c>
      <c r="R339" s="5" t="s">
        <v>4769</v>
      </c>
    </row>
    <row r="340" spans="2:18">
      <c r="B340" s="5" t="s">
        <v>1549</v>
      </c>
      <c r="C340" s="5" t="s">
        <v>3245</v>
      </c>
      <c r="D340" s="5">
        <v>2018</v>
      </c>
      <c r="F340" s="5" t="s">
        <v>1792</v>
      </c>
      <c r="G340" s="5" t="s">
        <v>2385</v>
      </c>
      <c r="H340" s="5" t="s">
        <v>3853</v>
      </c>
      <c r="I340" s="5" t="s">
        <v>178</v>
      </c>
      <c r="J340" s="5" t="s">
        <v>2383</v>
      </c>
      <c r="K340" s="5" t="s">
        <v>2814</v>
      </c>
      <c r="L340" s="5" t="s">
        <v>4028</v>
      </c>
      <c r="M340" s="5" t="s">
        <v>186</v>
      </c>
      <c r="N340" s="5" t="s">
        <v>186</v>
      </c>
      <c r="O340" s="5" t="s">
        <v>3564</v>
      </c>
      <c r="P340" s="5" t="s">
        <v>4769</v>
      </c>
      <c r="Q340" s="5" t="s">
        <v>177</v>
      </c>
      <c r="R340" s="5" t="s">
        <v>4769</v>
      </c>
    </row>
    <row r="341" spans="2:18">
      <c r="B341" s="5" t="s">
        <v>1549</v>
      </c>
      <c r="C341" s="5" t="s">
        <v>3246</v>
      </c>
      <c r="D341" s="5">
        <v>2018</v>
      </c>
      <c r="F341" s="5" t="s">
        <v>1792</v>
      </c>
      <c r="G341" s="5" t="s">
        <v>2385</v>
      </c>
      <c r="H341" s="5" t="s">
        <v>3854</v>
      </c>
      <c r="I341" s="5" t="s">
        <v>178</v>
      </c>
      <c r="J341" s="5" t="s">
        <v>2383</v>
      </c>
      <c r="K341" s="5" t="s">
        <v>2814</v>
      </c>
      <c r="L341" s="5" t="s">
        <v>4028</v>
      </c>
      <c r="M341" s="5" t="s">
        <v>186</v>
      </c>
      <c r="N341" s="5" t="s">
        <v>186</v>
      </c>
      <c r="O341" s="5" t="s">
        <v>3565</v>
      </c>
      <c r="P341" s="5" t="s">
        <v>4769</v>
      </c>
      <c r="Q341" s="5" t="s">
        <v>177</v>
      </c>
      <c r="R341" s="5" t="s">
        <v>4769</v>
      </c>
    </row>
    <row r="342" spans="2:18">
      <c r="B342" s="5" t="s">
        <v>1549</v>
      </c>
      <c r="C342" s="5" t="s">
        <v>3247</v>
      </c>
      <c r="D342" s="5">
        <v>2018</v>
      </c>
      <c r="F342" s="5" t="s">
        <v>1792</v>
      </c>
      <c r="G342" s="5" t="s">
        <v>2385</v>
      </c>
      <c r="H342" s="5" t="s">
        <v>3855</v>
      </c>
      <c r="I342" s="5" t="s">
        <v>178</v>
      </c>
      <c r="J342" s="5" t="s">
        <v>2383</v>
      </c>
      <c r="K342" s="5" t="s">
        <v>2814</v>
      </c>
      <c r="L342" s="5" t="s">
        <v>4028</v>
      </c>
      <c r="M342" s="5" t="s">
        <v>186</v>
      </c>
      <c r="N342" s="5" t="s">
        <v>186</v>
      </c>
      <c r="O342" s="5" t="s">
        <v>3566</v>
      </c>
      <c r="P342" s="5" t="s">
        <v>4769</v>
      </c>
      <c r="Q342" s="5" t="s">
        <v>177</v>
      </c>
      <c r="R342" s="5" t="s">
        <v>4769</v>
      </c>
    </row>
    <row r="343" spans="2:18">
      <c r="B343" s="5" t="s">
        <v>1549</v>
      </c>
      <c r="C343" s="5" t="s">
        <v>3248</v>
      </c>
      <c r="D343" s="5">
        <v>2018</v>
      </c>
      <c r="F343" s="5" t="s">
        <v>1792</v>
      </c>
      <c r="G343" s="5" t="s">
        <v>2385</v>
      </c>
      <c r="H343" s="5" t="s">
        <v>3856</v>
      </c>
      <c r="I343" s="5" t="s">
        <v>178</v>
      </c>
      <c r="J343" s="5" t="s">
        <v>2383</v>
      </c>
      <c r="K343" s="5" t="s">
        <v>2814</v>
      </c>
      <c r="L343" s="5" t="s">
        <v>4028</v>
      </c>
      <c r="M343" s="5" t="s">
        <v>186</v>
      </c>
      <c r="N343" s="5" t="s">
        <v>186</v>
      </c>
      <c r="O343" s="5" t="s">
        <v>3567</v>
      </c>
      <c r="P343" s="5" t="s">
        <v>4769</v>
      </c>
      <c r="Q343" s="5" t="s">
        <v>177</v>
      </c>
      <c r="R343" s="5" t="s">
        <v>4769</v>
      </c>
    </row>
    <row r="344" spans="2:18">
      <c r="B344" s="5" t="s">
        <v>1549</v>
      </c>
      <c r="C344" s="5" t="s">
        <v>3249</v>
      </c>
      <c r="D344" s="5">
        <v>2018</v>
      </c>
      <c r="F344" s="5" t="s">
        <v>1792</v>
      </c>
      <c r="G344" s="5" t="s">
        <v>2385</v>
      </c>
      <c r="H344" s="5" t="s">
        <v>3857</v>
      </c>
      <c r="I344" s="5" t="s">
        <v>178</v>
      </c>
      <c r="J344" s="5" t="s">
        <v>2383</v>
      </c>
      <c r="K344" s="5" t="s">
        <v>2814</v>
      </c>
      <c r="L344" s="5" t="s">
        <v>4028</v>
      </c>
      <c r="M344" s="5" t="s">
        <v>186</v>
      </c>
      <c r="N344" s="5" t="s">
        <v>186</v>
      </c>
      <c r="O344" s="5" t="s">
        <v>3568</v>
      </c>
      <c r="P344" s="5" t="s">
        <v>4769</v>
      </c>
      <c r="Q344" s="5" t="s">
        <v>177</v>
      </c>
      <c r="R344" s="5" t="s">
        <v>4769</v>
      </c>
    </row>
    <row r="345" spans="2:18">
      <c r="B345" s="5" t="s">
        <v>1549</v>
      </c>
      <c r="C345" s="5" t="s">
        <v>3250</v>
      </c>
      <c r="D345" s="5">
        <v>2018</v>
      </c>
      <c r="F345" s="5" t="s">
        <v>1792</v>
      </c>
      <c r="G345" s="5" t="s">
        <v>2385</v>
      </c>
      <c r="H345" s="5" t="s">
        <v>3858</v>
      </c>
      <c r="I345" s="5" t="s">
        <v>178</v>
      </c>
      <c r="J345" s="5" t="s">
        <v>2383</v>
      </c>
      <c r="K345" s="5" t="s">
        <v>2814</v>
      </c>
      <c r="L345" s="5" t="s">
        <v>4028</v>
      </c>
      <c r="M345" s="5" t="s">
        <v>186</v>
      </c>
      <c r="N345" s="5" t="s">
        <v>186</v>
      </c>
      <c r="O345" s="5" t="s">
        <v>3569</v>
      </c>
      <c r="P345" s="5" t="s">
        <v>4769</v>
      </c>
      <c r="Q345" s="5" t="s">
        <v>177</v>
      </c>
      <c r="R345" s="5" t="s">
        <v>4769</v>
      </c>
    </row>
    <row r="346" spans="2:18">
      <c r="B346" s="5" t="s">
        <v>1549</v>
      </c>
      <c r="C346" s="5" t="s">
        <v>3251</v>
      </c>
      <c r="D346" s="5">
        <v>2018</v>
      </c>
      <c r="F346" s="5" t="s">
        <v>1792</v>
      </c>
      <c r="G346" s="5" t="s">
        <v>2385</v>
      </c>
      <c r="H346" s="5" t="s">
        <v>3859</v>
      </c>
      <c r="I346" s="5" t="s">
        <v>178</v>
      </c>
      <c r="J346" s="5" t="s">
        <v>2383</v>
      </c>
      <c r="K346" s="5" t="s">
        <v>2814</v>
      </c>
      <c r="L346" s="5" t="s">
        <v>4028</v>
      </c>
      <c r="M346" s="5" t="s">
        <v>186</v>
      </c>
      <c r="N346" s="5" t="s">
        <v>186</v>
      </c>
      <c r="O346" s="5" t="s">
        <v>3570</v>
      </c>
      <c r="P346" s="5" t="s">
        <v>4769</v>
      </c>
      <c r="Q346" s="5" t="s">
        <v>177</v>
      </c>
      <c r="R346" s="5" t="s">
        <v>4769</v>
      </c>
    </row>
    <row r="347" spans="2:18">
      <c r="B347" s="5" t="s">
        <v>1549</v>
      </c>
      <c r="C347" s="5" t="s">
        <v>3252</v>
      </c>
      <c r="D347" s="5">
        <v>2018</v>
      </c>
      <c r="F347" s="5" t="s">
        <v>1792</v>
      </c>
      <c r="G347" s="5" t="s">
        <v>2385</v>
      </c>
      <c r="H347" s="5" t="s">
        <v>3860</v>
      </c>
      <c r="I347" s="5" t="s">
        <v>178</v>
      </c>
      <c r="J347" s="5" t="s">
        <v>2383</v>
      </c>
      <c r="K347" s="5" t="s">
        <v>2814</v>
      </c>
      <c r="L347" s="5" t="s">
        <v>4028</v>
      </c>
      <c r="M347" s="5" t="s">
        <v>186</v>
      </c>
      <c r="N347" s="5" t="s">
        <v>186</v>
      </c>
      <c r="O347" s="5" t="s">
        <v>3571</v>
      </c>
      <c r="P347" s="5" t="s">
        <v>4769</v>
      </c>
      <c r="Q347" s="5" t="s">
        <v>177</v>
      </c>
      <c r="R347" s="5" t="s">
        <v>4769</v>
      </c>
    </row>
    <row r="348" spans="2:18">
      <c r="B348" s="5" t="s">
        <v>1549</v>
      </c>
      <c r="C348" s="5" t="s">
        <v>3253</v>
      </c>
      <c r="D348" s="5">
        <v>2018</v>
      </c>
      <c r="F348" s="5" t="s">
        <v>1792</v>
      </c>
      <c r="G348" s="5" t="s">
        <v>2385</v>
      </c>
      <c r="H348" s="5" t="s">
        <v>3861</v>
      </c>
      <c r="I348" s="5" t="s">
        <v>178</v>
      </c>
      <c r="J348" s="5" t="s">
        <v>2383</v>
      </c>
      <c r="K348" s="5" t="s">
        <v>2814</v>
      </c>
      <c r="L348" s="5" t="s">
        <v>4028</v>
      </c>
      <c r="M348" s="5" t="s">
        <v>186</v>
      </c>
      <c r="N348" s="5" t="s">
        <v>186</v>
      </c>
      <c r="O348" s="5" t="s">
        <v>3572</v>
      </c>
      <c r="P348" s="5" t="s">
        <v>4769</v>
      </c>
      <c r="Q348" s="5" t="s">
        <v>177</v>
      </c>
      <c r="R348" s="5" t="s">
        <v>4769</v>
      </c>
    </row>
    <row r="349" spans="2:18">
      <c r="B349" s="5" t="s">
        <v>1549</v>
      </c>
      <c r="C349" s="5" t="s">
        <v>3254</v>
      </c>
      <c r="D349" s="5">
        <v>2018</v>
      </c>
      <c r="F349" s="5" t="s">
        <v>1792</v>
      </c>
      <c r="G349" s="5" t="s">
        <v>2385</v>
      </c>
      <c r="H349" s="5" t="s">
        <v>3862</v>
      </c>
      <c r="I349" s="5" t="s">
        <v>178</v>
      </c>
      <c r="J349" s="5" t="s">
        <v>2383</v>
      </c>
      <c r="K349" s="5" t="s">
        <v>2814</v>
      </c>
      <c r="L349" s="5" t="s">
        <v>4028</v>
      </c>
      <c r="M349" s="5" t="s">
        <v>186</v>
      </c>
      <c r="N349" s="5" t="s">
        <v>186</v>
      </c>
      <c r="O349" s="5" t="s">
        <v>3573</v>
      </c>
      <c r="P349" s="5" t="s">
        <v>4769</v>
      </c>
      <c r="Q349" s="5" t="s">
        <v>177</v>
      </c>
      <c r="R349" s="5" t="s">
        <v>4769</v>
      </c>
    </row>
    <row r="350" spans="2:18">
      <c r="B350" s="5" t="s">
        <v>1549</v>
      </c>
      <c r="C350" s="5" t="s">
        <v>3255</v>
      </c>
      <c r="D350" s="5">
        <v>2018</v>
      </c>
      <c r="F350" s="5" t="s">
        <v>1792</v>
      </c>
      <c r="G350" s="5" t="s">
        <v>2385</v>
      </c>
      <c r="H350" s="5" t="s">
        <v>3863</v>
      </c>
      <c r="I350" s="5" t="s">
        <v>178</v>
      </c>
      <c r="J350" s="5" t="s">
        <v>2383</v>
      </c>
      <c r="K350" s="5" t="s">
        <v>2814</v>
      </c>
      <c r="L350" s="5" t="s">
        <v>4028</v>
      </c>
      <c r="M350" s="5" t="s">
        <v>186</v>
      </c>
      <c r="N350" s="5" t="s">
        <v>186</v>
      </c>
      <c r="O350" s="5" t="s">
        <v>3574</v>
      </c>
      <c r="P350" s="5" t="s">
        <v>4769</v>
      </c>
      <c r="Q350" s="5" t="s">
        <v>177</v>
      </c>
      <c r="R350" s="5" t="s">
        <v>4769</v>
      </c>
    </row>
    <row r="351" spans="2:18">
      <c r="B351" s="5" t="s">
        <v>1549</v>
      </c>
      <c r="C351" s="40" t="s">
        <v>3129</v>
      </c>
      <c r="D351" s="5" t="s">
        <v>2469</v>
      </c>
      <c r="F351" s="5" t="s">
        <v>1792</v>
      </c>
      <c r="G351" s="5" t="s">
        <v>2385</v>
      </c>
      <c r="H351" s="5" t="s">
        <v>3737</v>
      </c>
      <c r="I351" s="5" t="s">
        <v>178</v>
      </c>
      <c r="J351" s="5" t="s">
        <v>2383</v>
      </c>
      <c r="K351" s="5" t="s">
        <v>2814</v>
      </c>
      <c r="L351" s="5" t="s">
        <v>4028</v>
      </c>
      <c r="M351" s="5" t="s">
        <v>186</v>
      </c>
      <c r="N351" s="5" t="s">
        <v>186</v>
      </c>
      <c r="O351" s="5" t="s">
        <v>3448</v>
      </c>
      <c r="P351" s="5" t="s">
        <v>4769</v>
      </c>
      <c r="Q351" s="5" t="s">
        <v>177</v>
      </c>
      <c r="R351" s="5" t="s">
        <v>4769</v>
      </c>
    </row>
    <row r="352" spans="2:18">
      <c r="B352" s="5" t="s">
        <v>1549</v>
      </c>
      <c r="C352" s="40" t="s">
        <v>3130</v>
      </c>
      <c r="D352" s="5" t="s">
        <v>2469</v>
      </c>
      <c r="F352" s="5" t="s">
        <v>1792</v>
      </c>
      <c r="G352" s="5" t="s">
        <v>2385</v>
      </c>
      <c r="H352" s="5" t="s">
        <v>3738</v>
      </c>
      <c r="I352" s="5" t="s">
        <v>178</v>
      </c>
      <c r="J352" s="5" t="s">
        <v>2383</v>
      </c>
      <c r="K352" s="5" t="s">
        <v>2814</v>
      </c>
      <c r="L352" s="5" t="s">
        <v>4028</v>
      </c>
      <c r="M352" s="5" t="s">
        <v>186</v>
      </c>
      <c r="N352" s="5" t="s">
        <v>186</v>
      </c>
      <c r="O352" s="5" t="s">
        <v>3449</v>
      </c>
      <c r="P352" s="5" t="s">
        <v>4769</v>
      </c>
      <c r="Q352" s="5" t="s">
        <v>177</v>
      </c>
      <c r="R352" s="5" t="s">
        <v>4769</v>
      </c>
    </row>
    <row r="353" spans="2:18">
      <c r="B353" s="5" t="s">
        <v>1549</v>
      </c>
      <c r="C353" s="40" t="s">
        <v>3131</v>
      </c>
      <c r="D353" s="5" t="s">
        <v>2469</v>
      </c>
      <c r="F353" s="5" t="s">
        <v>1792</v>
      </c>
      <c r="G353" s="5" t="s">
        <v>2385</v>
      </c>
      <c r="H353" s="5" t="s">
        <v>3739</v>
      </c>
      <c r="I353" s="5" t="s">
        <v>178</v>
      </c>
      <c r="J353" s="5" t="s">
        <v>2383</v>
      </c>
      <c r="K353" s="5" t="s">
        <v>2814</v>
      </c>
      <c r="L353" s="5" t="s">
        <v>4028</v>
      </c>
      <c r="M353" s="5" t="s">
        <v>186</v>
      </c>
      <c r="N353" s="5" t="s">
        <v>186</v>
      </c>
      <c r="O353" s="5" t="s">
        <v>3450</v>
      </c>
      <c r="P353" s="5" t="s">
        <v>4769</v>
      </c>
      <c r="Q353" s="5" t="s">
        <v>177</v>
      </c>
      <c r="R353" s="5" t="s">
        <v>4769</v>
      </c>
    </row>
    <row r="354" spans="2:18">
      <c r="B354" s="5" t="s">
        <v>1549</v>
      </c>
      <c r="C354" s="40" t="s">
        <v>3132</v>
      </c>
      <c r="D354" s="5" t="s">
        <v>2469</v>
      </c>
      <c r="F354" s="5" t="s">
        <v>1792</v>
      </c>
      <c r="G354" s="5" t="s">
        <v>2385</v>
      </c>
      <c r="H354" s="5" t="s">
        <v>3740</v>
      </c>
      <c r="I354" s="5" t="s">
        <v>178</v>
      </c>
      <c r="J354" s="5" t="s">
        <v>2383</v>
      </c>
      <c r="K354" s="5" t="s">
        <v>2814</v>
      </c>
      <c r="L354" s="5" t="s">
        <v>4028</v>
      </c>
      <c r="M354" s="5" t="s">
        <v>186</v>
      </c>
      <c r="N354" s="5" t="s">
        <v>186</v>
      </c>
      <c r="O354" s="5" t="s">
        <v>3451</v>
      </c>
      <c r="P354" s="5" t="s">
        <v>4769</v>
      </c>
      <c r="Q354" s="5" t="s">
        <v>177</v>
      </c>
      <c r="R354" s="5" t="s">
        <v>4769</v>
      </c>
    </row>
    <row r="355" spans="2:18">
      <c r="B355" s="5" t="s">
        <v>1549</v>
      </c>
      <c r="C355" s="135" t="s">
        <v>3133</v>
      </c>
      <c r="D355" s="5" t="s">
        <v>2469</v>
      </c>
      <c r="F355" s="5" t="s">
        <v>1792</v>
      </c>
      <c r="G355" s="5" t="s">
        <v>2385</v>
      </c>
      <c r="H355" s="106" t="s">
        <v>3741</v>
      </c>
      <c r="I355" s="5" t="s">
        <v>178</v>
      </c>
      <c r="J355" s="5" t="s">
        <v>2383</v>
      </c>
      <c r="K355" s="5" t="s">
        <v>2814</v>
      </c>
      <c r="L355" s="5" t="s">
        <v>4028</v>
      </c>
      <c r="M355" s="5" t="s">
        <v>186</v>
      </c>
      <c r="N355" s="5" t="s">
        <v>186</v>
      </c>
      <c r="O355" s="106" t="s">
        <v>3452</v>
      </c>
      <c r="P355" s="5" t="s">
        <v>4769</v>
      </c>
      <c r="Q355" s="5" t="s">
        <v>177</v>
      </c>
      <c r="R355" s="5" t="s">
        <v>4769</v>
      </c>
    </row>
    <row r="356" spans="2:18">
      <c r="B356" s="5" t="s">
        <v>1549</v>
      </c>
      <c r="C356" s="40" t="s">
        <v>3134</v>
      </c>
      <c r="D356" s="5" t="s">
        <v>2469</v>
      </c>
      <c r="F356" s="5" t="s">
        <v>1792</v>
      </c>
      <c r="G356" s="5" t="s">
        <v>2385</v>
      </c>
      <c r="H356" s="5" t="s">
        <v>3742</v>
      </c>
      <c r="I356" s="5" t="s">
        <v>178</v>
      </c>
      <c r="J356" s="5" t="s">
        <v>2383</v>
      </c>
      <c r="K356" s="5" t="s">
        <v>2814</v>
      </c>
      <c r="L356" s="5" t="s">
        <v>4028</v>
      </c>
      <c r="M356" s="5" t="s">
        <v>186</v>
      </c>
      <c r="N356" s="5" t="s">
        <v>186</v>
      </c>
      <c r="O356" s="5" t="s">
        <v>3453</v>
      </c>
      <c r="P356" s="5" t="s">
        <v>4769</v>
      </c>
      <c r="Q356" s="5" t="s">
        <v>177</v>
      </c>
      <c r="R356" s="5" t="s">
        <v>4769</v>
      </c>
    </row>
    <row r="357" spans="2:18">
      <c r="B357" s="5" t="s">
        <v>1549</v>
      </c>
      <c r="C357" s="40" t="s">
        <v>3135</v>
      </c>
      <c r="D357" s="5" t="s">
        <v>2469</v>
      </c>
      <c r="F357" s="5" t="s">
        <v>1792</v>
      </c>
      <c r="G357" s="5" t="s">
        <v>2385</v>
      </c>
      <c r="H357" s="5" t="s">
        <v>3743</v>
      </c>
      <c r="I357" s="5" t="s">
        <v>178</v>
      </c>
      <c r="J357" s="5" t="s">
        <v>2383</v>
      </c>
      <c r="K357" s="5" t="s">
        <v>2814</v>
      </c>
      <c r="L357" s="5" t="s">
        <v>4028</v>
      </c>
      <c r="M357" s="5" t="s">
        <v>186</v>
      </c>
      <c r="N357" s="5" t="s">
        <v>186</v>
      </c>
      <c r="O357" s="5" t="s">
        <v>3454</v>
      </c>
      <c r="P357" s="5" t="s">
        <v>4769</v>
      </c>
      <c r="Q357" s="5" t="s">
        <v>177</v>
      </c>
      <c r="R357" s="5" t="s">
        <v>4769</v>
      </c>
    </row>
    <row r="358" spans="2:18">
      <c r="B358" s="5" t="s">
        <v>1549</v>
      </c>
      <c r="C358" s="40" t="s">
        <v>3136</v>
      </c>
      <c r="D358" s="5" t="s">
        <v>2469</v>
      </c>
      <c r="F358" s="5" t="s">
        <v>1792</v>
      </c>
      <c r="G358" s="5" t="s">
        <v>2385</v>
      </c>
      <c r="H358" s="5" t="s">
        <v>3744</v>
      </c>
      <c r="I358" s="5" t="s">
        <v>178</v>
      </c>
      <c r="J358" s="5" t="s">
        <v>2383</v>
      </c>
      <c r="K358" s="5" t="s">
        <v>2814</v>
      </c>
      <c r="L358" s="5" t="s">
        <v>4028</v>
      </c>
      <c r="M358" s="5" t="s">
        <v>186</v>
      </c>
      <c r="N358" s="5" t="s">
        <v>186</v>
      </c>
      <c r="O358" s="5" t="s">
        <v>3455</v>
      </c>
      <c r="P358" s="5" t="s">
        <v>4769</v>
      </c>
      <c r="Q358" s="5" t="s">
        <v>177</v>
      </c>
      <c r="R358" s="5" t="s">
        <v>4769</v>
      </c>
    </row>
    <row r="359" spans="2:18">
      <c r="B359" s="5" t="s">
        <v>1549</v>
      </c>
      <c r="C359" s="40" t="s">
        <v>3137</v>
      </c>
      <c r="D359" s="5" t="s">
        <v>2469</v>
      </c>
      <c r="F359" s="5" t="s">
        <v>1792</v>
      </c>
      <c r="G359" s="5" t="s">
        <v>2385</v>
      </c>
      <c r="H359" s="5" t="s">
        <v>3745</v>
      </c>
      <c r="I359" s="5" t="s">
        <v>178</v>
      </c>
      <c r="J359" s="5" t="s">
        <v>2383</v>
      </c>
      <c r="K359" s="5" t="s">
        <v>2814</v>
      </c>
      <c r="L359" s="5" t="s">
        <v>4028</v>
      </c>
      <c r="M359" s="5" t="s">
        <v>186</v>
      </c>
      <c r="N359" s="5" t="s">
        <v>186</v>
      </c>
      <c r="O359" s="5" t="s">
        <v>3456</v>
      </c>
      <c r="P359" s="5" t="s">
        <v>4769</v>
      </c>
      <c r="Q359" s="5" t="s">
        <v>177</v>
      </c>
      <c r="R359" s="5" t="s">
        <v>4769</v>
      </c>
    </row>
    <row r="360" spans="2:18">
      <c r="B360" s="5" t="s">
        <v>1549</v>
      </c>
      <c r="C360" s="40" t="s">
        <v>3138</v>
      </c>
      <c r="D360" s="5" t="s">
        <v>2469</v>
      </c>
      <c r="F360" s="5" t="s">
        <v>1792</v>
      </c>
      <c r="G360" s="5" t="s">
        <v>2385</v>
      </c>
      <c r="H360" s="5" t="s">
        <v>3746</v>
      </c>
      <c r="I360" s="5" t="s">
        <v>178</v>
      </c>
      <c r="J360" s="5" t="s">
        <v>2383</v>
      </c>
      <c r="K360" s="5" t="s">
        <v>2814</v>
      </c>
      <c r="L360" s="5" t="s">
        <v>4028</v>
      </c>
      <c r="M360" s="5" t="s">
        <v>186</v>
      </c>
      <c r="N360" s="5" t="s">
        <v>186</v>
      </c>
      <c r="O360" s="149" t="s">
        <v>3457</v>
      </c>
      <c r="P360" s="5" t="s">
        <v>4769</v>
      </c>
      <c r="Q360" s="5" t="s">
        <v>177</v>
      </c>
      <c r="R360" s="5" t="s">
        <v>4769</v>
      </c>
    </row>
    <row r="361" spans="2:18">
      <c r="B361" s="5" t="s">
        <v>1549</v>
      </c>
      <c r="C361" s="40" t="s">
        <v>3139</v>
      </c>
      <c r="D361" s="5" t="s">
        <v>2469</v>
      </c>
      <c r="F361" s="5" t="s">
        <v>1792</v>
      </c>
      <c r="G361" s="5" t="s">
        <v>2385</v>
      </c>
      <c r="H361" s="5" t="s">
        <v>3747</v>
      </c>
      <c r="I361" s="5" t="s">
        <v>178</v>
      </c>
      <c r="J361" s="5" t="s">
        <v>2383</v>
      </c>
      <c r="K361" s="5" t="s">
        <v>2814</v>
      </c>
      <c r="L361" s="5" t="s">
        <v>4028</v>
      </c>
      <c r="M361" s="5" t="s">
        <v>186</v>
      </c>
      <c r="N361" s="5" t="s">
        <v>186</v>
      </c>
      <c r="O361" s="5" t="s">
        <v>3458</v>
      </c>
      <c r="P361" s="5" t="s">
        <v>4769</v>
      </c>
      <c r="Q361" s="5" t="s">
        <v>177</v>
      </c>
      <c r="R361" s="5" t="s">
        <v>4769</v>
      </c>
    </row>
    <row r="362" spans="2:18">
      <c r="B362" s="5" t="s">
        <v>1549</v>
      </c>
      <c r="C362" s="40" t="s">
        <v>3140</v>
      </c>
      <c r="D362" s="5" t="s">
        <v>2469</v>
      </c>
      <c r="F362" s="5" t="s">
        <v>1792</v>
      </c>
      <c r="G362" s="5" t="s">
        <v>2385</v>
      </c>
      <c r="H362" s="5" t="s">
        <v>3748</v>
      </c>
      <c r="I362" s="5" t="s">
        <v>178</v>
      </c>
      <c r="J362" s="5" t="s">
        <v>2383</v>
      </c>
      <c r="K362" s="5" t="s">
        <v>2814</v>
      </c>
      <c r="L362" s="5" t="s">
        <v>4028</v>
      </c>
      <c r="M362" s="5" t="s">
        <v>186</v>
      </c>
      <c r="N362" s="5" t="s">
        <v>186</v>
      </c>
      <c r="O362" s="5" t="s">
        <v>3459</v>
      </c>
      <c r="P362" s="5" t="s">
        <v>4769</v>
      </c>
      <c r="Q362" s="5" t="s">
        <v>177</v>
      </c>
      <c r="R362" s="5" t="s">
        <v>4769</v>
      </c>
    </row>
    <row r="363" spans="2:18">
      <c r="B363" s="5" t="s">
        <v>1549</v>
      </c>
      <c r="C363" s="40" t="s">
        <v>3141</v>
      </c>
      <c r="D363" s="5" t="s">
        <v>2469</v>
      </c>
      <c r="F363" s="5" t="s">
        <v>1792</v>
      </c>
      <c r="G363" s="5" t="s">
        <v>2385</v>
      </c>
      <c r="H363" s="5" t="s">
        <v>3749</v>
      </c>
      <c r="I363" s="5" t="s">
        <v>178</v>
      </c>
      <c r="J363" s="5" t="s">
        <v>2383</v>
      </c>
      <c r="K363" s="5" t="s">
        <v>2814</v>
      </c>
      <c r="L363" s="5" t="s">
        <v>4028</v>
      </c>
      <c r="M363" s="5" t="s">
        <v>186</v>
      </c>
      <c r="N363" s="5" t="s">
        <v>186</v>
      </c>
      <c r="O363" s="5" t="s">
        <v>3460</v>
      </c>
      <c r="P363" s="5" t="s">
        <v>4769</v>
      </c>
      <c r="Q363" s="5" t="s">
        <v>177</v>
      </c>
      <c r="R363" s="5" t="s">
        <v>4769</v>
      </c>
    </row>
    <row r="364" spans="2:18">
      <c r="B364" s="5" t="s">
        <v>1549</v>
      </c>
      <c r="C364" s="40" t="s">
        <v>3142</v>
      </c>
      <c r="D364" s="5" t="s">
        <v>2469</v>
      </c>
      <c r="F364" s="5" t="s">
        <v>1792</v>
      </c>
      <c r="G364" s="5" t="s">
        <v>2385</v>
      </c>
      <c r="H364" s="5" t="s">
        <v>3750</v>
      </c>
      <c r="I364" s="5" t="s">
        <v>178</v>
      </c>
      <c r="J364" s="5" t="s">
        <v>2383</v>
      </c>
      <c r="K364" s="5" t="s">
        <v>2814</v>
      </c>
      <c r="L364" s="5" t="s">
        <v>4028</v>
      </c>
      <c r="M364" s="5" t="s">
        <v>186</v>
      </c>
      <c r="N364" s="5" t="s">
        <v>186</v>
      </c>
      <c r="O364" s="5" t="s">
        <v>3461</v>
      </c>
      <c r="P364" s="5" t="s">
        <v>4769</v>
      </c>
      <c r="Q364" s="5" t="s">
        <v>177</v>
      </c>
      <c r="R364" s="5" t="s">
        <v>4769</v>
      </c>
    </row>
    <row r="365" spans="2:18">
      <c r="B365" s="5" t="s">
        <v>1549</v>
      </c>
      <c r="C365" s="40" t="s">
        <v>3143</v>
      </c>
      <c r="D365" s="5" t="s">
        <v>2469</v>
      </c>
      <c r="F365" s="5" t="s">
        <v>1792</v>
      </c>
      <c r="G365" s="5" t="s">
        <v>2385</v>
      </c>
      <c r="H365" s="5" t="s">
        <v>3751</v>
      </c>
      <c r="I365" s="5" t="s">
        <v>178</v>
      </c>
      <c r="J365" s="5" t="s">
        <v>2383</v>
      </c>
      <c r="K365" s="5" t="s">
        <v>2814</v>
      </c>
      <c r="L365" s="5" t="s">
        <v>4028</v>
      </c>
      <c r="M365" s="5" t="s">
        <v>186</v>
      </c>
      <c r="N365" s="5" t="s">
        <v>186</v>
      </c>
      <c r="O365" s="5" t="s">
        <v>3462</v>
      </c>
      <c r="P365" s="5" t="s">
        <v>4769</v>
      </c>
      <c r="Q365" s="5" t="s">
        <v>177</v>
      </c>
      <c r="R365" s="5" t="s">
        <v>4769</v>
      </c>
    </row>
    <row r="366" spans="2:18">
      <c r="B366" s="5" t="s">
        <v>1549</v>
      </c>
      <c r="C366" s="40" t="s">
        <v>3144</v>
      </c>
      <c r="D366" s="5" t="s">
        <v>2469</v>
      </c>
      <c r="F366" s="5" t="s">
        <v>1792</v>
      </c>
      <c r="G366" s="5" t="s">
        <v>2385</v>
      </c>
      <c r="H366" s="5" t="s">
        <v>3752</v>
      </c>
      <c r="I366" s="5" t="s">
        <v>178</v>
      </c>
      <c r="J366" s="5" t="s">
        <v>2383</v>
      </c>
      <c r="K366" s="5" t="s">
        <v>2814</v>
      </c>
      <c r="L366" s="5" t="s">
        <v>4028</v>
      </c>
      <c r="M366" s="5" t="s">
        <v>186</v>
      </c>
      <c r="N366" s="5" t="s">
        <v>186</v>
      </c>
      <c r="O366" s="5" t="s">
        <v>3463</v>
      </c>
      <c r="P366" s="5" t="s">
        <v>4769</v>
      </c>
      <c r="Q366" s="5" t="s">
        <v>177</v>
      </c>
      <c r="R366" s="5" t="s">
        <v>4769</v>
      </c>
    </row>
    <row r="367" spans="2:18">
      <c r="B367" s="5" t="s">
        <v>1549</v>
      </c>
      <c r="C367" s="40" t="s">
        <v>3145</v>
      </c>
      <c r="D367" s="5" t="s">
        <v>2469</v>
      </c>
      <c r="F367" s="5" t="s">
        <v>1792</v>
      </c>
      <c r="G367" s="5" t="s">
        <v>2385</v>
      </c>
      <c r="H367" s="5" t="s">
        <v>3753</v>
      </c>
      <c r="I367" s="5" t="s">
        <v>178</v>
      </c>
      <c r="J367" s="5" t="s">
        <v>2383</v>
      </c>
      <c r="K367" s="5" t="s">
        <v>2814</v>
      </c>
      <c r="L367" s="5" t="s">
        <v>4028</v>
      </c>
      <c r="M367" s="5" t="s">
        <v>186</v>
      </c>
      <c r="N367" s="5" t="s">
        <v>186</v>
      </c>
      <c r="O367" s="5" t="s">
        <v>3464</v>
      </c>
      <c r="P367" s="5" t="s">
        <v>4769</v>
      </c>
      <c r="Q367" s="5" t="s">
        <v>177</v>
      </c>
      <c r="R367" s="5" t="s">
        <v>4769</v>
      </c>
    </row>
    <row r="368" spans="2:18">
      <c r="B368" s="5" t="s">
        <v>1549</v>
      </c>
      <c r="C368" s="40" t="s">
        <v>3146</v>
      </c>
      <c r="D368" s="5" t="s">
        <v>2469</v>
      </c>
      <c r="F368" s="5" t="s">
        <v>1792</v>
      </c>
      <c r="G368" s="5" t="s">
        <v>2385</v>
      </c>
      <c r="H368" s="5" t="s">
        <v>3754</v>
      </c>
      <c r="I368" s="5" t="s">
        <v>178</v>
      </c>
      <c r="J368" s="5" t="s">
        <v>2383</v>
      </c>
      <c r="K368" s="5" t="s">
        <v>2814</v>
      </c>
      <c r="L368" s="5" t="s">
        <v>4028</v>
      </c>
      <c r="M368" s="5" t="s">
        <v>186</v>
      </c>
      <c r="N368" s="5" t="s">
        <v>186</v>
      </c>
      <c r="O368" s="5" t="s">
        <v>3465</v>
      </c>
      <c r="P368" s="5" t="s">
        <v>4769</v>
      </c>
      <c r="Q368" s="5" t="s">
        <v>177</v>
      </c>
      <c r="R368" s="5" t="s">
        <v>4769</v>
      </c>
    </row>
    <row r="369" spans="2:18">
      <c r="B369" s="5" t="s">
        <v>1549</v>
      </c>
      <c r="C369" s="40" t="s">
        <v>3147</v>
      </c>
      <c r="D369" s="5" t="s">
        <v>2469</v>
      </c>
      <c r="F369" s="5" t="s">
        <v>1792</v>
      </c>
      <c r="G369" s="5" t="s">
        <v>2385</v>
      </c>
      <c r="H369" s="5" t="s">
        <v>3755</v>
      </c>
      <c r="I369" s="5" t="s">
        <v>178</v>
      </c>
      <c r="J369" s="5" t="s">
        <v>2383</v>
      </c>
      <c r="K369" s="5" t="s">
        <v>2814</v>
      </c>
      <c r="L369" s="5" t="s">
        <v>4028</v>
      </c>
      <c r="M369" s="5" t="s">
        <v>186</v>
      </c>
      <c r="N369" s="5" t="s">
        <v>186</v>
      </c>
      <c r="O369" s="5" t="s">
        <v>3466</v>
      </c>
      <c r="P369" s="5" t="s">
        <v>4769</v>
      </c>
      <c r="Q369" s="5" t="s">
        <v>177</v>
      </c>
      <c r="R369" s="5" t="s">
        <v>4769</v>
      </c>
    </row>
    <row r="370" spans="2:18">
      <c r="B370" s="5" t="s">
        <v>1549</v>
      </c>
      <c r="C370" s="40" t="s">
        <v>3148</v>
      </c>
      <c r="D370" s="5" t="s">
        <v>2469</v>
      </c>
      <c r="F370" s="5" t="s">
        <v>1792</v>
      </c>
      <c r="G370" s="5" t="s">
        <v>2385</v>
      </c>
      <c r="H370" s="5" t="s">
        <v>3756</v>
      </c>
      <c r="I370" s="5" t="s">
        <v>178</v>
      </c>
      <c r="J370" s="5" t="s">
        <v>2383</v>
      </c>
      <c r="K370" s="5" t="s">
        <v>2814</v>
      </c>
      <c r="L370" s="5" t="s">
        <v>4028</v>
      </c>
      <c r="M370" s="5" t="s">
        <v>186</v>
      </c>
      <c r="N370" s="5" t="s">
        <v>186</v>
      </c>
      <c r="O370" s="5" t="s">
        <v>3467</v>
      </c>
      <c r="P370" s="5" t="s">
        <v>4769</v>
      </c>
      <c r="Q370" s="5" t="s">
        <v>177</v>
      </c>
      <c r="R370" s="5" t="s">
        <v>4769</v>
      </c>
    </row>
    <row r="371" spans="2:18">
      <c r="B371" s="5" t="s">
        <v>1549</v>
      </c>
      <c r="C371" s="40" t="s">
        <v>3149</v>
      </c>
      <c r="D371" s="5" t="s">
        <v>2469</v>
      </c>
      <c r="F371" s="5" t="s">
        <v>1792</v>
      </c>
      <c r="G371" s="5" t="s">
        <v>2385</v>
      </c>
      <c r="H371" s="5" t="s">
        <v>3757</v>
      </c>
      <c r="I371" s="5" t="s">
        <v>178</v>
      </c>
      <c r="J371" s="5" t="s">
        <v>2383</v>
      </c>
      <c r="K371" s="5" t="s">
        <v>2814</v>
      </c>
      <c r="L371" s="5" t="s">
        <v>4028</v>
      </c>
      <c r="M371" s="5" t="s">
        <v>186</v>
      </c>
      <c r="N371" s="5" t="s">
        <v>186</v>
      </c>
      <c r="O371" s="5" t="s">
        <v>3468</v>
      </c>
      <c r="P371" s="5" t="s">
        <v>4769</v>
      </c>
      <c r="Q371" s="5" t="s">
        <v>177</v>
      </c>
      <c r="R371" s="5" t="s">
        <v>4769</v>
      </c>
    </row>
    <row r="372" spans="2:18">
      <c r="B372" s="5" t="s">
        <v>1549</v>
      </c>
      <c r="C372" s="40" t="s">
        <v>3150</v>
      </c>
      <c r="D372" s="5" t="s">
        <v>2469</v>
      </c>
      <c r="F372" s="5" t="s">
        <v>1792</v>
      </c>
      <c r="G372" s="5" t="s">
        <v>2385</v>
      </c>
      <c r="H372" s="5" t="s">
        <v>3758</v>
      </c>
      <c r="I372" s="5" t="s">
        <v>178</v>
      </c>
      <c r="J372" s="5" t="s">
        <v>2383</v>
      </c>
      <c r="K372" s="5" t="s">
        <v>2814</v>
      </c>
      <c r="L372" s="5" t="s">
        <v>4028</v>
      </c>
      <c r="M372" s="5" t="s">
        <v>186</v>
      </c>
      <c r="N372" s="5" t="s">
        <v>186</v>
      </c>
      <c r="O372" s="5" t="s">
        <v>3469</v>
      </c>
      <c r="P372" s="5" t="s">
        <v>4769</v>
      </c>
      <c r="Q372" s="5" t="s">
        <v>177</v>
      </c>
      <c r="R372" s="5" t="s">
        <v>4769</v>
      </c>
    </row>
    <row r="373" spans="2:18">
      <c r="B373" s="5" t="s">
        <v>1549</v>
      </c>
      <c r="C373" s="40" t="s">
        <v>3151</v>
      </c>
      <c r="D373" s="5" t="s">
        <v>2469</v>
      </c>
      <c r="F373" s="5" t="s">
        <v>1792</v>
      </c>
      <c r="G373" s="5" t="s">
        <v>2385</v>
      </c>
      <c r="H373" s="5" t="s">
        <v>3759</v>
      </c>
      <c r="I373" s="5" t="s">
        <v>178</v>
      </c>
      <c r="J373" s="5" t="s">
        <v>2383</v>
      </c>
      <c r="K373" s="5" t="s">
        <v>2814</v>
      </c>
      <c r="L373" s="5" t="s">
        <v>4028</v>
      </c>
      <c r="M373" s="5" t="s">
        <v>186</v>
      </c>
      <c r="N373" s="5" t="s">
        <v>186</v>
      </c>
      <c r="O373" s="5" t="s">
        <v>3470</v>
      </c>
      <c r="P373" s="5" t="s">
        <v>4769</v>
      </c>
      <c r="Q373" s="5" t="s">
        <v>177</v>
      </c>
      <c r="R373" s="5" t="s">
        <v>4769</v>
      </c>
    </row>
    <row r="374" spans="2:18">
      <c r="B374" s="5" t="s">
        <v>1549</v>
      </c>
      <c r="C374" s="40" t="s">
        <v>3152</v>
      </c>
      <c r="D374" s="5" t="s">
        <v>2469</v>
      </c>
      <c r="F374" s="5" t="s">
        <v>1792</v>
      </c>
      <c r="G374" s="5" t="s">
        <v>2385</v>
      </c>
      <c r="H374" s="5" t="s">
        <v>3760</v>
      </c>
      <c r="I374" s="5" t="s">
        <v>178</v>
      </c>
      <c r="J374" s="5" t="s">
        <v>2383</v>
      </c>
      <c r="K374" s="5" t="s">
        <v>2814</v>
      </c>
      <c r="L374" s="5" t="s">
        <v>4028</v>
      </c>
      <c r="M374" s="5" t="s">
        <v>186</v>
      </c>
      <c r="N374" s="5" t="s">
        <v>186</v>
      </c>
      <c r="O374" s="5" t="s">
        <v>3471</v>
      </c>
      <c r="P374" s="5" t="s">
        <v>4769</v>
      </c>
      <c r="Q374" s="5" t="s">
        <v>177</v>
      </c>
      <c r="R374" s="5" t="s">
        <v>4769</v>
      </c>
    </row>
    <row r="375" spans="2:18">
      <c r="B375" s="5" t="s">
        <v>1549</v>
      </c>
      <c r="C375" s="40" t="s">
        <v>3153</v>
      </c>
      <c r="D375" s="5" t="s">
        <v>2469</v>
      </c>
      <c r="F375" s="5" t="s">
        <v>1792</v>
      </c>
      <c r="G375" s="5" t="s">
        <v>2385</v>
      </c>
      <c r="H375" s="5" t="s">
        <v>3761</v>
      </c>
      <c r="I375" s="5" t="s">
        <v>178</v>
      </c>
      <c r="J375" s="5" t="s">
        <v>2383</v>
      </c>
      <c r="K375" s="5" t="s">
        <v>2814</v>
      </c>
      <c r="L375" s="5" t="s">
        <v>4028</v>
      </c>
      <c r="M375" s="5" t="s">
        <v>186</v>
      </c>
      <c r="N375" s="5" t="s">
        <v>186</v>
      </c>
      <c r="O375" s="5" t="s">
        <v>3472</v>
      </c>
      <c r="P375" s="5" t="s">
        <v>4769</v>
      </c>
      <c r="Q375" s="5" t="s">
        <v>177</v>
      </c>
      <c r="R375" s="5" t="s">
        <v>4769</v>
      </c>
    </row>
    <row r="376" spans="2:18">
      <c r="B376" s="5" t="s">
        <v>1549</v>
      </c>
      <c r="C376" s="40" t="s">
        <v>3154</v>
      </c>
      <c r="D376" s="5" t="s">
        <v>2469</v>
      </c>
      <c r="F376" s="5" t="s">
        <v>1792</v>
      </c>
      <c r="G376" s="5" t="s">
        <v>2385</v>
      </c>
      <c r="H376" s="5" t="s">
        <v>3762</v>
      </c>
      <c r="I376" s="5" t="s">
        <v>178</v>
      </c>
      <c r="J376" s="5" t="s">
        <v>2383</v>
      </c>
      <c r="K376" s="5" t="s">
        <v>2814</v>
      </c>
      <c r="L376" s="5" t="s">
        <v>4028</v>
      </c>
      <c r="M376" s="5" t="s">
        <v>186</v>
      </c>
      <c r="N376" s="5" t="s">
        <v>186</v>
      </c>
      <c r="O376" s="5" t="s">
        <v>3473</v>
      </c>
      <c r="P376" s="5" t="s">
        <v>4769</v>
      </c>
      <c r="Q376" s="5" t="s">
        <v>177</v>
      </c>
      <c r="R376" s="5" t="s">
        <v>4769</v>
      </c>
    </row>
    <row r="377" spans="2:18">
      <c r="B377" s="5" t="s">
        <v>1549</v>
      </c>
      <c r="C377" s="40" t="s">
        <v>3155</v>
      </c>
      <c r="D377" s="5" t="s">
        <v>2469</v>
      </c>
      <c r="F377" s="5" t="s">
        <v>1792</v>
      </c>
      <c r="G377" s="5" t="s">
        <v>2385</v>
      </c>
      <c r="H377" s="5" t="s">
        <v>3763</v>
      </c>
      <c r="I377" s="5" t="s">
        <v>178</v>
      </c>
      <c r="J377" s="5" t="s">
        <v>2383</v>
      </c>
      <c r="K377" s="5" t="s">
        <v>2814</v>
      </c>
      <c r="L377" s="5" t="s">
        <v>4028</v>
      </c>
      <c r="M377" s="5" t="s">
        <v>186</v>
      </c>
      <c r="N377" s="5" t="s">
        <v>186</v>
      </c>
      <c r="O377" s="5" t="s">
        <v>3474</v>
      </c>
      <c r="P377" s="5" t="s">
        <v>4769</v>
      </c>
      <c r="Q377" s="5" t="s">
        <v>177</v>
      </c>
      <c r="R377" s="5" t="s">
        <v>4769</v>
      </c>
    </row>
    <row r="378" spans="2:18">
      <c r="B378" s="5" t="s">
        <v>1549</v>
      </c>
      <c r="C378" s="40" t="s">
        <v>3156</v>
      </c>
      <c r="D378" s="5" t="s">
        <v>2469</v>
      </c>
      <c r="F378" s="5" t="s">
        <v>1792</v>
      </c>
      <c r="G378" s="5" t="s">
        <v>2385</v>
      </c>
      <c r="H378" s="5" t="s">
        <v>3764</v>
      </c>
      <c r="I378" s="5" t="s">
        <v>178</v>
      </c>
      <c r="J378" s="5" t="s">
        <v>2383</v>
      </c>
      <c r="K378" s="5" t="s">
        <v>2814</v>
      </c>
      <c r="L378" s="5" t="s">
        <v>4028</v>
      </c>
      <c r="M378" s="5" t="s">
        <v>186</v>
      </c>
      <c r="N378" s="5" t="s">
        <v>186</v>
      </c>
      <c r="O378" s="5" t="s">
        <v>3475</v>
      </c>
      <c r="P378" s="5" t="s">
        <v>4769</v>
      </c>
      <c r="Q378" s="5" t="s">
        <v>177</v>
      </c>
      <c r="R378" s="5" t="s">
        <v>4769</v>
      </c>
    </row>
    <row r="379" spans="2:18">
      <c r="B379" s="5" t="s">
        <v>1549</v>
      </c>
      <c r="C379" s="40" t="s">
        <v>3157</v>
      </c>
      <c r="D379" s="5" t="s">
        <v>2469</v>
      </c>
      <c r="F379" s="5" t="s">
        <v>1792</v>
      </c>
      <c r="G379" s="5" t="s">
        <v>2385</v>
      </c>
      <c r="H379" s="5" t="s">
        <v>3765</v>
      </c>
      <c r="I379" s="5" t="s">
        <v>178</v>
      </c>
      <c r="J379" s="5" t="s">
        <v>2383</v>
      </c>
      <c r="K379" s="5" t="s">
        <v>2814</v>
      </c>
      <c r="L379" s="5" t="s">
        <v>4028</v>
      </c>
      <c r="M379" s="5" t="s">
        <v>186</v>
      </c>
      <c r="N379" s="5" t="s">
        <v>186</v>
      </c>
      <c r="O379" s="5" t="s">
        <v>3476</v>
      </c>
      <c r="P379" s="5" t="s">
        <v>4769</v>
      </c>
      <c r="Q379" s="5" t="s">
        <v>177</v>
      </c>
      <c r="R379" s="5" t="s">
        <v>4769</v>
      </c>
    </row>
    <row r="380" spans="2:18">
      <c r="B380" s="5" t="s">
        <v>1549</v>
      </c>
      <c r="C380" s="40" t="s">
        <v>3158</v>
      </c>
      <c r="D380" s="5" t="s">
        <v>2469</v>
      </c>
      <c r="F380" s="5" t="s">
        <v>1792</v>
      </c>
      <c r="G380" s="5" t="s">
        <v>2385</v>
      </c>
      <c r="H380" s="5" t="s">
        <v>3766</v>
      </c>
      <c r="I380" s="5" t="s">
        <v>178</v>
      </c>
      <c r="J380" s="5" t="s">
        <v>2383</v>
      </c>
      <c r="K380" s="5" t="s">
        <v>2814</v>
      </c>
      <c r="L380" s="5" t="s">
        <v>4028</v>
      </c>
      <c r="M380" s="5" t="s">
        <v>186</v>
      </c>
      <c r="N380" s="5" t="s">
        <v>186</v>
      </c>
      <c r="O380" s="5" t="s">
        <v>3477</v>
      </c>
      <c r="P380" s="5" t="s">
        <v>4769</v>
      </c>
      <c r="Q380" s="5" t="s">
        <v>177</v>
      </c>
      <c r="R380" s="5" t="s">
        <v>4769</v>
      </c>
    </row>
    <row r="381" spans="2:18">
      <c r="B381" s="5" t="s">
        <v>1549</v>
      </c>
      <c r="C381" s="40" t="s">
        <v>3159</v>
      </c>
      <c r="D381" s="5" t="s">
        <v>2469</v>
      </c>
      <c r="F381" s="5" t="s">
        <v>1792</v>
      </c>
      <c r="G381" s="5" t="s">
        <v>2385</v>
      </c>
      <c r="H381" s="5" t="s">
        <v>3767</v>
      </c>
      <c r="I381" s="5" t="s">
        <v>178</v>
      </c>
      <c r="J381" s="5" t="s">
        <v>2383</v>
      </c>
      <c r="K381" s="5" t="s">
        <v>2814</v>
      </c>
      <c r="L381" s="5" t="s">
        <v>4028</v>
      </c>
      <c r="M381" s="5" t="s">
        <v>186</v>
      </c>
      <c r="N381" s="5" t="s">
        <v>186</v>
      </c>
      <c r="O381" s="5" t="s">
        <v>3478</v>
      </c>
      <c r="P381" s="5" t="s">
        <v>4769</v>
      </c>
      <c r="Q381" s="5" t="s">
        <v>177</v>
      </c>
      <c r="R381" s="5" t="s">
        <v>4769</v>
      </c>
    </row>
    <row r="382" spans="2:18">
      <c r="B382" s="5" t="s">
        <v>1549</v>
      </c>
      <c r="C382" s="40" t="s">
        <v>3160</v>
      </c>
      <c r="D382" s="5" t="s">
        <v>2469</v>
      </c>
      <c r="F382" s="5" t="s">
        <v>1792</v>
      </c>
      <c r="G382" s="5" t="s">
        <v>2385</v>
      </c>
      <c r="H382" s="5" t="s">
        <v>3768</v>
      </c>
      <c r="I382" s="5" t="s">
        <v>178</v>
      </c>
      <c r="J382" s="5" t="s">
        <v>2383</v>
      </c>
      <c r="K382" s="5" t="s">
        <v>2814</v>
      </c>
      <c r="L382" s="5" t="s">
        <v>4028</v>
      </c>
      <c r="M382" s="5" t="s">
        <v>186</v>
      </c>
      <c r="N382" s="5" t="s">
        <v>186</v>
      </c>
      <c r="O382" s="5" t="s">
        <v>3479</v>
      </c>
      <c r="P382" s="5" t="s">
        <v>4769</v>
      </c>
      <c r="Q382" s="5" t="s">
        <v>177</v>
      </c>
      <c r="R382" s="5" t="s">
        <v>4769</v>
      </c>
    </row>
    <row r="383" spans="2:18">
      <c r="B383" s="5" t="s">
        <v>1549</v>
      </c>
      <c r="C383" s="40" t="s">
        <v>3161</v>
      </c>
      <c r="D383" s="5" t="s">
        <v>2469</v>
      </c>
      <c r="F383" s="5" t="s">
        <v>1792</v>
      </c>
      <c r="G383" s="5" t="s">
        <v>2385</v>
      </c>
      <c r="H383" s="5" t="s">
        <v>3769</v>
      </c>
      <c r="I383" s="5" t="s">
        <v>178</v>
      </c>
      <c r="J383" s="5" t="s">
        <v>2383</v>
      </c>
      <c r="K383" s="5" t="s">
        <v>2814</v>
      </c>
      <c r="L383" s="5" t="s">
        <v>4028</v>
      </c>
      <c r="M383" s="5" t="s">
        <v>186</v>
      </c>
      <c r="N383" s="5" t="s">
        <v>186</v>
      </c>
      <c r="O383" s="5" t="s">
        <v>3480</v>
      </c>
      <c r="P383" s="5" t="s">
        <v>4769</v>
      </c>
      <c r="Q383" s="5" t="s">
        <v>177</v>
      </c>
      <c r="R383" s="5" t="s">
        <v>4769</v>
      </c>
    </row>
    <row r="384" spans="2:18">
      <c r="B384" s="5" t="s">
        <v>1549</v>
      </c>
      <c r="C384" s="135" t="s">
        <v>3162</v>
      </c>
      <c r="D384" s="5" t="s">
        <v>2469</v>
      </c>
      <c r="F384" s="5" t="s">
        <v>1792</v>
      </c>
      <c r="G384" s="5" t="s">
        <v>2385</v>
      </c>
      <c r="H384" s="106" t="s">
        <v>3770</v>
      </c>
      <c r="I384" s="5" t="s">
        <v>178</v>
      </c>
      <c r="J384" s="5" t="s">
        <v>2383</v>
      </c>
      <c r="K384" s="5" t="s">
        <v>2814</v>
      </c>
      <c r="L384" s="5" t="s">
        <v>4028</v>
      </c>
      <c r="M384" s="5" t="s">
        <v>186</v>
      </c>
      <c r="N384" s="5" t="s">
        <v>186</v>
      </c>
      <c r="O384" s="106" t="s">
        <v>3481</v>
      </c>
      <c r="P384" s="5" t="s">
        <v>4769</v>
      </c>
      <c r="Q384" s="5" t="s">
        <v>177</v>
      </c>
      <c r="R384" s="5" t="s">
        <v>4769</v>
      </c>
    </row>
    <row r="385" spans="2:18">
      <c r="B385" s="5" t="s">
        <v>1549</v>
      </c>
      <c r="C385" s="40" t="s">
        <v>3163</v>
      </c>
      <c r="D385" s="5" t="s">
        <v>2469</v>
      </c>
      <c r="F385" s="5" t="s">
        <v>1792</v>
      </c>
      <c r="G385" s="5" t="s">
        <v>2385</v>
      </c>
      <c r="H385" s="5" t="s">
        <v>3771</v>
      </c>
      <c r="I385" s="5" t="s">
        <v>178</v>
      </c>
      <c r="J385" s="5" t="s">
        <v>2383</v>
      </c>
      <c r="K385" s="5" t="s">
        <v>2814</v>
      </c>
      <c r="L385" s="5" t="s">
        <v>4028</v>
      </c>
      <c r="M385" s="5" t="s">
        <v>186</v>
      </c>
      <c r="N385" s="5" t="s">
        <v>186</v>
      </c>
      <c r="O385" s="5" t="s">
        <v>3482</v>
      </c>
      <c r="P385" s="5" t="s">
        <v>4769</v>
      </c>
      <c r="Q385" s="5" t="s">
        <v>177</v>
      </c>
      <c r="R385" s="5" t="s">
        <v>4769</v>
      </c>
    </row>
    <row r="386" spans="2:18">
      <c r="B386" s="5" t="s">
        <v>1549</v>
      </c>
      <c r="C386" s="135" t="s">
        <v>3164</v>
      </c>
      <c r="D386" s="5" t="s">
        <v>2469</v>
      </c>
      <c r="F386" s="5" t="s">
        <v>1792</v>
      </c>
      <c r="G386" s="5" t="s">
        <v>2385</v>
      </c>
      <c r="H386" s="106" t="s">
        <v>3772</v>
      </c>
      <c r="I386" s="5" t="s">
        <v>178</v>
      </c>
      <c r="J386" s="5" t="s">
        <v>2383</v>
      </c>
      <c r="K386" s="5" t="s">
        <v>2814</v>
      </c>
      <c r="L386" s="5" t="s">
        <v>4028</v>
      </c>
      <c r="M386" s="5" t="s">
        <v>186</v>
      </c>
      <c r="N386" s="5" t="s">
        <v>186</v>
      </c>
      <c r="O386" s="106" t="s">
        <v>3483</v>
      </c>
      <c r="P386" s="5" t="s">
        <v>4769</v>
      </c>
      <c r="Q386" s="5" t="s">
        <v>177</v>
      </c>
      <c r="R386" s="5" t="s">
        <v>4769</v>
      </c>
    </row>
    <row r="387" spans="2:18">
      <c r="B387" s="5" t="s">
        <v>1549</v>
      </c>
      <c r="C387" s="40" t="s">
        <v>3165</v>
      </c>
      <c r="D387" s="5" t="s">
        <v>2469</v>
      </c>
      <c r="F387" s="5" t="s">
        <v>1792</v>
      </c>
      <c r="G387" s="5" t="s">
        <v>2385</v>
      </c>
      <c r="H387" s="5" t="s">
        <v>3773</v>
      </c>
      <c r="I387" s="5" t="s">
        <v>178</v>
      </c>
      <c r="J387" s="5" t="s">
        <v>2383</v>
      </c>
      <c r="K387" s="5" t="s">
        <v>2814</v>
      </c>
      <c r="L387" s="5" t="s">
        <v>4028</v>
      </c>
      <c r="M387" s="5" t="s">
        <v>186</v>
      </c>
      <c r="N387" s="5" t="s">
        <v>186</v>
      </c>
      <c r="O387" s="5" t="s">
        <v>3484</v>
      </c>
      <c r="P387" s="5" t="s">
        <v>4769</v>
      </c>
      <c r="Q387" s="5" t="s">
        <v>177</v>
      </c>
      <c r="R387" s="5" t="s">
        <v>4769</v>
      </c>
    </row>
    <row r="388" spans="2:18">
      <c r="B388" s="5" t="s">
        <v>1549</v>
      </c>
      <c r="C388" s="40" t="s">
        <v>3166</v>
      </c>
      <c r="D388" s="5" t="s">
        <v>2469</v>
      </c>
      <c r="F388" s="5" t="s">
        <v>1792</v>
      </c>
      <c r="G388" s="5" t="s">
        <v>2385</v>
      </c>
      <c r="H388" s="5" t="s">
        <v>3774</v>
      </c>
      <c r="I388" s="5" t="s">
        <v>178</v>
      </c>
      <c r="J388" s="5" t="s">
        <v>2383</v>
      </c>
      <c r="K388" s="5" t="s">
        <v>2814</v>
      </c>
      <c r="L388" s="5" t="s">
        <v>4028</v>
      </c>
      <c r="M388" s="5" t="s">
        <v>186</v>
      </c>
      <c r="N388" s="5" t="s">
        <v>186</v>
      </c>
      <c r="O388" s="5" t="s">
        <v>3485</v>
      </c>
      <c r="P388" s="5" t="s">
        <v>4769</v>
      </c>
      <c r="Q388" s="5" t="s">
        <v>177</v>
      </c>
      <c r="R388" s="5" t="s">
        <v>4769</v>
      </c>
    </row>
    <row r="389" spans="2:18">
      <c r="B389" s="5" t="s">
        <v>1549</v>
      </c>
      <c r="C389" s="40" t="s">
        <v>3167</v>
      </c>
      <c r="D389" s="5" t="s">
        <v>2469</v>
      </c>
      <c r="F389" s="5" t="s">
        <v>1792</v>
      </c>
      <c r="G389" s="5" t="s">
        <v>2385</v>
      </c>
      <c r="H389" s="5" t="s">
        <v>3775</v>
      </c>
      <c r="I389" s="5" t="s">
        <v>178</v>
      </c>
      <c r="J389" s="5" t="s">
        <v>2383</v>
      </c>
      <c r="K389" s="5" t="s">
        <v>2814</v>
      </c>
      <c r="L389" s="5" t="s">
        <v>4028</v>
      </c>
      <c r="M389" s="5" t="s">
        <v>186</v>
      </c>
      <c r="N389" s="5" t="s">
        <v>186</v>
      </c>
      <c r="O389" s="149" t="s">
        <v>3486</v>
      </c>
      <c r="P389" s="5" t="s">
        <v>4769</v>
      </c>
      <c r="Q389" s="5" t="s">
        <v>177</v>
      </c>
      <c r="R389" s="5" t="s">
        <v>4769</v>
      </c>
    </row>
    <row r="390" spans="2:18">
      <c r="B390" s="5" t="s">
        <v>1549</v>
      </c>
      <c r="C390" s="40" t="s">
        <v>3168</v>
      </c>
      <c r="D390" s="5" t="s">
        <v>2469</v>
      </c>
      <c r="F390" s="5" t="s">
        <v>1792</v>
      </c>
      <c r="G390" s="5" t="s">
        <v>2385</v>
      </c>
      <c r="H390" s="5" t="s">
        <v>3776</v>
      </c>
      <c r="I390" s="5" t="s">
        <v>178</v>
      </c>
      <c r="J390" s="5" t="s">
        <v>2383</v>
      </c>
      <c r="K390" s="5" t="s">
        <v>2814</v>
      </c>
      <c r="L390" s="5" t="s">
        <v>4028</v>
      </c>
      <c r="M390" s="5" t="s">
        <v>186</v>
      </c>
      <c r="N390" s="5" t="s">
        <v>186</v>
      </c>
      <c r="O390" s="5" t="s">
        <v>3487</v>
      </c>
      <c r="P390" s="5" t="s">
        <v>4769</v>
      </c>
      <c r="Q390" s="5" t="s">
        <v>177</v>
      </c>
      <c r="R390" s="5" t="s">
        <v>4769</v>
      </c>
    </row>
    <row r="391" spans="2:18">
      <c r="B391" s="5" t="s">
        <v>1549</v>
      </c>
      <c r="C391" s="40" t="s">
        <v>3169</v>
      </c>
      <c r="D391" s="5" t="s">
        <v>2469</v>
      </c>
      <c r="F391" s="5" t="s">
        <v>1792</v>
      </c>
      <c r="G391" s="5" t="s">
        <v>2385</v>
      </c>
      <c r="H391" s="5" t="s">
        <v>3777</v>
      </c>
      <c r="I391" s="5" t="s">
        <v>178</v>
      </c>
      <c r="J391" s="5" t="s">
        <v>2383</v>
      </c>
      <c r="K391" s="5" t="s">
        <v>2814</v>
      </c>
      <c r="L391" s="5" t="s">
        <v>4028</v>
      </c>
      <c r="M391" s="5" t="s">
        <v>186</v>
      </c>
      <c r="N391" s="5" t="s">
        <v>186</v>
      </c>
      <c r="O391" s="5" t="s">
        <v>3488</v>
      </c>
      <c r="P391" s="5" t="s">
        <v>4769</v>
      </c>
      <c r="Q391" s="5" t="s">
        <v>177</v>
      </c>
      <c r="R391" s="5" t="s">
        <v>4769</v>
      </c>
    </row>
    <row r="392" spans="2:18">
      <c r="B392" s="5" t="s">
        <v>1549</v>
      </c>
      <c r="C392" s="40" t="s">
        <v>3170</v>
      </c>
      <c r="D392" s="5" t="s">
        <v>2469</v>
      </c>
      <c r="F392" s="5" t="s">
        <v>1792</v>
      </c>
      <c r="G392" s="5" t="s">
        <v>2385</v>
      </c>
      <c r="H392" s="5" t="s">
        <v>3778</v>
      </c>
      <c r="I392" s="5" t="s">
        <v>178</v>
      </c>
      <c r="J392" s="5" t="s">
        <v>2383</v>
      </c>
      <c r="K392" s="5" t="s">
        <v>2814</v>
      </c>
      <c r="L392" s="5" t="s">
        <v>4028</v>
      </c>
      <c r="M392" s="5" t="s">
        <v>186</v>
      </c>
      <c r="N392" s="5" t="s">
        <v>186</v>
      </c>
      <c r="O392" s="5" t="s">
        <v>3489</v>
      </c>
      <c r="P392" s="5" t="s">
        <v>4769</v>
      </c>
      <c r="Q392" s="5" t="s">
        <v>177</v>
      </c>
      <c r="R392" s="5" t="s">
        <v>4769</v>
      </c>
    </row>
    <row r="393" spans="2:18">
      <c r="B393" s="5" t="s">
        <v>1549</v>
      </c>
      <c r="C393" s="40" t="s">
        <v>3171</v>
      </c>
      <c r="D393" s="5" t="s">
        <v>2469</v>
      </c>
      <c r="F393" s="5" t="s">
        <v>1792</v>
      </c>
      <c r="G393" s="5" t="s">
        <v>2385</v>
      </c>
      <c r="H393" s="5" t="s">
        <v>3779</v>
      </c>
      <c r="I393" s="5" t="s">
        <v>178</v>
      </c>
      <c r="J393" s="5" t="s">
        <v>2383</v>
      </c>
      <c r="K393" s="5" t="s">
        <v>2814</v>
      </c>
      <c r="L393" s="5" t="s">
        <v>4028</v>
      </c>
      <c r="M393" s="5" t="s">
        <v>186</v>
      </c>
      <c r="N393" s="5" t="s">
        <v>186</v>
      </c>
      <c r="O393" s="5" t="s">
        <v>3490</v>
      </c>
      <c r="P393" s="5" t="s">
        <v>4769</v>
      </c>
      <c r="Q393" s="5" t="s">
        <v>177</v>
      </c>
      <c r="R393" s="5" t="s">
        <v>4769</v>
      </c>
    </row>
    <row r="394" spans="2:18">
      <c r="B394" s="5" t="s">
        <v>1549</v>
      </c>
      <c r="C394" s="40" t="s">
        <v>3172</v>
      </c>
      <c r="D394" s="5" t="s">
        <v>2469</v>
      </c>
      <c r="F394" s="5" t="s">
        <v>1792</v>
      </c>
      <c r="G394" s="5" t="s">
        <v>2385</v>
      </c>
      <c r="H394" s="5" t="s">
        <v>3780</v>
      </c>
      <c r="I394" s="5" t="s">
        <v>178</v>
      </c>
      <c r="J394" s="5" t="s">
        <v>2383</v>
      </c>
      <c r="K394" s="5" t="s">
        <v>2814</v>
      </c>
      <c r="L394" s="5" t="s">
        <v>4028</v>
      </c>
      <c r="M394" s="5" t="s">
        <v>186</v>
      </c>
      <c r="N394" s="5" t="s">
        <v>186</v>
      </c>
      <c r="O394" s="5" t="s">
        <v>3491</v>
      </c>
      <c r="P394" s="5" t="s">
        <v>4769</v>
      </c>
      <c r="Q394" s="5" t="s">
        <v>177</v>
      </c>
      <c r="R394" s="5" t="s">
        <v>4769</v>
      </c>
    </row>
    <row r="395" spans="2:18">
      <c r="B395" s="5" t="s">
        <v>1549</v>
      </c>
      <c r="C395" s="40" t="s">
        <v>3173</v>
      </c>
      <c r="D395" s="5" t="s">
        <v>2469</v>
      </c>
      <c r="F395" s="5" t="s">
        <v>1792</v>
      </c>
      <c r="G395" s="5" t="s">
        <v>2385</v>
      </c>
      <c r="H395" s="5" t="s">
        <v>3781</v>
      </c>
      <c r="I395" s="5" t="s">
        <v>178</v>
      </c>
      <c r="J395" s="5" t="s">
        <v>2383</v>
      </c>
      <c r="K395" s="5" t="s">
        <v>2814</v>
      </c>
      <c r="L395" s="5" t="s">
        <v>4028</v>
      </c>
      <c r="M395" s="5" t="s">
        <v>186</v>
      </c>
      <c r="N395" s="5" t="s">
        <v>186</v>
      </c>
      <c r="O395" s="5" t="s">
        <v>3492</v>
      </c>
      <c r="P395" s="5" t="s">
        <v>4769</v>
      </c>
      <c r="Q395" s="5" t="s">
        <v>177</v>
      </c>
      <c r="R395" s="5" t="s">
        <v>4769</v>
      </c>
    </row>
    <row r="396" spans="2:18">
      <c r="B396" s="5" t="s">
        <v>1549</v>
      </c>
      <c r="C396" s="40" t="s">
        <v>3174</v>
      </c>
      <c r="D396" s="5" t="s">
        <v>2469</v>
      </c>
      <c r="F396" s="5" t="s">
        <v>1792</v>
      </c>
      <c r="G396" s="5" t="s">
        <v>2385</v>
      </c>
      <c r="H396" s="5" t="s">
        <v>3782</v>
      </c>
      <c r="I396" s="5" t="s">
        <v>178</v>
      </c>
      <c r="J396" s="5" t="s">
        <v>2383</v>
      </c>
      <c r="K396" s="5" t="s">
        <v>2814</v>
      </c>
      <c r="L396" s="5" t="s">
        <v>4028</v>
      </c>
      <c r="M396" s="5" t="s">
        <v>186</v>
      </c>
      <c r="N396" s="5" t="s">
        <v>186</v>
      </c>
      <c r="O396" s="5" t="s">
        <v>3493</v>
      </c>
      <c r="P396" s="5" t="s">
        <v>4769</v>
      </c>
      <c r="Q396" s="5" t="s">
        <v>177</v>
      </c>
      <c r="R396" s="5" t="s">
        <v>4769</v>
      </c>
    </row>
    <row r="397" spans="2:18">
      <c r="B397" s="5" t="s">
        <v>1549</v>
      </c>
      <c r="C397" s="40" t="s">
        <v>3175</v>
      </c>
      <c r="D397" s="5" t="s">
        <v>2469</v>
      </c>
      <c r="F397" s="5" t="s">
        <v>1792</v>
      </c>
      <c r="G397" s="5" t="s">
        <v>2385</v>
      </c>
      <c r="H397" s="5" t="s">
        <v>3783</v>
      </c>
      <c r="I397" s="5" t="s">
        <v>178</v>
      </c>
      <c r="J397" s="5" t="s">
        <v>2383</v>
      </c>
      <c r="K397" s="5" t="s">
        <v>2814</v>
      </c>
      <c r="L397" s="5" t="s">
        <v>4028</v>
      </c>
      <c r="M397" s="5" t="s">
        <v>186</v>
      </c>
      <c r="N397" s="5" t="s">
        <v>186</v>
      </c>
      <c r="O397" s="5" t="s">
        <v>3494</v>
      </c>
      <c r="P397" s="5" t="s">
        <v>4769</v>
      </c>
      <c r="Q397" s="5" t="s">
        <v>177</v>
      </c>
      <c r="R397" s="5" t="s">
        <v>4769</v>
      </c>
    </row>
    <row r="398" spans="2:18">
      <c r="B398" s="5" t="s">
        <v>1549</v>
      </c>
      <c r="C398" s="40" t="s">
        <v>3176</v>
      </c>
      <c r="D398" s="5" t="s">
        <v>2469</v>
      </c>
      <c r="F398" s="5" t="s">
        <v>1792</v>
      </c>
      <c r="G398" s="5" t="s">
        <v>2385</v>
      </c>
      <c r="H398" s="5" t="s">
        <v>3784</v>
      </c>
      <c r="I398" s="5" t="s">
        <v>178</v>
      </c>
      <c r="J398" s="5" t="s">
        <v>2383</v>
      </c>
      <c r="K398" s="5" t="s">
        <v>2814</v>
      </c>
      <c r="L398" s="5" t="s">
        <v>4028</v>
      </c>
      <c r="M398" s="5" t="s">
        <v>186</v>
      </c>
      <c r="N398" s="5" t="s">
        <v>186</v>
      </c>
      <c r="O398" s="5" t="s">
        <v>3495</v>
      </c>
      <c r="P398" s="5" t="s">
        <v>4769</v>
      </c>
      <c r="Q398" s="5" t="s">
        <v>177</v>
      </c>
      <c r="R398" s="5" t="s">
        <v>4769</v>
      </c>
    </row>
    <row r="399" spans="2:18">
      <c r="B399" s="5" t="s">
        <v>1549</v>
      </c>
      <c r="C399" s="40" t="s">
        <v>3177</v>
      </c>
      <c r="D399" s="5" t="s">
        <v>2469</v>
      </c>
      <c r="F399" s="5" t="s">
        <v>1792</v>
      </c>
      <c r="G399" s="5" t="s">
        <v>2385</v>
      </c>
      <c r="H399" s="5" t="s">
        <v>3785</v>
      </c>
      <c r="I399" s="5" t="s">
        <v>178</v>
      </c>
      <c r="J399" s="5" t="s">
        <v>2383</v>
      </c>
      <c r="K399" s="5" t="s">
        <v>2814</v>
      </c>
      <c r="L399" s="5" t="s">
        <v>4028</v>
      </c>
      <c r="M399" s="5" t="s">
        <v>186</v>
      </c>
      <c r="N399" s="5" t="s">
        <v>186</v>
      </c>
      <c r="O399" s="5" t="s">
        <v>3496</v>
      </c>
      <c r="P399" s="5" t="s">
        <v>4769</v>
      </c>
      <c r="Q399" s="5" t="s">
        <v>177</v>
      </c>
      <c r="R399" s="5" t="s">
        <v>4769</v>
      </c>
    </row>
    <row r="400" spans="2:18">
      <c r="B400" s="5" t="s">
        <v>1549</v>
      </c>
      <c r="C400" s="135" t="s">
        <v>3178</v>
      </c>
      <c r="D400" s="5" t="s">
        <v>2469</v>
      </c>
      <c r="F400" s="5" t="s">
        <v>1792</v>
      </c>
      <c r="G400" s="5" t="s">
        <v>2385</v>
      </c>
      <c r="H400" s="106" t="s">
        <v>3786</v>
      </c>
      <c r="I400" s="5" t="s">
        <v>178</v>
      </c>
      <c r="J400" s="5" t="s">
        <v>2383</v>
      </c>
      <c r="K400" s="5" t="s">
        <v>2814</v>
      </c>
      <c r="L400" s="5" t="s">
        <v>4028</v>
      </c>
      <c r="M400" s="5" t="s">
        <v>186</v>
      </c>
      <c r="N400" s="5" t="s">
        <v>186</v>
      </c>
      <c r="O400" s="106" t="s">
        <v>3497</v>
      </c>
      <c r="P400" s="5" t="s">
        <v>4769</v>
      </c>
      <c r="Q400" s="5" t="s">
        <v>177</v>
      </c>
      <c r="R400" s="5" t="s">
        <v>4769</v>
      </c>
    </row>
    <row r="401" spans="2:18">
      <c r="B401" s="5" t="s">
        <v>1549</v>
      </c>
      <c r="C401" s="40" t="s">
        <v>3179</v>
      </c>
      <c r="D401" s="5" t="s">
        <v>2469</v>
      </c>
      <c r="F401" s="5" t="s">
        <v>1792</v>
      </c>
      <c r="G401" s="5" t="s">
        <v>2385</v>
      </c>
      <c r="H401" s="5" t="s">
        <v>3787</v>
      </c>
      <c r="I401" s="5" t="s">
        <v>178</v>
      </c>
      <c r="J401" s="5" t="s">
        <v>2383</v>
      </c>
      <c r="K401" s="5" t="s">
        <v>2814</v>
      </c>
      <c r="L401" s="5" t="s">
        <v>4028</v>
      </c>
      <c r="M401" s="5" t="s">
        <v>186</v>
      </c>
      <c r="N401" s="5" t="s">
        <v>186</v>
      </c>
      <c r="O401" s="5" t="s">
        <v>3498</v>
      </c>
      <c r="P401" s="5" t="s">
        <v>4769</v>
      </c>
      <c r="Q401" s="5" t="s">
        <v>177</v>
      </c>
      <c r="R401" s="5" t="s">
        <v>4769</v>
      </c>
    </row>
    <row r="402" spans="2:18">
      <c r="B402" s="5" t="s">
        <v>1549</v>
      </c>
      <c r="C402" s="40" t="s">
        <v>3180</v>
      </c>
      <c r="D402" s="5" t="s">
        <v>2469</v>
      </c>
      <c r="F402" s="5" t="s">
        <v>1792</v>
      </c>
      <c r="G402" s="5" t="s">
        <v>2385</v>
      </c>
      <c r="H402" s="5" t="s">
        <v>3788</v>
      </c>
      <c r="I402" s="5" t="s">
        <v>178</v>
      </c>
      <c r="J402" s="5" t="s">
        <v>2383</v>
      </c>
      <c r="K402" s="5" t="s">
        <v>2814</v>
      </c>
      <c r="L402" s="5" t="s">
        <v>4028</v>
      </c>
      <c r="M402" s="5" t="s">
        <v>186</v>
      </c>
      <c r="N402" s="5" t="s">
        <v>186</v>
      </c>
      <c r="O402" s="5" t="s">
        <v>3499</v>
      </c>
      <c r="P402" s="5" t="s">
        <v>4769</v>
      </c>
      <c r="Q402" s="5" t="s">
        <v>177</v>
      </c>
      <c r="R402" s="5" t="s">
        <v>4769</v>
      </c>
    </row>
    <row r="403" spans="2:18">
      <c r="B403" s="5" t="s">
        <v>1549</v>
      </c>
      <c r="C403" s="135" t="s">
        <v>3181</v>
      </c>
      <c r="D403" s="5" t="s">
        <v>2469</v>
      </c>
      <c r="F403" s="5" t="s">
        <v>1792</v>
      </c>
      <c r="G403" s="5" t="s">
        <v>2385</v>
      </c>
      <c r="H403" s="106" t="s">
        <v>3789</v>
      </c>
      <c r="I403" s="5" t="s">
        <v>178</v>
      </c>
      <c r="J403" s="5" t="s">
        <v>2383</v>
      </c>
      <c r="K403" s="5" t="s">
        <v>2814</v>
      </c>
      <c r="L403" s="5" t="s">
        <v>4028</v>
      </c>
      <c r="M403" s="5" t="s">
        <v>186</v>
      </c>
      <c r="N403" s="5" t="s">
        <v>186</v>
      </c>
      <c r="O403" s="106" t="s">
        <v>3500</v>
      </c>
      <c r="P403" s="5" t="s">
        <v>4769</v>
      </c>
      <c r="Q403" s="5" t="s">
        <v>177</v>
      </c>
      <c r="R403" s="5" t="s">
        <v>4769</v>
      </c>
    </row>
    <row r="404" spans="2:18">
      <c r="B404" s="5" t="s">
        <v>1549</v>
      </c>
      <c r="C404" s="40" t="s">
        <v>3182</v>
      </c>
      <c r="D404" s="5" t="s">
        <v>2469</v>
      </c>
      <c r="F404" s="5" t="s">
        <v>1792</v>
      </c>
      <c r="G404" s="5" t="s">
        <v>2385</v>
      </c>
      <c r="H404" s="5" t="s">
        <v>3790</v>
      </c>
      <c r="I404" s="5" t="s">
        <v>178</v>
      </c>
      <c r="J404" s="5" t="s">
        <v>2383</v>
      </c>
      <c r="K404" s="5" t="s">
        <v>2814</v>
      </c>
      <c r="L404" s="5" t="s">
        <v>4028</v>
      </c>
      <c r="M404" s="5" t="s">
        <v>186</v>
      </c>
      <c r="N404" s="5" t="s">
        <v>186</v>
      </c>
      <c r="O404" s="5" t="s">
        <v>3501</v>
      </c>
      <c r="P404" s="5" t="s">
        <v>4769</v>
      </c>
      <c r="Q404" s="5" t="s">
        <v>177</v>
      </c>
      <c r="R404" s="5" t="s">
        <v>4769</v>
      </c>
    </row>
    <row r="405" spans="2:18">
      <c r="B405" s="5" t="s">
        <v>1549</v>
      </c>
      <c r="C405" s="40" t="s">
        <v>3183</v>
      </c>
      <c r="D405" s="5" t="s">
        <v>2469</v>
      </c>
      <c r="F405" s="5" t="s">
        <v>1792</v>
      </c>
      <c r="G405" s="5" t="s">
        <v>2385</v>
      </c>
      <c r="H405" s="5" t="s">
        <v>3791</v>
      </c>
      <c r="I405" s="5" t="s">
        <v>178</v>
      </c>
      <c r="J405" s="5" t="s">
        <v>2383</v>
      </c>
      <c r="K405" s="5" t="s">
        <v>2814</v>
      </c>
      <c r="L405" s="5" t="s">
        <v>4028</v>
      </c>
      <c r="M405" s="5" t="s">
        <v>186</v>
      </c>
      <c r="N405" s="5" t="s">
        <v>186</v>
      </c>
      <c r="O405" s="5" t="s">
        <v>3502</v>
      </c>
      <c r="P405" s="5" t="s">
        <v>4769</v>
      </c>
      <c r="Q405" s="5" t="s">
        <v>177</v>
      </c>
      <c r="R405" s="5" t="s">
        <v>4769</v>
      </c>
    </row>
    <row r="406" spans="2:18">
      <c r="B406" s="5" t="s">
        <v>1549</v>
      </c>
      <c r="C406" s="40" t="s">
        <v>3184</v>
      </c>
      <c r="D406" s="5" t="s">
        <v>2469</v>
      </c>
      <c r="F406" s="5" t="s">
        <v>1792</v>
      </c>
      <c r="G406" s="5" t="s">
        <v>2385</v>
      </c>
      <c r="H406" s="5" t="s">
        <v>3792</v>
      </c>
      <c r="I406" s="5" t="s">
        <v>178</v>
      </c>
      <c r="J406" s="5" t="s">
        <v>2383</v>
      </c>
      <c r="K406" s="5" t="s">
        <v>2814</v>
      </c>
      <c r="L406" s="5" t="s">
        <v>4028</v>
      </c>
      <c r="M406" s="5" t="s">
        <v>186</v>
      </c>
      <c r="N406" s="5" t="s">
        <v>186</v>
      </c>
      <c r="O406" s="5" t="s">
        <v>3503</v>
      </c>
      <c r="P406" s="5" t="s">
        <v>4769</v>
      </c>
      <c r="Q406" s="5" t="s">
        <v>177</v>
      </c>
      <c r="R406" s="5" t="s">
        <v>4769</v>
      </c>
    </row>
    <row r="407" spans="2:18">
      <c r="B407" s="5" t="s">
        <v>1549</v>
      </c>
      <c r="C407" s="134" t="s">
        <v>3185</v>
      </c>
      <c r="D407" s="5" t="s">
        <v>2469</v>
      </c>
      <c r="F407" s="5" t="s">
        <v>1792</v>
      </c>
      <c r="G407" s="5" t="s">
        <v>2385</v>
      </c>
      <c r="H407" s="29" t="s">
        <v>3793</v>
      </c>
      <c r="I407" s="5" t="s">
        <v>178</v>
      </c>
      <c r="J407" s="5" t="s">
        <v>2383</v>
      </c>
      <c r="K407" s="5" t="s">
        <v>2814</v>
      </c>
      <c r="L407" s="5" t="s">
        <v>4028</v>
      </c>
      <c r="M407" s="5" t="s">
        <v>186</v>
      </c>
      <c r="N407" s="5" t="s">
        <v>186</v>
      </c>
      <c r="O407" s="29" t="s">
        <v>3504</v>
      </c>
      <c r="P407" s="5" t="s">
        <v>4769</v>
      </c>
      <c r="Q407" s="5" t="s">
        <v>177</v>
      </c>
      <c r="R407" s="5" t="s">
        <v>4769</v>
      </c>
    </row>
    <row r="408" spans="2:18">
      <c r="B408" s="5" t="s">
        <v>1549</v>
      </c>
      <c r="C408" s="40" t="s">
        <v>3186</v>
      </c>
      <c r="D408" s="5" t="s">
        <v>2469</v>
      </c>
      <c r="F408" s="5" t="s">
        <v>1792</v>
      </c>
      <c r="G408" s="5" t="s">
        <v>2385</v>
      </c>
      <c r="H408" s="5" t="s">
        <v>3794</v>
      </c>
      <c r="I408" s="5" t="s">
        <v>178</v>
      </c>
      <c r="J408" s="5" t="s">
        <v>2383</v>
      </c>
      <c r="K408" s="5" t="s">
        <v>2814</v>
      </c>
      <c r="L408" s="5" t="s">
        <v>4028</v>
      </c>
      <c r="M408" s="5" t="s">
        <v>186</v>
      </c>
      <c r="N408" s="5" t="s">
        <v>186</v>
      </c>
      <c r="O408" s="5" t="s">
        <v>3505</v>
      </c>
      <c r="P408" s="5" t="s">
        <v>4769</v>
      </c>
      <c r="Q408" s="5" t="s">
        <v>177</v>
      </c>
      <c r="R408" s="5" t="s">
        <v>4769</v>
      </c>
    </row>
    <row r="409" spans="2:18">
      <c r="B409" s="5" t="s">
        <v>1549</v>
      </c>
      <c r="C409" s="40" t="s">
        <v>3187</v>
      </c>
      <c r="D409" s="5" t="s">
        <v>2469</v>
      </c>
      <c r="F409" s="5" t="s">
        <v>1792</v>
      </c>
      <c r="G409" s="5" t="s">
        <v>2385</v>
      </c>
      <c r="H409" s="5" t="s">
        <v>3795</v>
      </c>
      <c r="I409" s="5" t="s">
        <v>178</v>
      </c>
      <c r="J409" s="5" t="s">
        <v>2383</v>
      </c>
      <c r="K409" s="5" t="s">
        <v>2814</v>
      </c>
      <c r="L409" s="5" t="s">
        <v>4028</v>
      </c>
      <c r="M409" s="5" t="s">
        <v>186</v>
      </c>
      <c r="N409" s="5" t="s">
        <v>186</v>
      </c>
      <c r="O409" s="5" t="s">
        <v>3506</v>
      </c>
      <c r="P409" s="5" t="s">
        <v>4769</v>
      </c>
      <c r="Q409" s="5" t="s">
        <v>177</v>
      </c>
      <c r="R409" s="5" t="s">
        <v>4769</v>
      </c>
    </row>
    <row r="410" spans="2:18">
      <c r="B410" s="5" t="s">
        <v>1549</v>
      </c>
      <c r="C410" s="135" t="s">
        <v>3188</v>
      </c>
      <c r="D410" s="5" t="s">
        <v>2469</v>
      </c>
      <c r="F410" s="5" t="s">
        <v>1792</v>
      </c>
      <c r="G410" s="5" t="s">
        <v>2385</v>
      </c>
      <c r="H410" s="106" t="s">
        <v>3796</v>
      </c>
      <c r="I410" s="5" t="s">
        <v>178</v>
      </c>
      <c r="J410" s="5" t="s">
        <v>2383</v>
      </c>
      <c r="K410" s="5" t="s">
        <v>2814</v>
      </c>
      <c r="L410" s="5" t="s">
        <v>4028</v>
      </c>
      <c r="M410" s="5" t="s">
        <v>186</v>
      </c>
      <c r="N410" s="5" t="s">
        <v>186</v>
      </c>
      <c r="O410" s="106" t="s">
        <v>3507</v>
      </c>
      <c r="P410" s="5" t="s">
        <v>4769</v>
      </c>
      <c r="Q410" s="5" t="s">
        <v>177</v>
      </c>
      <c r="R410" s="5" t="s">
        <v>4769</v>
      </c>
    </row>
    <row r="411" spans="2:18">
      <c r="B411" s="5" t="s">
        <v>1549</v>
      </c>
      <c r="C411" s="40" t="s">
        <v>3189</v>
      </c>
      <c r="D411" s="5" t="s">
        <v>2469</v>
      </c>
      <c r="F411" s="5" t="s">
        <v>1792</v>
      </c>
      <c r="G411" s="5" t="s">
        <v>2385</v>
      </c>
      <c r="H411" s="5" t="s">
        <v>3797</v>
      </c>
      <c r="I411" s="5" t="s">
        <v>178</v>
      </c>
      <c r="J411" s="5" t="s">
        <v>2383</v>
      </c>
      <c r="K411" s="5" t="s">
        <v>2814</v>
      </c>
      <c r="L411" s="5" t="s">
        <v>4028</v>
      </c>
      <c r="M411" s="5" t="s">
        <v>186</v>
      </c>
      <c r="N411" s="5" t="s">
        <v>186</v>
      </c>
      <c r="O411" s="5" t="s">
        <v>3508</v>
      </c>
      <c r="P411" s="5" t="s">
        <v>4769</v>
      </c>
      <c r="Q411" s="5" t="s">
        <v>177</v>
      </c>
      <c r="R411" s="5" t="s">
        <v>4769</v>
      </c>
    </row>
    <row r="412" spans="2:18">
      <c r="B412" s="5" t="s">
        <v>1549</v>
      </c>
      <c r="C412" s="40" t="s">
        <v>3190</v>
      </c>
      <c r="D412" s="5" t="s">
        <v>2469</v>
      </c>
      <c r="F412" s="5" t="s">
        <v>1792</v>
      </c>
      <c r="G412" s="5" t="s">
        <v>2385</v>
      </c>
      <c r="H412" s="5" t="s">
        <v>3798</v>
      </c>
      <c r="I412" s="5" t="s">
        <v>178</v>
      </c>
      <c r="J412" s="5" t="s">
        <v>2383</v>
      </c>
      <c r="K412" s="5" t="s">
        <v>2814</v>
      </c>
      <c r="L412" s="5" t="s">
        <v>4028</v>
      </c>
      <c r="M412" s="5" t="s">
        <v>186</v>
      </c>
      <c r="N412" s="5" t="s">
        <v>186</v>
      </c>
      <c r="O412" s="5" t="s">
        <v>3509</v>
      </c>
      <c r="P412" s="5" t="s">
        <v>4769</v>
      </c>
      <c r="Q412" s="5" t="s">
        <v>177</v>
      </c>
      <c r="R412" s="5" t="s">
        <v>4769</v>
      </c>
    </row>
    <row r="413" spans="2:18">
      <c r="B413" s="5" t="s">
        <v>1549</v>
      </c>
      <c r="C413" s="40" t="s">
        <v>3191</v>
      </c>
      <c r="D413" s="5" t="s">
        <v>2469</v>
      </c>
      <c r="F413" s="5" t="s">
        <v>1792</v>
      </c>
      <c r="G413" s="5" t="s">
        <v>2385</v>
      </c>
      <c r="H413" s="5" t="s">
        <v>3799</v>
      </c>
      <c r="I413" s="5" t="s">
        <v>178</v>
      </c>
      <c r="J413" s="5" t="s">
        <v>2383</v>
      </c>
      <c r="K413" s="5" t="s">
        <v>2814</v>
      </c>
      <c r="L413" s="5" t="s">
        <v>4028</v>
      </c>
      <c r="M413" s="5" t="s">
        <v>186</v>
      </c>
      <c r="N413" s="5" t="s">
        <v>186</v>
      </c>
      <c r="O413" s="5" t="s">
        <v>3510</v>
      </c>
      <c r="P413" s="5" t="s">
        <v>4769</v>
      </c>
      <c r="Q413" s="5" t="s">
        <v>177</v>
      </c>
      <c r="R413" s="5" t="s">
        <v>4769</v>
      </c>
    </row>
    <row r="414" spans="2:18">
      <c r="B414" s="5" t="s">
        <v>1549</v>
      </c>
      <c r="C414" s="40" t="s">
        <v>3192</v>
      </c>
      <c r="D414" s="5" t="s">
        <v>2469</v>
      </c>
      <c r="F414" s="5" t="s">
        <v>1792</v>
      </c>
      <c r="G414" s="5" t="s">
        <v>2385</v>
      </c>
      <c r="H414" s="5" t="s">
        <v>3800</v>
      </c>
      <c r="I414" s="5" t="s">
        <v>178</v>
      </c>
      <c r="J414" s="5" t="s">
        <v>2383</v>
      </c>
      <c r="K414" s="5" t="s">
        <v>2814</v>
      </c>
      <c r="L414" s="5" t="s">
        <v>4028</v>
      </c>
      <c r="M414" s="5" t="s">
        <v>186</v>
      </c>
      <c r="N414" s="5" t="s">
        <v>186</v>
      </c>
      <c r="O414" s="5" t="s">
        <v>3511</v>
      </c>
      <c r="P414" s="5" t="s">
        <v>4769</v>
      </c>
      <c r="Q414" s="5" t="s">
        <v>177</v>
      </c>
      <c r="R414" s="5" t="s">
        <v>4769</v>
      </c>
    </row>
    <row r="415" spans="2:18">
      <c r="B415" s="5" t="s">
        <v>1549</v>
      </c>
      <c r="C415" s="40" t="s">
        <v>3193</v>
      </c>
      <c r="D415" s="5" t="s">
        <v>2469</v>
      </c>
      <c r="F415" s="5" t="s">
        <v>1792</v>
      </c>
      <c r="G415" s="5" t="s">
        <v>2385</v>
      </c>
      <c r="H415" s="5" t="s">
        <v>3801</v>
      </c>
      <c r="I415" s="5" t="s">
        <v>178</v>
      </c>
      <c r="J415" s="5" t="s">
        <v>2383</v>
      </c>
      <c r="K415" s="5" t="s">
        <v>2814</v>
      </c>
      <c r="L415" s="5" t="s">
        <v>4028</v>
      </c>
      <c r="M415" s="5" t="s">
        <v>186</v>
      </c>
      <c r="N415" s="5" t="s">
        <v>186</v>
      </c>
      <c r="O415" s="5" t="s">
        <v>3512</v>
      </c>
      <c r="P415" s="5" t="s">
        <v>4769</v>
      </c>
      <c r="Q415" s="5" t="s">
        <v>177</v>
      </c>
      <c r="R415" s="5" t="s">
        <v>4769</v>
      </c>
    </row>
    <row r="416" spans="2:18">
      <c r="B416" s="5" t="s">
        <v>1549</v>
      </c>
      <c r="C416" s="40" t="s">
        <v>3194</v>
      </c>
      <c r="D416" s="5" t="s">
        <v>2469</v>
      </c>
      <c r="F416" s="5" t="s">
        <v>1792</v>
      </c>
      <c r="G416" s="5" t="s">
        <v>2385</v>
      </c>
      <c r="H416" s="5" t="s">
        <v>3802</v>
      </c>
      <c r="I416" s="5" t="s">
        <v>178</v>
      </c>
      <c r="J416" s="5" t="s">
        <v>2383</v>
      </c>
      <c r="K416" s="5" t="s">
        <v>2814</v>
      </c>
      <c r="L416" s="5" t="s">
        <v>4028</v>
      </c>
      <c r="M416" s="5" t="s">
        <v>186</v>
      </c>
      <c r="N416" s="5" t="s">
        <v>186</v>
      </c>
      <c r="O416" s="5" t="s">
        <v>3513</v>
      </c>
      <c r="P416" s="5" t="s">
        <v>4769</v>
      </c>
      <c r="Q416" s="5" t="s">
        <v>177</v>
      </c>
      <c r="R416" s="5" t="s">
        <v>4769</v>
      </c>
    </row>
    <row r="417" spans="2:18">
      <c r="B417" s="5" t="s">
        <v>1549</v>
      </c>
      <c r="C417" s="40" t="s">
        <v>3195</v>
      </c>
      <c r="D417" s="5" t="s">
        <v>2469</v>
      </c>
      <c r="F417" s="5" t="s">
        <v>1792</v>
      </c>
      <c r="G417" s="5" t="s">
        <v>2385</v>
      </c>
      <c r="H417" s="5" t="s">
        <v>3803</v>
      </c>
      <c r="I417" s="5" t="s">
        <v>178</v>
      </c>
      <c r="J417" s="5" t="s">
        <v>2383</v>
      </c>
      <c r="K417" s="5" t="s">
        <v>2814</v>
      </c>
      <c r="L417" s="5" t="s">
        <v>4028</v>
      </c>
      <c r="M417" s="5" t="s">
        <v>186</v>
      </c>
      <c r="N417" s="5" t="s">
        <v>186</v>
      </c>
      <c r="O417" s="5" t="s">
        <v>3514</v>
      </c>
      <c r="P417" s="5" t="s">
        <v>4769</v>
      </c>
      <c r="Q417" s="5" t="s">
        <v>177</v>
      </c>
      <c r="R417" s="5" t="s">
        <v>4769</v>
      </c>
    </row>
    <row r="418" spans="2:18">
      <c r="B418" s="5" t="s">
        <v>1549</v>
      </c>
      <c r="C418" s="40" t="s">
        <v>3196</v>
      </c>
      <c r="D418" s="5" t="s">
        <v>2469</v>
      </c>
      <c r="F418" s="5" t="s">
        <v>1792</v>
      </c>
      <c r="G418" s="5" t="s">
        <v>2385</v>
      </c>
      <c r="H418" s="5" t="s">
        <v>3804</v>
      </c>
      <c r="I418" s="5" t="s">
        <v>178</v>
      </c>
      <c r="J418" s="5" t="s">
        <v>2383</v>
      </c>
      <c r="K418" s="5" t="s">
        <v>2814</v>
      </c>
      <c r="L418" s="5" t="s">
        <v>4028</v>
      </c>
      <c r="M418" s="5" t="s">
        <v>186</v>
      </c>
      <c r="N418" s="5" t="s">
        <v>186</v>
      </c>
      <c r="O418" s="5" t="s">
        <v>3515</v>
      </c>
      <c r="P418" s="5" t="s">
        <v>4769</v>
      </c>
      <c r="Q418" s="5" t="s">
        <v>177</v>
      </c>
      <c r="R418" s="5" t="s">
        <v>4769</v>
      </c>
    </row>
    <row r="419" spans="2:18">
      <c r="B419" s="5" t="s">
        <v>1549</v>
      </c>
      <c r="C419" s="40" t="s">
        <v>3197</v>
      </c>
      <c r="D419" s="5" t="s">
        <v>2469</v>
      </c>
      <c r="F419" s="5" t="s">
        <v>1792</v>
      </c>
      <c r="G419" s="5" t="s">
        <v>2385</v>
      </c>
      <c r="H419" s="5" t="s">
        <v>3805</v>
      </c>
      <c r="I419" s="5" t="s">
        <v>178</v>
      </c>
      <c r="J419" s="5" t="s">
        <v>2383</v>
      </c>
      <c r="K419" s="5" t="s">
        <v>2814</v>
      </c>
      <c r="L419" s="5" t="s">
        <v>4028</v>
      </c>
      <c r="M419" s="5" t="s">
        <v>186</v>
      </c>
      <c r="N419" s="5" t="s">
        <v>186</v>
      </c>
      <c r="O419" s="5" t="s">
        <v>3516</v>
      </c>
      <c r="P419" s="5" t="s">
        <v>4769</v>
      </c>
      <c r="Q419" s="5" t="s">
        <v>177</v>
      </c>
      <c r="R419" s="5" t="s">
        <v>4769</v>
      </c>
    </row>
    <row r="420" spans="2:18">
      <c r="B420" s="5" t="s">
        <v>1549</v>
      </c>
      <c r="C420" s="40" t="s">
        <v>3198</v>
      </c>
      <c r="D420" s="5" t="s">
        <v>2469</v>
      </c>
      <c r="F420" s="5" t="s">
        <v>1792</v>
      </c>
      <c r="G420" s="5" t="s">
        <v>2385</v>
      </c>
      <c r="H420" s="5" t="s">
        <v>3806</v>
      </c>
      <c r="I420" s="5" t="s">
        <v>178</v>
      </c>
      <c r="J420" s="5" t="s">
        <v>2383</v>
      </c>
      <c r="K420" s="5" t="s">
        <v>2814</v>
      </c>
      <c r="L420" s="5" t="s">
        <v>4028</v>
      </c>
      <c r="M420" s="5" t="s">
        <v>186</v>
      </c>
      <c r="N420" s="5" t="s">
        <v>186</v>
      </c>
      <c r="O420" s="5" t="s">
        <v>3517</v>
      </c>
      <c r="P420" s="5" t="s">
        <v>4769</v>
      </c>
      <c r="Q420" s="5" t="s">
        <v>177</v>
      </c>
      <c r="R420" s="5" t="s">
        <v>4769</v>
      </c>
    </row>
    <row r="421" spans="2:18">
      <c r="B421" s="5" t="s">
        <v>1549</v>
      </c>
      <c r="C421" s="40" t="s">
        <v>3199</v>
      </c>
      <c r="D421" s="5" t="s">
        <v>2469</v>
      </c>
      <c r="F421" s="5" t="s">
        <v>1792</v>
      </c>
      <c r="G421" s="5" t="s">
        <v>2385</v>
      </c>
      <c r="H421" s="5" t="s">
        <v>3807</v>
      </c>
      <c r="I421" s="5" t="s">
        <v>178</v>
      </c>
      <c r="J421" s="5" t="s">
        <v>2383</v>
      </c>
      <c r="K421" s="5" t="s">
        <v>2814</v>
      </c>
      <c r="L421" s="5" t="s">
        <v>4028</v>
      </c>
      <c r="M421" s="5" t="s">
        <v>186</v>
      </c>
      <c r="N421" s="5" t="s">
        <v>186</v>
      </c>
      <c r="O421" s="5" t="s">
        <v>3518</v>
      </c>
      <c r="P421" s="5" t="s">
        <v>4769</v>
      </c>
      <c r="Q421" s="5" t="s">
        <v>177</v>
      </c>
      <c r="R421" s="5" t="s">
        <v>4769</v>
      </c>
    </row>
    <row r="422" spans="2:18">
      <c r="B422" s="5" t="s">
        <v>1549</v>
      </c>
      <c r="C422" s="40" t="s">
        <v>3200</v>
      </c>
      <c r="D422" s="5" t="s">
        <v>2469</v>
      </c>
      <c r="F422" s="5" t="s">
        <v>1792</v>
      </c>
      <c r="G422" s="5" t="s">
        <v>2385</v>
      </c>
      <c r="H422" s="5" t="s">
        <v>3808</v>
      </c>
      <c r="I422" s="5" t="s">
        <v>178</v>
      </c>
      <c r="J422" s="5" t="s">
        <v>2383</v>
      </c>
      <c r="K422" s="5" t="s">
        <v>2814</v>
      </c>
      <c r="L422" s="5" t="s">
        <v>4028</v>
      </c>
      <c r="M422" s="5" t="s">
        <v>186</v>
      </c>
      <c r="N422" s="5" t="s">
        <v>186</v>
      </c>
      <c r="O422" s="5" t="s">
        <v>3519</v>
      </c>
      <c r="P422" s="5" t="s">
        <v>4769</v>
      </c>
      <c r="Q422" s="5" t="s">
        <v>177</v>
      </c>
      <c r="R422" s="5" t="s">
        <v>4769</v>
      </c>
    </row>
    <row r="423" spans="2:18">
      <c r="B423" s="5" t="s">
        <v>1549</v>
      </c>
      <c r="C423" s="40" t="s">
        <v>3201</v>
      </c>
      <c r="D423" s="5" t="s">
        <v>2469</v>
      </c>
      <c r="F423" s="5" t="s">
        <v>1792</v>
      </c>
      <c r="G423" s="5" t="s">
        <v>2385</v>
      </c>
      <c r="H423" s="5" t="s">
        <v>3809</v>
      </c>
      <c r="I423" s="5" t="s">
        <v>178</v>
      </c>
      <c r="J423" s="5" t="s">
        <v>2383</v>
      </c>
      <c r="K423" s="5" t="s">
        <v>2814</v>
      </c>
      <c r="L423" s="5" t="s">
        <v>4028</v>
      </c>
      <c r="M423" s="5" t="s">
        <v>186</v>
      </c>
      <c r="N423" s="5" t="s">
        <v>186</v>
      </c>
      <c r="O423" s="5" t="s">
        <v>3520</v>
      </c>
      <c r="P423" s="5" t="s">
        <v>4769</v>
      </c>
      <c r="Q423" s="5" t="s">
        <v>177</v>
      </c>
      <c r="R423" s="5" t="s">
        <v>4769</v>
      </c>
    </row>
    <row r="424" spans="2:18">
      <c r="B424" s="5" t="s">
        <v>1549</v>
      </c>
      <c r="C424" s="40" t="s">
        <v>3202</v>
      </c>
      <c r="D424" s="5" t="s">
        <v>2469</v>
      </c>
      <c r="F424" s="5" t="s">
        <v>1792</v>
      </c>
      <c r="G424" s="5" t="s">
        <v>2385</v>
      </c>
      <c r="H424" s="5" t="s">
        <v>3810</v>
      </c>
      <c r="I424" s="5" t="s">
        <v>178</v>
      </c>
      <c r="J424" s="5" t="s">
        <v>2383</v>
      </c>
      <c r="K424" s="5" t="s">
        <v>2814</v>
      </c>
      <c r="L424" s="5" t="s">
        <v>4028</v>
      </c>
      <c r="M424" s="5" t="s">
        <v>186</v>
      </c>
      <c r="N424" s="5" t="s">
        <v>186</v>
      </c>
      <c r="O424" s="5" t="s">
        <v>3521</v>
      </c>
      <c r="P424" s="5" t="s">
        <v>4769</v>
      </c>
      <c r="Q424" s="5" t="s">
        <v>177</v>
      </c>
      <c r="R424" s="5" t="s">
        <v>4769</v>
      </c>
    </row>
    <row r="425" spans="2:18">
      <c r="B425" s="5" t="s">
        <v>1549</v>
      </c>
      <c r="C425" s="40" t="s">
        <v>3203</v>
      </c>
      <c r="D425" s="5" t="s">
        <v>2469</v>
      </c>
      <c r="F425" s="5" t="s">
        <v>1792</v>
      </c>
      <c r="G425" s="5" t="s">
        <v>2385</v>
      </c>
      <c r="H425" s="5" t="s">
        <v>3811</v>
      </c>
      <c r="I425" s="5" t="s">
        <v>178</v>
      </c>
      <c r="J425" s="5" t="s">
        <v>2383</v>
      </c>
      <c r="K425" s="5" t="s">
        <v>2814</v>
      </c>
      <c r="L425" s="5" t="s">
        <v>4028</v>
      </c>
      <c r="M425" s="5" t="s">
        <v>186</v>
      </c>
      <c r="N425" s="5" t="s">
        <v>186</v>
      </c>
      <c r="O425" s="5" t="s">
        <v>3522</v>
      </c>
      <c r="P425" s="5" t="s">
        <v>4769</v>
      </c>
      <c r="Q425" s="5" t="s">
        <v>177</v>
      </c>
      <c r="R425" s="5" t="s">
        <v>4769</v>
      </c>
    </row>
    <row r="426" spans="2:18">
      <c r="B426" s="5" t="s">
        <v>1549</v>
      </c>
      <c r="C426" s="40" t="s">
        <v>3204</v>
      </c>
      <c r="D426" s="5" t="s">
        <v>2469</v>
      </c>
      <c r="F426" s="5" t="s">
        <v>1792</v>
      </c>
      <c r="G426" s="5" t="s">
        <v>2385</v>
      </c>
      <c r="H426" s="5" t="s">
        <v>3812</v>
      </c>
      <c r="I426" s="5" t="s">
        <v>178</v>
      </c>
      <c r="J426" s="5" t="s">
        <v>2383</v>
      </c>
      <c r="K426" s="5" t="s">
        <v>2814</v>
      </c>
      <c r="L426" s="5" t="s">
        <v>4028</v>
      </c>
      <c r="M426" s="5" t="s">
        <v>186</v>
      </c>
      <c r="N426" s="5" t="s">
        <v>186</v>
      </c>
      <c r="O426" s="5" t="s">
        <v>3523</v>
      </c>
      <c r="P426" s="5" t="s">
        <v>4769</v>
      </c>
      <c r="Q426" s="5" t="s">
        <v>177</v>
      </c>
      <c r="R426" s="5" t="s">
        <v>4769</v>
      </c>
    </row>
    <row r="427" spans="2:18">
      <c r="B427" s="5" t="s">
        <v>1549</v>
      </c>
      <c r="C427" s="40" t="s">
        <v>3205</v>
      </c>
      <c r="D427" s="5" t="s">
        <v>2469</v>
      </c>
      <c r="F427" s="5" t="s">
        <v>1792</v>
      </c>
      <c r="G427" s="5" t="s">
        <v>2385</v>
      </c>
      <c r="H427" s="5" t="s">
        <v>3813</v>
      </c>
      <c r="I427" s="5" t="s">
        <v>178</v>
      </c>
      <c r="J427" s="5" t="s">
        <v>2383</v>
      </c>
      <c r="K427" s="5" t="s">
        <v>2814</v>
      </c>
      <c r="L427" s="5" t="s">
        <v>4028</v>
      </c>
      <c r="M427" s="5" t="s">
        <v>186</v>
      </c>
      <c r="N427" s="5" t="s">
        <v>186</v>
      </c>
      <c r="O427" s="5" t="s">
        <v>3524</v>
      </c>
      <c r="P427" s="5" t="s">
        <v>4769</v>
      </c>
      <c r="Q427" s="5" t="s">
        <v>177</v>
      </c>
      <c r="R427" s="5" t="s">
        <v>4769</v>
      </c>
    </row>
    <row r="428" spans="2:18">
      <c r="B428" s="5" t="s">
        <v>1549</v>
      </c>
      <c r="C428" s="40" t="s">
        <v>3206</v>
      </c>
      <c r="D428" s="5" t="s">
        <v>2469</v>
      </c>
      <c r="F428" s="5" t="s">
        <v>1792</v>
      </c>
      <c r="G428" s="5" t="s">
        <v>2385</v>
      </c>
      <c r="H428" s="5" t="s">
        <v>3814</v>
      </c>
      <c r="I428" s="5" t="s">
        <v>178</v>
      </c>
      <c r="J428" s="5" t="s">
        <v>2383</v>
      </c>
      <c r="K428" s="5" t="s">
        <v>2814</v>
      </c>
      <c r="L428" s="5" t="s">
        <v>4028</v>
      </c>
      <c r="M428" s="5" t="s">
        <v>186</v>
      </c>
      <c r="N428" s="5" t="s">
        <v>186</v>
      </c>
      <c r="O428" s="5" t="s">
        <v>3525</v>
      </c>
      <c r="P428" s="5" t="s">
        <v>4769</v>
      </c>
      <c r="Q428" s="5" t="s">
        <v>177</v>
      </c>
      <c r="R428" s="5" t="s">
        <v>4769</v>
      </c>
    </row>
    <row r="429" spans="2:18">
      <c r="B429" s="5" t="s">
        <v>1549</v>
      </c>
      <c r="C429" s="40" t="s">
        <v>3207</v>
      </c>
      <c r="D429" s="5" t="s">
        <v>2469</v>
      </c>
      <c r="F429" s="5" t="s">
        <v>1792</v>
      </c>
      <c r="G429" s="5" t="s">
        <v>2385</v>
      </c>
      <c r="H429" s="5" t="s">
        <v>3815</v>
      </c>
      <c r="I429" s="5" t="s">
        <v>178</v>
      </c>
      <c r="J429" s="5" t="s">
        <v>2383</v>
      </c>
      <c r="K429" s="5" t="s">
        <v>2814</v>
      </c>
      <c r="L429" s="5" t="s">
        <v>4028</v>
      </c>
      <c r="M429" s="5" t="s">
        <v>186</v>
      </c>
      <c r="N429" s="5" t="s">
        <v>186</v>
      </c>
      <c r="O429" s="5" t="s">
        <v>3526</v>
      </c>
      <c r="P429" s="5" t="s">
        <v>4769</v>
      </c>
      <c r="Q429" s="5" t="s">
        <v>177</v>
      </c>
      <c r="R429" s="5" t="s">
        <v>4769</v>
      </c>
    </row>
    <row r="430" spans="2:18">
      <c r="B430" s="5" t="s">
        <v>1549</v>
      </c>
      <c r="C430" s="135" t="s">
        <v>3208</v>
      </c>
      <c r="D430" s="5" t="s">
        <v>2469</v>
      </c>
      <c r="F430" s="5" t="s">
        <v>1792</v>
      </c>
      <c r="G430" s="5" t="s">
        <v>2385</v>
      </c>
      <c r="H430" s="5" t="s">
        <v>3816</v>
      </c>
      <c r="I430" s="5" t="s">
        <v>178</v>
      </c>
      <c r="J430" s="5" t="s">
        <v>2383</v>
      </c>
      <c r="K430" s="5" t="s">
        <v>2814</v>
      </c>
      <c r="L430" s="5" t="s">
        <v>4028</v>
      </c>
      <c r="M430" s="5" t="s">
        <v>186</v>
      </c>
      <c r="N430" s="5" t="s">
        <v>186</v>
      </c>
      <c r="O430" s="5" t="s">
        <v>3527</v>
      </c>
      <c r="P430" s="5" t="s">
        <v>4769</v>
      </c>
      <c r="Q430" s="5" t="s">
        <v>177</v>
      </c>
      <c r="R430" s="5" t="s">
        <v>4769</v>
      </c>
    </row>
    <row r="431" spans="2:18">
      <c r="B431" s="5" t="s">
        <v>1549</v>
      </c>
      <c r="C431" s="135" t="s">
        <v>3209</v>
      </c>
      <c r="D431" s="5" t="s">
        <v>2469</v>
      </c>
      <c r="F431" s="5" t="s">
        <v>1792</v>
      </c>
      <c r="G431" s="5" t="s">
        <v>2385</v>
      </c>
      <c r="H431" s="5" t="s">
        <v>3817</v>
      </c>
      <c r="I431" s="5" t="s">
        <v>178</v>
      </c>
      <c r="J431" s="5" t="s">
        <v>2383</v>
      </c>
      <c r="K431" s="5" t="s">
        <v>2814</v>
      </c>
      <c r="L431" s="5" t="s">
        <v>4028</v>
      </c>
      <c r="M431" s="5" t="s">
        <v>186</v>
      </c>
      <c r="N431" s="5" t="s">
        <v>186</v>
      </c>
      <c r="O431" s="5" t="s">
        <v>3528</v>
      </c>
      <c r="P431" s="5" t="s">
        <v>4769</v>
      </c>
      <c r="Q431" s="5" t="s">
        <v>177</v>
      </c>
      <c r="R431" s="5" t="s">
        <v>4769</v>
      </c>
    </row>
    <row r="432" spans="2:18">
      <c r="B432" s="5" t="s">
        <v>1549</v>
      </c>
      <c r="C432" s="135" t="s">
        <v>3210</v>
      </c>
      <c r="D432" s="5" t="s">
        <v>2469</v>
      </c>
      <c r="F432" s="5" t="s">
        <v>1792</v>
      </c>
      <c r="G432" s="5" t="s">
        <v>2385</v>
      </c>
      <c r="H432" s="5" t="s">
        <v>3818</v>
      </c>
      <c r="I432" s="5" t="s">
        <v>178</v>
      </c>
      <c r="J432" s="5" t="s">
        <v>2383</v>
      </c>
      <c r="K432" s="5" t="s">
        <v>2814</v>
      </c>
      <c r="L432" s="5" t="s">
        <v>4028</v>
      </c>
      <c r="M432" s="5" t="s">
        <v>186</v>
      </c>
      <c r="N432" s="5" t="s">
        <v>186</v>
      </c>
      <c r="O432" s="5" t="s">
        <v>3529</v>
      </c>
      <c r="P432" s="5" t="s">
        <v>4769</v>
      </c>
      <c r="Q432" s="5" t="s">
        <v>177</v>
      </c>
      <c r="R432" s="5" t="s">
        <v>4769</v>
      </c>
    </row>
    <row r="433" spans="2:18">
      <c r="B433" s="5" t="s">
        <v>1549</v>
      </c>
      <c r="C433" s="135" t="s">
        <v>3211</v>
      </c>
      <c r="D433" s="5" t="s">
        <v>2469</v>
      </c>
      <c r="F433" s="5" t="s">
        <v>1792</v>
      </c>
      <c r="G433" s="5" t="s">
        <v>2385</v>
      </c>
      <c r="H433" s="5" t="s">
        <v>3819</v>
      </c>
      <c r="I433" s="5" t="s">
        <v>178</v>
      </c>
      <c r="J433" s="5" t="s">
        <v>2383</v>
      </c>
      <c r="K433" s="5" t="s">
        <v>2814</v>
      </c>
      <c r="L433" s="5" t="s">
        <v>4028</v>
      </c>
      <c r="M433" s="5" t="s">
        <v>186</v>
      </c>
      <c r="N433" s="5" t="s">
        <v>186</v>
      </c>
      <c r="O433" s="5" t="s">
        <v>3530</v>
      </c>
      <c r="P433" s="5" t="s">
        <v>4769</v>
      </c>
      <c r="Q433" s="5" t="s">
        <v>177</v>
      </c>
      <c r="R433" s="5" t="s">
        <v>4769</v>
      </c>
    </row>
    <row r="434" spans="2:18">
      <c r="B434" s="5" t="s">
        <v>1549</v>
      </c>
      <c r="C434" s="135" t="s">
        <v>3212</v>
      </c>
      <c r="D434" s="5" t="s">
        <v>2469</v>
      </c>
      <c r="F434" s="5" t="s">
        <v>1792</v>
      </c>
      <c r="G434" s="5" t="s">
        <v>2385</v>
      </c>
      <c r="H434" s="5" t="s">
        <v>3820</v>
      </c>
      <c r="I434" s="5" t="s">
        <v>178</v>
      </c>
      <c r="J434" s="5" t="s">
        <v>2383</v>
      </c>
      <c r="K434" s="5" t="s">
        <v>2814</v>
      </c>
      <c r="L434" s="5" t="s">
        <v>4028</v>
      </c>
      <c r="M434" s="5" t="s">
        <v>186</v>
      </c>
      <c r="N434" s="5" t="s">
        <v>186</v>
      </c>
      <c r="O434" s="5" t="s">
        <v>3531</v>
      </c>
      <c r="P434" s="5" t="s">
        <v>4769</v>
      </c>
      <c r="Q434" s="5" t="s">
        <v>177</v>
      </c>
      <c r="R434" s="5" t="s">
        <v>4769</v>
      </c>
    </row>
    <row r="435" spans="2:18">
      <c r="B435" s="5" t="s">
        <v>1549</v>
      </c>
      <c r="C435" s="135" t="s">
        <v>3213</v>
      </c>
      <c r="D435" s="5" t="s">
        <v>2469</v>
      </c>
      <c r="F435" s="5" t="s">
        <v>1792</v>
      </c>
      <c r="G435" s="5" t="s">
        <v>2385</v>
      </c>
      <c r="H435" s="5" t="s">
        <v>3821</v>
      </c>
      <c r="I435" s="5" t="s">
        <v>178</v>
      </c>
      <c r="J435" s="5" t="s">
        <v>2383</v>
      </c>
      <c r="K435" s="5" t="s">
        <v>2814</v>
      </c>
      <c r="L435" s="5" t="s">
        <v>4028</v>
      </c>
      <c r="M435" s="5" t="s">
        <v>186</v>
      </c>
      <c r="N435" s="5" t="s">
        <v>186</v>
      </c>
      <c r="O435" s="5" t="s">
        <v>3532</v>
      </c>
      <c r="P435" s="5" t="s">
        <v>4769</v>
      </c>
      <c r="Q435" s="5" t="s">
        <v>177</v>
      </c>
      <c r="R435" s="5" t="s">
        <v>4769</v>
      </c>
    </row>
    <row r="436" spans="2:18">
      <c r="B436" s="5" t="s">
        <v>1549</v>
      </c>
      <c r="C436" s="135" t="s">
        <v>3214</v>
      </c>
      <c r="D436" s="5" t="s">
        <v>2469</v>
      </c>
      <c r="F436" s="5" t="s">
        <v>1792</v>
      </c>
      <c r="G436" s="5" t="s">
        <v>2385</v>
      </c>
      <c r="H436" s="5" t="s">
        <v>3822</v>
      </c>
      <c r="I436" s="5" t="s">
        <v>178</v>
      </c>
      <c r="J436" s="5" t="s">
        <v>2383</v>
      </c>
      <c r="K436" s="5" t="s">
        <v>2814</v>
      </c>
      <c r="L436" s="5" t="s">
        <v>4028</v>
      </c>
      <c r="M436" s="5" t="s">
        <v>186</v>
      </c>
      <c r="N436" s="5" t="s">
        <v>186</v>
      </c>
      <c r="O436" s="5" t="s">
        <v>3533</v>
      </c>
      <c r="P436" s="5" t="s">
        <v>4769</v>
      </c>
      <c r="Q436" s="5" t="s">
        <v>177</v>
      </c>
      <c r="R436" s="5" t="s">
        <v>4769</v>
      </c>
    </row>
    <row r="437" spans="2:18">
      <c r="B437" s="5" t="s">
        <v>1549</v>
      </c>
      <c r="C437" s="135" t="s">
        <v>3215</v>
      </c>
      <c r="D437" s="5" t="s">
        <v>2469</v>
      </c>
      <c r="F437" s="5" t="s">
        <v>1792</v>
      </c>
      <c r="G437" s="5" t="s">
        <v>2385</v>
      </c>
      <c r="H437" s="5" t="s">
        <v>3823</v>
      </c>
      <c r="I437" s="5" t="s">
        <v>178</v>
      </c>
      <c r="J437" s="5" t="s">
        <v>2383</v>
      </c>
      <c r="K437" s="5" t="s">
        <v>2814</v>
      </c>
      <c r="L437" s="5" t="s">
        <v>4028</v>
      </c>
      <c r="M437" s="5" t="s">
        <v>186</v>
      </c>
      <c r="N437" s="5" t="s">
        <v>186</v>
      </c>
      <c r="O437" s="5" t="s">
        <v>3534</v>
      </c>
      <c r="P437" s="5" t="s">
        <v>4769</v>
      </c>
      <c r="Q437" s="5" t="s">
        <v>177</v>
      </c>
      <c r="R437" s="5" t="s">
        <v>4769</v>
      </c>
    </row>
    <row r="438" spans="2:18">
      <c r="B438" s="5" t="s">
        <v>1549</v>
      </c>
      <c r="C438" s="135" t="s">
        <v>3216</v>
      </c>
      <c r="D438" s="5" t="s">
        <v>2469</v>
      </c>
      <c r="F438" s="5" t="s">
        <v>1792</v>
      </c>
      <c r="G438" s="5" t="s">
        <v>2385</v>
      </c>
      <c r="H438" s="5" t="s">
        <v>3824</v>
      </c>
      <c r="I438" s="5" t="s">
        <v>178</v>
      </c>
      <c r="J438" s="5" t="s">
        <v>2383</v>
      </c>
      <c r="K438" s="5" t="s">
        <v>2814</v>
      </c>
      <c r="L438" s="5" t="s">
        <v>4028</v>
      </c>
      <c r="M438" s="5" t="s">
        <v>186</v>
      </c>
      <c r="N438" s="5" t="s">
        <v>186</v>
      </c>
      <c r="O438" s="5" t="s">
        <v>3535</v>
      </c>
      <c r="P438" s="5" t="s">
        <v>4769</v>
      </c>
      <c r="Q438" s="5" t="s">
        <v>177</v>
      </c>
      <c r="R438" s="5" t="s">
        <v>4769</v>
      </c>
    </row>
    <row r="439" spans="2:18">
      <c r="B439" s="5" t="s">
        <v>1549</v>
      </c>
      <c r="C439" s="135" t="s">
        <v>3217</v>
      </c>
      <c r="D439" s="5" t="s">
        <v>2469</v>
      </c>
      <c r="F439" s="5" t="s">
        <v>1792</v>
      </c>
      <c r="G439" s="5" t="s">
        <v>2385</v>
      </c>
      <c r="H439" s="5" t="s">
        <v>3825</v>
      </c>
      <c r="I439" s="5" t="s">
        <v>178</v>
      </c>
      <c r="J439" s="5" t="s">
        <v>2383</v>
      </c>
      <c r="K439" s="5" t="s">
        <v>2814</v>
      </c>
      <c r="L439" s="5" t="s">
        <v>4028</v>
      </c>
      <c r="M439" s="5" t="s">
        <v>186</v>
      </c>
      <c r="N439" s="5" t="s">
        <v>186</v>
      </c>
      <c r="O439" s="5" t="s">
        <v>3536</v>
      </c>
      <c r="P439" s="5" t="s">
        <v>4769</v>
      </c>
      <c r="Q439" s="5" t="s">
        <v>177</v>
      </c>
      <c r="R439" s="5" t="s">
        <v>4769</v>
      </c>
    </row>
    <row r="440" spans="2:18">
      <c r="B440" s="5" t="s">
        <v>1549</v>
      </c>
      <c r="C440" s="135" t="s">
        <v>3218</v>
      </c>
      <c r="D440" s="5" t="s">
        <v>2469</v>
      </c>
      <c r="F440" s="5" t="s">
        <v>1792</v>
      </c>
      <c r="G440" s="5" t="s">
        <v>2385</v>
      </c>
      <c r="H440" s="5" t="s">
        <v>3826</v>
      </c>
      <c r="I440" s="5" t="s">
        <v>178</v>
      </c>
      <c r="J440" s="5" t="s">
        <v>2383</v>
      </c>
      <c r="K440" s="5" t="s">
        <v>2814</v>
      </c>
      <c r="L440" s="5" t="s">
        <v>4028</v>
      </c>
      <c r="M440" s="5" t="s">
        <v>186</v>
      </c>
      <c r="N440" s="5" t="s">
        <v>186</v>
      </c>
      <c r="O440" s="5" t="s">
        <v>3537</v>
      </c>
      <c r="P440" s="5" t="s">
        <v>4769</v>
      </c>
      <c r="Q440" s="5" t="s">
        <v>177</v>
      </c>
      <c r="R440" s="5" t="s">
        <v>4769</v>
      </c>
    </row>
    <row r="441" spans="2:18">
      <c r="B441" s="5" t="s">
        <v>1549</v>
      </c>
      <c r="C441" s="135" t="s">
        <v>3219</v>
      </c>
      <c r="D441" s="5" t="s">
        <v>2469</v>
      </c>
      <c r="F441" s="5" t="s">
        <v>1792</v>
      </c>
      <c r="G441" s="5" t="s">
        <v>2385</v>
      </c>
      <c r="H441" s="5" t="s">
        <v>3827</v>
      </c>
      <c r="I441" s="5" t="s">
        <v>178</v>
      </c>
      <c r="J441" s="5" t="s">
        <v>2383</v>
      </c>
      <c r="K441" s="5" t="s">
        <v>2814</v>
      </c>
      <c r="L441" s="5" t="s">
        <v>4028</v>
      </c>
      <c r="M441" s="5" t="s">
        <v>186</v>
      </c>
      <c r="N441" s="5" t="s">
        <v>186</v>
      </c>
      <c r="O441" s="5" t="s">
        <v>3538</v>
      </c>
      <c r="P441" s="5" t="s">
        <v>4769</v>
      </c>
      <c r="Q441" s="5" t="s">
        <v>177</v>
      </c>
      <c r="R441" s="5" t="s">
        <v>4769</v>
      </c>
    </row>
    <row r="442" spans="2:18">
      <c r="B442" s="5" t="s">
        <v>1549</v>
      </c>
      <c r="C442" s="135" t="s">
        <v>3220</v>
      </c>
      <c r="D442" s="5" t="s">
        <v>2469</v>
      </c>
      <c r="F442" s="5" t="s">
        <v>1792</v>
      </c>
      <c r="G442" s="5" t="s">
        <v>2385</v>
      </c>
      <c r="H442" s="5" t="s">
        <v>3828</v>
      </c>
      <c r="I442" s="5" t="s">
        <v>178</v>
      </c>
      <c r="J442" s="5" t="s">
        <v>2383</v>
      </c>
      <c r="K442" s="5" t="s">
        <v>2814</v>
      </c>
      <c r="L442" s="5" t="s">
        <v>4028</v>
      </c>
      <c r="M442" s="5" t="s">
        <v>186</v>
      </c>
      <c r="N442" s="5" t="s">
        <v>186</v>
      </c>
      <c r="O442" s="5" t="s">
        <v>3539</v>
      </c>
      <c r="P442" s="5" t="s">
        <v>4769</v>
      </c>
      <c r="Q442" s="5" t="s">
        <v>177</v>
      </c>
      <c r="R442" s="5" t="s">
        <v>4769</v>
      </c>
    </row>
    <row r="443" spans="2:18">
      <c r="B443" s="5" t="s">
        <v>1549</v>
      </c>
      <c r="C443" s="135" t="s">
        <v>3221</v>
      </c>
      <c r="D443" s="5" t="s">
        <v>2469</v>
      </c>
      <c r="F443" s="5" t="s">
        <v>1792</v>
      </c>
      <c r="G443" s="5" t="s">
        <v>2385</v>
      </c>
      <c r="H443" s="5" t="s">
        <v>3829</v>
      </c>
      <c r="I443" s="5" t="s">
        <v>178</v>
      </c>
      <c r="J443" s="5" t="s">
        <v>2383</v>
      </c>
      <c r="K443" s="5" t="s">
        <v>2814</v>
      </c>
      <c r="L443" s="5" t="s">
        <v>4028</v>
      </c>
      <c r="M443" s="5" t="s">
        <v>186</v>
      </c>
      <c r="N443" s="5" t="s">
        <v>186</v>
      </c>
      <c r="O443" s="5" t="s">
        <v>3540</v>
      </c>
      <c r="P443" s="5" t="s">
        <v>4769</v>
      </c>
      <c r="Q443" s="5" t="s">
        <v>177</v>
      </c>
      <c r="R443" s="5" t="s">
        <v>4769</v>
      </c>
    </row>
    <row r="444" spans="2:18">
      <c r="B444" s="5" t="s">
        <v>1549</v>
      </c>
      <c r="C444" s="135" t="s">
        <v>3222</v>
      </c>
      <c r="D444" s="5" t="s">
        <v>2469</v>
      </c>
      <c r="F444" s="5" t="s">
        <v>1792</v>
      </c>
      <c r="G444" s="5" t="s">
        <v>2385</v>
      </c>
      <c r="H444" s="5" t="s">
        <v>3830</v>
      </c>
      <c r="I444" s="5" t="s">
        <v>178</v>
      </c>
      <c r="J444" s="5" t="s">
        <v>2383</v>
      </c>
      <c r="K444" s="5" t="s">
        <v>2814</v>
      </c>
      <c r="L444" s="5" t="s">
        <v>4028</v>
      </c>
      <c r="M444" s="5" t="s">
        <v>186</v>
      </c>
      <c r="N444" s="5" t="s">
        <v>186</v>
      </c>
      <c r="O444" s="5" t="s">
        <v>3541</v>
      </c>
      <c r="P444" s="5" t="s">
        <v>4769</v>
      </c>
      <c r="Q444" s="5" t="s">
        <v>177</v>
      </c>
      <c r="R444" s="5" t="s">
        <v>4769</v>
      </c>
    </row>
    <row r="445" spans="2:18">
      <c r="B445" s="5" t="s">
        <v>1549</v>
      </c>
      <c r="C445" s="135" t="s">
        <v>3223</v>
      </c>
      <c r="D445" s="5" t="s">
        <v>2469</v>
      </c>
      <c r="F445" s="5" t="s">
        <v>1792</v>
      </c>
      <c r="G445" s="5" t="s">
        <v>2385</v>
      </c>
      <c r="H445" s="5" t="s">
        <v>3831</v>
      </c>
      <c r="I445" s="5" t="s">
        <v>178</v>
      </c>
      <c r="J445" s="5" t="s">
        <v>2383</v>
      </c>
      <c r="K445" s="5" t="s">
        <v>2814</v>
      </c>
      <c r="L445" s="5" t="s">
        <v>4028</v>
      </c>
      <c r="M445" s="5" t="s">
        <v>186</v>
      </c>
      <c r="N445" s="5" t="s">
        <v>186</v>
      </c>
      <c r="O445" s="5" t="s">
        <v>3542</v>
      </c>
      <c r="P445" s="5" t="s">
        <v>4769</v>
      </c>
      <c r="Q445" s="5" t="s">
        <v>177</v>
      </c>
      <c r="R445" s="5" t="s">
        <v>4769</v>
      </c>
    </row>
    <row r="446" spans="2:18">
      <c r="B446" s="5" t="s">
        <v>1549</v>
      </c>
      <c r="C446" s="135" t="s">
        <v>3224</v>
      </c>
      <c r="D446" s="5" t="s">
        <v>2469</v>
      </c>
      <c r="F446" s="5" t="s">
        <v>1792</v>
      </c>
      <c r="G446" s="5" t="s">
        <v>2385</v>
      </c>
      <c r="H446" s="5" t="s">
        <v>3832</v>
      </c>
      <c r="I446" s="5" t="s">
        <v>178</v>
      </c>
      <c r="J446" s="5" t="s">
        <v>2383</v>
      </c>
      <c r="K446" s="5" t="s">
        <v>2814</v>
      </c>
      <c r="L446" s="5" t="s">
        <v>4028</v>
      </c>
      <c r="M446" s="5" t="s">
        <v>186</v>
      </c>
      <c r="N446" s="5" t="s">
        <v>186</v>
      </c>
      <c r="O446" s="5" t="s">
        <v>3543</v>
      </c>
      <c r="P446" s="5" t="s">
        <v>4769</v>
      </c>
      <c r="Q446" s="5" t="s">
        <v>177</v>
      </c>
      <c r="R446" s="5" t="s">
        <v>4769</v>
      </c>
    </row>
    <row r="447" spans="2:18">
      <c r="B447" s="5" t="s">
        <v>1549</v>
      </c>
      <c r="C447" s="135" t="s">
        <v>3225</v>
      </c>
      <c r="D447" s="5" t="s">
        <v>2469</v>
      </c>
      <c r="F447" s="5" t="s">
        <v>1792</v>
      </c>
      <c r="G447" s="5" t="s">
        <v>2385</v>
      </c>
      <c r="H447" s="5" t="s">
        <v>3833</v>
      </c>
      <c r="I447" s="5" t="s">
        <v>178</v>
      </c>
      <c r="J447" s="5" t="s">
        <v>2383</v>
      </c>
      <c r="K447" s="5" t="s">
        <v>2814</v>
      </c>
      <c r="L447" s="5" t="s">
        <v>4028</v>
      </c>
      <c r="M447" s="5" t="s">
        <v>186</v>
      </c>
      <c r="N447" s="5" t="s">
        <v>186</v>
      </c>
      <c r="O447" s="5" t="s">
        <v>3544</v>
      </c>
      <c r="P447" s="5" t="s">
        <v>4769</v>
      </c>
      <c r="Q447" s="5" t="s">
        <v>177</v>
      </c>
      <c r="R447" s="5" t="s">
        <v>4769</v>
      </c>
    </row>
    <row r="448" spans="2:18">
      <c r="B448" s="5" t="s">
        <v>1549</v>
      </c>
      <c r="C448" s="135" t="s">
        <v>3226</v>
      </c>
      <c r="D448" s="5" t="s">
        <v>2469</v>
      </c>
      <c r="F448" s="5" t="s">
        <v>1792</v>
      </c>
      <c r="G448" s="5" t="s">
        <v>2385</v>
      </c>
      <c r="H448" s="5" t="s">
        <v>3834</v>
      </c>
      <c r="I448" s="5" t="s">
        <v>178</v>
      </c>
      <c r="J448" s="5" t="s">
        <v>2383</v>
      </c>
      <c r="K448" s="5" t="s">
        <v>2814</v>
      </c>
      <c r="L448" s="5" t="s">
        <v>4028</v>
      </c>
      <c r="M448" s="5" t="s">
        <v>186</v>
      </c>
      <c r="N448" s="5" t="s">
        <v>186</v>
      </c>
      <c r="O448" s="5" t="s">
        <v>3545</v>
      </c>
      <c r="P448" s="5" t="s">
        <v>4769</v>
      </c>
      <c r="Q448" s="5" t="s">
        <v>177</v>
      </c>
      <c r="R448" s="5" t="s">
        <v>4769</v>
      </c>
    </row>
    <row r="449" spans="2:18">
      <c r="B449" s="5" t="s">
        <v>1549</v>
      </c>
      <c r="C449" s="135" t="s">
        <v>3227</v>
      </c>
      <c r="D449" s="5" t="s">
        <v>2469</v>
      </c>
      <c r="F449" s="5" t="s">
        <v>1792</v>
      </c>
      <c r="G449" s="5" t="s">
        <v>2385</v>
      </c>
      <c r="H449" s="5" t="s">
        <v>3835</v>
      </c>
      <c r="I449" s="5" t="s">
        <v>178</v>
      </c>
      <c r="J449" s="5" t="s">
        <v>2383</v>
      </c>
      <c r="K449" s="5" t="s">
        <v>2814</v>
      </c>
      <c r="L449" s="5" t="s">
        <v>4028</v>
      </c>
      <c r="M449" s="5" t="s">
        <v>186</v>
      </c>
      <c r="N449" s="5" t="s">
        <v>186</v>
      </c>
      <c r="O449" s="5" t="s">
        <v>3546</v>
      </c>
      <c r="P449" s="5" t="s">
        <v>4769</v>
      </c>
      <c r="Q449" s="5" t="s">
        <v>177</v>
      </c>
      <c r="R449" s="5" t="s">
        <v>4769</v>
      </c>
    </row>
    <row r="450" spans="2:18">
      <c r="B450" s="5" t="s">
        <v>1549</v>
      </c>
      <c r="C450" s="135" t="s">
        <v>3228</v>
      </c>
      <c r="D450" s="5" t="s">
        <v>2469</v>
      </c>
      <c r="F450" s="5" t="s">
        <v>1792</v>
      </c>
      <c r="G450" s="5" t="s">
        <v>2385</v>
      </c>
      <c r="H450" s="5" t="s">
        <v>3836</v>
      </c>
      <c r="I450" s="5" t="s">
        <v>178</v>
      </c>
      <c r="J450" s="5" t="s">
        <v>2383</v>
      </c>
      <c r="K450" s="5" t="s">
        <v>2814</v>
      </c>
      <c r="L450" s="5" t="s">
        <v>4028</v>
      </c>
      <c r="M450" s="5" t="s">
        <v>186</v>
      </c>
      <c r="N450" s="5" t="s">
        <v>186</v>
      </c>
      <c r="O450" s="5" t="s">
        <v>3547</v>
      </c>
      <c r="P450" s="5" t="s">
        <v>4769</v>
      </c>
      <c r="Q450" s="5" t="s">
        <v>177</v>
      </c>
      <c r="R450" s="5" t="s">
        <v>4769</v>
      </c>
    </row>
    <row r="451" spans="2:18">
      <c r="B451" s="5" t="s">
        <v>1549</v>
      </c>
      <c r="C451" s="135" t="s">
        <v>3229</v>
      </c>
      <c r="D451" s="5" t="s">
        <v>2469</v>
      </c>
      <c r="F451" s="5" t="s">
        <v>1792</v>
      </c>
      <c r="G451" s="5" t="s">
        <v>2385</v>
      </c>
      <c r="H451" s="5" t="s">
        <v>3837</v>
      </c>
      <c r="I451" s="5" t="s">
        <v>178</v>
      </c>
      <c r="J451" s="5" t="s">
        <v>2383</v>
      </c>
      <c r="K451" s="5" t="s">
        <v>2814</v>
      </c>
      <c r="L451" s="5" t="s">
        <v>4028</v>
      </c>
      <c r="M451" s="5" t="s">
        <v>186</v>
      </c>
      <c r="N451" s="5" t="s">
        <v>186</v>
      </c>
      <c r="O451" s="5" t="s">
        <v>3548</v>
      </c>
      <c r="P451" s="5" t="s">
        <v>4769</v>
      </c>
      <c r="Q451" s="5" t="s">
        <v>177</v>
      </c>
      <c r="R451" s="5" t="s">
        <v>4769</v>
      </c>
    </row>
    <row r="452" spans="2:18">
      <c r="B452" s="5" t="s">
        <v>1549</v>
      </c>
      <c r="C452" s="135" t="s">
        <v>3230</v>
      </c>
      <c r="D452" s="5" t="s">
        <v>2469</v>
      </c>
      <c r="F452" s="5" t="s">
        <v>1792</v>
      </c>
      <c r="G452" s="5" t="s">
        <v>2385</v>
      </c>
      <c r="H452" s="5" t="s">
        <v>3838</v>
      </c>
      <c r="I452" s="5" t="s">
        <v>178</v>
      </c>
      <c r="J452" s="5" t="s">
        <v>2383</v>
      </c>
      <c r="K452" s="5" t="s">
        <v>2814</v>
      </c>
      <c r="L452" s="5" t="s">
        <v>4028</v>
      </c>
      <c r="M452" s="5" t="s">
        <v>186</v>
      </c>
      <c r="N452" s="5" t="s">
        <v>186</v>
      </c>
      <c r="O452" s="5" t="s">
        <v>3549</v>
      </c>
      <c r="P452" s="5" t="s">
        <v>4769</v>
      </c>
      <c r="Q452" s="5" t="s">
        <v>177</v>
      </c>
      <c r="R452" s="5" t="s">
        <v>4769</v>
      </c>
    </row>
    <row r="453" spans="2:18">
      <c r="B453" s="5" t="s">
        <v>1549</v>
      </c>
      <c r="C453" s="106" t="s">
        <v>3231</v>
      </c>
      <c r="D453" s="5" t="s">
        <v>2469</v>
      </c>
      <c r="F453" s="5" t="s">
        <v>1792</v>
      </c>
      <c r="G453" s="5" t="s">
        <v>2385</v>
      </c>
      <c r="H453" s="106" t="s">
        <v>3839</v>
      </c>
      <c r="I453" s="5" t="s">
        <v>178</v>
      </c>
      <c r="J453" s="5" t="s">
        <v>2383</v>
      </c>
      <c r="K453" s="5" t="s">
        <v>2814</v>
      </c>
      <c r="L453" s="5" t="s">
        <v>4028</v>
      </c>
      <c r="M453" s="5" t="s">
        <v>186</v>
      </c>
      <c r="N453" s="5" t="s">
        <v>186</v>
      </c>
      <c r="O453" s="106" t="s">
        <v>3550</v>
      </c>
      <c r="P453" s="5" t="s">
        <v>4769</v>
      </c>
      <c r="Q453" s="5" t="s">
        <v>177</v>
      </c>
      <c r="R453" s="5" t="s">
        <v>4769</v>
      </c>
    </row>
    <row r="454" spans="2:18">
      <c r="B454" s="5" t="s">
        <v>1549</v>
      </c>
      <c r="C454" s="137" t="s">
        <v>3347</v>
      </c>
      <c r="D454" s="5">
        <v>2016</v>
      </c>
      <c r="F454" s="5" t="s">
        <v>1792</v>
      </c>
      <c r="G454" s="5" t="s">
        <v>2385</v>
      </c>
      <c r="H454" s="5" t="s">
        <v>3941</v>
      </c>
      <c r="I454" s="5" t="s">
        <v>178</v>
      </c>
      <c r="J454" s="5" t="s">
        <v>2383</v>
      </c>
      <c r="K454" s="5" t="s">
        <v>2814</v>
      </c>
      <c r="L454" s="5" t="s">
        <v>4029</v>
      </c>
      <c r="M454" s="5" t="s">
        <v>186</v>
      </c>
      <c r="N454" s="5" t="s">
        <v>186</v>
      </c>
      <c r="O454" s="149" t="s">
        <v>3652</v>
      </c>
      <c r="P454" s="5" t="s">
        <v>4769</v>
      </c>
      <c r="Q454" s="5" t="s">
        <v>177</v>
      </c>
      <c r="R454" s="5" t="s">
        <v>4769</v>
      </c>
    </row>
    <row r="455" spans="2:18">
      <c r="B455" s="5" t="s">
        <v>1549</v>
      </c>
      <c r="C455" s="137" t="s">
        <v>3348</v>
      </c>
      <c r="D455" s="5">
        <v>2016</v>
      </c>
      <c r="F455" s="5" t="s">
        <v>1792</v>
      </c>
      <c r="G455" s="5" t="s">
        <v>2385</v>
      </c>
      <c r="H455" s="5" t="s">
        <v>3942</v>
      </c>
      <c r="I455" s="5" t="s">
        <v>178</v>
      </c>
      <c r="J455" s="5" t="s">
        <v>2383</v>
      </c>
      <c r="K455" s="5" t="s">
        <v>2814</v>
      </c>
      <c r="L455" s="5" t="s">
        <v>4029</v>
      </c>
      <c r="M455" s="5" t="s">
        <v>186</v>
      </c>
      <c r="N455" s="5" t="s">
        <v>186</v>
      </c>
      <c r="O455" s="5" t="s">
        <v>3653</v>
      </c>
      <c r="P455" s="5" t="s">
        <v>4769</v>
      </c>
      <c r="Q455" s="5" t="s">
        <v>177</v>
      </c>
      <c r="R455" s="5" t="s">
        <v>4769</v>
      </c>
    </row>
    <row r="456" spans="2:18">
      <c r="B456" s="5" t="s">
        <v>1549</v>
      </c>
      <c r="C456" s="137" t="s">
        <v>3349</v>
      </c>
      <c r="D456" s="5">
        <v>2017</v>
      </c>
      <c r="F456" s="5" t="s">
        <v>1792</v>
      </c>
      <c r="G456" s="5" t="s">
        <v>2385</v>
      </c>
      <c r="H456" s="5" t="s">
        <v>3943</v>
      </c>
      <c r="I456" s="5" t="s">
        <v>178</v>
      </c>
      <c r="J456" s="5" t="s">
        <v>2383</v>
      </c>
      <c r="K456" s="5" t="s">
        <v>2814</v>
      </c>
      <c r="L456" s="5" t="s">
        <v>4029</v>
      </c>
      <c r="M456" s="5" t="s">
        <v>186</v>
      </c>
      <c r="N456" s="5" t="s">
        <v>186</v>
      </c>
      <c r="O456" s="149" t="s">
        <v>3654</v>
      </c>
      <c r="P456" s="5" t="s">
        <v>4769</v>
      </c>
      <c r="Q456" s="5" t="s">
        <v>177</v>
      </c>
      <c r="R456" s="5" t="s">
        <v>4769</v>
      </c>
    </row>
    <row r="457" spans="2:18">
      <c r="B457" s="5" t="s">
        <v>1549</v>
      </c>
      <c r="C457" s="140" t="s">
        <v>3350</v>
      </c>
      <c r="D457" s="5">
        <v>2018</v>
      </c>
      <c r="F457" s="5" t="s">
        <v>1792</v>
      </c>
      <c r="G457" s="5" t="s">
        <v>2385</v>
      </c>
      <c r="H457" s="5" t="s">
        <v>3944</v>
      </c>
      <c r="I457" s="5" t="s">
        <v>178</v>
      </c>
      <c r="J457" s="5" t="s">
        <v>2383</v>
      </c>
      <c r="K457" s="5" t="s">
        <v>2814</v>
      </c>
      <c r="L457" s="5" t="s">
        <v>4030</v>
      </c>
      <c r="M457" s="5" t="s">
        <v>186</v>
      </c>
      <c r="N457" s="5" t="s">
        <v>186</v>
      </c>
      <c r="O457" s="149" t="s">
        <v>3655</v>
      </c>
      <c r="P457" s="5" t="s">
        <v>4769</v>
      </c>
      <c r="Q457" s="5" t="s">
        <v>177</v>
      </c>
      <c r="R457" s="5" t="s">
        <v>4769</v>
      </c>
    </row>
    <row r="458" spans="2:18">
      <c r="B458" s="5" t="s">
        <v>1549</v>
      </c>
      <c r="C458" s="140" t="s">
        <v>3351</v>
      </c>
      <c r="D458" s="5">
        <v>2018</v>
      </c>
      <c r="F458" s="5" t="s">
        <v>1792</v>
      </c>
      <c r="G458" s="5" t="s">
        <v>2385</v>
      </c>
      <c r="H458" s="5" t="s">
        <v>3945</v>
      </c>
      <c r="I458" s="5" t="s">
        <v>178</v>
      </c>
      <c r="J458" s="5" t="s">
        <v>2383</v>
      </c>
      <c r="K458" s="5" t="s">
        <v>2814</v>
      </c>
      <c r="L458" s="5" t="s">
        <v>4030</v>
      </c>
      <c r="M458" s="5" t="s">
        <v>186</v>
      </c>
      <c r="N458" s="5" t="s">
        <v>186</v>
      </c>
      <c r="O458" s="5" t="s">
        <v>3656</v>
      </c>
      <c r="P458" s="5" t="s">
        <v>4769</v>
      </c>
      <c r="Q458" s="5" t="s">
        <v>177</v>
      </c>
      <c r="R458" s="5" t="s">
        <v>4769</v>
      </c>
    </row>
    <row r="459" spans="2:18">
      <c r="B459" s="5" t="s">
        <v>1549</v>
      </c>
      <c r="C459" s="140" t="s">
        <v>3352</v>
      </c>
      <c r="D459" s="5">
        <v>2018</v>
      </c>
      <c r="F459" s="5" t="s">
        <v>1792</v>
      </c>
      <c r="G459" s="5" t="s">
        <v>2385</v>
      </c>
      <c r="H459" s="5" t="s">
        <v>3946</v>
      </c>
      <c r="I459" s="5" t="s">
        <v>178</v>
      </c>
      <c r="J459" s="5" t="s">
        <v>2383</v>
      </c>
      <c r="K459" s="5" t="s">
        <v>2814</v>
      </c>
      <c r="L459" s="5" t="s">
        <v>4030</v>
      </c>
      <c r="M459" s="5" t="s">
        <v>186</v>
      </c>
      <c r="N459" s="5" t="s">
        <v>186</v>
      </c>
      <c r="O459" s="149" t="s">
        <v>3657</v>
      </c>
      <c r="P459" s="5" t="s">
        <v>4769</v>
      </c>
      <c r="Q459" s="5" t="s">
        <v>177</v>
      </c>
      <c r="R459" s="5" t="s">
        <v>4769</v>
      </c>
    </row>
    <row r="460" spans="2:18">
      <c r="B460" s="5" t="s">
        <v>1549</v>
      </c>
      <c r="C460" s="140" t="s">
        <v>3353</v>
      </c>
      <c r="D460" s="5">
        <v>2018</v>
      </c>
      <c r="F460" s="5" t="s">
        <v>1792</v>
      </c>
      <c r="G460" s="5" t="s">
        <v>2385</v>
      </c>
      <c r="H460" s="5" t="s">
        <v>3947</v>
      </c>
      <c r="I460" s="5" t="s">
        <v>178</v>
      </c>
      <c r="J460" s="5" t="s">
        <v>2383</v>
      </c>
      <c r="K460" s="5" t="s">
        <v>2814</v>
      </c>
      <c r="L460" s="5" t="s">
        <v>4030</v>
      </c>
      <c r="M460" s="5" t="s">
        <v>186</v>
      </c>
      <c r="N460" s="5" t="s">
        <v>186</v>
      </c>
      <c r="O460" s="5" t="s">
        <v>3658</v>
      </c>
      <c r="P460" s="5" t="s">
        <v>4769</v>
      </c>
      <c r="Q460" s="5" t="s">
        <v>177</v>
      </c>
      <c r="R460" s="5" t="s">
        <v>4769</v>
      </c>
    </row>
    <row r="461" spans="2:18">
      <c r="B461" s="5" t="s">
        <v>1549</v>
      </c>
      <c r="C461" s="137" t="s">
        <v>3354</v>
      </c>
      <c r="D461" s="5">
        <v>2018</v>
      </c>
      <c r="F461" s="5" t="s">
        <v>1792</v>
      </c>
      <c r="G461" s="5" t="s">
        <v>2385</v>
      </c>
      <c r="H461" s="106" t="s">
        <v>3948</v>
      </c>
      <c r="I461" s="5" t="s">
        <v>178</v>
      </c>
      <c r="J461" s="5" t="s">
        <v>2383</v>
      </c>
      <c r="K461" s="5" t="s">
        <v>2814</v>
      </c>
      <c r="L461" s="5" t="s">
        <v>4030</v>
      </c>
      <c r="M461" s="5" t="s">
        <v>186</v>
      </c>
      <c r="N461" s="5" t="s">
        <v>186</v>
      </c>
      <c r="O461" s="106" t="s">
        <v>3659</v>
      </c>
      <c r="P461" s="5" t="s">
        <v>4769</v>
      </c>
      <c r="Q461" s="5" t="s">
        <v>177</v>
      </c>
      <c r="R461" s="5" t="s">
        <v>4769</v>
      </c>
    </row>
    <row r="462" spans="2:18">
      <c r="B462" s="5" t="s">
        <v>1549</v>
      </c>
      <c r="C462" s="137" t="s">
        <v>3355</v>
      </c>
      <c r="D462" s="5">
        <v>2018</v>
      </c>
      <c r="F462" s="5" t="s">
        <v>1792</v>
      </c>
      <c r="G462" s="5" t="s">
        <v>2385</v>
      </c>
      <c r="H462" s="5" t="s">
        <v>3949</v>
      </c>
      <c r="I462" s="5" t="s">
        <v>178</v>
      </c>
      <c r="J462" s="5" t="s">
        <v>2383</v>
      </c>
      <c r="K462" s="5" t="s">
        <v>2814</v>
      </c>
      <c r="L462" s="5" t="s">
        <v>4030</v>
      </c>
      <c r="M462" s="5" t="s">
        <v>186</v>
      </c>
      <c r="N462" s="5" t="s">
        <v>186</v>
      </c>
      <c r="O462" s="5" t="s">
        <v>3660</v>
      </c>
      <c r="P462" s="5" t="s">
        <v>4769</v>
      </c>
      <c r="Q462" s="5" t="s">
        <v>177</v>
      </c>
      <c r="R462" s="5" t="s">
        <v>4769</v>
      </c>
    </row>
    <row r="463" spans="2:18">
      <c r="B463" s="5" t="s">
        <v>1549</v>
      </c>
      <c r="C463" s="142" t="s">
        <v>3430</v>
      </c>
      <c r="D463" s="5" t="s">
        <v>2469</v>
      </c>
      <c r="F463" s="5" t="s">
        <v>1792</v>
      </c>
      <c r="G463" s="5" t="s">
        <v>2385</v>
      </c>
      <c r="H463" s="5" t="s">
        <v>4024</v>
      </c>
      <c r="I463" s="5" t="s">
        <v>178</v>
      </c>
      <c r="J463" s="5" t="s">
        <v>2383</v>
      </c>
      <c r="K463" s="5" t="s">
        <v>2814</v>
      </c>
      <c r="L463" s="5" t="s">
        <v>4031</v>
      </c>
      <c r="M463" s="5" t="s">
        <v>186</v>
      </c>
      <c r="N463" s="5" t="s">
        <v>186</v>
      </c>
      <c r="O463" s="5" t="s">
        <v>3735</v>
      </c>
      <c r="P463" s="5" t="s">
        <v>4769</v>
      </c>
      <c r="Q463" s="5" t="s">
        <v>177</v>
      </c>
      <c r="R463" s="5" t="s">
        <v>4769</v>
      </c>
    </row>
    <row r="464" spans="2:18">
      <c r="B464" s="5" t="s">
        <v>1549</v>
      </c>
      <c r="C464" s="5" t="s">
        <v>3428</v>
      </c>
      <c r="D464" s="5" t="s">
        <v>2469</v>
      </c>
      <c r="F464" s="5" t="s">
        <v>1792</v>
      </c>
      <c r="G464" s="5" t="s">
        <v>2385</v>
      </c>
      <c r="H464" s="5" t="s">
        <v>4022</v>
      </c>
      <c r="I464" s="5" t="s">
        <v>178</v>
      </c>
      <c r="J464" s="5" t="s">
        <v>2383</v>
      </c>
      <c r="K464" s="5" t="s">
        <v>2814</v>
      </c>
      <c r="L464" s="5" t="s">
        <v>4031</v>
      </c>
      <c r="M464" s="5" t="s">
        <v>186</v>
      </c>
      <c r="N464" s="5" t="s">
        <v>186</v>
      </c>
      <c r="O464" s="5" t="s">
        <v>3733</v>
      </c>
      <c r="P464" s="5" t="s">
        <v>4769</v>
      </c>
      <c r="Q464" s="5" t="s">
        <v>177</v>
      </c>
      <c r="R464" s="5" t="s">
        <v>4769</v>
      </c>
    </row>
    <row r="465" spans="2:18">
      <c r="B465" s="5" t="s">
        <v>1549</v>
      </c>
      <c r="C465" s="142" t="s">
        <v>3426</v>
      </c>
      <c r="D465" s="5" t="s">
        <v>2469</v>
      </c>
      <c r="F465" s="5" t="s">
        <v>1792</v>
      </c>
      <c r="G465" s="5" t="s">
        <v>2385</v>
      </c>
      <c r="H465" s="5" t="s">
        <v>4020</v>
      </c>
      <c r="I465" s="5" t="s">
        <v>178</v>
      </c>
      <c r="J465" s="5" t="s">
        <v>2383</v>
      </c>
      <c r="K465" s="5" t="s">
        <v>2814</v>
      </c>
      <c r="L465" s="5" t="s">
        <v>4031</v>
      </c>
      <c r="M465" s="5" t="s">
        <v>186</v>
      </c>
      <c r="N465" s="5" t="s">
        <v>186</v>
      </c>
      <c r="O465" s="5" t="s">
        <v>3731</v>
      </c>
      <c r="P465" s="5" t="s">
        <v>4769</v>
      </c>
      <c r="Q465" s="5" t="s">
        <v>177</v>
      </c>
      <c r="R465" s="5" t="s">
        <v>4769</v>
      </c>
    </row>
    <row r="466" spans="2:18">
      <c r="B466" s="5" t="s">
        <v>1549</v>
      </c>
      <c r="C466" s="142" t="s">
        <v>3427</v>
      </c>
      <c r="D466" s="5" t="s">
        <v>2469</v>
      </c>
      <c r="F466" s="5" t="s">
        <v>1792</v>
      </c>
      <c r="G466" s="5" t="s">
        <v>2385</v>
      </c>
      <c r="H466" s="5" t="s">
        <v>4021</v>
      </c>
      <c r="I466" s="5" t="s">
        <v>178</v>
      </c>
      <c r="J466" s="5" t="s">
        <v>2383</v>
      </c>
      <c r="K466" s="5" t="s">
        <v>2814</v>
      </c>
      <c r="L466" s="5" t="s">
        <v>4031</v>
      </c>
      <c r="M466" s="5" t="s">
        <v>186</v>
      </c>
      <c r="N466" s="5" t="s">
        <v>186</v>
      </c>
      <c r="O466" s="5" t="s">
        <v>3732</v>
      </c>
      <c r="P466" s="5" t="s">
        <v>4769</v>
      </c>
      <c r="Q466" s="5" t="s">
        <v>177</v>
      </c>
      <c r="R466" s="5" t="s">
        <v>4769</v>
      </c>
    </row>
    <row r="467" spans="2:18">
      <c r="B467" s="5" t="s">
        <v>1549</v>
      </c>
      <c r="C467" s="142" t="s">
        <v>3429</v>
      </c>
      <c r="D467" s="5" t="s">
        <v>2469</v>
      </c>
      <c r="F467" s="5" t="s">
        <v>1792</v>
      </c>
      <c r="G467" s="5" t="s">
        <v>2385</v>
      </c>
      <c r="H467" s="5" t="s">
        <v>4023</v>
      </c>
      <c r="I467" s="5" t="s">
        <v>178</v>
      </c>
      <c r="J467" s="5" t="s">
        <v>2383</v>
      </c>
      <c r="K467" s="5" t="s">
        <v>2814</v>
      </c>
      <c r="L467" s="5" t="s">
        <v>4031</v>
      </c>
      <c r="M467" s="5" t="s">
        <v>186</v>
      </c>
      <c r="N467" s="5" t="s">
        <v>186</v>
      </c>
      <c r="O467" s="5" t="s">
        <v>3734</v>
      </c>
      <c r="P467" s="5" t="s">
        <v>4769</v>
      </c>
      <c r="Q467" s="5" t="s">
        <v>177</v>
      </c>
      <c r="R467" s="5" t="s">
        <v>4769</v>
      </c>
    </row>
    <row r="468" spans="2:18">
      <c r="B468" s="5" t="s">
        <v>1549</v>
      </c>
      <c r="C468" s="137" t="s">
        <v>3274</v>
      </c>
      <c r="D468" s="5">
        <v>2018</v>
      </c>
      <c r="F468" s="5" t="s">
        <v>1792</v>
      </c>
      <c r="G468" s="5" t="s">
        <v>2385</v>
      </c>
      <c r="H468" s="106" t="s">
        <v>3878</v>
      </c>
      <c r="I468" s="5" t="s">
        <v>178</v>
      </c>
      <c r="J468" s="5" t="s">
        <v>2383</v>
      </c>
      <c r="K468" s="5" t="s">
        <v>2814</v>
      </c>
      <c r="L468" s="5" t="s">
        <v>2251</v>
      </c>
      <c r="M468" s="5" t="s">
        <v>186</v>
      </c>
      <c r="N468" s="5" t="s">
        <v>186</v>
      </c>
      <c r="O468" s="106" t="s">
        <v>3589</v>
      </c>
      <c r="P468" s="5" t="s">
        <v>4769</v>
      </c>
      <c r="Q468" s="5" t="s">
        <v>177</v>
      </c>
      <c r="R468" s="5" t="s">
        <v>4769</v>
      </c>
    </row>
    <row r="469" spans="2:18">
      <c r="B469" s="5" t="s">
        <v>1549</v>
      </c>
      <c r="C469" s="137" t="s">
        <v>3278</v>
      </c>
      <c r="D469" s="5">
        <v>2017</v>
      </c>
      <c r="F469" s="5" t="s">
        <v>1792</v>
      </c>
      <c r="G469" s="5" t="s">
        <v>2385</v>
      </c>
      <c r="H469" s="5" t="s">
        <v>3879</v>
      </c>
      <c r="I469" s="5" t="s">
        <v>178</v>
      </c>
      <c r="J469" s="5" t="s">
        <v>2383</v>
      </c>
      <c r="K469" s="5" t="s">
        <v>2814</v>
      </c>
      <c r="L469" s="5" t="s">
        <v>2251</v>
      </c>
      <c r="M469" s="5" t="s">
        <v>186</v>
      </c>
      <c r="N469" s="5" t="s">
        <v>186</v>
      </c>
      <c r="O469" s="5" t="s">
        <v>3590</v>
      </c>
      <c r="P469" s="5" t="s">
        <v>4769</v>
      </c>
      <c r="Q469" s="5" t="s">
        <v>177</v>
      </c>
      <c r="R469" s="5" t="s">
        <v>4769</v>
      </c>
    </row>
    <row r="470" spans="2:18">
      <c r="B470" s="5" t="s">
        <v>1549</v>
      </c>
      <c r="C470" s="137" t="s">
        <v>3279</v>
      </c>
      <c r="D470" s="5">
        <v>2017</v>
      </c>
      <c r="F470" s="5" t="s">
        <v>1792</v>
      </c>
      <c r="G470" s="5" t="s">
        <v>2385</v>
      </c>
      <c r="H470" s="5" t="s">
        <v>3880</v>
      </c>
      <c r="I470" s="5" t="s">
        <v>178</v>
      </c>
      <c r="J470" s="5" t="s">
        <v>2383</v>
      </c>
      <c r="K470" s="5" t="s">
        <v>2814</v>
      </c>
      <c r="L470" s="5" t="s">
        <v>2251</v>
      </c>
      <c r="M470" s="5" t="s">
        <v>186</v>
      </c>
      <c r="N470" s="5" t="s">
        <v>186</v>
      </c>
      <c r="O470" s="5" t="s">
        <v>3591</v>
      </c>
      <c r="P470" s="5" t="s">
        <v>4769</v>
      </c>
      <c r="Q470" s="5" t="s">
        <v>177</v>
      </c>
      <c r="R470" s="5" t="s">
        <v>4769</v>
      </c>
    </row>
    <row r="471" spans="2:18">
      <c r="B471" s="5" t="s">
        <v>1549</v>
      </c>
      <c r="C471" s="137" t="s">
        <v>3280</v>
      </c>
      <c r="D471" s="5">
        <v>2017</v>
      </c>
      <c r="F471" s="5" t="s">
        <v>1792</v>
      </c>
      <c r="G471" s="5" t="s">
        <v>2385</v>
      </c>
      <c r="H471" s="5" t="s">
        <v>3881</v>
      </c>
      <c r="I471" s="5" t="s">
        <v>178</v>
      </c>
      <c r="J471" s="5" t="s">
        <v>2383</v>
      </c>
      <c r="K471" s="5" t="s">
        <v>2814</v>
      </c>
      <c r="L471" s="5" t="s">
        <v>2251</v>
      </c>
      <c r="M471" s="5" t="s">
        <v>186</v>
      </c>
      <c r="N471" s="5" t="s">
        <v>186</v>
      </c>
      <c r="O471" s="5" t="s">
        <v>3592</v>
      </c>
      <c r="P471" s="5" t="s">
        <v>4769</v>
      </c>
      <c r="Q471" s="5" t="s">
        <v>177</v>
      </c>
      <c r="R471" s="5" t="s">
        <v>4769</v>
      </c>
    </row>
    <row r="472" spans="2:18">
      <c r="B472" s="5" t="s">
        <v>1549</v>
      </c>
      <c r="C472" s="137" t="s">
        <v>3286</v>
      </c>
      <c r="D472" s="5">
        <v>2017</v>
      </c>
      <c r="F472" s="5" t="s">
        <v>1792</v>
      </c>
      <c r="G472" s="5" t="s">
        <v>2385</v>
      </c>
      <c r="H472" s="5" t="s">
        <v>3884</v>
      </c>
      <c r="I472" s="5" t="s">
        <v>178</v>
      </c>
      <c r="J472" s="5" t="s">
        <v>2383</v>
      </c>
      <c r="K472" s="5" t="s">
        <v>2814</v>
      </c>
      <c r="L472" s="5" t="s">
        <v>2251</v>
      </c>
      <c r="M472" s="5" t="s">
        <v>186</v>
      </c>
      <c r="N472" s="5" t="s">
        <v>186</v>
      </c>
      <c r="O472" s="5" t="s">
        <v>3595</v>
      </c>
      <c r="P472" s="5" t="s">
        <v>4769</v>
      </c>
      <c r="Q472" s="5" t="s">
        <v>177</v>
      </c>
      <c r="R472" s="5" t="s">
        <v>4769</v>
      </c>
    </row>
    <row r="473" spans="2:18">
      <c r="B473" s="5" t="s">
        <v>1549</v>
      </c>
      <c r="C473" s="137" t="s">
        <v>3287</v>
      </c>
      <c r="D473" s="5">
        <v>2017</v>
      </c>
      <c r="F473" s="5" t="s">
        <v>1792</v>
      </c>
      <c r="G473" s="5" t="s">
        <v>2385</v>
      </c>
      <c r="H473" s="5" t="s">
        <v>3885</v>
      </c>
      <c r="I473" s="5" t="s">
        <v>178</v>
      </c>
      <c r="J473" s="5" t="s">
        <v>2383</v>
      </c>
      <c r="K473" s="5" t="s">
        <v>2814</v>
      </c>
      <c r="L473" s="5" t="s">
        <v>2251</v>
      </c>
      <c r="M473" s="5" t="s">
        <v>186</v>
      </c>
      <c r="N473" s="5" t="s">
        <v>186</v>
      </c>
      <c r="O473" s="5" t="s">
        <v>3596</v>
      </c>
      <c r="P473" s="5" t="s">
        <v>4769</v>
      </c>
      <c r="Q473" s="5" t="s">
        <v>177</v>
      </c>
      <c r="R473" s="5" t="s">
        <v>4769</v>
      </c>
    </row>
    <row r="474" spans="2:18">
      <c r="B474" s="5" t="s">
        <v>1549</v>
      </c>
      <c r="C474" s="137" t="s">
        <v>3291</v>
      </c>
      <c r="D474" s="5">
        <v>2018</v>
      </c>
      <c r="F474" s="5" t="s">
        <v>1792</v>
      </c>
      <c r="G474" s="5" t="s">
        <v>2385</v>
      </c>
      <c r="H474" s="5" t="s">
        <v>3886</v>
      </c>
      <c r="I474" s="5" t="s">
        <v>178</v>
      </c>
      <c r="J474" s="5" t="s">
        <v>2383</v>
      </c>
      <c r="K474" s="5" t="s">
        <v>2814</v>
      </c>
      <c r="L474" s="5" t="s">
        <v>2251</v>
      </c>
      <c r="M474" s="5" t="s">
        <v>186</v>
      </c>
      <c r="N474" s="5" t="s">
        <v>186</v>
      </c>
      <c r="O474" s="5" t="s">
        <v>3597</v>
      </c>
      <c r="P474" s="5" t="s">
        <v>4769</v>
      </c>
      <c r="Q474" s="5" t="s">
        <v>177</v>
      </c>
      <c r="R474" s="5" t="s">
        <v>4769</v>
      </c>
    </row>
    <row r="475" spans="2:18">
      <c r="B475" s="5" t="s">
        <v>1549</v>
      </c>
      <c r="C475" s="137" t="s">
        <v>3282</v>
      </c>
      <c r="D475" s="5">
        <v>2017</v>
      </c>
      <c r="F475" s="5" t="s">
        <v>1792</v>
      </c>
      <c r="G475" s="5" t="s">
        <v>2385</v>
      </c>
      <c r="H475" s="5" t="s">
        <v>3882</v>
      </c>
      <c r="I475" s="5" t="s">
        <v>178</v>
      </c>
      <c r="J475" s="5" t="s">
        <v>2383</v>
      </c>
      <c r="K475" s="5" t="s">
        <v>2814</v>
      </c>
      <c r="L475" s="5" t="s">
        <v>2251</v>
      </c>
      <c r="M475" s="5" t="s">
        <v>186</v>
      </c>
      <c r="N475" s="5" t="s">
        <v>186</v>
      </c>
      <c r="O475" s="5" t="s">
        <v>3593</v>
      </c>
      <c r="P475" s="5" t="s">
        <v>4769</v>
      </c>
      <c r="Q475" s="5" t="s">
        <v>177</v>
      </c>
      <c r="R475" s="5" t="s">
        <v>4769</v>
      </c>
    </row>
    <row r="476" spans="2:18">
      <c r="B476" s="5" t="s">
        <v>1549</v>
      </c>
      <c r="C476" s="137" t="s">
        <v>3285</v>
      </c>
      <c r="D476" s="5">
        <v>2017</v>
      </c>
      <c r="F476" s="5" t="s">
        <v>1792</v>
      </c>
      <c r="G476" s="5" t="s">
        <v>2385</v>
      </c>
      <c r="H476" s="5" t="s">
        <v>3883</v>
      </c>
      <c r="I476" s="5" t="s">
        <v>178</v>
      </c>
      <c r="J476" s="5" t="s">
        <v>2383</v>
      </c>
      <c r="K476" s="5" t="s">
        <v>2814</v>
      </c>
      <c r="L476" s="5" t="s">
        <v>2251</v>
      </c>
      <c r="M476" s="5" t="s">
        <v>186</v>
      </c>
      <c r="N476" s="5" t="s">
        <v>186</v>
      </c>
      <c r="O476" s="5" t="s">
        <v>3594</v>
      </c>
      <c r="P476" s="5" t="s">
        <v>4769</v>
      </c>
      <c r="Q476" s="5" t="s">
        <v>177</v>
      </c>
      <c r="R476" s="5" t="s">
        <v>4769</v>
      </c>
    </row>
    <row r="477" spans="2:18">
      <c r="B477" s="5" t="s">
        <v>1549</v>
      </c>
      <c r="C477" s="137" t="s">
        <v>3401</v>
      </c>
      <c r="D477" s="5" t="s">
        <v>2469</v>
      </c>
      <c r="F477" s="5" t="s">
        <v>1792</v>
      </c>
      <c r="G477" s="5" t="s">
        <v>2385</v>
      </c>
      <c r="H477" s="5" t="s">
        <v>3995</v>
      </c>
      <c r="I477" s="5" t="s">
        <v>178</v>
      </c>
      <c r="J477" s="5" t="s">
        <v>2383</v>
      </c>
      <c r="K477" s="5" t="s">
        <v>2814</v>
      </c>
      <c r="L477" s="5" t="s">
        <v>4032</v>
      </c>
      <c r="M477" s="5" t="s">
        <v>186</v>
      </c>
      <c r="N477" s="5" t="s">
        <v>186</v>
      </c>
      <c r="O477" s="5" t="s">
        <v>3706</v>
      </c>
      <c r="P477" s="5" t="s">
        <v>4769</v>
      </c>
      <c r="Q477" s="5" t="s">
        <v>177</v>
      </c>
      <c r="R477" s="5" t="s">
        <v>4769</v>
      </c>
    </row>
    <row r="478" spans="2:18">
      <c r="B478" s="5" t="s">
        <v>1549</v>
      </c>
      <c r="C478" s="106" t="s">
        <v>3402</v>
      </c>
      <c r="D478" s="5" t="s">
        <v>2469</v>
      </c>
      <c r="F478" s="5" t="s">
        <v>1792</v>
      </c>
      <c r="G478" s="5" t="s">
        <v>2385</v>
      </c>
      <c r="H478" s="5" t="s">
        <v>3996</v>
      </c>
      <c r="I478" s="5" t="s">
        <v>178</v>
      </c>
      <c r="J478" s="5" t="s">
        <v>2383</v>
      </c>
      <c r="K478" s="5" t="s">
        <v>2814</v>
      </c>
      <c r="L478" s="5" t="s">
        <v>2251</v>
      </c>
      <c r="M478" s="5" t="s">
        <v>186</v>
      </c>
      <c r="N478" s="5" t="s">
        <v>186</v>
      </c>
      <c r="O478" s="5" t="s">
        <v>3707</v>
      </c>
      <c r="P478" s="5" t="s">
        <v>4769</v>
      </c>
      <c r="Q478" s="5" t="s">
        <v>177</v>
      </c>
      <c r="R478" s="5" t="s">
        <v>4769</v>
      </c>
    </row>
    <row r="479" spans="2:18">
      <c r="B479" s="5" t="s">
        <v>1549</v>
      </c>
      <c r="C479" s="106" t="s">
        <v>3403</v>
      </c>
      <c r="D479" s="5" t="s">
        <v>2469</v>
      </c>
      <c r="F479" s="5" t="s">
        <v>1792</v>
      </c>
      <c r="G479" s="5" t="s">
        <v>2385</v>
      </c>
      <c r="H479" s="5" t="s">
        <v>3997</v>
      </c>
      <c r="I479" s="5" t="s">
        <v>178</v>
      </c>
      <c r="J479" s="5" t="s">
        <v>2383</v>
      </c>
      <c r="K479" s="5" t="s">
        <v>2814</v>
      </c>
      <c r="L479" s="5" t="s">
        <v>2251</v>
      </c>
      <c r="M479" s="5" t="s">
        <v>186</v>
      </c>
      <c r="N479" s="5" t="s">
        <v>186</v>
      </c>
      <c r="O479" s="149" t="s">
        <v>3708</v>
      </c>
      <c r="P479" s="5" t="s">
        <v>4769</v>
      </c>
      <c r="Q479" s="5" t="s">
        <v>177</v>
      </c>
      <c r="R479" s="5" t="s">
        <v>4769</v>
      </c>
    </row>
    <row r="480" spans="2:18">
      <c r="B480" s="5" t="s">
        <v>1549</v>
      </c>
      <c r="C480" s="106" t="s">
        <v>3404</v>
      </c>
      <c r="D480" s="5" t="s">
        <v>2469</v>
      </c>
      <c r="F480" s="5" t="s">
        <v>1792</v>
      </c>
      <c r="G480" s="5" t="s">
        <v>2385</v>
      </c>
      <c r="H480" s="5" t="s">
        <v>3998</v>
      </c>
      <c r="I480" s="5" t="s">
        <v>178</v>
      </c>
      <c r="J480" s="5" t="s">
        <v>2383</v>
      </c>
      <c r="K480" s="5" t="s">
        <v>2814</v>
      </c>
      <c r="L480" s="5" t="s">
        <v>2251</v>
      </c>
      <c r="M480" s="5" t="s">
        <v>186</v>
      </c>
      <c r="N480" s="5" t="s">
        <v>186</v>
      </c>
      <c r="O480" s="5" t="s">
        <v>3709</v>
      </c>
      <c r="P480" s="5" t="s">
        <v>4769</v>
      </c>
      <c r="Q480" s="5" t="s">
        <v>177</v>
      </c>
      <c r="R480" s="5" t="s">
        <v>4769</v>
      </c>
    </row>
    <row r="481" spans="2:18">
      <c r="B481" s="5" t="s">
        <v>1549</v>
      </c>
      <c r="C481" s="106" t="s">
        <v>3405</v>
      </c>
      <c r="D481" s="5" t="s">
        <v>2469</v>
      </c>
      <c r="F481" s="5" t="s">
        <v>1792</v>
      </c>
      <c r="G481" s="5" t="s">
        <v>2385</v>
      </c>
      <c r="H481" s="5" t="s">
        <v>3999</v>
      </c>
      <c r="I481" s="5" t="s">
        <v>178</v>
      </c>
      <c r="J481" s="5" t="s">
        <v>2383</v>
      </c>
      <c r="K481" s="5" t="s">
        <v>2814</v>
      </c>
      <c r="L481" s="5" t="s">
        <v>2251</v>
      </c>
      <c r="M481" s="5" t="s">
        <v>186</v>
      </c>
      <c r="N481" s="5" t="s">
        <v>186</v>
      </c>
      <c r="O481" s="5" t="s">
        <v>3710</v>
      </c>
      <c r="P481" s="5" t="s">
        <v>4769</v>
      </c>
      <c r="Q481" s="5" t="s">
        <v>177</v>
      </c>
      <c r="R481" s="5" t="s">
        <v>4769</v>
      </c>
    </row>
    <row r="482" spans="2:18">
      <c r="B482" s="5" t="s">
        <v>1549</v>
      </c>
      <c r="C482" s="106" t="s">
        <v>3406</v>
      </c>
      <c r="D482" s="5" t="s">
        <v>2469</v>
      </c>
      <c r="F482" s="5" t="s">
        <v>1792</v>
      </c>
      <c r="G482" s="5" t="s">
        <v>2385</v>
      </c>
      <c r="H482" s="5" t="s">
        <v>4000</v>
      </c>
      <c r="I482" s="5" t="s">
        <v>178</v>
      </c>
      <c r="J482" s="5" t="s">
        <v>2383</v>
      </c>
      <c r="K482" s="5" t="s">
        <v>2814</v>
      </c>
      <c r="L482" s="5" t="s">
        <v>2251</v>
      </c>
      <c r="M482" s="5" t="s">
        <v>186</v>
      </c>
      <c r="N482" s="5" t="s">
        <v>186</v>
      </c>
      <c r="O482" s="5" t="s">
        <v>3711</v>
      </c>
      <c r="P482" s="5" t="s">
        <v>4769</v>
      </c>
      <c r="Q482" s="5" t="s">
        <v>177</v>
      </c>
      <c r="R482" s="5" t="s">
        <v>4769</v>
      </c>
    </row>
    <row r="483" spans="2:18">
      <c r="B483" s="5" t="s">
        <v>1549</v>
      </c>
      <c r="C483" s="106" t="s">
        <v>3407</v>
      </c>
      <c r="D483" s="5" t="s">
        <v>2469</v>
      </c>
      <c r="F483" s="5" t="s">
        <v>1792</v>
      </c>
      <c r="G483" s="5" t="s">
        <v>2385</v>
      </c>
      <c r="H483" s="106" t="s">
        <v>4001</v>
      </c>
      <c r="I483" s="5" t="s">
        <v>178</v>
      </c>
      <c r="J483" s="5" t="s">
        <v>2383</v>
      </c>
      <c r="K483" s="5" t="s">
        <v>2814</v>
      </c>
      <c r="L483" s="5" t="s">
        <v>2251</v>
      </c>
      <c r="M483" s="5" t="s">
        <v>186</v>
      </c>
      <c r="N483" s="5" t="s">
        <v>186</v>
      </c>
      <c r="O483" s="106" t="s">
        <v>3712</v>
      </c>
      <c r="P483" s="5" t="s">
        <v>4769</v>
      </c>
      <c r="Q483" s="5" t="s">
        <v>177</v>
      </c>
      <c r="R483" s="5" t="s">
        <v>4769</v>
      </c>
    </row>
    <row r="484" spans="2:18">
      <c r="B484" s="5" t="s">
        <v>1549</v>
      </c>
      <c r="C484" s="106" t="s">
        <v>3408</v>
      </c>
      <c r="D484" s="5" t="s">
        <v>2469</v>
      </c>
      <c r="F484" s="5" t="s">
        <v>1792</v>
      </c>
      <c r="G484" s="5" t="s">
        <v>2385</v>
      </c>
      <c r="H484" s="5" t="s">
        <v>4002</v>
      </c>
      <c r="I484" s="5" t="s">
        <v>178</v>
      </c>
      <c r="J484" s="5" t="s">
        <v>2383</v>
      </c>
      <c r="K484" s="5" t="s">
        <v>2814</v>
      </c>
      <c r="L484" s="5" t="s">
        <v>2251</v>
      </c>
      <c r="M484" s="5" t="s">
        <v>186</v>
      </c>
      <c r="N484" s="5" t="s">
        <v>186</v>
      </c>
      <c r="O484" s="5" t="s">
        <v>3713</v>
      </c>
      <c r="P484" s="5" t="s">
        <v>4769</v>
      </c>
      <c r="Q484" s="5" t="s">
        <v>177</v>
      </c>
      <c r="R484" s="5" t="s">
        <v>4769</v>
      </c>
    </row>
    <row r="485" spans="2:18">
      <c r="B485" s="5" t="s">
        <v>1549</v>
      </c>
      <c r="C485" s="106" t="s">
        <v>3409</v>
      </c>
      <c r="D485" s="5" t="s">
        <v>2469</v>
      </c>
      <c r="F485" s="5" t="s">
        <v>1792</v>
      </c>
      <c r="G485" s="5" t="s">
        <v>2385</v>
      </c>
      <c r="H485" s="5" t="s">
        <v>4003</v>
      </c>
      <c r="I485" s="5" t="s">
        <v>178</v>
      </c>
      <c r="J485" s="5" t="s">
        <v>2383</v>
      </c>
      <c r="K485" s="5" t="s">
        <v>2814</v>
      </c>
      <c r="L485" s="5" t="s">
        <v>2251</v>
      </c>
      <c r="M485" s="5" t="s">
        <v>186</v>
      </c>
      <c r="N485" s="5" t="s">
        <v>186</v>
      </c>
      <c r="O485" s="5" t="s">
        <v>3714</v>
      </c>
      <c r="P485" s="5" t="s">
        <v>4769</v>
      </c>
      <c r="Q485" s="5" t="s">
        <v>177</v>
      </c>
      <c r="R485" s="5" t="s">
        <v>4769</v>
      </c>
    </row>
    <row r="486" spans="2:18">
      <c r="B486" s="5" t="s">
        <v>1549</v>
      </c>
      <c r="C486" s="106" t="s">
        <v>3410</v>
      </c>
      <c r="D486" s="5" t="s">
        <v>2469</v>
      </c>
      <c r="F486" s="5" t="s">
        <v>1792</v>
      </c>
      <c r="G486" s="5" t="s">
        <v>2385</v>
      </c>
      <c r="H486" s="5" t="s">
        <v>4004</v>
      </c>
      <c r="I486" s="5" t="s">
        <v>178</v>
      </c>
      <c r="J486" s="5" t="s">
        <v>2383</v>
      </c>
      <c r="K486" s="5" t="s">
        <v>2814</v>
      </c>
      <c r="L486" s="5" t="s">
        <v>2251</v>
      </c>
      <c r="M486" s="5" t="s">
        <v>186</v>
      </c>
      <c r="N486" s="5" t="s">
        <v>186</v>
      </c>
      <c r="O486" s="5" t="s">
        <v>3715</v>
      </c>
      <c r="P486" s="5" t="s">
        <v>4769</v>
      </c>
      <c r="Q486" s="5" t="s">
        <v>177</v>
      </c>
      <c r="R486" s="5" t="s">
        <v>4769</v>
      </c>
    </row>
    <row r="487" spans="2:18">
      <c r="B487" s="5" t="s">
        <v>1549</v>
      </c>
      <c r="C487" s="106" t="s">
        <v>3411</v>
      </c>
      <c r="D487" s="5" t="s">
        <v>2469</v>
      </c>
      <c r="F487" s="5" t="s">
        <v>1792</v>
      </c>
      <c r="G487" s="5" t="s">
        <v>2385</v>
      </c>
      <c r="H487" s="5" t="s">
        <v>4005</v>
      </c>
      <c r="I487" s="5" t="s">
        <v>178</v>
      </c>
      <c r="J487" s="5" t="s">
        <v>2383</v>
      </c>
      <c r="K487" s="5" t="s">
        <v>2814</v>
      </c>
      <c r="L487" s="5" t="s">
        <v>2251</v>
      </c>
      <c r="M487" s="5" t="s">
        <v>186</v>
      </c>
      <c r="N487" s="5" t="s">
        <v>186</v>
      </c>
      <c r="O487" s="5" t="s">
        <v>3716</v>
      </c>
      <c r="P487" s="5" t="s">
        <v>4769</v>
      </c>
      <c r="Q487" s="5" t="s">
        <v>177</v>
      </c>
      <c r="R487" s="5" t="s">
        <v>4769</v>
      </c>
    </row>
    <row r="488" spans="2:18">
      <c r="B488" s="5" t="s">
        <v>1549</v>
      </c>
      <c r="C488" s="29" t="s">
        <v>3412</v>
      </c>
      <c r="D488" s="5" t="s">
        <v>2469</v>
      </c>
      <c r="F488" s="5" t="s">
        <v>1792</v>
      </c>
      <c r="G488" s="5" t="s">
        <v>2385</v>
      </c>
      <c r="H488" s="29" t="s">
        <v>4006</v>
      </c>
      <c r="I488" s="5" t="s">
        <v>178</v>
      </c>
      <c r="J488" s="5" t="s">
        <v>2383</v>
      </c>
      <c r="K488" s="5" t="s">
        <v>2814</v>
      </c>
      <c r="L488" s="5" t="s">
        <v>2251</v>
      </c>
      <c r="M488" s="5" t="s">
        <v>186</v>
      </c>
      <c r="N488" s="5" t="s">
        <v>186</v>
      </c>
      <c r="O488" s="29" t="s">
        <v>3717</v>
      </c>
      <c r="P488" s="5" t="s">
        <v>4769</v>
      </c>
      <c r="Q488" s="5" t="s">
        <v>177</v>
      </c>
      <c r="R488" s="5" t="s">
        <v>4769</v>
      </c>
    </row>
    <row r="489" spans="2:18">
      <c r="B489" s="5" t="s">
        <v>1549</v>
      </c>
      <c r="C489" s="106" t="s">
        <v>3413</v>
      </c>
      <c r="D489" s="5" t="s">
        <v>2469</v>
      </c>
      <c r="F489" s="5" t="s">
        <v>1792</v>
      </c>
      <c r="G489" s="5" t="s">
        <v>2385</v>
      </c>
      <c r="H489" s="5" t="s">
        <v>4007</v>
      </c>
      <c r="I489" s="5" t="s">
        <v>178</v>
      </c>
      <c r="J489" s="5" t="s">
        <v>2383</v>
      </c>
      <c r="K489" s="5" t="s">
        <v>2814</v>
      </c>
      <c r="L489" s="5" t="s">
        <v>2251</v>
      </c>
      <c r="M489" s="5" t="s">
        <v>186</v>
      </c>
      <c r="N489" s="5" t="s">
        <v>186</v>
      </c>
      <c r="O489" s="5" t="s">
        <v>3718</v>
      </c>
      <c r="P489" s="5" t="s">
        <v>4769</v>
      </c>
      <c r="Q489" s="5" t="s">
        <v>177</v>
      </c>
      <c r="R489" s="5" t="s">
        <v>4769</v>
      </c>
    </row>
    <row r="490" spans="2:18">
      <c r="B490" s="5" t="s">
        <v>1549</v>
      </c>
      <c r="C490" s="106" t="s">
        <v>3374</v>
      </c>
      <c r="D490" s="5">
        <v>2018</v>
      </c>
      <c r="F490" s="5" t="s">
        <v>1792</v>
      </c>
      <c r="G490" s="5" t="s">
        <v>2385</v>
      </c>
      <c r="H490" s="106" t="s">
        <v>3968</v>
      </c>
      <c r="I490" s="5" t="s">
        <v>178</v>
      </c>
      <c r="J490" s="5" t="s">
        <v>2383</v>
      </c>
      <c r="K490" s="5" t="s">
        <v>2814</v>
      </c>
      <c r="L490" s="5" t="s">
        <v>2251</v>
      </c>
      <c r="M490" s="5" t="s">
        <v>186</v>
      </c>
      <c r="N490" s="5" t="s">
        <v>186</v>
      </c>
      <c r="O490" s="106" t="s">
        <v>3679</v>
      </c>
      <c r="P490" s="5" t="s">
        <v>4769</v>
      </c>
      <c r="Q490" s="5" t="s">
        <v>177</v>
      </c>
      <c r="R490" s="5" t="s">
        <v>4769</v>
      </c>
    </row>
    <row r="491" spans="2:18">
      <c r="B491" s="5" t="s">
        <v>1549</v>
      </c>
      <c r="C491" s="106" t="s">
        <v>3375</v>
      </c>
      <c r="D491" s="5">
        <v>2018</v>
      </c>
      <c r="F491" s="5" t="s">
        <v>1792</v>
      </c>
      <c r="G491" s="5" t="s">
        <v>2385</v>
      </c>
      <c r="H491" s="106" t="s">
        <v>3969</v>
      </c>
      <c r="I491" s="5" t="s">
        <v>178</v>
      </c>
      <c r="J491" s="5" t="s">
        <v>2383</v>
      </c>
      <c r="K491" s="5" t="s">
        <v>2814</v>
      </c>
      <c r="L491" s="5" t="s">
        <v>2251</v>
      </c>
      <c r="M491" s="5" t="s">
        <v>186</v>
      </c>
      <c r="N491" s="5" t="s">
        <v>186</v>
      </c>
      <c r="O491" s="106" t="s">
        <v>3680</v>
      </c>
      <c r="P491" s="5" t="s">
        <v>4769</v>
      </c>
      <c r="Q491" s="5" t="s">
        <v>177</v>
      </c>
      <c r="R491" s="5" t="s">
        <v>4769</v>
      </c>
    </row>
    <row r="492" spans="2:18">
      <c r="B492" s="5" t="s">
        <v>1549</v>
      </c>
      <c r="C492" s="106" t="s">
        <v>3376</v>
      </c>
      <c r="D492" s="5">
        <v>2018</v>
      </c>
      <c r="F492" s="5" t="s">
        <v>1792</v>
      </c>
      <c r="G492" s="5" t="s">
        <v>2385</v>
      </c>
      <c r="H492" s="106" t="s">
        <v>3970</v>
      </c>
      <c r="I492" s="5" t="s">
        <v>178</v>
      </c>
      <c r="J492" s="5" t="s">
        <v>2383</v>
      </c>
      <c r="K492" s="5" t="s">
        <v>2814</v>
      </c>
      <c r="L492" s="5" t="s">
        <v>2251</v>
      </c>
      <c r="M492" s="5" t="s">
        <v>186</v>
      </c>
      <c r="N492" s="5" t="s">
        <v>186</v>
      </c>
      <c r="O492" s="106" t="s">
        <v>3681</v>
      </c>
      <c r="P492" s="5" t="s">
        <v>4769</v>
      </c>
      <c r="Q492" s="5" t="s">
        <v>177</v>
      </c>
      <c r="R492" s="5" t="s">
        <v>4769</v>
      </c>
    </row>
    <row r="493" spans="2:18">
      <c r="B493" s="5" t="s">
        <v>1549</v>
      </c>
      <c r="C493" s="106" t="s">
        <v>3377</v>
      </c>
      <c r="D493" s="5">
        <v>2018</v>
      </c>
      <c r="F493" s="5" t="s">
        <v>1792</v>
      </c>
      <c r="G493" s="5" t="s">
        <v>2385</v>
      </c>
      <c r="H493" s="106" t="s">
        <v>3971</v>
      </c>
      <c r="I493" s="5" t="s">
        <v>178</v>
      </c>
      <c r="J493" s="5" t="s">
        <v>2383</v>
      </c>
      <c r="K493" s="5" t="s">
        <v>2814</v>
      </c>
      <c r="L493" s="5" t="s">
        <v>2251</v>
      </c>
      <c r="M493" s="5" t="s">
        <v>186</v>
      </c>
      <c r="N493" s="5" t="s">
        <v>186</v>
      </c>
      <c r="O493" s="106" t="s">
        <v>3682</v>
      </c>
      <c r="P493" s="5" t="s">
        <v>4769</v>
      </c>
      <c r="Q493" s="5" t="s">
        <v>177</v>
      </c>
      <c r="R493" s="5" t="s">
        <v>4769</v>
      </c>
    </row>
    <row r="494" spans="2:18">
      <c r="B494" s="5" t="s">
        <v>1549</v>
      </c>
      <c r="C494" s="106" t="s">
        <v>3378</v>
      </c>
      <c r="D494" s="5">
        <v>2018</v>
      </c>
      <c r="F494" s="5" t="s">
        <v>1792</v>
      </c>
      <c r="G494" s="5" t="s">
        <v>2385</v>
      </c>
      <c r="H494" s="106" t="s">
        <v>3972</v>
      </c>
      <c r="I494" s="5" t="s">
        <v>178</v>
      </c>
      <c r="J494" s="5" t="s">
        <v>2383</v>
      </c>
      <c r="K494" s="5" t="s">
        <v>2814</v>
      </c>
      <c r="L494" s="5" t="s">
        <v>2251</v>
      </c>
      <c r="M494" s="5" t="s">
        <v>186</v>
      </c>
      <c r="N494" s="5" t="s">
        <v>186</v>
      </c>
      <c r="O494" s="106" t="s">
        <v>3683</v>
      </c>
      <c r="P494" s="5" t="s">
        <v>4769</v>
      </c>
      <c r="Q494" s="5" t="s">
        <v>177</v>
      </c>
      <c r="R494" s="5" t="s">
        <v>4769</v>
      </c>
    </row>
    <row r="495" spans="2:18">
      <c r="B495" s="5" t="s">
        <v>1549</v>
      </c>
      <c r="C495" s="106" t="s">
        <v>3379</v>
      </c>
      <c r="D495" s="5">
        <v>2018</v>
      </c>
      <c r="F495" s="5" t="s">
        <v>1792</v>
      </c>
      <c r="G495" s="5" t="s">
        <v>2385</v>
      </c>
      <c r="H495" s="106" t="s">
        <v>3973</v>
      </c>
      <c r="I495" s="5" t="s">
        <v>178</v>
      </c>
      <c r="J495" s="5" t="s">
        <v>2383</v>
      </c>
      <c r="K495" s="5" t="s">
        <v>2814</v>
      </c>
      <c r="L495" s="5" t="s">
        <v>2251</v>
      </c>
      <c r="M495" s="5" t="s">
        <v>186</v>
      </c>
      <c r="N495" s="5" t="s">
        <v>186</v>
      </c>
      <c r="O495" s="106" t="s">
        <v>3684</v>
      </c>
      <c r="P495" s="5" t="s">
        <v>4769</v>
      </c>
      <c r="Q495" s="5" t="s">
        <v>177</v>
      </c>
      <c r="R495" s="5" t="s">
        <v>4769</v>
      </c>
    </row>
    <row r="496" spans="2:18">
      <c r="B496" s="5" t="s">
        <v>1549</v>
      </c>
      <c r="C496" s="106" t="s">
        <v>3380</v>
      </c>
      <c r="D496" s="5">
        <v>2018</v>
      </c>
      <c r="F496" s="5" t="s">
        <v>1792</v>
      </c>
      <c r="G496" s="5" t="s">
        <v>2385</v>
      </c>
      <c r="H496" s="106" t="s">
        <v>3974</v>
      </c>
      <c r="I496" s="5" t="s">
        <v>178</v>
      </c>
      <c r="J496" s="5" t="s">
        <v>2383</v>
      </c>
      <c r="K496" s="5" t="s">
        <v>2814</v>
      </c>
      <c r="L496" s="5" t="s">
        <v>2251</v>
      </c>
      <c r="M496" s="5" t="s">
        <v>186</v>
      </c>
      <c r="N496" s="5" t="s">
        <v>186</v>
      </c>
      <c r="O496" s="106" t="s">
        <v>3685</v>
      </c>
      <c r="P496" s="5" t="s">
        <v>4769</v>
      </c>
      <c r="Q496" s="5" t="s">
        <v>177</v>
      </c>
      <c r="R496" s="5" t="s">
        <v>4769</v>
      </c>
    </row>
    <row r="497" spans="2:18">
      <c r="B497" s="5" t="s">
        <v>1549</v>
      </c>
      <c r="C497" s="106" t="s">
        <v>3381</v>
      </c>
      <c r="D497" s="5">
        <v>2018</v>
      </c>
      <c r="F497" s="5" t="s">
        <v>1792</v>
      </c>
      <c r="G497" s="5" t="s">
        <v>2385</v>
      </c>
      <c r="H497" s="106" t="s">
        <v>3975</v>
      </c>
      <c r="I497" s="5" t="s">
        <v>178</v>
      </c>
      <c r="J497" s="5" t="s">
        <v>2383</v>
      </c>
      <c r="K497" s="5" t="s">
        <v>2814</v>
      </c>
      <c r="L497" s="5" t="s">
        <v>2251</v>
      </c>
      <c r="M497" s="5" t="s">
        <v>186</v>
      </c>
      <c r="N497" s="5" t="s">
        <v>186</v>
      </c>
      <c r="O497" s="106" t="s">
        <v>3686</v>
      </c>
      <c r="P497" s="5" t="s">
        <v>4769</v>
      </c>
      <c r="Q497" s="5" t="s">
        <v>177</v>
      </c>
      <c r="R497" s="5" t="s">
        <v>4769</v>
      </c>
    </row>
    <row r="498" spans="2:18">
      <c r="B498" s="5" t="s">
        <v>1549</v>
      </c>
      <c r="C498" s="106" t="s">
        <v>3382</v>
      </c>
      <c r="D498" s="5">
        <v>2018</v>
      </c>
      <c r="F498" s="5" t="s">
        <v>1792</v>
      </c>
      <c r="G498" s="5" t="s">
        <v>2385</v>
      </c>
      <c r="H498" s="106" t="s">
        <v>3976</v>
      </c>
      <c r="I498" s="5" t="s">
        <v>178</v>
      </c>
      <c r="J498" s="5" t="s">
        <v>2383</v>
      </c>
      <c r="K498" s="5" t="s">
        <v>2814</v>
      </c>
      <c r="L498" s="5" t="s">
        <v>2251</v>
      </c>
      <c r="M498" s="5" t="s">
        <v>186</v>
      </c>
      <c r="N498" s="5" t="s">
        <v>186</v>
      </c>
      <c r="O498" s="106" t="s">
        <v>3687</v>
      </c>
      <c r="P498" s="5" t="s">
        <v>4769</v>
      </c>
      <c r="Q498" s="5" t="s">
        <v>177</v>
      </c>
      <c r="R498" s="5" t="s">
        <v>4769</v>
      </c>
    </row>
    <row r="499" spans="2:18">
      <c r="B499" s="5" t="s">
        <v>1549</v>
      </c>
      <c r="C499" s="106" t="s">
        <v>3383</v>
      </c>
      <c r="D499" s="5">
        <v>2018</v>
      </c>
      <c r="F499" s="5" t="s">
        <v>1792</v>
      </c>
      <c r="G499" s="5" t="s">
        <v>2385</v>
      </c>
      <c r="H499" s="106" t="s">
        <v>3977</v>
      </c>
      <c r="I499" s="5" t="s">
        <v>178</v>
      </c>
      <c r="J499" s="5" t="s">
        <v>2383</v>
      </c>
      <c r="K499" s="5" t="s">
        <v>2814</v>
      </c>
      <c r="L499" s="5" t="s">
        <v>2251</v>
      </c>
      <c r="M499" s="5" t="s">
        <v>186</v>
      </c>
      <c r="N499" s="5" t="s">
        <v>186</v>
      </c>
      <c r="O499" s="106" t="s">
        <v>3688</v>
      </c>
      <c r="P499" s="5" t="s">
        <v>4769</v>
      </c>
      <c r="Q499" s="5" t="s">
        <v>177</v>
      </c>
      <c r="R499" s="5" t="s">
        <v>4769</v>
      </c>
    </row>
    <row r="500" spans="2:18">
      <c r="B500" s="5" t="s">
        <v>1549</v>
      </c>
      <c r="C500" s="10" t="s">
        <v>3414</v>
      </c>
      <c r="D500" s="5" t="s">
        <v>2469</v>
      </c>
      <c r="F500" s="5" t="s">
        <v>1792</v>
      </c>
      <c r="G500" s="5" t="s">
        <v>2385</v>
      </c>
      <c r="H500" s="5" t="s">
        <v>4008</v>
      </c>
      <c r="I500" s="5" t="s">
        <v>178</v>
      </c>
      <c r="J500" s="5" t="s">
        <v>2383</v>
      </c>
      <c r="K500" s="5" t="s">
        <v>2814</v>
      </c>
      <c r="L500" s="5" t="s">
        <v>2251</v>
      </c>
      <c r="M500" s="5" t="s">
        <v>186</v>
      </c>
      <c r="N500" s="5" t="s">
        <v>186</v>
      </c>
      <c r="O500" s="5" t="s">
        <v>3719</v>
      </c>
      <c r="P500" s="5" t="s">
        <v>4769</v>
      </c>
      <c r="Q500" s="5" t="s">
        <v>177</v>
      </c>
      <c r="R500" s="5" t="s">
        <v>4769</v>
      </c>
    </row>
    <row r="501" spans="2:18">
      <c r="B501" s="5" t="s">
        <v>1549</v>
      </c>
      <c r="C501" s="10" t="s">
        <v>3415</v>
      </c>
      <c r="D501" s="5" t="s">
        <v>2469</v>
      </c>
      <c r="F501" s="5" t="s">
        <v>1792</v>
      </c>
      <c r="G501" s="5" t="s">
        <v>2385</v>
      </c>
      <c r="H501" s="5" t="s">
        <v>4009</v>
      </c>
      <c r="I501" s="5" t="s">
        <v>178</v>
      </c>
      <c r="J501" s="5" t="s">
        <v>2383</v>
      </c>
      <c r="K501" s="5" t="s">
        <v>2814</v>
      </c>
      <c r="L501" s="5" t="s">
        <v>2251</v>
      </c>
      <c r="M501" s="5" t="s">
        <v>186</v>
      </c>
      <c r="N501" s="5" t="s">
        <v>186</v>
      </c>
      <c r="O501" s="5" t="s">
        <v>3720</v>
      </c>
      <c r="P501" s="5" t="s">
        <v>4769</v>
      </c>
      <c r="Q501" s="5" t="s">
        <v>177</v>
      </c>
      <c r="R501" s="5" t="s">
        <v>4769</v>
      </c>
    </row>
    <row r="502" spans="2:18">
      <c r="B502" s="5" t="s">
        <v>1549</v>
      </c>
      <c r="C502" s="10" t="s">
        <v>3416</v>
      </c>
      <c r="D502" s="5" t="s">
        <v>2469</v>
      </c>
      <c r="F502" s="5" t="s">
        <v>1792</v>
      </c>
      <c r="G502" s="5" t="s">
        <v>2385</v>
      </c>
      <c r="H502" s="5" t="s">
        <v>4010</v>
      </c>
      <c r="I502" s="5" t="s">
        <v>178</v>
      </c>
      <c r="J502" s="5" t="s">
        <v>2383</v>
      </c>
      <c r="K502" s="5" t="s">
        <v>2814</v>
      </c>
      <c r="L502" s="5" t="s">
        <v>2251</v>
      </c>
      <c r="M502" s="5" t="s">
        <v>186</v>
      </c>
      <c r="N502" s="5" t="s">
        <v>186</v>
      </c>
      <c r="O502" s="5" t="s">
        <v>3721</v>
      </c>
      <c r="P502" s="5" t="s">
        <v>4769</v>
      </c>
      <c r="Q502" s="5" t="s">
        <v>177</v>
      </c>
      <c r="R502" s="5" t="s">
        <v>4769</v>
      </c>
    </row>
    <row r="503" spans="2:18">
      <c r="B503" s="5" t="s">
        <v>1549</v>
      </c>
      <c r="C503" s="10" t="s">
        <v>3417</v>
      </c>
      <c r="D503" s="5" t="s">
        <v>2469</v>
      </c>
      <c r="F503" s="5" t="s">
        <v>1792</v>
      </c>
      <c r="G503" s="5" t="s">
        <v>2385</v>
      </c>
      <c r="H503" s="5" t="s">
        <v>4011</v>
      </c>
      <c r="I503" s="5" t="s">
        <v>178</v>
      </c>
      <c r="J503" s="5" t="s">
        <v>2383</v>
      </c>
      <c r="K503" s="5" t="s">
        <v>2814</v>
      </c>
      <c r="L503" s="5" t="s">
        <v>2251</v>
      </c>
      <c r="M503" s="5" t="s">
        <v>186</v>
      </c>
      <c r="N503" s="5" t="s">
        <v>186</v>
      </c>
      <c r="O503" s="149" t="s">
        <v>3722</v>
      </c>
      <c r="P503" s="5" t="s">
        <v>4769</v>
      </c>
      <c r="Q503" s="5" t="s">
        <v>177</v>
      </c>
      <c r="R503" s="5" t="s">
        <v>4769</v>
      </c>
    </row>
    <row r="504" spans="2:18">
      <c r="B504" s="5" t="s">
        <v>1549</v>
      </c>
      <c r="C504" s="5" t="s">
        <v>3423</v>
      </c>
      <c r="D504" s="5" t="s">
        <v>2469</v>
      </c>
      <c r="F504" s="5" t="s">
        <v>1792</v>
      </c>
      <c r="G504" s="5" t="s">
        <v>2385</v>
      </c>
      <c r="H504" s="5" t="s">
        <v>4017</v>
      </c>
      <c r="I504" s="5" t="s">
        <v>178</v>
      </c>
      <c r="J504" s="5" t="s">
        <v>2383</v>
      </c>
      <c r="K504" s="5" t="s">
        <v>2814</v>
      </c>
      <c r="L504" s="5" t="s">
        <v>2251</v>
      </c>
      <c r="M504" s="5" t="s">
        <v>186</v>
      </c>
      <c r="N504" s="5" t="s">
        <v>186</v>
      </c>
      <c r="O504" s="5" t="s">
        <v>3728</v>
      </c>
      <c r="P504" s="5" t="s">
        <v>4769</v>
      </c>
      <c r="Q504" s="5" t="s">
        <v>177</v>
      </c>
      <c r="R504" s="5" t="s">
        <v>4769</v>
      </c>
    </row>
    <row r="505" spans="2:18">
      <c r="B505" s="5" t="s">
        <v>1549</v>
      </c>
      <c r="C505" s="5" t="s">
        <v>3424</v>
      </c>
      <c r="D505" s="5" t="s">
        <v>2469</v>
      </c>
      <c r="F505" s="5" t="s">
        <v>1792</v>
      </c>
      <c r="G505" s="5" t="s">
        <v>2385</v>
      </c>
      <c r="H505" s="5" t="s">
        <v>4018</v>
      </c>
      <c r="I505" s="5" t="s">
        <v>178</v>
      </c>
      <c r="J505" s="5" t="s">
        <v>2383</v>
      </c>
      <c r="K505" s="5" t="s">
        <v>2814</v>
      </c>
      <c r="L505" s="5" t="s">
        <v>2251</v>
      </c>
      <c r="M505" s="5" t="s">
        <v>186</v>
      </c>
      <c r="N505" s="5" t="s">
        <v>186</v>
      </c>
      <c r="O505" s="5" t="s">
        <v>3729</v>
      </c>
      <c r="P505" s="5" t="s">
        <v>4769</v>
      </c>
      <c r="Q505" s="5" t="s">
        <v>177</v>
      </c>
      <c r="R505" s="5" t="s">
        <v>4769</v>
      </c>
    </row>
    <row r="506" spans="2:18">
      <c r="B506" s="5" t="s">
        <v>1549</v>
      </c>
      <c r="C506" s="5" t="s">
        <v>3425</v>
      </c>
      <c r="D506" s="5" t="s">
        <v>2469</v>
      </c>
      <c r="F506" s="5" t="s">
        <v>1792</v>
      </c>
      <c r="G506" s="5" t="s">
        <v>2385</v>
      </c>
      <c r="H506" s="5" t="s">
        <v>4019</v>
      </c>
      <c r="I506" s="5" t="s">
        <v>178</v>
      </c>
      <c r="J506" s="5" t="s">
        <v>2383</v>
      </c>
      <c r="K506" s="5" t="s">
        <v>2814</v>
      </c>
      <c r="L506" s="5" t="s">
        <v>2251</v>
      </c>
      <c r="M506" s="5" t="s">
        <v>186</v>
      </c>
      <c r="N506" s="5" t="s">
        <v>186</v>
      </c>
      <c r="O506" s="5" t="s">
        <v>3730</v>
      </c>
      <c r="P506" s="5" t="s">
        <v>4769</v>
      </c>
      <c r="Q506" s="5" t="s">
        <v>177</v>
      </c>
      <c r="R506" s="5" t="s">
        <v>4769</v>
      </c>
    </row>
    <row r="507" spans="2:18">
      <c r="B507" s="5" t="s">
        <v>1549</v>
      </c>
      <c r="C507" s="5" t="s">
        <v>3421</v>
      </c>
      <c r="D507" s="5" t="s">
        <v>2469</v>
      </c>
      <c r="F507" s="5" t="s">
        <v>1792</v>
      </c>
      <c r="G507" s="5" t="s">
        <v>2385</v>
      </c>
      <c r="H507" s="5" t="s">
        <v>4015</v>
      </c>
      <c r="I507" s="5" t="s">
        <v>178</v>
      </c>
      <c r="J507" s="5" t="s">
        <v>2383</v>
      </c>
      <c r="K507" s="5" t="s">
        <v>2814</v>
      </c>
      <c r="L507" s="5" t="s">
        <v>2251</v>
      </c>
      <c r="M507" s="5" t="s">
        <v>186</v>
      </c>
      <c r="N507" s="5" t="s">
        <v>186</v>
      </c>
      <c r="O507" s="5" t="s">
        <v>3726</v>
      </c>
      <c r="P507" s="5" t="s">
        <v>4769</v>
      </c>
      <c r="Q507" s="5" t="s">
        <v>177</v>
      </c>
      <c r="R507" s="5" t="s">
        <v>4769</v>
      </c>
    </row>
    <row r="508" spans="2:18">
      <c r="B508" s="5" t="s">
        <v>1549</v>
      </c>
      <c r="C508" s="5" t="s">
        <v>3422</v>
      </c>
      <c r="D508" s="5" t="s">
        <v>2469</v>
      </c>
      <c r="F508" s="5" t="s">
        <v>1792</v>
      </c>
      <c r="G508" s="5" t="s">
        <v>2385</v>
      </c>
      <c r="H508" s="5" t="s">
        <v>4016</v>
      </c>
      <c r="I508" s="5" t="s">
        <v>178</v>
      </c>
      <c r="J508" s="5" t="s">
        <v>2383</v>
      </c>
      <c r="K508" s="5" t="s">
        <v>2814</v>
      </c>
      <c r="L508" s="5" t="s">
        <v>2251</v>
      </c>
      <c r="M508" s="5" t="s">
        <v>186</v>
      </c>
      <c r="N508" s="5" t="s">
        <v>186</v>
      </c>
      <c r="O508" s="5" t="s">
        <v>3727</v>
      </c>
      <c r="P508" s="5" t="s">
        <v>4769</v>
      </c>
      <c r="Q508" s="5" t="s">
        <v>177</v>
      </c>
      <c r="R508" s="5" t="s">
        <v>4769</v>
      </c>
    </row>
    <row r="509" spans="2:18">
      <c r="B509" s="5" t="s">
        <v>1549</v>
      </c>
      <c r="C509" s="5" t="s">
        <v>3418</v>
      </c>
      <c r="D509" s="5" t="s">
        <v>2469</v>
      </c>
      <c r="F509" s="5" t="s">
        <v>1792</v>
      </c>
      <c r="G509" s="5" t="s">
        <v>2385</v>
      </c>
      <c r="H509" s="5" t="s">
        <v>4012</v>
      </c>
      <c r="I509" s="5" t="s">
        <v>178</v>
      </c>
      <c r="J509" s="5" t="s">
        <v>2383</v>
      </c>
      <c r="K509" s="5" t="s">
        <v>2814</v>
      </c>
      <c r="L509" s="5" t="s">
        <v>2251</v>
      </c>
      <c r="M509" s="5" t="s">
        <v>186</v>
      </c>
      <c r="N509" s="5" t="s">
        <v>186</v>
      </c>
      <c r="O509" s="5" t="s">
        <v>3723</v>
      </c>
      <c r="P509" s="5" t="s">
        <v>4769</v>
      </c>
      <c r="Q509" s="5" t="s">
        <v>177</v>
      </c>
      <c r="R509" s="5" t="s">
        <v>4769</v>
      </c>
    </row>
    <row r="510" spans="2:18">
      <c r="B510" s="5" t="s">
        <v>1549</v>
      </c>
      <c r="C510" s="5" t="s">
        <v>3419</v>
      </c>
      <c r="D510" s="5" t="s">
        <v>2469</v>
      </c>
      <c r="F510" s="5" t="s">
        <v>1792</v>
      </c>
      <c r="G510" s="5" t="s">
        <v>2385</v>
      </c>
      <c r="H510" s="5" t="s">
        <v>4013</v>
      </c>
      <c r="I510" s="5" t="s">
        <v>178</v>
      </c>
      <c r="J510" s="5" t="s">
        <v>2383</v>
      </c>
      <c r="K510" s="5" t="s">
        <v>2814</v>
      </c>
      <c r="L510" s="5" t="s">
        <v>2251</v>
      </c>
      <c r="M510" s="5" t="s">
        <v>186</v>
      </c>
      <c r="N510" s="5" t="s">
        <v>186</v>
      </c>
      <c r="O510" s="5" t="s">
        <v>3724</v>
      </c>
      <c r="P510" s="5" t="s">
        <v>4769</v>
      </c>
      <c r="Q510" s="5" t="s">
        <v>177</v>
      </c>
      <c r="R510" s="5" t="s">
        <v>4769</v>
      </c>
    </row>
    <row r="511" spans="2:18">
      <c r="B511" s="5" t="s">
        <v>1549</v>
      </c>
      <c r="C511" s="5" t="s">
        <v>3420</v>
      </c>
      <c r="D511" s="5" t="s">
        <v>2469</v>
      </c>
      <c r="F511" s="5" t="s">
        <v>1792</v>
      </c>
      <c r="G511" s="5" t="s">
        <v>2385</v>
      </c>
      <c r="H511" s="5" t="s">
        <v>4014</v>
      </c>
      <c r="I511" s="5" t="s">
        <v>178</v>
      </c>
      <c r="J511" s="5" t="s">
        <v>2383</v>
      </c>
      <c r="K511" s="5" t="s">
        <v>2814</v>
      </c>
      <c r="L511" s="5" t="s">
        <v>2251</v>
      </c>
      <c r="M511" s="5" t="s">
        <v>186</v>
      </c>
      <c r="N511" s="5" t="s">
        <v>186</v>
      </c>
      <c r="O511" s="5" t="s">
        <v>3725</v>
      </c>
      <c r="P511" s="5" t="s">
        <v>4769</v>
      </c>
      <c r="Q511" s="5" t="s">
        <v>177</v>
      </c>
      <c r="R511" s="5" t="s">
        <v>4769</v>
      </c>
    </row>
    <row r="512" spans="2:18">
      <c r="B512" s="10" t="s">
        <v>1549</v>
      </c>
      <c r="C512" s="137" t="s">
        <v>3356</v>
      </c>
      <c r="D512" s="5" t="s">
        <v>2469</v>
      </c>
      <c r="F512" s="5" t="s">
        <v>1792</v>
      </c>
      <c r="G512" s="5" t="s">
        <v>2385</v>
      </c>
      <c r="H512" s="5" t="s">
        <v>3950</v>
      </c>
      <c r="I512" s="5" t="s">
        <v>178</v>
      </c>
      <c r="J512" s="5" t="s">
        <v>2383</v>
      </c>
      <c r="K512" s="5" t="s">
        <v>2814</v>
      </c>
      <c r="L512" s="5" t="s">
        <v>1640</v>
      </c>
      <c r="M512" s="5" t="s">
        <v>186</v>
      </c>
      <c r="N512" s="5" t="s">
        <v>186</v>
      </c>
      <c r="O512" s="5" t="s">
        <v>3661</v>
      </c>
      <c r="P512" s="5" t="s">
        <v>4769</v>
      </c>
      <c r="Q512" s="5" t="s">
        <v>172</v>
      </c>
      <c r="R512" s="5" t="s">
        <v>4769</v>
      </c>
    </row>
    <row r="513" spans="2:18">
      <c r="B513" s="5" t="s">
        <v>3127</v>
      </c>
      <c r="C513" s="137" t="s">
        <v>3357</v>
      </c>
      <c r="D513" s="5" t="s">
        <v>2469</v>
      </c>
      <c r="F513" s="5" t="s">
        <v>1792</v>
      </c>
      <c r="G513" s="5" t="s">
        <v>2385</v>
      </c>
      <c r="H513" s="5" t="s">
        <v>3951</v>
      </c>
      <c r="I513" s="5" t="s">
        <v>178</v>
      </c>
      <c r="J513" s="5" t="s">
        <v>2383</v>
      </c>
      <c r="K513" s="5" t="s">
        <v>2814</v>
      </c>
      <c r="L513" s="5" t="s">
        <v>1640</v>
      </c>
      <c r="M513" s="5" t="s">
        <v>186</v>
      </c>
      <c r="N513" s="5" t="s">
        <v>186</v>
      </c>
      <c r="O513" s="5" t="s">
        <v>3662</v>
      </c>
      <c r="P513" s="5" t="s">
        <v>4769</v>
      </c>
      <c r="Q513" s="10" t="s">
        <v>172</v>
      </c>
      <c r="R513" s="5" t="s">
        <v>4769</v>
      </c>
    </row>
    <row r="514" spans="2:18">
      <c r="B514" s="10" t="s">
        <v>1549</v>
      </c>
      <c r="C514" s="137" t="s">
        <v>3358</v>
      </c>
      <c r="D514" s="5" t="s">
        <v>2469</v>
      </c>
      <c r="F514" s="5" t="s">
        <v>1792</v>
      </c>
      <c r="G514" s="5" t="s">
        <v>2385</v>
      </c>
      <c r="H514" s="5" t="s">
        <v>3952</v>
      </c>
      <c r="I514" s="5" t="s">
        <v>178</v>
      </c>
      <c r="J514" s="5" t="s">
        <v>2383</v>
      </c>
      <c r="K514" s="5" t="s">
        <v>2814</v>
      </c>
      <c r="L514" s="5" t="s">
        <v>1640</v>
      </c>
      <c r="M514" s="5" t="s">
        <v>186</v>
      </c>
      <c r="N514" s="5" t="s">
        <v>186</v>
      </c>
      <c r="O514" s="5" t="s">
        <v>3663</v>
      </c>
      <c r="P514" s="5" t="s">
        <v>4769</v>
      </c>
      <c r="Q514" s="10" t="s">
        <v>172</v>
      </c>
      <c r="R514" s="5" t="s">
        <v>4769</v>
      </c>
    </row>
    <row r="515" spans="2:18">
      <c r="B515" s="10" t="s">
        <v>1549</v>
      </c>
      <c r="C515" s="137" t="s">
        <v>3359</v>
      </c>
      <c r="D515" s="5" t="s">
        <v>2469</v>
      </c>
      <c r="F515" s="5" t="s">
        <v>1792</v>
      </c>
      <c r="G515" s="5" t="s">
        <v>2385</v>
      </c>
      <c r="H515" s="5" t="s">
        <v>3953</v>
      </c>
      <c r="I515" s="5" t="s">
        <v>178</v>
      </c>
      <c r="J515" s="5" t="s">
        <v>2383</v>
      </c>
      <c r="K515" s="5" t="s">
        <v>2814</v>
      </c>
      <c r="L515" s="5" t="s">
        <v>1640</v>
      </c>
      <c r="M515" s="5" t="s">
        <v>186</v>
      </c>
      <c r="N515" s="5" t="s">
        <v>186</v>
      </c>
      <c r="O515" s="5" t="s">
        <v>3664</v>
      </c>
      <c r="P515" s="5" t="s">
        <v>4769</v>
      </c>
      <c r="Q515" s="10" t="s">
        <v>172</v>
      </c>
      <c r="R515" s="5" t="s">
        <v>4769</v>
      </c>
    </row>
    <row r="516" spans="2:18">
      <c r="B516" s="10" t="s">
        <v>1549</v>
      </c>
      <c r="C516" s="137" t="s">
        <v>3360</v>
      </c>
      <c r="D516" s="5" t="s">
        <v>2469</v>
      </c>
      <c r="F516" s="5" t="s">
        <v>1792</v>
      </c>
      <c r="G516" s="5" t="s">
        <v>2385</v>
      </c>
      <c r="H516" s="5" t="s">
        <v>3954</v>
      </c>
      <c r="I516" s="5" t="s">
        <v>178</v>
      </c>
      <c r="J516" s="5" t="s">
        <v>2383</v>
      </c>
      <c r="K516" s="5" t="s">
        <v>2814</v>
      </c>
      <c r="L516" s="5" t="s">
        <v>1640</v>
      </c>
      <c r="M516" s="5" t="s">
        <v>186</v>
      </c>
      <c r="N516" s="5" t="s">
        <v>186</v>
      </c>
      <c r="O516" s="5" t="s">
        <v>3665</v>
      </c>
      <c r="P516" s="5" t="s">
        <v>4769</v>
      </c>
      <c r="Q516" s="10" t="s">
        <v>172</v>
      </c>
      <c r="R516" s="5" t="s">
        <v>4769</v>
      </c>
    </row>
    <row r="517" spans="2:18">
      <c r="B517" s="10" t="s">
        <v>1593</v>
      </c>
      <c r="C517" s="137" t="s">
        <v>3369</v>
      </c>
      <c r="D517" s="5" t="s">
        <v>2469</v>
      </c>
      <c r="F517" s="5" t="s">
        <v>1792</v>
      </c>
      <c r="G517" s="5" t="s">
        <v>2385</v>
      </c>
      <c r="H517" s="5" t="s">
        <v>3963</v>
      </c>
      <c r="I517" s="5" t="s">
        <v>178</v>
      </c>
      <c r="J517" s="5" t="s">
        <v>2383</v>
      </c>
      <c r="K517" s="5" t="s">
        <v>2814</v>
      </c>
      <c r="L517" s="5" t="s">
        <v>172</v>
      </c>
      <c r="M517" s="5" t="s">
        <v>186</v>
      </c>
      <c r="N517" s="5" t="s">
        <v>186</v>
      </c>
      <c r="O517" s="5" t="s">
        <v>3674</v>
      </c>
      <c r="P517" s="5" t="s">
        <v>4769</v>
      </c>
      <c r="Q517" s="10" t="s">
        <v>172</v>
      </c>
      <c r="R517" s="5" t="s">
        <v>4769</v>
      </c>
    </row>
    <row r="518" spans="2:18">
      <c r="B518" s="106" t="s">
        <v>1549</v>
      </c>
      <c r="C518" s="137" t="s">
        <v>3373</v>
      </c>
      <c r="D518" s="5" t="s">
        <v>2469</v>
      </c>
      <c r="F518" s="5" t="s">
        <v>1792</v>
      </c>
      <c r="G518" s="5" t="s">
        <v>2385</v>
      </c>
      <c r="H518" s="106" t="s">
        <v>3967</v>
      </c>
      <c r="I518" s="5" t="s">
        <v>178</v>
      </c>
      <c r="J518" s="5" t="s">
        <v>2383</v>
      </c>
      <c r="K518" s="5" t="s">
        <v>2814</v>
      </c>
      <c r="L518" s="5" t="s">
        <v>172</v>
      </c>
      <c r="M518" s="5" t="s">
        <v>186</v>
      </c>
      <c r="N518" s="5" t="s">
        <v>186</v>
      </c>
      <c r="O518" s="106" t="s">
        <v>3678</v>
      </c>
      <c r="P518" s="5" t="s">
        <v>4769</v>
      </c>
      <c r="Q518" s="10" t="s">
        <v>172</v>
      </c>
      <c r="R518" s="5" t="s">
        <v>4769</v>
      </c>
    </row>
    <row r="519" spans="2:18">
      <c r="B519" s="5" t="s">
        <v>1549</v>
      </c>
      <c r="C519" s="137" t="s">
        <v>3368</v>
      </c>
      <c r="D519" s="5" t="s">
        <v>2469</v>
      </c>
      <c r="F519" s="5" t="s">
        <v>1792</v>
      </c>
      <c r="G519" s="5" t="s">
        <v>2385</v>
      </c>
      <c r="H519" s="5" t="s">
        <v>3962</v>
      </c>
      <c r="I519" s="5" t="s">
        <v>178</v>
      </c>
      <c r="J519" s="5" t="s">
        <v>2383</v>
      </c>
      <c r="K519" s="5" t="s">
        <v>2814</v>
      </c>
      <c r="L519" s="5" t="s">
        <v>1596</v>
      </c>
      <c r="M519" s="5" t="s">
        <v>186</v>
      </c>
      <c r="N519" s="5" t="s">
        <v>186</v>
      </c>
      <c r="O519" s="5" t="s">
        <v>3673</v>
      </c>
      <c r="P519" s="5" t="s">
        <v>4769</v>
      </c>
      <c r="Q519" s="10" t="s">
        <v>172</v>
      </c>
      <c r="R519" s="5" t="s">
        <v>4769</v>
      </c>
    </row>
    <row r="520" spans="2:18">
      <c r="B520" s="10" t="s">
        <v>1549</v>
      </c>
      <c r="C520" s="137" t="s">
        <v>3370</v>
      </c>
      <c r="D520" s="5" t="s">
        <v>2469</v>
      </c>
      <c r="F520" s="5" t="s">
        <v>1792</v>
      </c>
      <c r="G520" s="5" t="s">
        <v>2385</v>
      </c>
      <c r="H520" s="5" t="s">
        <v>3964</v>
      </c>
      <c r="I520" s="5" t="s">
        <v>178</v>
      </c>
      <c r="J520" s="5" t="s">
        <v>2383</v>
      </c>
      <c r="K520" s="5" t="s">
        <v>2814</v>
      </c>
      <c r="L520" s="10" t="s">
        <v>1640</v>
      </c>
      <c r="M520" s="5" t="s">
        <v>186</v>
      </c>
      <c r="N520" s="5" t="s">
        <v>186</v>
      </c>
      <c r="O520" s="5" t="s">
        <v>3675</v>
      </c>
      <c r="P520" s="5" t="s">
        <v>4769</v>
      </c>
      <c r="Q520" s="10" t="s">
        <v>172</v>
      </c>
      <c r="R520" s="5" t="s">
        <v>4769</v>
      </c>
    </row>
    <row r="521" spans="2:18">
      <c r="B521" s="10" t="s">
        <v>1549</v>
      </c>
      <c r="C521" s="137" t="s">
        <v>3371</v>
      </c>
      <c r="D521" s="5" t="s">
        <v>2469</v>
      </c>
      <c r="F521" s="5" t="s">
        <v>1792</v>
      </c>
      <c r="G521" s="5" t="s">
        <v>2385</v>
      </c>
      <c r="H521" s="5" t="s">
        <v>3965</v>
      </c>
      <c r="I521" s="5" t="s">
        <v>178</v>
      </c>
      <c r="J521" s="5" t="s">
        <v>2383</v>
      </c>
      <c r="K521" s="5" t="s">
        <v>2814</v>
      </c>
      <c r="L521" s="10" t="s">
        <v>1640</v>
      </c>
      <c r="M521" s="5" t="s">
        <v>186</v>
      </c>
      <c r="N521" s="5" t="s">
        <v>186</v>
      </c>
      <c r="O521" s="5" t="s">
        <v>3676</v>
      </c>
      <c r="P521" s="5" t="s">
        <v>4769</v>
      </c>
      <c r="Q521" s="10" t="s">
        <v>172</v>
      </c>
      <c r="R521" s="5" t="s">
        <v>4769</v>
      </c>
    </row>
    <row r="522" spans="2:18">
      <c r="B522" s="10" t="s">
        <v>1549</v>
      </c>
      <c r="C522" s="137" t="s">
        <v>3372</v>
      </c>
      <c r="D522" s="5" t="s">
        <v>2469</v>
      </c>
      <c r="F522" s="5" t="s">
        <v>1792</v>
      </c>
      <c r="G522" s="5" t="s">
        <v>2385</v>
      </c>
      <c r="H522" s="5" t="s">
        <v>3966</v>
      </c>
      <c r="I522" s="5" t="s">
        <v>178</v>
      </c>
      <c r="J522" s="5" t="s">
        <v>2383</v>
      </c>
      <c r="K522" s="5" t="s">
        <v>2814</v>
      </c>
      <c r="L522" s="10" t="s">
        <v>1640</v>
      </c>
      <c r="M522" s="5" t="s">
        <v>186</v>
      </c>
      <c r="N522" s="5" t="s">
        <v>186</v>
      </c>
      <c r="O522" s="5" t="s">
        <v>3677</v>
      </c>
      <c r="P522" s="5" t="s">
        <v>4769</v>
      </c>
      <c r="Q522" s="10" t="s">
        <v>172</v>
      </c>
      <c r="R522" s="5" t="s">
        <v>4769</v>
      </c>
    </row>
    <row r="523" spans="2:18">
      <c r="B523" s="10" t="s">
        <v>1549</v>
      </c>
      <c r="C523" s="137" t="s">
        <v>3361</v>
      </c>
      <c r="D523" s="5" t="s">
        <v>2469</v>
      </c>
      <c r="F523" s="5" t="s">
        <v>1792</v>
      </c>
      <c r="G523" s="5" t="s">
        <v>2385</v>
      </c>
      <c r="H523" s="5" t="s">
        <v>3955</v>
      </c>
      <c r="I523" s="5" t="s">
        <v>178</v>
      </c>
      <c r="J523" s="5" t="s">
        <v>2383</v>
      </c>
      <c r="K523" s="5" t="s">
        <v>2814</v>
      </c>
      <c r="L523" s="10" t="s">
        <v>1640</v>
      </c>
      <c r="M523" s="5" t="s">
        <v>186</v>
      </c>
      <c r="N523" s="5" t="s">
        <v>186</v>
      </c>
      <c r="O523" s="5" t="s">
        <v>3666</v>
      </c>
      <c r="P523" s="5" t="s">
        <v>4769</v>
      </c>
      <c r="Q523" s="10" t="s">
        <v>172</v>
      </c>
      <c r="R523" s="5" t="s">
        <v>4769</v>
      </c>
    </row>
    <row r="524" spans="2:18">
      <c r="B524" s="10" t="s">
        <v>1549</v>
      </c>
      <c r="C524" s="137" t="s">
        <v>3362</v>
      </c>
      <c r="D524" s="5" t="s">
        <v>2469</v>
      </c>
      <c r="F524" s="5" t="s">
        <v>1792</v>
      </c>
      <c r="G524" s="5" t="s">
        <v>2385</v>
      </c>
      <c r="H524" s="5" t="s">
        <v>3956</v>
      </c>
      <c r="I524" s="5" t="s">
        <v>178</v>
      </c>
      <c r="J524" s="5" t="s">
        <v>2383</v>
      </c>
      <c r="K524" s="5" t="s">
        <v>2814</v>
      </c>
      <c r="L524" s="10" t="s">
        <v>1640</v>
      </c>
      <c r="M524" s="5" t="s">
        <v>186</v>
      </c>
      <c r="N524" s="5" t="s">
        <v>186</v>
      </c>
      <c r="O524" s="5" t="s">
        <v>3667</v>
      </c>
      <c r="P524" s="5" t="s">
        <v>4769</v>
      </c>
      <c r="Q524" s="10" t="s">
        <v>172</v>
      </c>
      <c r="R524" s="5" t="s">
        <v>4769</v>
      </c>
    </row>
    <row r="525" spans="2:18">
      <c r="B525" s="10" t="s">
        <v>1549</v>
      </c>
      <c r="C525" s="139" t="s">
        <v>3363</v>
      </c>
      <c r="D525" s="5" t="s">
        <v>2469</v>
      </c>
      <c r="F525" s="5" t="s">
        <v>1792</v>
      </c>
      <c r="G525" s="5" t="s">
        <v>2385</v>
      </c>
      <c r="H525" s="29" t="s">
        <v>3957</v>
      </c>
      <c r="I525" s="5" t="s">
        <v>178</v>
      </c>
      <c r="J525" s="5" t="s">
        <v>2383</v>
      </c>
      <c r="K525" s="5" t="s">
        <v>2814</v>
      </c>
      <c r="L525" s="10" t="s">
        <v>1640</v>
      </c>
      <c r="M525" s="5" t="s">
        <v>186</v>
      </c>
      <c r="N525" s="5" t="s">
        <v>186</v>
      </c>
      <c r="O525" s="29" t="s">
        <v>3668</v>
      </c>
      <c r="P525" s="5" t="s">
        <v>4769</v>
      </c>
      <c r="Q525" s="10" t="s">
        <v>172</v>
      </c>
      <c r="R525" s="5" t="s">
        <v>4769</v>
      </c>
    </row>
    <row r="526" spans="2:18">
      <c r="B526" s="10" t="s">
        <v>1549</v>
      </c>
      <c r="C526" s="137" t="s">
        <v>3364</v>
      </c>
      <c r="D526" s="5" t="s">
        <v>2469</v>
      </c>
      <c r="F526" s="5" t="s">
        <v>1792</v>
      </c>
      <c r="G526" s="5" t="s">
        <v>2385</v>
      </c>
      <c r="H526" s="5" t="s">
        <v>3958</v>
      </c>
      <c r="I526" s="5" t="s">
        <v>178</v>
      </c>
      <c r="J526" s="5" t="s">
        <v>2383</v>
      </c>
      <c r="K526" s="5" t="s">
        <v>2814</v>
      </c>
      <c r="L526" s="10" t="s">
        <v>1640</v>
      </c>
      <c r="M526" s="5" t="s">
        <v>186</v>
      </c>
      <c r="N526" s="5" t="s">
        <v>186</v>
      </c>
      <c r="O526" s="5" t="s">
        <v>3669</v>
      </c>
      <c r="P526" s="5" t="s">
        <v>4769</v>
      </c>
      <c r="Q526" s="10" t="s">
        <v>172</v>
      </c>
      <c r="R526" s="5" t="s">
        <v>4769</v>
      </c>
    </row>
    <row r="527" spans="2:18">
      <c r="B527" s="10" t="s">
        <v>1549</v>
      </c>
      <c r="C527" s="137" t="s">
        <v>3366</v>
      </c>
      <c r="D527" s="5" t="s">
        <v>2469</v>
      </c>
      <c r="F527" s="5" t="s">
        <v>1792</v>
      </c>
      <c r="G527" s="5" t="s">
        <v>2385</v>
      </c>
      <c r="H527" s="5" t="s">
        <v>3960</v>
      </c>
      <c r="I527" s="5" t="s">
        <v>178</v>
      </c>
      <c r="J527" s="5" t="s">
        <v>2383</v>
      </c>
      <c r="K527" s="5" t="s">
        <v>2814</v>
      </c>
      <c r="L527" s="10" t="s">
        <v>1640</v>
      </c>
      <c r="M527" s="5" t="s">
        <v>186</v>
      </c>
      <c r="N527" s="5" t="s">
        <v>186</v>
      </c>
      <c r="O527" s="5" t="s">
        <v>3671</v>
      </c>
      <c r="P527" s="5" t="s">
        <v>4769</v>
      </c>
      <c r="Q527" s="10" t="s">
        <v>172</v>
      </c>
      <c r="R527" s="5" t="s">
        <v>4769</v>
      </c>
    </row>
    <row r="528" spans="2:18">
      <c r="B528" s="10" t="s">
        <v>1549</v>
      </c>
      <c r="C528" s="137" t="s">
        <v>3365</v>
      </c>
      <c r="D528" s="5" t="s">
        <v>2469</v>
      </c>
      <c r="F528" s="5" t="s">
        <v>1792</v>
      </c>
      <c r="G528" s="5" t="s">
        <v>2385</v>
      </c>
      <c r="H528" s="5" t="s">
        <v>3959</v>
      </c>
      <c r="I528" s="5" t="s">
        <v>178</v>
      </c>
      <c r="J528" s="5" t="s">
        <v>2383</v>
      </c>
      <c r="K528" s="5" t="s">
        <v>2814</v>
      </c>
      <c r="L528" s="10" t="s">
        <v>1640</v>
      </c>
      <c r="M528" s="5" t="s">
        <v>186</v>
      </c>
      <c r="N528" s="5" t="s">
        <v>186</v>
      </c>
      <c r="O528" s="5" t="s">
        <v>3670</v>
      </c>
      <c r="P528" s="5" t="s">
        <v>4769</v>
      </c>
      <c r="Q528" s="10" t="s">
        <v>172</v>
      </c>
      <c r="R528" s="5" t="s">
        <v>4769</v>
      </c>
    </row>
    <row r="529" spans="2:18">
      <c r="B529" s="10" t="s">
        <v>1549</v>
      </c>
      <c r="C529" s="137" t="s">
        <v>3367</v>
      </c>
      <c r="D529" s="5" t="s">
        <v>2469</v>
      </c>
      <c r="F529" s="5" t="s">
        <v>1792</v>
      </c>
      <c r="G529" s="5" t="s">
        <v>2385</v>
      </c>
      <c r="H529" s="5" t="s">
        <v>3961</v>
      </c>
      <c r="I529" s="5" t="s">
        <v>178</v>
      </c>
      <c r="J529" s="5" t="s">
        <v>2383</v>
      </c>
      <c r="K529" s="5" t="s">
        <v>2814</v>
      </c>
      <c r="L529" s="10" t="s">
        <v>1640</v>
      </c>
      <c r="M529" s="5" t="s">
        <v>186</v>
      </c>
      <c r="N529" s="5" t="s">
        <v>186</v>
      </c>
      <c r="O529" s="5" t="s">
        <v>3672</v>
      </c>
      <c r="P529" s="5" t="s">
        <v>4769</v>
      </c>
      <c r="Q529" s="10" t="s">
        <v>172</v>
      </c>
      <c r="R529" s="5" t="s">
        <v>4769</v>
      </c>
    </row>
    <row r="530" spans="2:18">
      <c r="B530" s="10" t="s">
        <v>1549</v>
      </c>
      <c r="C530" s="137" t="s">
        <v>3384</v>
      </c>
      <c r="D530" s="5">
        <v>2015</v>
      </c>
      <c r="F530" s="5" t="s">
        <v>1792</v>
      </c>
      <c r="G530" s="5" t="s">
        <v>2385</v>
      </c>
      <c r="H530" s="5" t="s">
        <v>3978</v>
      </c>
      <c r="I530" s="5" t="s">
        <v>178</v>
      </c>
      <c r="J530" s="5" t="s">
        <v>2383</v>
      </c>
      <c r="K530" s="5" t="s">
        <v>2814</v>
      </c>
      <c r="L530" s="5" t="s">
        <v>4033</v>
      </c>
      <c r="M530" s="5" t="s">
        <v>186</v>
      </c>
      <c r="N530" s="5" t="s">
        <v>186</v>
      </c>
      <c r="O530" s="5" t="s">
        <v>3689</v>
      </c>
      <c r="P530" s="5" t="s">
        <v>4769</v>
      </c>
      <c r="Q530" s="5" t="s">
        <v>177</v>
      </c>
      <c r="R530" s="5" t="s">
        <v>4769</v>
      </c>
    </row>
    <row r="531" spans="2:18">
      <c r="B531" s="10" t="s">
        <v>1549</v>
      </c>
      <c r="C531" s="137" t="s">
        <v>3385</v>
      </c>
      <c r="D531" s="5">
        <v>2015</v>
      </c>
      <c r="F531" s="5" t="s">
        <v>1792</v>
      </c>
      <c r="G531" s="5" t="s">
        <v>2385</v>
      </c>
      <c r="H531" s="5" t="s">
        <v>3979</v>
      </c>
      <c r="I531" s="5" t="s">
        <v>178</v>
      </c>
      <c r="J531" s="5" t="s">
        <v>2383</v>
      </c>
      <c r="K531" s="5" t="s">
        <v>2814</v>
      </c>
      <c r="L531" s="5" t="s">
        <v>4033</v>
      </c>
      <c r="M531" s="5" t="s">
        <v>186</v>
      </c>
      <c r="N531" s="5" t="s">
        <v>186</v>
      </c>
      <c r="O531" s="5" t="s">
        <v>3690</v>
      </c>
      <c r="P531" s="5" t="s">
        <v>4769</v>
      </c>
      <c r="Q531" s="5" t="s">
        <v>177</v>
      </c>
      <c r="R531" s="5" t="s">
        <v>4769</v>
      </c>
    </row>
    <row r="532" spans="2:18">
      <c r="B532" s="10" t="s">
        <v>1549</v>
      </c>
      <c r="C532" s="137" t="s">
        <v>3386</v>
      </c>
      <c r="D532" s="5">
        <v>2015</v>
      </c>
      <c r="F532" s="5" t="s">
        <v>1792</v>
      </c>
      <c r="G532" s="5" t="s">
        <v>2385</v>
      </c>
      <c r="H532" s="5" t="s">
        <v>3980</v>
      </c>
      <c r="I532" s="5" t="s">
        <v>178</v>
      </c>
      <c r="J532" s="5" t="s">
        <v>2383</v>
      </c>
      <c r="K532" s="5" t="s">
        <v>2814</v>
      </c>
      <c r="L532" s="5" t="s">
        <v>4033</v>
      </c>
      <c r="M532" s="5" t="s">
        <v>186</v>
      </c>
      <c r="N532" s="5" t="s">
        <v>186</v>
      </c>
      <c r="O532" s="5" t="s">
        <v>3691</v>
      </c>
      <c r="P532" s="5" t="s">
        <v>4769</v>
      </c>
      <c r="Q532" s="5" t="s">
        <v>177</v>
      </c>
      <c r="R532" s="5" t="s">
        <v>4769</v>
      </c>
    </row>
    <row r="533" spans="2:18">
      <c r="B533" s="10" t="s">
        <v>1549</v>
      </c>
      <c r="C533" s="137" t="s">
        <v>3387</v>
      </c>
      <c r="D533" s="5">
        <v>2015</v>
      </c>
      <c r="F533" s="5" t="s">
        <v>1792</v>
      </c>
      <c r="G533" s="5" t="s">
        <v>2385</v>
      </c>
      <c r="H533" s="5" t="s">
        <v>3981</v>
      </c>
      <c r="I533" s="5" t="s">
        <v>178</v>
      </c>
      <c r="J533" s="5" t="s">
        <v>2383</v>
      </c>
      <c r="K533" s="5" t="s">
        <v>2814</v>
      </c>
      <c r="L533" s="5" t="s">
        <v>4033</v>
      </c>
      <c r="M533" s="5" t="s">
        <v>186</v>
      </c>
      <c r="N533" s="5" t="s">
        <v>186</v>
      </c>
      <c r="O533" s="5" t="s">
        <v>3692</v>
      </c>
      <c r="P533" s="5" t="s">
        <v>4769</v>
      </c>
      <c r="Q533" s="5" t="s">
        <v>177</v>
      </c>
      <c r="R533" s="5" t="s">
        <v>4769</v>
      </c>
    </row>
    <row r="534" spans="2:18">
      <c r="B534" s="10" t="s">
        <v>1549</v>
      </c>
      <c r="C534" s="137" t="s">
        <v>3388</v>
      </c>
      <c r="D534" s="5">
        <v>2015</v>
      </c>
      <c r="F534" s="5" t="s">
        <v>1792</v>
      </c>
      <c r="G534" s="5" t="s">
        <v>2385</v>
      </c>
      <c r="H534" s="5" t="s">
        <v>3982</v>
      </c>
      <c r="I534" s="5" t="s">
        <v>178</v>
      </c>
      <c r="J534" s="5" t="s">
        <v>2383</v>
      </c>
      <c r="K534" s="5" t="s">
        <v>2814</v>
      </c>
      <c r="L534" s="5" t="s">
        <v>4033</v>
      </c>
      <c r="M534" s="5" t="s">
        <v>186</v>
      </c>
      <c r="N534" s="5" t="s">
        <v>186</v>
      </c>
      <c r="O534" s="5" t="s">
        <v>3693</v>
      </c>
      <c r="P534" s="5" t="s">
        <v>4769</v>
      </c>
      <c r="Q534" s="5" t="s">
        <v>177</v>
      </c>
      <c r="R534" s="5" t="s">
        <v>4769</v>
      </c>
    </row>
    <row r="535" spans="2:18">
      <c r="B535" s="10" t="s">
        <v>1549</v>
      </c>
      <c r="C535" s="137" t="s">
        <v>3389</v>
      </c>
      <c r="D535" s="5">
        <v>2015</v>
      </c>
      <c r="F535" s="5" t="s">
        <v>1792</v>
      </c>
      <c r="G535" s="5" t="s">
        <v>2385</v>
      </c>
      <c r="H535" s="5" t="s">
        <v>3983</v>
      </c>
      <c r="I535" s="5" t="s">
        <v>178</v>
      </c>
      <c r="J535" s="5" t="s">
        <v>2383</v>
      </c>
      <c r="K535" s="5" t="s">
        <v>2814</v>
      </c>
      <c r="L535" s="5" t="s">
        <v>4033</v>
      </c>
      <c r="M535" s="5" t="s">
        <v>186</v>
      </c>
      <c r="N535" s="5" t="s">
        <v>186</v>
      </c>
      <c r="O535" s="5" t="s">
        <v>3694</v>
      </c>
      <c r="P535" s="5" t="s">
        <v>4769</v>
      </c>
      <c r="Q535" s="5" t="s">
        <v>177</v>
      </c>
      <c r="R535" s="5" t="s">
        <v>4769</v>
      </c>
    </row>
    <row r="536" spans="2:18">
      <c r="B536" s="10" t="s">
        <v>1549</v>
      </c>
      <c r="C536" s="137" t="s">
        <v>3390</v>
      </c>
      <c r="D536" s="5">
        <v>2015</v>
      </c>
      <c r="F536" s="5" t="s">
        <v>1792</v>
      </c>
      <c r="G536" s="5" t="s">
        <v>2385</v>
      </c>
      <c r="H536" s="5" t="s">
        <v>3984</v>
      </c>
      <c r="I536" s="5" t="s">
        <v>178</v>
      </c>
      <c r="J536" s="5" t="s">
        <v>2383</v>
      </c>
      <c r="K536" s="5" t="s">
        <v>2814</v>
      </c>
      <c r="L536" s="5" t="s">
        <v>4033</v>
      </c>
      <c r="M536" s="5" t="s">
        <v>186</v>
      </c>
      <c r="N536" s="5" t="s">
        <v>186</v>
      </c>
      <c r="O536" s="5" t="s">
        <v>3695</v>
      </c>
      <c r="P536" s="5" t="s">
        <v>4769</v>
      </c>
      <c r="Q536" s="5" t="s">
        <v>177</v>
      </c>
      <c r="R536" s="5" t="s">
        <v>4769</v>
      </c>
    </row>
    <row r="537" spans="2:18">
      <c r="B537" s="10" t="s">
        <v>1549</v>
      </c>
      <c r="C537" s="137" t="s">
        <v>3391</v>
      </c>
      <c r="D537" s="5">
        <v>2015</v>
      </c>
      <c r="F537" s="5" t="s">
        <v>1792</v>
      </c>
      <c r="G537" s="5" t="s">
        <v>2385</v>
      </c>
      <c r="H537" s="5" t="s">
        <v>3985</v>
      </c>
      <c r="I537" s="5" t="s">
        <v>178</v>
      </c>
      <c r="J537" s="5" t="s">
        <v>2383</v>
      </c>
      <c r="K537" s="5" t="s">
        <v>2814</v>
      </c>
      <c r="L537" s="5" t="s">
        <v>4033</v>
      </c>
      <c r="M537" s="5" t="s">
        <v>186</v>
      </c>
      <c r="N537" s="5" t="s">
        <v>186</v>
      </c>
      <c r="O537" s="5" t="s">
        <v>3696</v>
      </c>
      <c r="P537" s="5" t="s">
        <v>4769</v>
      </c>
      <c r="Q537" s="5" t="s">
        <v>177</v>
      </c>
      <c r="R537" s="5" t="s">
        <v>4769</v>
      </c>
    </row>
    <row r="538" spans="2:18">
      <c r="B538" s="10" t="s">
        <v>1549</v>
      </c>
      <c r="C538" s="137" t="s">
        <v>3392</v>
      </c>
      <c r="D538" s="5">
        <v>2015</v>
      </c>
      <c r="F538" s="5" t="s">
        <v>1792</v>
      </c>
      <c r="G538" s="5" t="s">
        <v>2385</v>
      </c>
      <c r="H538" s="5" t="s">
        <v>3986</v>
      </c>
      <c r="I538" s="5" t="s">
        <v>178</v>
      </c>
      <c r="J538" s="5" t="s">
        <v>2383</v>
      </c>
      <c r="K538" s="5" t="s">
        <v>2814</v>
      </c>
      <c r="L538" s="5" t="s">
        <v>4033</v>
      </c>
      <c r="M538" s="5" t="s">
        <v>186</v>
      </c>
      <c r="N538" s="5" t="s">
        <v>186</v>
      </c>
      <c r="O538" s="5" t="s">
        <v>3697</v>
      </c>
      <c r="P538" s="5" t="s">
        <v>4769</v>
      </c>
      <c r="Q538" s="5" t="s">
        <v>177</v>
      </c>
      <c r="R538" s="5" t="s">
        <v>4769</v>
      </c>
    </row>
    <row r="539" spans="2:18">
      <c r="B539" s="10" t="s">
        <v>1549</v>
      </c>
      <c r="C539" s="137" t="s">
        <v>3393</v>
      </c>
      <c r="D539" s="5">
        <v>2015</v>
      </c>
      <c r="F539" s="5" t="s">
        <v>1792</v>
      </c>
      <c r="G539" s="5" t="s">
        <v>2385</v>
      </c>
      <c r="H539" s="5" t="s">
        <v>3987</v>
      </c>
      <c r="I539" s="5" t="s">
        <v>178</v>
      </c>
      <c r="J539" s="5" t="s">
        <v>2383</v>
      </c>
      <c r="K539" s="5" t="s">
        <v>2814</v>
      </c>
      <c r="L539" s="5" t="s">
        <v>4033</v>
      </c>
      <c r="M539" s="5" t="s">
        <v>186</v>
      </c>
      <c r="N539" s="5" t="s">
        <v>186</v>
      </c>
      <c r="O539" s="5" t="s">
        <v>3698</v>
      </c>
      <c r="P539" s="5" t="s">
        <v>4769</v>
      </c>
      <c r="Q539" s="5" t="s">
        <v>177</v>
      </c>
      <c r="R539" s="5" t="s">
        <v>4769</v>
      </c>
    </row>
    <row r="540" spans="2:18">
      <c r="B540" s="10" t="s">
        <v>1549</v>
      </c>
      <c r="C540" s="137" t="s">
        <v>3394</v>
      </c>
      <c r="D540" s="5">
        <v>2015</v>
      </c>
      <c r="F540" s="5" t="s">
        <v>1792</v>
      </c>
      <c r="G540" s="5" t="s">
        <v>2385</v>
      </c>
      <c r="H540" s="5" t="s">
        <v>3988</v>
      </c>
      <c r="I540" s="5" t="s">
        <v>178</v>
      </c>
      <c r="J540" s="5" t="s">
        <v>2383</v>
      </c>
      <c r="K540" s="5" t="s">
        <v>2814</v>
      </c>
      <c r="L540" s="5" t="s">
        <v>4033</v>
      </c>
      <c r="M540" s="5" t="s">
        <v>186</v>
      </c>
      <c r="N540" s="5" t="s">
        <v>186</v>
      </c>
      <c r="O540" s="5" t="s">
        <v>3699</v>
      </c>
      <c r="P540" s="5" t="s">
        <v>4769</v>
      </c>
      <c r="Q540" s="5" t="s">
        <v>177</v>
      </c>
      <c r="R540" s="5" t="s">
        <v>4769</v>
      </c>
    </row>
    <row r="541" spans="2:18">
      <c r="B541" s="10" t="s">
        <v>1549</v>
      </c>
      <c r="C541" s="137" t="s">
        <v>3395</v>
      </c>
      <c r="D541" s="5">
        <v>2015</v>
      </c>
      <c r="F541" s="5" t="s">
        <v>1792</v>
      </c>
      <c r="G541" s="5" t="s">
        <v>2385</v>
      </c>
      <c r="H541" s="5" t="s">
        <v>3989</v>
      </c>
      <c r="I541" s="5" t="s">
        <v>178</v>
      </c>
      <c r="J541" s="5" t="s">
        <v>2383</v>
      </c>
      <c r="K541" s="5" t="s">
        <v>2814</v>
      </c>
      <c r="L541" s="5" t="s">
        <v>4033</v>
      </c>
      <c r="M541" s="5" t="s">
        <v>186</v>
      </c>
      <c r="N541" s="5" t="s">
        <v>186</v>
      </c>
      <c r="O541" s="5" t="s">
        <v>3700</v>
      </c>
      <c r="P541" s="5" t="s">
        <v>4769</v>
      </c>
      <c r="Q541" s="5" t="s">
        <v>177</v>
      </c>
      <c r="R541" s="5" t="s">
        <v>4769</v>
      </c>
    </row>
    <row r="542" spans="2:18">
      <c r="B542" s="10" t="s">
        <v>1549</v>
      </c>
      <c r="C542" s="137" t="s">
        <v>3396</v>
      </c>
      <c r="D542" s="5">
        <v>2015</v>
      </c>
      <c r="F542" s="5" t="s">
        <v>1792</v>
      </c>
      <c r="G542" s="5" t="s">
        <v>2385</v>
      </c>
      <c r="H542" s="5" t="s">
        <v>3990</v>
      </c>
      <c r="I542" s="5" t="s">
        <v>178</v>
      </c>
      <c r="J542" s="5" t="s">
        <v>2383</v>
      </c>
      <c r="K542" s="5" t="s">
        <v>2814</v>
      </c>
      <c r="L542" s="5" t="s">
        <v>4033</v>
      </c>
      <c r="M542" s="5" t="s">
        <v>186</v>
      </c>
      <c r="N542" s="5" t="s">
        <v>186</v>
      </c>
      <c r="O542" s="5" t="s">
        <v>3701</v>
      </c>
      <c r="P542" s="5" t="s">
        <v>4769</v>
      </c>
      <c r="Q542" s="5" t="s">
        <v>177</v>
      </c>
      <c r="R542" s="5" t="s">
        <v>4769</v>
      </c>
    </row>
    <row r="543" spans="2:18">
      <c r="B543" s="10" t="s">
        <v>1549</v>
      </c>
      <c r="C543" s="137" t="s">
        <v>3397</v>
      </c>
      <c r="D543" s="5">
        <v>2015</v>
      </c>
      <c r="F543" s="5" t="s">
        <v>1792</v>
      </c>
      <c r="G543" s="5" t="s">
        <v>2385</v>
      </c>
      <c r="H543" s="5" t="s">
        <v>3991</v>
      </c>
      <c r="I543" s="5" t="s">
        <v>178</v>
      </c>
      <c r="J543" s="5" t="s">
        <v>2383</v>
      </c>
      <c r="K543" s="5" t="s">
        <v>2814</v>
      </c>
      <c r="L543" s="5" t="s">
        <v>4033</v>
      </c>
      <c r="M543" s="5" t="s">
        <v>186</v>
      </c>
      <c r="N543" s="5" t="s">
        <v>186</v>
      </c>
      <c r="O543" s="5" t="s">
        <v>3702</v>
      </c>
      <c r="P543" s="5" t="s">
        <v>4769</v>
      </c>
      <c r="Q543" s="5" t="s">
        <v>177</v>
      </c>
      <c r="R543" s="5" t="s">
        <v>4769</v>
      </c>
    </row>
    <row r="544" spans="2:18">
      <c r="B544" s="10" t="s">
        <v>1549</v>
      </c>
      <c r="C544" s="137" t="s">
        <v>3398</v>
      </c>
      <c r="D544" s="5">
        <v>2015</v>
      </c>
      <c r="F544" s="5" t="s">
        <v>1792</v>
      </c>
      <c r="G544" s="5" t="s">
        <v>2385</v>
      </c>
      <c r="H544" s="5" t="s">
        <v>3992</v>
      </c>
      <c r="I544" s="5" t="s">
        <v>178</v>
      </c>
      <c r="J544" s="5" t="s">
        <v>2383</v>
      </c>
      <c r="K544" s="5" t="s">
        <v>2814</v>
      </c>
      <c r="L544" s="5" t="s">
        <v>4033</v>
      </c>
      <c r="M544" s="5" t="s">
        <v>186</v>
      </c>
      <c r="N544" s="5" t="s">
        <v>186</v>
      </c>
      <c r="O544" s="5" t="s">
        <v>3703</v>
      </c>
      <c r="P544" s="5" t="s">
        <v>4769</v>
      </c>
      <c r="Q544" s="5" t="s">
        <v>177</v>
      </c>
      <c r="R544" s="5" t="s">
        <v>4769</v>
      </c>
    </row>
    <row r="545" spans="2:18">
      <c r="B545" s="10" t="s">
        <v>1549</v>
      </c>
      <c r="C545" s="137" t="s">
        <v>3399</v>
      </c>
      <c r="D545" s="5">
        <v>2015</v>
      </c>
      <c r="F545" s="5" t="s">
        <v>1792</v>
      </c>
      <c r="G545" s="5" t="s">
        <v>2385</v>
      </c>
      <c r="H545" s="5" t="s">
        <v>3993</v>
      </c>
      <c r="I545" s="5" t="s">
        <v>178</v>
      </c>
      <c r="J545" s="5" t="s">
        <v>2383</v>
      </c>
      <c r="K545" s="5" t="s">
        <v>2814</v>
      </c>
      <c r="L545" s="5" t="s">
        <v>4033</v>
      </c>
      <c r="M545" s="5" t="s">
        <v>186</v>
      </c>
      <c r="N545" s="5" t="s">
        <v>186</v>
      </c>
      <c r="O545" s="5" t="s">
        <v>3704</v>
      </c>
      <c r="P545" s="5" t="s">
        <v>4769</v>
      </c>
      <c r="Q545" s="5" t="s">
        <v>177</v>
      </c>
      <c r="R545" s="5" t="s">
        <v>4769</v>
      </c>
    </row>
    <row r="546" spans="2:18">
      <c r="B546" s="10" t="s">
        <v>1549</v>
      </c>
      <c r="C546" s="137" t="s">
        <v>3400</v>
      </c>
      <c r="D546" s="5">
        <v>2015</v>
      </c>
      <c r="F546" s="5" t="s">
        <v>1792</v>
      </c>
      <c r="G546" s="5" t="s">
        <v>2385</v>
      </c>
      <c r="H546" s="5" t="s">
        <v>3994</v>
      </c>
      <c r="I546" s="5" t="s">
        <v>178</v>
      </c>
      <c r="J546" s="5" t="s">
        <v>2383</v>
      </c>
      <c r="K546" s="5" t="s">
        <v>2814</v>
      </c>
      <c r="L546" s="5" t="s">
        <v>4033</v>
      </c>
      <c r="M546" s="5" t="s">
        <v>186</v>
      </c>
      <c r="N546" s="5" t="s">
        <v>186</v>
      </c>
      <c r="O546" s="5" t="s">
        <v>3705</v>
      </c>
      <c r="P546" s="5" t="s">
        <v>4769</v>
      </c>
      <c r="Q546" s="5" t="s">
        <v>177</v>
      </c>
      <c r="R546" s="5" t="s">
        <v>4769</v>
      </c>
    </row>
    <row r="547" spans="2:18">
      <c r="B547" s="5" t="s">
        <v>1593</v>
      </c>
      <c r="C547" s="137" t="s">
        <v>3312</v>
      </c>
      <c r="D547" s="5">
        <v>2015</v>
      </c>
      <c r="F547" s="5" t="s">
        <v>1792</v>
      </c>
      <c r="G547" s="5" t="s">
        <v>2385</v>
      </c>
      <c r="H547" s="5" t="s">
        <v>3906</v>
      </c>
      <c r="I547" s="5" t="s">
        <v>178</v>
      </c>
      <c r="J547" s="5" t="s">
        <v>2383</v>
      </c>
      <c r="K547" s="5" t="s">
        <v>2814</v>
      </c>
      <c r="L547" s="5" t="s">
        <v>1632</v>
      </c>
      <c r="M547" s="5" t="s">
        <v>186</v>
      </c>
      <c r="N547" s="5" t="s">
        <v>186</v>
      </c>
      <c r="O547" s="5" t="s">
        <v>3617</v>
      </c>
      <c r="P547" s="5" t="s">
        <v>4769</v>
      </c>
      <c r="Q547" s="5" t="s">
        <v>177</v>
      </c>
      <c r="R547" s="5" t="s">
        <v>4769</v>
      </c>
    </row>
    <row r="548" spans="2:18">
      <c r="B548" s="5" t="s">
        <v>1593</v>
      </c>
      <c r="C548" s="137" t="s">
        <v>3318</v>
      </c>
      <c r="D548" s="5">
        <v>2015</v>
      </c>
      <c r="F548" s="5" t="s">
        <v>1792</v>
      </c>
      <c r="G548" s="5" t="s">
        <v>2385</v>
      </c>
      <c r="H548" s="5" t="s">
        <v>3912</v>
      </c>
      <c r="I548" s="5" t="s">
        <v>178</v>
      </c>
      <c r="J548" s="5" t="s">
        <v>2383</v>
      </c>
      <c r="K548" s="5" t="s">
        <v>2814</v>
      </c>
      <c r="L548" s="5" t="s">
        <v>1632</v>
      </c>
      <c r="M548" s="5" t="s">
        <v>186</v>
      </c>
      <c r="N548" s="5" t="s">
        <v>186</v>
      </c>
      <c r="O548" s="5" t="s">
        <v>3623</v>
      </c>
      <c r="P548" s="5" t="s">
        <v>4769</v>
      </c>
      <c r="Q548" s="5" t="s">
        <v>177</v>
      </c>
      <c r="R548" s="5" t="s">
        <v>4769</v>
      </c>
    </row>
    <row r="549" spans="2:18">
      <c r="B549" s="5" t="s">
        <v>1593</v>
      </c>
      <c r="C549" s="137" t="s">
        <v>3314</v>
      </c>
      <c r="D549" s="5">
        <v>2015</v>
      </c>
      <c r="F549" s="5" t="s">
        <v>1792</v>
      </c>
      <c r="G549" s="5" t="s">
        <v>2385</v>
      </c>
      <c r="H549" s="5" t="s">
        <v>3908</v>
      </c>
      <c r="I549" s="5" t="s">
        <v>178</v>
      </c>
      <c r="J549" s="5" t="s">
        <v>2383</v>
      </c>
      <c r="K549" s="5" t="s">
        <v>2814</v>
      </c>
      <c r="L549" s="5" t="s">
        <v>1632</v>
      </c>
      <c r="M549" s="5" t="s">
        <v>186</v>
      </c>
      <c r="N549" s="5" t="s">
        <v>186</v>
      </c>
      <c r="O549" s="5" t="s">
        <v>3619</v>
      </c>
      <c r="P549" s="5" t="s">
        <v>4769</v>
      </c>
      <c r="Q549" s="5" t="s">
        <v>177</v>
      </c>
      <c r="R549" s="5" t="s">
        <v>4769</v>
      </c>
    </row>
    <row r="550" spans="2:18">
      <c r="B550" s="5" t="s">
        <v>1593</v>
      </c>
      <c r="C550" s="137" t="s">
        <v>3315</v>
      </c>
      <c r="D550" s="5">
        <v>2015</v>
      </c>
      <c r="F550" s="5" t="s">
        <v>1792</v>
      </c>
      <c r="G550" s="5" t="s">
        <v>2385</v>
      </c>
      <c r="H550" s="5" t="s">
        <v>3909</v>
      </c>
      <c r="I550" s="5" t="s">
        <v>178</v>
      </c>
      <c r="J550" s="5" t="s">
        <v>2383</v>
      </c>
      <c r="K550" s="5" t="s">
        <v>2814</v>
      </c>
      <c r="L550" s="5" t="s">
        <v>1632</v>
      </c>
      <c r="M550" s="5" t="s">
        <v>186</v>
      </c>
      <c r="N550" s="5" t="s">
        <v>186</v>
      </c>
      <c r="O550" s="5" t="s">
        <v>3620</v>
      </c>
      <c r="P550" s="5" t="s">
        <v>4769</v>
      </c>
      <c r="Q550" s="5" t="s">
        <v>177</v>
      </c>
      <c r="R550" s="5" t="s">
        <v>4769</v>
      </c>
    </row>
    <row r="551" spans="2:18">
      <c r="B551" s="5" t="s">
        <v>1593</v>
      </c>
      <c r="C551" s="137" t="s">
        <v>3319</v>
      </c>
      <c r="D551" s="5">
        <v>2015</v>
      </c>
      <c r="F551" s="5" t="s">
        <v>1792</v>
      </c>
      <c r="G551" s="5" t="s">
        <v>2385</v>
      </c>
      <c r="H551" s="5" t="s">
        <v>3913</v>
      </c>
      <c r="I551" s="5" t="s">
        <v>178</v>
      </c>
      <c r="J551" s="5" t="s">
        <v>2383</v>
      </c>
      <c r="K551" s="5" t="s">
        <v>2814</v>
      </c>
      <c r="L551" s="5" t="s">
        <v>1632</v>
      </c>
      <c r="M551" s="5" t="s">
        <v>186</v>
      </c>
      <c r="N551" s="5" t="s">
        <v>186</v>
      </c>
      <c r="O551" s="5" t="s">
        <v>3624</v>
      </c>
      <c r="P551" s="5" t="s">
        <v>4769</v>
      </c>
      <c r="Q551" s="5" t="s">
        <v>177</v>
      </c>
      <c r="R551" s="5" t="s">
        <v>4769</v>
      </c>
    </row>
    <row r="552" spans="2:18">
      <c r="B552" s="5" t="s">
        <v>1593</v>
      </c>
      <c r="C552" s="137" t="s">
        <v>3308</v>
      </c>
      <c r="D552" s="5">
        <v>2015</v>
      </c>
      <c r="F552" s="5" t="s">
        <v>1792</v>
      </c>
      <c r="G552" s="5" t="s">
        <v>2385</v>
      </c>
      <c r="H552" s="5" t="s">
        <v>3903</v>
      </c>
      <c r="I552" s="5" t="s">
        <v>178</v>
      </c>
      <c r="J552" s="5" t="s">
        <v>2383</v>
      </c>
      <c r="K552" s="5" t="s">
        <v>2814</v>
      </c>
      <c r="L552" s="5" t="s">
        <v>1632</v>
      </c>
      <c r="M552" s="5" t="s">
        <v>186</v>
      </c>
      <c r="N552" s="5" t="s">
        <v>186</v>
      </c>
      <c r="O552" s="5" t="s">
        <v>3614</v>
      </c>
      <c r="P552" s="5" t="s">
        <v>4769</v>
      </c>
      <c r="Q552" s="5" t="s">
        <v>177</v>
      </c>
      <c r="R552" s="5" t="s">
        <v>4769</v>
      </c>
    </row>
    <row r="553" spans="2:18">
      <c r="B553" s="5" t="s">
        <v>1593</v>
      </c>
      <c r="C553" s="137" t="s">
        <v>3316</v>
      </c>
      <c r="D553" s="5">
        <v>2016</v>
      </c>
      <c r="F553" s="5" t="s">
        <v>1792</v>
      </c>
      <c r="G553" s="5" t="s">
        <v>2385</v>
      </c>
      <c r="H553" s="106" t="s">
        <v>3910</v>
      </c>
      <c r="I553" s="5" t="s">
        <v>178</v>
      </c>
      <c r="J553" s="5" t="s">
        <v>2383</v>
      </c>
      <c r="K553" s="5" t="s">
        <v>2814</v>
      </c>
      <c r="L553" s="5" t="s">
        <v>1632</v>
      </c>
      <c r="M553" s="5" t="s">
        <v>186</v>
      </c>
      <c r="N553" s="5" t="s">
        <v>186</v>
      </c>
      <c r="O553" s="106" t="s">
        <v>3621</v>
      </c>
      <c r="P553" s="5" t="s">
        <v>4769</v>
      </c>
      <c r="Q553" s="5" t="s">
        <v>177</v>
      </c>
      <c r="R553" s="5" t="s">
        <v>4769</v>
      </c>
    </row>
    <row r="554" spans="2:18">
      <c r="B554" s="5" t="s">
        <v>1593</v>
      </c>
      <c r="C554" s="137" t="s">
        <v>3311</v>
      </c>
      <c r="D554" s="5">
        <v>2015</v>
      </c>
      <c r="F554" s="5" t="s">
        <v>1792</v>
      </c>
      <c r="G554" s="5" t="s">
        <v>2385</v>
      </c>
      <c r="H554" s="5" t="s">
        <v>3905</v>
      </c>
      <c r="I554" s="5" t="s">
        <v>178</v>
      </c>
      <c r="J554" s="5" t="s">
        <v>2383</v>
      </c>
      <c r="K554" s="5" t="s">
        <v>2814</v>
      </c>
      <c r="L554" s="5" t="s">
        <v>1632</v>
      </c>
      <c r="M554" s="5" t="s">
        <v>186</v>
      </c>
      <c r="N554" s="5" t="s">
        <v>186</v>
      </c>
      <c r="O554" s="5" t="s">
        <v>3616</v>
      </c>
      <c r="P554" s="5" t="s">
        <v>4769</v>
      </c>
      <c r="Q554" s="5" t="s">
        <v>177</v>
      </c>
      <c r="R554" s="5" t="s">
        <v>4769</v>
      </c>
    </row>
    <row r="555" spans="2:18">
      <c r="B555" s="5" t="s">
        <v>1593</v>
      </c>
      <c r="C555" s="137" t="s">
        <v>3310</v>
      </c>
      <c r="D555" s="5">
        <v>2015</v>
      </c>
      <c r="F555" s="5" t="s">
        <v>1792</v>
      </c>
      <c r="G555" s="5" t="s">
        <v>2385</v>
      </c>
      <c r="H555" s="5" t="s">
        <v>3904</v>
      </c>
      <c r="I555" s="5" t="s">
        <v>178</v>
      </c>
      <c r="J555" s="5" t="s">
        <v>2383</v>
      </c>
      <c r="K555" s="5" t="s">
        <v>2814</v>
      </c>
      <c r="L555" s="5" t="s">
        <v>1632</v>
      </c>
      <c r="M555" s="5" t="s">
        <v>186</v>
      </c>
      <c r="N555" s="5" t="s">
        <v>186</v>
      </c>
      <c r="O555" s="5" t="s">
        <v>3615</v>
      </c>
      <c r="P555" s="5" t="s">
        <v>4769</v>
      </c>
      <c r="Q555" s="5" t="s">
        <v>177</v>
      </c>
      <c r="R555" s="5" t="s">
        <v>4769</v>
      </c>
    </row>
    <row r="556" spans="2:18">
      <c r="B556" s="5" t="s">
        <v>1593</v>
      </c>
      <c r="C556" s="137" t="s">
        <v>3307</v>
      </c>
      <c r="D556" s="5">
        <v>2015</v>
      </c>
      <c r="F556" s="5" t="s">
        <v>1792</v>
      </c>
      <c r="G556" s="5" t="s">
        <v>2385</v>
      </c>
      <c r="H556" s="5" t="s">
        <v>3902</v>
      </c>
      <c r="I556" s="5" t="s">
        <v>178</v>
      </c>
      <c r="J556" s="5" t="s">
        <v>2383</v>
      </c>
      <c r="K556" s="5" t="s">
        <v>2814</v>
      </c>
      <c r="L556" s="5" t="s">
        <v>1632</v>
      </c>
      <c r="M556" s="5" t="s">
        <v>186</v>
      </c>
      <c r="N556" s="5" t="s">
        <v>186</v>
      </c>
      <c r="O556" s="5" t="s">
        <v>3613</v>
      </c>
      <c r="P556" s="5" t="s">
        <v>4769</v>
      </c>
      <c r="Q556" s="5" t="s">
        <v>177</v>
      </c>
      <c r="R556" s="5" t="s">
        <v>4769</v>
      </c>
    </row>
    <row r="557" spans="2:18">
      <c r="B557" s="5" t="s">
        <v>1593</v>
      </c>
      <c r="C557" s="137" t="s">
        <v>3313</v>
      </c>
      <c r="D557" s="5">
        <v>2015</v>
      </c>
      <c r="F557" s="5" t="s">
        <v>1792</v>
      </c>
      <c r="G557" s="5" t="s">
        <v>2385</v>
      </c>
      <c r="H557" s="5" t="s">
        <v>3907</v>
      </c>
      <c r="I557" s="5" t="s">
        <v>178</v>
      </c>
      <c r="J557" s="5" t="s">
        <v>2383</v>
      </c>
      <c r="K557" s="5" t="s">
        <v>2814</v>
      </c>
      <c r="L557" s="5" t="s">
        <v>1632</v>
      </c>
      <c r="M557" s="5" t="s">
        <v>186</v>
      </c>
      <c r="N557" s="5" t="s">
        <v>186</v>
      </c>
      <c r="O557" s="5" t="s">
        <v>3618</v>
      </c>
      <c r="P557" s="5" t="s">
        <v>4769</v>
      </c>
      <c r="Q557" s="5" t="s">
        <v>177</v>
      </c>
      <c r="R557" s="5" t="s">
        <v>4769</v>
      </c>
    </row>
    <row r="558" spans="2:18">
      <c r="B558" s="5" t="s">
        <v>1593</v>
      </c>
      <c r="C558" s="137" t="s">
        <v>3320</v>
      </c>
      <c r="D558" s="5">
        <v>2015</v>
      </c>
      <c r="F558" s="5" t="s">
        <v>1792</v>
      </c>
      <c r="G558" s="5" t="s">
        <v>2385</v>
      </c>
      <c r="H558" s="5" t="s">
        <v>3914</v>
      </c>
      <c r="I558" s="5" t="s">
        <v>178</v>
      </c>
      <c r="J558" s="5" t="s">
        <v>2383</v>
      </c>
      <c r="K558" s="5" t="s">
        <v>2814</v>
      </c>
      <c r="L558" s="5" t="s">
        <v>1632</v>
      </c>
      <c r="M558" s="5" t="s">
        <v>186</v>
      </c>
      <c r="N558" s="5" t="s">
        <v>186</v>
      </c>
      <c r="O558" s="5" t="s">
        <v>3625</v>
      </c>
      <c r="P558" s="5" t="s">
        <v>4769</v>
      </c>
      <c r="Q558" s="5" t="s">
        <v>177</v>
      </c>
      <c r="R558" s="5" t="s">
        <v>4769</v>
      </c>
    </row>
    <row r="559" spans="2:18">
      <c r="B559" s="5" t="s">
        <v>1593</v>
      </c>
      <c r="C559" s="137" t="s">
        <v>3317</v>
      </c>
      <c r="D559" s="5">
        <v>2015</v>
      </c>
      <c r="F559" s="5" t="s">
        <v>1792</v>
      </c>
      <c r="G559" s="5" t="s">
        <v>2385</v>
      </c>
      <c r="H559" s="5" t="s">
        <v>3911</v>
      </c>
      <c r="I559" s="5" t="s">
        <v>178</v>
      </c>
      <c r="J559" s="5" t="s">
        <v>2383</v>
      </c>
      <c r="K559" s="5" t="s">
        <v>2814</v>
      </c>
      <c r="L559" s="5" t="s">
        <v>1632</v>
      </c>
      <c r="M559" s="5" t="s">
        <v>186</v>
      </c>
      <c r="N559" s="5" t="s">
        <v>186</v>
      </c>
      <c r="O559" s="5" t="s">
        <v>3622</v>
      </c>
      <c r="P559" s="5" t="s">
        <v>4769</v>
      </c>
      <c r="Q559" s="5" t="s">
        <v>177</v>
      </c>
      <c r="R559" s="5" t="s">
        <v>4769</v>
      </c>
    </row>
    <row r="560" spans="2:18">
      <c r="B560" s="5" t="s">
        <v>1593</v>
      </c>
      <c r="C560" s="137" t="s">
        <v>3321</v>
      </c>
      <c r="D560" s="5">
        <v>2016</v>
      </c>
      <c r="F560" s="5" t="s">
        <v>1792</v>
      </c>
      <c r="G560" s="5" t="s">
        <v>2385</v>
      </c>
      <c r="H560" s="5" t="s">
        <v>3915</v>
      </c>
      <c r="I560" s="5" t="s">
        <v>178</v>
      </c>
      <c r="J560" s="5" t="s">
        <v>2383</v>
      </c>
      <c r="K560" s="5" t="s">
        <v>2814</v>
      </c>
      <c r="L560" s="5" t="s">
        <v>1632</v>
      </c>
      <c r="M560" s="5" t="s">
        <v>186</v>
      </c>
      <c r="N560" s="5" t="s">
        <v>186</v>
      </c>
      <c r="O560" s="5" t="s">
        <v>3626</v>
      </c>
      <c r="P560" s="5" t="s">
        <v>4769</v>
      </c>
      <c r="Q560" s="5" t="s">
        <v>177</v>
      </c>
      <c r="R560" s="5" t="s">
        <v>4769</v>
      </c>
    </row>
    <row r="561" spans="2:18">
      <c r="B561" s="5" t="s">
        <v>1593</v>
      </c>
      <c r="C561" s="137" t="s">
        <v>3322</v>
      </c>
      <c r="D561" s="5">
        <v>2018</v>
      </c>
      <c r="F561" s="5" t="s">
        <v>1792</v>
      </c>
      <c r="G561" s="5" t="s">
        <v>2385</v>
      </c>
      <c r="H561" s="5" t="s">
        <v>3916</v>
      </c>
      <c r="I561" s="5" t="s">
        <v>178</v>
      </c>
      <c r="J561" s="5" t="s">
        <v>2383</v>
      </c>
      <c r="K561" s="5" t="s">
        <v>2814</v>
      </c>
      <c r="L561" s="5" t="s">
        <v>1632</v>
      </c>
      <c r="M561" s="5" t="s">
        <v>186</v>
      </c>
      <c r="N561" s="5" t="s">
        <v>186</v>
      </c>
      <c r="O561" s="5" t="s">
        <v>3627</v>
      </c>
      <c r="P561" s="5" t="s">
        <v>4769</v>
      </c>
      <c r="Q561" s="5" t="s">
        <v>177</v>
      </c>
      <c r="R561" s="5" t="s">
        <v>4769</v>
      </c>
    </row>
    <row r="562" spans="2:18">
      <c r="B562" s="5" t="s">
        <v>1593</v>
      </c>
      <c r="C562" s="137" t="s">
        <v>3323</v>
      </c>
      <c r="D562" s="5">
        <v>2018</v>
      </c>
      <c r="F562" s="5" t="s">
        <v>1792</v>
      </c>
      <c r="G562" s="5" t="s">
        <v>2385</v>
      </c>
      <c r="H562" s="5" t="s">
        <v>3917</v>
      </c>
      <c r="I562" s="5" t="s">
        <v>178</v>
      </c>
      <c r="J562" s="5" t="s">
        <v>2383</v>
      </c>
      <c r="K562" s="5" t="s">
        <v>2814</v>
      </c>
      <c r="L562" s="5" t="s">
        <v>1632</v>
      </c>
      <c r="M562" s="5" t="s">
        <v>186</v>
      </c>
      <c r="N562" s="5" t="s">
        <v>186</v>
      </c>
      <c r="O562" s="5" t="s">
        <v>3628</v>
      </c>
      <c r="P562" s="5" t="s">
        <v>4769</v>
      </c>
      <c r="Q562" s="5" t="s">
        <v>177</v>
      </c>
      <c r="R562" s="5" t="s">
        <v>4769</v>
      </c>
    </row>
    <row r="563" spans="2:18">
      <c r="B563" s="5" t="s">
        <v>1593</v>
      </c>
      <c r="C563" s="137" t="s">
        <v>3324</v>
      </c>
      <c r="D563" s="5">
        <v>2018</v>
      </c>
      <c r="F563" s="5" t="s">
        <v>1792</v>
      </c>
      <c r="G563" s="5" t="s">
        <v>2385</v>
      </c>
      <c r="H563" s="5" t="s">
        <v>3918</v>
      </c>
      <c r="I563" s="5" t="s">
        <v>178</v>
      </c>
      <c r="J563" s="5" t="s">
        <v>2383</v>
      </c>
      <c r="K563" s="5" t="s">
        <v>2814</v>
      </c>
      <c r="L563" s="5" t="s">
        <v>1632</v>
      </c>
      <c r="M563" s="5" t="s">
        <v>186</v>
      </c>
      <c r="N563" s="5" t="s">
        <v>186</v>
      </c>
      <c r="O563" s="5" t="s">
        <v>3629</v>
      </c>
      <c r="P563" s="5" t="s">
        <v>4769</v>
      </c>
      <c r="Q563" s="5" t="s">
        <v>177</v>
      </c>
      <c r="R563" s="5" t="s">
        <v>4769</v>
      </c>
    </row>
    <row r="564" spans="2:18">
      <c r="B564" s="5" t="s">
        <v>1593</v>
      </c>
      <c r="C564" s="137" t="s">
        <v>3325</v>
      </c>
      <c r="D564" s="5">
        <v>2018</v>
      </c>
      <c r="F564" s="5" t="s">
        <v>1792</v>
      </c>
      <c r="G564" s="5" t="s">
        <v>2385</v>
      </c>
      <c r="H564" s="5" t="s">
        <v>3919</v>
      </c>
      <c r="I564" s="5" t="s">
        <v>178</v>
      </c>
      <c r="J564" s="5" t="s">
        <v>2383</v>
      </c>
      <c r="K564" s="5" t="s">
        <v>2814</v>
      </c>
      <c r="L564" s="5" t="s">
        <v>1632</v>
      </c>
      <c r="M564" s="5" t="s">
        <v>186</v>
      </c>
      <c r="N564" s="5" t="s">
        <v>186</v>
      </c>
      <c r="O564" s="5" t="s">
        <v>3630</v>
      </c>
      <c r="P564" s="5" t="s">
        <v>4769</v>
      </c>
      <c r="Q564" s="5" t="s">
        <v>177</v>
      </c>
      <c r="R564" s="5" t="s">
        <v>4769</v>
      </c>
    </row>
    <row r="565" spans="2:18">
      <c r="B565" s="5" t="s">
        <v>1593</v>
      </c>
      <c r="C565" s="137" t="s">
        <v>3326</v>
      </c>
      <c r="D565" s="5">
        <v>2018</v>
      </c>
      <c r="F565" s="5" t="s">
        <v>1792</v>
      </c>
      <c r="G565" s="5" t="s">
        <v>2385</v>
      </c>
      <c r="H565" s="5" t="s">
        <v>3920</v>
      </c>
      <c r="I565" s="5" t="s">
        <v>178</v>
      </c>
      <c r="J565" s="5" t="s">
        <v>2383</v>
      </c>
      <c r="K565" s="5" t="s">
        <v>2814</v>
      </c>
      <c r="L565" s="5" t="s">
        <v>1632</v>
      </c>
      <c r="M565" s="5" t="s">
        <v>186</v>
      </c>
      <c r="N565" s="5" t="s">
        <v>186</v>
      </c>
      <c r="O565" s="5" t="s">
        <v>3631</v>
      </c>
      <c r="P565" s="5" t="s">
        <v>4769</v>
      </c>
      <c r="Q565" s="5" t="s">
        <v>177</v>
      </c>
      <c r="R565" s="5" t="s">
        <v>4769</v>
      </c>
    </row>
    <row r="566" spans="2:18">
      <c r="B566" s="5" t="s">
        <v>1593</v>
      </c>
      <c r="C566" s="137" t="s">
        <v>3327</v>
      </c>
      <c r="D566" s="5">
        <v>2018</v>
      </c>
      <c r="F566" s="5" t="s">
        <v>1792</v>
      </c>
      <c r="G566" s="5" t="s">
        <v>2385</v>
      </c>
      <c r="H566" s="5" t="s">
        <v>3921</v>
      </c>
      <c r="I566" s="5" t="s">
        <v>178</v>
      </c>
      <c r="J566" s="5" t="s">
        <v>2383</v>
      </c>
      <c r="K566" s="5" t="s">
        <v>2814</v>
      </c>
      <c r="L566" s="5" t="s">
        <v>1632</v>
      </c>
      <c r="M566" s="5" t="s">
        <v>186</v>
      </c>
      <c r="N566" s="5" t="s">
        <v>186</v>
      </c>
      <c r="O566" s="5" t="s">
        <v>3632</v>
      </c>
      <c r="P566" s="5" t="s">
        <v>4769</v>
      </c>
      <c r="Q566" s="5" t="s">
        <v>177</v>
      </c>
      <c r="R566" s="5" t="s">
        <v>4769</v>
      </c>
    </row>
    <row r="567" spans="2:18">
      <c r="B567" s="5" t="s">
        <v>1593</v>
      </c>
      <c r="C567" s="137" t="s">
        <v>3328</v>
      </c>
      <c r="D567" s="5">
        <v>2018</v>
      </c>
      <c r="F567" s="5" t="s">
        <v>1792</v>
      </c>
      <c r="G567" s="5" t="s">
        <v>2385</v>
      </c>
      <c r="H567" s="5" t="s">
        <v>3922</v>
      </c>
      <c r="I567" s="5" t="s">
        <v>178</v>
      </c>
      <c r="J567" s="5" t="s">
        <v>2383</v>
      </c>
      <c r="K567" s="5" t="s">
        <v>2814</v>
      </c>
      <c r="L567" s="5" t="s">
        <v>1632</v>
      </c>
      <c r="M567" s="5" t="s">
        <v>186</v>
      </c>
      <c r="N567" s="5" t="s">
        <v>186</v>
      </c>
      <c r="O567" s="5" t="s">
        <v>3633</v>
      </c>
      <c r="P567" s="5" t="s">
        <v>4769</v>
      </c>
      <c r="Q567" s="5" t="s">
        <v>177</v>
      </c>
      <c r="R567" s="5" t="s">
        <v>4769</v>
      </c>
    </row>
    <row r="568" spans="2:18">
      <c r="B568" s="5" t="s">
        <v>1593</v>
      </c>
      <c r="C568" s="137" t="s">
        <v>3329</v>
      </c>
      <c r="D568" s="5">
        <v>2018</v>
      </c>
      <c r="F568" s="5" t="s">
        <v>1792</v>
      </c>
      <c r="G568" s="5" t="s">
        <v>2385</v>
      </c>
      <c r="H568" s="5" t="s">
        <v>3923</v>
      </c>
      <c r="I568" s="5" t="s">
        <v>178</v>
      </c>
      <c r="J568" s="5" t="s">
        <v>2383</v>
      </c>
      <c r="K568" s="5" t="s">
        <v>2814</v>
      </c>
      <c r="L568" s="5" t="s">
        <v>1632</v>
      </c>
      <c r="M568" s="5" t="s">
        <v>186</v>
      </c>
      <c r="N568" s="5" t="s">
        <v>186</v>
      </c>
      <c r="O568" s="5" t="s">
        <v>3634</v>
      </c>
      <c r="P568" s="5" t="s">
        <v>4769</v>
      </c>
      <c r="Q568" s="5" t="s">
        <v>177</v>
      </c>
      <c r="R568" s="5" t="s">
        <v>4769</v>
      </c>
    </row>
    <row r="569" spans="2:18">
      <c r="B569" s="5" t="s">
        <v>1593</v>
      </c>
      <c r="C569" s="137" t="s">
        <v>3330</v>
      </c>
      <c r="D569" s="5">
        <v>2018</v>
      </c>
      <c r="F569" s="5" t="s">
        <v>1792</v>
      </c>
      <c r="G569" s="5" t="s">
        <v>2385</v>
      </c>
      <c r="H569" s="5" t="s">
        <v>3924</v>
      </c>
      <c r="I569" s="5" t="s">
        <v>178</v>
      </c>
      <c r="J569" s="5" t="s">
        <v>2383</v>
      </c>
      <c r="K569" s="5" t="s">
        <v>2814</v>
      </c>
      <c r="L569" s="5" t="s">
        <v>1632</v>
      </c>
      <c r="M569" s="5" t="s">
        <v>186</v>
      </c>
      <c r="N569" s="5" t="s">
        <v>186</v>
      </c>
      <c r="O569" s="5" t="s">
        <v>3635</v>
      </c>
      <c r="P569" s="5" t="s">
        <v>4769</v>
      </c>
      <c r="Q569" s="5" t="s">
        <v>177</v>
      </c>
      <c r="R569" s="5" t="s">
        <v>4769</v>
      </c>
    </row>
    <row r="570" spans="2:18">
      <c r="B570" s="5" t="s">
        <v>1593</v>
      </c>
      <c r="C570" s="137" t="s">
        <v>3331</v>
      </c>
      <c r="D570" s="5">
        <v>2018</v>
      </c>
      <c r="F570" s="5" t="s">
        <v>1792</v>
      </c>
      <c r="G570" s="5" t="s">
        <v>2385</v>
      </c>
      <c r="H570" s="5" t="s">
        <v>3925</v>
      </c>
      <c r="I570" s="5" t="s">
        <v>178</v>
      </c>
      <c r="J570" s="5" t="s">
        <v>2383</v>
      </c>
      <c r="K570" s="5" t="s">
        <v>2814</v>
      </c>
      <c r="L570" s="5" t="s">
        <v>1632</v>
      </c>
      <c r="M570" s="5" t="s">
        <v>186</v>
      </c>
      <c r="N570" s="5" t="s">
        <v>186</v>
      </c>
      <c r="O570" s="5" t="s">
        <v>3636</v>
      </c>
      <c r="P570" s="5" t="s">
        <v>4769</v>
      </c>
      <c r="Q570" s="5" t="s">
        <v>177</v>
      </c>
      <c r="R570" s="5" t="s">
        <v>4769</v>
      </c>
    </row>
    <row r="571" spans="2:18">
      <c r="B571" s="5" t="s">
        <v>1593</v>
      </c>
      <c r="C571" s="137" t="s">
        <v>3334</v>
      </c>
      <c r="D571" s="5">
        <v>2018</v>
      </c>
      <c r="F571" s="5" t="s">
        <v>1792</v>
      </c>
      <c r="G571" s="5" t="s">
        <v>2385</v>
      </c>
      <c r="H571" s="5" t="s">
        <v>3928</v>
      </c>
      <c r="I571" s="5" t="s">
        <v>178</v>
      </c>
      <c r="J571" s="5" t="s">
        <v>2383</v>
      </c>
      <c r="K571" s="5" t="s">
        <v>2814</v>
      </c>
      <c r="L571" s="5" t="s">
        <v>1632</v>
      </c>
      <c r="M571" s="5" t="s">
        <v>186</v>
      </c>
      <c r="N571" s="5" t="s">
        <v>186</v>
      </c>
      <c r="O571" s="5" t="s">
        <v>3639</v>
      </c>
      <c r="P571" s="5" t="s">
        <v>4769</v>
      </c>
      <c r="Q571" s="5" t="s">
        <v>177</v>
      </c>
      <c r="R571" s="5" t="s">
        <v>4769</v>
      </c>
    </row>
    <row r="572" spans="2:18">
      <c r="B572" s="5" t="s">
        <v>1593</v>
      </c>
      <c r="C572" s="137" t="s">
        <v>3337</v>
      </c>
      <c r="D572" s="5">
        <v>2018</v>
      </c>
      <c r="F572" s="5" t="s">
        <v>1792</v>
      </c>
      <c r="G572" s="5" t="s">
        <v>2385</v>
      </c>
      <c r="H572" s="5" t="s">
        <v>3931</v>
      </c>
      <c r="I572" s="5" t="s">
        <v>178</v>
      </c>
      <c r="J572" s="5" t="s">
        <v>2383</v>
      </c>
      <c r="K572" s="5" t="s">
        <v>2814</v>
      </c>
      <c r="L572" s="5" t="s">
        <v>1632</v>
      </c>
      <c r="M572" s="5" t="s">
        <v>186</v>
      </c>
      <c r="N572" s="5" t="s">
        <v>186</v>
      </c>
      <c r="O572" s="5" t="s">
        <v>3642</v>
      </c>
      <c r="P572" s="5" t="s">
        <v>4769</v>
      </c>
      <c r="Q572" s="5" t="s">
        <v>177</v>
      </c>
      <c r="R572" s="5" t="s">
        <v>4769</v>
      </c>
    </row>
    <row r="573" spans="2:18">
      <c r="B573" s="5" t="s">
        <v>1593</v>
      </c>
      <c r="C573" s="137" t="s">
        <v>3333</v>
      </c>
      <c r="D573" s="5">
        <v>2018</v>
      </c>
      <c r="F573" s="5" t="s">
        <v>1792</v>
      </c>
      <c r="G573" s="5" t="s">
        <v>2385</v>
      </c>
      <c r="H573" s="5" t="s">
        <v>3927</v>
      </c>
      <c r="I573" s="5" t="s">
        <v>178</v>
      </c>
      <c r="J573" s="5" t="s">
        <v>2383</v>
      </c>
      <c r="K573" s="5" t="s">
        <v>2814</v>
      </c>
      <c r="L573" s="5" t="s">
        <v>1632</v>
      </c>
      <c r="M573" s="5" t="s">
        <v>186</v>
      </c>
      <c r="N573" s="5" t="s">
        <v>186</v>
      </c>
      <c r="O573" s="5" t="s">
        <v>3638</v>
      </c>
      <c r="P573" s="5" t="s">
        <v>4769</v>
      </c>
      <c r="Q573" s="5" t="s">
        <v>177</v>
      </c>
      <c r="R573" s="5" t="s">
        <v>4769</v>
      </c>
    </row>
    <row r="574" spans="2:18">
      <c r="B574" s="5" t="s">
        <v>1593</v>
      </c>
      <c r="C574" s="137" t="s">
        <v>3332</v>
      </c>
      <c r="D574" s="5">
        <v>2018</v>
      </c>
      <c r="F574" s="5" t="s">
        <v>1792</v>
      </c>
      <c r="G574" s="5" t="s">
        <v>2385</v>
      </c>
      <c r="H574" s="5" t="s">
        <v>3926</v>
      </c>
      <c r="I574" s="5" t="s">
        <v>178</v>
      </c>
      <c r="J574" s="5" t="s">
        <v>2383</v>
      </c>
      <c r="K574" s="5" t="s">
        <v>2814</v>
      </c>
      <c r="L574" s="5" t="s">
        <v>1632</v>
      </c>
      <c r="M574" s="5" t="s">
        <v>186</v>
      </c>
      <c r="N574" s="5" t="s">
        <v>186</v>
      </c>
      <c r="O574" s="5" t="s">
        <v>3637</v>
      </c>
      <c r="P574" s="5" t="s">
        <v>4769</v>
      </c>
      <c r="Q574" s="5" t="s">
        <v>177</v>
      </c>
      <c r="R574" s="5" t="s">
        <v>4769</v>
      </c>
    </row>
    <row r="575" spans="2:18">
      <c r="B575" s="5" t="s">
        <v>1593</v>
      </c>
      <c r="C575" s="137" t="s">
        <v>3340</v>
      </c>
      <c r="D575" s="5">
        <v>2018</v>
      </c>
      <c r="F575" s="5" t="s">
        <v>1792</v>
      </c>
      <c r="G575" s="5" t="s">
        <v>2385</v>
      </c>
      <c r="H575" s="5" t="s">
        <v>3934</v>
      </c>
      <c r="I575" s="5" t="s">
        <v>178</v>
      </c>
      <c r="J575" s="5" t="s">
        <v>2383</v>
      </c>
      <c r="K575" s="5" t="s">
        <v>2814</v>
      </c>
      <c r="L575" s="5" t="s">
        <v>1632</v>
      </c>
      <c r="M575" s="5" t="s">
        <v>186</v>
      </c>
      <c r="N575" s="5" t="s">
        <v>186</v>
      </c>
      <c r="O575" s="5" t="s">
        <v>3645</v>
      </c>
      <c r="P575" s="5" t="s">
        <v>4769</v>
      </c>
      <c r="Q575" s="5" t="s">
        <v>177</v>
      </c>
      <c r="R575" s="5" t="s">
        <v>4769</v>
      </c>
    </row>
    <row r="576" spans="2:18">
      <c r="B576" s="5" t="s">
        <v>1593</v>
      </c>
      <c r="C576" s="137" t="s">
        <v>3338</v>
      </c>
      <c r="D576" s="5">
        <v>2018</v>
      </c>
      <c r="F576" s="5" t="s">
        <v>1792</v>
      </c>
      <c r="G576" s="5" t="s">
        <v>2385</v>
      </c>
      <c r="H576" s="5" t="s">
        <v>3932</v>
      </c>
      <c r="I576" s="5" t="s">
        <v>178</v>
      </c>
      <c r="J576" s="5" t="s">
        <v>2383</v>
      </c>
      <c r="K576" s="5" t="s">
        <v>2814</v>
      </c>
      <c r="L576" s="5" t="s">
        <v>1632</v>
      </c>
      <c r="M576" s="5" t="s">
        <v>186</v>
      </c>
      <c r="N576" s="5" t="s">
        <v>186</v>
      </c>
      <c r="O576" s="5" t="s">
        <v>3643</v>
      </c>
      <c r="P576" s="5" t="s">
        <v>4769</v>
      </c>
      <c r="Q576" s="5" t="s">
        <v>177</v>
      </c>
      <c r="R576" s="5" t="s">
        <v>4769</v>
      </c>
    </row>
    <row r="577" spans="2:18">
      <c r="B577" s="5" t="s">
        <v>1593</v>
      </c>
      <c r="C577" s="137" t="s">
        <v>3342</v>
      </c>
      <c r="D577" s="5">
        <v>2018</v>
      </c>
      <c r="F577" s="5" t="s">
        <v>1792</v>
      </c>
      <c r="G577" s="5" t="s">
        <v>2385</v>
      </c>
      <c r="H577" s="5" t="s">
        <v>3936</v>
      </c>
      <c r="I577" s="5" t="s">
        <v>178</v>
      </c>
      <c r="J577" s="5" t="s">
        <v>2383</v>
      </c>
      <c r="K577" s="5" t="s">
        <v>2814</v>
      </c>
      <c r="L577" s="5" t="s">
        <v>1632</v>
      </c>
      <c r="M577" s="5" t="s">
        <v>186</v>
      </c>
      <c r="N577" s="5" t="s">
        <v>186</v>
      </c>
      <c r="O577" s="5" t="s">
        <v>3647</v>
      </c>
      <c r="P577" s="5" t="s">
        <v>4769</v>
      </c>
      <c r="Q577" s="5" t="s">
        <v>177</v>
      </c>
      <c r="R577" s="5" t="s">
        <v>4769</v>
      </c>
    </row>
    <row r="578" spans="2:18">
      <c r="B578" s="5" t="s">
        <v>1593</v>
      </c>
      <c r="C578" s="137" t="s">
        <v>3346</v>
      </c>
      <c r="D578" s="5">
        <v>2018</v>
      </c>
      <c r="F578" s="5" t="s">
        <v>1792</v>
      </c>
      <c r="G578" s="5" t="s">
        <v>2385</v>
      </c>
      <c r="H578" s="5" t="s">
        <v>3940</v>
      </c>
      <c r="I578" s="5" t="s">
        <v>178</v>
      </c>
      <c r="J578" s="5" t="s">
        <v>2383</v>
      </c>
      <c r="K578" s="5" t="s">
        <v>2814</v>
      </c>
      <c r="L578" s="5" t="s">
        <v>1632</v>
      </c>
      <c r="M578" s="5" t="s">
        <v>186</v>
      </c>
      <c r="N578" s="5" t="s">
        <v>186</v>
      </c>
      <c r="O578" s="5" t="s">
        <v>3651</v>
      </c>
      <c r="P578" s="5" t="s">
        <v>4769</v>
      </c>
      <c r="Q578" s="5" t="s">
        <v>177</v>
      </c>
      <c r="R578" s="5" t="s">
        <v>4769</v>
      </c>
    </row>
    <row r="579" spans="2:18">
      <c r="B579" s="5" t="s">
        <v>1593</v>
      </c>
      <c r="C579" s="137" t="s">
        <v>3339</v>
      </c>
      <c r="D579" s="5">
        <v>2018</v>
      </c>
      <c r="F579" s="5" t="s">
        <v>1792</v>
      </c>
      <c r="G579" s="5" t="s">
        <v>2385</v>
      </c>
      <c r="H579" s="5" t="s">
        <v>3933</v>
      </c>
      <c r="I579" s="5" t="s">
        <v>178</v>
      </c>
      <c r="J579" s="5" t="s">
        <v>2383</v>
      </c>
      <c r="K579" s="5" t="s">
        <v>2814</v>
      </c>
      <c r="L579" s="5" t="s">
        <v>1632</v>
      </c>
      <c r="M579" s="5" t="s">
        <v>186</v>
      </c>
      <c r="N579" s="5" t="s">
        <v>186</v>
      </c>
      <c r="O579" s="5" t="s">
        <v>3644</v>
      </c>
      <c r="P579" s="5" t="s">
        <v>4769</v>
      </c>
      <c r="Q579" s="5" t="s">
        <v>177</v>
      </c>
      <c r="R579" s="5" t="s">
        <v>4769</v>
      </c>
    </row>
    <row r="580" spans="2:18">
      <c r="B580" s="5" t="s">
        <v>1593</v>
      </c>
      <c r="C580" s="137" t="s">
        <v>3343</v>
      </c>
      <c r="D580" s="5">
        <v>2018</v>
      </c>
      <c r="F580" s="5" t="s">
        <v>1792</v>
      </c>
      <c r="G580" s="5" t="s">
        <v>2385</v>
      </c>
      <c r="H580" s="106" t="s">
        <v>3937</v>
      </c>
      <c r="I580" s="5" t="s">
        <v>178</v>
      </c>
      <c r="J580" s="5" t="s">
        <v>2383</v>
      </c>
      <c r="K580" s="5" t="s">
        <v>2814</v>
      </c>
      <c r="L580" s="5" t="s">
        <v>1632</v>
      </c>
      <c r="M580" s="5" t="s">
        <v>186</v>
      </c>
      <c r="N580" s="5" t="s">
        <v>186</v>
      </c>
      <c r="O580" s="106" t="s">
        <v>3648</v>
      </c>
      <c r="P580" s="5" t="s">
        <v>4769</v>
      </c>
      <c r="Q580" s="5" t="s">
        <v>177</v>
      </c>
      <c r="R580" s="5" t="s">
        <v>4769</v>
      </c>
    </row>
    <row r="581" spans="2:18">
      <c r="B581" s="5" t="s">
        <v>1593</v>
      </c>
      <c r="C581" s="137" t="s">
        <v>3336</v>
      </c>
      <c r="D581" s="5">
        <v>2018</v>
      </c>
      <c r="F581" s="5" t="s">
        <v>1792</v>
      </c>
      <c r="G581" s="5" t="s">
        <v>2385</v>
      </c>
      <c r="H581" s="5" t="s">
        <v>3930</v>
      </c>
      <c r="I581" s="5" t="s">
        <v>178</v>
      </c>
      <c r="J581" s="5" t="s">
        <v>2383</v>
      </c>
      <c r="K581" s="5" t="s">
        <v>2814</v>
      </c>
      <c r="L581" s="5" t="s">
        <v>1632</v>
      </c>
      <c r="M581" s="5" t="s">
        <v>186</v>
      </c>
      <c r="N581" s="5" t="s">
        <v>186</v>
      </c>
      <c r="O581" s="5" t="s">
        <v>3641</v>
      </c>
      <c r="P581" s="5" t="s">
        <v>4769</v>
      </c>
      <c r="Q581" s="5" t="s">
        <v>177</v>
      </c>
      <c r="R581" s="5" t="s">
        <v>4769</v>
      </c>
    </row>
    <row r="582" spans="2:18">
      <c r="B582" s="5" t="s">
        <v>1593</v>
      </c>
      <c r="C582" s="137" t="s">
        <v>3344</v>
      </c>
      <c r="D582" s="5">
        <v>2018</v>
      </c>
      <c r="F582" s="5" t="s">
        <v>1792</v>
      </c>
      <c r="G582" s="5" t="s">
        <v>2385</v>
      </c>
      <c r="H582" s="5" t="s">
        <v>3938</v>
      </c>
      <c r="I582" s="5" t="s">
        <v>178</v>
      </c>
      <c r="J582" s="5" t="s">
        <v>2383</v>
      </c>
      <c r="K582" s="5" t="s">
        <v>2814</v>
      </c>
      <c r="L582" s="5" t="s">
        <v>1632</v>
      </c>
      <c r="M582" s="5" t="s">
        <v>186</v>
      </c>
      <c r="N582" s="5" t="s">
        <v>186</v>
      </c>
      <c r="O582" s="5" t="s">
        <v>3649</v>
      </c>
      <c r="P582" s="5" t="s">
        <v>4769</v>
      </c>
      <c r="Q582" s="5" t="s">
        <v>177</v>
      </c>
      <c r="R582" s="5" t="s">
        <v>4769</v>
      </c>
    </row>
    <row r="583" spans="2:18">
      <c r="B583" s="5" t="s">
        <v>1593</v>
      </c>
      <c r="C583" s="137" t="s">
        <v>3341</v>
      </c>
      <c r="D583" s="5">
        <v>2018</v>
      </c>
      <c r="F583" s="5" t="s">
        <v>1792</v>
      </c>
      <c r="G583" s="5" t="s">
        <v>2385</v>
      </c>
      <c r="H583" s="5" t="s">
        <v>3935</v>
      </c>
      <c r="I583" s="5" t="s">
        <v>178</v>
      </c>
      <c r="J583" s="5" t="s">
        <v>2383</v>
      </c>
      <c r="K583" s="5" t="s">
        <v>2814</v>
      </c>
      <c r="L583" s="5" t="s">
        <v>1632</v>
      </c>
      <c r="M583" s="5" t="s">
        <v>186</v>
      </c>
      <c r="N583" s="5" t="s">
        <v>186</v>
      </c>
      <c r="O583" s="5" t="s">
        <v>3646</v>
      </c>
      <c r="P583" s="5" t="s">
        <v>4769</v>
      </c>
      <c r="Q583" s="5" t="s">
        <v>177</v>
      </c>
      <c r="R583" s="5" t="s">
        <v>4769</v>
      </c>
    </row>
    <row r="584" spans="2:18">
      <c r="B584" s="5" t="s">
        <v>1593</v>
      </c>
      <c r="C584" s="137" t="s">
        <v>3335</v>
      </c>
      <c r="D584" s="5">
        <v>2018</v>
      </c>
      <c r="F584" s="5" t="s">
        <v>1792</v>
      </c>
      <c r="G584" s="5" t="s">
        <v>2385</v>
      </c>
      <c r="H584" s="5" t="s">
        <v>3929</v>
      </c>
      <c r="I584" s="5" t="s">
        <v>178</v>
      </c>
      <c r="J584" s="5" t="s">
        <v>2383</v>
      </c>
      <c r="K584" s="5" t="s">
        <v>2814</v>
      </c>
      <c r="L584" s="5" t="s">
        <v>1632</v>
      </c>
      <c r="M584" s="5" t="s">
        <v>186</v>
      </c>
      <c r="N584" s="5" t="s">
        <v>186</v>
      </c>
      <c r="O584" s="5" t="s">
        <v>3640</v>
      </c>
      <c r="P584" s="5" t="s">
        <v>4769</v>
      </c>
      <c r="Q584" s="5" t="s">
        <v>177</v>
      </c>
      <c r="R584" s="5" t="s">
        <v>4769</v>
      </c>
    </row>
    <row r="585" spans="2:18">
      <c r="B585" s="5" t="s">
        <v>1593</v>
      </c>
      <c r="C585" s="137" t="s">
        <v>3345</v>
      </c>
      <c r="D585" s="5">
        <v>2018</v>
      </c>
      <c r="F585" s="5" t="s">
        <v>1792</v>
      </c>
      <c r="G585" s="5" t="s">
        <v>2385</v>
      </c>
      <c r="H585" s="5" t="s">
        <v>3939</v>
      </c>
      <c r="I585" s="5" t="s">
        <v>178</v>
      </c>
      <c r="J585" s="5" t="s">
        <v>2383</v>
      </c>
      <c r="K585" s="5" t="s">
        <v>2814</v>
      </c>
      <c r="L585" s="5" t="s">
        <v>1632</v>
      </c>
      <c r="M585" s="5" t="s">
        <v>186</v>
      </c>
      <c r="N585" s="5" t="s">
        <v>186</v>
      </c>
      <c r="O585" s="5" t="s">
        <v>3650</v>
      </c>
      <c r="P585" s="5" t="s">
        <v>4769</v>
      </c>
      <c r="Q585" s="5" t="s">
        <v>177</v>
      </c>
      <c r="R585" s="5" t="s">
        <v>4769</v>
      </c>
    </row>
    <row r="586" spans="2:18">
      <c r="B586" s="5" t="s">
        <v>1593</v>
      </c>
      <c r="C586" s="137" t="s">
        <v>3298</v>
      </c>
      <c r="D586" s="5">
        <v>2018</v>
      </c>
      <c r="F586" s="5" t="s">
        <v>1792</v>
      </c>
      <c r="G586" s="5" t="s">
        <v>2385</v>
      </c>
      <c r="H586" s="5" t="s">
        <v>3893</v>
      </c>
      <c r="I586" s="5" t="s">
        <v>178</v>
      </c>
      <c r="J586" s="5" t="s">
        <v>2383</v>
      </c>
      <c r="K586" s="5" t="s">
        <v>2814</v>
      </c>
      <c r="L586" s="5" t="s">
        <v>3435</v>
      </c>
      <c r="M586" s="5" t="s">
        <v>186</v>
      </c>
      <c r="N586" s="5" t="s">
        <v>186</v>
      </c>
      <c r="O586" s="5" t="s">
        <v>3604</v>
      </c>
      <c r="P586" s="5" t="s">
        <v>4769</v>
      </c>
      <c r="Q586" s="5" t="s">
        <v>177</v>
      </c>
      <c r="R586" s="5" t="s">
        <v>4769</v>
      </c>
    </row>
    <row r="587" spans="2:18">
      <c r="B587" s="5" t="s">
        <v>1593</v>
      </c>
      <c r="C587" s="137" t="s">
        <v>3306</v>
      </c>
      <c r="D587" s="5">
        <v>2018</v>
      </c>
      <c r="F587" s="5" t="s">
        <v>1792</v>
      </c>
      <c r="G587" s="5" t="s">
        <v>2385</v>
      </c>
      <c r="H587" s="5" t="s">
        <v>3901</v>
      </c>
      <c r="I587" s="5" t="s">
        <v>178</v>
      </c>
      <c r="J587" s="5" t="s">
        <v>2383</v>
      </c>
      <c r="K587" s="5" t="s">
        <v>2814</v>
      </c>
      <c r="L587" s="5" t="s">
        <v>3435</v>
      </c>
      <c r="M587" s="5" t="s">
        <v>186</v>
      </c>
      <c r="N587" s="5" t="s">
        <v>186</v>
      </c>
      <c r="O587" s="5" t="s">
        <v>3612</v>
      </c>
      <c r="P587" s="5" t="s">
        <v>4769</v>
      </c>
      <c r="Q587" s="5" t="s">
        <v>177</v>
      </c>
      <c r="R587" s="5" t="s">
        <v>4769</v>
      </c>
    </row>
    <row r="588" spans="2:18">
      <c r="B588" s="5" t="s">
        <v>1593</v>
      </c>
      <c r="C588" s="137" t="s">
        <v>3297</v>
      </c>
      <c r="D588" s="5">
        <v>2018</v>
      </c>
      <c r="F588" s="5" t="s">
        <v>1792</v>
      </c>
      <c r="G588" s="5" t="s">
        <v>2385</v>
      </c>
      <c r="H588" s="5" t="s">
        <v>3892</v>
      </c>
      <c r="I588" s="5" t="s">
        <v>178</v>
      </c>
      <c r="J588" s="5" t="s">
        <v>2383</v>
      </c>
      <c r="K588" s="5" t="s">
        <v>2814</v>
      </c>
      <c r="L588" s="5" t="s">
        <v>3435</v>
      </c>
      <c r="M588" s="5" t="s">
        <v>186</v>
      </c>
      <c r="N588" s="5" t="s">
        <v>186</v>
      </c>
      <c r="O588" s="5" t="s">
        <v>3603</v>
      </c>
      <c r="P588" s="5" t="s">
        <v>4769</v>
      </c>
      <c r="Q588" s="5" t="s">
        <v>177</v>
      </c>
      <c r="R588" s="5" t="s">
        <v>4769</v>
      </c>
    </row>
    <row r="589" spans="2:18">
      <c r="B589" s="5" t="s">
        <v>1593</v>
      </c>
      <c r="C589" s="137" t="s">
        <v>3305</v>
      </c>
      <c r="D589" s="5">
        <v>2018</v>
      </c>
      <c r="F589" s="5" t="s">
        <v>1792</v>
      </c>
      <c r="G589" s="5" t="s">
        <v>2385</v>
      </c>
      <c r="H589" s="5" t="s">
        <v>3900</v>
      </c>
      <c r="I589" s="5" t="s">
        <v>178</v>
      </c>
      <c r="J589" s="5" t="s">
        <v>2383</v>
      </c>
      <c r="K589" s="5" t="s">
        <v>2814</v>
      </c>
      <c r="L589" s="5" t="s">
        <v>3435</v>
      </c>
      <c r="M589" s="5" t="s">
        <v>186</v>
      </c>
      <c r="N589" s="5" t="s">
        <v>186</v>
      </c>
      <c r="O589" s="5" t="s">
        <v>3611</v>
      </c>
      <c r="P589" s="5" t="s">
        <v>4769</v>
      </c>
      <c r="Q589" s="5" t="s">
        <v>177</v>
      </c>
      <c r="R589" s="5" t="s">
        <v>4769</v>
      </c>
    </row>
    <row r="590" spans="2:18">
      <c r="B590" s="5" t="s">
        <v>1593</v>
      </c>
      <c r="C590" s="137" t="s">
        <v>3304</v>
      </c>
      <c r="D590" s="5">
        <v>2018</v>
      </c>
      <c r="F590" s="5" t="s">
        <v>1792</v>
      </c>
      <c r="G590" s="5" t="s">
        <v>2385</v>
      </c>
      <c r="H590" s="5" t="s">
        <v>3899</v>
      </c>
      <c r="I590" s="5" t="s">
        <v>178</v>
      </c>
      <c r="J590" s="5" t="s">
        <v>2383</v>
      </c>
      <c r="K590" s="5" t="s">
        <v>2814</v>
      </c>
      <c r="L590" s="5" t="s">
        <v>3435</v>
      </c>
      <c r="M590" s="5" t="s">
        <v>186</v>
      </c>
      <c r="N590" s="5" t="s">
        <v>186</v>
      </c>
      <c r="O590" s="5" t="s">
        <v>3610</v>
      </c>
      <c r="P590" s="5" t="s">
        <v>4769</v>
      </c>
      <c r="Q590" s="5" t="s">
        <v>177</v>
      </c>
      <c r="R590" s="5" t="s">
        <v>4769</v>
      </c>
    </row>
    <row r="591" spans="2:18">
      <c r="B591" s="5" t="s">
        <v>1593</v>
      </c>
      <c r="C591" s="137" t="s">
        <v>3303</v>
      </c>
      <c r="D591" s="5">
        <v>2018</v>
      </c>
      <c r="F591" s="5" t="s">
        <v>1792</v>
      </c>
      <c r="G591" s="5" t="s">
        <v>2385</v>
      </c>
      <c r="H591" s="5" t="s">
        <v>3898</v>
      </c>
      <c r="I591" s="5" t="s">
        <v>178</v>
      </c>
      <c r="J591" s="5" t="s">
        <v>2383</v>
      </c>
      <c r="K591" s="5" t="s">
        <v>2814</v>
      </c>
      <c r="L591" s="5" t="s">
        <v>3435</v>
      </c>
      <c r="M591" s="5" t="s">
        <v>186</v>
      </c>
      <c r="N591" s="5" t="s">
        <v>186</v>
      </c>
      <c r="O591" s="5" t="s">
        <v>3609</v>
      </c>
      <c r="P591" s="5" t="s">
        <v>4769</v>
      </c>
      <c r="Q591" s="5" t="s">
        <v>177</v>
      </c>
      <c r="R591" s="5" t="s">
        <v>4769</v>
      </c>
    </row>
    <row r="592" spans="2:18">
      <c r="B592" s="5" t="s">
        <v>1593</v>
      </c>
      <c r="C592" s="137" t="s">
        <v>3302</v>
      </c>
      <c r="D592" s="5">
        <v>2018</v>
      </c>
      <c r="F592" s="5" t="s">
        <v>1792</v>
      </c>
      <c r="G592" s="5" t="s">
        <v>2385</v>
      </c>
      <c r="H592" s="5" t="s">
        <v>3897</v>
      </c>
      <c r="I592" s="5" t="s">
        <v>178</v>
      </c>
      <c r="J592" s="5" t="s">
        <v>2383</v>
      </c>
      <c r="K592" s="5" t="s">
        <v>2814</v>
      </c>
      <c r="L592" s="5" t="s">
        <v>3435</v>
      </c>
      <c r="M592" s="5" t="s">
        <v>186</v>
      </c>
      <c r="N592" s="5" t="s">
        <v>186</v>
      </c>
      <c r="O592" s="5" t="s">
        <v>3608</v>
      </c>
      <c r="P592" s="5" t="s">
        <v>4769</v>
      </c>
      <c r="Q592" s="5" t="s">
        <v>177</v>
      </c>
      <c r="R592" s="5" t="s">
        <v>4769</v>
      </c>
    </row>
    <row r="593" spans="2:18">
      <c r="B593" s="5" t="s">
        <v>1593</v>
      </c>
      <c r="C593" s="137" t="s">
        <v>3301</v>
      </c>
      <c r="D593" s="5">
        <v>2018</v>
      </c>
      <c r="F593" s="5" t="s">
        <v>1792</v>
      </c>
      <c r="G593" s="5" t="s">
        <v>2385</v>
      </c>
      <c r="H593" s="5" t="s">
        <v>3896</v>
      </c>
      <c r="I593" s="5" t="s">
        <v>178</v>
      </c>
      <c r="J593" s="5" t="s">
        <v>2383</v>
      </c>
      <c r="K593" s="5" t="s">
        <v>2814</v>
      </c>
      <c r="L593" s="5" t="s">
        <v>3435</v>
      </c>
      <c r="M593" s="5" t="s">
        <v>186</v>
      </c>
      <c r="N593" s="5" t="s">
        <v>186</v>
      </c>
      <c r="O593" s="5" t="s">
        <v>3607</v>
      </c>
      <c r="P593" s="5" t="s">
        <v>4769</v>
      </c>
      <c r="Q593" s="5" t="s">
        <v>177</v>
      </c>
      <c r="R593" s="5" t="s">
        <v>4769</v>
      </c>
    </row>
    <row r="594" spans="2:18">
      <c r="B594" s="5" t="s">
        <v>1593</v>
      </c>
      <c r="C594" s="137" t="s">
        <v>3300</v>
      </c>
      <c r="D594" s="5">
        <v>2018</v>
      </c>
      <c r="F594" s="5" t="s">
        <v>1792</v>
      </c>
      <c r="G594" s="5" t="s">
        <v>2385</v>
      </c>
      <c r="H594" s="5" t="s">
        <v>3895</v>
      </c>
      <c r="I594" s="5" t="s">
        <v>178</v>
      </c>
      <c r="J594" s="5" t="s">
        <v>2383</v>
      </c>
      <c r="K594" s="5" t="s">
        <v>2814</v>
      </c>
      <c r="L594" s="5" t="s">
        <v>3435</v>
      </c>
      <c r="M594" s="5" t="s">
        <v>186</v>
      </c>
      <c r="N594" s="5" t="s">
        <v>186</v>
      </c>
      <c r="O594" s="5" t="s">
        <v>3606</v>
      </c>
      <c r="P594" s="5" t="s">
        <v>4769</v>
      </c>
      <c r="Q594" s="5" t="s">
        <v>177</v>
      </c>
      <c r="R594" s="5" t="s">
        <v>4769</v>
      </c>
    </row>
    <row r="595" spans="2:18">
      <c r="B595" s="5" t="s">
        <v>1593</v>
      </c>
      <c r="C595" s="137" t="s">
        <v>3299</v>
      </c>
      <c r="D595" s="5">
        <v>2018</v>
      </c>
      <c r="F595" s="5" t="s">
        <v>1792</v>
      </c>
      <c r="G595" s="5" t="s">
        <v>2385</v>
      </c>
      <c r="H595" s="5" t="s">
        <v>3894</v>
      </c>
      <c r="I595" s="5" t="s">
        <v>178</v>
      </c>
      <c r="J595" s="5" t="s">
        <v>2383</v>
      </c>
      <c r="K595" s="5" t="s">
        <v>2814</v>
      </c>
      <c r="L595" s="5" t="s">
        <v>3435</v>
      </c>
      <c r="M595" s="5" t="s">
        <v>186</v>
      </c>
      <c r="N595" s="5" t="s">
        <v>186</v>
      </c>
      <c r="O595" s="5" t="s">
        <v>3605</v>
      </c>
      <c r="P595" s="5" t="s">
        <v>4769</v>
      </c>
      <c r="Q595" s="5" t="s">
        <v>177</v>
      </c>
      <c r="R595" s="5" t="s">
        <v>4769</v>
      </c>
    </row>
    <row r="596" spans="2:18">
      <c r="B596" s="5" t="s">
        <v>1593</v>
      </c>
      <c r="C596" s="137" t="s">
        <v>3296</v>
      </c>
      <c r="D596" s="5">
        <v>2018</v>
      </c>
      <c r="F596" s="5" t="s">
        <v>1792</v>
      </c>
      <c r="G596" s="5" t="s">
        <v>2385</v>
      </c>
      <c r="H596" s="5" t="s">
        <v>3891</v>
      </c>
      <c r="I596" s="5" t="s">
        <v>178</v>
      </c>
      <c r="J596" s="5" t="s">
        <v>2383</v>
      </c>
      <c r="K596" s="5" t="s">
        <v>2814</v>
      </c>
      <c r="L596" s="5" t="s">
        <v>3435</v>
      </c>
      <c r="M596" s="5" t="s">
        <v>186</v>
      </c>
      <c r="N596" s="5" t="s">
        <v>186</v>
      </c>
      <c r="O596" s="5" t="s">
        <v>3602</v>
      </c>
      <c r="P596" s="5" t="s">
        <v>4769</v>
      </c>
      <c r="Q596" s="5" t="s">
        <v>177</v>
      </c>
      <c r="R596" s="5" t="s">
        <v>4769</v>
      </c>
    </row>
    <row r="597" spans="2:18">
      <c r="B597" s="5" t="s">
        <v>1593</v>
      </c>
      <c r="C597" s="137" t="s">
        <v>3295</v>
      </c>
      <c r="D597" s="5">
        <v>2018</v>
      </c>
      <c r="F597" s="5" t="s">
        <v>1792</v>
      </c>
      <c r="G597" s="5" t="s">
        <v>2385</v>
      </c>
      <c r="H597" s="5" t="s">
        <v>3890</v>
      </c>
      <c r="I597" s="5" t="s">
        <v>178</v>
      </c>
      <c r="J597" s="5" t="s">
        <v>2383</v>
      </c>
      <c r="K597" s="5" t="s">
        <v>2814</v>
      </c>
      <c r="L597" s="5" t="s">
        <v>3435</v>
      </c>
      <c r="M597" s="5" t="s">
        <v>186</v>
      </c>
      <c r="N597" s="5" t="s">
        <v>186</v>
      </c>
      <c r="O597" s="5" t="s">
        <v>3601</v>
      </c>
      <c r="P597" s="5" t="s">
        <v>4769</v>
      </c>
      <c r="Q597" s="5" t="s">
        <v>177</v>
      </c>
      <c r="R597" s="5" t="s">
        <v>4769</v>
      </c>
    </row>
    <row r="598" spans="2:18">
      <c r="B598" s="5" t="s">
        <v>1593</v>
      </c>
      <c r="C598" s="137" t="s">
        <v>3294</v>
      </c>
      <c r="D598" s="5">
        <v>2018</v>
      </c>
      <c r="F598" s="5" t="s">
        <v>1792</v>
      </c>
      <c r="G598" s="5" t="s">
        <v>2385</v>
      </c>
      <c r="H598" s="5" t="s">
        <v>3889</v>
      </c>
      <c r="I598" s="5" t="s">
        <v>178</v>
      </c>
      <c r="J598" s="5" t="s">
        <v>2383</v>
      </c>
      <c r="K598" s="5" t="s">
        <v>2814</v>
      </c>
      <c r="L598" s="5" t="s">
        <v>3435</v>
      </c>
      <c r="M598" s="5" t="s">
        <v>186</v>
      </c>
      <c r="N598" s="5" t="s">
        <v>186</v>
      </c>
      <c r="O598" s="5" t="s">
        <v>3600</v>
      </c>
      <c r="P598" s="5" t="s">
        <v>4769</v>
      </c>
      <c r="Q598" s="5" t="s">
        <v>177</v>
      </c>
      <c r="R598" s="5" t="s">
        <v>4769</v>
      </c>
    </row>
    <row r="599" spans="2:18">
      <c r="B599" s="5" t="s">
        <v>1593</v>
      </c>
      <c r="C599" s="137" t="s">
        <v>3293</v>
      </c>
      <c r="D599" s="5">
        <v>2018</v>
      </c>
      <c r="F599" s="5" t="s">
        <v>1792</v>
      </c>
      <c r="G599" s="5" t="s">
        <v>2385</v>
      </c>
      <c r="H599" s="5" t="s">
        <v>3888</v>
      </c>
      <c r="I599" s="5" t="s">
        <v>178</v>
      </c>
      <c r="J599" s="5" t="s">
        <v>2383</v>
      </c>
      <c r="K599" s="5" t="s">
        <v>2814</v>
      </c>
      <c r="L599" s="5" t="s">
        <v>3435</v>
      </c>
      <c r="M599" s="5" t="s">
        <v>186</v>
      </c>
      <c r="N599" s="5" t="s">
        <v>186</v>
      </c>
      <c r="O599" s="5" t="s">
        <v>3599</v>
      </c>
      <c r="P599" s="5" t="s">
        <v>4769</v>
      </c>
      <c r="Q599" s="5" t="s">
        <v>177</v>
      </c>
      <c r="R599" s="5" t="s">
        <v>4769</v>
      </c>
    </row>
    <row r="600" spans="2:18">
      <c r="B600" s="5" t="s">
        <v>1593</v>
      </c>
      <c r="C600" s="137" t="s">
        <v>3292</v>
      </c>
      <c r="D600" s="5">
        <v>2018</v>
      </c>
      <c r="F600" s="5" t="s">
        <v>1792</v>
      </c>
      <c r="G600" s="5" t="s">
        <v>2385</v>
      </c>
      <c r="H600" s="106" t="s">
        <v>3887</v>
      </c>
      <c r="I600" s="5" t="s">
        <v>178</v>
      </c>
      <c r="J600" s="5" t="s">
        <v>2383</v>
      </c>
      <c r="K600" s="5" t="s">
        <v>2814</v>
      </c>
      <c r="L600" s="5" t="s">
        <v>3435</v>
      </c>
      <c r="M600" s="5" t="s">
        <v>186</v>
      </c>
      <c r="N600" s="5" t="s">
        <v>186</v>
      </c>
      <c r="O600" s="106" t="s">
        <v>3598</v>
      </c>
      <c r="P600" s="5" t="s">
        <v>4769</v>
      </c>
      <c r="Q600" s="5" t="s">
        <v>177</v>
      </c>
      <c r="R600" s="5" t="s">
        <v>4769</v>
      </c>
    </row>
    <row r="601" spans="2:18">
      <c r="B601" s="5" t="s">
        <v>1593</v>
      </c>
      <c r="C601" s="136" t="s">
        <v>3257</v>
      </c>
      <c r="D601" s="5">
        <v>2018</v>
      </c>
      <c r="F601" s="5" t="s">
        <v>1792</v>
      </c>
      <c r="G601" s="5" t="s">
        <v>2385</v>
      </c>
      <c r="H601" s="5" t="s">
        <v>3864</v>
      </c>
      <c r="I601" s="5" t="s">
        <v>178</v>
      </c>
      <c r="J601" s="5" t="s">
        <v>2383</v>
      </c>
      <c r="K601" s="5" t="s">
        <v>2814</v>
      </c>
      <c r="L601" s="5" t="s">
        <v>4034</v>
      </c>
      <c r="M601" s="5" t="s">
        <v>186</v>
      </c>
      <c r="N601" s="5" t="s">
        <v>186</v>
      </c>
      <c r="O601" s="5" t="s">
        <v>3575</v>
      </c>
      <c r="P601" s="5" t="s">
        <v>4769</v>
      </c>
      <c r="Q601" s="5" t="s">
        <v>177</v>
      </c>
      <c r="R601" s="5" t="s">
        <v>4769</v>
      </c>
    </row>
    <row r="602" spans="2:18">
      <c r="B602" s="5" t="s">
        <v>1593</v>
      </c>
      <c r="C602" s="136" t="s">
        <v>3260</v>
      </c>
      <c r="D602" s="5">
        <v>2018</v>
      </c>
      <c r="F602" s="5" t="s">
        <v>1792</v>
      </c>
      <c r="G602" s="5" t="s">
        <v>2385</v>
      </c>
      <c r="H602" s="5" t="s">
        <v>3865</v>
      </c>
      <c r="I602" s="5" t="s">
        <v>178</v>
      </c>
      <c r="J602" s="5" t="s">
        <v>2383</v>
      </c>
      <c r="K602" s="5" t="s">
        <v>2814</v>
      </c>
      <c r="L602" s="5" t="s">
        <v>4034</v>
      </c>
      <c r="M602" s="5" t="s">
        <v>186</v>
      </c>
      <c r="N602" s="5" t="s">
        <v>186</v>
      </c>
      <c r="O602" s="5" t="s">
        <v>3576</v>
      </c>
      <c r="P602" s="5" t="s">
        <v>4769</v>
      </c>
      <c r="Q602" s="5" t="s">
        <v>177</v>
      </c>
      <c r="R602" s="5" t="s">
        <v>4769</v>
      </c>
    </row>
    <row r="603" spans="2:18">
      <c r="B603" s="5" t="s">
        <v>1593</v>
      </c>
      <c r="C603" s="136" t="s">
        <v>3261</v>
      </c>
      <c r="D603" s="5">
        <v>2018</v>
      </c>
      <c r="F603" s="5" t="s">
        <v>1792</v>
      </c>
      <c r="G603" s="5" t="s">
        <v>2385</v>
      </c>
      <c r="H603" s="5" t="s">
        <v>3866</v>
      </c>
      <c r="I603" s="5" t="s">
        <v>178</v>
      </c>
      <c r="J603" s="5" t="s">
        <v>2383</v>
      </c>
      <c r="K603" s="5" t="s">
        <v>2814</v>
      </c>
      <c r="L603" s="5" t="s">
        <v>4034</v>
      </c>
      <c r="M603" s="5" t="s">
        <v>186</v>
      </c>
      <c r="N603" s="5" t="s">
        <v>186</v>
      </c>
      <c r="O603" s="5" t="s">
        <v>3577</v>
      </c>
      <c r="P603" s="5" t="s">
        <v>4769</v>
      </c>
      <c r="Q603" s="5" t="s">
        <v>177</v>
      </c>
      <c r="R603" s="5" t="s">
        <v>4769</v>
      </c>
    </row>
    <row r="604" spans="2:18">
      <c r="B604" s="5" t="s">
        <v>1593</v>
      </c>
      <c r="C604" s="138" t="s">
        <v>3262</v>
      </c>
      <c r="D604" s="5">
        <v>2018</v>
      </c>
      <c r="F604" s="5" t="s">
        <v>1792</v>
      </c>
      <c r="G604" s="5" t="s">
        <v>2385</v>
      </c>
      <c r="H604" s="5" t="s">
        <v>3867</v>
      </c>
      <c r="I604" s="5" t="s">
        <v>178</v>
      </c>
      <c r="J604" s="5" t="s">
        <v>2383</v>
      </c>
      <c r="K604" s="5" t="s">
        <v>2814</v>
      </c>
      <c r="L604" s="5" t="s">
        <v>4034</v>
      </c>
      <c r="M604" s="5" t="s">
        <v>186</v>
      </c>
      <c r="N604" s="5" t="s">
        <v>186</v>
      </c>
      <c r="O604" s="5" t="s">
        <v>3578</v>
      </c>
      <c r="P604" s="5" t="s">
        <v>4769</v>
      </c>
      <c r="Q604" s="5" t="s">
        <v>177</v>
      </c>
      <c r="R604" s="5" t="s">
        <v>4769</v>
      </c>
    </row>
    <row r="605" spans="2:18">
      <c r="B605" s="5" t="s">
        <v>1593</v>
      </c>
      <c r="C605" s="139" t="s">
        <v>3263</v>
      </c>
      <c r="D605" s="5">
        <v>2018</v>
      </c>
      <c r="F605" s="5" t="s">
        <v>1792</v>
      </c>
      <c r="G605" s="5" t="s">
        <v>2385</v>
      </c>
      <c r="H605" s="29" t="s">
        <v>3868</v>
      </c>
      <c r="I605" s="5" t="s">
        <v>178</v>
      </c>
      <c r="J605" s="5" t="s">
        <v>2383</v>
      </c>
      <c r="K605" s="5" t="s">
        <v>2814</v>
      </c>
      <c r="L605" s="5" t="s">
        <v>4034</v>
      </c>
      <c r="M605" s="5" t="s">
        <v>186</v>
      </c>
      <c r="N605" s="5" t="s">
        <v>186</v>
      </c>
      <c r="O605" s="29" t="s">
        <v>3579</v>
      </c>
      <c r="P605" s="5" t="s">
        <v>4769</v>
      </c>
      <c r="Q605" s="5" t="s">
        <v>177</v>
      </c>
      <c r="R605" s="5" t="s">
        <v>4769</v>
      </c>
    </row>
    <row r="606" spans="2:18">
      <c r="B606" s="5" t="s">
        <v>1593</v>
      </c>
      <c r="C606" s="136" t="s">
        <v>3264</v>
      </c>
      <c r="D606" s="5">
        <v>2018</v>
      </c>
      <c r="F606" s="5" t="s">
        <v>1792</v>
      </c>
      <c r="G606" s="5" t="s">
        <v>2385</v>
      </c>
      <c r="H606" s="5" t="s">
        <v>3869</v>
      </c>
      <c r="I606" s="5" t="s">
        <v>178</v>
      </c>
      <c r="J606" s="5" t="s">
        <v>2383</v>
      </c>
      <c r="K606" s="5" t="s">
        <v>2814</v>
      </c>
      <c r="L606" s="5" t="s">
        <v>4034</v>
      </c>
      <c r="M606" s="5" t="s">
        <v>186</v>
      </c>
      <c r="N606" s="5" t="s">
        <v>186</v>
      </c>
      <c r="O606" s="5" t="s">
        <v>3580</v>
      </c>
      <c r="P606" s="5" t="s">
        <v>4769</v>
      </c>
      <c r="Q606" s="5" t="s">
        <v>177</v>
      </c>
      <c r="R606" s="5" t="s">
        <v>4769</v>
      </c>
    </row>
    <row r="607" spans="2:18">
      <c r="B607" s="5" t="s">
        <v>1593</v>
      </c>
      <c r="C607" s="136" t="s">
        <v>3266</v>
      </c>
      <c r="D607" s="5">
        <v>2018</v>
      </c>
      <c r="F607" s="5" t="s">
        <v>1792</v>
      </c>
      <c r="G607" s="5" t="s">
        <v>2385</v>
      </c>
      <c r="H607" s="5" t="s">
        <v>3870</v>
      </c>
      <c r="I607" s="5" t="s">
        <v>178</v>
      </c>
      <c r="J607" s="5" t="s">
        <v>2383</v>
      </c>
      <c r="K607" s="5" t="s">
        <v>2814</v>
      </c>
      <c r="L607" s="5" t="s">
        <v>4034</v>
      </c>
      <c r="M607" s="5" t="s">
        <v>186</v>
      </c>
      <c r="N607" s="5" t="s">
        <v>186</v>
      </c>
      <c r="O607" s="5" t="s">
        <v>3581</v>
      </c>
      <c r="P607" s="5" t="s">
        <v>4769</v>
      </c>
      <c r="Q607" s="5" t="s">
        <v>177</v>
      </c>
      <c r="R607" s="5" t="s">
        <v>4769</v>
      </c>
    </row>
    <row r="608" spans="2:18">
      <c r="B608" s="5" t="s">
        <v>1593</v>
      </c>
      <c r="C608" s="136" t="s">
        <v>3267</v>
      </c>
      <c r="D608" s="5">
        <v>2018</v>
      </c>
      <c r="F608" s="5" t="s">
        <v>1792</v>
      </c>
      <c r="G608" s="5" t="s">
        <v>2385</v>
      </c>
      <c r="H608" s="5" t="s">
        <v>3871</v>
      </c>
      <c r="I608" s="5" t="s">
        <v>178</v>
      </c>
      <c r="J608" s="5" t="s">
        <v>2383</v>
      </c>
      <c r="K608" s="5" t="s">
        <v>2814</v>
      </c>
      <c r="L608" s="5" t="s">
        <v>4034</v>
      </c>
      <c r="M608" s="5" t="s">
        <v>186</v>
      </c>
      <c r="N608" s="5" t="s">
        <v>186</v>
      </c>
      <c r="O608" s="149" t="s">
        <v>3582</v>
      </c>
      <c r="P608" s="5" t="s">
        <v>4769</v>
      </c>
      <c r="Q608" s="5" t="s">
        <v>177</v>
      </c>
      <c r="R608" s="5" t="s">
        <v>4769</v>
      </c>
    </row>
    <row r="609" spans="2:18">
      <c r="B609" s="5" t="s">
        <v>1593</v>
      </c>
      <c r="C609" s="136" t="s">
        <v>3268</v>
      </c>
      <c r="D609" s="5">
        <v>2018</v>
      </c>
      <c r="F609" s="5" t="s">
        <v>1792</v>
      </c>
      <c r="G609" s="5" t="s">
        <v>2385</v>
      </c>
      <c r="H609" s="5" t="s">
        <v>3872</v>
      </c>
      <c r="I609" s="5" t="s">
        <v>178</v>
      </c>
      <c r="J609" s="5" t="s">
        <v>2383</v>
      </c>
      <c r="K609" s="5" t="s">
        <v>2814</v>
      </c>
      <c r="L609" s="5" t="s">
        <v>4034</v>
      </c>
      <c r="M609" s="5" t="s">
        <v>186</v>
      </c>
      <c r="N609" s="5" t="s">
        <v>186</v>
      </c>
      <c r="O609" s="5" t="s">
        <v>3583</v>
      </c>
      <c r="P609" s="5" t="s">
        <v>4769</v>
      </c>
      <c r="Q609" s="5" t="s">
        <v>177</v>
      </c>
      <c r="R609" s="5" t="s">
        <v>4769</v>
      </c>
    </row>
    <row r="610" spans="2:18">
      <c r="B610" s="5" t="s">
        <v>1593</v>
      </c>
      <c r="C610" s="137" t="s">
        <v>3269</v>
      </c>
      <c r="D610" s="5">
        <v>2018</v>
      </c>
      <c r="F610" s="5" t="s">
        <v>1792</v>
      </c>
      <c r="G610" s="5" t="s">
        <v>2385</v>
      </c>
      <c r="H610" s="106" t="s">
        <v>3873</v>
      </c>
      <c r="I610" s="5" t="s">
        <v>178</v>
      </c>
      <c r="J610" s="5" t="s">
        <v>2383</v>
      </c>
      <c r="K610" s="5" t="s">
        <v>2814</v>
      </c>
      <c r="L610" s="5" t="s">
        <v>4034</v>
      </c>
      <c r="M610" s="5" t="s">
        <v>186</v>
      </c>
      <c r="N610" s="5" t="s">
        <v>186</v>
      </c>
      <c r="O610" s="106" t="s">
        <v>3584</v>
      </c>
      <c r="P610" s="5" t="s">
        <v>4769</v>
      </c>
      <c r="Q610" s="5" t="s">
        <v>177</v>
      </c>
      <c r="R610" s="5" t="s">
        <v>4769</v>
      </c>
    </row>
    <row r="611" spans="2:18">
      <c r="B611" s="5" t="s">
        <v>1593</v>
      </c>
      <c r="C611" s="136" t="s">
        <v>3270</v>
      </c>
      <c r="D611" s="5">
        <v>2018</v>
      </c>
      <c r="F611" s="5" t="s">
        <v>1792</v>
      </c>
      <c r="G611" s="5" t="s">
        <v>2385</v>
      </c>
      <c r="H611" s="5" t="s">
        <v>3874</v>
      </c>
      <c r="I611" s="5" t="s">
        <v>178</v>
      </c>
      <c r="J611" s="5" t="s">
        <v>2383</v>
      </c>
      <c r="K611" s="5" t="s">
        <v>2814</v>
      </c>
      <c r="L611" s="5" t="s">
        <v>4034</v>
      </c>
      <c r="M611" s="5" t="s">
        <v>186</v>
      </c>
      <c r="N611" s="5" t="s">
        <v>186</v>
      </c>
      <c r="O611" s="5" t="s">
        <v>3585</v>
      </c>
      <c r="P611" s="5" t="s">
        <v>4769</v>
      </c>
      <c r="Q611" s="5" t="s">
        <v>177</v>
      </c>
      <c r="R611" s="5" t="s">
        <v>4769</v>
      </c>
    </row>
    <row r="612" spans="2:18">
      <c r="B612" s="5" t="s">
        <v>1593</v>
      </c>
      <c r="C612" s="136" t="s">
        <v>3271</v>
      </c>
      <c r="D612" s="5">
        <v>2018</v>
      </c>
      <c r="F612" s="5" t="s">
        <v>1792</v>
      </c>
      <c r="G612" s="5" t="s">
        <v>2385</v>
      </c>
      <c r="H612" s="5" t="s">
        <v>3875</v>
      </c>
      <c r="I612" s="5" t="s">
        <v>178</v>
      </c>
      <c r="J612" s="5" t="s">
        <v>2383</v>
      </c>
      <c r="K612" s="5" t="s">
        <v>2814</v>
      </c>
      <c r="L612" s="5" t="s">
        <v>4034</v>
      </c>
      <c r="M612" s="5" t="s">
        <v>186</v>
      </c>
      <c r="N612" s="5" t="s">
        <v>186</v>
      </c>
      <c r="O612" s="5" t="s">
        <v>3586</v>
      </c>
      <c r="P612" s="5" t="s">
        <v>4769</v>
      </c>
      <c r="Q612" s="5" t="s">
        <v>177</v>
      </c>
      <c r="R612" s="5" t="s">
        <v>4769</v>
      </c>
    </row>
    <row r="613" spans="2:18">
      <c r="B613" s="5" t="s">
        <v>1593</v>
      </c>
      <c r="C613" s="136" t="s">
        <v>3272</v>
      </c>
      <c r="D613" s="5">
        <v>2018</v>
      </c>
      <c r="F613" s="5" t="s">
        <v>1792</v>
      </c>
      <c r="G613" s="5" t="s">
        <v>2385</v>
      </c>
      <c r="H613" s="5" t="s">
        <v>3876</v>
      </c>
      <c r="I613" s="5" t="s">
        <v>178</v>
      </c>
      <c r="J613" s="5" t="s">
        <v>2383</v>
      </c>
      <c r="K613" s="5" t="s">
        <v>2814</v>
      </c>
      <c r="L613" s="5" t="s">
        <v>4034</v>
      </c>
      <c r="M613" s="5" t="s">
        <v>186</v>
      </c>
      <c r="N613" s="5" t="s">
        <v>186</v>
      </c>
      <c r="O613" s="5" t="s">
        <v>3587</v>
      </c>
      <c r="P613" s="5" t="s">
        <v>4769</v>
      </c>
      <c r="Q613" s="5" t="s">
        <v>177</v>
      </c>
      <c r="R613" s="5" t="s">
        <v>4769</v>
      </c>
    </row>
    <row r="614" spans="2:18">
      <c r="B614" s="5" t="s">
        <v>1593</v>
      </c>
      <c r="C614" s="136" t="s">
        <v>3273</v>
      </c>
      <c r="D614" s="5">
        <v>2018</v>
      </c>
      <c r="F614" s="5" t="s">
        <v>1792</v>
      </c>
      <c r="G614" s="5" t="s">
        <v>2385</v>
      </c>
      <c r="H614" s="5" t="s">
        <v>3877</v>
      </c>
      <c r="I614" s="5" t="s">
        <v>178</v>
      </c>
      <c r="J614" s="5" t="s">
        <v>2383</v>
      </c>
      <c r="K614" s="5" t="s">
        <v>2814</v>
      </c>
      <c r="L614" s="5" t="s">
        <v>4034</v>
      </c>
      <c r="M614" s="5" t="s">
        <v>186</v>
      </c>
      <c r="N614" s="5" t="s">
        <v>186</v>
      </c>
      <c r="O614" s="5" t="s">
        <v>3588</v>
      </c>
      <c r="P614" s="5" t="s">
        <v>4769</v>
      </c>
      <c r="Q614" s="5" t="s">
        <v>177</v>
      </c>
      <c r="R614" s="5" t="s">
        <v>4769</v>
      </c>
    </row>
  </sheetData>
  <conditionalFormatting sqref="B1:B1048576">
    <cfRule type="cellIs" dxfId="450" priority="1" operator="equal">
      <formula>"TPE"</formula>
    </cfRule>
    <cfRule type="cellIs" dxfId="449" priority="2" operator="equal">
      <formula>"TPA"</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5F28-88D3-4A42-AD93-E1447C2383D1}">
  <dimension ref="A1:R703"/>
  <sheetViews>
    <sheetView workbookViewId="0">
      <pane xSplit="3" ySplit="1" topLeftCell="D2" activePane="bottomRight" state="frozen"/>
      <selection pane="topRight" activeCell="D1" sqref="D1"/>
      <selection pane="bottomLeft" activeCell="A2" sqref="A2"/>
      <selection pane="bottomRight" activeCell="E1" sqref="E1"/>
    </sheetView>
  </sheetViews>
  <sheetFormatPr baseColWidth="10" defaultRowHeight="16"/>
  <cols>
    <col min="1" max="1" width="18.5" bestFit="1" customWidth="1"/>
    <col min="2" max="2" width="10.5" style="5" customWidth="1"/>
    <col min="3" max="3" width="27.6640625" bestFit="1" customWidth="1"/>
    <col min="4" max="4" width="11.6640625" bestFit="1" customWidth="1"/>
    <col min="5" max="5" width="12.6640625" style="5" customWidth="1"/>
    <col min="6" max="6" width="31" style="5" customWidth="1"/>
    <col min="7" max="7" width="23.33203125" bestFit="1" customWidth="1"/>
    <col min="8" max="8" width="13.33203125" bestFit="1" customWidth="1"/>
    <col min="9" max="9" width="23.5" bestFit="1" customWidth="1"/>
    <col min="10" max="10" width="18.83203125" customWidth="1"/>
    <col min="11" max="11" width="22.83203125" customWidth="1"/>
    <col min="12" max="12" width="18.1640625" customWidth="1"/>
    <col min="13" max="13" width="9.83203125" bestFit="1" customWidth="1"/>
    <col min="14" max="14" width="10" bestFit="1" customWidth="1"/>
    <col min="15" max="15" width="36.1640625" bestFit="1" customWidth="1"/>
    <col min="16" max="16" width="18" style="5" bestFit="1" customWidth="1"/>
  </cols>
  <sheetData>
    <row r="1" spans="1:18">
      <c r="A1" s="4" t="s">
        <v>79</v>
      </c>
      <c r="B1" s="4" t="s">
        <v>80</v>
      </c>
      <c r="C1" s="4" t="s">
        <v>81</v>
      </c>
      <c r="D1" s="4" t="s">
        <v>1352</v>
      </c>
      <c r="E1" s="4" t="s">
        <v>188</v>
      </c>
      <c r="F1" s="4" t="s">
        <v>170</v>
      </c>
      <c r="G1" s="4" t="s">
        <v>174</v>
      </c>
      <c r="H1" s="4" t="s">
        <v>175</v>
      </c>
      <c r="I1" s="4" t="s">
        <v>176</v>
      </c>
      <c r="J1" s="4" t="s">
        <v>179</v>
      </c>
      <c r="K1" s="114" t="s">
        <v>2852</v>
      </c>
      <c r="L1" s="4" t="s">
        <v>1785</v>
      </c>
      <c r="M1" s="4" t="s">
        <v>184</v>
      </c>
      <c r="N1" s="4" t="s">
        <v>185</v>
      </c>
      <c r="O1" s="4" t="s">
        <v>2235</v>
      </c>
      <c r="P1" s="4" t="s">
        <v>1789</v>
      </c>
      <c r="Q1" s="4" t="s">
        <v>2860</v>
      </c>
      <c r="R1" s="4" t="s">
        <v>4798</v>
      </c>
    </row>
    <row r="2" spans="1:18">
      <c r="A2" s="5"/>
      <c r="B2" s="5" t="s">
        <v>4827</v>
      </c>
      <c r="C2" s="137" t="s">
        <v>3357</v>
      </c>
      <c r="D2" s="5" t="s">
        <v>2469</v>
      </c>
      <c r="F2" s="5" t="s">
        <v>1792</v>
      </c>
      <c r="G2" s="5" t="s">
        <v>2385</v>
      </c>
      <c r="H2" s="5" t="s">
        <v>3951</v>
      </c>
      <c r="I2" s="5" t="s">
        <v>178</v>
      </c>
      <c r="J2" s="5" t="s">
        <v>2383</v>
      </c>
      <c r="K2" s="5" t="s">
        <v>2814</v>
      </c>
      <c r="L2" s="5" t="s">
        <v>1640</v>
      </c>
      <c r="M2" s="5" t="s">
        <v>186</v>
      </c>
      <c r="N2" s="5" t="s">
        <v>186</v>
      </c>
      <c r="O2" s="5" t="s">
        <v>3662</v>
      </c>
      <c r="P2" s="5" t="s">
        <v>4769</v>
      </c>
      <c r="Q2" s="10" t="s">
        <v>172</v>
      </c>
      <c r="R2" s="5" t="s">
        <v>4769</v>
      </c>
    </row>
    <row r="3" spans="1:18">
      <c r="A3" s="5" t="s">
        <v>0</v>
      </c>
      <c r="B3" s="5" t="s">
        <v>4827</v>
      </c>
      <c r="C3" s="5" t="s">
        <v>83</v>
      </c>
      <c r="D3" s="5" t="s">
        <v>172</v>
      </c>
      <c r="G3" s="5" t="s">
        <v>449</v>
      </c>
      <c r="H3" s="5" t="s">
        <v>172</v>
      </c>
      <c r="I3" s="5" t="s">
        <v>172</v>
      </c>
      <c r="J3" s="5" t="s">
        <v>172</v>
      </c>
      <c r="K3" s="5" t="s">
        <v>172</v>
      </c>
      <c r="L3" s="5" t="s">
        <v>172</v>
      </c>
      <c r="M3" s="5" t="s">
        <v>186</v>
      </c>
      <c r="N3" s="5" t="s">
        <v>187</v>
      </c>
      <c r="O3" s="5"/>
    </row>
    <row r="4" spans="1:18">
      <c r="A4" s="5" t="s">
        <v>8</v>
      </c>
      <c r="B4" s="5" t="s">
        <v>1642</v>
      </c>
      <c r="C4" s="5" t="s">
        <v>96</v>
      </c>
      <c r="D4" s="5" t="s">
        <v>172</v>
      </c>
      <c r="G4" s="5" t="s">
        <v>449</v>
      </c>
      <c r="H4" s="5" t="s">
        <v>172</v>
      </c>
      <c r="I4" s="5" t="s">
        <v>172</v>
      </c>
      <c r="J4" s="5" t="s">
        <v>172</v>
      </c>
      <c r="K4" s="5" t="s">
        <v>172</v>
      </c>
      <c r="L4" s="5" t="s">
        <v>3091</v>
      </c>
      <c r="M4" s="5" t="s">
        <v>186</v>
      </c>
      <c r="N4" s="5" t="s">
        <v>187</v>
      </c>
      <c r="O4" s="5"/>
    </row>
    <row r="5" spans="1:18">
      <c r="A5" s="5" t="s">
        <v>45</v>
      </c>
      <c r="B5" s="5" t="s">
        <v>1549</v>
      </c>
      <c r="C5" s="5" t="s">
        <v>136</v>
      </c>
      <c r="D5" s="11" t="s">
        <v>172</v>
      </c>
      <c r="F5" s="5" t="s">
        <v>172</v>
      </c>
      <c r="G5" s="5" t="s">
        <v>449</v>
      </c>
      <c r="H5" s="5" t="s">
        <v>172</v>
      </c>
      <c r="I5" s="5" t="s">
        <v>1791</v>
      </c>
      <c r="J5" s="5" t="s">
        <v>172</v>
      </c>
      <c r="K5" s="106" t="s">
        <v>2814</v>
      </c>
      <c r="L5" s="5" t="s">
        <v>1640</v>
      </c>
      <c r="M5" s="5" t="s">
        <v>186</v>
      </c>
      <c r="N5" s="5" t="s">
        <v>187</v>
      </c>
      <c r="O5" s="5" t="s">
        <v>172</v>
      </c>
      <c r="P5" s="5" t="s">
        <v>186</v>
      </c>
    </row>
    <row r="6" spans="1:18">
      <c r="A6" s="5" t="s">
        <v>44</v>
      </c>
      <c r="B6" s="5" t="s">
        <v>1549</v>
      </c>
      <c r="C6" s="5" t="s">
        <v>4828</v>
      </c>
      <c r="D6" s="11" t="s">
        <v>172</v>
      </c>
      <c r="F6" s="5" t="s">
        <v>172</v>
      </c>
      <c r="G6" s="5" t="s">
        <v>449</v>
      </c>
      <c r="H6" s="5" t="s">
        <v>172</v>
      </c>
      <c r="I6" s="5" t="s">
        <v>1791</v>
      </c>
      <c r="J6" s="5" t="s">
        <v>172</v>
      </c>
      <c r="K6" s="106" t="s">
        <v>2814</v>
      </c>
      <c r="L6" s="5" t="s">
        <v>1640</v>
      </c>
      <c r="M6" s="5" t="s">
        <v>186</v>
      </c>
      <c r="N6" s="5" t="s">
        <v>187</v>
      </c>
      <c r="O6" s="5" t="s">
        <v>172</v>
      </c>
      <c r="P6" s="5" t="s">
        <v>186</v>
      </c>
    </row>
    <row r="7" spans="1:18">
      <c r="A7" s="5" t="s">
        <v>43</v>
      </c>
      <c r="B7" s="5" t="s">
        <v>1549</v>
      </c>
      <c r="C7" s="5" t="s">
        <v>134</v>
      </c>
      <c r="D7" s="5">
        <v>1912</v>
      </c>
      <c r="F7" s="5" t="s">
        <v>172</v>
      </c>
      <c r="G7" s="5" t="s">
        <v>449</v>
      </c>
      <c r="H7" s="5" t="s">
        <v>172</v>
      </c>
      <c r="I7" s="5" t="s">
        <v>1791</v>
      </c>
      <c r="J7" s="5" t="s">
        <v>1790</v>
      </c>
      <c r="K7" s="106" t="s">
        <v>2814</v>
      </c>
      <c r="L7" s="5" t="s">
        <v>1640</v>
      </c>
      <c r="M7" s="5" t="s">
        <v>186</v>
      </c>
      <c r="N7" s="5" t="s">
        <v>187</v>
      </c>
      <c r="O7" s="5" t="s">
        <v>172</v>
      </c>
      <c r="P7" s="5" t="s">
        <v>186</v>
      </c>
    </row>
    <row r="8" spans="1:18">
      <c r="A8" s="5" t="s">
        <v>1705</v>
      </c>
      <c r="B8" s="5" t="s">
        <v>1549</v>
      </c>
      <c r="C8" s="101" t="s">
        <v>1584</v>
      </c>
      <c r="D8" s="5">
        <v>2013</v>
      </c>
      <c r="E8" s="5" t="s">
        <v>1705</v>
      </c>
      <c r="F8" s="5" t="s">
        <v>2466</v>
      </c>
      <c r="G8" s="5" t="s">
        <v>449</v>
      </c>
      <c r="H8" s="5" t="s">
        <v>172</v>
      </c>
      <c r="J8" s="5" t="s">
        <v>1551</v>
      </c>
      <c r="K8" s="106" t="s">
        <v>2814</v>
      </c>
      <c r="L8" s="5" t="s">
        <v>1583</v>
      </c>
      <c r="M8" s="5"/>
      <c r="N8" s="5" t="s">
        <v>186</v>
      </c>
      <c r="O8" s="5" t="s">
        <v>2035</v>
      </c>
    </row>
    <row r="9" spans="1:18">
      <c r="A9" s="5" t="s">
        <v>1710</v>
      </c>
      <c r="B9" s="5" t="s">
        <v>1549</v>
      </c>
      <c r="C9" s="101" t="s">
        <v>1614</v>
      </c>
      <c r="D9" s="5">
        <v>2013</v>
      </c>
      <c r="E9" s="5" t="s">
        <v>1710</v>
      </c>
      <c r="F9" s="5" t="s">
        <v>2466</v>
      </c>
      <c r="G9" s="5" t="s">
        <v>449</v>
      </c>
      <c r="H9" s="5" t="s">
        <v>172</v>
      </c>
      <c r="J9" s="5" t="s">
        <v>1551</v>
      </c>
      <c r="K9" s="106" t="s">
        <v>2814</v>
      </c>
      <c r="L9" s="5" t="s">
        <v>1612</v>
      </c>
      <c r="M9" s="5"/>
      <c r="N9" s="5" t="s">
        <v>186</v>
      </c>
      <c r="O9" s="5" t="s">
        <v>2044</v>
      </c>
    </row>
    <row r="10" spans="1:18">
      <c r="A10" s="5" t="s">
        <v>1711</v>
      </c>
      <c r="B10" s="5" t="s">
        <v>1549</v>
      </c>
      <c r="C10" s="101" t="s">
        <v>1615</v>
      </c>
      <c r="D10" s="5">
        <v>2013</v>
      </c>
      <c r="E10" s="5" t="s">
        <v>1711</v>
      </c>
      <c r="F10" s="5" t="s">
        <v>2466</v>
      </c>
      <c r="G10" s="5" t="s">
        <v>449</v>
      </c>
      <c r="H10" s="5" t="s">
        <v>172</v>
      </c>
      <c r="J10" s="5" t="s">
        <v>1551</v>
      </c>
      <c r="K10" s="106" t="s">
        <v>2814</v>
      </c>
      <c r="L10" s="5" t="s">
        <v>1612</v>
      </c>
      <c r="M10" s="5"/>
      <c r="N10" s="5" t="s">
        <v>186</v>
      </c>
      <c r="O10" s="5" t="s">
        <v>2045</v>
      </c>
    </row>
    <row r="11" spans="1:18">
      <c r="A11" s="5" t="s">
        <v>1712</v>
      </c>
      <c r="B11" s="5" t="s">
        <v>1549</v>
      </c>
      <c r="C11" s="101" t="s">
        <v>1616</v>
      </c>
      <c r="D11" s="5">
        <v>2013</v>
      </c>
      <c r="E11" s="5" t="s">
        <v>1712</v>
      </c>
      <c r="F11" s="5" t="s">
        <v>2466</v>
      </c>
      <c r="G11" s="5" t="s">
        <v>449</v>
      </c>
      <c r="H11" s="5" t="s">
        <v>172</v>
      </c>
      <c r="J11" s="5" t="s">
        <v>1551</v>
      </c>
      <c r="K11" s="106" t="s">
        <v>2814</v>
      </c>
      <c r="L11" s="5" t="s">
        <v>1612</v>
      </c>
      <c r="M11" s="5"/>
      <c r="N11" s="5" t="s">
        <v>186</v>
      </c>
      <c r="O11" s="5" t="s">
        <v>2046</v>
      </c>
    </row>
    <row r="12" spans="1:18">
      <c r="A12" s="5" t="s">
        <v>1715</v>
      </c>
      <c r="B12" s="5" t="s">
        <v>1549</v>
      </c>
      <c r="C12" s="101" t="s">
        <v>1597</v>
      </c>
      <c r="D12" s="5">
        <v>1973</v>
      </c>
      <c r="E12" s="5" t="s">
        <v>1715</v>
      </c>
      <c r="F12" s="5" t="s">
        <v>2466</v>
      </c>
      <c r="G12" s="5" t="s">
        <v>449</v>
      </c>
      <c r="H12" s="5" t="s">
        <v>172</v>
      </c>
      <c r="J12" s="5" t="s">
        <v>1591</v>
      </c>
      <c r="K12" s="106" t="s">
        <v>2814</v>
      </c>
      <c r="L12" s="5" t="s">
        <v>1640</v>
      </c>
      <c r="M12" s="5"/>
      <c r="N12" s="5" t="s">
        <v>186</v>
      </c>
      <c r="O12" s="5" t="s">
        <v>2042</v>
      </c>
    </row>
    <row r="13" spans="1:18">
      <c r="A13" s="5" t="s">
        <v>1717</v>
      </c>
      <c r="B13" s="5" t="s">
        <v>1549</v>
      </c>
      <c r="C13" s="101" t="s">
        <v>1601</v>
      </c>
      <c r="D13" s="5">
        <v>1973</v>
      </c>
      <c r="E13" s="5" t="s">
        <v>1717</v>
      </c>
      <c r="F13" s="5" t="s">
        <v>2466</v>
      </c>
      <c r="G13" s="5" t="s">
        <v>449</v>
      </c>
      <c r="H13" s="5" t="s">
        <v>172</v>
      </c>
      <c r="J13" s="5" t="s">
        <v>1591</v>
      </c>
      <c r="K13" s="106" t="s">
        <v>2814</v>
      </c>
      <c r="L13" s="5" t="s">
        <v>1640</v>
      </c>
      <c r="M13" s="5"/>
      <c r="N13" s="5" t="s">
        <v>186</v>
      </c>
      <c r="O13" s="5" t="s">
        <v>2047</v>
      </c>
    </row>
    <row r="14" spans="1:18">
      <c r="A14" s="5" t="s">
        <v>1727</v>
      </c>
      <c r="B14" s="5" t="s">
        <v>1549</v>
      </c>
      <c r="C14" s="101" t="s">
        <v>1580</v>
      </c>
      <c r="D14" s="5">
        <v>2012</v>
      </c>
      <c r="E14" s="5" t="s">
        <v>1727</v>
      </c>
      <c r="F14" s="5" t="s">
        <v>2466</v>
      </c>
      <c r="G14" s="5" t="s">
        <v>449</v>
      </c>
      <c r="H14" s="5" t="s">
        <v>172</v>
      </c>
      <c r="J14" s="5" t="s">
        <v>1579</v>
      </c>
      <c r="K14" s="106" t="s">
        <v>2814</v>
      </c>
      <c r="L14" s="5" t="s">
        <v>2379</v>
      </c>
      <c r="M14" s="5"/>
      <c r="N14" s="5" t="s">
        <v>186</v>
      </c>
      <c r="O14" s="5" t="s">
        <v>2036</v>
      </c>
    </row>
    <row r="15" spans="1:18">
      <c r="A15" s="5" t="s">
        <v>1732</v>
      </c>
      <c r="B15" s="5" t="s">
        <v>1549</v>
      </c>
      <c r="C15" s="102" t="s">
        <v>1629</v>
      </c>
      <c r="D15" s="5">
        <v>2013</v>
      </c>
      <c r="E15" s="5" t="s">
        <v>1732</v>
      </c>
      <c r="F15" s="5" t="s">
        <v>2466</v>
      </c>
      <c r="G15" s="5" t="s">
        <v>449</v>
      </c>
      <c r="H15" s="5" t="s">
        <v>172</v>
      </c>
      <c r="J15" s="5" t="s">
        <v>1551</v>
      </c>
      <c r="K15" s="106" t="s">
        <v>2814</v>
      </c>
      <c r="L15" s="5" t="s">
        <v>2379</v>
      </c>
      <c r="M15" s="5"/>
      <c r="N15" s="5" t="s">
        <v>187</v>
      </c>
      <c r="O15" s="5" t="s">
        <v>172</v>
      </c>
    </row>
    <row r="16" spans="1:18">
      <c r="A16" s="5" t="s">
        <v>1739</v>
      </c>
      <c r="B16" s="5" t="s">
        <v>1549</v>
      </c>
      <c r="C16" s="101" t="s">
        <v>1638</v>
      </c>
      <c r="D16" s="5" t="s">
        <v>1606</v>
      </c>
      <c r="E16" s="5" t="s">
        <v>1739</v>
      </c>
      <c r="F16" s="5" t="s">
        <v>2466</v>
      </c>
      <c r="G16" s="5" t="s">
        <v>449</v>
      </c>
      <c r="H16" s="5" t="s">
        <v>172</v>
      </c>
      <c r="J16" s="5" t="s">
        <v>1591</v>
      </c>
      <c r="K16" s="106" t="s">
        <v>2814</v>
      </c>
      <c r="L16" s="5" t="s">
        <v>1640</v>
      </c>
      <c r="M16" s="5"/>
      <c r="N16" s="5" t="s">
        <v>186</v>
      </c>
      <c r="O16" s="5" t="s">
        <v>2037</v>
      </c>
    </row>
    <row r="17" spans="1:18">
      <c r="A17" s="5" t="s">
        <v>1753</v>
      </c>
      <c r="B17" s="5" t="s">
        <v>1549</v>
      </c>
      <c r="C17" s="101" t="s">
        <v>1566</v>
      </c>
      <c r="D17" s="5">
        <v>2013</v>
      </c>
      <c r="E17" s="5" t="s">
        <v>1753</v>
      </c>
      <c r="F17" s="5" t="s">
        <v>2466</v>
      </c>
      <c r="G17" s="5" t="s">
        <v>449</v>
      </c>
      <c r="H17" s="5" t="s">
        <v>172</v>
      </c>
      <c r="J17" s="5" t="s">
        <v>1551</v>
      </c>
      <c r="K17" s="106" t="s">
        <v>2814</v>
      </c>
      <c r="L17" s="5" t="s">
        <v>1563</v>
      </c>
      <c r="M17" s="5"/>
      <c r="N17" s="5" t="s">
        <v>186</v>
      </c>
      <c r="O17" s="5" t="s">
        <v>2038</v>
      </c>
    </row>
    <row r="18" spans="1:18">
      <c r="A18" s="5" t="s">
        <v>1755</v>
      </c>
      <c r="B18" s="5" t="s">
        <v>1549</v>
      </c>
      <c r="C18" s="101" t="s">
        <v>1568</v>
      </c>
      <c r="D18" s="5">
        <v>2013</v>
      </c>
      <c r="E18" s="5" t="s">
        <v>1755</v>
      </c>
      <c r="F18" s="5" t="s">
        <v>2466</v>
      </c>
      <c r="G18" s="5" t="s">
        <v>449</v>
      </c>
      <c r="H18" s="5" t="s">
        <v>172</v>
      </c>
      <c r="J18" s="5" t="s">
        <v>1551</v>
      </c>
      <c r="K18" s="106" t="s">
        <v>2814</v>
      </c>
      <c r="L18" s="5" t="s">
        <v>1563</v>
      </c>
      <c r="M18" s="5"/>
      <c r="N18" s="5" t="s">
        <v>186</v>
      </c>
      <c r="O18" s="5" t="s">
        <v>2039</v>
      </c>
    </row>
    <row r="19" spans="1:18">
      <c r="A19" s="5" t="s">
        <v>1647</v>
      </c>
      <c r="B19" s="5" t="s">
        <v>1549</v>
      </c>
      <c r="C19" s="101" t="s">
        <v>1570</v>
      </c>
      <c r="D19" s="5">
        <v>2013</v>
      </c>
      <c r="E19" s="5" t="s">
        <v>1647</v>
      </c>
      <c r="F19" s="5" t="s">
        <v>2466</v>
      </c>
      <c r="G19" s="5" t="s">
        <v>449</v>
      </c>
      <c r="H19" s="5" t="s">
        <v>172</v>
      </c>
      <c r="J19" s="5" t="s">
        <v>1551</v>
      </c>
      <c r="K19" s="106" t="s">
        <v>2814</v>
      </c>
      <c r="L19" s="5" t="s">
        <v>1563</v>
      </c>
      <c r="M19" s="5"/>
      <c r="N19" s="5" t="s">
        <v>186</v>
      </c>
      <c r="O19" s="5" t="s">
        <v>2040</v>
      </c>
    </row>
    <row r="20" spans="1:18">
      <c r="A20" s="5" t="s">
        <v>1648</v>
      </c>
      <c r="B20" s="5" t="s">
        <v>1549</v>
      </c>
      <c r="C20" s="101" t="s">
        <v>1571</v>
      </c>
      <c r="D20" s="5">
        <v>2013</v>
      </c>
      <c r="E20" s="5" t="s">
        <v>1648</v>
      </c>
      <c r="F20" s="5" t="s">
        <v>2466</v>
      </c>
      <c r="G20" s="5" t="s">
        <v>449</v>
      </c>
      <c r="H20" s="5" t="s">
        <v>172</v>
      </c>
      <c r="J20" s="5" t="s">
        <v>1551</v>
      </c>
      <c r="K20" s="106" t="s">
        <v>2814</v>
      </c>
      <c r="L20" s="5" t="s">
        <v>1563</v>
      </c>
      <c r="M20" s="5"/>
      <c r="N20" s="5" t="s">
        <v>186</v>
      </c>
      <c r="O20" s="5" t="s">
        <v>2041</v>
      </c>
    </row>
    <row r="21" spans="1:18">
      <c r="A21" s="5" t="s">
        <v>1651</v>
      </c>
      <c r="B21" s="5" t="s">
        <v>1549</v>
      </c>
      <c r="C21" s="101" t="s">
        <v>1589</v>
      </c>
      <c r="D21" s="5">
        <v>1912</v>
      </c>
      <c r="E21" s="5" t="s">
        <v>1651</v>
      </c>
      <c r="F21" s="5" t="s">
        <v>2466</v>
      </c>
      <c r="G21" s="5" t="s">
        <v>449</v>
      </c>
      <c r="H21" s="5" t="s">
        <v>172</v>
      </c>
      <c r="I21" s="5"/>
      <c r="J21" s="5" t="s">
        <v>1591</v>
      </c>
      <c r="K21" s="106" t="s">
        <v>2814</v>
      </c>
      <c r="L21" s="5" t="s">
        <v>1640</v>
      </c>
      <c r="M21" s="5"/>
      <c r="N21" s="5" t="s">
        <v>186</v>
      </c>
      <c r="O21" s="5" t="s">
        <v>2246</v>
      </c>
    </row>
    <row r="22" spans="1:18">
      <c r="A22" s="5" t="s">
        <v>1653</v>
      </c>
      <c r="B22" s="5" t="s">
        <v>1549</v>
      </c>
      <c r="C22" s="101" t="s">
        <v>1609</v>
      </c>
      <c r="D22" s="5">
        <v>1912</v>
      </c>
      <c r="E22" s="5" t="s">
        <v>1653</v>
      </c>
      <c r="F22" s="5" t="s">
        <v>2466</v>
      </c>
      <c r="G22" s="5" t="s">
        <v>449</v>
      </c>
      <c r="H22" s="5" t="s">
        <v>172</v>
      </c>
      <c r="J22" s="5" t="s">
        <v>1591</v>
      </c>
      <c r="K22" s="106" t="s">
        <v>2814</v>
      </c>
      <c r="L22" s="5" t="s">
        <v>1640</v>
      </c>
      <c r="M22" s="5"/>
      <c r="N22" s="5" t="s">
        <v>186</v>
      </c>
      <c r="O22" s="5" t="s">
        <v>2247</v>
      </c>
    </row>
    <row r="23" spans="1:18">
      <c r="A23" s="5" t="s">
        <v>1659</v>
      </c>
      <c r="B23" s="5" t="s">
        <v>1549</v>
      </c>
      <c r="C23" s="102" t="s">
        <v>1602</v>
      </c>
      <c r="D23" s="5">
        <v>1986</v>
      </c>
      <c r="E23" s="5" t="s">
        <v>1659</v>
      </c>
      <c r="F23" s="5" t="s">
        <v>2466</v>
      </c>
      <c r="G23" s="5" t="s">
        <v>449</v>
      </c>
      <c r="H23" s="5" t="s">
        <v>172</v>
      </c>
      <c r="J23" s="5" t="s">
        <v>1591</v>
      </c>
      <c r="K23" s="106" t="s">
        <v>2814</v>
      </c>
      <c r="L23" s="5" t="s">
        <v>1640</v>
      </c>
      <c r="M23" s="5"/>
      <c r="N23" s="5" t="s">
        <v>187</v>
      </c>
      <c r="O23" s="5" t="s">
        <v>172</v>
      </c>
    </row>
    <row r="24" spans="1:18">
      <c r="A24" s="5" t="s">
        <v>1662</v>
      </c>
      <c r="B24" s="5" t="s">
        <v>1549</v>
      </c>
      <c r="C24" s="101" t="s">
        <v>1548</v>
      </c>
      <c r="D24" s="5">
        <v>2012</v>
      </c>
      <c r="E24" s="5" t="s">
        <v>1662</v>
      </c>
      <c r="F24" s="5" t="s">
        <v>2466</v>
      </c>
      <c r="G24" s="5" t="s">
        <v>449</v>
      </c>
      <c r="H24" s="5" t="s">
        <v>172</v>
      </c>
      <c r="J24" s="5" t="s">
        <v>1551</v>
      </c>
      <c r="K24" s="106" t="s">
        <v>2814</v>
      </c>
      <c r="L24" s="5" t="s">
        <v>1550</v>
      </c>
      <c r="M24" s="5"/>
      <c r="N24" s="5" t="s">
        <v>186</v>
      </c>
      <c r="O24" s="5" t="s">
        <v>2043</v>
      </c>
    </row>
    <row r="25" spans="1:18">
      <c r="A25" s="5" t="s">
        <v>1665</v>
      </c>
      <c r="B25" s="5" t="s">
        <v>1549</v>
      </c>
      <c r="C25" s="101" t="s">
        <v>1554</v>
      </c>
      <c r="D25" s="5">
        <v>2012</v>
      </c>
      <c r="E25" s="5" t="s">
        <v>1665</v>
      </c>
      <c r="F25" s="5" t="s">
        <v>2466</v>
      </c>
      <c r="G25" s="5" t="s">
        <v>449</v>
      </c>
      <c r="H25" s="5" t="s">
        <v>172</v>
      </c>
      <c r="J25" s="5" t="s">
        <v>1551</v>
      </c>
      <c r="K25" s="106" t="s">
        <v>2814</v>
      </c>
      <c r="L25" s="5" t="s">
        <v>1550</v>
      </c>
      <c r="M25" s="5"/>
      <c r="N25" s="5" t="s">
        <v>186</v>
      </c>
      <c r="O25" s="5" t="s">
        <v>2048</v>
      </c>
    </row>
    <row r="26" spans="1:18">
      <c r="A26" s="5" t="s">
        <v>1667</v>
      </c>
      <c r="B26" s="5" t="s">
        <v>1549</v>
      </c>
      <c r="C26" s="101" t="s">
        <v>1556</v>
      </c>
      <c r="D26" s="5">
        <v>2012</v>
      </c>
      <c r="E26" s="5" t="s">
        <v>1667</v>
      </c>
      <c r="F26" s="5" t="s">
        <v>2466</v>
      </c>
      <c r="G26" s="5" t="s">
        <v>449</v>
      </c>
      <c r="H26" s="5" t="s">
        <v>172</v>
      </c>
      <c r="J26" s="5" t="s">
        <v>1551</v>
      </c>
      <c r="K26" s="106" t="s">
        <v>2814</v>
      </c>
      <c r="L26" s="5" t="s">
        <v>1550</v>
      </c>
      <c r="M26" s="5"/>
      <c r="N26" s="5" t="s">
        <v>186</v>
      </c>
      <c r="O26" s="5" t="s">
        <v>2049</v>
      </c>
    </row>
    <row r="27" spans="1:18">
      <c r="A27" s="5" t="s">
        <v>1669</v>
      </c>
      <c r="B27" s="5" t="s">
        <v>1549</v>
      </c>
      <c r="C27" s="101" t="s">
        <v>1558</v>
      </c>
      <c r="D27" s="5">
        <v>2012</v>
      </c>
      <c r="E27" s="5" t="s">
        <v>1669</v>
      </c>
      <c r="F27" s="5" t="s">
        <v>2466</v>
      </c>
      <c r="G27" s="5" t="s">
        <v>449</v>
      </c>
      <c r="H27" s="5" t="s">
        <v>172</v>
      </c>
      <c r="J27" s="5" t="s">
        <v>1551</v>
      </c>
      <c r="K27" s="106" t="s">
        <v>2814</v>
      </c>
      <c r="L27" s="5" t="s">
        <v>1550</v>
      </c>
      <c r="M27" s="5"/>
      <c r="N27" s="5" t="s">
        <v>186</v>
      </c>
      <c r="O27" s="5" t="s">
        <v>2050</v>
      </c>
    </row>
    <row r="28" spans="1:18">
      <c r="A28" s="5" t="s">
        <v>1682</v>
      </c>
      <c r="B28" s="5" t="s">
        <v>1549</v>
      </c>
      <c r="C28" s="101" t="s">
        <v>4826</v>
      </c>
      <c r="D28" s="5">
        <v>2004</v>
      </c>
      <c r="E28" s="5" t="s">
        <v>1682</v>
      </c>
      <c r="F28" s="5" t="s">
        <v>2466</v>
      </c>
      <c r="G28" s="5" t="s">
        <v>449</v>
      </c>
      <c r="H28" s="5" t="s">
        <v>172</v>
      </c>
      <c r="J28" s="5" t="s">
        <v>1591</v>
      </c>
      <c r="K28" s="106" t="s">
        <v>2814</v>
      </c>
      <c r="L28" s="5" t="s">
        <v>1640</v>
      </c>
      <c r="M28" s="5"/>
      <c r="N28" s="5" t="s">
        <v>186</v>
      </c>
      <c r="O28" s="5" t="s">
        <v>2051</v>
      </c>
    </row>
    <row r="29" spans="1:18">
      <c r="A29" s="5" t="s">
        <v>2621</v>
      </c>
      <c r="B29" s="5" t="s">
        <v>1549</v>
      </c>
      <c r="C29" s="5" t="s">
        <v>927</v>
      </c>
      <c r="D29" s="5" t="s">
        <v>172</v>
      </c>
      <c r="E29" s="5" t="s">
        <v>4771</v>
      </c>
      <c r="F29" s="5" t="s">
        <v>4797</v>
      </c>
      <c r="G29" s="5" t="s">
        <v>2385</v>
      </c>
      <c r="H29" s="5" t="s">
        <v>794</v>
      </c>
      <c r="I29" s="5" t="s">
        <v>178</v>
      </c>
      <c r="J29" s="5" t="s">
        <v>2688</v>
      </c>
      <c r="K29" s="5" t="s">
        <v>2814</v>
      </c>
      <c r="L29" s="5" t="s">
        <v>1640</v>
      </c>
      <c r="M29" s="5" t="s">
        <v>186</v>
      </c>
      <c r="N29" s="5" t="s">
        <v>186</v>
      </c>
      <c r="O29" s="5" t="s">
        <v>2230</v>
      </c>
      <c r="P29" s="5" t="s">
        <v>4769</v>
      </c>
      <c r="Q29" s="5" t="s">
        <v>449</v>
      </c>
      <c r="R29" s="5" t="s">
        <v>1762</v>
      </c>
    </row>
    <row r="30" spans="1:18">
      <c r="A30" s="5" t="s">
        <v>2622</v>
      </c>
      <c r="B30" s="5" t="s">
        <v>1549</v>
      </c>
      <c r="C30" s="5" t="s">
        <v>895</v>
      </c>
      <c r="D30" s="5" t="s">
        <v>172</v>
      </c>
      <c r="E30" s="5" t="s">
        <v>4772</v>
      </c>
      <c r="F30" s="5" t="s">
        <v>4797</v>
      </c>
      <c r="G30" s="5" t="s">
        <v>2385</v>
      </c>
      <c r="H30" s="5" t="s">
        <v>798</v>
      </c>
      <c r="I30" s="5" t="s">
        <v>178</v>
      </c>
      <c r="J30" s="5" t="s">
        <v>2688</v>
      </c>
      <c r="K30" s="5" t="s">
        <v>2814</v>
      </c>
      <c r="L30" s="5" t="s">
        <v>1640</v>
      </c>
      <c r="M30" s="5" t="s">
        <v>186</v>
      </c>
      <c r="N30" s="5" t="s">
        <v>186</v>
      </c>
      <c r="O30" s="5" t="s">
        <v>2231</v>
      </c>
      <c r="P30" s="5" t="s">
        <v>4769</v>
      </c>
      <c r="Q30" s="5" t="s">
        <v>449</v>
      </c>
      <c r="R30" s="5" t="s">
        <v>1762</v>
      </c>
    </row>
    <row r="31" spans="1:18">
      <c r="A31" s="5" t="s">
        <v>2620</v>
      </c>
      <c r="B31" s="5" t="s">
        <v>1549</v>
      </c>
      <c r="C31" s="5" t="s">
        <v>888</v>
      </c>
      <c r="D31" s="5" t="s">
        <v>172</v>
      </c>
      <c r="E31" s="5" t="s">
        <v>4770</v>
      </c>
      <c r="F31" s="5" t="s">
        <v>4797</v>
      </c>
      <c r="G31" s="5" t="s">
        <v>2385</v>
      </c>
      <c r="H31" s="5" t="s">
        <v>790</v>
      </c>
      <c r="I31" s="5" t="s">
        <v>178</v>
      </c>
      <c r="J31" s="5" t="s">
        <v>2688</v>
      </c>
      <c r="K31" s="5" t="s">
        <v>2814</v>
      </c>
      <c r="L31" s="5" t="s">
        <v>1640</v>
      </c>
      <c r="M31" s="5" t="s">
        <v>186</v>
      </c>
      <c r="N31" s="5" t="s">
        <v>186</v>
      </c>
      <c r="O31" s="5" t="s">
        <v>2234</v>
      </c>
      <c r="P31" s="5" t="s">
        <v>4769</v>
      </c>
      <c r="Q31" s="5" t="s">
        <v>449</v>
      </c>
      <c r="R31" s="5" t="s">
        <v>1762</v>
      </c>
    </row>
    <row r="32" spans="1:18">
      <c r="A32" s="5" t="s">
        <v>2623</v>
      </c>
      <c r="B32" s="5" t="s">
        <v>1549</v>
      </c>
      <c r="C32" s="5" t="s">
        <v>889</v>
      </c>
      <c r="D32" s="5" t="s">
        <v>172</v>
      </c>
      <c r="E32" s="5" t="s">
        <v>4773</v>
      </c>
      <c r="F32" s="5" t="s">
        <v>4797</v>
      </c>
      <c r="G32" s="5" t="s">
        <v>2385</v>
      </c>
      <c r="H32" s="5" t="s">
        <v>806</v>
      </c>
      <c r="I32" s="5" t="s">
        <v>178</v>
      </c>
      <c r="J32" s="5" t="s">
        <v>2688</v>
      </c>
      <c r="K32" s="5" t="s">
        <v>2814</v>
      </c>
      <c r="L32" s="5" t="s">
        <v>1640</v>
      </c>
      <c r="M32" s="5" t="s">
        <v>186</v>
      </c>
      <c r="N32" s="5" t="s">
        <v>186</v>
      </c>
      <c r="O32" s="5" t="s">
        <v>2232</v>
      </c>
      <c r="P32" s="5" t="s">
        <v>4769</v>
      </c>
      <c r="Q32" s="5" t="s">
        <v>449</v>
      </c>
      <c r="R32" s="5" t="s">
        <v>1762</v>
      </c>
    </row>
    <row r="33" spans="1:18">
      <c r="A33" s="5" t="s">
        <v>2693</v>
      </c>
      <c r="B33" s="5" t="s">
        <v>1549</v>
      </c>
      <c r="C33" s="5" t="s">
        <v>2454</v>
      </c>
      <c r="D33" s="5">
        <v>2016</v>
      </c>
      <c r="E33" s="5" t="s">
        <v>2924</v>
      </c>
      <c r="F33" s="5" t="s">
        <v>4797</v>
      </c>
      <c r="G33" s="5" t="s">
        <v>2385</v>
      </c>
      <c r="H33" s="5" t="s">
        <v>412</v>
      </c>
      <c r="I33" s="5" t="s">
        <v>178</v>
      </c>
      <c r="J33" s="5" t="s">
        <v>2383</v>
      </c>
      <c r="K33" s="5" t="s">
        <v>2814</v>
      </c>
      <c r="L33" s="5" t="s">
        <v>2251</v>
      </c>
      <c r="M33" s="5" t="s">
        <v>186</v>
      </c>
      <c r="N33" s="5" t="s">
        <v>186</v>
      </c>
      <c r="O33" s="5" t="s">
        <v>2249</v>
      </c>
      <c r="P33" s="5" t="s">
        <v>4769</v>
      </c>
      <c r="Q33" s="5" t="s">
        <v>177</v>
      </c>
      <c r="R33" s="5" t="s">
        <v>1765</v>
      </c>
    </row>
    <row r="34" spans="1:18">
      <c r="A34" s="5" t="s">
        <v>2694</v>
      </c>
      <c r="B34" s="5" t="s">
        <v>1549</v>
      </c>
      <c r="C34" s="5" t="s">
        <v>2455</v>
      </c>
      <c r="D34" s="5">
        <v>2016</v>
      </c>
      <c r="E34" s="5" t="s">
        <v>2925</v>
      </c>
      <c r="F34" s="5" t="s">
        <v>4797</v>
      </c>
      <c r="G34" s="5" t="s">
        <v>2385</v>
      </c>
      <c r="H34" s="5" t="s">
        <v>415</v>
      </c>
      <c r="I34" s="5" t="s">
        <v>178</v>
      </c>
      <c r="J34" s="5" t="s">
        <v>2383</v>
      </c>
      <c r="K34" s="5" t="s">
        <v>2814</v>
      </c>
      <c r="L34" s="5" t="s">
        <v>2251</v>
      </c>
      <c r="M34" s="5" t="s">
        <v>186</v>
      </c>
      <c r="N34" s="5" t="s">
        <v>186</v>
      </c>
      <c r="O34" s="5" t="s">
        <v>2225</v>
      </c>
      <c r="P34" s="5" t="s">
        <v>4769</v>
      </c>
      <c r="Q34" s="5" t="s">
        <v>177</v>
      </c>
      <c r="R34" s="5" t="s">
        <v>1765</v>
      </c>
    </row>
    <row r="35" spans="1:18">
      <c r="A35" s="5" t="s">
        <v>2695</v>
      </c>
      <c r="B35" s="5" t="s">
        <v>1549</v>
      </c>
      <c r="C35" s="5" t="s">
        <v>2456</v>
      </c>
      <c r="D35" s="5">
        <v>2016</v>
      </c>
      <c r="E35" s="5" t="s">
        <v>2926</v>
      </c>
      <c r="F35" s="5" t="s">
        <v>4797</v>
      </c>
      <c r="G35" s="5" t="s">
        <v>2385</v>
      </c>
      <c r="H35" s="5" t="s">
        <v>418</v>
      </c>
      <c r="I35" s="5" t="s">
        <v>178</v>
      </c>
      <c r="J35" s="5" t="s">
        <v>2383</v>
      </c>
      <c r="K35" s="5" t="s">
        <v>2814</v>
      </c>
      <c r="L35" s="5" t="s">
        <v>2251</v>
      </c>
      <c r="M35" s="5" t="s">
        <v>186</v>
      </c>
      <c r="N35" s="5" t="s">
        <v>186</v>
      </c>
      <c r="O35" s="5" t="s">
        <v>2226</v>
      </c>
      <c r="P35" s="5" t="s">
        <v>4769</v>
      </c>
      <c r="Q35" s="5" t="s">
        <v>177</v>
      </c>
      <c r="R35" s="5" t="s">
        <v>1765</v>
      </c>
    </row>
    <row r="36" spans="1:18">
      <c r="A36" s="5" t="s">
        <v>2696</v>
      </c>
      <c r="B36" s="5" t="s">
        <v>1549</v>
      </c>
      <c r="C36" s="5" t="s">
        <v>2457</v>
      </c>
      <c r="D36" s="5">
        <v>2016</v>
      </c>
      <c r="E36" s="5" t="s">
        <v>2927</v>
      </c>
      <c r="F36" s="5" t="s">
        <v>4797</v>
      </c>
      <c r="G36" s="5" t="s">
        <v>2385</v>
      </c>
      <c r="H36" s="5" t="s">
        <v>424</v>
      </c>
      <c r="I36" s="5" t="s">
        <v>178</v>
      </c>
      <c r="J36" s="5" t="s">
        <v>2383</v>
      </c>
      <c r="K36" s="5" t="s">
        <v>2814</v>
      </c>
      <c r="L36" s="5" t="s">
        <v>2251</v>
      </c>
      <c r="M36" s="5" t="s">
        <v>186</v>
      </c>
      <c r="N36" s="5" t="s">
        <v>186</v>
      </c>
      <c r="O36" s="5" t="s">
        <v>2227</v>
      </c>
      <c r="P36" s="5" t="s">
        <v>4769</v>
      </c>
      <c r="Q36" s="5" t="s">
        <v>177</v>
      </c>
      <c r="R36" s="5" t="s">
        <v>1765</v>
      </c>
    </row>
    <row r="37" spans="1:18">
      <c r="A37" s="5" t="s">
        <v>2697</v>
      </c>
      <c r="B37" s="5" t="s">
        <v>1549</v>
      </c>
      <c r="C37" s="5" t="s">
        <v>2458</v>
      </c>
      <c r="D37" s="5">
        <v>2016</v>
      </c>
      <c r="E37" s="5" t="s">
        <v>2928</v>
      </c>
      <c r="F37" s="5" t="s">
        <v>4797</v>
      </c>
      <c r="G37" s="5" t="s">
        <v>2385</v>
      </c>
      <c r="H37" s="5" t="s">
        <v>427</v>
      </c>
      <c r="I37" s="5" t="s">
        <v>178</v>
      </c>
      <c r="J37" s="5" t="s">
        <v>2383</v>
      </c>
      <c r="K37" s="5" t="s">
        <v>2814</v>
      </c>
      <c r="L37" s="5" t="s">
        <v>2251</v>
      </c>
      <c r="M37" s="5" t="s">
        <v>186</v>
      </c>
      <c r="N37" s="5" t="s">
        <v>186</v>
      </c>
      <c r="O37" s="106" t="s">
        <v>2228</v>
      </c>
      <c r="P37" s="5" t="s">
        <v>4769</v>
      </c>
      <c r="Q37" s="5" t="s">
        <v>177</v>
      </c>
      <c r="R37" s="5" t="s">
        <v>1762</v>
      </c>
    </row>
    <row r="38" spans="1:18">
      <c r="A38" s="5" t="s">
        <v>2698</v>
      </c>
      <c r="B38" s="5" t="s">
        <v>1549</v>
      </c>
      <c r="C38" s="5" t="s">
        <v>2459</v>
      </c>
      <c r="D38" s="5">
        <v>2016</v>
      </c>
      <c r="E38" s="5" t="s">
        <v>2929</v>
      </c>
      <c r="F38" s="5" t="s">
        <v>4797</v>
      </c>
      <c r="G38" s="5" t="s">
        <v>2385</v>
      </c>
      <c r="H38" s="5" t="s">
        <v>991</v>
      </c>
      <c r="I38" s="5" t="s">
        <v>178</v>
      </c>
      <c r="J38" s="5" t="s">
        <v>2383</v>
      </c>
      <c r="K38" s="5" t="s">
        <v>2814</v>
      </c>
      <c r="L38" s="5" t="s">
        <v>2251</v>
      </c>
      <c r="M38" s="5" t="s">
        <v>186</v>
      </c>
      <c r="N38" s="5" t="s">
        <v>186</v>
      </c>
      <c r="O38" s="5" t="s">
        <v>2222</v>
      </c>
      <c r="P38" s="5" t="s">
        <v>4769</v>
      </c>
      <c r="Q38" s="5" t="s">
        <v>177</v>
      </c>
      <c r="R38" s="5" t="s">
        <v>1765</v>
      </c>
    </row>
    <row r="39" spans="1:18">
      <c r="A39" s="5" t="s">
        <v>2699</v>
      </c>
      <c r="B39" s="5" t="s">
        <v>1549</v>
      </c>
      <c r="C39" s="5" t="s">
        <v>2460</v>
      </c>
      <c r="D39" s="5">
        <v>2016</v>
      </c>
      <c r="E39" s="5" t="s">
        <v>2930</v>
      </c>
      <c r="F39" s="5" t="s">
        <v>4797</v>
      </c>
      <c r="G39" s="5" t="s">
        <v>2385</v>
      </c>
      <c r="H39" s="5" t="s">
        <v>2229</v>
      </c>
      <c r="I39" s="5" t="s">
        <v>178</v>
      </c>
      <c r="J39" s="5" t="s">
        <v>2383</v>
      </c>
      <c r="K39" s="5" t="s">
        <v>2814</v>
      </c>
      <c r="L39" s="5" t="s">
        <v>2251</v>
      </c>
      <c r="M39" s="5" t="s">
        <v>186</v>
      </c>
      <c r="N39" s="5" t="s">
        <v>186</v>
      </c>
      <c r="O39" s="5" t="s">
        <v>2223</v>
      </c>
      <c r="P39" s="5" t="s">
        <v>4769</v>
      </c>
      <c r="Q39" s="5" t="s">
        <v>177</v>
      </c>
      <c r="R39" s="5" t="s">
        <v>1762</v>
      </c>
    </row>
    <row r="40" spans="1:18">
      <c r="A40" s="5" t="s">
        <v>2700</v>
      </c>
      <c r="B40" s="5" t="s">
        <v>1549</v>
      </c>
      <c r="C40" s="5" t="s">
        <v>2461</v>
      </c>
      <c r="D40" s="5">
        <v>2016</v>
      </c>
      <c r="E40" s="5" t="s">
        <v>2931</v>
      </c>
      <c r="F40" s="5" t="s">
        <v>4797</v>
      </c>
      <c r="G40" s="5" t="s">
        <v>2385</v>
      </c>
      <c r="H40" s="5" t="s">
        <v>992</v>
      </c>
      <c r="I40" s="5" t="s">
        <v>178</v>
      </c>
      <c r="J40" s="5" t="s">
        <v>2383</v>
      </c>
      <c r="K40" s="5" t="s">
        <v>2814</v>
      </c>
      <c r="L40" s="5" t="s">
        <v>2251</v>
      </c>
      <c r="M40" s="5" t="s">
        <v>186</v>
      </c>
      <c r="N40" s="5" t="s">
        <v>186</v>
      </c>
      <c r="O40" s="29" t="s">
        <v>2224</v>
      </c>
      <c r="P40" s="5" t="s">
        <v>4769</v>
      </c>
      <c r="Q40" s="5" t="s">
        <v>177</v>
      </c>
      <c r="R40" s="5" t="s">
        <v>1762</v>
      </c>
    </row>
    <row r="41" spans="1:18">
      <c r="A41" s="5" t="s">
        <v>2624</v>
      </c>
      <c r="B41" s="5" t="s">
        <v>1549</v>
      </c>
      <c r="C41" s="5" t="s">
        <v>890</v>
      </c>
      <c r="D41" s="5">
        <v>1980</v>
      </c>
      <c r="E41" s="5" t="s">
        <v>4774</v>
      </c>
      <c r="F41" s="5" t="s">
        <v>4797</v>
      </c>
      <c r="G41" s="5" t="s">
        <v>2385</v>
      </c>
      <c r="H41" s="5" t="s">
        <v>833</v>
      </c>
      <c r="I41" s="5" t="s">
        <v>178</v>
      </c>
      <c r="J41" s="5" t="s">
        <v>172</v>
      </c>
      <c r="K41" s="5" t="s">
        <v>2814</v>
      </c>
      <c r="L41" s="5" t="s">
        <v>1640</v>
      </c>
      <c r="M41" s="5" t="s">
        <v>186</v>
      </c>
      <c r="N41" s="5" t="s">
        <v>186</v>
      </c>
      <c r="O41" s="5" t="s">
        <v>2233</v>
      </c>
      <c r="P41" s="5" t="s">
        <v>4769</v>
      </c>
      <c r="Q41" s="5" t="s">
        <v>449</v>
      </c>
      <c r="R41" s="5" t="s">
        <v>1762</v>
      </c>
    </row>
    <row r="42" spans="1:18">
      <c r="A42" s="5" t="s">
        <v>2654</v>
      </c>
      <c r="B42" s="5" t="s">
        <v>1549</v>
      </c>
      <c r="C42" s="5" t="s">
        <v>922</v>
      </c>
      <c r="D42" s="5">
        <v>2004</v>
      </c>
      <c r="E42" s="5" t="s">
        <v>2958</v>
      </c>
      <c r="F42" s="5" t="s">
        <v>4797</v>
      </c>
      <c r="G42" s="5" t="s">
        <v>2385</v>
      </c>
      <c r="H42" s="5" t="s">
        <v>598</v>
      </c>
      <c r="I42" s="5" t="s">
        <v>178</v>
      </c>
      <c r="J42" s="5" t="s">
        <v>2380</v>
      </c>
      <c r="K42" s="5" t="s">
        <v>2814</v>
      </c>
      <c r="L42" s="5" t="s">
        <v>1640</v>
      </c>
      <c r="M42" s="5" t="s">
        <v>186</v>
      </c>
      <c r="N42" s="5" t="s">
        <v>186</v>
      </c>
      <c r="O42" s="5" t="s">
        <v>1876</v>
      </c>
      <c r="P42" s="5" t="s">
        <v>4769</v>
      </c>
      <c r="Q42" s="5" t="s">
        <v>177</v>
      </c>
      <c r="R42" s="5" t="s">
        <v>1765</v>
      </c>
    </row>
    <row r="43" spans="1:18">
      <c r="A43" s="5" t="s">
        <v>2673</v>
      </c>
      <c r="B43" s="5" t="s">
        <v>1549</v>
      </c>
      <c r="C43" s="5" t="s">
        <v>2432</v>
      </c>
      <c r="D43" s="5">
        <v>2001</v>
      </c>
      <c r="E43" s="5" t="s">
        <v>2977</v>
      </c>
      <c r="F43" s="5" t="s">
        <v>4797</v>
      </c>
      <c r="G43" s="5" t="s">
        <v>2385</v>
      </c>
      <c r="H43" s="5" t="s">
        <v>1019</v>
      </c>
      <c r="I43" s="5" t="s">
        <v>178</v>
      </c>
      <c r="J43" s="5" t="s">
        <v>2380</v>
      </c>
      <c r="K43" s="5" t="s">
        <v>2814</v>
      </c>
      <c r="L43" s="5" t="s">
        <v>1640</v>
      </c>
      <c r="M43" s="5" t="s">
        <v>186</v>
      </c>
      <c r="N43" s="5" t="s">
        <v>186</v>
      </c>
      <c r="O43" s="5" t="s">
        <v>1881</v>
      </c>
      <c r="P43" s="5" t="s">
        <v>4769</v>
      </c>
      <c r="Q43" s="5" t="s">
        <v>177</v>
      </c>
      <c r="R43" s="5" t="s">
        <v>1765</v>
      </c>
    </row>
    <row r="44" spans="1:18">
      <c r="A44" s="5" t="s">
        <v>2635</v>
      </c>
      <c r="B44" s="5" t="s">
        <v>1549</v>
      </c>
      <c r="C44" s="5" t="s">
        <v>2404</v>
      </c>
      <c r="D44" s="5">
        <v>2001</v>
      </c>
      <c r="E44" s="5" t="s">
        <v>2939</v>
      </c>
      <c r="F44" s="5" t="s">
        <v>4797</v>
      </c>
      <c r="G44" s="5" t="s">
        <v>2385</v>
      </c>
      <c r="H44" s="5" t="s">
        <v>999</v>
      </c>
      <c r="I44" s="5" t="s">
        <v>178</v>
      </c>
      <c r="J44" s="5" t="s">
        <v>2380</v>
      </c>
      <c r="K44" s="5" t="s">
        <v>2814</v>
      </c>
      <c r="L44" s="5" t="s">
        <v>1640</v>
      </c>
      <c r="M44" s="5" t="s">
        <v>186</v>
      </c>
      <c r="N44" s="5" t="s">
        <v>186</v>
      </c>
      <c r="O44" s="5" t="s">
        <v>1827</v>
      </c>
      <c r="P44" s="5" t="s">
        <v>4769</v>
      </c>
      <c r="Q44" s="5" t="s">
        <v>177</v>
      </c>
      <c r="R44" s="5" t="s">
        <v>1765</v>
      </c>
    </row>
    <row r="45" spans="1:18">
      <c r="A45" s="5" t="s">
        <v>2653</v>
      </c>
      <c r="B45" s="5" t="s">
        <v>1549</v>
      </c>
      <c r="C45" s="5" t="s">
        <v>2428</v>
      </c>
      <c r="D45" s="5">
        <v>2002</v>
      </c>
      <c r="E45" s="5" t="s">
        <v>2957</v>
      </c>
      <c r="F45" s="5" t="s">
        <v>4797</v>
      </c>
      <c r="G45" s="5" t="s">
        <v>2385</v>
      </c>
      <c r="H45" s="5" t="s">
        <v>596</v>
      </c>
      <c r="I45" s="5" t="s">
        <v>178</v>
      </c>
      <c r="J45" s="5" t="s">
        <v>2380</v>
      </c>
      <c r="K45" s="5" t="s">
        <v>2814</v>
      </c>
      <c r="L45" s="5" t="s">
        <v>1640</v>
      </c>
      <c r="M45" s="5" t="s">
        <v>186</v>
      </c>
      <c r="N45" s="5" t="s">
        <v>186</v>
      </c>
      <c r="O45" s="5" t="s">
        <v>1875</v>
      </c>
      <c r="P45" s="5" t="s">
        <v>4769</v>
      </c>
      <c r="Q45" s="5" t="s">
        <v>177</v>
      </c>
      <c r="R45" s="5" t="s">
        <v>1765</v>
      </c>
    </row>
    <row r="46" spans="1:18">
      <c r="A46" s="5" t="s">
        <v>2687</v>
      </c>
      <c r="B46" s="5" t="s">
        <v>1549</v>
      </c>
      <c r="C46" s="5" t="s">
        <v>2447</v>
      </c>
      <c r="D46" s="5">
        <v>2002</v>
      </c>
      <c r="E46" s="5" t="s">
        <v>2991</v>
      </c>
      <c r="F46" s="5" t="s">
        <v>4797</v>
      </c>
      <c r="G46" s="5" t="s">
        <v>2385</v>
      </c>
      <c r="H46" s="5" t="s">
        <v>1028</v>
      </c>
      <c r="I46" s="5" t="s">
        <v>178</v>
      </c>
      <c r="J46" s="5" t="s">
        <v>2380</v>
      </c>
      <c r="K46" s="5" t="s">
        <v>2814</v>
      </c>
      <c r="L46" s="5" t="s">
        <v>1640</v>
      </c>
      <c r="M46" s="5" t="s">
        <v>186</v>
      </c>
      <c r="N46" s="5" t="s">
        <v>186</v>
      </c>
      <c r="O46" s="5" t="s">
        <v>1901</v>
      </c>
      <c r="P46" s="5" t="s">
        <v>4769</v>
      </c>
      <c r="Q46" s="5" t="s">
        <v>177</v>
      </c>
      <c r="R46" s="5" t="s">
        <v>1765</v>
      </c>
    </row>
    <row r="47" spans="1:18">
      <c r="A47" s="5" t="s">
        <v>2631</v>
      </c>
      <c r="B47" s="5" t="s">
        <v>1549</v>
      </c>
      <c r="C47" s="5" t="s">
        <v>2406</v>
      </c>
      <c r="D47" s="5">
        <v>2002</v>
      </c>
      <c r="E47" s="5" t="s">
        <v>2935</v>
      </c>
      <c r="F47" s="5" t="s">
        <v>4797</v>
      </c>
      <c r="G47" s="5" t="s">
        <v>2385</v>
      </c>
      <c r="H47" s="5" t="s">
        <v>511</v>
      </c>
      <c r="I47" s="5" t="s">
        <v>178</v>
      </c>
      <c r="J47" s="5" t="s">
        <v>2380</v>
      </c>
      <c r="K47" s="5" t="s">
        <v>2814</v>
      </c>
      <c r="L47" s="5" t="s">
        <v>1640</v>
      </c>
      <c r="M47" s="5" t="s">
        <v>186</v>
      </c>
      <c r="N47" s="5" t="s">
        <v>186</v>
      </c>
      <c r="O47" s="5" t="s">
        <v>1835</v>
      </c>
      <c r="P47" s="5" t="s">
        <v>4769</v>
      </c>
      <c r="Q47" s="5" t="s">
        <v>177</v>
      </c>
      <c r="R47" s="5" t="s">
        <v>1765</v>
      </c>
    </row>
    <row r="48" spans="1:18">
      <c r="A48" s="5" t="s">
        <v>2657</v>
      </c>
      <c r="B48" s="5" t="s">
        <v>1549</v>
      </c>
      <c r="C48" s="5" t="s">
        <v>2418</v>
      </c>
      <c r="D48" s="5">
        <v>2002</v>
      </c>
      <c r="E48" s="5" t="s">
        <v>2961</v>
      </c>
      <c r="F48" s="5" t="s">
        <v>4797</v>
      </c>
      <c r="G48" s="5" t="s">
        <v>2385</v>
      </c>
      <c r="H48" s="5" t="s">
        <v>1010</v>
      </c>
      <c r="I48" s="5" t="s">
        <v>178</v>
      </c>
      <c r="J48" s="5" t="s">
        <v>2380</v>
      </c>
      <c r="K48" s="5" t="s">
        <v>2814</v>
      </c>
      <c r="L48" s="5" t="s">
        <v>1640</v>
      </c>
      <c r="M48" s="5" t="s">
        <v>186</v>
      </c>
      <c r="N48" s="5" t="s">
        <v>186</v>
      </c>
      <c r="O48" s="5" t="s">
        <v>1860</v>
      </c>
      <c r="P48" s="5" t="s">
        <v>4769</v>
      </c>
      <c r="Q48" s="5" t="s">
        <v>177</v>
      </c>
      <c r="R48" s="5" t="s">
        <v>1765</v>
      </c>
    </row>
    <row r="49" spans="1:18">
      <c r="A49" s="5" t="s">
        <v>2666</v>
      </c>
      <c r="B49" s="5" t="s">
        <v>1549</v>
      </c>
      <c r="C49" s="5" t="s">
        <v>2439</v>
      </c>
      <c r="D49" s="5">
        <v>2002</v>
      </c>
      <c r="E49" s="5" t="s">
        <v>2970</v>
      </c>
      <c r="F49" s="5" t="s">
        <v>4797</v>
      </c>
      <c r="G49" s="5" t="s">
        <v>2385</v>
      </c>
      <c r="H49" s="5" t="s">
        <v>630</v>
      </c>
      <c r="I49" s="5" t="s">
        <v>178</v>
      </c>
      <c r="J49" s="5" t="s">
        <v>2380</v>
      </c>
      <c r="K49" s="5" t="s">
        <v>2814</v>
      </c>
      <c r="L49" s="5" t="s">
        <v>1640</v>
      </c>
      <c r="M49" s="5" t="s">
        <v>186</v>
      </c>
      <c r="N49" s="5" t="s">
        <v>186</v>
      </c>
      <c r="O49" s="5" t="s">
        <v>1892</v>
      </c>
      <c r="P49" s="5" t="s">
        <v>4769</v>
      </c>
      <c r="Q49" s="5" t="s">
        <v>177</v>
      </c>
      <c r="R49" s="5" t="s">
        <v>1765</v>
      </c>
    </row>
    <row r="50" spans="1:18">
      <c r="A50" s="5" t="s">
        <v>2647</v>
      </c>
      <c r="B50" s="5" t="s">
        <v>1549</v>
      </c>
      <c r="C50" s="5" t="s">
        <v>2413</v>
      </c>
      <c r="D50" s="5">
        <v>2002</v>
      </c>
      <c r="E50" s="5" t="s">
        <v>2951</v>
      </c>
      <c r="F50" s="5" t="s">
        <v>4797</v>
      </c>
      <c r="G50" s="5" t="s">
        <v>2385</v>
      </c>
      <c r="H50" s="5" t="s">
        <v>1009</v>
      </c>
      <c r="I50" s="5" t="s">
        <v>178</v>
      </c>
      <c r="J50" s="5" t="s">
        <v>2380</v>
      </c>
      <c r="K50" s="5" t="s">
        <v>2814</v>
      </c>
      <c r="L50" s="5" t="s">
        <v>1640</v>
      </c>
      <c r="M50" s="5" t="s">
        <v>186</v>
      </c>
      <c r="N50" s="5" t="s">
        <v>186</v>
      </c>
      <c r="O50" s="5" t="s">
        <v>1850</v>
      </c>
      <c r="P50" s="5" t="s">
        <v>4769</v>
      </c>
      <c r="Q50" s="5" t="s">
        <v>177</v>
      </c>
      <c r="R50" s="5" t="s">
        <v>1765</v>
      </c>
    </row>
    <row r="51" spans="1:18">
      <c r="A51" s="5" t="s">
        <v>2677</v>
      </c>
      <c r="B51" s="5" t="s">
        <v>1549</v>
      </c>
      <c r="C51" s="5" t="s">
        <v>2436</v>
      </c>
      <c r="D51" s="5">
        <v>2002</v>
      </c>
      <c r="E51" s="5" t="s">
        <v>2981</v>
      </c>
      <c r="F51" s="5" t="s">
        <v>4797</v>
      </c>
      <c r="G51" s="5" t="s">
        <v>2385</v>
      </c>
      <c r="H51" s="5" t="s">
        <v>1024</v>
      </c>
      <c r="I51" s="5" t="s">
        <v>178</v>
      </c>
      <c r="J51" s="5" t="s">
        <v>2380</v>
      </c>
      <c r="K51" s="5" t="s">
        <v>2814</v>
      </c>
      <c r="L51" s="5" t="s">
        <v>1640</v>
      </c>
      <c r="M51" s="5" t="s">
        <v>186</v>
      </c>
      <c r="N51" s="5" t="s">
        <v>186</v>
      </c>
      <c r="O51" s="5" t="s">
        <v>1887</v>
      </c>
      <c r="P51" s="5" t="s">
        <v>4769</v>
      </c>
      <c r="Q51" s="5" t="s">
        <v>177</v>
      </c>
      <c r="R51" s="5" t="s">
        <v>1765</v>
      </c>
    </row>
    <row r="52" spans="1:18">
      <c r="A52" s="5" t="s">
        <v>2660</v>
      </c>
      <c r="B52" s="5" t="s">
        <v>1549</v>
      </c>
      <c r="C52" s="5" t="s">
        <v>2421</v>
      </c>
      <c r="D52" s="5">
        <v>2002</v>
      </c>
      <c r="E52" s="5" t="s">
        <v>2964</v>
      </c>
      <c r="F52" s="5" t="s">
        <v>4797</v>
      </c>
      <c r="G52" s="5" t="s">
        <v>2385</v>
      </c>
      <c r="H52" s="5" t="s">
        <v>1013</v>
      </c>
      <c r="I52" s="5" t="s">
        <v>178</v>
      </c>
      <c r="J52" s="5" t="s">
        <v>2380</v>
      </c>
      <c r="K52" s="5" t="s">
        <v>2814</v>
      </c>
      <c r="L52" s="5" t="s">
        <v>1640</v>
      </c>
      <c r="M52" s="5" t="s">
        <v>186</v>
      </c>
      <c r="N52" s="5" t="s">
        <v>186</v>
      </c>
      <c r="O52" s="5" t="s">
        <v>1864</v>
      </c>
      <c r="P52" s="5" t="s">
        <v>4769</v>
      </c>
      <c r="Q52" s="5" t="s">
        <v>177</v>
      </c>
      <c r="R52" s="5" t="s">
        <v>1765</v>
      </c>
    </row>
    <row r="53" spans="1:18">
      <c r="A53" s="5" t="s">
        <v>2644</v>
      </c>
      <c r="B53" s="5" t="s">
        <v>1549</v>
      </c>
      <c r="C53" s="5" t="s">
        <v>2411</v>
      </c>
      <c r="D53" s="5">
        <v>2002</v>
      </c>
      <c r="E53" s="5" t="s">
        <v>2948</v>
      </c>
      <c r="F53" s="5" t="s">
        <v>4797</v>
      </c>
      <c r="G53" s="5" t="s">
        <v>2385</v>
      </c>
      <c r="H53" s="5" t="s">
        <v>1006</v>
      </c>
      <c r="I53" s="5" t="s">
        <v>178</v>
      </c>
      <c r="J53" s="5" t="s">
        <v>2380</v>
      </c>
      <c r="K53" s="5" t="s">
        <v>2814</v>
      </c>
      <c r="L53" s="5" t="s">
        <v>1640</v>
      </c>
      <c r="M53" s="5" t="s">
        <v>186</v>
      </c>
      <c r="N53" s="5" t="s">
        <v>186</v>
      </c>
      <c r="O53" s="5" t="s">
        <v>1845</v>
      </c>
      <c r="P53" s="5" t="s">
        <v>4769</v>
      </c>
      <c r="Q53" s="5" t="s">
        <v>177</v>
      </c>
      <c r="R53" s="5" t="s">
        <v>1765</v>
      </c>
    </row>
    <row r="54" spans="1:18">
      <c r="A54" s="5" t="s">
        <v>2659</v>
      </c>
      <c r="B54" s="5" t="s">
        <v>1549</v>
      </c>
      <c r="C54" s="5" t="s">
        <v>2420</v>
      </c>
      <c r="D54" s="5">
        <v>2003</v>
      </c>
      <c r="E54" s="5" t="s">
        <v>2963</v>
      </c>
      <c r="F54" s="5" t="s">
        <v>4797</v>
      </c>
      <c r="G54" s="5" t="s">
        <v>2385</v>
      </c>
      <c r="H54" s="5" t="s">
        <v>1012</v>
      </c>
      <c r="I54" s="5" t="s">
        <v>178</v>
      </c>
      <c r="J54" s="5" t="s">
        <v>2380</v>
      </c>
      <c r="K54" s="5" t="s">
        <v>2814</v>
      </c>
      <c r="L54" s="5" t="s">
        <v>1640</v>
      </c>
      <c r="M54" s="5" t="s">
        <v>186</v>
      </c>
      <c r="N54" s="5" t="s">
        <v>186</v>
      </c>
      <c r="O54" s="5" t="s">
        <v>1863</v>
      </c>
      <c r="P54" s="5" t="s">
        <v>4769</v>
      </c>
      <c r="Q54" s="5" t="s">
        <v>177</v>
      </c>
      <c r="R54" s="5" t="s">
        <v>1765</v>
      </c>
    </row>
    <row r="55" spans="1:18">
      <c r="A55" s="5" t="s">
        <v>2662</v>
      </c>
      <c r="B55" s="5" t="s">
        <v>1549</v>
      </c>
      <c r="C55" s="5" t="s">
        <v>2423</v>
      </c>
      <c r="D55" s="5">
        <v>2003</v>
      </c>
      <c r="E55" s="5" t="s">
        <v>2966</v>
      </c>
      <c r="F55" s="5" t="s">
        <v>4797</v>
      </c>
      <c r="G55" s="5" t="s">
        <v>2385</v>
      </c>
      <c r="H55" s="5" t="s">
        <v>1015</v>
      </c>
      <c r="I55" s="5" t="s">
        <v>178</v>
      </c>
      <c r="J55" s="5" t="s">
        <v>2380</v>
      </c>
      <c r="K55" s="5" t="s">
        <v>2814</v>
      </c>
      <c r="L55" s="5" t="s">
        <v>1640</v>
      </c>
      <c r="M55" s="5" t="s">
        <v>186</v>
      </c>
      <c r="N55" s="5" t="s">
        <v>186</v>
      </c>
      <c r="O55" s="5" t="s">
        <v>1867</v>
      </c>
      <c r="P55" s="5" t="s">
        <v>4769</v>
      </c>
      <c r="Q55" s="5" t="s">
        <v>177</v>
      </c>
      <c r="R55" s="5" t="s">
        <v>1765</v>
      </c>
    </row>
    <row r="56" spans="1:18">
      <c r="A56" s="5" t="s">
        <v>2685</v>
      </c>
      <c r="B56" s="5" t="s">
        <v>1549</v>
      </c>
      <c r="C56" s="5" t="s">
        <v>2445</v>
      </c>
      <c r="D56" s="5">
        <v>2003</v>
      </c>
      <c r="E56" s="5" t="s">
        <v>2989</v>
      </c>
      <c r="F56" s="5" t="s">
        <v>4797</v>
      </c>
      <c r="G56" s="5" t="s">
        <v>2385</v>
      </c>
      <c r="H56" s="5" t="s">
        <v>1026</v>
      </c>
      <c r="I56" s="5" t="s">
        <v>178</v>
      </c>
      <c r="J56" s="5" t="s">
        <v>2380</v>
      </c>
      <c r="K56" s="5" t="s">
        <v>2814</v>
      </c>
      <c r="L56" s="5" t="s">
        <v>1640</v>
      </c>
      <c r="M56" s="5" t="s">
        <v>186</v>
      </c>
      <c r="N56" s="5" t="s">
        <v>186</v>
      </c>
      <c r="O56" s="5" t="s">
        <v>1899</v>
      </c>
      <c r="P56" s="5" t="s">
        <v>4769</v>
      </c>
      <c r="Q56" s="5" t="s">
        <v>177</v>
      </c>
      <c r="R56" s="5" t="s">
        <v>1765</v>
      </c>
    </row>
    <row r="57" spans="1:18">
      <c r="A57" s="5" t="s">
        <v>2679</v>
      </c>
      <c r="B57" s="5" t="s">
        <v>1549</v>
      </c>
      <c r="C57" s="5" t="s">
        <v>2448</v>
      </c>
      <c r="D57" s="5">
        <v>2003</v>
      </c>
      <c r="E57" s="5" t="s">
        <v>2983</v>
      </c>
      <c r="F57" s="5" t="s">
        <v>4797</v>
      </c>
      <c r="G57" s="5" t="s">
        <v>2385</v>
      </c>
      <c r="H57" s="5" t="s">
        <v>668</v>
      </c>
      <c r="I57" s="5" t="s">
        <v>178</v>
      </c>
      <c r="J57" s="5" t="s">
        <v>2380</v>
      </c>
      <c r="K57" s="5" t="s">
        <v>2814</v>
      </c>
      <c r="L57" s="5" t="s">
        <v>1640</v>
      </c>
      <c r="M57" s="5" t="s">
        <v>186</v>
      </c>
      <c r="N57" s="5" t="s">
        <v>186</v>
      </c>
      <c r="O57" s="5" t="s">
        <v>1903</v>
      </c>
      <c r="P57" s="5" t="s">
        <v>4769</v>
      </c>
      <c r="Q57" s="5" t="s">
        <v>177</v>
      </c>
      <c r="R57" s="5" t="s">
        <v>1765</v>
      </c>
    </row>
    <row r="58" spans="1:18">
      <c r="A58" s="5" t="s">
        <v>2661</v>
      </c>
      <c r="B58" s="5" t="s">
        <v>1549</v>
      </c>
      <c r="C58" s="5" t="s">
        <v>2422</v>
      </c>
      <c r="D58" s="5">
        <v>2003</v>
      </c>
      <c r="E58" s="5" t="s">
        <v>2965</v>
      </c>
      <c r="F58" s="5" t="s">
        <v>4797</v>
      </c>
      <c r="G58" s="5" t="s">
        <v>2385</v>
      </c>
      <c r="H58" s="5" t="s">
        <v>1014</v>
      </c>
      <c r="I58" s="5" t="s">
        <v>178</v>
      </c>
      <c r="J58" s="5" t="s">
        <v>2380</v>
      </c>
      <c r="K58" s="5" t="s">
        <v>2814</v>
      </c>
      <c r="L58" s="5" t="s">
        <v>1640</v>
      </c>
      <c r="M58" s="5" t="s">
        <v>186</v>
      </c>
      <c r="N58" s="5" t="s">
        <v>186</v>
      </c>
      <c r="O58" s="5" t="s">
        <v>1866</v>
      </c>
      <c r="P58" s="5" t="s">
        <v>4769</v>
      </c>
      <c r="Q58" s="5" t="s">
        <v>177</v>
      </c>
      <c r="R58" s="5" t="s">
        <v>1765</v>
      </c>
    </row>
    <row r="59" spans="1:18">
      <c r="A59" s="5" t="s">
        <v>2645</v>
      </c>
      <c r="B59" s="5" t="s">
        <v>1549</v>
      </c>
      <c r="C59" s="5" t="s">
        <v>2412</v>
      </c>
      <c r="D59" s="5">
        <v>2003</v>
      </c>
      <c r="E59" s="5" t="s">
        <v>2949</v>
      </c>
      <c r="F59" s="5" t="s">
        <v>4797</v>
      </c>
      <c r="G59" s="5" t="s">
        <v>2385</v>
      </c>
      <c r="H59" s="5" t="s">
        <v>1007</v>
      </c>
      <c r="I59" s="5" t="s">
        <v>178</v>
      </c>
      <c r="J59" s="5" t="s">
        <v>2380</v>
      </c>
      <c r="K59" s="5" t="s">
        <v>2814</v>
      </c>
      <c r="L59" s="5" t="s">
        <v>1640</v>
      </c>
      <c r="M59" s="5" t="s">
        <v>186</v>
      </c>
      <c r="N59" s="5" t="s">
        <v>186</v>
      </c>
      <c r="O59" s="5" t="s">
        <v>1846</v>
      </c>
      <c r="P59" s="5" t="s">
        <v>4769</v>
      </c>
      <c r="Q59" s="5" t="s">
        <v>177</v>
      </c>
      <c r="R59" s="5" t="s">
        <v>1765</v>
      </c>
    </row>
    <row r="60" spans="1:18">
      <c r="A60" s="5" t="s">
        <v>2651</v>
      </c>
      <c r="B60" s="5" t="s">
        <v>1549</v>
      </c>
      <c r="C60" s="5" t="s">
        <v>2427</v>
      </c>
      <c r="D60" s="5">
        <v>2003</v>
      </c>
      <c r="E60" s="5" t="s">
        <v>2955</v>
      </c>
      <c r="F60" s="5" t="s">
        <v>4797</v>
      </c>
      <c r="G60" s="5" t="s">
        <v>2385</v>
      </c>
      <c r="H60" s="5" t="s">
        <v>592</v>
      </c>
      <c r="I60" s="5" t="s">
        <v>178</v>
      </c>
      <c r="J60" s="5" t="s">
        <v>2380</v>
      </c>
      <c r="K60" s="5" t="s">
        <v>2814</v>
      </c>
      <c r="L60" s="5" t="s">
        <v>1640</v>
      </c>
      <c r="M60" s="5" t="s">
        <v>186</v>
      </c>
      <c r="N60" s="5" t="s">
        <v>186</v>
      </c>
      <c r="O60" s="5" t="s">
        <v>1873</v>
      </c>
      <c r="P60" s="5" t="s">
        <v>4769</v>
      </c>
      <c r="Q60" s="5" t="s">
        <v>177</v>
      </c>
      <c r="R60" s="5" t="s">
        <v>1765</v>
      </c>
    </row>
    <row r="61" spans="1:18">
      <c r="A61" s="5" t="s">
        <v>2646</v>
      </c>
      <c r="B61" s="5" t="s">
        <v>1549</v>
      </c>
      <c r="C61" s="5" t="s">
        <v>923</v>
      </c>
      <c r="D61" s="5">
        <v>2004</v>
      </c>
      <c r="E61" s="5" t="s">
        <v>2950</v>
      </c>
      <c r="F61" s="5" t="s">
        <v>4797</v>
      </c>
      <c r="G61" s="5" t="s">
        <v>2385</v>
      </c>
      <c r="H61" s="5" t="s">
        <v>1008</v>
      </c>
      <c r="I61" s="5" t="s">
        <v>178</v>
      </c>
      <c r="J61" s="5" t="s">
        <v>2380</v>
      </c>
      <c r="K61" s="5" t="s">
        <v>2814</v>
      </c>
      <c r="L61" s="5" t="s">
        <v>1640</v>
      </c>
      <c r="M61" s="5" t="s">
        <v>186</v>
      </c>
      <c r="N61" s="5" t="s">
        <v>186</v>
      </c>
      <c r="O61" s="5" t="s">
        <v>1847</v>
      </c>
      <c r="P61" s="5" t="s">
        <v>4769</v>
      </c>
      <c r="Q61" s="5" t="s">
        <v>177</v>
      </c>
      <c r="R61" s="5" t="s">
        <v>1762</v>
      </c>
    </row>
    <row r="62" spans="1:18">
      <c r="A62" s="5" t="s">
        <v>2681</v>
      </c>
      <c r="B62" s="5" t="s">
        <v>1549</v>
      </c>
      <c r="C62" s="5" t="s">
        <v>2450</v>
      </c>
      <c r="D62" s="5">
        <v>2003</v>
      </c>
      <c r="E62" s="5" t="s">
        <v>2985</v>
      </c>
      <c r="F62" s="5" t="s">
        <v>4797</v>
      </c>
      <c r="G62" s="5" t="s">
        <v>2385</v>
      </c>
      <c r="H62" s="5" t="s">
        <v>674</v>
      </c>
      <c r="I62" s="5" t="s">
        <v>178</v>
      </c>
      <c r="J62" s="5" t="s">
        <v>2380</v>
      </c>
      <c r="K62" s="5" t="s">
        <v>2814</v>
      </c>
      <c r="L62" s="5" t="s">
        <v>1640</v>
      </c>
      <c r="M62" s="5" t="s">
        <v>186</v>
      </c>
      <c r="N62" s="5" t="s">
        <v>186</v>
      </c>
      <c r="O62" s="5" t="s">
        <v>1906</v>
      </c>
      <c r="P62" s="5" t="s">
        <v>4769</v>
      </c>
      <c r="Q62" s="5" t="s">
        <v>177</v>
      </c>
      <c r="R62" s="5" t="s">
        <v>1765</v>
      </c>
    </row>
    <row r="63" spans="1:18">
      <c r="A63" s="5" t="s">
        <v>2671</v>
      </c>
      <c r="B63" s="5" t="s">
        <v>1549</v>
      </c>
      <c r="C63" s="5" t="s">
        <v>2444</v>
      </c>
      <c r="D63" s="5">
        <v>2003</v>
      </c>
      <c r="E63" s="5" t="s">
        <v>2975</v>
      </c>
      <c r="F63" s="5" t="s">
        <v>4797</v>
      </c>
      <c r="G63" s="5" t="s">
        <v>2385</v>
      </c>
      <c r="H63" s="5" t="s">
        <v>640</v>
      </c>
      <c r="I63" s="5" t="s">
        <v>178</v>
      </c>
      <c r="J63" s="5" t="s">
        <v>2380</v>
      </c>
      <c r="K63" s="5" t="s">
        <v>2814</v>
      </c>
      <c r="L63" s="5" t="s">
        <v>1640</v>
      </c>
      <c r="M63" s="5" t="s">
        <v>186</v>
      </c>
      <c r="N63" s="5" t="s">
        <v>186</v>
      </c>
      <c r="O63" s="5" t="s">
        <v>1897</v>
      </c>
      <c r="P63" s="5" t="s">
        <v>4769</v>
      </c>
      <c r="Q63" s="5" t="s">
        <v>177</v>
      </c>
      <c r="R63" s="5" t="s">
        <v>1765</v>
      </c>
    </row>
    <row r="64" spans="1:18">
      <c r="A64" s="5" t="s">
        <v>2664</v>
      </c>
      <c r="B64" s="5" t="s">
        <v>1549</v>
      </c>
      <c r="C64" s="5" t="s">
        <v>2425</v>
      </c>
      <c r="D64" s="5">
        <v>2003</v>
      </c>
      <c r="E64" s="5" t="s">
        <v>2968</v>
      </c>
      <c r="F64" s="5" t="s">
        <v>4797</v>
      </c>
      <c r="G64" s="5" t="s">
        <v>2385</v>
      </c>
      <c r="H64" s="5" t="s">
        <v>1017</v>
      </c>
      <c r="I64" s="5" t="s">
        <v>178</v>
      </c>
      <c r="J64" s="5" t="s">
        <v>2380</v>
      </c>
      <c r="K64" s="5" t="s">
        <v>2814</v>
      </c>
      <c r="L64" s="5" t="s">
        <v>1640</v>
      </c>
      <c r="M64" s="5" t="s">
        <v>186</v>
      </c>
      <c r="N64" s="5" t="s">
        <v>186</v>
      </c>
      <c r="O64" s="5" t="s">
        <v>1870</v>
      </c>
      <c r="P64" s="5" t="s">
        <v>4769</v>
      </c>
      <c r="Q64" s="5" t="s">
        <v>177</v>
      </c>
      <c r="R64" s="5" t="s">
        <v>1765</v>
      </c>
    </row>
    <row r="65" spans="1:18">
      <c r="A65" s="5" t="s">
        <v>2672</v>
      </c>
      <c r="B65" s="5" t="s">
        <v>1549</v>
      </c>
      <c r="C65" s="5" t="s">
        <v>2431</v>
      </c>
      <c r="D65" s="5">
        <v>2004</v>
      </c>
      <c r="E65" s="5" t="s">
        <v>2976</v>
      </c>
      <c r="F65" s="5" t="s">
        <v>4797</v>
      </c>
      <c r="G65" s="5" t="s">
        <v>2385</v>
      </c>
      <c r="H65" s="5" t="s">
        <v>1018</v>
      </c>
      <c r="I65" s="5" t="s">
        <v>178</v>
      </c>
      <c r="J65" s="5" t="s">
        <v>2380</v>
      </c>
      <c r="K65" s="5" t="s">
        <v>2814</v>
      </c>
      <c r="L65" s="5" t="s">
        <v>1640</v>
      </c>
      <c r="M65" s="5" t="s">
        <v>186</v>
      </c>
      <c r="N65" s="5" t="s">
        <v>186</v>
      </c>
      <c r="O65" s="5" t="s">
        <v>1879</v>
      </c>
      <c r="P65" s="5" t="s">
        <v>4769</v>
      </c>
      <c r="Q65" s="5" t="s">
        <v>177</v>
      </c>
      <c r="R65" s="5" t="s">
        <v>1765</v>
      </c>
    </row>
    <row r="66" spans="1:18">
      <c r="A66" s="5" t="s">
        <v>2652</v>
      </c>
      <c r="B66" s="5" t="s">
        <v>1549</v>
      </c>
      <c r="C66" s="5" t="s">
        <v>924</v>
      </c>
      <c r="D66" s="5">
        <v>2004</v>
      </c>
      <c r="E66" s="5" t="s">
        <v>2956</v>
      </c>
      <c r="F66" s="5" t="s">
        <v>4797</v>
      </c>
      <c r="G66" s="5" t="s">
        <v>2385</v>
      </c>
      <c r="H66" s="5" t="s">
        <v>594</v>
      </c>
      <c r="I66" s="5" t="s">
        <v>178</v>
      </c>
      <c r="J66" s="5" t="s">
        <v>2380</v>
      </c>
      <c r="K66" s="5" t="s">
        <v>2814</v>
      </c>
      <c r="L66" s="5" t="s">
        <v>1640</v>
      </c>
      <c r="M66" s="5" t="s">
        <v>186</v>
      </c>
      <c r="N66" s="5" t="s">
        <v>186</v>
      </c>
      <c r="O66" s="5" t="s">
        <v>1874</v>
      </c>
      <c r="P66" s="5" t="s">
        <v>4769</v>
      </c>
      <c r="Q66" s="5" t="s">
        <v>177</v>
      </c>
      <c r="R66" s="5" t="s">
        <v>1765</v>
      </c>
    </row>
    <row r="67" spans="1:18">
      <c r="A67" s="5" t="s">
        <v>2669</v>
      </c>
      <c r="B67" s="5" t="s">
        <v>1549</v>
      </c>
      <c r="C67" s="5" t="s">
        <v>2442</v>
      </c>
      <c r="D67" s="5">
        <v>2004</v>
      </c>
      <c r="E67" s="5" t="s">
        <v>2973</v>
      </c>
      <c r="F67" s="5" t="s">
        <v>4797</v>
      </c>
      <c r="G67" s="5" t="s">
        <v>2385</v>
      </c>
      <c r="H67" s="5" t="s">
        <v>636</v>
      </c>
      <c r="I67" s="5" t="s">
        <v>178</v>
      </c>
      <c r="J67" s="5" t="s">
        <v>2380</v>
      </c>
      <c r="K67" s="5" t="s">
        <v>2814</v>
      </c>
      <c r="L67" s="5" t="s">
        <v>1640</v>
      </c>
      <c r="M67" s="5" t="s">
        <v>186</v>
      </c>
      <c r="N67" s="5" t="s">
        <v>186</v>
      </c>
      <c r="O67" s="5" t="s">
        <v>1895</v>
      </c>
      <c r="P67" s="5" t="s">
        <v>4769</v>
      </c>
      <c r="Q67" s="5" t="s">
        <v>177</v>
      </c>
      <c r="R67" s="5" t="s">
        <v>1765</v>
      </c>
    </row>
    <row r="68" spans="1:18">
      <c r="A68" s="5" t="s">
        <v>2675</v>
      </c>
      <c r="B68" s="5" t="s">
        <v>1549</v>
      </c>
      <c r="C68" s="5" t="s">
        <v>2434</v>
      </c>
      <c r="D68" s="5">
        <v>2004</v>
      </c>
      <c r="E68" s="5" t="s">
        <v>2979</v>
      </c>
      <c r="F68" s="5" t="s">
        <v>4797</v>
      </c>
      <c r="G68" s="5" t="s">
        <v>2385</v>
      </c>
      <c r="H68" s="5" t="s">
        <v>1022</v>
      </c>
      <c r="I68" s="5" t="s">
        <v>178</v>
      </c>
      <c r="J68" s="5" t="s">
        <v>2380</v>
      </c>
      <c r="K68" s="5" t="s">
        <v>2814</v>
      </c>
      <c r="L68" s="5" t="s">
        <v>1640</v>
      </c>
      <c r="M68" s="5" t="s">
        <v>186</v>
      </c>
      <c r="N68" s="5" t="s">
        <v>186</v>
      </c>
      <c r="O68" s="5" t="s">
        <v>1885</v>
      </c>
      <c r="P68" s="5" t="s">
        <v>4769</v>
      </c>
      <c r="Q68" s="5" t="s">
        <v>177</v>
      </c>
      <c r="R68" s="5" t="s">
        <v>1765</v>
      </c>
    </row>
    <row r="69" spans="1:18">
      <c r="A69" s="5" t="s">
        <v>2638</v>
      </c>
      <c r="B69" s="5" t="s">
        <v>1549</v>
      </c>
      <c r="C69" s="5" t="s">
        <v>2415</v>
      </c>
      <c r="D69" s="5">
        <v>2004</v>
      </c>
      <c r="E69" s="5" t="s">
        <v>2942</v>
      </c>
      <c r="F69" s="5" t="s">
        <v>4797</v>
      </c>
      <c r="G69" s="5" t="s">
        <v>2385</v>
      </c>
      <c r="H69" s="5" t="s">
        <v>554</v>
      </c>
      <c r="I69" s="5" t="s">
        <v>178</v>
      </c>
      <c r="J69" s="5" t="s">
        <v>2380</v>
      </c>
      <c r="K69" s="5" t="s">
        <v>2814</v>
      </c>
      <c r="L69" s="5" t="s">
        <v>1640</v>
      </c>
      <c r="M69" s="5" t="s">
        <v>186</v>
      </c>
      <c r="N69" s="5" t="s">
        <v>186</v>
      </c>
      <c r="O69" s="5" t="s">
        <v>1854</v>
      </c>
      <c r="P69" s="5" t="s">
        <v>4769</v>
      </c>
      <c r="Q69" s="5" t="s">
        <v>177</v>
      </c>
      <c r="R69" s="5" t="s">
        <v>1765</v>
      </c>
    </row>
    <row r="70" spans="1:18">
      <c r="A70" s="5" t="s">
        <v>2649</v>
      </c>
      <c r="B70" s="5" t="s">
        <v>1549</v>
      </c>
      <c r="C70" s="5" t="s">
        <v>925</v>
      </c>
      <c r="D70" s="5">
        <v>2004</v>
      </c>
      <c r="E70" s="5" t="s">
        <v>2953</v>
      </c>
      <c r="F70" s="5" t="s">
        <v>4797</v>
      </c>
      <c r="G70" s="5" t="s">
        <v>2385</v>
      </c>
      <c r="H70" s="5" t="s">
        <v>588</v>
      </c>
      <c r="I70" s="5" t="s">
        <v>178</v>
      </c>
      <c r="J70" s="5" t="s">
        <v>2380</v>
      </c>
      <c r="K70" s="5" t="s">
        <v>2814</v>
      </c>
      <c r="L70" s="5" t="s">
        <v>1640</v>
      </c>
      <c r="M70" s="5" t="s">
        <v>186</v>
      </c>
      <c r="N70" s="5" t="s">
        <v>186</v>
      </c>
      <c r="O70" s="5" t="s">
        <v>1871</v>
      </c>
      <c r="P70" s="5" t="s">
        <v>4769</v>
      </c>
      <c r="Q70" s="5" t="s">
        <v>177</v>
      </c>
      <c r="R70" s="5" t="s">
        <v>1765</v>
      </c>
    </row>
    <row r="71" spans="1:18">
      <c r="A71" s="5" t="s">
        <v>2668</v>
      </c>
      <c r="B71" s="5" t="s">
        <v>1549</v>
      </c>
      <c r="C71" s="5" t="s">
        <v>2441</v>
      </c>
      <c r="D71" s="5">
        <v>2004</v>
      </c>
      <c r="E71" s="5" t="s">
        <v>2972</v>
      </c>
      <c r="F71" s="5" t="s">
        <v>4797</v>
      </c>
      <c r="G71" s="5" t="s">
        <v>2385</v>
      </c>
      <c r="H71" s="5" t="s">
        <v>634</v>
      </c>
      <c r="I71" s="5" t="s">
        <v>178</v>
      </c>
      <c r="J71" s="5" t="s">
        <v>2380</v>
      </c>
      <c r="K71" s="5" t="s">
        <v>2814</v>
      </c>
      <c r="L71" s="5" t="s">
        <v>1640</v>
      </c>
      <c r="M71" s="5" t="s">
        <v>186</v>
      </c>
      <c r="N71" s="5" t="s">
        <v>186</v>
      </c>
      <c r="O71" s="5" t="s">
        <v>1894</v>
      </c>
      <c r="P71" s="5" t="s">
        <v>4769</v>
      </c>
      <c r="Q71" s="5" t="s">
        <v>177</v>
      </c>
      <c r="R71" s="5" t="s">
        <v>1765</v>
      </c>
    </row>
    <row r="72" spans="1:18">
      <c r="A72" s="5" t="s">
        <v>2642</v>
      </c>
      <c r="B72" s="5" t="s">
        <v>1549</v>
      </c>
      <c r="C72" s="5" t="s">
        <v>2409</v>
      </c>
      <c r="D72" s="5">
        <v>2004</v>
      </c>
      <c r="E72" s="5" t="s">
        <v>2946</v>
      </c>
      <c r="F72" s="5" t="s">
        <v>4797</v>
      </c>
      <c r="G72" s="5" t="s">
        <v>2385</v>
      </c>
      <c r="H72" s="5" t="s">
        <v>1003</v>
      </c>
      <c r="I72" s="5" t="s">
        <v>178</v>
      </c>
      <c r="J72" s="5" t="s">
        <v>2380</v>
      </c>
      <c r="K72" s="5" t="s">
        <v>2814</v>
      </c>
      <c r="L72" s="5" t="s">
        <v>1640</v>
      </c>
      <c r="M72" s="5" t="s">
        <v>186</v>
      </c>
      <c r="N72" s="5" t="s">
        <v>186</v>
      </c>
      <c r="O72" s="5" t="s">
        <v>1841</v>
      </c>
      <c r="P72" s="5" t="s">
        <v>4769</v>
      </c>
      <c r="Q72" s="5" t="s">
        <v>177</v>
      </c>
      <c r="R72" s="5" t="s">
        <v>1765</v>
      </c>
    </row>
    <row r="73" spans="1:18">
      <c r="A73" s="5" t="s">
        <v>2676</v>
      </c>
      <c r="B73" s="5" t="s">
        <v>1549</v>
      </c>
      <c r="C73" s="5" t="s">
        <v>2435</v>
      </c>
      <c r="D73" s="5">
        <v>2004</v>
      </c>
      <c r="E73" s="5" t="s">
        <v>2980</v>
      </c>
      <c r="F73" s="5" t="s">
        <v>4797</v>
      </c>
      <c r="G73" s="5" t="s">
        <v>2385</v>
      </c>
      <c r="H73" s="5" t="s">
        <v>1023</v>
      </c>
      <c r="I73" s="5" t="s">
        <v>178</v>
      </c>
      <c r="J73" s="5" t="s">
        <v>2380</v>
      </c>
      <c r="K73" s="5" t="s">
        <v>2814</v>
      </c>
      <c r="L73" s="5" t="s">
        <v>1640</v>
      </c>
      <c r="M73" s="5" t="s">
        <v>186</v>
      </c>
      <c r="N73" s="5" t="s">
        <v>186</v>
      </c>
      <c r="O73" s="5" t="s">
        <v>1886</v>
      </c>
      <c r="P73" s="5" t="s">
        <v>4769</v>
      </c>
      <c r="Q73" s="5" t="s">
        <v>177</v>
      </c>
      <c r="R73" s="5" t="s">
        <v>1765</v>
      </c>
    </row>
    <row r="74" spans="1:18">
      <c r="A74" s="5" t="s">
        <v>2632</v>
      </c>
      <c r="B74" s="5" t="s">
        <v>1549</v>
      </c>
      <c r="C74" s="5" t="s">
        <v>2402</v>
      </c>
      <c r="D74" s="5">
        <v>2004</v>
      </c>
      <c r="E74" s="5" t="s">
        <v>2936</v>
      </c>
      <c r="F74" s="5" t="s">
        <v>4797</v>
      </c>
      <c r="G74" s="5" t="s">
        <v>2385</v>
      </c>
      <c r="H74" s="5" t="s">
        <v>996</v>
      </c>
      <c r="I74" s="5" t="s">
        <v>178</v>
      </c>
      <c r="J74" s="5" t="s">
        <v>2380</v>
      </c>
      <c r="K74" s="5" t="s">
        <v>2814</v>
      </c>
      <c r="L74" s="5" t="s">
        <v>1640</v>
      </c>
      <c r="M74" s="5" t="s">
        <v>186</v>
      </c>
      <c r="N74" s="5" t="s">
        <v>186</v>
      </c>
      <c r="O74" s="5" t="s">
        <v>1820</v>
      </c>
      <c r="P74" s="5" t="s">
        <v>4769</v>
      </c>
      <c r="Q74" s="5" t="s">
        <v>177</v>
      </c>
      <c r="R74" s="5" t="s">
        <v>1765</v>
      </c>
    </row>
    <row r="75" spans="1:18">
      <c r="A75" s="5" t="s">
        <v>2684</v>
      </c>
      <c r="B75" s="5" t="s">
        <v>1549</v>
      </c>
      <c r="C75" s="5" t="s">
        <v>2453</v>
      </c>
      <c r="D75" s="5">
        <v>2004</v>
      </c>
      <c r="E75" s="5" t="s">
        <v>2988</v>
      </c>
      <c r="F75" s="5" t="s">
        <v>4797</v>
      </c>
      <c r="G75" s="5" t="s">
        <v>2385</v>
      </c>
      <c r="H75" s="5" t="s">
        <v>682</v>
      </c>
      <c r="I75" s="5" t="s">
        <v>178</v>
      </c>
      <c r="J75" s="5" t="s">
        <v>2380</v>
      </c>
      <c r="K75" s="5" t="s">
        <v>2814</v>
      </c>
      <c r="L75" s="5" t="s">
        <v>1640</v>
      </c>
      <c r="M75" s="5" t="s">
        <v>186</v>
      </c>
      <c r="N75" s="5" t="s">
        <v>186</v>
      </c>
      <c r="O75" s="5" t="s">
        <v>1910</v>
      </c>
      <c r="P75" s="5" t="s">
        <v>4769</v>
      </c>
      <c r="Q75" s="5" t="s">
        <v>177</v>
      </c>
      <c r="R75" s="5" t="s">
        <v>1765</v>
      </c>
    </row>
    <row r="76" spans="1:18">
      <c r="A76" s="5" t="s">
        <v>2656</v>
      </c>
      <c r="B76" s="5" t="s">
        <v>1549</v>
      </c>
      <c r="C76" s="5" t="s">
        <v>2430</v>
      </c>
      <c r="D76" s="5">
        <v>2004</v>
      </c>
      <c r="E76" s="5" t="s">
        <v>2960</v>
      </c>
      <c r="F76" s="5" t="s">
        <v>4797</v>
      </c>
      <c r="G76" s="5" t="s">
        <v>2385</v>
      </c>
      <c r="H76" s="5" t="s">
        <v>602</v>
      </c>
      <c r="I76" s="5" t="s">
        <v>178</v>
      </c>
      <c r="J76" s="5" t="s">
        <v>2380</v>
      </c>
      <c r="K76" s="5" t="s">
        <v>2814</v>
      </c>
      <c r="L76" s="5" t="s">
        <v>1640</v>
      </c>
      <c r="M76" s="5" t="s">
        <v>186</v>
      </c>
      <c r="N76" s="5" t="s">
        <v>186</v>
      </c>
      <c r="O76" s="5" t="s">
        <v>1878</v>
      </c>
      <c r="P76" s="5" t="s">
        <v>4769</v>
      </c>
      <c r="Q76" s="5" t="s">
        <v>177</v>
      </c>
      <c r="R76" s="5" t="s">
        <v>1762</v>
      </c>
    </row>
    <row r="77" spans="1:18">
      <c r="A77" s="5" t="s">
        <v>2680</v>
      </c>
      <c r="B77" s="5" t="s">
        <v>1549</v>
      </c>
      <c r="C77" s="5" t="s">
        <v>2449</v>
      </c>
      <c r="D77" s="5">
        <v>2004</v>
      </c>
      <c r="E77" s="5" t="s">
        <v>2984</v>
      </c>
      <c r="F77" s="5" t="s">
        <v>4797</v>
      </c>
      <c r="G77" s="5" t="s">
        <v>2385</v>
      </c>
      <c r="H77" s="5" t="s">
        <v>670</v>
      </c>
      <c r="I77" s="5" t="s">
        <v>178</v>
      </c>
      <c r="J77" s="5" t="s">
        <v>2380</v>
      </c>
      <c r="K77" s="5" t="s">
        <v>2814</v>
      </c>
      <c r="L77" s="5" t="s">
        <v>1640</v>
      </c>
      <c r="M77" s="5" t="s">
        <v>186</v>
      </c>
      <c r="N77" s="5" t="s">
        <v>186</v>
      </c>
      <c r="O77" s="5" t="s">
        <v>1904</v>
      </c>
      <c r="P77" s="5" t="s">
        <v>4769</v>
      </c>
      <c r="Q77" s="5" t="s">
        <v>177</v>
      </c>
      <c r="R77" s="5" t="s">
        <v>1765</v>
      </c>
    </row>
    <row r="78" spans="1:18">
      <c r="A78" s="5" t="s">
        <v>2670</v>
      </c>
      <c r="B78" s="5" t="s">
        <v>1549</v>
      </c>
      <c r="C78" s="5" t="s">
        <v>2443</v>
      </c>
      <c r="D78" s="5">
        <v>2004</v>
      </c>
      <c r="E78" s="5" t="s">
        <v>2974</v>
      </c>
      <c r="F78" s="5" t="s">
        <v>4797</v>
      </c>
      <c r="G78" s="5" t="s">
        <v>2385</v>
      </c>
      <c r="H78" s="5" t="s">
        <v>638</v>
      </c>
      <c r="I78" s="5" t="s">
        <v>178</v>
      </c>
      <c r="J78" s="5" t="s">
        <v>2380</v>
      </c>
      <c r="K78" s="5" t="s">
        <v>2814</v>
      </c>
      <c r="L78" s="5" t="s">
        <v>1640</v>
      </c>
      <c r="M78" s="5" t="s">
        <v>186</v>
      </c>
      <c r="N78" s="5" t="s">
        <v>186</v>
      </c>
      <c r="O78" s="5" t="s">
        <v>1896</v>
      </c>
      <c r="P78" s="5" t="s">
        <v>4769</v>
      </c>
      <c r="Q78" s="5" t="s">
        <v>177</v>
      </c>
      <c r="R78" s="5" t="s">
        <v>1765</v>
      </c>
    </row>
    <row r="79" spans="1:18">
      <c r="A79" s="5" t="s">
        <v>2636</v>
      </c>
      <c r="B79" s="5" t="s">
        <v>1549</v>
      </c>
      <c r="C79" s="5" t="s">
        <v>2405</v>
      </c>
      <c r="D79" s="5">
        <v>2004</v>
      </c>
      <c r="E79" s="5" t="s">
        <v>2940</v>
      </c>
      <c r="F79" s="5" t="s">
        <v>4797</v>
      </c>
      <c r="G79" s="5" t="s">
        <v>2385</v>
      </c>
      <c r="H79" s="5" t="s">
        <v>1000</v>
      </c>
      <c r="I79" s="5" t="s">
        <v>178</v>
      </c>
      <c r="J79" s="5" t="s">
        <v>2380</v>
      </c>
      <c r="K79" s="5" t="s">
        <v>2814</v>
      </c>
      <c r="L79" s="5" t="s">
        <v>1640</v>
      </c>
      <c r="M79" s="5" t="s">
        <v>186</v>
      </c>
      <c r="N79" s="5" t="s">
        <v>186</v>
      </c>
      <c r="O79" s="5" t="s">
        <v>1828</v>
      </c>
      <c r="P79" s="5" t="s">
        <v>4769</v>
      </c>
      <c r="Q79" s="5" t="s">
        <v>177</v>
      </c>
      <c r="R79" s="5" t="s">
        <v>1765</v>
      </c>
    </row>
    <row r="80" spans="1:18">
      <c r="A80" s="5" t="s">
        <v>2628</v>
      </c>
      <c r="B80" s="5" t="s">
        <v>1549</v>
      </c>
      <c r="C80" s="5" t="s">
        <v>2399</v>
      </c>
      <c r="D80" s="5">
        <v>2004</v>
      </c>
      <c r="E80" s="5" t="s">
        <v>2932</v>
      </c>
      <c r="F80" s="5" t="s">
        <v>4797</v>
      </c>
      <c r="G80" s="5" t="s">
        <v>2385</v>
      </c>
      <c r="H80" s="5" t="s">
        <v>993</v>
      </c>
      <c r="I80" s="5" t="s">
        <v>178</v>
      </c>
      <c r="J80" s="5" t="s">
        <v>2380</v>
      </c>
      <c r="K80" s="5" t="s">
        <v>2814</v>
      </c>
      <c r="L80" s="5" t="s">
        <v>1640</v>
      </c>
      <c r="M80" s="5" t="s">
        <v>186</v>
      </c>
      <c r="N80" s="5" t="s">
        <v>186</v>
      </c>
      <c r="O80" s="5" t="s">
        <v>1800</v>
      </c>
      <c r="P80" s="5" t="s">
        <v>4769</v>
      </c>
      <c r="Q80" s="5" t="s">
        <v>177</v>
      </c>
      <c r="R80" s="5" t="s">
        <v>1765</v>
      </c>
    </row>
    <row r="81" spans="1:18">
      <c r="A81" s="5" t="s">
        <v>2686</v>
      </c>
      <c r="B81" s="5" t="s">
        <v>1549</v>
      </c>
      <c r="C81" s="5" t="s">
        <v>2446</v>
      </c>
      <c r="D81" s="5">
        <v>2005</v>
      </c>
      <c r="E81" s="5" t="s">
        <v>2990</v>
      </c>
      <c r="F81" s="5" t="s">
        <v>4797</v>
      </c>
      <c r="G81" s="5" t="s">
        <v>2385</v>
      </c>
      <c r="H81" s="5" t="s">
        <v>1027</v>
      </c>
      <c r="I81" s="5" t="s">
        <v>178</v>
      </c>
      <c r="J81" s="5" t="s">
        <v>2380</v>
      </c>
      <c r="K81" s="5" t="s">
        <v>2814</v>
      </c>
      <c r="L81" s="5" t="s">
        <v>1640</v>
      </c>
      <c r="M81" s="5" t="s">
        <v>186</v>
      </c>
      <c r="N81" s="5" t="s">
        <v>186</v>
      </c>
      <c r="O81" s="5" t="s">
        <v>1900</v>
      </c>
      <c r="P81" s="5" t="s">
        <v>4769</v>
      </c>
      <c r="Q81" s="5" t="s">
        <v>177</v>
      </c>
      <c r="R81" s="5" t="s">
        <v>1765</v>
      </c>
    </row>
    <row r="82" spans="1:18">
      <c r="A82" s="5" t="s">
        <v>2682</v>
      </c>
      <c r="B82" s="5" t="s">
        <v>1549</v>
      </c>
      <c r="C82" s="5" t="s">
        <v>2451</v>
      </c>
      <c r="D82" s="5">
        <v>2005</v>
      </c>
      <c r="E82" s="5" t="s">
        <v>2986</v>
      </c>
      <c r="F82" s="5" t="s">
        <v>4797</v>
      </c>
      <c r="G82" s="5" t="s">
        <v>2385</v>
      </c>
      <c r="H82" s="5" t="s">
        <v>676</v>
      </c>
      <c r="I82" s="5" t="s">
        <v>178</v>
      </c>
      <c r="J82" s="5" t="s">
        <v>2380</v>
      </c>
      <c r="K82" s="5" t="s">
        <v>2814</v>
      </c>
      <c r="L82" s="5" t="s">
        <v>1640</v>
      </c>
      <c r="M82" s="5" t="s">
        <v>186</v>
      </c>
      <c r="N82" s="5" t="s">
        <v>186</v>
      </c>
      <c r="O82" s="5" t="s">
        <v>1907</v>
      </c>
      <c r="P82" s="5" t="s">
        <v>4769</v>
      </c>
      <c r="Q82" s="5" t="s">
        <v>177</v>
      </c>
      <c r="R82" s="5" t="s">
        <v>1765</v>
      </c>
    </row>
    <row r="83" spans="1:18">
      <c r="A83" s="5" t="s">
        <v>2683</v>
      </c>
      <c r="B83" s="5" t="s">
        <v>1549</v>
      </c>
      <c r="C83" s="5" t="s">
        <v>2452</v>
      </c>
      <c r="D83" s="5">
        <v>2005</v>
      </c>
      <c r="E83" s="5" t="s">
        <v>2987</v>
      </c>
      <c r="F83" s="5" t="s">
        <v>4797</v>
      </c>
      <c r="G83" s="5" t="s">
        <v>2385</v>
      </c>
      <c r="H83" s="5" t="s">
        <v>678</v>
      </c>
      <c r="I83" s="5" t="s">
        <v>178</v>
      </c>
      <c r="J83" s="5" t="s">
        <v>2380</v>
      </c>
      <c r="K83" s="5" t="s">
        <v>2814</v>
      </c>
      <c r="L83" s="5" t="s">
        <v>1640</v>
      </c>
      <c r="M83" s="5" t="s">
        <v>186</v>
      </c>
      <c r="N83" s="5" t="s">
        <v>186</v>
      </c>
      <c r="O83" s="5" t="s">
        <v>1908</v>
      </c>
      <c r="P83" s="5" t="s">
        <v>4769</v>
      </c>
      <c r="Q83" s="5" t="s">
        <v>177</v>
      </c>
      <c r="R83" s="5" t="s">
        <v>1765</v>
      </c>
    </row>
    <row r="84" spans="1:18">
      <c r="A84" s="5" t="s">
        <v>2658</v>
      </c>
      <c r="B84" s="5" t="s">
        <v>1549</v>
      </c>
      <c r="C84" s="5" t="s">
        <v>2419</v>
      </c>
      <c r="D84" s="5">
        <v>2005</v>
      </c>
      <c r="E84" s="5" t="s">
        <v>2962</v>
      </c>
      <c r="F84" s="5" t="s">
        <v>4797</v>
      </c>
      <c r="G84" s="5" t="s">
        <v>2385</v>
      </c>
      <c r="H84" s="5" t="s">
        <v>1011</v>
      </c>
      <c r="I84" s="5" t="s">
        <v>178</v>
      </c>
      <c r="J84" s="5" t="s">
        <v>2380</v>
      </c>
      <c r="K84" s="5" t="s">
        <v>2814</v>
      </c>
      <c r="L84" s="5" t="s">
        <v>1640</v>
      </c>
      <c r="M84" s="5" t="s">
        <v>186</v>
      </c>
      <c r="N84" s="5" t="s">
        <v>186</v>
      </c>
      <c r="O84" s="5" t="s">
        <v>1861</v>
      </c>
      <c r="P84" s="5" t="s">
        <v>4769</v>
      </c>
      <c r="Q84" s="5" t="s">
        <v>177</v>
      </c>
      <c r="R84" s="5" t="s">
        <v>1765</v>
      </c>
    </row>
    <row r="85" spans="1:18">
      <c r="A85" s="5" t="s">
        <v>2633</v>
      </c>
      <c r="B85" s="5" t="s">
        <v>1549</v>
      </c>
      <c r="C85" s="5" t="s">
        <v>2403</v>
      </c>
      <c r="D85" s="5">
        <v>2005</v>
      </c>
      <c r="E85" s="5" t="s">
        <v>2937</v>
      </c>
      <c r="F85" s="5" t="s">
        <v>4797</v>
      </c>
      <c r="G85" s="5" t="s">
        <v>2385</v>
      </c>
      <c r="H85" s="5" t="s">
        <v>997</v>
      </c>
      <c r="I85" s="5" t="s">
        <v>178</v>
      </c>
      <c r="J85" s="5" t="s">
        <v>2380</v>
      </c>
      <c r="K85" s="5" t="s">
        <v>2814</v>
      </c>
      <c r="L85" s="5" t="s">
        <v>1640</v>
      </c>
      <c r="M85" s="5" t="s">
        <v>186</v>
      </c>
      <c r="N85" s="5" t="s">
        <v>186</v>
      </c>
      <c r="O85" s="5" t="s">
        <v>1821</v>
      </c>
      <c r="P85" s="5" t="s">
        <v>4769</v>
      </c>
      <c r="Q85" s="5" t="s">
        <v>177</v>
      </c>
      <c r="R85" s="5" t="s">
        <v>1765</v>
      </c>
    </row>
    <row r="86" spans="1:18">
      <c r="A86" s="106" t="s">
        <v>2648</v>
      </c>
      <c r="B86" s="106" t="s">
        <v>1549</v>
      </c>
      <c r="C86" s="106" t="s">
        <v>2417</v>
      </c>
      <c r="D86" s="106">
        <v>2005</v>
      </c>
      <c r="E86" s="106" t="s">
        <v>2952</v>
      </c>
      <c r="F86" s="106" t="s">
        <v>4797</v>
      </c>
      <c r="G86" s="106" t="s">
        <v>2385</v>
      </c>
      <c r="H86" s="106" t="s">
        <v>586</v>
      </c>
      <c r="I86" s="106" t="s">
        <v>178</v>
      </c>
      <c r="J86" s="106" t="s">
        <v>2380</v>
      </c>
      <c r="K86" s="106" t="s">
        <v>2814</v>
      </c>
      <c r="L86" s="106" t="s">
        <v>1640</v>
      </c>
      <c r="M86" s="106" t="s">
        <v>186</v>
      </c>
      <c r="N86" s="106" t="s">
        <v>186</v>
      </c>
      <c r="O86" s="5" t="s">
        <v>1869</v>
      </c>
      <c r="P86" s="106" t="s">
        <v>4769</v>
      </c>
      <c r="Q86" s="5" t="s">
        <v>177</v>
      </c>
      <c r="R86" s="5" t="s">
        <v>1765</v>
      </c>
    </row>
    <row r="87" spans="1:18">
      <c r="A87" s="5" t="s">
        <v>2655</v>
      </c>
      <c r="B87" s="5" t="s">
        <v>1549</v>
      </c>
      <c r="C87" s="5" t="s">
        <v>2429</v>
      </c>
      <c r="D87" s="5">
        <v>2005</v>
      </c>
      <c r="E87" s="5" t="s">
        <v>2959</v>
      </c>
      <c r="F87" s="5" t="s">
        <v>4797</v>
      </c>
      <c r="G87" s="5" t="s">
        <v>2385</v>
      </c>
      <c r="H87" s="5" t="s">
        <v>600</v>
      </c>
      <c r="I87" s="5" t="s">
        <v>178</v>
      </c>
      <c r="J87" s="5" t="s">
        <v>2380</v>
      </c>
      <c r="K87" s="5" t="s">
        <v>2814</v>
      </c>
      <c r="L87" s="5" t="s">
        <v>1640</v>
      </c>
      <c r="M87" s="5" t="s">
        <v>186</v>
      </c>
      <c r="N87" s="5" t="s">
        <v>186</v>
      </c>
      <c r="O87" s="5" t="s">
        <v>1877</v>
      </c>
      <c r="P87" s="5" t="s">
        <v>4769</v>
      </c>
      <c r="Q87" s="5" t="s">
        <v>177</v>
      </c>
      <c r="R87" s="5" t="s">
        <v>1765</v>
      </c>
    </row>
    <row r="88" spans="1:18">
      <c r="A88" s="5" t="s">
        <v>2629</v>
      </c>
      <c r="B88" s="5" t="s">
        <v>1549</v>
      </c>
      <c r="C88" s="5" t="s">
        <v>2400</v>
      </c>
      <c r="D88" s="5">
        <v>2005</v>
      </c>
      <c r="E88" s="5" t="s">
        <v>2933</v>
      </c>
      <c r="F88" s="5" t="s">
        <v>4797</v>
      </c>
      <c r="G88" s="5" t="s">
        <v>2385</v>
      </c>
      <c r="H88" s="5" t="s">
        <v>994</v>
      </c>
      <c r="I88" s="5" t="s">
        <v>178</v>
      </c>
      <c r="J88" s="5" t="s">
        <v>2380</v>
      </c>
      <c r="K88" s="5" t="s">
        <v>2814</v>
      </c>
      <c r="L88" s="5" t="s">
        <v>1640</v>
      </c>
      <c r="M88" s="5" t="s">
        <v>186</v>
      </c>
      <c r="N88" s="5" t="s">
        <v>186</v>
      </c>
      <c r="O88" s="5" t="s">
        <v>1805</v>
      </c>
      <c r="P88" s="5" t="s">
        <v>4769</v>
      </c>
      <c r="Q88" s="5" t="s">
        <v>177</v>
      </c>
      <c r="R88" s="5" t="s">
        <v>1765</v>
      </c>
    </row>
    <row r="89" spans="1:18">
      <c r="A89" s="99" t="s">
        <v>2637</v>
      </c>
      <c r="B89" s="99" t="s">
        <v>1549</v>
      </c>
      <c r="C89" s="99" t="s">
        <v>2414</v>
      </c>
      <c r="D89" s="99">
        <v>2005</v>
      </c>
      <c r="E89" s="99" t="s">
        <v>2941</v>
      </c>
      <c r="F89" s="99" t="s">
        <v>4797</v>
      </c>
      <c r="G89" s="99" t="s">
        <v>2385</v>
      </c>
      <c r="H89" s="99" t="s">
        <v>552</v>
      </c>
      <c r="I89" s="99" t="s">
        <v>178</v>
      </c>
      <c r="J89" s="99" t="s">
        <v>2380</v>
      </c>
      <c r="K89" s="99" t="s">
        <v>2814</v>
      </c>
      <c r="L89" s="99" t="s">
        <v>1640</v>
      </c>
      <c r="M89" s="99" t="s">
        <v>186</v>
      </c>
      <c r="N89" s="99" t="s">
        <v>186</v>
      </c>
      <c r="O89" s="5" t="s">
        <v>1853</v>
      </c>
      <c r="P89" s="99" t="s">
        <v>4769</v>
      </c>
      <c r="Q89" s="5" t="s">
        <v>177</v>
      </c>
      <c r="R89" s="5" t="s">
        <v>1765</v>
      </c>
    </row>
    <row r="90" spans="1:18">
      <c r="A90" s="5" t="s">
        <v>2665</v>
      </c>
      <c r="B90" s="5" t="s">
        <v>1549</v>
      </c>
      <c r="C90" s="5" t="s">
        <v>2438</v>
      </c>
      <c r="D90" s="5">
        <v>2005</v>
      </c>
      <c r="E90" s="5" t="s">
        <v>2969</v>
      </c>
      <c r="F90" s="5" t="s">
        <v>4797</v>
      </c>
      <c r="G90" s="5" t="s">
        <v>2385</v>
      </c>
      <c r="H90" s="5" t="s">
        <v>628</v>
      </c>
      <c r="I90" s="5" t="s">
        <v>178</v>
      </c>
      <c r="J90" s="5" t="s">
        <v>2380</v>
      </c>
      <c r="K90" s="5" t="s">
        <v>2814</v>
      </c>
      <c r="L90" s="5" t="s">
        <v>1640</v>
      </c>
      <c r="M90" s="5" t="s">
        <v>186</v>
      </c>
      <c r="N90" s="5" t="s">
        <v>186</v>
      </c>
      <c r="O90" s="5" t="s">
        <v>1891</v>
      </c>
      <c r="P90" s="5" t="s">
        <v>4769</v>
      </c>
      <c r="Q90" s="5" t="s">
        <v>177</v>
      </c>
      <c r="R90" s="5" t="s">
        <v>1765</v>
      </c>
    </row>
    <row r="91" spans="1:18">
      <c r="A91" s="5" t="s">
        <v>2667</v>
      </c>
      <c r="B91" s="5" t="s">
        <v>1549</v>
      </c>
      <c r="C91" s="5" t="s">
        <v>2440</v>
      </c>
      <c r="D91" s="5">
        <v>2005</v>
      </c>
      <c r="E91" s="5" t="s">
        <v>2971</v>
      </c>
      <c r="F91" s="5" t="s">
        <v>4797</v>
      </c>
      <c r="G91" s="5" t="s">
        <v>2385</v>
      </c>
      <c r="H91" s="5" t="s">
        <v>632</v>
      </c>
      <c r="I91" s="5" t="s">
        <v>178</v>
      </c>
      <c r="J91" s="5" t="s">
        <v>2380</v>
      </c>
      <c r="K91" s="5" t="s">
        <v>2814</v>
      </c>
      <c r="L91" s="5" t="s">
        <v>1640</v>
      </c>
      <c r="M91" s="5" t="s">
        <v>186</v>
      </c>
      <c r="N91" s="5" t="s">
        <v>186</v>
      </c>
      <c r="O91" s="5" t="s">
        <v>1893</v>
      </c>
      <c r="P91" s="5" t="s">
        <v>4769</v>
      </c>
      <c r="Q91" s="5" t="s">
        <v>177</v>
      </c>
      <c r="R91" s="5" t="s">
        <v>1765</v>
      </c>
    </row>
    <row r="92" spans="1:18">
      <c r="A92" s="5" t="s">
        <v>2634</v>
      </c>
      <c r="B92" s="5" t="s">
        <v>1549</v>
      </c>
      <c r="C92" s="5" t="s">
        <v>926</v>
      </c>
      <c r="D92" s="5">
        <v>2005</v>
      </c>
      <c r="E92" s="5" t="s">
        <v>2938</v>
      </c>
      <c r="F92" s="5" t="s">
        <v>4797</v>
      </c>
      <c r="G92" s="5" t="s">
        <v>2385</v>
      </c>
      <c r="H92" s="5" t="s">
        <v>998</v>
      </c>
      <c r="I92" s="5" t="s">
        <v>178</v>
      </c>
      <c r="J92" s="5" t="s">
        <v>2380</v>
      </c>
      <c r="K92" s="5" t="s">
        <v>2814</v>
      </c>
      <c r="L92" s="5" t="s">
        <v>1640</v>
      </c>
      <c r="M92" s="5" t="s">
        <v>186</v>
      </c>
      <c r="N92" s="5" t="s">
        <v>186</v>
      </c>
      <c r="O92" s="106" t="s">
        <v>1824</v>
      </c>
      <c r="P92" s="5" t="s">
        <v>4769</v>
      </c>
      <c r="Q92" s="5" t="s">
        <v>177</v>
      </c>
      <c r="R92" s="5" t="s">
        <v>1765</v>
      </c>
    </row>
    <row r="93" spans="1:18">
      <c r="A93" s="5" t="s">
        <v>2640</v>
      </c>
      <c r="B93" s="5" t="s">
        <v>1549</v>
      </c>
      <c r="C93" s="5" t="s">
        <v>2407</v>
      </c>
      <c r="D93" s="5">
        <v>2005</v>
      </c>
      <c r="E93" s="5" t="s">
        <v>2944</v>
      </c>
      <c r="F93" s="5" t="s">
        <v>4797</v>
      </c>
      <c r="G93" s="5" t="s">
        <v>2385</v>
      </c>
      <c r="H93" s="5" t="s">
        <v>1001</v>
      </c>
      <c r="I93" s="5" t="s">
        <v>178</v>
      </c>
      <c r="J93" s="5" t="s">
        <v>2380</v>
      </c>
      <c r="K93" s="5" t="s">
        <v>2814</v>
      </c>
      <c r="L93" s="5" t="s">
        <v>1640</v>
      </c>
      <c r="M93" s="5" t="s">
        <v>186</v>
      </c>
      <c r="N93" s="5" t="s">
        <v>186</v>
      </c>
      <c r="O93" s="5" t="s">
        <v>1839</v>
      </c>
      <c r="P93" s="5" t="s">
        <v>4769</v>
      </c>
      <c r="Q93" s="5" t="s">
        <v>177</v>
      </c>
      <c r="R93" s="5" t="s">
        <v>1765</v>
      </c>
    </row>
    <row r="94" spans="1:18">
      <c r="A94" s="5" t="s">
        <v>2641</v>
      </c>
      <c r="B94" s="5" t="s">
        <v>1549</v>
      </c>
      <c r="C94" s="5" t="s">
        <v>2408</v>
      </c>
      <c r="D94" s="5">
        <v>2006</v>
      </c>
      <c r="E94" s="5" t="s">
        <v>2945</v>
      </c>
      <c r="F94" s="5" t="s">
        <v>4797</v>
      </c>
      <c r="G94" s="5" t="s">
        <v>2385</v>
      </c>
      <c r="H94" s="5" t="s">
        <v>1002</v>
      </c>
      <c r="I94" s="5" t="s">
        <v>178</v>
      </c>
      <c r="J94" s="5" t="s">
        <v>2380</v>
      </c>
      <c r="K94" s="5" t="s">
        <v>2814</v>
      </c>
      <c r="L94" s="5" t="s">
        <v>1640</v>
      </c>
      <c r="M94" s="5" t="s">
        <v>186</v>
      </c>
      <c r="N94" s="5" t="s">
        <v>186</v>
      </c>
      <c r="O94" s="5" t="s">
        <v>1840</v>
      </c>
      <c r="P94" s="5" t="s">
        <v>4769</v>
      </c>
      <c r="Q94" s="5" t="s">
        <v>177</v>
      </c>
      <c r="R94" s="5" t="s">
        <v>1765</v>
      </c>
    </row>
    <row r="95" spans="1:18">
      <c r="A95" s="5" t="s">
        <v>2650</v>
      </c>
      <c r="B95" s="5" t="s">
        <v>1549</v>
      </c>
      <c r="C95" s="5" t="s">
        <v>2426</v>
      </c>
      <c r="D95" s="5">
        <v>2006</v>
      </c>
      <c r="E95" s="5" t="s">
        <v>2954</v>
      </c>
      <c r="F95" s="5" t="s">
        <v>4797</v>
      </c>
      <c r="G95" s="5" t="s">
        <v>2385</v>
      </c>
      <c r="H95" s="5" t="s">
        <v>590</v>
      </c>
      <c r="I95" s="5" t="s">
        <v>178</v>
      </c>
      <c r="J95" s="5" t="s">
        <v>2380</v>
      </c>
      <c r="K95" s="5" t="s">
        <v>2814</v>
      </c>
      <c r="L95" s="5" t="s">
        <v>1640</v>
      </c>
      <c r="M95" s="5" t="s">
        <v>186</v>
      </c>
      <c r="N95" s="5" t="s">
        <v>186</v>
      </c>
      <c r="O95" s="5" t="s">
        <v>1872</v>
      </c>
      <c r="P95" s="5" t="s">
        <v>4769</v>
      </c>
      <c r="Q95" s="5" t="s">
        <v>177</v>
      </c>
      <c r="R95" s="5" t="s">
        <v>1765</v>
      </c>
    </row>
    <row r="96" spans="1:18">
      <c r="A96" s="5" t="s">
        <v>2643</v>
      </c>
      <c r="B96" s="5" t="s">
        <v>1549</v>
      </c>
      <c r="C96" s="106" t="s">
        <v>2410</v>
      </c>
      <c r="D96" s="5">
        <v>2006</v>
      </c>
      <c r="E96" s="5" t="s">
        <v>2947</v>
      </c>
      <c r="F96" s="5" t="s">
        <v>4797</v>
      </c>
      <c r="G96" s="5" t="s">
        <v>2385</v>
      </c>
      <c r="H96" s="106" t="s">
        <v>1005</v>
      </c>
      <c r="I96" s="5" t="s">
        <v>178</v>
      </c>
      <c r="J96" s="5" t="s">
        <v>2380</v>
      </c>
      <c r="K96" s="5" t="s">
        <v>2814</v>
      </c>
      <c r="L96" s="5" t="s">
        <v>1640</v>
      </c>
      <c r="M96" s="5" t="s">
        <v>186</v>
      </c>
      <c r="N96" s="5" t="s">
        <v>186</v>
      </c>
      <c r="O96" s="106" t="s">
        <v>1844</v>
      </c>
      <c r="P96" s="5" t="s">
        <v>4769</v>
      </c>
      <c r="Q96" s="5" t="s">
        <v>177</v>
      </c>
      <c r="R96" s="5" t="s">
        <v>1765</v>
      </c>
    </row>
    <row r="97" spans="1:18">
      <c r="A97" s="5" t="s">
        <v>2674</v>
      </c>
      <c r="B97" s="5" t="s">
        <v>1549</v>
      </c>
      <c r="C97" s="5" t="s">
        <v>2433</v>
      </c>
      <c r="D97" s="5">
        <v>2006</v>
      </c>
      <c r="E97" s="5" t="s">
        <v>2978</v>
      </c>
      <c r="F97" s="5" t="s">
        <v>4797</v>
      </c>
      <c r="G97" s="5" t="s">
        <v>2385</v>
      </c>
      <c r="H97" s="5" t="s">
        <v>1021</v>
      </c>
      <c r="I97" s="5" t="s">
        <v>178</v>
      </c>
      <c r="J97" s="5" t="s">
        <v>2380</v>
      </c>
      <c r="K97" s="5" t="s">
        <v>2814</v>
      </c>
      <c r="L97" s="5" t="s">
        <v>1640</v>
      </c>
      <c r="M97" s="5" t="s">
        <v>186</v>
      </c>
      <c r="N97" s="5" t="s">
        <v>186</v>
      </c>
      <c r="O97" s="5" t="s">
        <v>1884</v>
      </c>
      <c r="P97" s="5" t="s">
        <v>4769</v>
      </c>
      <c r="Q97" s="5" t="s">
        <v>177</v>
      </c>
      <c r="R97" s="5" t="s">
        <v>1765</v>
      </c>
    </row>
    <row r="98" spans="1:18">
      <c r="A98" s="5" t="s">
        <v>2678</v>
      </c>
      <c r="B98" s="5" t="s">
        <v>1549</v>
      </c>
      <c r="C98" s="5" t="s">
        <v>2437</v>
      </c>
      <c r="D98" s="5">
        <v>2007</v>
      </c>
      <c r="E98" s="5" t="s">
        <v>2982</v>
      </c>
      <c r="F98" s="5" t="s">
        <v>4797</v>
      </c>
      <c r="G98" s="5" t="s">
        <v>2385</v>
      </c>
      <c r="H98" s="5" t="s">
        <v>1025</v>
      </c>
      <c r="I98" s="5" t="s">
        <v>178</v>
      </c>
      <c r="J98" s="5" t="s">
        <v>2380</v>
      </c>
      <c r="K98" s="5" t="s">
        <v>2814</v>
      </c>
      <c r="L98" s="5" t="s">
        <v>1640</v>
      </c>
      <c r="M98" s="5" t="s">
        <v>186</v>
      </c>
      <c r="N98" s="5" t="s">
        <v>186</v>
      </c>
      <c r="O98" s="5" t="s">
        <v>1888</v>
      </c>
      <c r="P98" s="5" t="s">
        <v>4769</v>
      </c>
      <c r="Q98" s="5" t="s">
        <v>177</v>
      </c>
      <c r="R98" s="5" t="s">
        <v>1765</v>
      </c>
    </row>
    <row r="99" spans="1:18">
      <c r="A99" s="5" t="s">
        <v>2639</v>
      </c>
      <c r="B99" s="5" t="s">
        <v>1549</v>
      </c>
      <c r="C99" s="5" t="s">
        <v>2416</v>
      </c>
      <c r="D99" s="5">
        <v>2011</v>
      </c>
      <c r="E99" s="5" t="s">
        <v>2943</v>
      </c>
      <c r="F99" s="5" t="s">
        <v>4797</v>
      </c>
      <c r="G99" s="5" t="s">
        <v>2385</v>
      </c>
      <c r="H99" s="5" t="s">
        <v>558</v>
      </c>
      <c r="I99" s="5" t="s">
        <v>178</v>
      </c>
      <c r="J99" s="5" t="s">
        <v>2380</v>
      </c>
      <c r="K99" s="5" t="s">
        <v>2814</v>
      </c>
      <c r="L99" s="5" t="s">
        <v>1640</v>
      </c>
      <c r="M99" s="5" t="s">
        <v>186</v>
      </c>
      <c r="N99" s="5" t="s">
        <v>186</v>
      </c>
      <c r="O99" s="5" t="s">
        <v>1856</v>
      </c>
      <c r="P99" s="5" t="s">
        <v>4769</v>
      </c>
      <c r="Q99" s="5" t="s">
        <v>177</v>
      </c>
      <c r="R99" s="5" t="s">
        <v>1765</v>
      </c>
    </row>
    <row r="100" spans="1:18">
      <c r="A100" s="5" t="s">
        <v>2630</v>
      </c>
      <c r="B100" s="5" t="s">
        <v>1549</v>
      </c>
      <c r="C100" s="5" t="s">
        <v>2401</v>
      </c>
      <c r="D100" s="5">
        <v>2011</v>
      </c>
      <c r="E100" s="5" t="s">
        <v>2934</v>
      </c>
      <c r="F100" s="5" t="s">
        <v>4797</v>
      </c>
      <c r="G100" s="5" t="s">
        <v>2385</v>
      </c>
      <c r="H100" s="5" t="s">
        <v>995</v>
      </c>
      <c r="I100" s="5" t="s">
        <v>178</v>
      </c>
      <c r="J100" s="5" t="s">
        <v>2380</v>
      </c>
      <c r="K100" s="5" t="s">
        <v>2814</v>
      </c>
      <c r="L100" s="5" t="s">
        <v>1640</v>
      </c>
      <c r="M100" s="5" t="s">
        <v>186</v>
      </c>
      <c r="N100" s="5" t="s">
        <v>186</v>
      </c>
      <c r="O100" s="5" t="s">
        <v>1806</v>
      </c>
      <c r="P100" s="5" t="s">
        <v>4769</v>
      </c>
      <c r="Q100" s="5" t="s">
        <v>177</v>
      </c>
      <c r="R100" s="5" t="s">
        <v>1765</v>
      </c>
    </row>
    <row r="101" spans="1:18">
      <c r="A101" s="5" t="s">
        <v>2663</v>
      </c>
      <c r="B101" s="5" t="s">
        <v>1549</v>
      </c>
      <c r="C101" s="5" t="s">
        <v>2424</v>
      </c>
      <c r="D101" s="5">
        <v>2011</v>
      </c>
      <c r="E101" s="5" t="s">
        <v>2967</v>
      </c>
      <c r="F101" s="5" t="s">
        <v>4797</v>
      </c>
      <c r="G101" s="5" t="s">
        <v>2385</v>
      </c>
      <c r="H101" s="5" t="s">
        <v>1016</v>
      </c>
      <c r="I101" s="5" t="s">
        <v>178</v>
      </c>
      <c r="J101" s="5" t="s">
        <v>2380</v>
      </c>
      <c r="K101" s="5" t="s">
        <v>2814</v>
      </c>
      <c r="L101" s="5" t="s">
        <v>1640</v>
      </c>
      <c r="M101" s="5" t="s">
        <v>186</v>
      </c>
      <c r="N101" s="5" t="s">
        <v>186</v>
      </c>
      <c r="O101" s="5" t="s">
        <v>1868</v>
      </c>
      <c r="P101" s="5" t="s">
        <v>4769</v>
      </c>
      <c r="Q101" s="5" t="s">
        <v>177</v>
      </c>
      <c r="R101" s="5" t="s">
        <v>1765</v>
      </c>
    </row>
    <row r="102" spans="1:18">
      <c r="A102" s="5" t="s">
        <v>36</v>
      </c>
      <c r="B102" s="5" t="s">
        <v>1549</v>
      </c>
      <c r="C102" s="5" t="s">
        <v>143</v>
      </c>
      <c r="D102" s="11" t="s">
        <v>172</v>
      </c>
      <c r="F102" s="5" t="s">
        <v>2464</v>
      </c>
      <c r="G102" s="5" t="s">
        <v>449</v>
      </c>
      <c r="H102" s="5" t="s">
        <v>172</v>
      </c>
      <c r="I102" s="5">
        <v>454</v>
      </c>
      <c r="J102" s="5" t="s">
        <v>172</v>
      </c>
      <c r="K102" s="106" t="s">
        <v>2814</v>
      </c>
      <c r="L102" s="5" t="s">
        <v>1640</v>
      </c>
      <c r="M102" s="5" t="s">
        <v>186</v>
      </c>
      <c r="N102" s="5" t="s">
        <v>187</v>
      </c>
      <c r="O102" s="5" t="s">
        <v>172</v>
      </c>
      <c r="P102" s="5" t="s">
        <v>186</v>
      </c>
    </row>
    <row r="103" spans="1:18">
      <c r="A103" s="5" t="s">
        <v>34</v>
      </c>
      <c r="B103" s="5" t="s">
        <v>1549</v>
      </c>
      <c r="C103" s="5" t="s">
        <v>146</v>
      </c>
      <c r="D103" s="5">
        <v>1912</v>
      </c>
      <c r="E103" s="5" t="s">
        <v>172</v>
      </c>
      <c r="F103" s="5" t="s">
        <v>2994</v>
      </c>
      <c r="G103" s="5" t="s">
        <v>449</v>
      </c>
      <c r="H103" s="5" t="s">
        <v>172</v>
      </c>
      <c r="I103" s="5" t="s">
        <v>2084</v>
      </c>
      <c r="J103" s="5" t="s">
        <v>1790</v>
      </c>
      <c r="K103" s="106" t="s">
        <v>2814</v>
      </c>
      <c r="L103" s="5" t="s">
        <v>1640</v>
      </c>
      <c r="M103" s="5" t="s">
        <v>186</v>
      </c>
      <c r="N103" s="5" t="s">
        <v>187</v>
      </c>
      <c r="O103" s="5" t="s">
        <v>172</v>
      </c>
      <c r="P103" s="5" t="s">
        <v>186</v>
      </c>
    </row>
    <row r="104" spans="1:18">
      <c r="A104" s="5" t="s">
        <v>37</v>
      </c>
      <c r="B104" s="5" t="s">
        <v>1549</v>
      </c>
      <c r="C104" s="5" t="s">
        <v>144</v>
      </c>
      <c r="D104" s="5">
        <v>1951</v>
      </c>
      <c r="F104" s="5" t="s">
        <v>2463</v>
      </c>
      <c r="G104" s="5" t="s">
        <v>449</v>
      </c>
      <c r="H104" s="5" t="s">
        <v>172</v>
      </c>
      <c r="I104" s="5" t="s">
        <v>1791</v>
      </c>
      <c r="J104" s="5" t="s">
        <v>1790</v>
      </c>
      <c r="K104" s="106" t="s">
        <v>2814</v>
      </c>
      <c r="L104" s="5" t="s">
        <v>1640</v>
      </c>
      <c r="M104" s="5" t="s">
        <v>186</v>
      </c>
      <c r="N104" s="5" t="s">
        <v>187</v>
      </c>
      <c r="O104" s="5" t="s">
        <v>172</v>
      </c>
      <c r="P104" s="5" t="s">
        <v>186</v>
      </c>
    </row>
    <row r="105" spans="1:18">
      <c r="A105" s="5" t="s">
        <v>2725</v>
      </c>
      <c r="B105" s="5" t="s">
        <v>1549</v>
      </c>
      <c r="C105" s="5" t="s">
        <v>2750</v>
      </c>
      <c r="D105" s="5">
        <v>2014</v>
      </c>
      <c r="E105" s="5" t="s">
        <v>2725</v>
      </c>
      <c r="F105" s="5" t="s">
        <v>2759</v>
      </c>
      <c r="G105" s="5" t="s">
        <v>449</v>
      </c>
      <c r="H105" s="5" t="s">
        <v>172</v>
      </c>
      <c r="I105" s="81" t="s">
        <v>2760</v>
      </c>
      <c r="J105" s="5" t="s">
        <v>1551</v>
      </c>
      <c r="K105" s="106" t="s">
        <v>2814</v>
      </c>
      <c r="L105" s="5" t="s">
        <v>2379</v>
      </c>
      <c r="M105" s="5" t="s">
        <v>186</v>
      </c>
      <c r="N105" s="5" t="s">
        <v>186</v>
      </c>
      <c r="O105" s="5" t="s">
        <v>4815</v>
      </c>
    </row>
    <row r="106" spans="1:18">
      <c r="A106" s="5" t="s">
        <v>2724</v>
      </c>
      <c r="B106" s="5" t="s">
        <v>1549</v>
      </c>
      <c r="C106" s="5" t="s">
        <v>2749</v>
      </c>
      <c r="D106" s="5">
        <v>2013</v>
      </c>
      <c r="E106" s="5" t="s">
        <v>2724</v>
      </c>
      <c r="F106" s="5" t="s">
        <v>2759</v>
      </c>
      <c r="G106" s="5" t="s">
        <v>449</v>
      </c>
      <c r="H106" s="5" t="s">
        <v>172</v>
      </c>
      <c r="I106" s="81" t="s">
        <v>2760</v>
      </c>
      <c r="J106" s="5" t="s">
        <v>1551</v>
      </c>
      <c r="K106" s="106" t="s">
        <v>2814</v>
      </c>
      <c r="L106" s="5" t="s">
        <v>2796</v>
      </c>
      <c r="M106" s="5" t="s">
        <v>186</v>
      </c>
      <c r="N106" s="5" t="s">
        <v>186</v>
      </c>
      <c r="O106" s="5" t="s">
        <v>4814</v>
      </c>
    </row>
    <row r="107" spans="1:18">
      <c r="A107" s="5" t="s">
        <v>2727</v>
      </c>
      <c r="B107" s="5" t="s">
        <v>1549</v>
      </c>
      <c r="C107" s="5" t="s">
        <v>2752</v>
      </c>
      <c r="D107" s="5">
        <v>2012</v>
      </c>
      <c r="E107" s="5" t="s">
        <v>2727</v>
      </c>
      <c r="F107" s="5" t="s">
        <v>2759</v>
      </c>
      <c r="G107" s="5" t="s">
        <v>449</v>
      </c>
      <c r="H107" s="5" t="s">
        <v>172</v>
      </c>
      <c r="I107" s="81" t="s">
        <v>2760</v>
      </c>
      <c r="J107" s="5" t="s">
        <v>1551</v>
      </c>
      <c r="K107" s="106" t="s">
        <v>2814</v>
      </c>
      <c r="L107" s="5" t="s">
        <v>2795</v>
      </c>
      <c r="M107" s="5" t="s">
        <v>186</v>
      </c>
      <c r="N107" s="5" t="s">
        <v>186</v>
      </c>
      <c r="O107" s="5" t="s">
        <v>4817</v>
      </c>
    </row>
    <row r="108" spans="1:18">
      <c r="A108" s="5" t="s">
        <v>2726</v>
      </c>
      <c r="B108" s="5" t="s">
        <v>1549</v>
      </c>
      <c r="C108" s="5" t="s">
        <v>2751</v>
      </c>
      <c r="D108" s="5">
        <v>2014</v>
      </c>
      <c r="E108" s="5" t="s">
        <v>2726</v>
      </c>
      <c r="F108" s="5" t="s">
        <v>2759</v>
      </c>
      <c r="G108" s="5" t="s">
        <v>449</v>
      </c>
      <c r="H108" s="5" t="s">
        <v>172</v>
      </c>
      <c r="I108" s="81" t="s">
        <v>2760</v>
      </c>
      <c r="J108" s="5" t="s">
        <v>1551</v>
      </c>
      <c r="K108" s="106" t="s">
        <v>2814</v>
      </c>
      <c r="L108" s="5" t="s">
        <v>2797</v>
      </c>
      <c r="M108" s="5" t="s">
        <v>186</v>
      </c>
      <c r="N108" s="5" t="s">
        <v>186</v>
      </c>
      <c r="O108" s="5" t="s">
        <v>4816</v>
      </c>
    </row>
    <row r="109" spans="1:18">
      <c r="A109" s="5" t="s">
        <v>2729</v>
      </c>
      <c r="B109" s="5" t="s">
        <v>1549</v>
      </c>
      <c r="C109" s="5" t="s">
        <v>2754</v>
      </c>
      <c r="D109" s="5">
        <v>2016</v>
      </c>
      <c r="E109" s="5" t="s">
        <v>2729</v>
      </c>
      <c r="F109" s="5" t="s">
        <v>2759</v>
      </c>
      <c r="G109" s="5" t="s">
        <v>449</v>
      </c>
      <c r="H109" s="5" t="s">
        <v>172</v>
      </c>
      <c r="I109" s="81" t="s">
        <v>2760</v>
      </c>
      <c r="J109" s="5" t="s">
        <v>1551</v>
      </c>
      <c r="K109" s="106" t="s">
        <v>2814</v>
      </c>
      <c r="L109" s="5" t="s">
        <v>2796</v>
      </c>
      <c r="M109" s="5" t="s">
        <v>186</v>
      </c>
      <c r="N109" s="5" t="s">
        <v>186</v>
      </c>
      <c r="O109" s="5" t="s">
        <v>4819</v>
      </c>
    </row>
    <row r="110" spans="1:18">
      <c r="A110" s="5" t="s">
        <v>2728</v>
      </c>
      <c r="B110" s="5" t="s">
        <v>1549</v>
      </c>
      <c r="C110" s="5" t="s">
        <v>2753</v>
      </c>
      <c r="D110" s="5">
        <v>2015</v>
      </c>
      <c r="E110" s="5" t="s">
        <v>2728</v>
      </c>
      <c r="F110" s="5" t="s">
        <v>2759</v>
      </c>
      <c r="G110" s="5" t="s">
        <v>449</v>
      </c>
      <c r="H110" s="5" t="s">
        <v>172</v>
      </c>
      <c r="I110" s="81" t="s">
        <v>2760</v>
      </c>
      <c r="J110" s="5" t="s">
        <v>1551</v>
      </c>
      <c r="K110" s="106" t="s">
        <v>2814</v>
      </c>
      <c r="L110" s="5" t="s">
        <v>2796</v>
      </c>
      <c r="M110" s="5" t="s">
        <v>186</v>
      </c>
      <c r="N110" s="5" t="s">
        <v>186</v>
      </c>
      <c r="O110" s="5" t="s">
        <v>4818</v>
      </c>
    </row>
    <row r="111" spans="1:18">
      <c r="A111" s="5" t="s">
        <v>2731</v>
      </c>
      <c r="B111" s="5" t="s">
        <v>1549</v>
      </c>
      <c r="C111" s="5" t="s">
        <v>2756</v>
      </c>
      <c r="D111" s="5">
        <v>2015</v>
      </c>
      <c r="E111" s="5" t="s">
        <v>2731</v>
      </c>
      <c r="F111" s="5" t="s">
        <v>2759</v>
      </c>
      <c r="G111" s="5" t="s">
        <v>449</v>
      </c>
      <c r="H111" s="5" t="s">
        <v>172</v>
      </c>
      <c r="I111" s="81" t="s">
        <v>2760</v>
      </c>
      <c r="J111" s="5" t="s">
        <v>1551</v>
      </c>
      <c r="K111" s="106" t="s">
        <v>2814</v>
      </c>
      <c r="L111" s="5" t="s">
        <v>2795</v>
      </c>
      <c r="M111" s="5" t="s">
        <v>186</v>
      </c>
      <c r="N111" s="5" t="s">
        <v>186</v>
      </c>
      <c r="O111" s="5" t="s">
        <v>4821</v>
      </c>
    </row>
    <row r="112" spans="1:18">
      <c r="A112" s="5" t="s">
        <v>2730</v>
      </c>
      <c r="B112" s="5" t="s">
        <v>1549</v>
      </c>
      <c r="C112" s="5" t="s">
        <v>2755</v>
      </c>
      <c r="D112" s="5">
        <v>2016</v>
      </c>
      <c r="E112" s="5" t="s">
        <v>2730</v>
      </c>
      <c r="F112" s="5" t="s">
        <v>2759</v>
      </c>
      <c r="G112" s="5" t="s">
        <v>449</v>
      </c>
      <c r="H112" s="5" t="s">
        <v>172</v>
      </c>
      <c r="I112" s="81" t="s">
        <v>2760</v>
      </c>
      <c r="J112" s="5" t="s">
        <v>1551</v>
      </c>
      <c r="K112" s="106" t="s">
        <v>2814</v>
      </c>
      <c r="L112" s="5" t="s">
        <v>2795</v>
      </c>
      <c r="M112" s="5" t="s">
        <v>186</v>
      </c>
      <c r="N112" s="5" t="s">
        <v>186</v>
      </c>
      <c r="O112" s="5" t="s">
        <v>4820</v>
      </c>
    </row>
    <row r="113" spans="1:16">
      <c r="A113" s="5" t="s">
        <v>2733</v>
      </c>
      <c r="B113" s="5" t="s">
        <v>1549</v>
      </c>
      <c r="C113" s="5" t="s">
        <v>2758</v>
      </c>
      <c r="D113" s="5">
        <v>2013</v>
      </c>
      <c r="E113" s="5" t="s">
        <v>2733</v>
      </c>
      <c r="F113" s="5" t="s">
        <v>2759</v>
      </c>
      <c r="G113" s="5" t="s">
        <v>449</v>
      </c>
      <c r="H113" s="5" t="s">
        <v>172</v>
      </c>
      <c r="I113" s="81" t="s">
        <v>2760</v>
      </c>
      <c r="J113" s="5" t="s">
        <v>1551</v>
      </c>
      <c r="K113" s="106" t="s">
        <v>2814</v>
      </c>
      <c r="L113" s="5" t="s">
        <v>2795</v>
      </c>
      <c r="M113" s="5" t="s">
        <v>186</v>
      </c>
      <c r="N113" s="5" t="s">
        <v>186</v>
      </c>
      <c r="O113" s="5" t="s">
        <v>4823</v>
      </c>
    </row>
    <row r="114" spans="1:16">
      <c r="A114" s="5" t="s">
        <v>2732</v>
      </c>
      <c r="B114" s="5" t="s">
        <v>1549</v>
      </c>
      <c r="C114" s="5" t="s">
        <v>2757</v>
      </c>
      <c r="D114" s="5">
        <v>2016</v>
      </c>
      <c r="E114" s="5" t="s">
        <v>2732</v>
      </c>
      <c r="F114" s="5" t="s">
        <v>2759</v>
      </c>
      <c r="G114" s="5" t="s">
        <v>449</v>
      </c>
      <c r="H114" s="5" t="s">
        <v>172</v>
      </c>
      <c r="I114" s="81" t="s">
        <v>2760</v>
      </c>
      <c r="J114" s="5" t="s">
        <v>1551</v>
      </c>
      <c r="K114" s="106" t="s">
        <v>2814</v>
      </c>
      <c r="L114" s="5" t="s">
        <v>2795</v>
      </c>
      <c r="M114" s="5" t="s">
        <v>186</v>
      </c>
      <c r="N114" s="5" t="s">
        <v>186</v>
      </c>
      <c r="O114" s="5" t="s">
        <v>4822</v>
      </c>
    </row>
    <row r="115" spans="1:16">
      <c r="A115" s="5" t="s">
        <v>2723</v>
      </c>
      <c r="B115" s="5" t="s">
        <v>1549</v>
      </c>
      <c r="C115" s="5" t="s">
        <v>2748</v>
      </c>
      <c r="D115" s="5">
        <v>2017</v>
      </c>
      <c r="E115" s="5" t="s">
        <v>2723</v>
      </c>
      <c r="F115" s="5" t="s">
        <v>2759</v>
      </c>
      <c r="G115" s="5" t="s">
        <v>449</v>
      </c>
      <c r="H115" s="5" t="s">
        <v>172</v>
      </c>
      <c r="I115" s="81" t="s">
        <v>2760</v>
      </c>
      <c r="J115" s="5" t="s">
        <v>1551</v>
      </c>
      <c r="K115" s="106" t="s">
        <v>2814</v>
      </c>
      <c r="L115" s="5" t="s">
        <v>2379</v>
      </c>
      <c r="M115" s="5" t="s">
        <v>186</v>
      </c>
      <c r="N115" s="5" t="s">
        <v>186</v>
      </c>
      <c r="O115" s="5" t="s">
        <v>4813</v>
      </c>
    </row>
    <row r="116" spans="1:16">
      <c r="A116" s="5" t="s">
        <v>35</v>
      </c>
      <c r="B116" s="5" t="s">
        <v>1549</v>
      </c>
      <c r="C116" s="5" t="s">
        <v>173</v>
      </c>
      <c r="D116" s="5">
        <v>1977</v>
      </c>
      <c r="E116" s="5" t="s">
        <v>172</v>
      </c>
      <c r="F116" s="5" t="s">
        <v>2995</v>
      </c>
      <c r="G116" s="5" t="s">
        <v>449</v>
      </c>
      <c r="H116" s="5" t="s">
        <v>172</v>
      </c>
      <c r="I116" s="5" t="s">
        <v>2085</v>
      </c>
      <c r="J116" s="5" t="s">
        <v>1790</v>
      </c>
      <c r="K116" s="106" t="s">
        <v>2814</v>
      </c>
      <c r="L116" s="5" t="s">
        <v>1640</v>
      </c>
      <c r="M116" s="5" t="s">
        <v>186</v>
      </c>
      <c r="N116" s="5" t="s">
        <v>187</v>
      </c>
      <c r="O116" s="5" t="s">
        <v>172</v>
      </c>
      <c r="P116" s="5" t="s">
        <v>186</v>
      </c>
    </row>
    <row r="117" spans="1:16">
      <c r="A117" s="5" t="s">
        <v>38</v>
      </c>
      <c r="B117" s="5" t="s">
        <v>1549</v>
      </c>
      <c r="C117" s="5" t="s">
        <v>145</v>
      </c>
      <c r="D117" s="5">
        <v>1953</v>
      </c>
      <c r="F117" s="5" t="s">
        <v>2890</v>
      </c>
      <c r="G117" s="5" t="s">
        <v>449</v>
      </c>
      <c r="H117" s="5" t="s">
        <v>172</v>
      </c>
      <c r="I117" s="5" t="s">
        <v>1791</v>
      </c>
      <c r="J117" s="5" t="s">
        <v>172</v>
      </c>
      <c r="K117" s="106" t="s">
        <v>2814</v>
      </c>
      <c r="L117" s="5" t="s">
        <v>2080</v>
      </c>
      <c r="M117" s="5" t="s">
        <v>186</v>
      </c>
      <c r="N117" s="5" t="s">
        <v>187</v>
      </c>
      <c r="O117" s="5" t="s">
        <v>172</v>
      </c>
      <c r="P117" s="5" t="s">
        <v>186</v>
      </c>
    </row>
    <row r="118" spans="1:16">
      <c r="A118" s="5" t="s">
        <v>40</v>
      </c>
      <c r="B118" s="5" t="s">
        <v>1549</v>
      </c>
      <c r="C118" s="5" t="s">
        <v>147</v>
      </c>
      <c r="D118" s="5">
        <v>1912</v>
      </c>
      <c r="F118" s="5" t="s">
        <v>2462</v>
      </c>
      <c r="G118" s="5" t="s">
        <v>449</v>
      </c>
      <c r="H118" s="5" t="s">
        <v>172</v>
      </c>
      <c r="I118" s="5" t="s">
        <v>2083</v>
      </c>
      <c r="J118" s="5" t="s">
        <v>1790</v>
      </c>
      <c r="K118" s="106" t="s">
        <v>2814</v>
      </c>
      <c r="L118" s="5" t="s">
        <v>1640</v>
      </c>
      <c r="M118" s="5" t="s">
        <v>186</v>
      </c>
      <c r="N118" s="5" t="s">
        <v>187</v>
      </c>
      <c r="O118" s="5" t="s">
        <v>172</v>
      </c>
      <c r="P118" s="5" t="s">
        <v>186</v>
      </c>
    </row>
    <row r="119" spans="1:16">
      <c r="A119" s="5" t="s">
        <v>41</v>
      </c>
      <c r="B119" s="5" t="s">
        <v>1549</v>
      </c>
      <c r="C119" s="5" t="s">
        <v>156</v>
      </c>
      <c r="D119" s="5">
        <v>1977</v>
      </c>
      <c r="F119" s="5" t="s">
        <v>2462</v>
      </c>
      <c r="G119" s="5" t="s">
        <v>449</v>
      </c>
      <c r="H119" s="5" t="s">
        <v>172</v>
      </c>
      <c r="I119" s="5" t="s">
        <v>2083</v>
      </c>
      <c r="J119" s="5" t="s">
        <v>1790</v>
      </c>
      <c r="K119" s="106" t="s">
        <v>2814</v>
      </c>
      <c r="L119" s="5" t="s">
        <v>1640</v>
      </c>
      <c r="M119" s="5" t="s">
        <v>186</v>
      </c>
      <c r="N119" s="5" t="s">
        <v>187</v>
      </c>
      <c r="O119" s="5" t="s">
        <v>172</v>
      </c>
      <c r="P119" s="5" t="s">
        <v>186</v>
      </c>
    </row>
    <row r="120" spans="1:16">
      <c r="A120" s="5" t="s">
        <v>54</v>
      </c>
      <c r="B120" s="5" t="s">
        <v>1549</v>
      </c>
      <c r="C120" s="5" t="s">
        <v>896</v>
      </c>
      <c r="D120" s="5">
        <v>2009</v>
      </c>
      <c r="E120" s="5" t="s">
        <v>1517</v>
      </c>
      <c r="F120" s="5" t="s">
        <v>2465</v>
      </c>
      <c r="G120" s="5" t="s">
        <v>449</v>
      </c>
      <c r="H120" s="5" t="s">
        <v>172</v>
      </c>
      <c r="I120" s="5" t="s">
        <v>178</v>
      </c>
      <c r="J120" s="5" t="s">
        <v>1551</v>
      </c>
      <c r="K120" s="106" t="s">
        <v>2814</v>
      </c>
      <c r="L120" s="5" t="s">
        <v>1788</v>
      </c>
      <c r="M120" s="5" t="s">
        <v>186</v>
      </c>
      <c r="N120" s="5" t="s">
        <v>186</v>
      </c>
      <c r="O120" s="5" t="s">
        <v>2052</v>
      </c>
      <c r="P120" s="5" t="s">
        <v>186</v>
      </c>
    </row>
    <row r="121" spans="1:16">
      <c r="A121" s="5" t="s">
        <v>55</v>
      </c>
      <c r="B121" s="5" t="s">
        <v>1549</v>
      </c>
      <c r="C121" s="5" t="s">
        <v>897</v>
      </c>
      <c r="D121" s="5">
        <v>2009</v>
      </c>
      <c r="E121" s="5" t="s">
        <v>1518</v>
      </c>
      <c r="F121" s="5" t="s">
        <v>2465</v>
      </c>
      <c r="G121" s="5" t="s">
        <v>449</v>
      </c>
      <c r="H121" s="5" t="s">
        <v>172</v>
      </c>
      <c r="I121" s="5" t="s">
        <v>178</v>
      </c>
      <c r="J121" s="5" t="s">
        <v>1551</v>
      </c>
      <c r="K121" s="106" t="s">
        <v>2814</v>
      </c>
      <c r="L121" s="5" t="s">
        <v>1788</v>
      </c>
      <c r="M121" s="5" t="s">
        <v>186</v>
      </c>
      <c r="N121" s="5" t="s">
        <v>186</v>
      </c>
      <c r="O121" s="5" t="s">
        <v>2075</v>
      </c>
      <c r="P121" s="5" t="s">
        <v>186</v>
      </c>
    </row>
    <row r="122" spans="1:16">
      <c r="A122" s="5" t="s">
        <v>56</v>
      </c>
      <c r="B122" s="5" t="s">
        <v>1549</v>
      </c>
      <c r="C122" s="5" t="s">
        <v>898</v>
      </c>
      <c r="D122" s="5">
        <v>2010</v>
      </c>
      <c r="E122" s="5" t="s">
        <v>1519</v>
      </c>
      <c r="F122" s="5" t="s">
        <v>2465</v>
      </c>
      <c r="G122" s="5" t="s">
        <v>449</v>
      </c>
      <c r="H122" s="5" t="s">
        <v>172</v>
      </c>
      <c r="I122" s="5" t="s">
        <v>178</v>
      </c>
      <c r="J122" s="5" t="s">
        <v>1551</v>
      </c>
      <c r="K122" s="106" t="s">
        <v>2814</v>
      </c>
      <c r="L122" s="5" t="s">
        <v>1788</v>
      </c>
      <c r="M122" s="5" t="s">
        <v>186</v>
      </c>
      <c r="N122" s="5" t="s">
        <v>186</v>
      </c>
      <c r="O122" s="5" t="s">
        <v>2076</v>
      </c>
      <c r="P122" s="5" t="s">
        <v>186</v>
      </c>
    </row>
    <row r="123" spans="1:16">
      <c r="A123" s="5" t="s">
        <v>57</v>
      </c>
      <c r="B123" s="5" t="s">
        <v>1549</v>
      </c>
      <c r="C123" s="5" t="s">
        <v>899</v>
      </c>
      <c r="D123" s="5">
        <v>2010</v>
      </c>
      <c r="E123" s="5" t="s">
        <v>1520</v>
      </c>
      <c r="F123" s="5" t="s">
        <v>2465</v>
      </c>
      <c r="G123" s="5" t="s">
        <v>449</v>
      </c>
      <c r="H123" s="5" t="s">
        <v>172</v>
      </c>
      <c r="I123" s="5" t="s">
        <v>178</v>
      </c>
      <c r="J123" s="5" t="s">
        <v>1551</v>
      </c>
      <c r="K123" s="106" t="s">
        <v>2814</v>
      </c>
      <c r="L123" s="5" t="s">
        <v>1788</v>
      </c>
      <c r="M123" s="5" t="s">
        <v>186</v>
      </c>
      <c r="N123" s="5" t="s">
        <v>186</v>
      </c>
      <c r="O123" s="5" t="s">
        <v>2053</v>
      </c>
      <c r="P123" s="5" t="s">
        <v>186</v>
      </c>
    </row>
    <row r="124" spans="1:16">
      <c r="A124" s="5" t="s">
        <v>58</v>
      </c>
      <c r="B124" s="5" t="s">
        <v>1549</v>
      </c>
      <c r="C124" s="5" t="s">
        <v>900</v>
      </c>
      <c r="D124" s="5">
        <v>2010</v>
      </c>
      <c r="E124" s="5" t="s">
        <v>1521</v>
      </c>
      <c r="F124" s="5" t="s">
        <v>2465</v>
      </c>
      <c r="G124" s="5" t="s">
        <v>449</v>
      </c>
      <c r="H124" s="5" t="s">
        <v>172</v>
      </c>
      <c r="I124" s="5" t="s">
        <v>178</v>
      </c>
      <c r="J124" s="5" t="s">
        <v>1551</v>
      </c>
      <c r="K124" s="106" t="s">
        <v>2814</v>
      </c>
      <c r="L124" s="5" t="s">
        <v>1788</v>
      </c>
      <c r="M124" s="5" t="s">
        <v>186</v>
      </c>
      <c r="N124" s="5" t="s">
        <v>186</v>
      </c>
      <c r="O124" s="5" t="s">
        <v>2054</v>
      </c>
      <c r="P124" s="5" t="s">
        <v>186</v>
      </c>
    </row>
    <row r="125" spans="1:16">
      <c r="A125" s="5" t="s">
        <v>59</v>
      </c>
      <c r="B125" s="5" t="s">
        <v>1549</v>
      </c>
      <c r="C125" s="5" t="s">
        <v>901</v>
      </c>
      <c r="D125" s="5">
        <v>2010</v>
      </c>
      <c r="E125" s="5" t="s">
        <v>1522</v>
      </c>
      <c r="F125" s="5" t="s">
        <v>2465</v>
      </c>
      <c r="G125" s="5" t="s">
        <v>449</v>
      </c>
      <c r="H125" s="5" t="s">
        <v>172</v>
      </c>
      <c r="I125" s="5" t="s">
        <v>178</v>
      </c>
      <c r="J125" s="5" t="s">
        <v>1551</v>
      </c>
      <c r="K125" s="106" t="s">
        <v>2814</v>
      </c>
      <c r="L125" s="5" t="s">
        <v>1788</v>
      </c>
      <c r="M125" s="5" t="s">
        <v>186</v>
      </c>
      <c r="N125" s="5" t="s">
        <v>186</v>
      </c>
      <c r="O125" s="5" t="s">
        <v>2055</v>
      </c>
      <c r="P125" s="5" t="s">
        <v>186</v>
      </c>
    </row>
    <row r="126" spans="1:16">
      <c r="A126" s="5" t="s">
        <v>60</v>
      </c>
      <c r="B126" s="5" t="s">
        <v>1549</v>
      </c>
      <c r="C126" s="5" t="s">
        <v>902</v>
      </c>
      <c r="D126" s="5">
        <v>2011</v>
      </c>
      <c r="E126" s="5" t="s">
        <v>1523</v>
      </c>
      <c r="F126" s="5" t="s">
        <v>2465</v>
      </c>
      <c r="G126" s="5" t="s">
        <v>449</v>
      </c>
      <c r="H126" s="5" t="s">
        <v>172</v>
      </c>
      <c r="I126" s="5" t="s">
        <v>178</v>
      </c>
      <c r="J126" s="5" t="s">
        <v>1551</v>
      </c>
      <c r="K126" s="106" t="s">
        <v>2814</v>
      </c>
      <c r="L126" s="5" t="s">
        <v>1788</v>
      </c>
      <c r="M126" s="5" t="s">
        <v>186</v>
      </c>
      <c r="N126" s="5" t="s">
        <v>186</v>
      </c>
      <c r="O126" s="5" t="s">
        <v>2056</v>
      </c>
      <c r="P126" s="5" t="s">
        <v>186</v>
      </c>
    </row>
    <row r="127" spans="1:16">
      <c r="A127" s="5" t="s">
        <v>61</v>
      </c>
      <c r="B127" s="5" t="s">
        <v>1549</v>
      </c>
      <c r="C127" s="5" t="s">
        <v>903</v>
      </c>
      <c r="D127" s="5">
        <v>2011</v>
      </c>
      <c r="E127" s="5" t="s">
        <v>1524</v>
      </c>
      <c r="F127" s="5" t="s">
        <v>2465</v>
      </c>
      <c r="G127" s="5" t="s">
        <v>449</v>
      </c>
      <c r="H127" s="5" t="s">
        <v>172</v>
      </c>
      <c r="I127" s="5" t="s">
        <v>178</v>
      </c>
      <c r="J127" s="5" t="s">
        <v>1551</v>
      </c>
      <c r="K127" s="106" t="s">
        <v>2814</v>
      </c>
      <c r="L127" s="5" t="s">
        <v>1788</v>
      </c>
      <c r="M127" s="5" t="s">
        <v>186</v>
      </c>
      <c r="N127" s="5" t="s">
        <v>186</v>
      </c>
      <c r="O127" s="5" t="s">
        <v>2057</v>
      </c>
      <c r="P127" s="5" t="s">
        <v>186</v>
      </c>
    </row>
    <row r="128" spans="1:16">
      <c r="A128" s="5" t="s">
        <v>62</v>
      </c>
      <c r="B128" s="5" t="s">
        <v>1549</v>
      </c>
      <c r="C128" s="5" t="s">
        <v>904</v>
      </c>
      <c r="D128" s="5">
        <v>2012</v>
      </c>
      <c r="E128" s="5" t="s">
        <v>1525</v>
      </c>
      <c r="F128" s="5" t="s">
        <v>2465</v>
      </c>
      <c r="G128" s="5" t="s">
        <v>449</v>
      </c>
      <c r="H128" s="5" t="s">
        <v>172</v>
      </c>
      <c r="I128" s="5" t="s">
        <v>178</v>
      </c>
      <c r="J128" s="5" t="s">
        <v>1551</v>
      </c>
      <c r="K128" s="106" t="s">
        <v>2814</v>
      </c>
      <c r="L128" s="5" t="s">
        <v>1788</v>
      </c>
      <c r="M128" s="5" t="s">
        <v>186</v>
      </c>
      <c r="N128" s="5" t="s">
        <v>186</v>
      </c>
      <c r="O128" s="5" t="s">
        <v>2058</v>
      </c>
      <c r="P128" s="5" t="s">
        <v>186</v>
      </c>
    </row>
    <row r="129" spans="1:16">
      <c r="A129" s="5" t="s">
        <v>63</v>
      </c>
      <c r="B129" s="5" t="s">
        <v>1549</v>
      </c>
      <c r="C129" s="5" t="s">
        <v>905</v>
      </c>
      <c r="D129" s="5">
        <v>2013</v>
      </c>
      <c r="E129" s="5" t="s">
        <v>1526</v>
      </c>
      <c r="F129" s="5" t="s">
        <v>2465</v>
      </c>
      <c r="G129" s="5" t="s">
        <v>449</v>
      </c>
      <c r="H129" s="5" t="s">
        <v>172</v>
      </c>
      <c r="I129" s="5" t="s">
        <v>178</v>
      </c>
      <c r="J129" s="5" t="s">
        <v>1551</v>
      </c>
      <c r="K129" s="106" t="s">
        <v>2814</v>
      </c>
      <c r="L129" s="5" t="s">
        <v>1788</v>
      </c>
      <c r="M129" s="5" t="s">
        <v>186</v>
      </c>
      <c r="N129" s="5" t="s">
        <v>186</v>
      </c>
      <c r="O129" s="5" t="s">
        <v>2059</v>
      </c>
      <c r="P129" s="5" t="s">
        <v>186</v>
      </c>
    </row>
    <row r="130" spans="1:16">
      <c r="A130" s="5" t="s">
        <v>64</v>
      </c>
      <c r="B130" s="5" t="s">
        <v>1549</v>
      </c>
      <c r="C130" s="5" t="s">
        <v>906</v>
      </c>
      <c r="D130" s="5">
        <v>2013</v>
      </c>
      <c r="E130" s="5" t="s">
        <v>1527</v>
      </c>
      <c r="F130" s="5" t="s">
        <v>2465</v>
      </c>
      <c r="G130" s="5" t="s">
        <v>449</v>
      </c>
      <c r="H130" s="5" t="s">
        <v>172</v>
      </c>
      <c r="I130" s="5" t="s">
        <v>178</v>
      </c>
      <c r="J130" s="5" t="s">
        <v>1551</v>
      </c>
      <c r="K130" s="106" t="s">
        <v>2814</v>
      </c>
      <c r="L130" s="5" t="s">
        <v>1788</v>
      </c>
      <c r="M130" s="5" t="s">
        <v>186</v>
      </c>
      <c r="N130" s="5" t="s">
        <v>186</v>
      </c>
      <c r="O130" s="5" t="s">
        <v>2060</v>
      </c>
      <c r="P130" s="5" t="s">
        <v>186</v>
      </c>
    </row>
    <row r="131" spans="1:16">
      <c r="A131" s="5" t="s">
        <v>65</v>
      </c>
      <c r="B131" s="5" t="s">
        <v>1549</v>
      </c>
      <c r="C131" s="5" t="s">
        <v>907</v>
      </c>
      <c r="D131" s="5">
        <v>2013</v>
      </c>
      <c r="E131" s="5" t="s">
        <v>1528</v>
      </c>
      <c r="F131" s="5" t="s">
        <v>2465</v>
      </c>
      <c r="G131" s="5" t="s">
        <v>449</v>
      </c>
      <c r="H131" s="5" t="s">
        <v>172</v>
      </c>
      <c r="I131" s="5" t="s">
        <v>178</v>
      </c>
      <c r="J131" s="5" t="s">
        <v>1551</v>
      </c>
      <c r="K131" s="106" t="s">
        <v>2814</v>
      </c>
      <c r="L131" s="5" t="s">
        <v>1788</v>
      </c>
      <c r="M131" s="5" t="s">
        <v>186</v>
      </c>
      <c r="N131" s="5" t="s">
        <v>186</v>
      </c>
      <c r="O131" s="5" t="s">
        <v>2061</v>
      </c>
      <c r="P131" s="5" t="s">
        <v>186</v>
      </c>
    </row>
    <row r="132" spans="1:16">
      <c r="A132" s="5" t="s">
        <v>66</v>
      </c>
      <c r="B132" s="5" t="s">
        <v>1549</v>
      </c>
      <c r="C132" s="5" t="s">
        <v>908</v>
      </c>
      <c r="D132" s="5">
        <v>2013</v>
      </c>
      <c r="E132" s="5" t="s">
        <v>1529</v>
      </c>
      <c r="F132" s="5" t="s">
        <v>2465</v>
      </c>
      <c r="G132" s="5" t="s">
        <v>449</v>
      </c>
      <c r="H132" s="5" t="s">
        <v>172</v>
      </c>
      <c r="I132" s="5" t="s">
        <v>178</v>
      </c>
      <c r="J132" s="5" t="s">
        <v>1551</v>
      </c>
      <c r="K132" s="106" t="s">
        <v>2814</v>
      </c>
      <c r="L132" s="5" t="s">
        <v>1788</v>
      </c>
      <c r="M132" s="5" t="s">
        <v>186</v>
      </c>
      <c r="N132" s="5" t="s">
        <v>186</v>
      </c>
      <c r="O132" s="5" t="s">
        <v>2062</v>
      </c>
      <c r="P132" s="5" t="s">
        <v>186</v>
      </c>
    </row>
    <row r="133" spans="1:16">
      <c r="A133" s="5" t="s">
        <v>67</v>
      </c>
      <c r="B133" s="5" t="s">
        <v>1549</v>
      </c>
      <c r="C133" s="5" t="s">
        <v>909</v>
      </c>
      <c r="D133" s="5">
        <v>2013</v>
      </c>
      <c r="E133" s="5" t="s">
        <v>1530</v>
      </c>
      <c r="F133" s="5" t="s">
        <v>2465</v>
      </c>
      <c r="G133" s="5" t="s">
        <v>449</v>
      </c>
      <c r="H133" s="5" t="s">
        <v>172</v>
      </c>
      <c r="I133" s="5" t="s">
        <v>178</v>
      </c>
      <c r="J133" s="5" t="s">
        <v>1551</v>
      </c>
      <c r="K133" s="106" t="s">
        <v>2814</v>
      </c>
      <c r="L133" s="5" t="s">
        <v>1788</v>
      </c>
      <c r="M133" s="5" t="s">
        <v>186</v>
      </c>
      <c r="N133" s="5" t="s">
        <v>186</v>
      </c>
      <c r="O133" s="5" t="s">
        <v>2063</v>
      </c>
      <c r="P133" s="5" t="s">
        <v>186</v>
      </c>
    </row>
    <row r="134" spans="1:16">
      <c r="A134" s="5" t="s">
        <v>68</v>
      </c>
      <c r="B134" s="5" t="s">
        <v>1549</v>
      </c>
      <c r="C134" s="5" t="s">
        <v>910</v>
      </c>
      <c r="D134" s="5">
        <v>2013</v>
      </c>
      <c r="E134" s="5" t="s">
        <v>1531</v>
      </c>
      <c r="F134" s="5" t="s">
        <v>2465</v>
      </c>
      <c r="G134" s="5" t="s">
        <v>449</v>
      </c>
      <c r="H134" s="5" t="s">
        <v>172</v>
      </c>
      <c r="I134" s="5" t="s">
        <v>178</v>
      </c>
      <c r="J134" s="5" t="s">
        <v>1551</v>
      </c>
      <c r="K134" s="106" t="s">
        <v>2814</v>
      </c>
      <c r="L134" s="5" t="s">
        <v>1788</v>
      </c>
      <c r="M134" s="5" t="s">
        <v>186</v>
      </c>
      <c r="N134" s="5" t="s">
        <v>186</v>
      </c>
      <c r="O134" s="5" t="s">
        <v>2064</v>
      </c>
      <c r="P134" s="5" t="s">
        <v>186</v>
      </c>
    </row>
    <row r="135" spans="1:16">
      <c r="A135" s="5" t="s">
        <v>69</v>
      </c>
      <c r="B135" s="5" t="s">
        <v>1549</v>
      </c>
      <c r="C135" s="5" t="s">
        <v>911</v>
      </c>
      <c r="D135" s="5">
        <v>2013</v>
      </c>
      <c r="E135" s="5" t="s">
        <v>1532</v>
      </c>
      <c r="F135" s="5" t="s">
        <v>2465</v>
      </c>
      <c r="G135" s="5" t="s">
        <v>449</v>
      </c>
      <c r="H135" s="5" t="s">
        <v>172</v>
      </c>
      <c r="I135" s="5" t="s">
        <v>178</v>
      </c>
      <c r="J135" s="5" t="s">
        <v>1551</v>
      </c>
      <c r="K135" s="106" t="s">
        <v>2814</v>
      </c>
      <c r="L135" s="5" t="s">
        <v>1788</v>
      </c>
      <c r="M135" s="5" t="s">
        <v>186</v>
      </c>
      <c r="N135" s="5" t="s">
        <v>186</v>
      </c>
      <c r="O135" s="5" t="s">
        <v>2065</v>
      </c>
      <c r="P135" s="5" t="s">
        <v>186</v>
      </c>
    </row>
    <row r="136" spans="1:16">
      <c r="A136" s="5" t="s">
        <v>70</v>
      </c>
      <c r="B136" s="5" t="s">
        <v>1549</v>
      </c>
      <c r="C136" s="5" t="s">
        <v>912</v>
      </c>
      <c r="D136" s="5">
        <v>2013</v>
      </c>
      <c r="E136" s="5" t="s">
        <v>1533</v>
      </c>
      <c r="F136" s="5" t="s">
        <v>2465</v>
      </c>
      <c r="G136" s="5" t="s">
        <v>449</v>
      </c>
      <c r="H136" s="5" t="s">
        <v>172</v>
      </c>
      <c r="I136" s="5" t="s">
        <v>178</v>
      </c>
      <c r="J136" s="5" t="s">
        <v>1551</v>
      </c>
      <c r="K136" s="106" t="s">
        <v>2814</v>
      </c>
      <c r="L136" s="5" t="s">
        <v>1788</v>
      </c>
      <c r="M136" s="5" t="s">
        <v>186</v>
      </c>
      <c r="N136" s="5" t="s">
        <v>186</v>
      </c>
      <c r="O136" s="5" t="s">
        <v>2066</v>
      </c>
      <c r="P136" s="5" t="s">
        <v>186</v>
      </c>
    </row>
    <row r="137" spans="1:16">
      <c r="A137" s="5" t="s">
        <v>71</v>
      </c>
      <c r="B137" s="5" t="s">
        <v>1549</v>
      </c>
      <c r="C137" s="5" t="s">
        <v>913</v>
      </c>
      <c r="D137" s="5">
        <v>2013</v>
      </c>
      <c r="E137" s="5" t="s">
        <v>1534</v>
      </c>
      <c r="F137" s="5" t="s">
        <v>2465</v>
      </c>
      <c r="G137" s="5" t="s">
        <v>449</v>
      </c>
      <c r="H137" s="5" t="s">
        <v>172</v>
      </c>
      <c r="I137" s="5" t="s">
        <v>178</v>
      </c>
      <c r="J137" s="5" t="s">
        <v>1551</v>
      </c>
      <c r="K137" s="106" t="s">
        <v>2814</v>
      </c>
      <c r="L137" s="5" t="s">
        <v>1788</v>
      </c>
      <c r="M137" s="5" t="s">
        <v>186</v>
      </c>
      <c r="N137" s="5" t="s">
        <v>186</v>
      </c>
      <c r="O137" s="5" t="s">
        <v>2067</v>
      </c>
      <c r="P137" s="5" t="s">
        <v>186</v>
      </c>
    </row>
    <row r="138" spans="1:16">
      <c r="A138" s="5" t="s">
        <v>72</v>
      </c>
      <c r="B138" s="5" t="s">
        <v>1549</v>
      </c>
      <c r="C138" s="5" t="s">
        <v>914</v>
      </c>
      <c r="D138" s="5">
        <v>2014</v>
      </c>
      <c r="E138" s="5" t="s">
        <v>1535</v>
      </c>
      <c r="F138" s="5" t="s">
        <v>2465</v>
      </c>
      <c r="G138" s="5" t="s">
        <v>449</v>
      </c>
      <c r="H138" s="5" t="s">
        <v>172</v>
      </c>
      <c r="I138" s="5" t="s">
        <v>178</v>
      </c>
      <c r="J138" s="5" t="s">
        <v>1551</v>
      </c>
      <c r="K138" s="106" t="s">
        <v>2814</v>
      </c>
      <c r="L138" s="5" t="s">
        <v>1788</v>
      </c>
      <c r="M138" s="5" t="s">
        <v>186</v>
      </c>
      <c r="N138" s="5" t="s">
        <v>186</v>
      </c>
      <c r="O138" s="5" t="s">
        <v>2068</v>
      </c>
      <c r="P138" s="5" t="s">
        <v>186</v>
      </c>
    </row>
    <row r="139" spans="1:16">
      <c r="A139" s="5" t="s">
        <v>73</v>
      </c>
      <c r="B139" s="5" t="s">
        <v>1549</v>
      </c>
      <c r="C139" s="5" t="s">
        <v>915</v>
      </c>
      <c r="D139" s="5">
        <v>2014</v>
      </c>
      <c r="E139" s="5" t="s">
        <v>1536</v>
      </c>
      <c r="F139" s="5" t="s">
        <v>2465</v>
      </c>
      <c r="G139" s="5" t="s">
        <v>449</v>
      </c>
      <c r="H139" s="5" t="s">
        <v>172</v>
      </c>
      <c r="I139" s="5" t="s">
        <v>178</v>
      </c>
      <c r="J139" s="5" t="s">
        <v>1551</v>
      </c>
      <c r="K139" s="106" t="s">
        <v>2814</v>
      </c>
      <c r="L139" s="5" t="s">
        <v>1788</v>
      </c>
      <c r="M139" s="5" t="s">
        <v>186</v>
      </c>
      <c r="N139" s="5" t="s">
        <v>186</v>
      </c>
      <c r="O139" s="5" t="s">
        <v>2069</v>
      </c>
      <c r="P139" s="5" t="s">
        <v>186</v>
      </c>
    </row>
    <row r="140" spans="1:16">
      <c r="A140" s="5" t="s">
        <v>74</v>
      </c>
      <c r="B140" s="5" t="s">
        <v>1549</v>
      </c>
      <c r="C140" s="5" t="s">
        <v>916</v>
      </c>
      <c r="D140" s="5">
        <v>2014</v>
      </c>
      <c r="E140" s="5" t="s">
        <v>1537</v>
      </c>
      <c r="F140" s="5" t="s">
        <v>2465</v>
      </c>
      <c r="G140" s="5" t="s">
        <v>449</v>
      </c>
      <c r="H140" s="5" t="s">
        <v>172</v>
      </c>
      <c r="I140" s="5" t="s">
        <v>178</v>
      </c>
      <c r="J140" s="5" t="s">
        <v>1551</v>
      </c>
      <c r="K140" s="106" t="s">
        <v>2814</v>
      </c>
      <c r="L140" s="5" t="s">
        <v>1788</v>
      </c>
      <c r="M140" s="5" t="s">
        <v>186</v>
      </c>
      <c r="N140" s="5" t="s">
        <v>186</v>
      </c>
      <c r="O140" s="5" t="s">
        <v>2070</v>
      </c>
      <c r="P140" s="5" t="s">
        <v>186</v>
      </c>
    </row>
    <row r="141" spans="1:16">
      <c r="A141" s="5" t="s">
        <v>75</v>
      </c>
      <c r="B141" s="5" t="s">
        <v>1549</v>
      </c>
      <c r="C141" s="5" t="s">
        <v>917</v>
      </c>
      <c r="D141" s="5">
        <v>2014</v>
      </c>
      <c r="E141" s="5" t="s">
        <v>1538</v>
      </c>
      <c r="F141" s="5" t="s">
        <v>2465</v>
      </c>
      <c r="G141" s="5" t="s">
        <v>449</v>
      </c>
      <c r="H141" s="5" t="s">
        <v>172</v>
      </c>
      <c r="I141" s="5" t="s">
        <v>178</v>
      </c>
      <c r="J141" s="5" t="s">
        <v>1551</v>
      </c>
      <c r="K141" s="106" t="s">
        <v>2814</v>
      </c>
      <c r="L141" s="5" t="s">
        <v>1788</v>
      </c>
      <c r="M141" s="5" t="s">
        <v>186</v>
      </c>
      <c r="N141" s="5" t="s">
        <v>186</v>
      </c>
      <c r="O141" s="5" t="s">
        <v>2071</v>
      </c>
      <c r="P141" s="5" t="s">
        <v>186</v>
      </c>
    </row>
    <row r="142" spans="1:16">
      <c r="A142" s="5" t="s">
        <v>76</v>
      </c>
      <c r="B142" s="5" t="s">
        <v>1549</v>
      </c>
      <c r="C142" s="5" t="s">
        <v>918</v>
      </c>
      <c r="D142" s="5">
        <v>2014</v>
      </c>
      <c r="E142" s="5" t="s">
        <v>1539</v>
      </c>
      <c r="F142" s="5" t="s">
        <v>2465</v>
      </c>
      <c r="G142" s="5" t="s">
        <v>449</v>
      </c>
      <c r="H142" s="5" t="s">
        <v>172</v>
      </c>
      <c r="I142" s="5" t="s">
        <v>178</v>
      </c>
      <c r="J142" s="5" t="s">
        <v>1551</v>
      </c>
      <c r="K142" s="106" t="s">
        <v>2814</v>
      </c>
      <c r="L142" s="5" t="s">
        <v>1788</v>
      </c>
      <c r="M142" s="5" t="s">
        <v>186</v>
      </c>
      <c r="N142" s="5" t="s">
        <v>186</v>
      </c>
      <c r="O142" s="5" t="s">
        <v>2072</v>
      </c>
      <c r="P142" s="5" t="s">
        <v>186</v>
      </c>
    </row>
    <row r="143" spans="1:16">
      <c r="A143" s="5" t="s">
        <v>77</v>
      </c>
      <c r="B143" s="5" t="s">
        <v>1549</v>
      </c>
      <c r="C143" s="5" t="s">
        <v>919</v>
      </c>
      <c r="D143" s="5">
        <v>2014</v>
      </c>
      <c r="E143" s="5" t="s">
        <v>1540</v>
      </c>
      <c r="F143" s="5" t="s">
        <v>2465</v>
      </c>
      <c r="G143" s="5" t="s">
        <v>449</v>
      </c>
      <c r="H143" s="5" t="s">
        <v>172</v>
      </c>
      <c r="I143" s="5" t="s">
        <v>178</v>
      </c>
      <c r="J143" s="5" t="s">
        <v>1551</v>
      </c>
      <c r="K143" s="106" t="s">
        <v>2814</v>
      </c>
      <c r="L143" s="5" t="s">
        <v>1788</v>
      </c>
      <c r="M143" s="5" t="s">
        <v>186</v>
      </c>
      <c r="N143" s="5" t="s">
        <v>186</v>
      </c>
      <c r="O143" s="5" t="s">
        <v>2073</v>
      </c>
      <c r="P143" s="5" t="s">
        <v>186</v>
      </c>
    </row>
    <row r="144" spans="1:16">
      <c r="A144" s="5" t="s">
        <v>78</v>
      </c>
      <c r="B144" s="5" t="s">
        <v>1549</v>
      </c>
      <c r="C144" s="5" t="s">
        <v>920</v>
      </c>
      <c r="D144" s="5">
        <v>2014</v>
      </c>
      <c r="E144" s="5" t="s">
        <v>1541</v>
      </c>
      <c r="F144" s="5" t="s">
        <v>2465</v>
      </c>
      <c r="G144" s="5" t="s">
        <v>449</v>
      </c>
      <c r="H144" s="5" t="s">
        <v>172</v>
      </c>
      <c r="I144" s="5" t="s">
        <v>178</v>
      </c>
      <c r="J144" s="5" t="s">
        <v>1551</v>
      </c>
      <c r="K144" s="106" t="s">
        <v>2814</v>
      </c>
      <c r="L144" s="5" t="s">
        <v>1788</v>
      </c>
      <c r="M144" s="5" t="s">
        <v>186</v>
      </c>
      <c r="N144" s="5" t="s">
        <v>186</v>
      </c>
      <c r="O144" s="5" t="s">
        <v>2074</v>
      </c>
      <c r="P144" s="5" t="s">
        <v>186</v>
      </c>
    </row>
    <row r="145" spans="1:18">
      <c r="A145" s="5" t="s">
        <v>2107</v>
      </c>
      <c r="B145" s="5" t="s">
        <v>1549</v>
      </c>
      <c r="C145" s="103" t="s">
        <v>2109</v>
      </c>
      <c r="D145" s="5">
        <v>2015</v>
      </c>
      <c r="E145" s="5" t="s">
        <v>2107</v>
      </c>
      <c r="F145" s="5" t="s">
        <v>2468</v>
      </c>
      <c r="G145" s="5" t="s">
        <v>449</v>
      </c>
      <c r="H145" s="5" t="s">
        <v>172</v>
      </c>
      <c r="I145" s="5" t="s">
        <v>2221</v>
      </c>
      <c r="J145" s="5" t="s">
        <v>2082</v>
      </c>
      <c r="K145" s="106" t="s">
        <v>2814</v>
      </c>
      <c r="L145" s="5" t="s">
        <v>2078</v>
      </c>
      <c r="N145" s="5" t="s">
        <v>186</v>
      </c>
      <c r="O145" s="5" t="s">
        <v>2240</v>
      </c>
    </row>
    <row r="146" spans="1:18">
      <c r="A146" s="5" t="s">
        <v>2103</v>
      </c>
      <c r="B146" s="5" t="s">
        <v>1549</v>
      </c>
      <c r="C146" s="103" t="s">
        <v>2105</v>
      </c>
      <c r="D146" s="5">
        <v>2015</v>
      </c>
      <c r="E146" s="5" t="s">
        <v>2103</v>
      </c>
      <c r="F146" s="5" t="s">
        <v>2468</v>
      </c>
      <c r="G146" s="5" t="s">
        <v>449</v>
      </c>
      <c r="H146" s="5" t="s">
        <v>172</v>
      </c>
      <c r="I146" s="5" t="s">
        <v>2221</v>
      </c>
      <c r="J146" s="5" t="s">
        <v>2082</v>
      </c>
      <c r="K146" s="106" t="s">
        <v>2814</v>
      </c>
      <c r="L146" s="5" t="s">
        <v>2078</v>
      </c>
      <c r="N146" s="5" t="s">
        <v>186</v>
      </c>
      <c r="O146" s="5" t="s">
        <v>2241</v>
      </c>
    </row>
    <row r="147" spans="1:18">
      <c r="A147" s="5" t="s">
        <v>2099</v>
      </c>
      <c r="B147" s="5" t="s">
        <v>1549</v>
      </c>
      <c r="C147" s="103" t="s">
        <v>2101</v>
      </c>
      <c r="D147" s="5">
        <v>2015</v>
      </c>
      <c r="E147" s="5" t="s">
        <v>2099</v>
      </c>
      <c r="F147" s="5" t="s">
        <v>2468</v>
      </c>
      <c r="G147" s="5" t="s">
        <v>449</v>
      </c>
      <c r="H147" s="5" t="s">
        <v>172</v>
      </c>
      <c r="I147" s="5" t="s">
        <v>2221</v>
      </c>
      <c r="J147" s="5" t="s">
        <v>2082</v>
      </c>
      <c r="K147" s="106" t="s">
        <v>2814</v>
      </c>
      <c r="L147" s="5" t="s">
        <v>2078</v>
      </c>
      <c r="N147" s="5" t="s">
        <v>186</v>
      </c>
      <c r="O147" s="5" t="s">
        <v>2242</v>
      </c>
    </row>
    <row r="148" spans="1:18">
      <c r="A148" s="5" t="s">
        <v>2091</v>
      </c>
      <c r="B148" s="5" t="s">
        <v>1549</v>
      </c>
      <c r="C148" s="103" t="s">
        <v>2093</v>
      </c>
      <c r="D148" s="5">
        <v>2015</v>
      </c>
      <c r="E148" s="5" t="s">
        <v>2091</v>
      </c>
      <c r="F148" s="5" t="s">
        <v>2468</v>
      </c>
      <c r="G148" s="5" t="s">
        <v>449</v>
      </c>
      <c r="H148" s="5" t="s">
        <v>172</v>
      </c>
      <c r="I148" s="5" t="s">
        <v>2221</v>
      </c>
      <c r="J148" s="5" t="s">
        <v>2082</v>
      </c>
      <c r="K148" s="106" t="s">
        <v>2814</v>
      </c>
      <c r="L148" s="5" t="s">
        <v>2078</v>
      </c>
      <c r="N148" s="5" t="s">
        <v>186</v>
      </c>
      <c r="O148" s="5" t="s">
        <v>2243</v>
      </c>
    </row>
    <row r="149" spans="1:18">
      <c r="A149" s="5" t="s">
        <v>2123</v>
      </c>
      <c r="B149" s="5" t="s">
        <v>1549</v>
      </c>
      <c r="C149" s="103" t="s">
        <v>2125</v>
      </c>
      <c r="D149" s="5">
        <v>2014</v>
      </c>
      <c r="E149" s="5" t="s">
        <v>2123</v>
      </c>
      <c r="F149" s="5" t="s">
        <v>2468</v>
      </c>
      <c r="G149" s="5" t="s">
        <v>449</v>
      </c>
      <c r="H149" s="5" t="s">
        <v>172</v>
      </c>
      <c r="I149" s="5" t="s">
        <v>2221</v>
      </c>
      <c r="J149" s="5" t="s">
        <v>2082</v>
      </c>
      <c r="K149" s="106" t="s">
        <v>2814</v>
      </c>
      <c r="L149" s="5" t="s">
        <v>2078</v>
      </c>
      <c r="N149" s="5" t="s">
        <v>186</v>
      </c>
      <c r="O149" s="106" t="s">
        <v>2236</v>
      </c>
    </row>
    <row r="150" spans="1:18">
      <c r="A150" s="5" t="s">
        <v>2119</v>
      </c>
      <c r="B150" s="5" t="s">
        <v>1549</v>
      </c>
      <c r="C150" s="103" t="s">
        <v>2121</v>
      </c>
      <c r="D150" s="5">
        <v>2014</v>
      </c>
      <c r="E150" s="5" t="s">
        <v>2119</v>
      </c>
      <c r="F150" s="5" t="s">
        <v>2468</v>
      </c>
      <c r="G150" s="5" t="s">
        <v>449</v>
      </c>
      <c r="H150" s="5" t="s">
        <v>172</v>
      </c>
      <c r="I150" s="5" t="s">
        <v>2221</v>
      </c>
      <c r="J150" s="5" t="s">
        <v>2082</v>
      </c>
      <c r="K150" s="106" t="s">
        <v>2814</v>
      </c>
      <c r="L150" s="5" t="s">
        <v>2078</v>
      </c>
      <c r="N150" s="5" t="s">
        <v>186</v>
      </c>
      <c r="O150" s="5" t="s">
        <v>2237</v>
      </c>
    </row>
    <row r="151" spans="1:18">
      <c r="A151" s="5" t="s">
        <v>2115</v>
      </c>
      <c r="B151" s="5" t="s">
        <v>1549</v>
      </c>
      <c r="C151" s="103" t="s">
        <v>2117</v>
      </c>
      <c r="D151" s="5">
        <v>2014</v>
      </c>
      <c r="E151" s="5" t="s">
        <v>2115</v>
      </c>
      <c r="F151" s="5" t="s">
        <v>2468</v>
      </c>
      <c r="G151" s="5" t="s">
        <v>449</v>
      </c>
      <c r="H151" s="5" t="s">
        <v>172</v>
      </c>
      <c r="I151" s="5" t="s">
        <v>2221</v>
      </c>
      <c r="J151" s="5" t="s">
        <v>2082</v>
      </c>
      <c r="K151" s="106" t="s">
        <v>2814</v>
      </c>
      <c r="L151" s="5" t="s">
        <v>2078</v>
      </c>
      <c r="N151" s="5" t="s">
        <v>186</v>
      </c>
      <c r="O151" s="5" t="s">
        <v>2238</v>
      </c>
    </row>
    <row r="152" spans="1:18">
      <c r="A152" s="5" t="s">
        <v>2111</v>
      </c>
      <c r="B152" s="5" t="s">
        <v>1549</v>
      </c>
      <c r="C152" s="103" t="s">
        <v>2113</v>
      </c>
      <c r="D152" s="5">
        <v>2014</v>
      </c>
      <c r="E152" s="5" t="s">
        <v>2111</v>
      </c>
      <c r="F152" s="5" t="s">
        <v>2468</v>
      </c>
      <c r="G152" s="5" t="s">
        <v>449</v>
      </c>
      <c r="H152" s="5" t="s">
        <v>172</v>
      </c>
      <c r="I152" s="5" t="s">
        <v>2221</v>
      </c>
      <c r="J152" s="5" t="s">
        <v>2082</v>
      </c>
      <c r="K152" s="106" t="s">
        <v>2814</v>
      </c>
      <c r="L152" s="5" t="s">
        <v>2078</v>
      </c>
      <c r="N152" s="5" t="s">
        <v>186</v>
      </c>
      <c r="O152" s="5" t="s">
        <v>2239</v>
      </c>
    </row>
    <row r="153" spans="1:18">
      <c r="A153" s="5" t="s">
        <v>53</v>
      </c>
      <c r="B153" s="5" t="s">
        <v>1549</v>
      </c>
      <c r="C153" s="5" t="s">
        <v>139</v>
      </c>
      <c r="D153" s="5">
        <v>2011</v>
      </c>
      <c r="F153" s="5" t="s">
        <v>2996</v>
      </c>
      <c r="G153" s="5" t="s">
        <v>449</v>
      </c>
      <c r="H153" s="5" t="s">
        <v>172</v>
      </c>
      <c r="I153" s="5" t="s">
        <v>1791</v>
      </c>
      <c r="J153" s="5" t="s">
        <v>2082</v>
      </c>
      <c r="K153" s="106" t="s">
        <v>2814</v>
      </c>
      <c r="L153" s="5" t="s">
        <v>2078</v>
      </c>
      <c r="M153" s="5" t="s">
        <v>186</v>
      </c>
      <c r="N153" s="5" t="s">
        <v>187</v>
      </c>
      <c r="O153" s="5" t="s">
        <v>172</v>
      </c>
      <c r="P153" s="5" t="s">
        <v>186</v>
      </c>
    </row>
    <row r="154" spans="1:18">
      <c r="A154" s="5"/>
      <c r="B154" s="5" t="s">
        <v>1549</v>
      </c>
      <c r="C154" s="5" t="s">
        <v>4155</v>
      </c>
      <c r="D154" s="5">
        <v>2012</v>
      </c>
      <c r="F154" s="5" t="s">
        <v>1792</v>
      </c>
      <c r="G154" s="5" t="s">
        <v>2385</v>
      </c>
      <c r="H154" s="5" t="s">
        <v>4607</v>
      </c>
      <c r="I154" s="5" t="s">
        <v>178</v>
      </c>
      <c r="J154" s="5" t="s">
        <v>2383</v>
      </c>
      <c r="K154" s="5" t="s">
        <v>2814</v>
      </c>
      <c r="L154" s="5" t="s">
        <v>2251</v>
      </c>
      <c r="M154" s="5" t="s">
        <v>186</v>
      </c>
      <c r="N154" s="5" t="s">
        <v>186</v>
      </c>
      <c r="O154" s="5" t="s">
        <v>4380</v>
      </c>
      <c r="P154" s="5" t="s">
        <v>4769</v>
      </c>
      <c r="Q154" s="5" t="s">
        <v>177</v>
      </c>
      <c r="R154" s="5" t="s">
        <v>4769</v>
      </c>
    </row>
    <row r="155" spans="1:18">
      <c r="A155" s="5"/>
      <c r="B155" s="5" t="s">
        <v>1549</v>
      </c>
      <c r="C155" s="5" t="s">
        <v>4223</v>
      </c>
      <c r="D155" s="5">
        <v>2012</v>
      </c>
      <c r="F155" s="5" t="s">
        <v>1792</v>
      </c>
      <c r="G155" s="5" t="s">
        <v>2385</v>
      </c>
      <c r="H155" s="5" t="s">
        <v>4675</v>
      </c>
      <c r="I155" s="5" t="s">
        <v>178</v>
      </c>
      <c r="J155" s="5" t="s">
        <v>2383</v>
      </c>
      <c r="K155" s="5" t="s">
        <v>2814</v>
      </c>
      <c r="L155" s="5" t="s">
        <v>2251</v>
      </c>
      <c r="M155" s="5" t="s">
        <v>186</v>
      </c>
      <c r="N155" s="5" t="s">
        <v>186</v>
      </c>
      <c r="O155" s="5" t="s">
        <v>4448</v>
      </c>
      <c r="P155" s="5" t="s">
        <v>4769</v>
      </c>
      <c r="Q155" s="5" t="s">
        <v>177</v>
      </c>
      <c r="R155" s="5" t="s">
        <v>4769</v>
      </c>
    </row>
    <row r="156" spans="1:18">
      <c r="A156" s="5"/>
      <c r="B156" s="5" t="s">
        <v>1549</v>
      </c>
      <c r="C156" s="5" t="s">
        <v>4156</v>
      </c>
      <c r="D156" s="5">
        <v>2012</v>
      </c>
      <c r="F156" s="5" t="s">
        <v>1792</v>
      </c>
      <c r="G156" s="5" t="s">
        <v>2385</v>
      </c>
      <c r="H156" s="5" t="s">
        <v>4608</v>
      </c>
      <c r="I156" s="5" t="s">
        <v>178</v>
      </c>
      <c r="J156" s="5" t="s">
        <v>2383</v>
      </c>
      <c r="K156" s="5" t="s">
        <v>2814</v>
      </c>
      <c r="L156" s="5" t="s">
        <v>2251</v>
      </c>
      <c r="M156" s="5" t="s">
        <v>186</v>
      </c>
      <c r="N156" s="5" t="s">
        <v>186</v>
      </c>
      <c r="O156" s="5" t="s">
        <v>4381</v>
      </c>
      <c r="P156" s="5" t="s">
        <v>4769</v>
      </c>
      <c r="Q156" s="5" t="s">
        <v>177</v>
      </c>
      <c r="R156" s="5" t="s">
        <v>4769</v>
      </c>
    </row>
    <row r="157" spans="1:18">
      <c r="A157" s="5"/>
      <c r="B157" s="5" t="s">
        <v>1549</v>
      </c>
      <c r="C157" s="5" t="s">
        <v>4122</v>
      </c>
      <c r="D157" s="5">
        <v>2012</v>
      </c>
      <c r="F157" s="5" t="s">
        <v>1792</v>
      </c>
      <c r="G157" s="5" t="s">
        <v>2385</v>
      </c>
      <c r="H157" s="5" t="s">
        <v>4574</v>
      </c>
      <c r="I157" s="5" t="s">
        <v>178</v>
      </c>
      <c r="J157" s="5" t="s">
        <v>2383</v>
      </c>
      <c r="K157" s="5" t="s">
        <v>2814</v>
      </c>
      <c r="L157" s="5" t="s">
        <v>2251</v>
      </c>
      <c r="M157" s="5" t="s">
        <v>186</v>
      </c>
      <c r="N157" s="5" t="s">
        <v>186</v>
      </c>
      <c r="O157" s="5" t="s">
        <v>4347</v>
      </c>
      <c r="P157" s="5" t="s">
        <v>4769</v>
      </c>
      <c r="Q157" s="5" t="s">
        <v>177</v>
      </c>
      <c r="R157" s="5" t="s">
        <v>4769</v>
      </c>
    </row>
    <row r="158" spans="1:18">
      <c r="A158" s="5"/>
      <c r="B158" s="5" t="s">
        <v>1549</v>
      </c>
      <c r="C158" s="5" t="s">
        <v>4157</v>
      </c>
      <c r="D158" s="5">
        <v>2012</v>
      </c>
      <c r="F158" s="5" t="s">
        <v>1792</v>
      </c>
      <c r="G158" s="5" t="s">
        <v>2385</v>
      </c>
      <c r="H158" s="5" t="s">
        <v>4609</v>
      </c>
      <c r="I158" s="5" t="s">
        <v>178</v>
      </c>
      <c r="J158" s="5" t="s">
        <v>2383</v>
      </c>
      <c r="K158" s="5" t="s">
        <v>2814</v>
      </c>
      <c r="L158" s="5" t="s">
        <v>2251</v>
      </c>
      <c r="M158" s="5" t="s">
        <v>186</v>
      </c>
      <c r="N158" s="5" t="s">
        <v>186</v>
      </c>
      <c r="O158" s="5" t="s">
        <v>4382</v>
      </c>
      <c r="P158" s="5" t="s">
        <v>4769</v>
      </c>
      <c r="Q158" s="5" t="s">
        <v>177</v>
      </c>
      <c r="R158" s="5" t="s">
        <v>4769</v>
      </c>
    </row>
    <row r="159" spans="1:18">
      <c r="A159" s="5"/>
      <c r="B159" s="5" t="s">
        <v>1549</v>
      </c>
      <c r="C159" s="5" t="s">
        <v>4085</v>
      </c>
      <c r="D159" s="5">
        <v>2012</v>
      </c>
      <c r="F159" s="5" t="s">
        <v>1792</v>
      </c>
      <c r="G159" s="5" t="s">
        <v>2385</v>
      </c>
      <c r="H159" s="5" t="s">
        <v>4537</v>
      </c>
      <c r="I159" s="5" t="s">
        <v>178</v>
      </c>
      <c r="J159" s="5" t="s">
        <v>2383</v>
      </c>
      <c r="K159" s="5" t="s">
        <v>2814</v>
      </c>
      <c r="L159" s="5" t="s">
        <v>2251</v>
      </c>
      <c r="M159" s="5" t="s">
        <v>186</v>
      </c>
      <c r="N159" s="5" t="s">
        <v>186</v>
      </c>
      <c r="O159" s="5" t="s">
        <v>4310</v>
      </c>
      <c r="P159" s="5" t="s">
        <v>4769</v>
      </c>
      <c r="Q159" s="5" t="s">
        <v>177</v>
      </c>
      <c r="R159" s="5" t="s">
        <v>4769</v>
      </c>
    </row>
    <row r="160" spans="1:18">
      <c r="A160" s="5"/>
      <c r="B160" s="5" t="s">
        <v>1549</v>
      </c>
      <c r="C160" s="5" t="s">
        <v>4060</v>
      </c>
      <c r="D160" s="5">
        <v>2012</v>
      </c>
      <c r="F160" s="5" t="s">
        <v>1792</v>
      </c>
      <c r="G160" s="5" t="s">
        <v>2385</v>
      </c>
      <c r="H160" s="5" t="s">
        <v>4512</v>
      </c>
      <c r="I160" s="5" t="s">
        <v>178</v>
      </c>
      <c r="J160" s="5" t="s">
        <v>2383</v>
      </c>
      <c r="K160" s="5" t="s">
        <v>2814</v>
      </c>
      <c r="L160" s="5" t="s">
        <v>2251</v>
      </c>
      <c r="M160" s="5" t="s">
        <v>186</v>
      </c>
      <c r="N160" s="5" t="s">
        <v>186</v>
      </c>
      <c r="O160" s="5" t="s">
        <v>4285</v>
      </c>
      <c r="P160" s="5" t="s">
        <v>4769</v>
      </c>
      <c r="Q160" s="5" t="s">
        <v>177</v>
      </c>
      <c r="R160" s="5" t="s">
        <v>4769</v>
      </c>
    </row>
    <row r="161" spans="1:18">
      <c r="A161" s="5"/>
      <c r="B161" s="5" t="s">
        <v>1549</v>
      </c>
      <c r="C161" s="5" t="s">
        <v>4235</v>
      </c>
      <c r="D161" s="5">
        <v>2012</v>
      </c>
      <c r="F161" s="5" t="s">
        <v>1792</v>
      </c>
      <c r="G161" s="5" t="s">
        <v>2385</v>
      </c>
      <c r="H161" s="5" t="s">
        <v>4687</v>
      </c>
      <c r="I161" s="5" t="s">
        <v>178</v>
      </c>
      <c r="J161" s="5" t="s">
        <v>2383</v>
      </c>
      <c r="K161" s="5" t="s">
        <v>2814</v>
      </c>
      <c r="L161" s="5" t="s">
        <v>2251</v>
      </c>
      <c r="M161" s="5" t="s">
        <v>186</v>
      </c>
      <c r="N161" s="5" t="s">
        <v>186</v>
      </c>
      <c r="O161" s="5" t="s">
        <v>4460</v>
      </c>
      <c r="P161" s="5" t="s">
        <v>4769</v>
      </c>
      <c r="Q161" s="5" t="s">
        <v>177</v>
      </c>
      <c r="R161" s="5" t="s">
        <v>4769</v>
      </c>
    </row>
    <row r="162" spans="1:18">
      <c r="A162" s="5"/>
      <c r="B162" s="5" t="s">
        <v>1549</v>
      </c>
      <c r="C162" s="5" t="s">
        <v>4123</v>
      </c>
      <c r="D162" s="5">
        <v>2012</v>
      </c>
      <c r="F162" s="5" t="s">
        <v>1792</v>
      </c>
      <c r="G162" s="5" t="s">
        <v>2385</v>
      </c>
      <c r="H162" s="5" t="s">
        <v>4575</v>
      </c>
      <c r="I162" s="5" t="s">
        <v>178</v>
      </c>
      <c r="J162" s="5" t="s">
        <v>2383</v>
      </c>
      <c r="K162" s="5" t="s">
        <v>2814</v>
      </c>
      <c r="L162" s="5" t="s">
        <v>2251</v>
      </c>
      <c r="M162" s="5" t="s">
        <v>186</v>
      </c>
      <c r="N162" s="5" t="s">
        <v>186</v>
      </c>
      <c r="O162" s="5" t="s">
        <v>4348</v>
      </c>
      <c r="P162" s="5" t="s">
        <v>4769</v>
      </c>
      <c r="Q162" s="5" t="s">
        <v>177</v>
      </c>
      <c r="R162" s="5" t="s">
        <v>4769</v>
      </c>
    </row>
    <row r="163" spans="1:18">
      <c r="A163" s="5"/>
      <c r="B163" s="5" t="s">
        <v>1549</v>
      </c>
      <c r="C163" s="5" t="s">
        <v>4205</v>
      </c>
      <c r="D163" s="5">
        <v>2012</v>
      </c>
      <c r="F163" s="5" t="s">
        <v>1792</v>
      </c>
      <c r="G163" s="5" t="s">
        <v>2385</v>
      </c>
      <c r="H163" s="5" t="s">
        <v>4657</v>
      </c>
      <c r="I163" s="5" t="s">
        <v>178</v>
      </c>
      <c r="J163" s="5" t="s">
        <v>2383</v>
      </c>
      <c r="K163" s="5" t="s">
        <v>2814</v>
      </c>
      <c r="L163" s="5" t="s">
        <v>2251</v>
      </c>
      <c r="M163" s="5" t="s">
        <v>186</v>
      </c>
      <c r="N163" s="5" t="s">
        <v>186</v>
      </c>
      <c r="O163" s="5" t="s">
        <v>4430</v>
      </c>
      <c r="P163" s="5" t="s">
        <v>4769</v>
      </c>
      <c r="Q163" s="5" t="s">
        <v>177</v>
      </c>
      <c r="R163" s="5" t="s">
        <v>4769</v>
      </c>
    </row>
    <row r="164" spans="1:18">
      <c r="A164" s="5"/>
      <c r="B164" s="5" t="s">
        <v>1549</v>
      </c>
      <c r="C164" s="5" t="s">
        <v>4206</v>
      </c>
      <c r="D164" s="5">
        <v>2012</v>
      </c>
      <c r="F164" s="5" t="s">
        <v>1792</v>
      </c>
      <c r="G164" s="5" t="s">
        <v>2385</v>
      </c>
      <c r="H164" s="5" t="s">
        <v>4658</v>
      </c>
      <c r="I164" s="5" t="s">
        <v>178</v>
      </c>
      <c r="J164" s="5" t="s">
        <v>2383</v>
      </c>
      <c r="K164" s="5" t="s">
        <v>2814</v>
      </c>
      <c r="L164" s="5" t="s">
        <v>2251</v>
      </c>
      <c r="M164" s="5" t="s">
        <v>186</v>
      </c>
      <c r="N164" s="5" t="s">
        <v>186</v>
      </c>
      <c r="O164" s="5" t="s">
        <v>4431</v>
      </c>
      <c r="P164" s="5" t="s">
        <v>4769</v>
      </c>
      <c r="Q164" s="5" t="s">
        <v>177</v>
      </c>
      <c r="R164" s="5" t="s">
        <v>4769</v>
      </c>
    </row>
    <row r="165" spans="1:18">
      <c r="A165" s="5"/>
      <c r="B165" s="5" t="s">
        <v>1549</v>
      </c>
      <c r="C165" s="5" t="s">
        <v>4124</v>
      </c>
      <c r="D165" s="5">
        <v>2012</v>
      </c>
      <c r="F165" s="5" t="s">
        <v>1792</v>
      </c>
      <c r="G165" s="5" t="s">
        <v>2385</v>
      </c>
      <c r="H165" s="5" t="s">
        <v>4576</v>
      </c>
      <c r="I165" s="5" t="s">
        <v>178</v>
      </c>
      <c r="J165" s="5" t="s">
        <v>2383</v>
      </c>
      <c r="K165" s="5" t="s">
        <v>2814</v>
      </c>
      <c r="L165" s="5" t="s">
        <v>2251</v>
      </c>
      <c r="M165" s="5" t="s">
        <v>186</v>
      </c>
      <c r="N165" s="5" t="s">
        <v>186</v>
      </c>
      <c r="O165" s="5" t="s">
        <v>4349</v>
      </c>
      <c r="P165" s="5" t="s">
        <v>4769</v>
      </c>
      <c r="Q165" s="5" t="s">
        <v>177</v>
      </c>
      <c r="R165" s="5" t="s">
        <v>4769</v>
      </c>
    </row>
    <row r="166" spans="1:18">
      <c r="A166" s="5"/>
      <c r="B166" s="5" t="s">
        <v>1549</v>
      </c>
      <c r="C166" s="5" t="s">
        <v>4086</v>
      </c>
      <c r="D166" s="5">
        <v>2012</v>
      </c>
      <c r="F166" s="5" t="s">
        <v>1792</v>
      </c>
      <c r="G166" s="5" t="s">
        <v>2385</v>
      </c>
      <c r="H166" s="5" t="s">
        <v>4538</v>
      </c>
      <c r="I166" s="5" t="s">
        <v>178</v>
      </c>
      <c r="J166" s="5" t="s">
        <v>2383</v>
      </c>
      <c r="K166" s="5" t="s">
        <v>2814</v>
      </c>
      <c r="L166" s="5" t="s">
        <v>2251</v>
      </c>
      <c r="M166" s="5" t="s">
        <v>186</v>
      </c>
      <c r="N166" s="5" t="s">
        <v>186</v>
      </c>
      <c r="O166" s="5" t="s">
        <v>4311</v>
      </c>
      <c r="P166" s="5" t="s">
        <v>4769</v>
      </c>
      <c r="Q166" s="5" t="s">
        <v>177</v>
      </c>
      <c r="R166" s="5" t="s">
        <v>4769</v>
      </c>
    </row>
    <row r="167" spans="1:18">
      <c r="A167" s="5"/>
      <c r="B167" s="5" t="s">
        <v>1549</v>
      </c>
      <c r="C167" s="5" t="s">
        <v>4125</v>
      </c>
      <c r="D167" s="5">
        <v>2012</v>
      </c>
      <c r="F167" s="5" t="s">
        <v>1792</v>
      </c>
      <c r="G167" s="5" t="s">
        <v>2385</v>
      </c>
      <c r="H167" s="5" t="s">
        <v>4577</v>
      </c>
      <c r="I167" s="5" t="s">
        <v>178</v>
      </c>
      <c r="J167" s="5" t="s">
        <v>2383</v>
      </c>
      <c r="K167" s="5" t="s">
        <v>2814</v>
      </c>
      <c r="L167" s="5" t="s">
        <v>2251</v>
      </c>
      <c r="M167" s="5" t="s">
        <v>186</v>
      </c>
      <c r="N167" s="5" t="s">
        <v>186</v>
      </c>
      <c r="O167" s="5" t="s">
        <v>4350</v>
      </c>
      <c r="P167" s="5" t="s">
        <v>4769</v>
      </c>
      <c r="Q167" s="5" t="s">
        <v>177</v>
      </c>
      <c r="R167" s="5" t="s">
        <v>4769</v>
      </c>
    </row>
    <row r="168" spans="1:18">
      <c r="A168" s="106"/>
      <c r="B168" s="106" t="s">
        <v>1549</v>
      </c>
      <c r="C168" s="106" t="s">
        <v>4087</v>
      </c>
      <c r="D168" s="106">
        <v>2012</v>
      </c>
      <c r="E168" s="106"/>
      <c r="F168" s="106" t="s">
        <v>1792</v>
      </c>
      <c r="G168" s="106" t="s">
        <v>2385</v>
      </c>
      <c r="H168" s="106" t="s">
        <v>4539</v>
      </c>
      <c r="I168" s="106" t="s">
        <v>178</v>
      </c>
      <c r="J168" s="106" t="s">
        <v>2383</v>
      </c>
      <c r="K168" s="106" t="s">
        <v>2814</v>
      </c>
      <c r="L168" s="106" t="s">
        <v>2251</v>
      </c>
      <c r="M168" s="106" t="s">
        <v>186</v>
      </c>
      <c r="N168" s="106" t="s">
        <v>186</v>
      </c>
      <c r="O168" s="5" t="s">
        <v>4312</v>
      </c>
      <c r="P168" s="106" t="s">
        <v>4769</v>
      </c>
      <c r="Q168" s="5" t="s">
        <v>177</v>
      </c>
      <c r="R168" s="5" t="s">
        <v>4769</v>
      </c>
    </row>
    <row r="169" spans="1:18">
      <c r="A169" s="5"/>
      <c r="B169" s="5" t="s">
        <v>1549</v>
      </c>
      <c r="C169" s="5" t="s">
        <v>4182</v>
      </c>
      <c r="D169" s="5">
        <v>2012</v>
      </c>
      <c r="F169" s="5" t="s">
        <v>1792</v>
      </c>
      <c r="G169" s="5" t="s">
        <v>2385</v>
      </c>
      <c r="H169" s="5" t="s">
        <v>4634</v>
      </c>
      <c r="I169" s="5" t="s">
        <v>178</v>
      </c>
      <c r="J169" s="5" t="s">
        <v>2383</v>
      </c>
      <c r="K169" s="5" t="s">
        <v>2814</v>
      </c>
      <c r="L169" s="5" t="s">
        <v>2251</v>
      </c>
      <c r="M169" s="5" t="s">
        <v>186</v>
      </c>
      <c r="N169" s="5" t="s">
        <v>186</v>
      </c>
      <c r="O169" s="5" t="s">
        <v>4407</v>
      </c>
      <c r="P169" s="5" t="s">
        <v>4769</v>
      </c>
      <c r="Q169" s="5" t="s">
        <v>177</v>
      </c>
      <c r="R169" s="5" t="s">
        <v>4769</v>
      </c>
    </row>
    <row r="170" spans="1:18">
      <c r="A170" s="5"/>
      <c r="B170" s="5" t="s">
        <v>1549</v>
      </c>
      <c r="C170" s="5" t="s">
        <v>4061</v>
      </c>
      <c r="D170" s="5">
        <v>2012</v>
      </c>
      <c r="F170" s="5" t="s">
        <v>1792</v>
      </c>
      <c r="G170" s="5" t="s">
        <v>2385</v>
      </c>
      <c r="H170" s="5" t="s">
        <v>4513</v>
      </c>
      <c r="I170" s="5" t="s">
        <v>178</v>
      </c>
      <c r="J170" s="5" t="s">
        <v>2383</v>
      </c>
      <c r="K170" s="5" t="s">
        <v>2814</v>
      </c>
      <c r="L170" s="5" t="s">
        <v>2251</v>
      </c>
      <c r="M170" s="5" t="s">
        <v>186</v>
      </c>
      <c r="N170" s="5" t="s">
        <v>186</v>
      </c>
      <c r="O170" s="5" t="s">
        <v>4286</v>
      </c>
      <c r="P170" s="5" t="s">
        <v>4769</v>
      </c>
      <c r="Q170" s="5" t="s">
        <v>177</v>
      </c>
      <c r="R170" s="5" t="s">
        <v>4769</v>
      </c>
    </row>
    <row r="171" spans="1:18">
      <c r="A171" s="5"/>
      <c r="B171" s="5" t="s">
        <v>1549</v>
      </c>
      <c r="C171" s="5" t="s">
        <v>4183</v>
      </c>
      <c r="D171" s="5">
        <v>2012</v>
      </c>
      <c r="F171" s="5" t="s">
        <v>1792</v>
      </c>
      <c r="G171" s="5" t="s">
        <v>2385</v>
      </c>
      <c r="H171" s="5" t="s">
        <v>4635</v>
      </c>
      <c r="I171" s="5" t="s">
        <v>178</v>
      </c>
      <c r="J171" s="5" t="s">
        <v>2383</v>
      </c>
      <c r="K171" s="5" t="s">
        <v>2814</v>
      </c>
      <c r="L171" s="5" t="s">
        <v>2251</v>
      </c>
      <c r="M171" s="5" t="s">
        <v>186</v>
      </c>
      <c r="N171" s="5" t="s">
        <v>186</v>
      </c>
      <c r="O171" s="5" t="s">
        <v>4408</v>
      </c>
      <c r="P171" s="5" t="s">
        <v>4769</v>
      </c>
      <c r="Q171" s="5" t="s">
        <v>177</v>
      </c>
      <c r="R171" s="5" t="s">
        <v>4769</v>
      </c>
    </row>
    <row r="172" spans="1:18">
      <c r="A172" s="5"/>
      <c r="B172" s="5" t="s">
        <v>1549</v>
      </c>
      <c r="C172" s="5" t="s">
        <v>4184</v>
      </c>
      <c r="D172" s="5">
        <v>2012</v>
      </c>
      <c r="F172" s="5" t="s">
        <v>1792</v>
      </c>
      <c r="G172" s="5" t="s">
        <v>2385</v>
      </c>
      <c r="H172" s="5" t="s">
        <v>4636</v>
      </c>
      <c r="I172" s="5" t="s">
        <v>178</v>
      </c>
      <c r="J172" s="5" t="s">
        <v>2383</v>
      </c>
      <c r="K172" s="5" t="s">
        <v>2814</v>
      </c>
      <c r="L172" s="5" t="s">
        <v>2251</v>
      </c>
      <c r="M172" s="5" t="s">
        <v>186</v>
      </c>
      <c r="N172" s="5" t="s">
        <v>186</v>
      </c>
      <c r="O172" s="5" t="s">
        <v>4409</v>
      </c>
      <c r="P172" s="5" t="s">
        <v>4769</v>
      </c>
      <c r="Q172" s="5" t="s">
        <v>177</v>
      </c>
      <c r="R172" s="5" t="s">
        <v>4769</v>
      </c>
    </row>
    <row r="173" spans="1:18">
      <c r="A173" s="5"/>
      <c r="B173" s="5" t="s">
        <v>1549</v>
      </c>
      <c r="C173" s="5" t="s">
        <v>4062</v>
      </c>
      <c r="D173" s="5">
        <v>2012</v>
      </c>
      <c r="F173" s="5" t="s">
        <v>1792</v>
      </c>
      <c r="G173" s="5" t="s">
        <v>2385</v>
      </c>
      <c r="H173" s="5" t="s">
        <v>4514</v>
      </c>
      <c r="I173" s="5" t="s">
        <v>178</v>
      </c>
      <c r="J173" s="5" t="s">
        <v>2383</v>
      </c>
      <c r="K173" s="5" t="s">
        <v>2814</v>
      </c>
      <c r="L173" s="5" t="s">
        <v>2251</v>
      </c>
      <c r="M173" s="5" t="s">
        <v>186</v>
      </c>
      <c r="N173" s="5" t="s">
        <v>186</v>
      </c>
      <c r="O173" s="5" t="s">
        <v>4287</v>
      </c>
      <c r="P173" s="5" t="s">
        <v>4769</v>
      </c>
      <c r="Q173" s="5" t="s">
        <v>177</v>
      </c>
      <c r="R173" s="5" t="s">
        <v>4769</v>
      </c>
    </row>
    <row r="174" spans="1:18">
      <c r="A174" s="5"/>
      <c r="B174" s="5" t="s">
        <v>1549</v>
      </c>
      <c r="C174" s="5" t="s">
        <v>4224</v>
      </c>
      <c r="D174" s="5">
        <v>2012</v>
      </c>
      <c r="F174" s="5" t="s">
        <v>1792</v>
      </c>
      <c r="G174" s="5" t="s">
        <v>2385</v>
      </c>
      <c r="H174" s="5" t="s">
        <v>4676</v>
      </c>
      <c r="I174" s="5" t="s">
        <v>178</v>
      </c>
      <c r="J174" s="5" t="s">
        <v>2383</v>
      </c>
      <c r="K174" s="5" t="s">
        <v>2814</v>
      </c>
      <c r="L174" s="5" t="s">
        <v>2251</v>
      </c>
      <c r="M174" s="5" t="s">
        <v>186</v>
      </c>
      <c r="N174" s="5" t="s">
        <v>186</v>
      </c>
      <c r="O174" s="5" t="s">
        <v>4449</v>
      </c>
      <c r="P174" s="5" t="s">
        <v>4769</v>
      </c>
      <c r="Q174" s="5" t="s">
        <v>177</v>
      </c>
      <c r="R174" s="5" t="s">
        <v>4769</v>
      </c>
    </row>
    <row r="175" spans="1:18">
      <c r="A175" s="5"/>
      <c r="B175" s="5" t="s">
        <v>1549</v>
      </c>
      <c r="C175" s="5" t="s">
        <v>4207</v>
      </c>
      <c r="D175" s="5">
        <v>2012</v>
      </c>
      <c r="F175" s="5" t="s">
        <v>1792</v>
      </c>
      <c r="G175" s="5" t="s">
        <v>2385</v>
      </c>
      <c r="H175" s="5" t="s">
        <v>4659</v>
      </c>
      <c r="I175" s="5" t="s">
        <v>178</v>
      </c>
      <c r="J175" s="5" t="s">
        <v>2383</v>
      </c>
      <c r="K175" s="5" t="s">
        <v>2814</v>
      </c>
      <c r="L175" s="5" t="s">
        <v>2251</v>
      </c>
      <c r="M175" s="5" t="s">
        <v>186</v>
      </c>
      <c r="N175" s="5" t="s">
        <v>186</v>
      </c>
      <c r="O175" s="5" t="s">
        <v>4432</v>
      </c>
      <c r="P175" s="5" t="s">
        <v>4769</v>
      </c>
      <c r="Q175" s="5" t="s">
        <v>177</v>
      </c>
      <c r="R175" s="5" t="s">
        <v>4769</v>
      </c>
    </row>
    <row r="176" spans="1:18">
      <c r="A176" s="5"/>
      <c r="B176" s="5" t="s">
        <v>1549</v>
      </c>
      <c r="C176" s="5" t="s">
        <v>4246</v>
      </c>
      <c r="D176" s="5">
        <v>2012</v>
      </c>
      <c r="F176" s="5" t="s">
        <v>1792</v>
      </c>
      <c r="G176" s="5" t="s">
        <v>2385</v>
      </c>
      <c r="H176" s="5" t="s">
        <v>4698</v>
      </c>
      <c r="I176" s="5" t="s">
        <v>178</v>
      </c>
      <c r="J176" s="5" t="s">
        <v>2383</v>
      </c>
      <c r="K176" s="5" t="s">
        <v>2814</v>
      </c>
      <c r="L176" s="5" t="s">
        <v>2251</v>
      </c>
      <c r="M176" s="5" t="s">
        <v>186</v>
      </c>
      <c r="N176" s="5" t="s">
        <v>186</v>
      </c>
      <c r="O176" s="5" t="s">
        <v>4471</v>
      </c>
      <c r="P176" s="5" t="s">
        <v>4769</v>
      </c>
      <c r="Q176" s="5" t="s">
        <v>177</v>
      </c>
      <c r="R176" s="5" t="s">
        <v>4769</v>
      </c>
    </row>
    <row r="177" spans="1:18">
      <c r="A177" s="5"/>
      <c r="B177" s="5" t="s">
        <v>1549</v>
      </c>
      <c r="C177" s="5" t="s">
        <v>4208</v>
      </c>
      <c r="D177" s="5">
        <v>2012</v>
      </c>
      <c r="F177" s="5" t="s">
        <v>1792</v>
      </c>
      <c r="G177" s="5" t="s">
        <v>2385</v>
      </c>
      <c r="H177" s="5" t="s">
        <v>4660</v>
      </c>
      <c r="I177" s="5" t="s">
        <v>178</v>
      </c>
      <c r="J177" s="5" t="s">
        <v>2383</v>
      </c>
      <c r="K177" s="5" t="s">
        <v>2814</v>
      </c>
      <c r="L177" s="5" t="s">
        <v>2251</v>
      </c>
      <c r="M177" s="5" t="s">
        <v>186</v>
      </c>
      <c r="N177" s="5" t="s">
        <v>186</v>
      </c>
      <c r="O177" s="5" t="s">
        <v>4433</v>
      </c>
      <c r="P177" s="5" t="s">
        <v>4769</v>
      </c>
      <c r="Q177" s="5" t="s">
        <v>177</v>
      </c>
      <c r="R177" s="5" t="s">
        <v>4769</v>
      </c>
    </row>
    <row r="178" spans="1:18">
      <c r="A178" s="5"/>
      <c r="B178" s="5" t="s">
        <v>1549</v>
      </c>
      <c r="C178" s="5" t="s">
        <v>4126</v>
      </c>
      <c r="D178" s="5">
        <v>2013</v>
      </c>
      <c r="F178" s="5" t="s">
        <v>1792</v>
      </c>
      <c r="G178" s="5" t="s">
        <v>2385</v>
      </c>
      <c r="H178" s="5" t="s">
        <v>4578</v>
      </c>
      <c r="I178" s="5" t="s">
        <v>178</v>
      </c>
      <c r="J178" s="5" t="s">
        <v>2383</v>
      </c>
      <c r="K178" s="5" t="s">
        <v>2814</v>
      </c>
      <c r="L178" s="5" t="s">
        <v>2251</v>
      </c>
      <c r="M178" s="5" t="s">
        <v>186</v>
      </c>
      <c r="N178" s="5" t="s">
        <v>186</v>
      </c>
      <c r="O178" s="5" t="s">
        <v>4351</v>
      </c>
      <c r="P178" s="5" t="s">
        <v>4769</v>
      </c>
      <c r="Q178" s="5" t="s">
        <v>177</v>
      </c>
      <c r="R178" s="5" t="s">
        <v>4769</v>
      </c>
    </row>
    <row r="179" spans="1:18">
      <c r="A179" s="5"/>
      <c r="B179" s="5" t="s">
        <v>1549</v>
      </c>
      <c r="C179" s="5" t="s">
        <v>4185</v>
      </c>
      <c r="D179" s="5">
        <v>2013</v>
      </c>
      <c r="F179" s="5" t="s">
        <v>1792</v>
      </c>
      <c r="G179" s="5" t="s">
        <v>2385</v>
      </c>
      <c r="H179" s="5" t="s">
        <v>4637</v>
      </c>
      <c r="I179" s="5" t="s">
        <v>178</v>
      </c>
      <c r="J179" s="5" t="s">
        <v>2383</v>
      </c>
      <c r="K179" s="5" t="s">
        <v>2814</v>
      </c>
      <c r="L179" s="5" t="s">
        <v>2251</v>
      </c>
      <c r="M179" s="5" t="s">
        <v>186</v>
      </c>
      <c r="N179" s="5" t="s">
        <v>186</v>
      </c>
      <c r="O179" s="5" t="s">
        <v>4410</v>
      </c>
      <c r="P179" s="5" t="s">
        <v>4769</v>
      </c>
      <c r="Q179" s="5" t="s">
        <v>177</v>
      </c>
      <c r="R179" s="5" t="s">
        <v>4769</v>
      </c>
    </row>
    <row r="180" spans="1:18">
      <c r="A180" s="5"/>
      <c r="B180" s="5" t="s">
        <v>1549</v>
      </c>
      <c r="C180" s="5" t="s">
        <v>4088</v>
      </c>
      <c r="D180" s="5">
        <v>2013</v>
      </c>
      <c r="F180" s="5" t="s">
        <v>1792</v>
      </c>
      <c r="G180" s="5" t="s">
        <v>2385</v>
      </c>
      <c r="H180" s="5" t="s">
        <v>4540</v>
      </c>
      <c r="I180" s="5" t="s">
        <v>178</v>
      </c>
      <c r="J180" s="5" t="s">
        <v>2383</v>
      </c>
      <c r="K180" s="5" t="s">
        <v>2814</v>
      </c>
      <c r="L180" s="5" t="s">
        <v>2251</v>
      </c>
      <c r="M180" s="5" t="s">
        <v>186</v>
      </c>
      <c r="N180" s="5" t="s">
        <v>186</v>
      </c>
      <c r="O180" s="5" t="s">
        <v>4313</v>
      </c>
      <c r="P180" s="5" t="s">
        <v>4769</v>
      </c>
      <c r="Q180" s="5" t="s">
        <v>177</v>
      </c>
      <c r="R180" s="5" t="s">
        <v>4769</v>
      </c>
    </row>
    <row r="181" spans="1:18">
      <c r="A181" s="5"/>
      <c r="B181" s="5" t="s">
        <v>1549</v>
      </c>
      <c r="C181" s="5" t="s">
        <v>4035</v>
      </c>
      <c r="D181" s="5">
        <v>2013</v>
      </c>
      <c r="F181" s="5" t="s">
        <v>1792</v>
      </c>
      <c r="G181" s="5" t="s">
        <v>2385</v>
      </c>
      <c r="H181" s="5" t="s">
        <v>4487</v>
      </c>
      <c r="I181" s="5" t="s">
        <v>178</v>
      </c>
      <c r="J181" s="5" t="s">
        <v>2383</v>
      </c>
      <c r="K181" s="5" t="s">
        <v>2814</v>
      </c>
      <c r="L181" s="5" t="s">
        <v>2251</v>
      </c>
      <c r="M181" s="5" t="s">
        <v>186</v>
      </c>
      <c r="N181" s="5" t="s">
        <v>186</v>
      </c>
      <c r="O181" s="5" t="s">
        <v>4260</v>
      </c>
      <c r="P181" s="5" t="s">
        <v>4769</v>
      </c>
      <c r="Q181" s="5" t="s">
        <v>177</v>
      </c>
      <c r="R181" s="5" t="s">
        <v>4769</v>
      </c>
    </row>
    <row r="182" spans="1:18">
      <c r="A182" s="5"/>
      <c r="B182" s="5" t="s">
        <v>1549</v>
      </c>
      <c r="C182" s="5" t="s">
        <v>4186</v>
      </c>
      <c r="D182" s="5">
        <v>2013</v>
      </c>
      <c r="F182" s="5" t="s">
        <v>1792</v>
      </c>
      <c r="G182" s="5" t="s">
        <v>2385</v>
      </c>
      <c r="H182" s="5" t="s">
        <v>4638</v>
      </c>
      <c r="I182" s="5" t="s">
        <v>178</v>
      </c>
      <c r="J182" s="5" t="s">
        <v>2383</v>
      </c>
      <c r="K182" s="5" t="s">
        <v>2814</v>
      </c>
      <c r="L182" s="5" t="s">
        <v>2251</v>
      </c>
      <c r="M182" s="5" t="s">
        <v>186</v>
      </c>
      <c r="N182" s="5" t="s">
        <v>186</v>
      </c>
      <c r="O182" s="5" t="s">
        <v>4411</v>
      </c>
      <c r="P182" s="5" t="s">
        <v>4769</v>
      </c>
      <c r="Q182" s="5" t="s">
        <v>177</v>
      </c>
      <c r="R182" s="5" t="s">
        <v>4769</v>
      </c>
    </row>
    <row r="183" spans="1:18">
      <c r="A183" s="5"/>
      <c r="B183" s="5" t="s">
        <v>1549</v>
      </c>
      <c r="C183" s="5" t="s">
        <v>4063</v>
      </c>
      <c r="D183" s="5">
        <v>2013</v>
      </c>
      <c r="F183" s="5" t="s">
        <v>1792</v>
      </c>
      <c r="G183" s="5" t="s">
        <v>2385</v>
      </c>
      <c r="H183" s="5" t="s">
        <v>4515</v>
      </c>
      <c r="I183" s="5" t="s">
        <v>178</v>
      </c>
      <c r="J183" s="5" t="s">
        <v>2383</v>
      </c>
      <c r="K183" s="5" t="s">
        <v>2814</v>
      </c>
      <c r="L183" s="5" t="s">
        <v>2251</v>
      </c>
      <c r="M183" s="5" t="s">
        <v>186</v>
      </c>
      <c r="N183" s="5" t="s">
        <v>186</v>
      </c>
      <c r="O183" s="5" t="s">
        <v>4288</v>
      </c>
      <c r="P183" s="5" t="s">
        <v>4769</v>
      </c>
      <c r="Q183" s="5" t="s">
        <v>177</v>
      </c>
      <c r="R183" s="5" t="s">
        <v>4769</v>
      </c>
    </row>
    <row r="184" spans="1:18">
      <c r="A184" s="5"/>
      <c r="B184" s="5" t="s">
        <v>1549</v>
      </c>
      <c r="C184" s="5" t="s">
        <v>4089</v>
      </c>
      <c r="D184" s="5">
        <v>2013</v>
      </c>
      <c r="F184" s="5" t="s">
        <v>1792</v>
      </c>
      <c r="G184" s="5" t="s">
        <v>2385</v>
      </c>
      <c r="H184" s="5" t="s">
        <v>4541</v>
      </c>
      <c r="I184" s="5" t="s">
        <v>178</v>
      </c>
      <c r="J184" s="5" t="s">
        <v>2383</v>
      </c>
      <c r="K184" s="5" t="s">
        <v>2814</v>
      </c>
      <c r="L184" s="5" t="s">
        <v>2251</v>
      </c>
      <c r="M184" s="5" t="s">
        <v>186</v>
      </c>
      <c r="N184" s="5" t="s">
        <v>186</v>
      </c>
      <c r="O184" s="5" t="s">
        <v>4314</v>
      </c>
      <c r="P184" s="5" t="s">
        <v>4769</v>
      </c>
      <c r="Q184" s="5" t="s">
        <v>177</v>
      </c>
      <c r="R184" s="5" t="s">
        <v>4769</v>
      </c>
    </row>
    <row r="185" spans="1:18">
      <c r="A185" s="5"/>
      <c r="B185" s="5" t="s">
        <v>1549</v>
      </c>
      <c r="C185" s="5" t="s">
        <v>4187</v>
      </c>
      <c r="D185" s="5">
        <v>2013</v>
      </c>
      <c r="F185" s="5" t="s">
        <v>1792</v>
      </c>
      <c r="G185" s="5" t="s">
        <v>2385</v>
      </c>
      <c r="H185" s="5" t="s">
        <v>4639</v>
      </c>
      <c r="I185" s="5" t="s">
        <v>178</v>
      </c>
      <c r="J185" s="5" t="s">
        <v>2383</v>
      </c>
      <c r="K185" s="5" t="s">
        <v>2814</v>
      </c>
      <c r="L185" s="5" t="s">
        <v>2251</v>
      </c>
      <c r="M185" s="5" t="s">
        <v>186</v>
      </c>
      <c r="N185" s="5" t="s">
        <v>186</v>
      </c>
      <c r="O185" s="5" t="s">
        <v>4412</v>
      </c>
      <c r="P185" s="5" t="s">
        <v>4769</v>
      </c>
      <c r="Q185" s="5" t="s">
        <v>177</v>
      </c>
      <c r="R185" s="5" t="s">
        <v>4769</v>
      </c>
    </row>
    <row r="186" spans="1:18">
      <c r="A186" s="5"/>
      <c r="B186" s="5" t="s">
        <v>1549</v>
      </c>
      <c r="C186" s="5" t="s">
        <v>4127</v>
      </c>
      <c r="D186" s="5">
        <v>2013</v>
      </c>
      <c r="F186" s="5" t="s">
        <v>1792</v>
      </c>
      <c r="G186" s="5" t="s">
        <v>2385</v>
      </c>
      <c r="H186" s="5" t="s">
        <v>4579</v>
      </c>
      <c r="I186" s="5" t="s">
        <v>178</v>
      </c>
      <c r="J186" s="5" t="s">
        <v>2383</v>
      </c>
      <c r="K186" s="5" t="s">
        <v>2814</v>
      </c>
      <c r="L186" s="5" t="s">
        <v>2251</v>
      </c>
      <c r="M186" s="5" t="s">
        <v>186</v>
      </c>
      <c r="N186" s="5" t="s">
        <v>186</v>
      </c>
      <c r="O186" s="5" t="s">
        <v>4352</v>
      </c>
      <c r="P186" s="5" t="s">
        <v>4769</v>
      </c>
      <c r="Q186" s="5" t="s">
        <v>177</v>
      </c>
      <c r="R186" s="5" t="s">
        <v>4769</v>
      </c>
    </row>
    <row r="187" spans="1:18">
      <c r="A187" s="5"/>
      <c r="B187" s="5" t="s">
        <v>1549</v>
      </c>
      <c r="C187" s="5" t="s">
        <v>4256</v>
      </c>
      <c r="D187" s="5">
        <v>2013</v>
      </c>
      <c r="F187" s="5" t="s">
        <v>1792</v>
      </c>
      <c r="G187" s="5" t="s">
        <v>2385</v>
      </c>
      <c r="H187" s="5" t="s">
        <v>4708</v>
      </c>
      <c r="I187" s="5" t="s">
        <v>178</v>
      </c>
      <c r="J187" s="5" t="s">
        <v>2383</v>
      </c>
      <c r="K187" s="5" t="s">
        <v>2814</v>
      </c>
      <c r="L187" s="5" t="s">
        <v>2251</v>
      </c>
      <c r="M187" s="5" t="s">
        <v>186</v>
      </c>
      <c r="N187" s="5" t="s">
        <v>186</v>
      </c>
      <c r="O187" s="5" t="s">
        <v>4481</v>
      </c>
      <c r="P187" s="5" t="s">
        <v>4769</v>
      </c>
      <c r="Q187" s="5" t="s">
        <v>177</v>
      </c>
      <c r="R187" s="5" t="s">
        <v>4769</v>
      </c>
    </row>
    <row r="188" spans="1:18">
      <c r="A188" s="5"/>
      <c r="B188" s="5" t="s">
        <v>1549</v>
      </c>
      <c r="C188" s="5" t="s">
        <v>4188</v>
      </c>
      <c r="D188" s="5">
        <v>2013</v>
      </c>
      <c r="F188" s="5" t="s">
        <v>1792</v>
      </c>
      <c r="G188" s="5" t="s">
        <v>2385</v>
      </c>
      <c r="H188" s="5" t="s">
        <v>4640</v>
      </c>
      <c r="I188" s="5" t="s">
        <v>178</v>
      </c>
      <c r="J188" s="5" t="s">
        <v>2383</v>
      </c>
      <c r="K188" s="5" t="s">
        <v>2814</v>
      </c>
      <c r="L188" s="5" t="s">
        <v>2251</v>
      </c>
      <c r="M188" s="5" t="s">
        <v>186</v>
      </c>
      <c r="N188" s="5" t="s">
        <v>186</v>
      </c>
      <c r="O188" s="5" t="s">
        <v>4413</v>
      </c>
      <c r="P188" s="5" t="s">
        <v>4769</v>
      </c>
      <c r="Q188" s="5" t="s">
        <v>177</v>
      </c>
      <c r="R188" s="5" t="s">
        <v>4769</v>
      </c>
    </row>
    <row r="189" spans="1:18">
      <c r="A189" s="5"/>
      <c r="B189" s="5" t="s">
        <v>1549</v>
      </c>
      <c r="C189" s="5" t="s">
        <v>4189</v>
      </c>
      <c r="D189" s="5">
        <v>2013</v>
      </c>
      <c r="F189" s="5" t="s">
        <v>1792</v>
      </c>
      <c r="G189" s="5" t="s">
        <v>2385</v>
      </c>
      <c r="H189" s="5" t="s">
        <v>4641</v>
      </c>
      <c r="I189" s="5" t="s">
        <v>178</v>
      </c>
      <c r="J189" s="5" t="s">
        <v>2383</v>
      </c>
      <c r="K189" s="5" t="s">
        <v>2814</v>
      </c>
      <c r="L189" s="5" t="s">
        <v>2251</v>
      </c>
      <c r="M189" s="5" t="s">
        <v>186</v>
      </c>
      <c r="N189" s="5" t="s">
        <v>186</v>
      </c>
      <c r="O189" s="5" t="s">
        <v>4414</v>
      </c>
      <c r="P189" s="5" t="s">
        <v>4769</v>
      </c>
      <c r="Q189" s="5" t="s">
        <v>177</v>
      </c>
      <c r="R189" s="5" t="s">
        <v>4769</v>
      </c>
    </row>
    <row r="190" spans="1:18">
      <c r="A190" s="5"/>
      <c r="B190" s="5" t="s">
        <v>1549</v>
      </c>
      <c r="C190" s="5" t="s">
        <v>4036</v>
      </c>
      <c r="D190" s="5">
        <v>2013</v>
      </c>
      <c r="F190" s="5" t="s">
        <v>1792</v>
      </c>
      <c r="G190" s="5" t="s">
        <v>2385</v>
      </c>
      <c r="H190" s="5" t="s">
        <v>4488</v>
      </c>
      <c r="I190" s="5" t="s">
        <v>178</v>
      </c>
      <c r="J190" s="5" t="s">
        <v>2383</v>
      </c>
      <c r="K190" s="5" t="s">
        <v>2814</v>
      </c>
      <c r="L190" s="5" t="s">
        <v>2251</v>
      </c>
      <c r="M190" s="5" t="s">
        <v>186</v>
      </c>
      <c r="N190" s="5" t="s">
        <v>186</v>
      </c>
      <c r="O190" s="5" t="s">
        <v>4261</v>
      </c>
      <c r="P190" s="5" t="s">
        <v>4769</v>
      </c>
      <c r="Q190" s="5" t="s">
        <v>177</v>
      </c>
      <c r="R190" s="5" t="s">
        <v>4769</v>
      </c>
    </row>
    <row r="191" spans="1:18">
      <c r="A191" s="5"/>
      <c r="B191" s="5" t="s">
        <v>1549</v>
      </c>
      <c r="C191" s="5" t="s">
        <v>4158</v>
      </c>
      <c r="D191" s="5">
        <v>2013</v>
      </c>
      <c r="F191" s="5" t="s">
        <v>1792</v>
      </c>
      <c r="G191" s="5" t="s">
        <v>2385</v>
      </c>
      <c r="H191" s="5" t="s">
        <v>4610</v>
      </c>
      <c r="I191" s="5" t="s">
        <v>178</v>
      </c>
      <c r="J191" s="5" t="s">
        <v>2383</v>
      </c>
      <c r="K191" s="5" t="s">
        <v>2814</v>
      </c>
      <c r="L191" s="5" t="s">
        <v>2251</v>
      </c>
      <c r="M191" s="5" t="s">
        <v>186</v>
      </c>
      <c r="N191" s="5" t="s">
        <v>186</v>
      </c>
      <c r="O191" s="5" t="s">
        <v>4383</v>
      </c>
      <c r="P191" s="5" t="s">
        <v>4769</v>
      </c>
      <c r="Q191" s="5" t="s">
        <v>177</v>
      </c>
      <c r="R191" s="5" t="s">
        <v>4769</v>
      </c>
    </row>
    <row r="192" spans="1:18">
      <c r="A192" s="5"/>
      <c r="B192" s="5" t="s">
        <v>1549</v>
      </c>
      <c r="C192" s="5" t="s">
        <v>4128</v>
      </c>
      <c r="D192" s="5">
        <v>2013</v>
      </c>
      <c r="F192" s="5" t="s">
        <v>1792</v>
      </c>
      <c r="G192" s="5" t="s">
        <v>2385</v>
      </c>
      <c r="H192" s="5" t="s">
        <v>4580</v>
      </c>
      <c r="I192" s="5" t="s">
        <v>178</v>
      </c>
      <c r="J192" s="5" t="s">
        <v>2383</v>
      </c>
      <c r="K192" s="5" t="s">
        <v>2814</v>
      </c>
      <c r="L192" s="5" t="s">
        <v>2251</v>
      </c>
      <c r="M192" s="5" t="s">
        <v>186</v>
      </c>
      <c r="N192" s="5" t="s">
        <v>186</v>
      </c>
      <c r="O192" s="5" t="s">
        <v>4353</v>
      </c>
      <c r="P192" s="5" t="s">
        <v>4769</v>
      </c>
      <c r="Q192" s="5" t="s">
        <v>177</v>
      </c>
      <c r="R192" s="5" t="s">
        <v>4769</v>
      </c>
    </row>
    <row r="193" spans="1:18">
      <c r="A193" s="5"/>
      <c r="B193" s="5" t="s">
        <v>1549</v>
      </c>
      <c r="C193" s="5" t="s">
        <v>4129</v>
      </c>
      <c r="D193" s="5">
        <v>2013</v>
      </c>
      <c r="F193" s="5" t="s">
        <v>1792</v>
      </c>
      <c r="G193" s="5" t="s">
        <v>2385</v>
      </c>
      <c r="H193" s="5" t="s">
        <v>4581</v>
      </c>
      <c r="I193" s="5" t="s">
        <v>178</v>
      </c>
      <c r="J193" s="5" t="s">
        <v>2383</v>
      </c>
      <c r="K193" s="5" t="s">
        <v>2814</v>
      </c>
      <c r="L193" s="5" t="s">
        <v>2251</v>
      </c>
      <c r="M193" s="5" t="s">
        <v>186</v>
      </c>
      <c r="N193" s="5" t="s">
        <v>186</v>
      </c>
      <c r="O193" s="5" t="s">
        <v>4354</v>
      </c>
      <c r="P193" s="5" t="s">
        <v>4769</v>
      </c>
      <c r="Q193" s="5" t="s">
        <v>177</v>
      </c>
      <c r="R193" s="5" t="s">
        <v>4769</v>
      </c>
    </row>
    <row r="194" spans="1:18">
      <c r="A194" s="5"/>
      <c r="B194" s="5" t="s">
        <v>1549</v>
      </c>
      <c r="C194" s="5" t="s">
        <v>4209</v>
      </c>
      <c r="D194" s="5">
        <v>2013</v>
      </c>
      <c r="F194" s="5" t="s">
        <v>1792</v>
      </c>
      <c r="G194" s="5" t="s">
        <v>2385</v>
      </c>
      <c r="H194" s="5" t="s">
        <v>4661</v>
      </c>
      <c r="I194" s="5" t="s">
        <v>178</v>
      </c>
      <c r="J194" s="5" t="s">
        <v>2383</v>
      </c>
      <c r="K194" s="5" t="s">
        <v>2814</v>
      </c>
      <c r="L194" s="5" t="s">
        <v>2251</v>
      </c>
      <c r="M194" s="5" t="s">
        <v>186</v>
      </c>
      <c r="N194" s="5" t="s">
        <v>186</v>
      </c>
      <c r="O194" s="5" t="s">
        <v>4434</v>
      </c>
      <c r="P194" s="5" t="s">
        <v>4769</v>
      </c>
      <c r="Q194" s="5" t="s">
        <v>177</v>
      </c>
      <c r="R194" s="5" t="s">
        <v>4769</v>
      </c>
    </row>
    <row r="195" spans="1:18">
      <c r="A195" s="5"/>
      <c r="B195" s="5" t="s">
        <v>1549</v>
      </c>
      <c r="C195" s="5" t="s">
        <v>4225</v>
      </c>
      <c r="D195" s="5">
        <v>2013</v>
      </c>
      <c r="F195" s="5" t="s">
        <v>1792</v>
      </c>
      <c r="G195" s="5" t="s">
        <v>2385</v>
      </c>
      <c r="H195" s="5" t="s">
        <v>4677</v>
      </c>
      <c r="I195" s="5" t="s">
        <v>178</v>
      </c>
      <c r="J195" s="5" t="s">
        <v>2383</v>
      </c>
      <c r="K195" s="5" t="s">
        <v>2814</v>
      </c>
      <c r="L195" s="5" t="s">
        <v>2251</v>
      </c>
      <c r="M195" s="5" t="s">
        <v>186</v>
      </c>
      <c r="N195" s="5" t="s">
        <v>186</v>
      </c>
      <c r="O195" s="5" t="s">
        <v>4450</v>
      </c>
      <c r="P195" s="5" t="s">
        <v>4769</v>
      </c>
      <c r="Q195" s="5" t="s">
        <v>177</v>
      </c>
      <c r="R195" s="5" t="s">
        <v>4769</v>
      </c>
    </row>
    <row r="196" spans="1:18">
      <c r="A196" s="5"/>
      <c r="B196" s="5" t="s">
        <v>1549</v>
      </c>
      <c r="C196" s="5" t="s">
        <v>4090</v>
      </c>
      <c r="D196" s="5">
        <v>2013</v>
      </c>
      <c r="F196" s="5" t="s">
        <v>1792</v>
      </c>
      <c r="G196" s="5" t="s">
        <v>2385</v>
      </c>
      <c r="H196" s="5" t="s">
        <v>4542</v>
      </c>
      <c r="I196" s="5" t="s">
        <v>178</v>
      </c>
      <c r="J196" s="5" t="s">
        <v>2383</v>
      </c>
      <c r="K196" s="5" t="s">
        <v>2814</v>
      </c>
      <c r="L196" s="5" t="s">
        <v>2251</v>
      </c>
      <c r="M196" s="5" t="s">
        <v>186</v>
      </c>
      <c r="N196" s="5" t="s">
        <v>186</v>
      </c>
      <c r="O196" s="5" t="s">
        <v>4315</v>
      </c>
      <c r="P196" s="5" t="s">
        <v>4769</v>
      </c>
      <c r="Q196" s="5" t="s">
        <v>177</v>
      </c>
      <c r="R196" s="5" t="s">
        <v>4769</v>
      </c>
    </row>
    <row r="197" spans="1:18">
      <c r="A197" s="5"/>
      <c r="B197" s="5" t="s">
        <v>1549</v>
      </c>
      <c r="C197" s="5" t="s">
        <v>4226</v>
      </c>
      <c r="D197" s="5">
        <v>2014</v>
      </c>
      <c r="F197" s="5" t="s">
        <v>1792</v>
      </c>
      <c r="G197" s="5" t="s">
        <v>2385</v>
      </c>
      <c r="H197" s="5" t="s">
        <v>4678</v>
      </c>
      <c r="I197" s="5" t="s">
        <v>178</v>
      </c>
      <c r="J197" s="5" t="s">
        <v>2383</v>
      </c>
      <c r="K197" s="5" t="s">
        <v>2814</v>
      </c>
      <c r="L197" s="5" t="s">
        <v>2251</v>
      </c>
      <c r="M197" s="5" t="s">
        <v>186</v>
      </c>
      <c r="N197" s="5" t="s">
        <v>186</v>
      </c>
      <c r="O197" s="5" t="s">
        <v>4451</v>
      </c>
      <c r="P197" s="5" t="s">
        <v>4769</v>
      </c>
      <c r="Q197" s="5" t="s">
        <v>177</v>
      </c>
      <c r="R197" s="5" t="s">
        <v>4769</v>
      </c>
    </row>
    <row r="198" spans="1:18">
      <c r="A198" s="5"/>
      <c r="B198" s="5" t="s">
        <v>1549</v>
      </c>
      <c r="C198" s="5" t="s">
        <v>4130</v>
      </c>
      <c r="D198" s="5">
        <v>2014</v>
      </c>
      <c r="F198" s="5" t="s">
        <v>1792</v>
      </c>
      <c r="G198" s="5" t="s">
        <v>2385</v>
      </c>
      <c r="H198" s="5" t="s">
        <v>4582</v>
      </c>
      <c r="I198" s="5" t="s">
        <v>178</v>
      </c>
      <c r="J198" s="5" t="s">
        <v>2383</v>
      </c>
      <c r="K198" s="5" t="s">
        <v>2814</v>
      </c>
      <c r="L198" s="5" t="s">
        <v>2251</v>
      </c>
      <c r="M198" s="5" t="s">
        <v>186</v>
      </c>
      <c r="N198" s="5" t="s">
        <v>186</v>
      </c>
      <c r="O198" s="5" t="s">
        <v>4355</v>
      </c>
      <c r="P198" s="5" t="s">
        <v>4769</v>
      </c>
      <c r="Q198" s="5" t="s">
        <v>177</v>
      </c>
      <c r="R198" s="5" t="s">
        <v>4769</v>
      </c>
    </row>
    <row r="199" spans="1:18">
      <c r="A199" s="5"/>
      <c r="B199" s="5" t="s">
        <v>1549</v>
      </c>
      <c r="C199" s="5" t="s">
        <v>4091</v>
      </c>
      <c r="D199" s="5">
        <v>2014</v>
      </c>
      <c r="F199" s="5" t="s">
        <v>1792</v>
      </c>
      <c r="G199" s="5" t="s">
        <v>2385</v>
      </c>
      <c r="H199" s="5" t="s">
        <v>4543</v>
      </c>
      <c r="I199" s="5" t="s">
        <v>178</v>
      </c>
      <c r="J199" s="5" t="s">
        <v>2383</v>
      </c>
      <c r="K199" s="5" t="s">
        <v>2814</v>
      </c>
      <c r="L199" s="5" t="s">
        <v>2251</v>
      </c>
      <c r="M199" s="5" t="s">
        <v>186</v>
      </c>
      <c r="N199" s="5" t="s">
        <v>186</v>
      </c>
      <c r="O199" s="5" t="s">
        <v>4316</v>
      </c>
      <c r="P199" s="5" t="s">
        <v>4769</v>
      </c>
      <c r="Q199" s="5" t="s">
        <v>177</v>
      </c>
      <c r="R199" s="5" t="s">
        <v>4769</v>
      </c>
    </row>
    <row r="200" spans="1:18">
      <c r="A200" s="5"/>
      <c r="B200" s="5" t="s">
        <v>1549</v>
      </c>
      <c r="C200" s="5" t="s">
        <v>4247</v>
      </c>
      <c r="D200" s="5">
        <v>2014</v>
      </c>
      <c r="F200" s="5" t="s">
        <v>1792</v>
      </c>
      <c r="G200" s="5" t="s">
        <v>2385</v>
      </c>
      <c r="H200" s="5" t="s">
        <v>4699</v>
      </c>
      <c r="I200" s="5" t="s">
        <v>178</v>
      </c>
      <c r="J200" s="5" t="s">
        <v>2383</v>
      </c>
      <c r="K200" s="5" t="s">
        <v>2814</v>
      </c>
      <c r="L200" s="5" t="s">
        <v>2251</v>
      </c>
      <c r="M200" s="5" t="s">
        <v>186</v>
      </c>
      <c r="N200" s="5" t="s">
        <v>186</v>
      </c>
      <c r="O200" s="5" t="s">
        <v>4472</v>
      </c>
      <c r="P200" s="5" t="s">
        <v>4769</v>
      </c>
      <c r="Q200" s="5" t="s">
        <v>177</v>
      </c>
      <c r="R200" s="5" t="s">
        <v>4769</v>
      </c>
    </row>
    <row r="201" spans="1:18">
      <c r="A201" s="5"/>
      <c r="B201" s="5" t="s">
        <v>1549</v>
      </c>
      <c r="C201" s="5" t="s">
        <v>4227</v>
      </c>
      <c r="D201" s="5">
        <v>2014</v>
      </c>
      <c r="F201" s="5" t="s">
        <v>1792</v>
      </c>
      <c r="G201" s="5" t="s">
        <v>2385</v>
      </c>
      <c r="H201" s="5" t="s">
        <v>4679</v>
      </c>
      <c r="I201" s="5" t="s">
        <v>178</v>
      </c>
      <c r="J201" s="5" t="s">
        <v>2383</v>
      </c>
      <c r="K201" s="5" t="s">
        <v>2814</v>
      </c>
      <c r="L201" s="5" t="s">
        <v>2251</v>
      </c>
      <c r="M201" s="5" t="s">
        <v>186</v>
      </c>
      <c r="N201" s="5" t="s">
        <v>186</v>
      </c>
      <c r="O201" s="5" t="s">
        <v>4452</v>
      </c>
      <c r="P201" s="5" t="s">
        <v>4769</v>
      </c>
      <c r="Q201" s="5" t="s">
        <v>177</v>
      </c>
      <c r="R201" s="5" t="s">
        <v>4769</v>
      </c>
    </row>
    <row r="202" spans="1:18">
      <c r="A202" s="5"/>
      <c r="B202" s="5" t="s">
        <v>1549</v>
      </c>
      <c r="C202" s="5" t="s">
        <v>4190</v>
      </c>
      <c r="D202" s="5">
        <v>2014</v>
      </c>
      <c r="F202" s="5" t="s">
        <v>1792</v>
      </c>
      <c r="G202" s="5" t="s">
        <v>2385</v>
      </c>
      <c r="H202" s="5" t="s">
        <v>4642</v>
      </c>
      <c r="I202" s="5" t="s">
        <v>178</v>
      </c>
      <c r="J202" s="5" t="s">
        <v>2383</v>
      </c>
      <c r="K202" s="5" t="s">
        <v>2814</v>
      </c>
      <c r="L202" s="5" t="s">
        <v>2251</v>
      </c>
      <c r="M202" s="5" t="s">
        <v>186</v>
      </c>
      <c r="N202" s="5" t="s">
        <v>186</v>
      </c>
      <c r="O202" s="5" t="s">
        <v>4415</v>
      </c>
      <c r="P202" s="5" t="s">
        <v>4769</v>
      </c>
      <c r="Q202" s="5" t="s">
        <v>177</v>
      </c>
      <c r="R202" s="5" t="s">
        <v>4769</v>
      </c>
    </row>
    <row r="203" spans="1:18">
      <c r="A203" s="5"/>
      <c r="B203" s="5" t="s">
        <v>1549</v>
      </c>
      <c r="C203" s="5" t="s">
        <v>4191</v>
      </c>
      <c r="D203" s="5">
        <v>2014</v>
      </c>
      <c r="F203" s="5" t="s">
        <v>1792</v>
      </c>
      <c r="G203" s="5" t="s">
        <v>2385</v>
      </c>
      <c r="H203" s="5" t="s">
        <v>4643</v>
      </c>
      <c r="I203" s="5" t="s">
        <v>178</v>
      </c>
      <c r="J203" s="5" t="s">
        <v>2383</v>
      </c>
      <c r="K203" s="5" t="s">
        <v>2814</v>
      </c>
      <c r="L203" s="5" t="s">
        <v>2251</v>
      </c>
      <c r="M203" s="5" t="s">
        <v>186</v>
      </c>
      <c r="N203" s="5" t="s">
        <v>186</v>
      </c>
      <c r="O203" s="5" t="s">
        <v>4416</v>
      </c>
      <c r="P203" s="5" t="s">
        <v>4769</v>
      </c>
      <c r="Q203" s="5" t="s">
        <v>177</v>
      </c>
      <c r="R203" s="5" t="s">
        <v>4769</v>
      </c>
    </row>
    <row r="204" spans="1:18">
      <c r="A204" s="5"/>
      <c r="B204" s="5" t="s">
        <v>1549</v>
      </c>
      <c r="C204" s="5" t="s">
        <v>4210</v>
      </c>
      <c r="D204" s="5">
        <v>2014</v>
      </c>
      <c r="F204" s="5" t="s">
        <v>1792</v>
      </c>
      <c r="G204" s="5" t="s">
        <v>2385</v>
      </c>
      <c r="H204" s="5" t="s">
        <v>4662</v>
      </c>
      <c r="I204" s="5" t="s">
        <v>178</v>
      </c>
      <c r="J204" s="5" t="s">
        <v>2383</v>
      </c>
      <c r="K204" s="5" t="s">
        <v>2814</v>
      </c>
      <c r="L204" s="5" t="s">
        <v>2251</v>
      </c>
      <c r="M204" s="5" t="s">
        <v>186</v>
      </c>
      <c r="N204" s="5" t="s">
        <v>186</v>
      </c>
      <c r="O204" s="5" t="s">
        <v>4435</v>
      </c>
      <c r="P204" s="5" t="s">
        <v>4769</v>
      </c>
      <c r="Q204" s="5" t="s">
        <v>177</v>
      </c>
      <c r="R204" s="5" t="s">
        <v>4769</v>
      </c>
    </row>
    <row r="205" spans="1:18">
      <c r="A205" s="5"/>
      <c r="B205" s="5" t="s">
        <v>1549</v>
      </c>
      <c r="C205" s="5" t="s">
        <v>4037</v>
      </c>
      <c r="D205" s="5">
        <v>2014</v>
      </c>
      <c r="F205" s="5" t="s">
        <v>1792</v>
      </c>
      <c r="G205" s="5" t="s">
        <v>2385</v>
      </c>
      <c r="H205" s="5" t="s">
        <v>4489</v>
      </c>
      <c r="I205" s="5" t="s">
        <v>178</v>
      </c>
      <c r="J205" s="5" t="s">
        <v>2383</v>
      </c>
      <c r="K205" s="5" t="s">
        <v>2814</v>
      </c>
      <c r="L205" s="5" t="s">
        <v>2251</v>
      </c>
      <c r="M205" s="5" t="s">
        <v>186</v>
      </c>
      <c r="N205" s="5" t="s">
        <v>186</v>
      </c>
      <c r="O205" s="5" t="s">
        <v>4262</v>
      </c>
      <c r="P205" s="5" t="s">
        <v>4769</v>
      </c>
      <c r="Q205" s="5" t="s">
        <v>177</v>
      </c>
      <c r="R205" s="5" t="s">
        <v>4769</v>
      </c>
    </row>
    <row r="206" spans="1:18">
      <c r="A206" s="5"/>
      <c r="B206" s="5" t="s">
        <v>1549</v>
      </c>
      <c r="C206" s="5" t="s">
        <v>4064</v>
      </c>
      <c r="D206" s="5">
        <v>2014</v>
      </c>
      <c r="F206" s="5" t="s">
        <v>1792</v>
      </c>
      <c r="G206" s="5" t="s">
        <v>2385</v>
      </c>
      <c r="H206" s="5" t="s">
        <v>4516</v>
      </c>
      <c r="I206" s="5" t="s">
        <v>178</v>
      </c>
      <c r="J206" s="5" t="s">
        <v>2383</v>
      </c>
      <c r="K206" s="5" t="s">
        <v>2814</v>
      </c>
      <c r="L206" s="5" t="s">
        <v>2251</v>
      </c>
      <c r="M206" s="5" t="s">
        <v>186</v>
      </c>
      <c r="N206" s="5" t="s">
        <v>186</v>
      </c>
      <c r="O206" s="5" t="s">
        <v>4289</v>
      </c>
      <c r="P206" s="5" t="s">
        <v>4769</v>
      </c>
      <c r="Q206" s="5" t="s">
        <v>177</v>
      </c>
      <c r="R206" s="5" t="s">
        <v>4769</v>
      </c>
    </row>
    <row r="207" spans="1:18">
      <c r="A207" s="5"/>
      <c r="B207" s="5" t="s">
        <v>1549</v>
      </c>
      <c r="C207" s="5" t="s">
        <v>4228</v>
      </c>
      <c r="D207" s="5">
        <v>2014</v>
      </c>
      <c r="F207" s="5" t="s">
        <v>1792</v>
      </c>
      <c r="G207" s="5" t="s">
        <v>2385</v>
      </c>
      <c r="H207" s="5" t="s">
        <v>4680</v>
      </c>
      <c r="I207" s="5" t="s">
        <v>178</v>
      </c>
      <c r="J207" s="5" t="s">
        <v>2383</v>
      </c>
      <c r="K207" s="5" t="s">
        <v>2814</v>
      </c>
      <c r="L207" s="5" t="s">
        <v>2251</v>
      </c>
      <c r="M207" s="5" t="s">
        <v>186</v>
      </c>
      <c r="N207" s="5" t="s">
        <v>186</v>
      </c>
      <c r="O207" s="5" t="s">
        <v>4453</v>
      </c>
      <c r="P207" s="5" t="s">
        <v>4769</v>
      </c>
      <c r="Q207" s="5" t="s">
        <v>177</v>
      </c>
      <c r="R207" s="5" t="s">
        <v>4769</v>
      </c>
    </row>
    <row r="208" spans="1:18">
      <c r="A208" s="5"/>
      <c r="B208" s="5" t="s">
        <v>1549</v>
      </c>
      <c r="C208" s="5" t="s">
        <v>4159</v>
      </c>
      <c r="D208" s="5">
        <v>2014</v>
      </c>
      <c r="F208" s="5" t="s">
        <v>1792</v>
      </c>
      <c r="G208" s="5" t="s">
        <v>2385</v>
      </c>
      <c r="H208" s="5" t="s">
        <v>4611</v>
      </c>
      <c r="I208" s="5" t="s">
        <v>178</v>
      </c>
      <c r="J208" s="5" t="s">
        <v>2383</v>
      </c>
      <c r="K208" s="5" t="s">
        <v>2814</v>
      </c>
      <c r="L208" s="5" t="s">
        <v>2251</v>
      </c>
      <c r="M208" s="5" t="s">
        <v>186</v>
      </c>
      <c r="N208" s="5" t="s">
        <v>186</v>
      </c>
      <c r="O208" s="5" t="s">
        <v>4384</v>
      </c>
      <c r="P208" s="5" t="s">
        <v>4769</v>
      </c>
      <c r="Q208" s="5" t="s">
        <v>177</v>
      </c>
      <c r="R208" s="5" t="s">
        <v>4769</v>
      </c>
    </row>
    <row r="209" spans="1:18">
      <c r="A209" s="5"/>
      <c r="B209" s="5" t="s">
        <v>1549</v>
      </c>
      <c r="C209" s="5" t="s">
        <v>4092</v>
      </c>
      <c r="D209" s="5">
        <v>2014</v>
      </c>
      <c r="F209" s="5" t="s">
        <v>1792</v>
      </c>
      <c r="G209" s="5" t="s">
        <v>2385</v>
      </c>
      <c r="H209" s="5" t="s">
        <v>4544</v>
      </c>
      <c r="I209" s="5" t="s">
        <v>178</v>
      </c>
      <c r="J209" s="5" t="s">
        <v>2383</v>
      </c>
      <c r="K209" s="5" t="s">
        <v>2814</v>
      </c>
      <c r="L209" s="5" t="s">
        <v>2251</v>
      </c>
      <c r="M209" s="5" t="s">
        <v>186</v>
      </c>
      <c r="N209" s="5" t="s">
        <v>186</v>
      </c>
      <c r="O209" s="5" t="s">
        <v>4317</v>
      </c>
      <c r="P209" s="5" t="s">
        <v>4769</v>
      </c>
      <c r="Q209" s="5" t="s">
        <v>177</v>
      </c>
      <c r="R209" s="5" t="s">
        <v>4769</v>
      </c>
    </row>
    <row r="210" spans="1:18">
      <c r="A210" s="5"/>
      <c r="B210" s="5" t="s">
        <v>1549</v>
      </c>
      <c r="C210" s="5" t="s">
        <v>4236</v>
      </c>
      <c r="D210" s="5">
        <v>2014</v>
      </c>
      <c r="F210" s="5" t="s">
        <v>1792</v>
      </c>
      <c r="G210" s="5" t="s">
        <v>2385</v>
      </c>
      <c r="H210" s="5" t="s">
        <v>4688</v>
      </c>
      <c r="I210" s="5" t="s">
        <v>178</v>
      </c>
      <c r="J210" s="5" t="s">
        <v>2383</v>
      </c>
      <c r="K210" s="5" t="s">
        <v>2814</v>
      </c>
      <c r="L210" s="5" t="s">
        <v>2251</v>
      </c>
      <c r="M210" s="5" t="s">
        <v>186</v>
      </c>
      <c r="N210" s="5" t="s">
        <v>186</v>
      </c>
      <c r="O210" s="5" t="s">
        <v>4461</v>
      </c>
      <c r="P210" s="5" t="s">
        <v>4769</v>
      </c>
      <c r="Q210" s="5" t="s">
        <v>177</v>
      </c>
      <c r="R210" s="5" t="s">
        <v>4769</v>
      </c>
    </row>
    <row r="211" spans="1:18">
      <c r="A211" s="5"/>
      <c r="B211" s="5" t="s">
        <v>1549</v>
      </c>
      <c r="C211" s="5" t="s">
        <v>4211</v>
      </c>
      <c r="D211" s="5">
        <v>2014</v>
      </c>
      <c r="F211" s="5" t="s">
        <v>1792</v>
      </c>
      <c r="G211" s="5" t="s">
        <v>2385</v>
      </c>
      <c r="H211" s="5" t="s">
        <v>4663</v>
      </c>
      <c r="I211" s="5" t="s">
        <v>178</v>
      </c>
      <c r="J211" s="5" t="s">
        <v>2383</v>
      </c>
      <c r="K211" s="5" t="s">
        <v>2814</v>
      </c>
      <c r="L211" s="5" t="s">
        <v>2251</v>
      </c>
      <c r="M211" s="5" t="s">
        <v>186</v>
      </c>
      <c r="N211" s="5" t="s">
        <v>186</v>
      </c>
      <c r="O211" s="5" t="s">
        <v>4436</v>
      </c>
      <c r="P211" s="5" t="s">
        <v>4769</v>
      </c>
      <c r="Q211" s="5" t="s">
        <v>177</v>
      </c>
      <c r="R211" s="5" t="s">
        <v>4769</v>
      </c>
    </row>
    <row r="212" spans="1:18">
      <c r="A212" s="5"/>
      <c r="B212" s="5" t="s">
        <v>1549</v>
      </c>
      <c r="C212" s="5" t="s">
        <v>4093</v>
      </c>
      <c r="D212" s="5">
        <v>2014</v>
      </c>
      <c r="F212" s="5" t="s">
        <v>1792</v>
      </c>
      <c r="G212" s="5" t="s">
        <v>2385</v>
      </c>
      <c r="H212" s="5" t="s">
        <v>4545</v>
      </c>
      <c r="I212" s="5" t="s">
        <v>178</v>
      </c>
      <c r="J212" s="5" t="s">
        <v>2383</v>
      </c>
      <c r="K212" s="5" t="s">
        <v>2814</v>
      </c>
      <c r="L212" s="5" t="s">
        <v>2251</v>
      </c>
      <c r="M212" s="5" t="s">
        <v>186</v>
      </c>
      <c r="N212" s="5" t="s">
        <v>186</v>
      </c>
      <c r="O212" s="5" t="s">
        <v>4318</v>
      </c>
      <c r="P212" s="5" t="s">
        <v>4769</v>
      </c>
      <c r="Q212" s="5" t="s">
        <v>177</v>
      </c>
      <c r="R212" s="5" t="s">
        <v>4769</v>
      </c>
    </row>
    <row r="213" spans="1:18">
      <c r="A213" s="5"/>
      <c r="B213" s="5" t="s">
        <v>1549</v>
      </c>
      <c r="C213" s="5" t="s">
        <v>4245</v>
      </c>
      <c r="D213" s="5">
        <v>2014</v>
      </c>
      <c r="F213" s="5" t="s">
        <v>1792</v>
      </c>
      <c r="G213" s="5" t="s">
        <v>2385</v>
      </c>
      <c r="H213" s="5" t="s">
        <v>4697</v>
      </c>
      <c r="I213" s="5" t="s">
        <v>178</v>
      </c>
      <c r="J213" s="5" t="s">
        <v>2383</v>
      </c>
      <c r="K213" s="5" t="s">
        <v>2814</v>
      </c>
      <c r="L213" s="5" t="s">
        <v>2251</v>
      </c>
      <c r="M213" s="5" t="s">
        <v>186</v>
      </c>
      <c r="N213" s="5" t="s">
        <v>186</v>
      </c>
      <c r="O213" s="5" t="s">
        <v>4470</v>
      </c>
      <c r="P213" s="5" t="s">
        <v>4769</v>
      </c>
      <c r="Q213" s="5" t="s">
        <v>177</v>
      </c>
      <c r="R213" s="5" t="s">
        <v>4769</v>
      </c>
    </row>
    <row r="214" spans="1:18">
      <c r="A214" s="5"/>
      <c r="B214" s="5" t="s">
        <v>1549</v>
      </c>
      <c r="C214" s="5" t="s">
        <v>4094</v>
      </c>
      <c r="D214" s="5">
        <v>2015</v>
      </c>
      <c r="F214" s="5" t="s">
        <v>1792</v>
      </c>
      <c r="G214" s="5" t="s">
        <v>2385</v>
      </c>
      <c r="H214" s="5" t="s">
        <v>4546</v>
      </c>
      <c r="I214" s="5" t="s">
        <v>178</v>
      </c>
      <c r="J214" s="5" t="s">
        <v>2383</v>
      </c>
      <c r="K214" s="5" t="s">
        <v>2814</v>
      </c>
      <c r="L214" s="5" t="s">
        <v>2251</v>
      </c>
      <c r="M214" s="5" t="s">
        <v>186</v>
      </c>
      <c r="N214" s="5" t="s">
        <v>186</v>
      </c>
      <c r="O214" s="5" t="s">
        <v>4319</v>
      </c>
      <c r="P214" s="5" t="s">
        <v>4769</v>
      </c>
      <c r="Q214" s="5" t="s">
        <v>177</v>
      </c>
      <c r="R214" s="5" t="s">
        <v>4769</v>
      </c>
    </row>
    <row r="215" spans="1:18">
      <c r="A215" s="5"/>
      <c r="B215" s="5" t="s">
        <v>1549</v>
      </c>
      <c r="C215" s="5" t="s">
        <v>4160</v>
      </c>
      <c r="D215" s="5">
        <v>2015</v>
      </c>
      <c r="F215" s="5" t="s">
        <v>1792</v>
      </c>
      <c r="G215" s="5" t="s">
        <v>2385</v>
      </c>
      <c r="H215" s="5" t="s">
        <v>4612</v>
      </c>
      <c r="I215" s="5" t="s">
        <v>178</v>
      </c>
      <c r="J215" s="5" t="s">
        <v>2383</v>
      </c>
      <c r="K215" s="5" t="s">
        <v>2814</v>
      </c>
      <c r="L215" s="5" t="s">
        <v>2251</v>
      </c>
      <c r="M215" s="5" t="s">
        <v>186</v>
      </c>
      <c r="N215" s="5" t="s">
        <v>186</v>
      </c>
      <c r="O215" s="5" t="s">
        <v>4385</v>
      </c>
      <c r="P215" s="5" t="s">
        <v>4769</v>
      </c>
      <c r="Q215" s="5" t="s">
        <v>177</v>
      </c>
      <c r="R215" s="5" t="s">
        <v>4769</v>
      </c>
    </row>
    <row r="216" spans="1:18">
      <c r="A216" s="5"/>
      <c r="B216" s="5" t="s">
        <v>1549</v>
      </c>
      <c r="C216" s="5" t="s">
        <v>4065</v>
      </c>
      <c r="D216" s="5">
        <v>2015</v>
      </c>
      <c r="F216" s="5" t="s">
        <v>1792</v>
      </c>
      <c r="G216" s="5" t="s">
        <v>2385</v>
      </c>
      <c r="H216" s="5" t="s">
        <v>4517</v>
      </c>
      <c r="I216" s="5" t="s">
        <v>178</v>
      </c>
      <c r="J216" s="5" t="s">
        <v>2383</v>
      </c>
      <c r="K216" s="5" t="s">
        <v>2814</v>
      </c>
      <c r="L216" s="5" t="s">
        <v>2251</v>
      </c>
      <c r="M216" s="5" t="s">
        <v>186</v>
      </c>
      <c r="N216" s="5" t="s">
        <v>186</v>
      </c>
      <c r="O216" s="5" t="s">
        <v>4290</v>
      </c>
      <c r="P216" s="5" t="s">
        <v>4769</v>
      </c>
      <c r="Q216" s="5" t="s">
        <v>177</v>
      </c>
      <c r="R216" s="5" t="s">
        <v>4769</v>
      </c>
    </row>
    <row r="217" spans="1:18">
      <c r="A217" s="5"/>
      <c r="B217" s="5" t="s">
        <v>1549</v>
      </c>
      <c r="C217" s="5" t="s">
        <v>4248</v>
      </c>
      <c r="D217" s="5">
        <v>2015</v>
      </c>
      <c r="F217" s="5" t="s">
        <v>1792</v>
      </c>
      <c r="G217" s="5" t="s">
        <v>2385</v>
      </c>
      <c r="H217" s="5" t="s">
        <v>4700</v>
      </c>
      <c r="I217" s="5" t="s">
        <v>178</v>
      </c>
      <c r="J217" s="5" t="s">
        <v>2383</v>
      </c>
      <c r="K217" s="5" t="s">
        <v>2814</v>
      </c>
      <c r="L217" s="5" t="s">
        <v>2251</v>
      </c>
      <c r="M217" s="5" t="s">
        <v>186</v>
      </c>
      <c r="N217" s="5" t="s">
        <v>186</v>
      </c>
      <c r="O217" s="5" t="s">
        <v>4473</v>
      </c>
      <c r="P217" s="5" t="s">
        <v>4769</v>
      </c>
      <c r="Q217" s="5" t="s">
        <v>177</v>
      </c>
      <c r="R217" s="5" t="s">
        <v>4769</v>
      </c>
    </row>
    <row r="218" spans="1:18">
      <c r="A218" s="5"/>
      <c r="B218" s="5" t="s">
        <v>1549</v>
      </c>
      <c r="C218" s="5" t="s">
        <v>4161</v>
      </c>
      <c r="D218" s="5">
        <v>2015</v>
      </c>
      <c r="F218" s="5" t="s">
        <v>1792</v>
      </c>
      <c r="G218" s="5" t="s">
        <v>2385</v>
      </c>
      <c r="H218" s="5" t="s">
        <v>4613</v>
      </c>
      <c r="I218" s="5" t="s">
        <v>178</v>
      </c>
      <c r="J218" s="5" t="s">
        <v>2383</v>
      </c>
      <c r="K218" s="5" t="s">
        <v>2814</v>
      </c>
      <c r="L218" s="5" t="s">
        <v>2251</v>
      </c>
      <c r="M218" s="5" t="s">
        <v>186</v>
      </c>
      <c r="N218" s="5" t="s">
        <v>186</v>
      </c>
      <c r="O218" s="5" t="s">
        <v>4386</v>
      </c>
      <c r="P218" s="5" t="s">
        <v>4769</v>
      </c>
      <c r="Q218" s="5" t="s">
        <v>177</v>
      </c>
      <c r="R218" s="5" t="s">
        <v>4769</v>
      </c>
    </row>
    <row r="219" spans="1:18">
      <c r="A219" s="5"/>
      <c r="B219" s="5" t="s">
        <v>1549</v>
      </c>
      <c r="C219" s="5" t="s">
        <v>4038</v>
      </c>
      <c r="D219" s="5">
        <v>2015</v>
      </c>
      <c r="F219" s="5" t="s">
        <v>1792</v>
      </c>
      <c r="G219" s="5" t="s">
        <v>2385</v>
      </c>
      <c r="H219" s="5" t="s">
        <v>4490</v>
      </c>
      <c r="I219" s="5" t="s">
        <v>178</v>
      </c>
      <c r="J219" s="5" t="s">
        <v>2383</v>
      </c>
      <c r="K219" s="5" t="s">
        <v>2814</v>
      </c>
      <c r="L219" s="5" t="s">
        <v>2251</v>
      </c>
      <c r="M219" s="5" t="s">
        <v>186</v>
      </c>
      <c r="N219" s="5" t="s">
        <v>186</v>
      </c>
      <c r="O219" s="5" t="s">
        <v>4263</v>
      </c>
      <c r="P219" s="5" t="s">
        <v>4769</v>
      </c>
      <c r="Q219" s="5" t="s">
        <v>177</v>
      </c>
      <c r="R219" s="5" t="s">
        <v>4769</v>
      </c>
    </row>
    <row r="220" spans="1:18">
      <c r="A220" s="5"/>
      <c r="B220" s="5" t="s">
        <v>1549</v>
      </c>
      <c r="C220" s="5" t="s">
        <v>4162</v>
      </c>
      <c r="D220" s="5">
        <v>2015</v>
      </c>
      <c r="F220" s="5" t="s">
        <v>1792</v>
      </c>
      <c r="G220" s="5" t="s">
        <v>2385</v>
      </c>
      <c r="H220" s="5" t="s">
        <v>4614</v>
      </c>
      <c r="I220" s="5" t="s">
        <v>178</v>
      </c>
      <c r="J220" s="5" t="s">
        <v>2383</v>
      </c>
      <c r="K220" s="5" t="s">
        <v>2814</v>
      </c>
      <c r="L220" s="5" t="s">
        <v>2251</v>
      </c>
      <c r="M220" s="5" t="s">
        <v>186</v>
      </c>
      <c r="N220" s="5" t="s">
        <v>186</v>
      </c>
      <c r="O220" s="5" t="s">
        <v>4387</v>
      </c>
      <c r="P220" s="5" t="s">
        <v>4769</v>
      </c>
      <c r="Q220" s="5" t="s">
        <v>177</v>
      </c>
      <c r="R220" s="5" t="s">
        <v>4769</v>
      </c>
    </row>
    <row r="221" spans="1:18">
      <c r="A221" s="5"/>
      <c r="B221" s="5" t="s">
        <v>1549</v>
      </c>
      <c r="C221" s="5" t="s">
        <v>4212</v>
      </c>
      <c r="D221" s="5">
        <v>2015</v>
      </c>
      <c r="F221" s="5" t="s">
        <v>1792</v>
      </c>
      <c r="G221" s="5" t="s">
        <v>2385</v>
      </c>
      <c r="H221" s="5" t="s">
        <v>4664</v>
      </c>
      <c r="I221" s="5" t="s">
        <v>178</v>
      </c>
      <c r="J221" s="5" t="s">
        <v>2383</v>
      </c>
      <c r="K221" s="5" t="s">
        <v>2814</v>
      </c>
      <c r="L221" s="5" t="s">
        <v>2251</v>
      </c>
      <c r="M221" s="5" t="s">
        <v>186</v>
      </c>
      <c r="N221" s="5" t="s">
        <v>186</v>
      </c>
      <c r="O221" s="5" t="s">
        <v>4437</v>
      </c>
      <c r="P221" s="5" t="s">
        <v>4769</v>
      </c>
      <c r="Q221" s="5" t="s">
        <v>177</v>
      </c>
      <c r="R221" s="5" t="s">
        <v>4769</v>
      </c>
    </row>
    <row r="222" spans="1:18">
      <c r="A222" s="5"/>
      <c r="B222" s="5" t="s">
        <v>1549</v>
      </c>
      <c r="C222" s="5" t="s">
        <v>4229</v>
      </c>
      <c r="D222" s="5">
        <v>2015</v>
      </c>
      <c r="F222" s="5" t="s">
        <v>1792</v>
      </c>
      <c r="G222" s="5" t="s">
        <v>2385</v>
      </c>
      <c r="H222" s="5" t="s">
        <v>4681</v>
      </c>
      <c r="I222" s="5" t="s">
        <v>178</v>
      </c>
      <c r="J222" s="5" t="s">
        <v>2383</v>
      </c>
      <c r="K222" s="5" t="s">
        <v>2814</v>
      </c>
      <c r="L222" s="5" t="s">
        <v>2251</v>
      </c>
      <c r="M222" s="5" t="s">
        <v>186</v>
      </c>
      <c r="N222" s="5" t="s">
        <v>186</v>
      </c>
      <c r="O222" s="5" t="s">
        <v>4454</v>
      </c>
      <c r="P222" s="5" t="s">
        <v>4769</v>
      </c>
      <c r="Q222" s="5" t="s">
        <v>177</v>
      </c>
      <c r="R222" s="5" t="s">
        <v>4769</v>
      </c>
    </row>
    <row r="223" spans="1:18">
      <c r="A223" s="5"/>
      <c r="B223" s="5" t="s">
        <v>1549</v>
      </c>
      <c r="C223" s="5" t="s">
        <v>4066</v>
      </c>
      <c r="D223" s="5">
        <v>2015</v>
      </c>
      <c r="F223" s="5" t="s">
        <v>1792</v>
      </c>
      <c r="G223" s="5" t="s">
        <v>2385</v>
      </c>
      <c r="H223" s="5" t="s">
        <v>4518</v>
      </c>
      <c r="I223" s="5" t="s">
        <v>178</v>
      </c>
      <c r="J223" s="5" t="s">
        <v>2383</v>
      </c>
      <c r="K223" s="5" t="s">
        <v>2814</v>
      </c>
      <c r="L223" s="5" t="s">
        <v>2251</v>
      </c>
      <c r="M223" s="5" t="s">
        <v>186</v>
      </c>
      <c r="N223" s="5" t="s">
        <v>186</v>
      </c>
      <c r="O223" s="5" t="s">
        <v>4291</v>
      </c>
      <c r="P223" s="5" t="s">
        <v>4769</v>
      </c>
      <c r="Q223" s="5" t="s">
        <v>177</v>
      </c>
      <c r="R223" s="5" t="s">
        <v>4769</v>
      </c>
    </row>
    <row r="224" spans="1:18">
      <c r="A224" s="5"/>
      <c r="B224" s="5" t="s">
        <v>1549</v>
      </c>
      <c r="C224" s="5" t="s">
        <v>4131</v>
      </c>
      <c r="D224" s="5">
        <v>2015</v>
      </c>
      <c r="F224" s="5" t="s">
        <v>1792</v>
      </c>
      <c r="G224" s="5" t="s">
        <v>2385</v>
      </c>
      <c r="H224" s="5" t="s">
        <v>4583</v>
      </c>
      <c r="I224" s="5" t="s">
        <v>178</v>
      </c>
      <c r="J224" s="5" t="s">
        <v>2383</v>
      </c>
      <c r="K224" s="5" t="s">
        <v>2814</v>
      </c>
      <c r="L224" s="5" t="s">
        <v>2251</v>
      </c>
      <c r="M224" s="5" t="s">
        <v>186</v>
      </c>
      <c r="N224" s="5" t="s">
        <v>186</v>
      </c>
      <c r="O224" s="5" t="s">
        <v>4356</v>
      </c>
      <c r="P224" s="5" t="s">
        <v>4769</v>
      </c>
      <c r="Q224" s="5" t="s">
        <v>177</v>
      </c>
      <c r="R224" s="5" t="s">
        <v>4769</v>
      </c>
    </row>
    <row r="225" spans="1:18">
      <c r="A225" s="5"/>
      <c r="B225" s="5" t="s">
        <v>1549</v>
      </c>
      <c r="C225" s="5" t="s">
        <v>4132</v>
      </c>
      <c r="D225" s="5">
        <v>2015</v>
      </c>
      <c r="F225" s="5" t="s">
        <v>1792</v>
      </c>
      <c r="G225" s="5" t="s">
        <v>2385</v>
      </c>
      <c r="H225" s="5" t="s">
        <v>4584</v>
      </c>
      <c r="I225" s="5" t="s">
        <v>178</v>
      </c>
      <c r="J225" s="5" t="s">
        <v>2383</v>
      </c>
      <c r="K225" s="5" t="s">
        <v>2814</v>
      </c>
      <c r="L225" s="5" t="s">
        <v>2251</v>
      </c>
      <c r="M225" s="5" t="s">
        <v>186</v>
      </c>
      <c r="N225" s="5" t="s">
        <v>186</v>
      </c>
      <c r="O225" s="5" t="s">
        <v>4357</v>
      </c>
      <c r="P225" s="5" t="s">
        <v>4769</v>
      </c>
      <c r="Q225" s="5" t="s">
        <v>177</v>
      </c>
      <c r="R225" s="5" t="s">
        <v>4769</v>
      </c>
    </row>
    <row r="226" spans="1:18">
      <c r="A226" s="5"/>
      <c r="B226" s="5" t="s">
        <v>1549</v>
      </c>
      <c r="C226" s="5" t="s">
        <v>4230</v>
      </c>
      <c r="D226" s="5">
        <v>2015</v>
      </c>
      <c r="F226" s="5" t="s">
        <v>1792</v>
      </c>
      <c r="G226" s="5" t="s">
        <v>2385</v>
      </c>
      <c r="H226" s="5" t="s">
        <v>4682</v>
      </c>
      <c r="I226" s="5" t="s">
        <v>178</v>
      </c>
      <c r="J226" s="5" t="s">
        <v>2383</v>
      </c>
      <c r="K226" s="5" t="s">
        <v>2814</v>
      </c>
      <c r="L226" s="5" t="s">
        <v>2251</v>
      </c>
      <c r="M226" s="5" t="s">
        <v>186</v>
      </c>
      <c r="N226" s="5" t="s">
        <v>186</v>
      </c>
      <c r="O226" s="5" t="s">
        <v>4455</v>
      </c>
      <c r="P226" s="5" t="s">
        <v>4769</v>
      </c>
      <c r="Q226" s="5" t="s">
        <v>177</v>
      </c>
      <c r="R226" s="5" t="s">
        <v>4769</v>
      </c>
    </row>
    <row r="227" spans="1:18">
      <c r="A227" s="5"/>
      <c r="B227" s="5" t="s">
        <v>1549</v>
      </c>
      <c r="C227" s="5" t="s">
        <v>4067</v>
      </c>
      <c r="D227" s="5">
        <v>2015</v>
      </c>
      <c r="F227" s="5" t="s">
        <v>1792</v>
      </c>
      <c r="G227" s="5" t="s">
        <v>2385</v>
      </c>
      <c r="H227" s="5" t="s">
        <v>4519</v>
      </c>
      <c r="I227" s="5" t="s">
        <v>178</v>
      </c>
      <c r="J227" s="5" t="s">
        <v>2383</v>
      </c>
      <c r="K227" s="5" t="s">
        <v>2814</v>
      </c>
      <c r="L227" s="5" t="s">
        <v>2251</v>
      </c>
      <c r="M227" s="5" t="s">
        <v>186</v>
      </c>
      <c r="N227" s="5" t="s">
        <v>186</v>
      </c>
      <c r="O227" s="5" t="s">
        <v>4292</v>
      </c>
      <c r="P227" s="5" t="s">
        <v>4769</v>
      </c>
      <c r="Q227" s="5" t="s">
        <v>177</v>
      </c>
      <c r="R227" s="5" t="s">
        <v>4769</v>
      </c>
    </row>
    <row r="228" spans="1:18">
      <c r="A228" s="5"/>
      <c r="B228" s="5" t="s">
        <v>1549</v>
      </c>
      <c r="C228" s="5" t="s">
        <v>4237</v>
      </c>
      <c r="D228" s="5">
        <v>2015</v>
      </c>
      <c r="F228" s="5" t="s">
        <v>1792</v>
      </c>
      <c r="G228" s="5" t="s">
        <v>2385</v>
      </c>
      <c r="H228" s="5" t="s">
        <v>4689</v>
      </c>
      <c r="I228" s="5" t="s">
        <v>178</v>
      </c>
      <c r="J228" s="5" t="s">
        <v>2383</v>
      </c>
      <c r="K228" s="5" t="s">
        <v>2814</v>
      </c>
      <c r="L228" s="5" t="s">
        <v>2251</v>
      </c>
      <c r="M228" s="5" t="s">
        <v>186</v>
      </c>
      <c r="N228" s="5" t="s">
        <v>186</v>
      </c>
      <c r="O228" s="5" t="s">
        <v>4462</v>
      </c>
      <c r="P228" s="5" t="s">
        <v>4769</v>
      </c>
      <c r="Q228" s="5" t="s">
        <v>177</v>
      </c>
      <c r="R228" s="5" t="s">
        <v>4769</v>
      </c>
    </row>
    <row r="229" spans="1:18">
      <c r="A229" s="5"/>
      <c r="B229" s="5" t="s">
        <v>1549</v>
      </c>
      <c r="C229" s="5" t="s">
        <v>4133</v>
      </c>
      <c r="D229" s="5">
        <v>2015</v>
      </c>
      <c r="F229" s="5" t="s">
        <v>1792</v>
      </c>
      <c r="G229" s="5" t="s">
        <v>2385</v>
      </c>
      <c r="H229" s="5" t="s">
        <v>4585</v>
      </c>
      <c r="I229" s="5" t="s">
        <v>178</v>
      </c>
      <c r="J229" s="5" t="s">
        <v>2383</v>
      </c>
      <c r="K229" s="5" t="s">
        <v>2814</v>
      </c>
      <c r="L229" s="5" t="s">
        <v>2251</v>
      </c>
      <c r="M229" s="5" t="s">
        <v>186</v>
      </c>
      <c r="N229" s="5" t="s">
        <v>186</v>
      </c>
      <c r="O229" s="5" t="s">
        <v>4358</v>
      </c>
      <c r="P229" s="5" t="s">
        <v>4769</v>
      </c>
      <c r="Q229" s="5" t="s">
        <v>177</v>
      </c>
      <c r="R229" s="5" t="s">
        <v>4769</v>
      </c>
    </row>
    <row r="230" spans="1:18">
      <c r="A230" s="5"/>
      <c r="B230" s="5" t="s">
        <v>1549</v>
      </c>
      <c r="C230" s="5" t="s">
        <v>4134</v>
      </c>
      <c r="D230" s="5">
        <v>2015</v>
      </c>
      <c r="F230" s="5" t="s">
        <v>1792</v>
      </c>
      <c r="G230" s="5" t="s">
        <v>2385</v>
      </c>
      <c r="H230" s="5" t="s">
        <v>4586</v>
      </c>
      <c r="I230" s="5" t="s">
        <v>178</v>
      </c>
      <c r="J230" s="5" t="s">
        <v>2383</v>
      </c>
      <c r="K230" s="5" t="s">
        <v>2814</v>
      </c>
      <c r="L230" s="5" t="s">
        <v>2251</v>
      </c>
      <c r="M230" s="5" t="s">
        <v>186</v>
      </c>
      <c r="N230" s="5" t="s">
        <v>186</v>
      </c>
      <c r="O230" s="5" t="s">
        <v>4359</v>
      </c>
      <c r="P230" s="5" t="s">
        <v>4769</v>
      </c>
      <c r="Q230" s="5" t="s">
        <v>177</v>
      </c>
      <c r="R230" s="5" t="s">
        <v>4769</v>
      </c>
    </row>
    <row r="231" spans="1:18">
      <c r="A231" s="5"/>
      <c r="B231" s="5" t="s">
        <v>1549</v>
      </c>
      <c r="C231" s="5" t="s">
        <v>4095</v>
      </c>
      <c r="D231" s="5">
        <v>2015</v>
      </c>
      <c r="F231" s="5" t="s">
        <v>1792</v>
      </c>
      <c r="G231" s="5" t="s">
        <v>2385</v>
      </c>
      <c r="H231" s="5" t="s">
        <v>4547</v>
      </c>
      <c r="I231" s="5" t="s">
        <v>178</v>
      </c>
      <c r="J231" s="5" t="s">
        <v>2383</v>
      </c>
      <c r="K231" s="5" t="s">
        <v>2814</v>
      </c>
      <c r="L231" s="5" t="s">
        <v>2251</v>
      </c>
      <c r="M231" s="5" t="s">
        <v>186</v>
      </c>
      <c r="N231" s="5" t="s">
        <v>186</v>
      </c>
      <c r="O231" s="5" t="s">
        <v>4320</v>
      </c>
      <c r="P231" s="5" t="s">
        <v>4769</v>
      </c>
      <c r="Q231" s="5" t="s">
        <v>177</v>
      </c>
      <c r="R231" s="5" t="s">
        <v>4769</v>
      </c>
    </row>
    <row r="232" spans="1:18">
      <c r="A232" s="5"/>
      <c r="B232" s="5" t="s">
        <v>1549</v>
      </c>
      <c r="C232" s="5" t="s">
        <v>4257</v>
      </c>
      <c r="D232" s="5">
        <v>2015</v>
      </c>
      <c r="F232" s="5" t="s">
        <v>1792</v>
      </c>
      <c r="G232" s="5" t="s">
        <v>2385</v>
      </c>
      <c r="H232" s="5" t="s">
        <v>4709</v>
      </c>
      <c r="I232" s="5" t="s">
        <v>178</v>
      </c>
      <c r="J232" s="5" t="s">
        <v>2383</v>
      </c>
      <c r="K232" s="5" t="s">
        <v>2814</v>
      </c>
      <c r="L232" s="5" t="s">
        <v>2251</v>
      </c>
      <c r="M232" s="5" t="s">
        <v>186</v>
      </c>
      <c r="N232" s="5" t="s">
        <v>186</v>
      </c>
      <c r="O232" s="5" t="s">
        <v>4482</v>
      </c>
      <c r="P232" s="5" t="s">
        <v>4769</v>
      </c>
      <c r="Q232" s="5" t="s">
        <v>177</v>
      </c>
      <c r="R232" s="5" t="s">
        <v>4769</v>
      </c>
    </row>
    <row r="233" spans="1:18">
      <c r="A233" s="5"/>
      <c r="B233" s="5" t="s">
        <v>1549</v>
      </c>
      <c r="C233" s="5" t="s">
        <v>4039</v>
      </c>
      <c r="D233" s="5">
        <v>2015</v>
      </c>
      <c r="F233" s="5" t="s">
        <v>1792</v>
      </c>
      <c r="G233" s="5" t="s">
        <v>2385</v>
      </c>
      <c r="H233" s="5" t="s">
        <v>4491</v>
      </c>
      <c r="I233" s="5" t="s">
        <v>178</v>
      </c>
      <c r="J233" s="5" t="s">
        <v>2383</v>
      </c>
      <c r="K233" s="5" t="s">
        <v>2814</v>
      </c>
      <c r="L233" s="5" t="s">
        <v>2251</v>
      </c>
      <c r="M233" s="5" t="s">
        <v>186</v>
      </c>
      <c r="N233" s="5" t="s">
        <v>186</v>
      </c>
      <c r="O233" s="5" t="s">
        <v>4264</v>
      </c>
      <c r="P233" s="5" t="s">
        <v>4769</v>
      </c>
      <c r="Q233" s="5" t="s">
        <v>177</v>
      </c>
      <c r="R233" s="5" t="s">
        <v>4769</v>
      </c>
    </row>
    <row r="234" spans="1:18">
      <c r="A234" s="5"/>
      <c r="B234" s="5" t="s">
        <v>1549</v>
      </c>
      <c r="C234" s="5" t="s">
        <v>4096</v>
      </c>
      <c r="D234" s="5">
        <v>2015</v>
      </c>
      <c r="F234" s="5" t="s">
        <v>1792</v>
      </c>
      <c r="G234" s="5" t="s">
        <v>2385</v>
      </c>
      <c r="H234" s="5" t="s">
        <v>4548</v>
      </c>
      <c r="I234" s="5" t="s">
        <v>178</v>
      </c>
      <c r="J234" s="5" t="s">
        <v>2383</v>
      </c>
      <c r="K234" s="5" t="s">
        <v>2814</v>
      </c>
      <c r="L234" s="5" t="s">
        <v>2251</v>
      </c>
      <c r="M234" s="5" t="s">
        <v>186</v>
      </c>
      <c r="N234" s="5" t="s">
        <v>186</v>
      </c>
      <c r="O234" s="5" t="s">
        <v>4321</v>
      </c>
      <c r="P234" s="5" t="s">
        <v>4769</v>
      </c>
      <c r="Q234" s="5" t="s">
        <v>177</v>
      </c>
      <c r="R234" s="5" t="s">
        <v>4769</v>
      </c>
    </row>
    <row r="235" spans="1:18">
      <c r="A235" s="5"/>
      <c r="B235" s="5" t="s">
        <v>1549</v>
      </c>
      <c r="C235" s="5" t="s">
        <v>4068</v>
      </c>
      <c r="D235" s="5">
        <v>2015</v>
      </c>
      <c r="F235" s="5" t="s">
        <v>1792</v>
      </c>
      <c r="G235" s="5" t="s">
        <v>2385</v>
      </c>
      <c r="H235" s="5" t="s">
        <v>4520</v>
      </c>
      <c r="I235" s="5" t="s">
        <v>178</v>
      </c>
      <c r="J235" s="5" t="s">
        <v>2383</v>
      </c>
      <c r="K235" s="5" t="s">
        <v>2814</v>
      </c>
      <c r="L235" s="5" t="s">
        <v>2251</v>
      </c>
      <c r="M235" s="5" t="s">
        <v>186</v>
      </c>
      <c r="N235" s="5" t="s">
        <v>186</v>
      </c>
      <c r="O235" s="5" t="s">
        <v>4293</v>
      </c>
      <c r="P235" s="5" t="s">
        <v>4769</v>
      </c>
      <c r="Q235" s="5" t="s">
        <v>177</v>
      </c>
      <c r="R235" s="5" t="s">
        <v>4769</v>
      </c>
    </row>
    <row r="236" spans="1:18">
      <c r="A236" s="5"/>
      <c r="B236" s="5" t="s">
        <v>1549</v>
      </c>
      <c r="C236" s="5" t="s">
        <v>4040</v>
      </c>
      <c r="D236" s="5">
        <v>2015</v>
      </c>
      <c r="F236" s="5" t="s">
        <v>1792</v>
      </c>
      <c r="G236" s="5" t="s">
        <v>2385</v>
      </c>
      <c r="H236" s="5" t="s">
        <v>4492</v>
      </c>
      <c r="I236" s="5" t="s">
        <v>178</v>
      </c>
      <c r="J236" s="5" t="s">
        <v>2383</v>
      </c>
      <c r="K236" s="5" t="s">
        <v>2814</v>
      </c>
      <c r="L236" s="5" t="s">
        <v>2251</v>
      </c>
      <c r="M236" s="5" t="s">
        <v>186</v>
      </c>
      <c r="N236" s="5" t="s">
        <v>186</v>
      </c>
      <c r="O236" s="5" t="s">
        <v>4265</v>
      </c>
      <c r="P236" s="5" t="s">
        <v>4769</v>
      </c>
      <c r="Q236" s="5" t="s">
        <v>177</v>
      </c>
      <c r="R236" s="5" t="s">
        <v>4769</v>
      </c>
    </row>
    <row r="237" spans="1:18">
      <c r="A237" s="5"/>
      <c r="B237" s="5" t="s">
        <v>1549</v>
      </c>
      <c r="C237" s="5" t="s">
        <v>4231</v>
      </c>
      <c r="D237" s="5">
        <v>2015</v>
      </c>
      <c r="F237" s="5" t="s">
        <v>1792</v>
      </c>
      <c r="G237" s="5" t="s">
        <v>2385</v>
      </c>
      <c r="H237" s="5" t="s">
        <v>4683</v>
      </c>
      <c r="I237" s="5" t="s">
        <v>178</v>
      </c>
      <c r="J237" s="5" t="s">
        <v>2383</v>
      </c>
      <c r="K237" s="5" t="s">
        <v>2814</v>
      </c>
      <c r="L237" s="5" t="s">
        <v>2251</v>
      </c>
      <c r="M237" s="5" t="s">
        <v>186</v>
      </c>
      <c r="N237" s="5" t="s">
        <v>186</v>
      </c>
      <c r="O237" s="5" t="s">
        <v>4456</v>
      </c>
      <c r="P237" s="5" t="s">
        <v>4769</v>
      </c>
      <c r="Q237" s="5" t="s">
        <v>177</v>
      </c>
      <c r="R237" s="5" t="s">
        <v>4769</v>
      </c>
    </row>
    <row r="238" spans="1:18">
      <c r="A238" s="5"/>
      <c r="B238" s="5" t="s">
        <v>1549</v>
      </c>
      <c r="C238" s="5" t="s">
        <v>4135</v>
      </c>
      <c r="D238" s="5">
        <v>2015</v>
      </c>
      <c r="F238" s="5" t="s">
        <v>1792</v>
      </c>
      <c r="G238" s="5" t="s">
        <v>2385</v>
      </c>
      <c r="H238" s="5" t="s">
        <v>4587</v>
      </c>
      <c r="I238" s="5" t="s">
        <v>178</v>
      </c>
      <c r="J238" s="5" t="s">
        <v>2383</v>
      </c>
      <c r="K238" s="5" t="s">
        <v>2814</v>
      </c>
      <c r="L238" s="5" t="s">
        <v>2251</v>
      </c>
      <c r="M238" s="5" t="s">
        <v>186</v>
      </c>
      <c r="N238" s="5" t="s">
        <v>186</v>
      </c>
      <c r="O238" s="5" t="s">
        <v>4360</v>
      </c>
      <c r="P238" s="5" t="s">
        <v>4769</v>
      </c>
      <c r="Q238" s="5" t="s">
        <v>177</v>
      </c>
      <c r="R238" s="5" t="s">
        <v>4769</v>
      </c>
    </row>
    <row r="239" spans="1:18">
      <c r="A239" s="5"/>
      <c r="B239" s="5" t="s">
        <v>1549</v>
      </c>
      <c r="C239" s="5" t="s">
        <v>4136</v>
      </c>
      <c r="D239" s="5">
        <v>2015</v>
      </c>
      <c r="F239" s="5" t="s">
        <v>1792</v>
      </c>
      <c r="G239" s="5" t="s">
        <v>2385</v>
      </c>
      <c r="H239" s="5" t="s">
        <v>4588</v>
      </c>
      <c r="I239" s="5" t="s">
        <v>178</v>
      </c>
      <c r="J239" s="5" t="s">
        <v>2383</v>
      </c>
      <c r="K239" s="5" t="s">
        <v>2814</v>
      </c>
      <c r="L239" s="5" t="s">
        <v>2251</v>
      </c>
      <c r="M239" s="5" t="s">
        <v>186</v>
      </c>
      <c r="N239" s="5" t="s">
        <v>186</v>
      </c>
      <c r="O239" s="5" t="s">
        <v>4361</v>
      </c>
      <c r="P239" s="5" t="s">
        <v>4769</v>
      </c>
      <c r="Q239" s="5" t="s">
        <v>177</v>
      </c>
      <c r="R239" s="5" t="s">
        <v>4769</v>
      </c>
    </row>
    <row r="240" spans="1:18">
      <c r="A240" s="5"/>
      <c r="B240" s="5" t="s">
        <v>1549</v>
      </c>
      <c r="C240" s="5" t="s">
        <v>4192</v>
      </c>
      <c r="D240" s="5">
        <v>2015</v>
      </c>
      <c r="F240" s="5" t="s">
        <v>1792</v>
      </c>
      <c r="G240" s="5" t="s">
        <v>2385</v>
      </c>
      <c r="H240" s="5" t="s">
        <v>4644</v>
      </c>
      <c r="I240" s="5" t="s">
        <v>178</v>
      </c>
      <c r="J240" s="5" t="s">
        <v>2383</v>
      </c>
      <c r="K240" s="5" t="s">
        <v>2814</v>
      </c>
      <c r="L240" s="5" t="s">
        <v>2251</v>
      </c>
      <c r="M240" s="5" t="s">
        <v>186</v>
      </c>
      <c r="N240" s="5" t="s">
        <v>186</v>
      </c>
      <c r="O240" s="5" t="s">
        <v>4417</v>
      </c>
      <c r="P240" s="5" t="s">
        <v>4769</v>
      </c>
      <c r="Q240" s="5" t="s">
        <v>177</v>
      </c>
      <c r="R240" s="5" t="s">
        <v>4769</v>
      </c>
    </row>
    <row r="241" spans="1:18">
      <c r="A241" s="5"/>
      <c r="B241" s="5" t="s">
        <v>1549</v>
      </c>
      <c r="C241" s="5" t="s">
        <v>4232</v>
      </c>
      <c r="D241" s="5">
        <v>2015</v>
      </c>
      <c r="F241" s="5" t="s">
        <v>1792</v>
      </c>
      <c r="G241" s="5" t="s">
        <v>2385</v>
      </c>
      <c r="H241" s="5" t="s">
        <v>4684</v>
      </c>
      <c r="I241" s="5" t="s">
        <v>178</v>
      </c>
      <c r="J241" s="5" t="s">
        <v>2383</v>
      </c>
      <c r="K241" s="5" t="s">
        <v>2814</v>
      </c>
      <c r="L241" s="5" t="s">
        <v>2251</v>
      </c>
      <c r="M241" s="5" t="s">
        <v>186</v>
      </c>
      <c r="N241" s="5" t="s">
        <v>186</v>
      </c>
      <c r="O241" s="5" t="s">
        <v>4457</v>
      </c>
      <c r="P241" s="5" t="s">
        <v>4769</v>
      </c>
      <c r="Q241" s="5" t="s">
        <v>177</v>
      </c>
      <c r="R241" s="5" t="s">
        <v>4769</v>
      </c>
    </row>
    <row r="242" spans="1:18">
      <c r="A242" s="5"/>
      <c r="B242" s="5" t="s">
        <v>1549</v>
      </c>
      <c r="C242" s="5" t="s">
        <v>4193</v>
      </c>
      <c r="D242" s="5">
        <v>2015</v>
      </c>
      <c r="F242" s="5" t="s">
        <v>1792</v>
      </c>
      <c r="G242" s="5" t="s">
        <v>2385</v>
      </c>
      <c r="H242" s="5" t="s">
        <v>4645</v>
      </c>
      <c r="I242" s="5" t="s">
        <v>178</v>
      </c>
      <c r="J242" s="5" t="s">
        <v>2383</v>
      </c>
      <c r="K242" s="5" t="s">
        <v>2814</v>
      </c>
      <c r="L242" s="5" t="s">
        <v>2251</v>
      </c>
      <c r="M242" s="5" t="s">
        <v>186</v>
      </c>
      <c r="N242" s="5" t="s">
        <v>186</v>
      </c>
      <c r="O242" s="5" t="s">
        <v>4418</v>
      </c>
      <c r="P242" s="5" t="s">
        <v>4769</v>
      </c>
      <c r="Q242" s="5" t="s">
        <v>177</v>
      </c>
      <c r="R242" s="5" t="s">
        <v>4769</v>
      </c>
    </row>
    <row r="243" spans="1:18">
      <c r="A243" s="5"/>
      <c r="B243" s="5" t="s">
        <v>1549</v>
      </c>
      <c r="C243" s="5" t="s">
        <v>4137</v>
      </c>
      <c r="D243" s="5">
        <v>2015</v>
      </c>
      <c r="F243" s="5" t="s">
        <v>1792</v>
      </c>
      <c r="G243" s="5" t="s">
        <v>2385</v>
      </c>
      <c r="H243" s="5" t="s">
        <v>4589</v>
      </c>
      <c r="I243" s="5" t="s">
        <v>178</v>
      </c>
      <c r="J243" s="5" t="s">
        <v>2383</v>
      </c>
      <c r="K243" s="5" t="s">
        <v>2814</v>
      </c>
      <c r="L243" s="5" t="s">
        <v>2251</v>
      </c>
      <c r="M243" s="5" t="s">
        <v>186</v>
      </c>
      <c r="N243" s="5" t="s">
        <v>186</v>
      </c>
      <c r="O243" s="5" t="s">
        <v>4362</v>
      </c>
      <c r="P243" s="5" t="s">
        <v>4769</v>
      </c>
      <c r="Q243" s="5" t="s">
        <v>177</v>
      </c>
      <c r="R243" s="5" t="s">
        <v>4769</v>
      </c>
    </row>
    <row r="244" spans="1:18">
      <c r="A244" s="5"/>
      <c r="B244" s="5" t="s">
        <v>1549</v>
      </c>
      <c r="C244" s="5" t="s">
        <v>4163</v>
      </c>
      <c r="D244" s="5">
        <v>2015</v>
      </c>
      <c r="F244" s="5" t="s">
        <v>1792</v>
      </c>
      <c r="G244" s="5" t="s">
        <v>2385</v>
      </c>
      <c r="H244" s="5" t="s">
        <v>4615</v>
      </c>
      <c r="I244" s="5" t="s">
        <v>178</v>
      </c>
      <c r="J244" s="5" t="s">
        <v>2383</v>
      </c>
      <c r="K244" s="5" t="s">
        <v>2814</v>
      </c>
      <c r="L244" s="5" t="s">
        <v>2251</v>
      </c>
      <c r="M244" s="5" t="s">
        <v>186</v>
      </c>
      <c r="N244" s="5" t="s">
        <v>186</v>
      </c>
      <c r="O244" s="5" t="s">
        <v>4388</v>
      </c>
      <c r="P244" s="5" t="s">
        <v>4769</v>
      </c>
      <c r="Q244" s="5" t="s">
        <v>177</v>
      </c>
      <c r="R244" s="5" t="s">
        <v>4769</v>
      </c>
    </row>
    <row r="245" spans="1:18">
      <c r="A245" s="5"/>
      <c r="B245" s="5" t="s">
        <v>1549</v>
      </c>
      <c r="C245" s="5" t="s">
        <v>4069</v>
      </c>
      <c r="D245" s="5">
        <v>2015</v>
      </c>
      <c r="F245" s="5" t="s">
        <v>1792</v>
      </c>
      <c r="G245" s="5" t="s">
        <v>2385</v>
      </c>
      <c r="H245" s="5" t="s">
        <v>4521</v>
      </c>
      <c r="I245" s="5" t="s">
        <v>178</v>
      </c>
      <c r="J245" s="5" t="s">
        <v>2383</v>
      </c>
      <c r="K245" s="5" t="s">
        <v>2814</v>
      </c>
      <c r="L245" s="5" t="s">
        <v>2251</v>
      </c>
      <c r="M245" s="5" t="s">
        <v>186</v>
      </c>
      <c r="N245" s="5" t="s">
        <v>186</v>
      </c>
      <c r="O245" s="5" t="s">
        <v>4294</v>
      </c>
      <c r="P245" s="5" t="s">
        <v>4769</v>
      </c>
      <c r="Q245" s="5" t="s">
        <v>177</v>
      </c>
      <c r="R245" s="5" t="s">
        <v>4769</v>
      </c>
    </row>
    <row r="246" spans="1:18">
      <c r="A246" s="5"/>
      <c r="B246" s="5" t="s">
        <v>1549</v>
      </c>
      <c r="C246" s="5" t="s">
        <v>4138</v>
      </c>
      <c r="D246" s="5">
        <v>2015</v>
      </c>
      <c r="F246" s="5" t="s">
        <v>1792</v>
      </c>
      <c r="G246" s="5" t="s">
        <v>2385</v>
      </c>
      <c r="H246" s="5" t="s">
        <v>4590</v>
      </c>
      <c r="I246" s="5" t="s">
        <v>178</v>
      </c>
      <c r="J246" s="5" t="s">
        <v>2383</v>
      </c>
      <c r="K246" s="5" t="s">
        <v>2814</v>
      </c>
      <c r="L246" s="5" t="s">
        <v>2251</v>
      </c>
      <c r="M246" s="5" t="s">
        <v>186</v>
      </c>
      <c r="N246" s="5" t="s">
        <v>186</v>
      </c>
      <c r="O246" s="5" t="s">
        <v>4363</v>
      </c>
      <c r="P246" s="5" t="s">
        <v>4769</v>
      </c>
      <c r="Q246" s="5" t="s">
        <v>177</v>
      </c>
      <c r="R246" s="5" t="s">
        <v>4769</v>
      </c>
    </row>
    <row r="247" spans="1:18">
      <c r="A247" s="5"/>
      <c r="B247" s="5" t="s">
        <v>1549</v>
      </c>
      <c r="C247" s="5" t="s">
        <v>4213</v>
      </c>
      <c r="D247" s="5">
        <v>2015</v>
      </c>
      <c r="F247" s="5" t="s">
        <v>1792</v>
      </c>
      <c r="G247" s="5" t="s">
        <v>2385</v>
      </c>
      <c r="H247" s="5" t="s">
        <v>4665</v>
      </c>
      <c r="I247" s="5" t="s">
        <v>178</v>
      </c>
      <c r="J247" s="5" t="s">
        <v>2383</v>
      </c>
      <c r="K247" s="5" t="s">
        <v>2814</v>
      </c>
      <c r="L247" s="5" t="s">
        <v>2251</v>
      </c>
      <c r="M247" s="5" t="s">
        <v>186</v>
      </c>
      <c r="N247" s="5" t="s">
        <v>186</v>
      </c>
      <c r="O247" s="5" t="s">
        <v>4438</v>
      </c>
      <c r="P247" s="5" t="s">
        <v>4769</v>
      </c>
      <c r="Q247" s="5" t="s">
        <v>177</v>
      </c>
      <c r="R247" s="5" t="s">
        <v>4769</v>
      </c>
    </row>
    <row r="248" spans="1:18">
      <c r="A248" s="5"/>
      <c r="B248" s="5" t="s">
        <v>1549</v>
      </c>
      <c r="C248" s="5" t="s">
        <v>4070</v>
      </c>
      <c r="D248" s="5">
        <v>2015</v>
      </c>
      <c r="F248" s="5" t="s">
        <v>1792</v>
      </c>
      <c r="G248" s="5" t="s">
        <v>2385</v>
      </c>
      <c r="H248" s="5" t="s">
        <v>4522</v>
      </c>
      <c r="I248" s="5" t="s">
        <v>178</v>
      </c>
      <c r="J248" s="5" t="s">
        <v>2383</v>
      </c>
      <c r="K248" s="5" t="s">
        <v>2814</v>
      </c>
      <c r="L248" s="5" t="s">
        <v>2251</v>
      </c>
      <c r="M248" s="5" t="s">
        <v>186</v>
      </c>
      <c r="N248" s="5" t="s">
        <v>186</v>
      </c>
      <c r="O248" s="5" t="s">
        <v>4295</v>
      </c>
      <c r="P248" s="5" t="s">
        <v>4769</v>
      </c>
      <c r="Q248" s="5" t="s">
        <v>177</v>
      </c>
      <c r="R248" s="5" t="s">
        <v>4769</v>
      </c>
    </row>
    <row r="249" spans="1:18">
      <c r="A249" s="5"/>
      <c r="B249" s="5" t="s">
        <v>1549</v>
      </c>
      <c r="C249" s="5" t="s">
        <v>4233</v>
      </c>
      <c r="D249" s="5">
        <v>2015</v>
      </c>
      <c r="F249" s="5" t="s">
        <v>1792</v>
      </c>
      <c r="G249" s="5" t="s">
        <v>2385</v>
      </c>
      <c r="H249" s="5" t="s">
        <v>4685</v>
      </c>
      <c r="I249" s="5" t="s">
        <v>178</v>
      </c>
      <c r="J249" s="5" t="s">
        <v>2383</v>
      </c>
      <c r="K249" s="5" t="s">
        <v>2814</v>
      </c>
      <c r="L249" s="5" t="s">
        <v>2251</v>
      </c>
      <c r="M249" s="5" t="s">
        <v>186</v>
      </c>
      <c r="N249" s="5" t="s">
        <v>186</v>
      </c>
      <c r="O249" s="5" t="s">
        <v>4458</v>
      </c>
      <c r="P249" s="5" t="s">
        <v>4769</v>
      </c>
      <c r="Q249" s="5" t="s">
        <v>177</v>
      </c>
      <c r="R249" s="5" t="s">
        <v>4769</v>
      </c>
    </row>
    <row r="250" spans="1:18">
      <c r="A250" s="5"/>
      <c r="B250" s="5" t="s">
        <v>1549</v>
      </c>
      <c r="C250" s="5" t="s">
        <v>4071</v>
      </c>
      <c r="D250" s="5">
        <v>2015</v>
      </c>
      <c r="F250" s="5" t="s">
        <v>1792</v>
      </c>
      <c r="G250" s="5" t="s">
        <v>2385</v>
      </c>
      <c r="H250" s="5" t="s">
        <v>4523</v>
      </c>
      <c r="I250" s="5" t="s">
        <v>178</v>
      </c>
      <c r="J250" s="5" t="s">
        <v>2383</v>
      </c>
      <c r="K250" s="5" t="s">
        <v>2814</v>
      </c>
      <c r="L250" s="5" t="s">
        <v>2251</v>
      </c>
      <c r="M250" s="5" t="s">
        <v>186</v>
      </c>
      <c r="N250" s="5" t="s">
        <v>186</v>
      </c>
      <c r="O250" s="5" t="s">
        <v>4296</v>
      </c>
      <c r="P250" s="5" t="s">
        <v>4769</v>
      </c>
      <c r="Q250" s="5" t="s">
        <v>177</v>
      </c>
      <c r="R250" s="5" t="s">
        <v>4769</v>
      </c>
    </row>
    <row r="251" spans="1:18">
      <c r="A251" s="5"/>
      <c r="B251" s="5" t="s">
        <v>1549</v>
      </c>
      <c r="C251" s="5" t="s">
        <v>4194</v>
      </c>
      <c r="D251" s="5">
        <v>2015</v>
      </c>
      <c r="F251" s="5" t="s">
        <v>1792</v>
      </c>
      <c r="G251" s="5" t="s">
        <v>2385</v>
      </c>
      <c r="H251" s="5" t="s">
        <v>4646</v>
      </c>
      <c r="I251" s="5" t="s">
        <v>178</v>
      </c>
      <c r="J251" s="5" t="s">
        <v>2383</v>
      </c>
      <c r="K251" s="5" t="s">
        <v>2814</v>
      </c>
      <c r="L251" s="5" t="s">
        <v>2251</v>
      </c>
      <c r="M251" s="5" t="s">
        <v>186</v>
      </c>
      <c r="N251" s="5" t="s">
        <v>186</v>
      </c>
      <c r="O251" s="5" t="s">
        <v>4419</v>
      </c>
      <c r="P251" s="5" t="s">
        <v>4769</v>
      </c>
      <c r="Q251" s="5" t="s">
        <v>177</v>
      </c>
      <c r="R251" s="5" t="s">
        <v>4769</v>
      </c>
    </row>
    <row r="252" spans="1:18">
      <c r="A252" s="5"/>
      <c r="B252" s="5" t="s">
        <v>1549</v>
      </c>
      <c r="C252" s="5" t="s">
        <v>4164</v>
      </c>
      <c r="D252" s="5">
        <v>2015</v>
      </c>
      <c r="F252" s="5" t="s">
        <v>1792</v>
      </c>
      <c r="G252" s="5" t="s">
        <v>2385</v>
      </c>
      <c r="H252" s="5" t="s">
        <v>4616</v>
      </c>
      <c r="I252" s="5" t="s">
        <v>178</v>
      </c>
      <c r="J252" s="5" t="s">
        <v>2383</v>
      </c>
      <c r="K252" s="5" t="s">
        <v>2814</v>
      </c>
      <c r="L252" s="5" t="s">
        <v>2251</v>
      </c>
      <c r="M252" s="5" t="s">
        <v>186</v>
      </c>
      <c r="N252" s="5" t="s">
        <v>186</v>
      </c>
      <c r="O252" s="5" t="s">
        <v>4389</v>
      </c>
      <c r="P252" s="5" t="s">
        <v>4769</v>
      </c>
      <c r="Q252" s="5" t="s">
        <v>177</v>
      </c>
      <c r="R252" s="5" t="s">
        <v>4769</v>
      </c>
    </row>
    <row r="253" spans="1:18">
      <c r="A253" s="5"/>
      <c r="B253" s="5" t="s">
        <v>1549</v>
      </c>
      <c r="C253" s="5" t="s">
        <v>4097</v>
      </c>
      <c r="D253" s="5">
        <v>2015</v>
      </c>
      <c r="F253" s="5" t="s">
        <v>1792</v>
      </c>
      <c r="G253" s="5" t="s">
        <v>2385</v>
      </c>
      <c r="H253" s="5" t="s">
        <v>4549</v>
      </c>
      <c r="I253" s="5" t="s">
        <v>178</v>
      </c>
      <c r="J253" s="5" t="s">
        <v>2383</v>
      </c>
      <c r="K253" s="5" t="s">
        <v>2814</v>
      </c>
      <c r="L253" s="5" t="s">
        <v>2251</v>
      </c>
      <c r="M253" s="5" t="s">
        <v>186</v>
      </c>
      <c r="N253" s="5" t="s">
        <v>186</v>
      </c>
      <c r="O253" s="5" t="s">
        <v>4322</v>
      </c>
      <c r="P253" s="5" t="s">
        <v>4769</v>
      </c>
      <c r="Q253" s="5" t="s">
        <v>177</v>
      </c>
      <c r="R253" s="5" t="s">
        <v>4769</v>
      </c>
    </row>
    <row r="254" spans="1:18">
      <c r="A254" s="5"/>
      <c r="B254" s="5" t="s">
        <v>1549</v>
      </c>
      <c r="C254" s="5" t="s">
        <v>4214</v>
      </c>
      <c r="D254" s="5">
        <v>2015</v>
      </c>
      <c r="F254" s="5" t="s">
        <v>1792</v>
      </c>
      <c r="G254" s="5" t="s">
        <v>2385</v>
      </c>
      <c r="H254" s="5" t="s">
        <v>4666</v>
      </c>
      <c r="I254" s="5" t="s">
        <v>178</v>
      </c>
      <c r="J254" s="5" t="s">
        <v>2383</v>
      </c>
      <c r="K254" s="5" t="s">
        <v>2814</v>
      </c>
      <c r="L254" s="5" t="s">
        <v>2251</v>
      </c>
      <c r="M254" s="5" t="s">
        <v>186</v>
      </c>
      <c r="N254" s="5" t="s">
        <v>186</v>
      </c>
      <c r="O254" s="5" t="s">
        <v>4439</v>
      </c>
      <c r="P254" s="5" t="s">
        <v>4769</v>
      </c>
      <c r="Q254" s="5" t="s">
        <v>177</v>
      </c>
      <c r="R254" s="5" t="s">
        <v>4769</v>
      </c>
    </row>
    <row r="255" spans="1:18">
      <c r="A255" s="5"/>
      <c r="B255" s="5" t="s">
        <v>1549</v>
      </c>
      <c r="C255" s="5" t="s">
        <v>4215</v>
      </c>
      <c r="D255" s="5">
        <v>2015</v>
      </c>
      <c r="F255" s="5" t="s">
        <v>1792</v>
      </c>
      <c r="G255" s="5" t="s">
        <v>2385</v>
      </c>
      <c r="H255" s="5" t="s">
        <v>4667</v>
      </c>
      <c r="I255" s="5" t="s">
        <v>178</v>
      </c>
      <c r="J255" s="5" t="s">
        <v>2383</v>
      </c>
      <c r="K255" s="5" t="s">
        <v>2814</v>
      </c>
      <c r="L255" s="5" t="s">
        <v>2251</v>
      </c>
      <c r="M255" s="5" t="s">
        <v>186</v>
      </c>
      <c r="N255" s="5" t="s">
        <v>186</v>
      </c>
      <c r="O255" s="5" t="s">
        <v>4440</v>
      </c>
      <c r="P255" s="5" t="s">
        <v>4769</v>
      </c>
      <c r="Q255" s="5" t="s">
        <v>177</v>
      </c>
      <c r="R255" s="5" t="s">
        <v>4769</v>
      </c>
    </row>
    <row r="256" spans="1:18">
      <c r="A256" s="5"/>
      <c r="B256" s="5" t="s">
        <v>1549</v>
      </c>
      <c r="C256" s="5" t="s">
        <v>4098</v>
      </c>
      <c r="D256" s="5">
        <v>2015</v>
      </c>
      <c r="F256" s="5" t="s">
        <v>1792</v>
      </c>
      <c r="G256" s="5" t="s">
        <v>2385</v>
      </c>
      <c r="H256" s="5" t="s">
        <v>4550</v>
      </c>
      <c r="I256" s="5" t="s">
        <v>178</v>
      </c>
      <c r="J256" s="5" t="s">
        <v>2383</v>
      </c>
      <c r="K256" s="5" t="s">
        <v>2814</v>
      </c>
      <c r="L256" s="5" t="s">
        <v>2251</v>
      </c>
      <c r="M256" s="5" t="s">
        <v>186</v>
      </c>
      <c r="N256" s="5" t="s">
        <v>186</v>
      </c>
      <c r="O256" s="5" t="s">
        <v>4323</v>
      </c>
      <c r="P256" s="5" t="s">
        <v>4769</v>
      </c>
      <c r="Q256" s="5" t="s">
        <v>177</v>
      </c>
      <c r="R256" s="5" t="s">
        <v>4769</v>
      </c>
    </row>
    <row r="257" spans="1:18">
      <c r="A257" s="5"/>
      <c r="B257" s="5" t="s">
        <v>1549</v>
      </c>
      <c r="C257" s="5" t="s">
        <v>4195</v>
      </c>
      <c r="D257" s="5">
        <v>2016</v>
      </c>
      <c r="F257" s="5" t="s">
        <v>1792</v>
      </c>
      <c r="G257" s="5" t="s">
        <v>2385</v>
      </c>
      <c r="H257" s="5" t="s">
        <v>4647</v>
      </c>
      <c r="I257" s="5" t="s">
        <v>178</v>
      </c>
      <c r="J257" s="5" t="s">
        <v>2383</v>
      </c>
      <c r="K257" s="5" t="s">
        <v>2814</v>
      </c>
      <c r="L257" s="5" t="s">
        <v>2251</v>
      </c>
      <c r="M257" s="5" t="s">
        <v>186</v>
      </c>
      <c r="N257" s="5" t="s">
        <v>186</v>
      </c>
      <c r="O257" s="5" t="s">
        <v>4420</v>
      </c>
      <c r="P257" s="5" t="s">
        <v>4769</v>
      </c>
      <c r="Q257" s="5" t="s">
        <v>177</v>
      </c>
      <c r="R257" s="5" t="s">
        <v>4769</v>
      </c>
    </row>
    <row r="258" spans="1:18">
      <c r="A258" s="5"/>
      <c r="B258" s="5" t="s">
        <v>1549</v>
      </c>
      <c r="C258" s="5" t="s">
        <v>4165</v>
      </c>
      <c r="D258" s="5">
        <v>2016</v>
      </c>
      <c r="F258" s="5" t="s">
        <v>1792</v>
      </c>
      <c r="G258" s="5" t="s">
        <v>2385</v>
      </c>
      <c r="H258" s="5" t="s">
        <v>4617</v>
      </c>
      <c r="I258" s="5" t="s">
        <v>178</v>
      </c>
      <c r="J258" s="5" t="s">
        <v>2383</v>
      </c>
      <c r="K258" s="5" t="s">
        <v>2814</v>
      </c>
      <c r="L258" s="5" t="s">
        <v>2251</v>
      </c>
      <c r="M258" s="5" t="s">
        <v>186</v>
      </c>
      <c r="N258" s="5" t="s">
        <v>186</v>
      </c>
      <c r="O258" s="5" t="s">
        <v>4390</v>
      </c>
      <c r="P258" s="5" t="s">
        <v>4769</v>
      </c>
      <c r="Q258" s="5" t="s">
        <v>177</v>
      </c>
      <c r="R258" s="5" t="s">
        <v>4769</v>
      </c>
    </row>
    <row r="259" spans="1:18">
      <c r="A259" s="5"/>
      <c r="B259" s="5" t="s">
        <v>1549</v>
      </c>
      <c r="C259" s="5" t="s">
        <v>4041</v>
      </c>
      <c r="D259" s="5">
        <v>2016</v>
      </c>
      <c r="F259" s="5" t="s">
        <v>1792</v>
      </c>
      <c r="G259" s="5" t="s">
        <v>2385</v>
      </c>
      <c r="H259" s="5" t="s">
        <v>4493</v>
      </c>
      <c r="I259" s="5" t="s">
        <v>178</v>
      </c>
      <c r="J259" s="5" t="s">
        <v>2383</v>
      </c>
      <c r="K259" s="5" t="s">
        <v>2814</v>
      </c>
      <c r="L259" s="5" t="s">
        <v>2251</v>
      </c>
      <c r="M259" s="5" t="s">
        <v>186</v>
      </c>
      <c r="N259" s="5" t="s">
        <v>186</v>
      </c>
      <c r="O259" s="5" t="s">
        <v>4266</v>
      </c>
      <c r="P259" s="5" t="s">
        <v>4769</v>
      </c>
      <c r="Q259" s="5" t="s">
        <v>177</v>
      </c>
      <c r="R259" s="5" t="s">
        <v>4769</v>
      </c>
    </row>
    <row r="260" spans="1:18">
      <c r="A260" s="5"/>
      <c r="B260" s="5" t="s">
        <v>1549</v>
      </c>
      <c r="C260" s="5" t="s">
        <v>4234</v>
      </c>
      <c r="D260" s="5">
        <v>2016</v>
      </c>
      <c r="F260" s="5" t="s">
        <v>1792</v>
      </c>
      <c r="G260" s="5" t="s">
        <v>2385</v>
      </c>
      <c r="H260" s="5" t="s">
        <v>4686</v>
      </c>
      <c r="I260" s="5" t="s">
        <v>178</v>
      </c>
      <c r="J260" s="5" t="s">
        <v>2383</v>
      </c>
      <c r="K260" s="5" t="s">
        <v>2814</v>
      </c>
      <c r="L260" s="5" t="s">
        <v>2251</v>
      </c>
      <c r="M260" s="5" t="s">
        <v>186</v>
      </c>
      <c r="N260" s="5" t="s">
        <v>186</v>
      </c>
      <c r="O260" s="5" t="s">
        <v>4459</v>
      </c>
      <c r="P260" s="5" t="s">
        <v>4769</v>
      </c>
      <c r="Q260" s="5" t="s">
        <v>177</v>
      </c>
      <c r="R260" s="5" t="s">
        <v>4769</v>
      </c>
    </row>
    <row r="261" spans="1:18">
      <c r="A261" s="5"/>
      <c r="B261" s="5" t="s">
        <v>1549</v>
      </c>
      <c r="C261" s="5" t="s">
        <v>4042</v>
      </c>
      <c r="D261" s="5">
        <v>2016</v>
      </c>
      <c r="F261" s="5" t="s">
        <v>1792</v>
      </c>
      <c r="G261" s="5" t="s">
        <v>2385</v>
      </c>
      <c r="H261" s="5" t="s">
        <v>4494</v>
      </c>
      <c r="I261" s="5" t="s">
        <v>178</v>
      </c>
      <c r="J261" s="5" t="s">
        <v>2383</v>
      </c>
      <c r="K261" s="5" t="s">
        <v>2814</v>
      </c>
      <c r="L261" s="5" t="s">
        <v>2251</v>
      </c>
      <c r="M261" s="5" t="s">
        <v>186</v>
      </c>
      <c r="N261" s="5" t="s">
        <v>186</v>
      </c>
      <c r="O261" s="5" t="s">
        <v>4267</v>
      </c>
      <c r="P261" s="5" t="s">
        <v>4769</v>
      </c>
      <c r="Q261" s="5" t="s">
        <v>177</v>
      </c>
      <c r="R261" s="5" t="s">
        <v>4769</v>
      </c>
    </row>
    <row r="262" spans="1:18">
      <c r="A262" s="5"/>
      <c r="B262" s="5" t="s">
        <v>1549</v>
      </c>
      <c r="C262" s="5" t="s">
        <v>4139</v>
      </c>
      <c r="D262" s="5">
        <v>2016</v>
      </c>
      <c r="F262" s="5" t="s">
        <v>1792</v>
      </c>
      <c r="G262" s="5" t="s">
        <v>2385</v>
      </c>
      <c r="H262" s="5" t="s">
        <v>4591</v>
      </c>
      <c r="I262" s="5" t="s">
        <v>178</v>
      </c>
      <c r="J262" s="5" t="s">
        <v>2383</v>
      </c>
      <c r="K262" s="5" t="s">
        <v>2814</v>
      </c>
      <c r="L262" s="5" t="s">
        <v>2251</v>
      </c>
      <c r="M262" s="5" t="s">
        <v>186</v>
      </c>
      <c r="N262" s="5" t="s">
        <v>186</v>
      </c>
      <c r="O262" s="5" t="s">
        <v>4364</v>
      </c>
      <c r="P262" s="5" t="s">
        <v>4769</v>
      </c>
      <c r="Q262" s="5" t="s">
        <v>177</v>
      </c>
      <c r="R262" s="5" t="s">
        <v>4769</v>
      </c>
    </row>
    <row r="263" spans="1:18">
      <c r="A263" s="5"/>
      <c r="B263" s="5" t="s">
        <v>1549</v>
      </c>
      <c r="C263" s="5" t="s">
        <v>4099</v>
      </c>
      <c r="D263" s="5">
        <v>2016</v>
      </c>
      <c r="F263" s="5" t="s">
        <v>1792</v>
      </c>
      <c r="G263" s="5" t="s">
        <v>2385</v>
      </c>
      <c r="H263" s="5" t="s">
        <v>4551</v>
      </c>
      <c r="I263" s="5" t="s">
        <v>178</v>
      </c>
      <c r="J263" s="5" t="s">
        <v>2383</v>
      </c>
      <c r="K263" s="5" t="s">
        <v>2814</v>
      </c>
      <c r="L263" s="5" t="s">
        <v>2251</v>
      </c>
      <c r="M263" s="5" t="s">
        <v>186</v>
      </c>
      <c r="N263" s="5" t="s">
        <v>186</v>
      </c>
      <c r="O263" s="5" t="s">
        <v>4324</v>
      </c>
      <c r="P263" s="5" t="s">
        <v>4769</v>
      </c>
      <c r="Q263" s="5" t="s">
        <v>177</v>
      </c>
      <c r="R263" s="5" t="s">
        <v>4769</v>
      </c>
    </row>
    <row r="264" spans="1:18">
      <c r="A264" s="5"/>
      <c r="B264" s="5" t="s">
        <v>1549</v>
      </c>
      <c r="C264" s="5" t="s">
        <v>4166</v>
      </c>
      <c r="D264" s="5">
        <v>2016</v>
      </c>
      <c r="F264" s="5" t="s">
        <v>1792</v>
      </c>
      <c r="G264" s="5" t="s">
        <v>2385</v>
      </c>
      <c r="H264" s="5" t="s">
        <v>4618</v>
      </c>
      <c r="I264" s="5" t="s">
        <v>178</v>
      </c>
      <c r="J264" s="5" t="s">
        <v>2383</v>
      </c>
      <c r="K264" s="5" t="s">
        <v>2814</v>
      </c>
      <c r="L264" s="5" t="s">
        <v>2251</v>
      </c>
      <c r="M264" s="5" t="s">
        <v>186</v>
      </c>
      <c r="N264" s="5" t="s">
        <v>186</v>
      </c>
      <c r="O264" s="5" t="s">
        <v>4391</v>
      </c>
      <c r="P264" s="5" t="s">
        <v>4769</v>
      </c>
      <c r="Q264" s="5" t="s">
        <v>177</v>
      </c>
      <c r="R264" s="5" t="s">
        <v>4769</v>
      </c>
    </row>
    <row r="265" spans="1:18">
      <c r="A265" s="5"/>
      <c r="B265" s="5" t="s">
        <v>1549</v>
      </c>
      <c r="C265" s="5" t="s">
        <v>4238</v>
      </c>
      <c r="D265" s="5">
        <v>2016</v>
      </c>
      <c r="F265" s="5" t="s">
        <v>1792</v>
      </c>
      <c r="G265" s="5" t="s">
        <v>2385</v>
      </c>
      <c r="H265" s="5" t="s">
        <v>4690</v>
      </c>
      <c r="I265" s="5" t="s">
        <v>178</v>
      </c>
      <c r="J265" s="5" t="s">
        <v>2383</v>
      </c>
      <c r="K265" s="5" t="s">
        <v>2814</v>
      </c>
      <c r="L265" s="5" t="s">
        <v>2251</v>
      </c>
      <c r="M265" s="5" t="s">
        <v>186</v>
      </c>
      <c r="N265" s="5" t="s">
        <v>186</v>
      </c>
      <c r="O265" s="5" t="s">
        <v>4463</v>
      </c>
      <c r="P265" s="5" t="s">
        <v>4769</v>
      </c>
      <c r="Q265" s="5" t="s">
        <v>177</v>
      </c>
      <c r="R265" s="5" t="s">
        <v>4769</v>
      </c>
    </row>
    <row r="266" spans="1:18">
      <c r="A266" s="5"/>
      <c r="B266" s="5" t="s">
        <v>1549</v>
      </c>
      <c r="C266" s="5" t="s">
        <v>4072</v>
      </c>
      <c r="D266" s="5">
        <v>2016</v>
      </c>
      <c r="F266" s="5" t="s">
        <v>1792</v>
      </c>
      <c r="G266" s="5" t="s">
        <v>2385</v>
      </c>
      <c r="H266" s="5" t="s">
        <v>4524</v>
      </c>
      <c r="I266" s="5" t="s">
        <v>178</v>
      </c>
      <c r="J266" s="5" t="s">
        <v>2383</v>
      </c>
      <c r="K266" s="5" t="s">
        <v>2814</v>
      </c>
      <c r="L266" s="5" t="s">
        <v>2251</v>
      </c>
      <c r="M266" s="5" t="s">
        <v>186</v>
      </c>
      <c r="N266" s="5" t="s">
        <v>186</v>
      </c>
      <c r="O266" s="5" t="s">
        <v>4297</v>
      </c>
      <c r="P266" s="5" t="s">
        <v>4769</v>
      </c>
      <c r="Q266" s="5" t="s">
        <v>177</v>
      </c>
      <c r="R266" s="5" t="s">
        <v>4769</v>
      </c>
    </row>
    <row r="267" spans="1:18">
      <c r="A267" s="5"/>
      <c r="B267" s="5" t="s">
        <v>1549</v>
      </c>
      <c r="C267" s="5" t="s">
        <v>4073</v>
      </c>
      <c r="D267" s="5">
        <v>2016</v>
      </c>
      <c r="F267" s="5" t="s">
        <v>1792</v>
      </c>
      <c r="G267" s="5" t="s">
        <v>2385</v>
      </c>
      <c r="H267" s="5" t="s">
        <v>4525</v>
      </c>
      <c r="I267" s="5" t="s">
        <v>178</v>
      </c>
      <c r="J267" s="5" t="s">
        <v>2383</v>
      </c>
      <c r="K267" s="5" t="s">
        <v>2814</v>
      </c>
      <c r="L267" s="5" t="s">
        <v>2251</v>
      </c>
      <c r="M267" s="5" t="s">
        <v>186</v>
      </c>
      <c r="N267" s="5" t="s">
        <v>186</v>
      </c>
      <c r="O267" s="5" t="s">
        <v>4298</v>
      </c>
      <c r="P267" s="5" t="s">
        <v>4769</v>
      </c>
      <c r="Q267" s="5" t="s">
        <v>177</v>
      </c>
      <c r="R267" s="5" t="s">
        <v>4769</v>
      </c>
    </row>
    <row r="268" spans="1:18">
      <c r="A268" s="5"/>
      <c r="B268" s="5" t="s">
        <v>1549</v>
      </c>
      <c r="C268" s="5" t="s">
        <v>4100</v>
      </c>
      <c r="D268" s="5">
        <v>2016</v>
      </c>
      <c r="F268" s="5" t="s">
        <v>1792</v>
      </c>
      <c r="G268" s="5" t="s">
        <v>2385</v>
      </c>
      <c r="H268" s="5" t="s">
        <v>4552</v>
      </c>
      <c r="I268" s="5" t="s">
        <v>178</v>
      </c>
      <c r="J268" s="5" t="s">
        <v>2383</v>
      </c>
      <c r="K268" s="5" t="s">
        <v>2814</v>
      </c>
      <c r="L268" s="5" t="s">
        <v>2251</v>
      </c>
      <c r="M268" s="5" t="s">
        <v>186</v>
      </c>
      <c r="N268" s="5" t="s">
        <v>186</v>
      </c>
      <c r="O268" s="5" t="s">
        <v>4325</v>
      </c>
      <c r="P268" s="5" t="s">
        <v>4769</v>
      </c>
      <c r="Q268" s="5" t="s">
        <v>177</v>
      </c>
      <c r="R268" s="5" t="s">
        <v>4769</v>
      </c>
    </row>
    <row r="269" spans="1:18">
      <c r="A269" s="5"/>
      <c r="B269" s="5" t="s">
        <v>1549</v>
      </c>
      <c r="C269" s="5" t="s">
        <v>4074</v>
      </c>
      <c r="D269" s="5">
        <v>2016</v>
      </c>
      <c r="F269" s="5" t="s">
        <v>1792</v>
      </c>
      <c r="G269" s="5" t="s">
        <v>2385</v>
      </c>
      <c r="H269" s="5" t="s">
        <v>4526</v>
      </c>
      <c r="I269" s="5" t="s">
        <v>178</v>
      </c>
      <c r="J269" s="5" t="s">
        <v>2383</v>
      </c>
      <c r="K269" s="5" t="s">
        <v>2814</v>
      </c>
      <c r="L269" s="5" t="s">
        <v>2251</v>
      </c>
      <c r="M269" s="5" t="s">
        <v>186</v>
      </c>
      <c r="N269" s="5" t="s">
        <v>186</v>
      </c>
      <c r="O269" s="5" t="s">
        <v>4299</v>
      </c>
      <c r="P269" s="5" t="s">
        <v>4769</v>
      </c>
      <c r="Q269" s="5" t="s">
        <v>177</v>
      </c>
      <c r="R269" s="5" t="s">
        <v>4769</v>
      </c>
    </row>
    <row r="270" spans="1:18">
      <c r="A270" s="5"/>
      <c r="B270" s="5" t="s">
        <v>1549</v>
      </c>
      <c r="C270" s="5" t="s">
        <v>4140</v>
      </c>
      <c r="D270" s="5">
        <v>2016</v>
      </c>
      <c r="F270" s="5" t="s">
        <v>1792</v>
      </c>
      <c r="G270" s="5" t="s">
        <v>2385</v>
      </c>
      <c r="H270" s="5" t="s">
        <v>4592</v>
      </c>
      <c r="I270" s="5" t="s">
        <v>178</v>
      </c>
      <c r="J270" s="5" t="s">
        <v>2383</v>
      </c>
      <c r="K270" s="5" t="s">
        <v>2814</v>
      </c>
      <c r="L270" s="5" t="s">
        <v>2251</v>
      </c>
      <c r="M270" s="5" t="s">
        <v>186</v>
      </c>
      <c r="N270" s="5" t="s">
        <v>186</v>
      </c>
      <c r="O270" s="5" t="s">
        <v>4365</v>
      </c>
      <c r="P270" s="5" t="s">
        <v>4769</v>
      </c>
      <c r="Q270" s="5" t="s">
        <v>177</v>
      </c>
      <c r="R270" s="5" t="s">
        <v>4769</v>
      </c>
    </row>
    <row r="271" spans="1:18">
      <c r="A271" s="5"/>
      <c r="B271" s="5" t="s">
        <v>1549</v>
      </c>
      <c r="C271" s="5" t="s">
        <v>4196</v>
      </c>
      <c r="D271" s="5">
        <v>2016</v>
      </c>
      <c r="F271" s="5" t="s">
        <v>1792</v>
      </c>
      <c r="G271" s="5" t="s">
        <v>2385</v>
      </c>
      <c r="H271" s="5" t="s">
        <v>4648</v>
      </c>
      <c r="I271" s="5" t="s">
        <v>178</v>
      </c>
      <c r="J271" s="5" t="s">
        <v>2383</v>
      </c>
      <c r="K271" s="5" t="s">
        <v>2814</v>
      </c>
      <c r="L271" s="5" t="s">
        <v>2251</v>
      </c>
      <c r="M271" s="5" t="s">
        <v>186</v>
      </c>
      <c r="N271" s="5" t="s">
        <v>186</v>
      </c>
      <c r="O271" s="5" t="s">
        <v>4421</v>
      </c>
      <c r="P271" s="5" t="s">
        <v>4769</v>
      </c>
      <c r="Q271" s="5" t="s">
        <v>177</v>
      </c>
      <c r="R271" s="5" t="s">
        <v>4769</v>
      </c>
    </row>
    <row r="272" spans="1:18">
      <c r="A272" s="5"/>
      <c r="B272" s="5" t="s">
        <v>1549</v>
      </c>
      <c r="C272" s="5" t="s">
        <v>4101</v>
      </c>
      <c r="D272" s="5">
        <v>2016</v>
      </c>
      <c r="F272" s="5" t="s">
        <v>1792</v>
      </c>
      <c r="G272" s="5" t="s">
        <v>2385</v>
      </c>
      <c r="H272" s="5" t="s">
        <v>4553</v>
      </c>
      <c r="I272" s="5" t="s">
        <v>178</v>
      </c>
      <c r="J272" s="5" t="s">
        <v>2383</v>
      </c>
      <c r="K272" s="5" t="s">
        <v>2814</v>
      </c>
      <c r="L272" s="5" t="s">
        <v>2251</v>
      </c>
      <c r="M272" s="5" t="s">
        <v>186</v>
      </c>
      <c r="N272" s="5" t="s">
        <v>186</v>
      </c>
      <c r="O272" s="5" t="s">
        <v>4326</v>
      </c>
      <c r="P272" s="5" t="s">
        <v>4769</v>
      </c>
      <c r="Q272" s="5" t="s">
        <v>177</v>
      </c>
      <c r="R272" s="5" t="s">
        <v>4769</v>
      </c>
    </row>
    <row r="273" spans="1:18">
      <c r="A273" s="5"/>
      <c r="B273" s="5" t="s">
        <v>1549</v>
      </c>
      <c r="C273" s="5" t="s">
        <v>4043</v>
      </c>
      <c r="D273" s="5">
        <v>2016</v>
      </c>
      <c r="F273" s="5" t="s">
        <v>1792</v>
      </c>
      <c r="G273" s="5" t="s">
        <v>2385</v>
      </c>
      <c r="H273" s="5" t="s">
        <v>4495</v>
      </c>
      <c r="I273" s="5" t="s">
        <v>178</v>
      </c>
      <c r="J273" s="5" t="s">
        <v>2383</v>
      </c>
      <c r="K273" s="5" t="s">
        <v>2814</v>
      </c>
      <c r="L273" s="5" t="s">
        <v>2251</v>
      </c>
      <c r="M273" s="5" t="s">
        <v>186</v>
      </c>
      <c r="N273" s="5" t="s">
        <v>186</v>
      </c>
      <c r="O273" s="5" t="s">
        <v>4268</v>
      </c>
      <c r="P273" s="5" t="s">
        <v>4769</v>
      </c>
      <c r="Q273" s="5" t="s">
        <v>177</v>
      </c>
      <c r="R273" s="5" t="s">
        <v>4769</v>
      </c>
    </row>
    <row r="274" spans="1:18">
      <c r="A274" s="5"/>
      <c r="B274" s="5" t="s">
        <v>1549</v>
      </c>
      <c r="C274" s="5" t="s">
        <v>4197</v>
      </c>
      <c r="D274" s="5">
        <v>2016</v>
      </c>
      <c r="F274" s="5" t="s">
        <v>1792</v>
      </c>
      <c r="G274" s="5" t="s">
        <v>2385</v>
      </c>
      <c r="H274" s="5" t="s">
        <v>4649</v>
      </c>
      <c r="I274" s="5" t="s">
        <v>178</v>
      </c>
      <c r="J274" s="5" t="s">
        <v>2383</v>
      </c>
      <c r="K274" s="5" t="s">
        <v>2814</v>
      </c>
      <c r="L274" s="5" t="s">
        <v>2251</v>
      </c>
      <c r="M274" s="5" t="s">
        <v>186</v>
      </c>
      <c r="N274" s="5" t="s">
        <v>186</v>
      </c>
      <c r="O274" s="5" t="s">
        <v>4422</v>
      </c>
      <c r="P274" s="5" t="s">
        <v>4769</v>
      </c>
      <c r="Q274" s="5" t="s">
        <v>177</v>
      </c>
      <c r="R274" s="5" t="s">
        <v>4769</v>
      </c>
    </row>
    <row r="275" spans="1:18">
      <c r="A275" s="5"/>
      <c r="B275" s="5" t="s">
        <v>1549</v>
      </c>
      <c r="C275" s="5" t="s">
        <v>4102</v>
      </c>
      <c r="D275" s="5">
        <v>2016</v>
      </c>
      <c r="F275" s="5" t="s">
        <v>1792</v>
      </c>
      <c r="G275" s="5" t="s">
        <v>2385</v>
      </c>
      <c r="H275" s="5" t="s">
        <v>4554</v>
      </c>
      <c r="I275" s="5" t="s">
        <v>178</v>
      </c>
      <c r="J275" s="5" t="s">
        <v>2383</v>
      </c>
      <c r="K275" s="5" t="s">
        <v>2814</v>
      </c>
      <c r="L275" s="5" t="s">
        <v>2251</v>
      </c>
      <c r="M275" s="5" t="s">
        <v>186</v>
      </c>
      <c r="N275" s="5" t="s">
        <v>186</v>
      </c>
      <c r="O275" s="5" t="s">
        <v>4327</v>
      </c>
      <c r="P275" s="5" t="s">
        <v>4769</v>
      </c>
      <c r="Q275" s="5" t="s">
        <v>177</v>
      </c>
      <c r="R275" s="5" t="s">
        <v>4769</v>
      </c>
    </row>
    <row r="276" spans="1:18">
      <c r="A276" s="5"/>
      <c r="B276" s="5" t="s">
        <v>1549</v>
      </c>
      <c r="C276" s="5" t="s">
        <v>4141</v>
      </c>
      <c r="D276" s="5">
        <v>2016</v>
      </c>
      <c r="F276" s="5" t="s">
        <v>1792</v>
      </c>
      <c r="G276" s="5" t="s">
        <v>2385</v>
      </c>
      <c r="H276" s="5" t="s">
        <v>4593</v>
      </c>
      <c r="I276" s="5" t="s">
        <v>178</v>
      </c>
      <c r="J276" s="5" t="s">
        <v>2383</v>
      </c>
      <c r="K276" s="5" t="s">
        <v>2814</v>
      </c>
      <c r="L276" s="5" t="s">
        <v>2251</v>
      </c>
      <c r="M276" s="5" t="s">
        <v>186</v>
      </c>
      <c r="N276" s="5" t="s">
        <v>186</v>
      </c>
      <c r="O276" s="5" t="s">
        <v>4366</v>
      </c>
      <c r="P276" s="5" t="s">
        <v>4769</v>
      </c>
      <c r="Q276" s="5" t="s">
        <v>177</v>
      </c>
      <c r="R276" s="5" t="s">
        <v>4769</v>
      </c>
    </row>
    <row r="277" spans="1:18">
      <c r="A277" s="5"/>
      <c r="B277" s="5" t="s">
        <v>1549</v>
      </c>
      <c r="C277" s="5" t="s">
        <v>4216</v>
      </c>
      <c r="D277" s="5">
        <v>2016</v>
      </c>
      <c r="F277" s="5" t="s">
        <v>1792</v>
      </c>
      <c r="G277" s="5" t="s">
        <v>2385</v>
      </c>
      <c r="H277" s="5" t="s">
        <v>4668</v>
      </c>
      <c r="I277" s="5" t="s">
        <v>178</v>
      </c>
      <c r="J277" s="5" t="s">
        <v>2383</v>
      </c>
      <c r="K277" s="5" t="s">
        <v>2814</v>
      </c>
      <c r="L277" s="5" t="s">
        <v>2251</v>
      </c>
      <c r="M277" s="5" t="s">
        <v>186</v>
      </c>
      <c r="N277" s="5" t="s">
        <v>186</v>
      </c>
      <c r="O277" s="5" t="s">
        <v>4441</v>
      </c>
      <c r="P277" s="5" t="s">
        <v>4769</v>
      </c>
      <c r="Q277" s="5" t="s">
        <v>177</v>
      </c>
      <c r="R277" s="5" t="s">
        <v>4769</v>
      </c>
    </row>
    <row r="278" spans="1:18">
      <c r="A278" s="5"/>
      <c r="B278" s="5" t="s">
        <v>1549</v>
      </c>
      <c r="C278" s="5" t="s">
        <v>4167</v>
      </c>
      <c r="D278" s="5">
        <v>2016</v>
      </c>
      <c r="F278" s="5" t="s">
        <v>1792</v>
      </c>
      <c r="G278" s="5" t="s">
        <v>2385</v>
      </c>
      <c r="H278" s="5" t="s">
        <v>4619</v>
      </c>
      <c r="I278" s="5" t="s">
        <v>178</v>
      </c>
      <c r="J278" s="5" t="s">
        <v>2383</v>
      </c>
      <c r="K278" s="5" t="s">
        <v>2814</v>
      </c>
      <c r="L278" s="5" t="s">
        <v>2251</v>
      </c>
      <c r="M278" s="5" t="s">
        <v>186</v>
      </c>
      <c r="N278" s="5" t="s">
        <v>186</v>
      </c>
      <c r="O278" s="5" t="s">
        <v>4392</v>
      </c>
      <c r="P278" s="5" t="s">
        <v>4769</v>
      </c>
      <c r="Q278" s="5" t="s">
        <v>177</v>
      </c>
      <c r="R278" s="5" t="s">
        <v>4769</v>
      </c>
    </row>
    <row r="279" spans="1:18">
      <c r="A279" s="5"/>
      <c r="B279" s="5" t="s">
        <v>1549</v>
      </c>
      <c r="C279" s="5" t="s">
        <v>4103</v>
      </c>
      <c r="D279" s="5">
        <v>2016</v>
      </c>
      <c r="F279" s="5" t="s">
        <v>1792</v>
      </c>
      <c r="G279" s="5" t="s">
        <v>2385</v>
      </c>
      <c r="H279" s="5" t="s">
        <v>4555</v>
      </c>
      <c r="I279" s="5" t="s">
        <v>178</v>
      </c>
      <c r="J279" s="5" t="s">
        <v>2383</v>
      </c>
      <c r="K279" s="5" t="s">
        <v>2814</v>
      </c>
      <c r="L279" s="5" t="s">
        <v>2251</v>
      </c>
      <c r="M279" s="5" t="s">
        <v>186</v>
      </c>
      <c r="N279" s="5" t="s">
        <v>186</v>
      </c>
      <c r="O279" s="5" t="s">
        <v>4328</v>
      </c>
      <c r="P279" s="5" t="s">
        <v>4769</v>
      </c>
      <c r="Q279" s="5" t="s">
        <v>177</v>
      </c>
      <c r="R279" s="5" t="s">
        <v>4769</v>
      </c>
    </row>
    <row r="280" spans="1:18">
      <c r="A280" s="5"/>
      <c r="B280" s="5" t="s">
        <v>1549</v>
      </c>
      <c r="C280" s="5" t="s">
        <v>4075</v>
      </c>
      <c r="D280" s="5">
        <v>2016</v>
      </c>
      <c r="F280" s="5" t="s">
        <v>1792</v>
      </c>
      <c r="G280" s="5" t="s">
        <v>2385</v>
      </c>
      <c r="H280" s="5" t="s">
        <v>4527</v>
      </c>
      <c r="I280" s="5" t="s">
        <v>178</v>
      </c>
      <c r="J280" s="5" t="s">
        <v>2383</v>
      </c>
      <c r="K280" s="5" t="s">
        <v>2814</v>
      </c>
      <c r="L280" s="5" t="s">
        <v>2251</v>
      </c>
      <c r="M280" s="5" t="s">
        <v>186</v>
      </c>
      <c r="N280" s="5" t="s">
        <v>186</v>
      </c>
      <c r="O280" s="5" t="s">
        <v>4300</v>
      </c>
      <c r="P280" s="5" t="s">
        <v>4769</v>
      </c>
      <c r="Q280" s="5" t="s">
        <v>177</v>
      </c>
      <c r="R280" s="5" t="s">
        <v>4769</v>
      </c>
    </row>
    <row r="281" spans="1:18">
      <c r="A281" s="5"/>
      <c r="B281" s="5" t="s">
        <v>1549</v>
      </c>
      <c r="C281" s="5" t="s">
        <v>4217</v>
      </c>
      <c r="D281" s="5">
        <v>2016</v>
      </c>
      <c r="F281" s="5" t="s">
        <v>1792</v>
      </c>
      <c r="G281" s="5" t="s">
        <v>2385</v>
      </c>
      <c r="H281" s="5" t="s">
        <v>4669</v>
      </c>
      <c r="I281" s="5" t="s">
        <v>178</v>
      </c>
      <c r="J281" s="5" t="s">
        <v>2383</v>
      </c>
      <c r="K281" s="5" t="s">
        <v>2814</v>
      </c>
      <c r="L281" s="5" t="s">
        <v>2251</v>
      </c>
      <c r="M281" s="5" t="s">
        <v>186</v>
      </c>
      <c r="N281" s="5" t="s">
        <v>186</v>
      </c>
      <c r="O281" s="5" t="s">
        <v>4442</v>
      </c>
      <c r="P281" s="5" t="s">
        <v>4769</v>
      </c>
      <c r="Q281" s="5" t="s">
        <v>177</v>
      </c>
      <c r="R281" s="5" t="s">
        <v>4769</v>
      </c>
    </row>
    <row r="282" spans="1:18">
      <c r="A282" s="5"/>
      <c r="B282" s="5" t="s">
        <v>1549</v>
      </c>
      <c r="C282" s="5" t="s">
        <v>4168</v>
      </c>
      <c r="D282" s="5">
        <v>2016</v>
      </c>
      <c r="F282" s="5" t="s">
        <v>1792</v>
      </c>
      <c r="G282" s="5" t="s">
        <v>2385</v>
      </c>
      <c r="H282" s="5" t="s">
        <v>4620</v>
      </c>
      <c r="I282" s="5" t="s">
        <v>178</v>
      </c>
      <c r="J282" s="5" t="s">
        <v>2383</v>
      </c>
      <c r="K282" s="5" t="s">
        <v>2814</v>
      </c>
      <c r="L282" s="5" t="s">
        <v>2251</v>
      </c>
      <c r="M282" s="5" t="s">
        <v>186</v>
      </c>
      <c r="N282" s="5" t="s">
        <v>186</v>
      </c>
      <c r="O282" s="5" t="s">
        <v>4393</v>
      </c>
      <c r="P282" s="5" t="s">
        <v>4769</v>
      </c>
      <c r="Q282" s="5" t="s">
        <v>177</v>
      </c>
      <c r="R282" s="5" t="s">
        <v>4769</v>
      </c>
    </row>
    <row r="283" spans="1:18">
      <c r="A283" s="5"/>
      <c r="B283" s="5" t="s">
        <v>1549</v>
      </c>
      <c r="C283" s="5" t="s">
        <v>4249</v>
      </c>
      <c r="D283" s="5">
        <v>2016</v>
      </c>
      <c r="F283" s="5" t="s">
        <v>1792</v>
      </c>
      <c r="G283" s="5" t="s">
        <v>2385</v>
      </c>
      <c r="H283" s="5" t="s">
        <v>4701</v>
      </c>
      <c r="I283" s="5" t="s">
        <v>178</v>
      </c>
      <c r="J283" s="5" t="s">
        <v>2383</v>
      </c>
      <c r="K283" s="5" t="s">
        <v>2814</v>
      </c>
      <c r="L283" s="5" t="s">
        <v>2251</v>
      </c>
      <c r="M283" s="5" t="s">
        <v>186</v>
      </c>
      <c r="N283" s="5" t="s">
        <v>186</v>
      </c>
      <c r="O283" s="5" t="s">
        <v>4474</v>
      </c>
      <c r="P283" s="5" t="s">
        <v>4769</v>
      </c>
      <c r="Q283" s="5" t="s">
        <v>177</v>
      </c>
      <c r="R283" s="5" t="s">
        <v>4769</v>
      </c>
    </row>
    <row r="284" spans="1:18">
      <c r="A284" s="5"/>
      <c r="B284" s="5" t="s">
        <v>1549</v>
      </c>
      <c r="C284" s="5" t="s">
        <v>4142</v>
      </c>
      <c r="D284" s="5">
        <v>2016</v>
      </c>
      <c r="F284" s="5" t="s">
        <v>1792</v>
      </c>
      <c r="G284" s="5" t="s">
        <v>2385</v>
      </c>
      <c r="H284" s="5" t="s">
        <v>4594</v>
      </c>
      <c r="I284" s="5" t="s">
        <v>178</v>
      </c>
      <c r="J284" s="5" t="s">
        <v>2383</v>
      </c>
      <c r="K284" s="5" t="s">
        <v>2814</v>
      </c>
      <c r="L284" s="5" t="s">
        <v>2251</v>
      </c>
      <c r="M284" s="5" t="s">
        <v>186</v>
      </c>
      <c r="N284" s="5" t="s">
        <v>186</v>
      </c>
      <c r="O284" s="5" t="s">
        <v>4367</v>
      </c>
      <c r="P284" s="5" t="s">
        <v>4769</v>
      </c>
      <c r="Q284" s="5" t="s">
        <v>177</v>
      </c>
      <c r="R284" s="5" t="s">
        <v>4769</v>
      </c>
    </row>
    <row r="285" spans="1:18">
      <c r="A285" s="5"/>
      <c r="B285" s="5" t="s">
        <v>1549</v>
      </c>
      <c r="C285" s="5" t="s">
        <v>4169</v>
      </c>
      <c r="D285" s="5">
        <v>2016</v>
      </c>
      <c r="F285" s="5" t="s">
        <v>1792</v>
      </c>
      <c r="G285" s="5" t="s">
        <v>2385</v>
      </c>
      <c r="H285" s="5" t="s">
        <v>4621</v>
      </c>
      <c r="I285" s="5" t="s">
        <v>178</v>
      </c>
      <c r="J285" s="5" t="s">
        <v>2383</v>
      </c>
      <c r="K285" s="5" t="s">
        <v>2814</v>
      </c>
      <c r="L285" s="5" t="s">
        <v>2251</v>
      </c>
      <c r="M285" s="5" t="s">
        <v>186</v>
      </c>
      <c r="N285" s="5" t="s">
        <v>186</v>
      </c>
      <c r="O285" s="5" t="s">
        <v>4394</v>
      </c>
      <c r="P285" s="5" t="s">
        <v>4769</v>
      </c>
      <c r="Q285" s="5" t="s">
        <v>177</v>
      </c>
      <c r="R285" s="5" t="s">
        <v>4769</v>
      </c>
    </row>
    <row r="286" spans="1:18">
      <c r="A286" s="5"/>
      <c r="B286" s="5" t="s">
        <v>1549</v>
      </c>
      <c r="C286" s="5" t="s">
        <v>4076</v>
      </c>
      <c r="D286" s="5">
        <v>2016</v>
      </c>
      <c r="F286" s="5" t="s">
        <v>1792</v>
      </c>
      <c r="G286" s="5" t="s">
        <v>2385</v>
      </c>
      <c r="H286" s="5" t="s">
        <v>4528</v>
      </c>
      <c r="I286" s="5" t="s">
        <v>178</v>
      </c>
      <c r="J286" s="5" t="s">
        <v>2383</v>
      </c>
      <c r="K286" s="5" t="s">
        <v>2814</v>
      </c>
      <c r="L286" s="5" t="s">
        <v>2251</v>
      </c>
      <c r="M286" s="5" t="s">
        <v>186</v>
      </c>
      <c r="N286" s="5" t="s">
        <v>186</v>
      </c>
      <c r="O286" s="5" t="s">
        <v>4301</v>
      </c>
      <c r="P286" s="5" t="s">
        <v>4769</v>
      </c>
      <c r="Q286" s="5" t="s">
        <v>177</v>
      </c>
      <c r="R286" s="5" t="s">
        <v>4769</v>
      </c>
    </row>
    <row r="287" spans="1:18">
      <c r="A287" s="5"/>
      <c r="B287" s="5" t="s">
        <v>1549</v>
      </c>
      <c r="C287" s="5" t="s">
        <v>4143</v>
      </c>
      <c r="D287" s="5">
        <v>2016</v>
      </c>
      <c r="F287" s="5" t="s">
        <v>1792</v>
      </c>
      <c r="G287" s="5" t="s">
        <v>2385</v>
      </c>
      <c r="H287" s="5" t="s">
        <v>4595</v>
      </c>
      <c r="I287" s="5" t="s">
        <v>178</v>
      </c>
      <c r="J287" s="5" t="s">
        <v>2383</v>
      </c>
      <c r="K287" s="5" t="s">
        <v>2814</v>
      </c>
      <c r="L287" s="5" t="s">
        <v>2251</v>
      </c>
      <c r="M287" s="5" t="s">
        <v>186</v>
      </c>
      <c r="N287" s="5" t="s">
        <v>186</v>
      </c>
      <c r="O287" s="5" t="s">
        <v>4368</v>
      </c>
      <c r="P287" s="5" t="s">
        <v>4769</v>
      </c>
      <c r="Q287" s="5" t="s">
        <v>177</v>
      </c>
      <c r="R287" s="5" t="s">
        <v>4769</v>
      </c>
    </row>
    <row r="288" spans="1:18">
      <c r="A288" s="5"/>
      <c r="B288" s="5" t="s">
        <v>1549</v>
      </c>
      <c r="C288" s="5" t="s">
        <v>4104</v>
      </c>
      <c r="D288" s="5">
        <v>2016</v>
      </c>
      <c r="F288" s="5" t="s">
        <v>1792</v>
      </c>
      <c r="G288" s="5" t="s">
        <v>2385</v>
      </c>
      <c r="H288" s="5" t="s">
        <v>4556</v>
      </c>
      <c r="I288" s="5" t="s">
        <v>178</v>
      </c>
      <c r="J288" s="5" t="s">
        <v>2383</v>
      </c>
      <c r="K288" s="5" t="s">
        <v>2814</v>
      </c>
      <c r="L288" s="5" t="s">
        <v>2251</v>
      </c>
      <c r="M288" s="5" t="s">
        <v>186</v>
      </c>
      <c r="N288" s="5" t="s">
        <v>186</v>
      </c>
      <c r="O288" s="5" t="s">
        <v>4329</v>
      </c>
      <c r="P288" s="5" t="s">
        <v>4769</v>
      </c>
      <c r="Q288" s="5" t="s">
        <v>177</v>
      </c>
      <c r="R288" s="5" t="s">
        <v>4769</v>
      </c>
    </row>
    <row r="289" spans="1:18">
      <c r="A289" s="5"/>
      <c r="B289" s="5" t="s">
        <v>1549</v>
      </c>
      <c r="C289" s="5" t="s">
        <v>4144</v>
      </c>
      <c r="D289" s="5">
        <v>2016</v>
      </c>
      <c r="F289" s="5" t="s">
        <v>1792</v>
      </c>
      <c r="G289" s="5" t="s">
        <v>2385</v>
      </c>
      <c r="H289" s="5" t="s">
        <v>4596</v>
      </c>
      <c r="I289" s="5" t="s">
        <v>178</v>
      </c>
      <c r="J289" s="5" t="s">
        <v>2383</v>
      </c>
      <c r="K289" s="5" t="s">
        <v>2814</v>
      </c>
      <c r="L289" s="5" t="s">
        <v>2251</v>
      </c>
      <c r="M289" s="5" t="s">
        <v>186</v>
      </c>
      <c r="N289" s="5" t="s">
        <v>186</v>
      </c>
      <c r="O289" s="5" t="s">
        <v>4369</v>
      </c>
      <c r="P289" s="5" t="s">
        <v>4769</v>
      </c>
      <c r="Q289" s="5" t="s">
        <v>177</v>
      </c>
      <c r="R289" s="5" t="s">
        <v>4769</v>
      </c>
    </row>
    <row r="290" spans="1:18">
      <c r="A290" s="5"/>
      <c r="B290" s="5" t="s">
        <v>1549</v>
      </c>
      <c r="C290" s="5" t="s">
        <v>4077</v>
      </c>
      <c r="D290" s="5">
        <v>2016</v>
      </c>
      <c r="F290" s="5" t="s">
        <v>1792</v>
      </c>
      <c r="G290" s="5" t="s">
        <v>2385</v>
      </c>
      <c r="H290" s="5" t="s">
        <v>4529</v>
      </c>
      <c r="I290" s="5" t="s">
        <v>178</v>
      </c>
      <c r="J290" s="5" t="s">
        <v>2383</v>
      </c>
      <c r="K290" s="5" t="s">
        <v>2814</v>
      </c>
      <c r="L290" s="5" t="s">
        <v>2251</v>
      </c>
      <c r="M290" s="5" t="s">
        <v>186</v>
      </c>
      <c r="N290" s="5" t="s">
        <v>186</v>
      </c>
      <c r="O290" s="5" t="s">
        <v>4302</v>
      </c>
      <c r="P290" s="5" t="s">
        <v>4769</v>
      </c>
      <c r="Q290" s="5" t="s">
        <v>177</v>
      </c>
      <c r="R290" s="5" t="s">
        <v>4769</v>
      </c>
    </row>
    <row r="291" spans="1:18">
      <c r="A291" s="5"/>
      <c r="B291" s="5" t="s">
        <v>1549</v>
      </c>
      <c r="C291" s="5" t="s">
        <v>4170</v>
      </c>
      <c r="D291" s="5">
        <v>2016</v>
      </c>
      <c r="F291" s="5" t="s">
        <v>1792</v>
      </c>
      <c r="G291" s="5" t="s">
        <v>2385</v>
      </c>
      <c r="H291" s="5" t="s">
        <v>4622</v>
      </c>
      <c r="I291" s="5" t="s">
        <v>178</v>
      </c>
      <c r="J291" s="5" t="s">
        <v>2383</v>
      </c>
      <c r="K291" s="5" t="s">
        <v>2814</v>
      </c>
      <c r="L291" s="5" t="s">
        <v>2251</v>
      </c>
      <c r="M291" s="5" t="s">
        <v>186</v>
      </c>
      <c r="N291" s="5" t="s">
        <v>186</v>
      </c>
      <c r="O291" s="5" t="s">
        <v>4395</v>
      </c>
      <c r="P291" s="5" t="s">
        <v>4769</v>
      </c>
      <c r="Q291" s="5" t="s">
        <v>177</v>
      </c>
      <c r="R291" s="5" t="s">
        <v>4769</v>
      </c>
    </row>
    <row r="292" spans="1:18">
      <c r="A292" s="5"/>
      <c r="B292" s="5" t="s">
        <v>1549</v>
      </c>
      <c r="C292" s="5" t="s">
        <v>4171</v>
      </c>
      <c r="D292" s="5">
        <v>2016</v>
      </c>
      <c r="F292" s="5" t="s">
        <v>1792</v>
      </c>
      <c r="G292" s="5" t="s">
        <v>2385</v>
      </c>
      <c r="H292" s="5" t="s">
        <v>4623</v>
      </c>
      <c r="I292" s="5" t="s">
        <v>178</v>
      </c>
      <c r="J292" s="5" t="s">
        <v>2383</v>
      </c>
      <c r="K292" s="5" t="s">
        <v>2814</v>
      </c>
      <c r="L292" s="5" t="s">
        <v>2251</v>
      </c>
      <c r="M292" s="5" t="s">
        <v>186</v>
      </c>
      <c r="N292" s="5" t="s">
        <v>186</v>
      </c>
      <c r="O292" s="5" t="s">
        <v>4396</v>
      </c>
      <c r="P292" s="5" t="s">
        <v>4769</v>
      </c>
      <c r="Q292" s="5" t="s">
        <v>177</v>
      </c>
      <c r="R292" s="5" t="s">
        <v>4769</v>
      </c>
    </row>
    <row r="293" spans="1:18">
      <c r="A293" s="5"/>
      <c r="B293" s="5" t="s">
        <v>1549</v>
      </c>
      <c r="C293" s="5" t="s">
        <v>4078</v>
      </c>
      <c r="D293" s="5">
        <v>2016</v>
      </c>
      <c r="F293" s="5" t="s">
        <v>1792</v>
      </c>
      <c r="G293" s="5" t="s">
        <v>2385</v>
      </c>
      <c r="H293" s="5" t="s">
        <v>4530</v>
      </c>
      <c r="I293" s="5" t="s">
        <v>178</v>
      </c>
      <c r="J293" s="5" t="s">
        <v>2383</v>
      </c>
      <c r="K293" s="5" t="s">
        <v>2814</v>
      </c>
      <c r="L293" s="5" t="s">
        <v>2251</v>
      </c>
      <c r="M293" s="5" t="s">
        <v>186</v>
      </c>
      <c r="N293" s="5" t="s">
        <v>186</v>
      </c>
      <c r="O293" s="5" t="s">
        <v>4303</v>
      </c>
      <c r="P293" s="5" t="s">
        <v>4769</v>
      </c>
      <c r="Q293" s="5" t="s">
        <v>177</v>
      </c>
      <c r="R293" s="5" t="s">
        <v>4769</v>
      </c>
    </row>
    <row r="294" spans="1:18">
      <c r="A294" s="5"/>
      <c r="B294" s="5" t="s">
        <v>1549</v>
      </c>
      <c r="C294" s="5" t="s">
        <v>4079</v>
      </c>
      <c r="D294" s="5">
        <v>2016</v>
      </c>
      <c r="F294" s="5" t="s">
        <v>1792</v>
      </c>
      <c r="G294" s="5" t="s">
        <v>2385</v>
      </c>
      <c r="H294" s="5" t="s">
        <v>4531</v>
      </c>
      <c r="I294" s="5" t="s">
        <v>178</v>
      </c>
      <c r="J294" s="5" t="s">
        <v>2383</v>
      </c>
      <c r="K294" s="5" t="s">
        <v>2814</v>
      </c>
      <c r="L294" s="5" t="s">
        <v>2251</v>
      </c>
      <c r="M294" s="5" t="s">
        <v>186</v>
      </c>
      <c r="N294" s="5" t="s">
        <v>186</v>
      </c>
      <c r="O294" s="5" t="s">
        <v>4304</v>
      </c>
      <c r="P294" s="5" t="s">
        <v>4769</v>
      </c>
      <c r="Q294" s="5" t="s">
        <v>177</v>
      </c>
      <c r="R294" s="5" t="s">
        <v>4769</v>
      </c>
    </row>
    <row r="295" spans="1:18">
      <c r="A295" s="5"/>
      <c r="B295" s="5" t="s">
        <v>1549</v>
      </c>
      <c r="C295" s="5" t="s">
        <v>4250</v>
      </c>
      <c r="D295" s="5">
        <v>2016</v>
      </c>
      <c r="F295" s="5" t="s">
        <v>1792</v>
      </c>
      <c r="G295" s="5" t="s">
        <v>2385</v>
      </c>
      <c r="H295" s="5" t="s">
        <v>4702</v>
      </c>
      <c r="I295" s="5" t="s">
        <v>178</v>
      </c>
      <c r="J295" s="5" t="s">
        <v>2383</v>
      </c>
      <c r="K295" s="5" t="s">
        <v>2814</v>
      </c>
      <c r="L295" s="5" t="s">
        <v>2251</v>
      </c>
      <c r="M295" s="5" t="s">
        <v>186</v>
      </c>
      <c r="N295" s="5" t="s">
        <v>186</v>
      </c>
      <c r="O295" s="5" t="s">
        <v>4475</v>
      </c>
      <c r="P295" s="5" t="s">
        <v>4769</v>
      </c>
      <c r="Q295" s="5" t="s">
        <v>177</v>
      </c>
      <c r="R295" s="5" t="s">
        <v>4769</v>
      </c>
    </row>
    <row r="296" spans="1:18">
      <c r="A296" s="5"/>
      <c r="B296" s="5" t="s">
        <v>1549</v>
      </c>
      <c r="C296" s="5" t="s">
        <v>4172</v>
      </c>
      <c r="D296" s="5">
        <v>2016</v>
      </c>
      <c r="F296" s="5" t="s">
        <v>1792</v>
      </c>
      <c r="G296" s="5" t="s">
        <v>2385</v>
      </c>
      <c r="H296" s="5" t="s">
        <v>4624</v>
      </c>
      <c r="I296" s="5" t="s">
        <v>178</v>
      </c>
      <c r="J296" s="5" t="s">
        <v>2383</v>
      </c>
      <c r="K296" s="5" t="s">
        <v>2814</v>
      </c>
      <c r="L296" s="5" t="s">
        <v>2251</v>
      </c>
      <c r="M296" s="5" t="s">
        <v>186</v>
      </c>
      <c r="N296" s="5" t="s">
        <v>186</v>
      </c>
      <c r="O296" s="5" t="s">
        <v>4397</v>
      </c>
      <c r="P296" s="5" t="s">
        <v>4769</v>
      </c>
      <c r="Q296" s="5" t="s">
        <v>177</v>
      </c>
      <c r="R296" s="5" t="s">
        <v>4769</v>
      </c>
    </row>
    <row r="297" spans="1:18">
      <c r="A297" s="5"/>
      <c r="B297" s="5" t="s">
        <v>1549</v>
      </c>
      <c r="C297" s="5" t="s">
        <v>4105</v>
      </c>
      <c r="D297" s="5">
        <v>2016</v>
      </c>
      <c r="F297" s="5" t="s">
        <v>1792</v>
      </c>
      <c r="G297" s="5" t="s">
        <v>2385</v>
      </c>
      <c r="H297" s="5" t="s">
        <v>4557</v>
      </c>
      <c r="I297" s="5" t="s">
        <v>178</v>
      </c>
      <c r="J297" s="5" t="s">
        <v>2383</v>
      </c>
      <c r="K297" s="5" t="s">
        <v>2814</v>
      </c>
      <c r="L297" s="5" t="s">
        <v>2251</v>
      </c>
      <c r="M297" s="5" t="s">
        <v>186</v>
      </c>
      <c r="N297" s="5" t="s">
        <v>186</v>
      </c>
      <c r="O297" s="5" t="s">
        <v>4330</v>
      </c>
      <c r="P297" s="5" t="s">
        <v>4769</v>
      </c>
      <c r="Q297" s="5" t="s">
        <v>177</v>
      </c>
      <c r="R297" s="5" t="s">
        <v>4769</v>
      </c>
    </row>
    <row r="298" spans="1:18">
      <c r="A298" s="5"/>
      <c r="B298" s="5" t="s">
        <v>1549</v>
      </c>
      <c r="C298" s="5" t="s">
        <v>4258</v>
      </c>
      <c r="D298" s="5">
        <v>2016</v>
      </c>
      <c r="F298" s="5" t="s">
        <v>1792</v>
      </c>
      <c r="G298" s="5" t="s">
        <v>2385</v>
      </c>
      <c r="H298" s="5" t="s">
        <v>4710</v>
      </c>
      <c r="I298" s="5" t="s">
        <v>178</v>
      </c>
      <c r="J298" s="5" t="s">
        <v>2383</v>
      </c>
      <c r="K298" s="5" t="s">
        <v>2814</v>
      </c>
      <c r="L298" s="5" t="s">
        <v>2251</v>
      </c>
      <c r="M298" s="5" t="s">
        <v>186</v>
      </c>
      <c r="N298" s="5" t="s">
        <v>186</v>
      </c>
      <c r="O298" s="5" t="s">
        <v>4483</v>
      </c>
      <c r="P298" s="5" t="s">
        <v>4769</v>
      </c>
      <c r="Q298" s="5" t="s">
        <v>177</v>
      </c>
      <c r="R298" s="5" t="s">
        <v>4769</v>
      </c>
    </row>
    <row r="299" spans="1:18">
      <c r="A299" s="5"/>
      <c r="B299" s="5" t="s">
        <v>1549</v>
      </c>
      <c r="C299" s="5" t="s">
        <v>4173</v>
      </c>
      <c r="D299" s="5">
        <v>2016</v>
      </c>
      <c r="F299" s="5" t="s">
        <v>1792</v>
      </c>
      <c r="G299" s="5" t="s">
        <v>2385</v>
      </c>
      <c r="H299" s="5" t="s">
        <v>4625</v>
      </c>
      <c r="I299" s="5" t="s">
        <v>178</v>
      </c>
      <c r="J299" s="5" t="s">
        <v>2383</v>
      </c>
      <c r="K299" s="5" t="s">
        <v>2814</v>
      </c>
      <c r="L299" s="5" t="s">
        <v>2251</v>
      </c>
      <c r="M299" s="5" t="s">
        <v>186</v>
      </c>
      <c r="N299" s="5" t="s">
        <v>186</v>
      </c>
      <c r="O299" s="5" t="s">
        <v>4398</v>
      </c>
      <c r="P299" s="5" t="s">
        <v>4769</v>
      </c>
      <c r="Q299" s="5" t="s">
        <v>177</v>
      </c>
      <c r="R299" s="5" t="s">
        <v>4769</v>
      </c>
    </row>
    <row r="300" spans="1:18">
      <c r="A300" s="5"/>
      <c r="B300" s="5" t="s">
        <v>1549</v>
      </c>
      <c r="C300" s="5" t="s">
        <v>4242</v>
      </c>
      <c r="D300" s="5">
        <v>2016</v>
      </c>
      <c r="F300" s="5" t="s">
        <v>1792</v>
      </c>
      <c r="G300" s="5" t="s">
        <v>2385</v>
      </c>
      <c r="H300" s="5" t="s">
        <v>4694</v>
      </c>
      <c r="I300" s="5" t="s">
        <v>178</v>
      </c>
      <c r="J300" s="5" t="s">
        <v>2383</v>
      </c>
      <c r="K300" s="5" t="s">
        <v>2814</v>
      </c>
      <c r="L300" s="5" t="s">
        <v>2251</v>
      </c>
      <c r="M300" s="5" t="s">
        <v>186</v>
      </c>
      <c r="N300" s="5" t="s">
        <v>186</v>
      </c>
      <c r="O300" s="5" t="s">
        <v>4467</v>
      </c>
      <c r="P300" s="5" t="s">
        <v>4769</v>
      </c>
      <c r="Q300" s="5" t="s">
        <v>177</v>
      </c>
      <c r="R300" s="5" t="s">
        <v>4769</v>
      </c>
    </row>
    <row r="301" spans="1:18">
      <c r="A301" s="5"/>
      <c r="B301" s="5" t="s">
        <v>1549</v>
      </c>
      <c r="C301" s="5" t="s">
        <v>4106</v>
      </c>
      <c r="D301" s="5">
        <v>2016</v>
      </c>
      <c r="F301" s="5" t="s">
        <v>1792</v>
      </c>
      <c r="G301" s="5" t="s">
        <v>2385</v>
      </c>
      <c r="H301" s="5" t="s">
        <v>4558</v>
      </c>
      <c r="I301" s="5" t="s">
        <v>178</v>
      </c>
      <c r="J301" s="5" t="s">
        <v>2383</v>
      </c>
      <c r="K301" s="5" t="s">
        <v>2814</v>
      </c>
      <c r="L301" s="5" t="s">
        <v>2251</v>
      </c>
      <c r="M301" s="5" t="s">
        <v>186</v>
      </c>
      <c r="N301" s="5" t="s">
        <v>186</v>
      </c>
      <c r="O301" s="5" t="s">
        <v>4331</v>
      </c>
      <c r="P301" s="5" t="s">
        <v>4769</v>
      </c>
      <c r="Q301" s="5" t="s">
        <v>177</v>
      </c>
      <c r="R301" s="5" t="s">
        <v>4769</v>
      </c>
    </row>
    <row r="302" spans="1:18">
      <c r="A302" s="5"/>
      <c r="B302" s="5" t="s">
        <v>1549</v>
      </c>
      <c r="C302" s="5" t="s">
        <v>4080</v>
      </c>
      <c r="D302" s="5">
        <v>2016</v>
      </c>
      <c r="F302" s="5" t="s">
        <v>1792</v>
      </c>
      <c r="G302" s="5" t="s">
        <v>2385</v>
      </c>
      <c r="H302" s="5" t="s">
        <v>4532</v>
      </c>
      <c r="I302" s="5" t="s">
        <v>178</v>
      </c>
      <c r="J302" s="5" t="s">
        <v>2383</v>
      </c>
      <c r="K302" s="5" t="s">
        <v>2814</v>
      </c>
      <c r="L302" s="5" t="s">
        <v>2251</v>
      </c>
      <c r="M302" s="5" t="s">
        <v>186</v>
      </c>
      <c r="N302" s="5" t="s">
        <v>186</v>
      </c>
      <c r="O302" s="5" t="s">
        <v>4305</v>
      </c>
      <c r="P302" s="5" t="s">
        <v>4769</v>
      </c>
      <c r="Q302" s="5" t="s">
        <v>177</v>
      </c>
      <c r="R302" s="5" t="s">
        <v>4769</v>
      </c>
    </row>
    <row r="303" spans="1:18">
      <c r="A303" s="5"/>
      <c r="B303" s="5" t="s">
        <v>1549</v>
      </c>
      <c r="C303" s="5" t="s">
        <v>4081</v>
      </c>
      <c r="D303" s="5">
        <v>2016</v>
      </c>
      <c r="F303" s="5" t="s">
        <v>1792</v>
      </c>
      <c r="G303" s="5" t="s">
        <v>2385</v>
      </c>
      <c r="H303" s="5" t="s">
        <v>4533</v>
      </c>
      <c r="I303" s="5" t="s">
        <v>178</v>
      </c>
      <c r="J303" s="5" t="s">
        <v>2383</v>
      </c>
      <c r="K303" s="5" t="s">
        <v>2814</v>
      </c>
      <c r="L303" s="5" t="s">
        <v>2251</v>
      </c>
      <c r="M303" s="5" t="s">
        <v>186</v>
      </c>
      <c r="N303" s="5" t="s">
        <v>186</v>
      </c>
      <c r="O303" s="5" t="s">
        <v>4306</v>
      </c>
      <c r="P303" s="5" t="s">
        <v>4769</v>
      </c>
      <c r="Q303" s="5" t="s">
        <v>177</v>
      </c>
      <c r="R303" s="5" t="s">
        <v>4769</v>
      </c>
    </row>
    <row r="304" spans="1:18">
      <c r="A304" s="5"/>
      <c r="B304" s="5" t="s">
        <v>1549</v>
      </c>
      <c r="C304" s="5" t="s">
        <v>4239</v>
      </c>
      <c r="D304" s="5">
        <v>2016</v>
      </c>
      <c r="F304" s="5" t="s">
        <v>1792</v>
      </c>
      <c r="G304" s="5" t="s">
        <v>2385</v>
      </c>
      <c r="H304" s="5" t="s">
        <v>4691</v>
      </c>
      <c r="I304" s="5" t="s">
        <v>178</v>
      </c>
      <c r="J304" s="5" t="s">
        <v>2383</v>
      </c>
      <c r="K304" s="5" t="s">
        <v>2814</v>
      </c>
      <c r="L304" s="5" t="s">
        <v>2251</v>
      </c>
      <c r="M304" s="5" t="s">
        <v>186</v>
      </c>
      <c r="N304" s="5" t="s">
        <v>186</v>
      </c>
      <c r="O304" s="5" t="s">
        <v>4464</v>
      </c>
      <c r="P304" s="5" t="s">
        <v>4769</v>
      </c>
      <c r="Q304" s="5" t="s">
        <v>177</v>
      </c>
      <c r="R304" s="5" t="s">
        <v>4769</v>
      </c>
    </row>
    <row r="305" spans="1:18">
      <c r="A305" s="5"/>
      <c r="B305" s="5" t="s">
        <v>1549</v>
      </c>
      <c r="C305" s="5" t="s">
        <v>4044</v>
      </c>
      <c r="D305" s="5">
        <v>2016</v>
      </c>
      <c r="F305" s="5" t="s">
        <v>1792</v>
      </c>
      <c r="G305" s="5" t="s">
        <v>2385</v>
      </c>
      <c r="H305" s="5" t="s">
        <v>4496</v>
      </c>
      <c r="I305" s="5" t="s">
        <v>178</v>
      </c>
      <c r="J305" s="5" t="s">
        <v>2383</v>
      </c>
      <c r="K305" s="5" t="s">
        <v>2814</v>
      </c>
      <c r="L305" s="5" t="s">
        <v>2251</v>
      </c>
      <c r="M305" s="5" t="s">
        <v>186</v>
      </c>
      <c r="N305" s="5" t="s">
        <v>186</v>
      </c>
      <c r="O305" s="5" t="s">
        <v>4269</v>
      </c>
      <c r="P305" s="5" t="s">
        <v>4769</v>
      </c>
      <c r="Q305" s="5" t="s">
        <v>177</v>
      </c>
      <c r="R305" s="5" t="s">
        <v>4769</v>
      </c>
    </row>
    <row r="306" spans="1:18">
      <c r="A306" s="5"/>
      <c r="B306" s="5" t="s">
        <v>1549</v>
      </c>
      <c r="C306" s="5" t="s">
        <v>4045</v>
      </c>
      <c r="D306" s="5">
        <v>2016</v>
      </c>
      <c r="F306" s="5" t="s">
        <v>1792</v>
      </c>
      <c r="G306" s="5" t="s">
        <v>2385</v>
      </c>
      <c r="H306" s="5" t="s">
        <v>4497</v>
      </c>
      <c r="I306" s="5" t="s">
        <v>178</v>
      </c>
      <c r="J306" s="5" t="s">
        <v>2383</v>
      </c>
      <c r="K306" s="5" t="s">
        <v>2814</v>
      </c>
      <c r="L306" s="5" t="s">
        <v>2251</v>
      </c>
      <c r="M306" s="5" t="s">
        <v>186</v>
      </c>
      <c r="N306" s="5" t="s">
        <v>186</v>
      </c>
      <c r="O306" s="5" t="s">
        <v>4270</v>
      </c>
      <c r="P306" s="5" t="s">
        <v>4769</v>
      </c>
      <c r="Q306" s="5" t="s">
        <v>177</v>
      </c>
      <c r="R306" s="5" t="s">
        <v>4769</v>
      </c>
    </row>
    <row r="307" spans="1:18">
      <c r="A307" s="5"/>
      <c r="B307" s="5" t="s">
        <v>1549</v>
      </c>
      <c r="C307" s="5" t="s">
        <v>4046</v>
      </c>
      <c r="D307" s="5">
        <v>2016</v>
      </c>
      <c r="F307" s="5" t="s">
        <v>1792</v>
      </c>
      <c r="G307" s="5" t="s">
        <v>2385</v>
      </c>
      <c r="H307" s="5" t="s">
        <v>4498</v>
      </c>
      <c r="I307" s="5" t="s">
        <v>178</v>
      </c>
      <c r="J307" s="5" t="s">
        <v>2383</v>
      </c>
      <c r="K307" s="5" t="s">
        <v>2814</v>
      </c>
      <c r="L307" s="5" t="s">
        <v>2251</v>
      </c>
      <c r="M307" s="5" t="s">
        <v>186</v>
      </c>
      <c r="N307" s="5" t="s">
        <v>186</v>
      </c>
      <c r="O307" s="5" t="s">
        <v>4271</v>
      </c>
      <c r="P307" s="5" t="s">
        <v>4769</v>
      </c>
      <c r="Q307" s="5" t="s">
        <v>177</v>
      </c>
      <c r="R307" s="5" t="s">
        <v>4769</v>
      </c>
    </row>
    <row r="308" spans="1:18">
      <c r="A308" s="5"/>
      <c r="B308" s="5" t="s">
        <v>1549</v>
      </c>
      <c r="C308" s="5" t="s">
        <v>4243</v>
      </c>
      <c r="D308" s="5">
        <v>2016</v>
      </c>
      <c r="F308" s="5" t="s">
        <v>1792</v>
      </c>
      <c r="G308" s="5" t="s">
        <v>2385</v>
      </c>
      <c r="H308" s="5" t="s">
        <v>4695</v>
      </c>
      <c r="I308" s="5" t="s">
        <v>178</v>
      </c>
      <c r="J308" s="5" t="s">
        <v>2383</v>
      </c>
      <c r="K308" s="5" t="s">
        <v>2814</v>
      </c>
      <c r="L308" s="5" t="s">
        <v>2251</v>
      </c>
      <c r="M308" s="5" t="s">
        <v>186</v>
      </c>
      <c r="N308" s="5" t="s">
        <v>186</v>
      </c>
      <c r="O308" s="5" t="s">
        <v>4468</v>
      </c>
      <c r="P308" s="5" t="s">
        <v>4769</v>
      </c>
      <c r="Q308" s="5" t="s">
        <v>177</v>
      </c>
      <c r="R308" s="5" t="s">
        <v>4769</v>
      </c>
    </row>
    <row r="309" spans="1:18">
      <c r="A309" s="5"/>
      <c r="B309" s="5" t="s">
        <v>1549</v>
      </c>
      <c r="C309" s="5" t="s">
        <v>4198</v>
      </c>
      <c r="D309" s="5">
        <v>2016</v>
      </c>
      <c r="F309" s="5" t="s">
        <v>1792</v>
      </c>
      <c r="G309" s="5" t="s">
        <v>2385</v>
      </c>
      <c r="H309" s="5" t="s">
        <v>4650</v>
      </c>
      <c r="I309" s="5" t="s">
        <v>178</v>
      </c>
      <c r="J309" s="5" t="s">
        <v>2383</v>
      </c>
      <c r="K309" s="5" t="s">
        <v>2814</v>
      </c>
      <c r="L309" s="5" t="s">
        <v>2251</v>
      </c>
      <c r="M309" s="5" t="s">
        <v>186</v>
      </c>
      <c r="N309" s="5" t="s">
        <v>186</v>
      </c>
      <c r="O309" s="5" t="s">
        <v>4423</v>
      </c>
      <c r="P309" s="5" t="s">
        <v>4769</v>
      </c>
      <c r="Q309" s="5" t="s">
        <v>177</v>
      </c>
      <c r="R309" s="5" t="s">
        <v>4769</v>
      </c>
    </row>
    <row r="310" spans="1:18">
      <c r="A310" s="5"/>
      <c r="B310" s="5" t="s">
        <v>1549</v>
      </c>
      <c r="C310" s="5" t="s">
        <v>4145</v>
      </c>
      <c r="D310" s="5">
        <v>2016</v>
      </c>
      <c r="F310" s="5" t="s">
        <v>1792</v>
      </c>
      <c r="G310" s="5" t="s">
        <v>2385</v>
      </c>
      <c r="H310" s="5" t="s">
        <v>4597</v>
      </c>
      <c r="I310" s="5" t="s">
        <v>178</v>
      </c>
      <c r="J310" s="5" t="s">
        <v>2383</v>
      </c>
      <c r="K310" s="5" t="s">
        <v>2814</v>
      </c>
      <c r="L310" s="5" t="s">
        <v>2251</v>
      </c>
      <c r="M310" s="5" t="s">
        <v>186</v>
      </c>
      <c r="N310" s="5" t="s">
        <v>186</v>
      </c>
      <c r="O310" s="5" t="s">
        <v>4370</v>
      </c>
      <c r="P310" s="5" t="s">
        <v>4769</v>
      </c>
      <c r="Q310" s="5" t="s">
        <v>177</v>
      </c>
      <c r="R310" s="5" t="s">
        <v>4769</v>
      </c>
    </row>
    <row r="311" spans="1:18">
      <c r="A311" s="5"/>
      <c r="B311" s="5" t="s">
        <v>1549</v>
      </c>
      <c r="C311" s="5" t="s">
        <v>4252</v>
      </c>
      <c r="D311" s="5">
        <v>2016</v>
      </c>
      <c r="F311" s="5" t="s">
        <v>1792</v>
      </c>
      <c r="G311" s="5" t="s">
        <v>2385</v>
      </c>
      <c r="H311" s="5" t="s">
        <v>4704</v>
      </c>
      <c r="I311" s="5" t="s">
        <v>178</v>
      </c>
      <c r="J311" s="5" t="s">
        <v>2383</v>
      </c>
      <c r="K311" s="5" t="s">
        <v>2814</v>
      </c>
      <c r="L311" s="5" t="s">
        <v>2251</v>
      </c>
      <c r="M311" s="5" t="s">
        <v>186</v>
      </c>
      <c r="N311" s="5" t="s">
        <v>186</v>
      </c>
      <c r="O311" s="5" t="s">
        <v>4477</v>
      </c>
      <c r="P311" s="5" t="s">
        <v>4769</v>
      </c>
      <c r="Q311" s="5" t="s">
        <v>177</v>
      </c>
      <c r="R311" s="5" t="s">
        <v>4769</v>
      </c>
    </row>
    <row r="312" spans="1:18">
      <c r="A312" s="5"/>
      <c r="B312" s="5" t="s">
        <v>1549</v>
      </c>
      <c r="C312" s="5" t="s">
        <v>4082</v>
      </c>
      <c r="D312" s="5">
        <v>2016</v>
      </c>
      <c r="F312" s="5" t="s">
        <v>1792</v>
      </c>
      <c r="G312" s="5" t="s">
        <v>2385</v>
      </c>
      <c r="H312" s="5" t="s">
        <v>4534</v>
      </c>
      <c r="I312" s="5" t="s">
        <v>178</v>
      </c>
      <c r="J312" s="5" t="s">
        <v>2383</v>
      </c>
      <c r="K312" s="5" t="s">
        <v>2814</v>
      </c>
      <c r="L312" s="5" t="s">
        <v>2251</v>
      </c>
      <c r="M312" s="5" t="s">
        <v>186</v>
      </c>
      <c r="N312" s="5" t="s">
        <v>186</v>
      </c>
      <c r="O312" s="5" t="s">
        <v>4307</v>
      </c>
      <c r="P312" s="5" t="s">
        <v>4769</v>
      </c>
      <c r="Q312" s="5" t="s">
        <v>177</v>
      </c>
      <c r="R312" s="5" t="s">
        <v>4769</v>
      </c>
    </row>
    <row r="313" spans="1:18">
      <c r="A313" s="5"/>
      <c r="B313" s="5" t="s">
        <v>1549</v>
      </c>
      <c r="C313" s="5" t="s">
        <v>4107</v>
      </c>
      <c r="D313" s="5">
        <v>2016</v>
      </c>
      <c r="F313" s="5" t="s">
        <v>1792</v>
      </c>
      <c r="G313" s="5" t="s">
        <v>2385</v>
      </c>
      <c r="H313" s="5" t="s">
        <v>4559</v>
      </c>
      <c r="I313" s="5" t="s">
        <v>178</v>
      </c>
      <c r="J313" s="5" t="s">
        <v>2383</v>
      </c>
      <c r="K313" s="5" t="s">
        <v>2814</v>
      </c>
      <c r="L313" s="5" t="s">
        <v>2251</v>
      </c>
      <c r="M313" s="5" t="s">
        <v>186</v>
      </c>
      <c r="N313" s="5" t="s">
        <v>186</v>
      </c>
      <c r="O313" s="5" t="s">
        <v>4332</v>
      </c>
      <c r="P313" s="5" t="s">
        <v>4769</v>
      </c>
      <c r="Q313" s="5" t="s">
        <v>177</v>
      </c>
      <c r="R313" s="5" t="s">
        <v>4769</v>
      </c>
    </row>
    <row r="314" spans="1:18">
      <c r="A314" s="5"/>
      <c r="B314" s="5" t="s">
        <v>1549</v>
      </c>
      <c r="C314" s="5" t="s">
        <v>4108</v>
      </c>
      <c r="D314" s="5">
        <v>2016</v>
      </c>
      <c r="F314" s="5" t="s">
        <v>1792</v>
      </c>
      <c r="G314" s="5" t="s">
        <v>2385</v>
      </c>
      <c r="H314" s="5" t="s">
        <v>4560</v>
      </c>
      <c r="I314" s="5" t="s">
        <v>178</v>
      </c>
      <c r="J314" s="5" t="s">
        <v>2383</v>
      </c>
      <c r="K314" s="5" t="s">
        <v>2814</v>
      </c>
      <c r="L314" s="5" t="s">
        <v>2251</v>
      </c>
      <c r="M314" s="5" t="s">
        <v>186</v>
      </c>
      <c r="N314" s="5" t="s">
        <v>186</v>
      </c>
      <c r="O314" s="5" t="s">
        <v>4333</v>
      </c>
      <c r="P314" s="5" t="s">
        <v>4769</v>
      </c>
      <c r="Q314" s="5" t="s">
        <v>177</v>
      </c>
      <c r="R314" s="5" t="s">
        <v>4769</v>
      </c>
    </row>
    <row r="315" spans="1:18">
      <c r="A315" s="5"/>
      <c r="B315" s="5" t="s">
        <v>1549</v>
      </c>
      <c r="C315" s="5" t="s">
        <v>4109</v>
      </c>
      <c r="D315" s="5">
        <v>2016</v>
      </c>
      <c r="F315" s="5" t="s">
        <v>1792</v>
      </c>
      <c r="G315" s="5" t="s">
        <v>2385</v>
      </c>
      <c r="H315" s="5" t="s">
        <v>4561</v>
      </c>
      <c r="I315" s="5" t="s">
        <v>178</v>
      </c>
      <c r="J315" s="5" t="s">
        <v>2383</v>
      </c>
      <c r="K315" s="5" t="s">
        <v>2814</v>
      </c>
      <c r="L315" s="5" t="s">
        <v>2251</v>
      </c>
      <c r="M315" s="5" t="s">
        <v>186</v>
      </c>
      <c r="N315" s="5" t="s">
        <v>186</v>
      </c>
      <c r="O315" s="5" t="s">
        <v>4334</v>
      </c>
      <c r="P315" s="5" t="s">
        <v>4769</v>
      </c>
      <c r="Q315" s="5" t="s">
        <v>177</v>
      </c>
      <c r="R315" s="5" t="s">
        <v>4769</v>
      </c>
    </row>
    <row r="316" spans="1:18">
      <c r="A316" s="5"/>
      <c r="B316" s="5" t="s">
        <v>1549</v>
      </c>
      <c r="C316" s="5" t="s">
        <v>4240</v>
      </c>
      <c r="D316" s="5">
        <v>2016</v>
      </c>
      <c r="F316" s="5" t="s">
        <v>1792</v>
      </c>
      <c r="G316" s="5" t="s">
        <v>2385</v>
      </c>
      <c r="H316" s="5" t="s">
        <v>4692</v>
      </c>
      <c r="I316" s="5" t="s">
        <v>178</v>
      </c>
      <c r="J316" s="5" t="s">
        <v>2383</v>
      </c>
      <c r="K316" s="5" t="s">
        <v>2814</v>
      </c>
      <c r="L316" s="5" t="s">
        <v>2251</v>
      </c>
      <c r="M316" s="5" t="s">
        <v>186</v>
      </c>
      <c r="N316" s="5" t="s">
        <v>186</v>
      </c>
      <c r="O316" s="5" t="s">
        <v>4465</v>
      </c>
      <c r="P316" s="5" t="s">
        <v>4769</v>
      </c>
      <c r="Q316" s="5" t="s">
        <v>177</v>
      </c>
      <c r="R316" s="5" t="s">
        <v>4769</v>
      </c>
    </row>
    <row r="317" spans="1:18">
      <c r="A317" s="5"/>
      <c r="B317" s="5" t="s">
        <v>1549</v>
      </c>
      <c r="C317" s="5" t="s">
        <v>4174</v>
      </c>
      <c r="D317" s="5">
        <v>2016</v>
      </c>
      <c r="F317" s="5" t="s">
        <v>1792</v>
      </c>
      <c r="G317" s="5" t="s">
        <v>2385</v>
      </c>
      <c r="H317" s="5" t="s">
        <v>4626</v>
      </c>
      <c r="I317" s="5" t="s">
        <v>178</v>
      </c>
      <c r="J317" s="5" t="s">
        <v>2383</v>
      </c>
      <c r="K317" s="5" t="s">
        <v>2814</v>
      </c>
      <c r="L317" s="5" t="s">
        <v>2251</v>
      </c>
      <c r="M317" s="5" t="s">
        <v>186</v>
      </c>
      <c r="N317" s="5" t="s">
        <v>186</v>
      </c>
      <c r="O317" s="5" t="s">
        <v>4399</v>
      </c>
      <c r="P317" s="5" t="s">
        <v>4769</v>
      </c>
      <c r="Q317" s="5" t="s">
        <v>177</v>
      </c>
      <c r="R317" s="5" t="s">
        <v>4769</v>
      </c>
    </row>
    <row r="318" spans="1:18">
      <c r="A318" s="5"/>
      <c r="B318" s="5" t="s">
        <v>1549</v>
      </c>
      <c r="C318" s="5" t="s">
        <v>4244</v>
      </c>
      <c r="D318" s="5">
        <v>2016</v>
      </c>
      <c r="F318" s="5" t="s">
        <v>1792</v>
      </c>
      <c r="G318" s="5" t="s">
        <v>2385</v>
      </c>
      <c r="H318" s="5" t="s">
        <v>4696</v>
      </c>
      <c r="I318" s="5" t="s">
        <v>178</v>
      </c>
      <c r="J318" s="5" t="s">
        <v>2383</v>
      </c>
      <c r="K318" s="5" t="s">
        <v>2814</v>
      </c>
      <c r="L318" s="5" t="s">
        <v>2251</v>
      </c>
      <c r="M318" s="5" t="s">
        <v>186</v>
      </c>
      <c r="N318" s="5" t="s">
        <v>186</v>
      </c>
      <c r="O318" s="5" t="s">
        <v>4469</v>
      </c>
      <c r="P318" s="5" t="s">
        <v>4769</v>
      </c>
      <c r="Q318" s="5" t="s">
        <v>177</v>
      </c>
      <c r="R318" s="5" t="s">
        <v>4769</v>
      </c>
    </row>
    <row r="319" spans="1:18">
      <c r="A319" s="5"/>
      <c r="B319" s="5" t="s">
        <v>1549</v>
      </c>
      <c r="C319" s="5" t="s">
        <v>4251</v>
      </c>
      <c r="D319" s="5">
        <v>2016</v>
      </c>
      <c r="F319" s="5" t="s">
        <v>1792</v>
      </c>
      <c r="G319" s="5" t="s">
        <v>2385</v>
      </c>
      <c r="H319" s="5" t="s">
        <v>4703</v>
      </c>
      <c r="I319" s="5" t="s">
        <v>178</v>
      </c>
      <c r="J319" s="5" t="s">
        <v>2383</v>
      </c>
      <c r="K319" s="5" t="s">
        <v>2814</v>
      </c>
      <c r="L319" s="5" t="s">
        <v>2251</v>
      </c>
      <c r="M319" s="5" t="s">
        <v>186</v>
      </c>
      <c r="N319" s="5" t="s">
        <v>186</v>
      </c>
      <c r="O319" s="5" t="s">
        <v>4476</v>
      </c>
      <c r="P319" s="5" t="s">
        <v>4769</v>
      </c>
      <c r="Q319" s="5" t="s">
        <v>177</v>
      </c>
      <c r="R319" s="5" t="s">
        <v>4769</v>
      </c>
    </row>
    <row r="320" spans="1:18">
      <c r="A320" s="5"/>
      <c r="B320" s="5" t="s">
        <v>1549</v>
      </c>
      <c r="C320" s="5" t="s">
        <v>4146</v>
      </c>
      <c r="D320" s="5">
        <v>2016</v>
      </c>
      <c r="F320" s="5" t="s">
        <v>1792</v>
      </c>
      <c r="G320" s="5" t="s">
        <v>2385</v>
      </c>
      <c r="H320" s="5" t="s">
        <v>4598</v>
      </c>
      <c r="I320" s="5" t="s">
        <v>178</v>
      </c>
      <c r="J320" s="5" t="s">
        <v>2383</v>
      </c>
      <c r="K320" s="5" t="s">
        <v>2814</v>
      </c>
      <c r="L320" s="5" t="s">
        <v>2251</v>
      </c>
      <c r="M320" s="5" t="s">
        <v>186</v>
      </c>
      <c r="N320" s="5" t="s">
        <v>186</v>
      </c>
      <c r="O320" s="5" t="s">
        <v>4371</v>
      </c>
      <c r="P320" s="5" t="s">
        <v>4769</v>
      </c>
      <c r="Q320" s="5" t="s">
        <v>177</v>
      </c>
      <c r="R320" s="5" t="s">
        <v>4769</v>
      </c>
    </row>
    <row r="321" spans="1:18">
      <c r="A321" s="5"/>
      <c r="B321" s="5" t="s">
        <v>1549</v>
      </c>
      <c r="C321" s="5" t="s">
        <v>4110</v>
      </c>
      <c r="D321" s="5">
        <v>2016</v>
      </c>
      <c r="F321" s="5" t="s">
        <v>1792</v>
      </c>
      <c r="G321" s="5" t="s">
        <v>2385</v>
      </c>
      <c r="H321" s="5" t="s">
        <v>4562</v>
      </c>
      <c r="I321" s="5" t="s">
        <v>178</v>
      </c>
      <c r="J321" s="5" t="s">
        <v>2383</v>
      </c>
      <c r="K321" s="5" t="s">
        <v>2814</v>
      </c>
      <c r="L321" s="5" t="s">
        <v>2251</v>
      </c>
      <c r="M321" s="5" t="s">
        <v>186</v>
      </c>
      <c r="N321" s="5" t="s">
        <v>186</v>
      </c>
      <c r="O321" s="5" t="s">
        <v>4335</v>
      </c>
      <c r="P321" s="5" t="s">
        <v>4769</v>
      </c>
      <c r="Q321" s="5" t="s">
        <v>177</v>
      </c>
      <c r="R321" s="5" t="s">
        <v>4769</v>
      </c>
    </row>
    <row r="322" spans="1:18">
      <c r="A322" s="5"/>
      <c r="B322" s="5" t="s">
        <v>1549</v>
      </c>
      <c r="C322" s="5" t="s">
        <v>4175</v>
      </c>
      <c r="D322" s="5">
        <v>2016</v>
      </c>
      <c r="F322" s="5" t="s">
        <v>1792</v>
      </c>
      <c r="G322" s="5" t="s">
        <v>2385</v>
      </c>
      <c r="H322" s="5" t="s">
        <v>4627</v>
      </c>
      <c r="I322" s="5" t="s">
        <v>178</v>
      </c>
      <c r="J322" s="5" t="s">
        <v>2383</v>
      </c>
      <c r="K322" s="5" t="s">
        <v>2814</v>
      </c>
      <c r="L322" s="5" t="s">
        <v>2251</v>
      </c>
      <c r="M322" s="5" t="s">
        <v>186</v>
      </c>
      <c r="N322" s="5" t="s">
        <v>186</v>
      </c>
      <c r="O322" s="5" t="s">
        <v>4400</v>
      </c>
      <c r="P322" s="5" t="s">
        <v>4769</v>
      </c>
      <c r="Q322" s="5" t="s">
        <v>177</v>
      </c>
      <c r="R322" s="5" t="s">
        <v>4769</v>
      </c>
    </row>
    <row r="323" spans="1:18">
      <c r="A323" s="5"/>
      <c r="B323" s="5" t="s">
        <v>1549</v>
      </c>
      <c r="C323" s="5" t="s">
        <v>4083</v>
      </c>
      <c r="D323" s="5">
        <v>2016</v>
      </c>
      <c r="F323" s="5" t="s">
        <v>1792</v>
      </c>
      <c r="G323" s="5" t="s">
        <v>2385</v>
      </c>
      <c r="H323" s="5" t="s">
        <v>4535</v>
      </c>
      <c r="I323" s="5" t="s">
        <v>178</v>
      </c>
      <c r="J323" s="5" t="s">
        <v>2383</v>
      </c>
      <c r="K323" s="5" t="s">
        <v>2814</v>
      </c>
      <c r="L323" s="5" t="s">
        <v>2251</v>
      </c>
      <c r="M323" s="5" t="s">
        <v>186</v>
      </c>
      <c r="N323" s="5" t="s">
        <v>186</v>
      </c>
      <c r="O323" s="5" t="s">
        <v>4308</v>
      </c>
      <c r="P323" s="5" t="s">
        <v>4769</v>
      </c>
      <c r="Q323" s="5" t="s">
        <v>177</v>
      </c>
      <c r="R323" s="5" t="s">
        <v>4769</v>
      </c>
    </row>
    <row r="324" spans="1:18">
      <c r="A324" s="5"/>
      <c r="B324" s="5" t="s">
        <v>1549</v>
      </c>
      <c r="C324" s="5" t="s">
        <v>4147</v>
      </c>
      <c r="D324" s="5">
        <v>2016</v>
      </c>
      <c r="F324" s="5" t="s">
        <v>1792</v>
      </c>
      <c r="G324" s="5" t="s">
        <v>2385</v>
      </c>
      <c r="H324" s="5" t="s">
        <v>4599</v>
      </c>
      <c r="I324" s="5" t="s">
        <v>178</v>
      </c>
      <c r="J324" s="5" t="s">
        <v>2383</v>
      </c>
      <c r="K324" s="5" t="s">
        <v>2814</v>
      </c>
      <c r="L324" s="5" t="s">
        <v>2251</v>
      </c>
      <c r="M324" s="5" t="s">
        <v>186</v>
      </c>
      <c r="N324" s="5" t="s">
        <v>186</v>
      </c>
      <c r="O324" s="5" t="s">
        <v>4372</v>
      </c>
      <c r="P324" s="5" t="s">
        <v>4769</v>
      </c>
      <c r="Q324" s="5" t="s">
        <v>177</v>
      </c>
      <c r="R324" s="5" t="s">
        <v>4769</v>
      </c>
    </row>
    <row r="325" spans="1:18">
      <c r="A325" s="5"/>
      <c r="B325" s="5" t="s">
        <v>1549</v>
      </c>
      <c r="C325" s="5" t="s">
        <v>4084</v>
      </c>
      <c r="D325" s="5">
        <v>2016</v>
      </c>
      <c r="F325" s="5" t="s">
        <v>1792</v>
      </c>
      <c r="G325" s="5" t="s">
        <v>2385</v>
      </c>
      <c r="H325" s="5" t="s">
        <v>4536</v>
      </c>
      <c r="I325" s="5" t="s">
        <v>178</v>
      </c>
      <c r="J325" s="5" t="s">
        <v>2383</v>
      </c>
      <c r="K325" s="5" t="s">
        <v>2814</v>
      </c>
      <c r="L325" s="5" t="s">
        <v>2251</v>
      </c>
      <c r="M325" s="5" t="s">
        <v>186</v>
      </c>
      <c r="N325" s="5" t="s">
        <v>186</v>
      </c>
      <c r="O325" s="5" t="s">
        <v>4309</v>
      </c>
      <c r="P325" s="5" t="s">
        <v>4769</v>
      </c>
      <c r="Q325" s="5" t="s">
        <v>177</v>
      </c>
      <c r="R325" s="5" t="s">
        <v>4769</v>
      </c>
    </row>
    <row r="326" spans="1:18">
      <c r="A326" s="5"/>
      <c r="B326" s="5" t="s">
        <v>1549</v>
      </c>
      <c r="C326" s="5" t="s">
        <v>4047</v>
      </c>
      <c r="D326" s="5">
        <v>2016</v>
      </c>
      <c r="F326" s="5" t="s">
        <v>1792</v>
      </c>
      <c r="G326" s="5" t="s">
        <v>2385</v>
      </c>
      <c r="H326" s="5" t="s">
        <v>4499</v>
      </c>
      <c r="I326" s="5" t="s">
        <v>178</v>
      </c>
      <c r="J326" s="5" t="s">
        <v>2383</v>
      </c>
      <c r="K326" s="5" t="s">
        <v>2814</v>
      </c>
      <c r="L326" s="5" t="s">
        <v>2251</v>
      </c>
      <c r="M326" s="5" t="s">
        <v>186</v>
      </c>
      <c r="N326" s="5" t="s">
        <v>186</v>
      </c>
      <c r="O326" s="5" t="s">
        <v>4272</v>
      </c>
      <c r="P326" s="5" t="s">
        <v>4769</v>
      </c>
      <c r="Q326" s="5" t="s">
        <v>177</v>
      </c>
      <c r="R326" s="5" t="s">
        <v>4769</v>
      </c>
    </row>
    <row r="327" spans="1:18">
      <c r="A327" s="5"/>
      <c r="B327" s="5" t="s">
        <v>1549</v>
      </c>
      <c r="C327" s="5" t="s">
        <v>4048</v>
      </c>
      <c r="D327" s="5">
        <v>2016</v>
      </c>
      <c r="F327" s="5" t="s">
        <v>1792</v>
      </c>
      <c r="G327" s="5" t="s">
        <v>2385</v>
      </c>
      <c r="H327" s="5" t="s">
        <v>4500</v>
      </c>
      <c r="I327" s="5" t="s">
        <v>178</v>
      </c>
      <c r="J327" s="5" t="s">
        <v>2383</v>
      </c>
      <c r="K327" s="5" t="s">
        <v>2814</v>
      </c>
      <c r="L327" s="5" t="s">
        <v>2251</v>
      </c>
      <c r="M327" s="5" t="s">
        <v>186</v>
      </c>
      <c r="N327" s="5" t="s">
        <v>186</v>
      </c>
      <c r="O327" s="5" t="s">
        <v>4273</v>
      </c>
      <c r="P327" s="5" t="s">
        <v>4769</v>
      </c>
      <c r="Q327" s="5" t="s">
        <v>177</v>
      </c>
      <c r="R327" s="5" t="s">
        <v>4769</v>
      </c>
    </row>
    <row r="328" spans="1:18">
      <c r="A328" s="5"/>
      <c r="B328" s="5" t="s">
        <v>1549</v>
      </c>
      <c r="C328" s="5" t="s">
        <v>4154</v>
      </c>
      <c r="D328" s="5">
        <v>2016</v>
      </c>
      <c r="F328" s="5" t="s">
        <v>1792</v>
      </c>
      <c r="G328" s="5" t="s">
        <v>2385</v>
      </c>
      <c r="H328" s="5" t="s">
        <v>4606</v>
      </c>
      <c r="I328" s="5" t="s">
        <v>178</v>
      </c>
      <c r="J328" s="5" t="s">
        <v>2383</v>
      </c>
      <c r="K328" s="5" t="s">
        <v>2814</v>
      </c>
      <c r="L328" s="5" t="s">
        <v>2251</v>
      </c>
      <c r="M328" s="5" t="s">
        <v>186</v>
      </c>
      <c r="N328" s="5" t="s">
        <v>186</v>
      </c>
      <c r="O328" s="5" t="s">
        <v>4379</v>
      </c>
      <c r="P328" s="5" t="s">
        <v>4769</v>
      </c>
      <c r="Q328" s="5" t="s">
        <v>177</v>
      </c>
      <c r="R328" s="5" t="s">
        <v>4769</v>
      </c>
    </row>
    <row r="329" spans="1:18">
      <c r="A329" s="5"/>
      <c r="B329" s="5" t="s">
        <v>1549</v>
      </c>
      <c r="C329" s="5" t="s">
        <v>4259</v>
      </c>
      <c r="D329" s="5">
        <v>2017</v>
      </c>
      <c r="F329" s="5" t="s">
        <v>1792</v>
      </c>
      <c r="G329" s="5" t="s">
        <v>2385</v>
      </c>
      <c r="H329" s="5" t="s">
        <v>4711</v>
      </c>
      <c r="I329" s="5" t="s">
        <v>178</v>
      </c>
      <c r="J329" s="5" t="s">
        <v>2383</v>
      </c>
      <c r="K329" s="5" t="s">
        <v>2814</v>
      </c>
      <c r="L329" s="5" t="s">
        <v>2251</v>
      </c>
      <c r="M329" s="5" t="s">
        <v>186</v>
      </c>
      <c r="N329" s="5" t="s">
        <v>186</v>
      </c>
      <c r="O329" s="5" t="s">
        <v>4484</v>
      </c>
      <c r="P329" s="5" t="s">
        <v>4769</v>
      </c>
      <c r="Q329" s="5" t="s">
        <v>177</v>
      </c>
      <c r="R329" s="5" t="s">
        <v>4769</v>
      </c>
    </row>
    <row r="330" spans="1:18">
      <c r="A330" s="5"/>
      <c r="B330" s="5" t="s">
        <v>1549</v>
      </c>
      <c r="C330" s="5" t="s">
        <v>4199</v>
      </c>
      <c r="D330" s="5">
        <v>2017</v>
      </c>
      <c r="F330" s="5" t="s">
        <v>1792</v>
      </c>
      <c r="G330" s="5" t="s">
        <v>2385</v>
      </c>
      <c r="H330" s="5" t="s">
        <v>4651</v>
      </c>
      <c r="I330" s="5" t="s">
        <v>178</v>
      </c>
      <c r="J330" s="5" t="s">
        <v>2383</v>
      </c>
      <c r="K330" s="5" t="s">
        <v>2814</v>
      </c>
      <c r="L330" s="5" t="s">
        <v>2251</v>
      </c>
      <c r="M330" s="5" t="s">
        <v>186</v>
      </c>
      <c r="N330" s="5" t="s">
        <v>186</v>
      </c>
      <c r="O330" s="5" t="s">
        <v>4424</v>
      </c>
      <c r="P330" s="5" t="s">
        <v>4769</v>
      </c>
      <c r="Q330" s="5" t="s">
        <v>177</v>
      </c>
      <c r="R330" s="5" t="s">
        <v>4769</v>
      </c>
    </row>
    <row r="331" spans="1:18">
      <c r="A331" s="5"/>
      <c r="B331" s="5" t="s">
        <v>1549</v>
      </c>
      <c r="C331" s="5" t="s">
        <v>4049</v>
      </c>
      <c r="D331" s="5">
        <v>2017</v>
      </c>
      <c r="F331" s="5" t="s">
        <v>1792</v>
      </c>
      <c r="G331" s="5" t="s">
        <v>2385</v>
      </c>
      <c r="H331" s="5" t="s">
        <v>4501</v>
      </c>
      <c r="I331" s="5" t="s">
        <v>178</v>
      </c>
      <c r="J331" s="5" t="s">
        <v>2383</v>
      </c>
      <c r="K331" s="5" t="s">
        <v>2814</v>
      </c>
      <c r="L331" s="5" t="s">
        <v>2251</v>
      </c>
      <c r="M331" s="5" t="s">
        <v>186</v>
      </c>
      <c r="N331" s="5" t="s">
        <v>186</v>
      </c>
      <c r="O331" s="5" t="s">
        <v>4274</v>
      </c>
      <c r="P331" s="5" t="s">
        <v>4769</v>
      </c>
      <c r="Q331" s="5" t="s">
        <v>177</v>
      </c>
      <c r="R331" s="5" t="s">
        <v>4769</v>
      </c>
    </row>
    <row r="332" spans="1:18">
      <c r="A332" s="5"/>
      <c r="B332" s="5" t="s">
        <v>1549</v>
      </c>
      <c r="C332" s="5" t="s">
        <v>4200</v>
      </c>
      <c r="D332" s="5">
        <v>2017</v>
      </c>
      <c r="F332" s="5" t="s">
        <v>1792</v>
      </c>
      <c r="G332" s="5" t="s">
        <v>2385</v>
      </c>
      <c r="H332" s="5" t="s">
        <v>4652</v>
      </c>
      <c r="I332" s="5" t="s">
        <v>178</v>
      </c>
      <c r="J332" s="5" t="s">
        <v>2383</v>
      </c>
      <c r="K332" s="5" t="s">
        <v>2814</v>
      </c>
      <c r="L332" s="5" t="s">
        <v>2251</v>
      </c>
      <c r="M332" s="5" t="s">
        <v>186</v>
      </c>
      <c r="N332" s="5" t="s">
        <v>186</v>
      </c>
      <c r="O332" s="5" t="s">
        <v>4425</v>
      </c>
      <c r="P332" s="5" t="s">
        <v>4769</v>
      </c>
      <c r="Q332" s="5" t="s">
        <v>177</v>
      </c>
      <c r="R332" s="5" t="s">
        <v>4769</v>
      </c>
    </row>
    <row r="333" spans="1:18">
      <c r="A333" s="5"/>
      <c r="B333" s="5" t="s">
        <v>1549</v>
      </c>
      <c r="C333" s="5" t="s">
        <v>4111</v>
      </c>
      <c r="D333" s="5">
        <v>2017</v>
      </c>
      <c r="F333" s="5" t="s">
        <v>1792</v>
      </c>
      <c r="G333" s="5" t="s">
        <v>2385</v>
      </c>
      <c r="H333" s="5" t="s">
        <v>4563</v>
      </c>
      <c r="I333" s="5" t="s">
        <v>178</v>
      </c>
      <c r="J333" s="5" t="s">
        <v>2383</v>
      </c>
      <c r="K333" s="5" t="s">
        <v>2814</v>
      </c>
      <c r="L333" s="5" t="s">
        <v>2251</v>
      </c>
      <c r="M333" s="5" t="s">
        <v>186</v>
      </c>
      <c r="N333" s="5" t="s">
        <v>186</v>
      </c>
      <c r="O333" s="5" t="s">
        <v>4336</v>
      </c>
      <c r="P333" s="5" t="s">
        <v>4769</v>
      </c>
      <c r="Q333" s="5" t="s">
        <v>177</v>
      </c>
      <c r="R333" s="5" t="s">
        <v>4769</v>
      </c>
    </row>
    <row r="334" spans="1:18">
      <c r="A334" s="5"/>
      <c r="B334" s="5" t="s">
        <v>1549</v>
      </c>
      <c r="C334" s="5" t="s">
        <v>4050</v>
      </c>
      <c r="D334" s="5">
        <v>2017</v>
      </c>
      <c r="F334" s="5" t="s">
        <v>1792</v>
      </c>
      <c r="G334" s="5" t="s">
        <v>2385</v>
      </c>
      <c r="H334" s="5" t="s">
        <v>4502</v>
      </c>
      <c r="I334" s="5" t="s">
        <v>178</v>
      </c>
      <c r="J334" s="5" t="s">
        <v>2383</v>
      </c>
      <c r="K334" s="5" t="s">
        <v>2814</v>
      </c>
      <c r="L334" s="5" t="s">
        <v>2251</v>
      </c>
      <c r="M334" s="5" t="s">
        <v>186</v>
      </c>
      <c r="N334" s="5" t="s">
        <v>186</v>
      </c>
      <c r="O334" s="5" t="s">
        <v>4275</v>
      </c>
      <c r="P334" s="5" t="s">
        <v>4769</v>
      </c>
      <c r="Q334" s="5" t="s">
        <v>177</v>
      </c>
      <c r="R334" s="5" t="s">
        <v>4769</v>
      </c>
    </row>
    <row r="335" spans="1:18">
      <c r="A335" s="5"/>
      <c r="B335" s="5" t="s">
        <v>1549</v>
      </c>
      <c r="C335" s="5" t="s">
        <v>4112</v>
      </c>
      <c r="D335" s="5">
        <v>2017</v>
      </c>
      <c r="F335" s="5" t="s">
        <v>1792</v>
      </c>
      <c r="G335" s="5" t="s">
        <v>2385</v>
      </c>
      <c r="H335" s="5" t="s">
        <v>4564</v>
      </c>
      <c r="I335" s="5" t="s">
        <v>178</v>
      </c>
      <c r="J335" s="5" t="s">
        <v>2383</v>
      </c>
      <c r="K335" s="5" t="s">
        <v>2814</v>
      </c>
      <c r="L335" s="5" t="s">
        <v>2251</v>
      </c>
      <c r="M335" s="5" t="s">
        <v>186</v>
      </c>
      <c r="N335" s="5" t="s">
        <v>186</v>
      </c>
      <c r="O335" s="5" t="s">
        <v>4337</v>
      </c>
      <c r="P335" s="5" t="s">
        <v>4769</v>
      </c>
      <c r="Q335" s="5" t="s">
        <v>177</v>
      </c>
      <c r="R335" s="5" t="s">
        <v>4769</v>
      </c>
    </row>
    <row r="336" spans="1:18">
      <c r="A336" s="5"/>
      <c r="B336" s="5" t="s">
        <v>1549</v>
      </c>
      <c r="C336" s="5" t="s">
        <v>4051</v>
      </c>
      <c r="D336" s="5">
        <v>2017</v>
      </c>
      <c r="F336" s="5" t="s">
        <v>1792</v>
      </c>
      <c r="G336" s="5" t="s">
        <v>2385</v>
      </c>
      <c r="H336" s="5" t="s">
        <v>4503</v>
      </c>
      <c r="I336" s="5" t="s">
        <v>178</v>
      </c>
      <c r="J336" s="5" t="s">
        <v>2383</v>
      </c>
      <c r="K336" s="5" t="s">
        <v>2814</v>
      </c>
      <c r="L336" s="5" t="s">
        <v>2251</v>
      </c>
      <c r="M336" s="5" t="s">
        <v>186</v>
      </c>
      <c r="N336" s="5" t="s">
        <v>186</v>
      </c>
      <c r="O336" s="5" t="s">
        <v>4276</v>
      </c>
      <c r="P336" s="5" t="s">
        <v>4769</v>
      </c>
      <c r="Q336" s="5" t="s">
        <v>177</v>
      </c>
      <c r="R336" s="5" t="s">
        <v>4769</v>
      </c>
    </row>
    <row r="337" spans="1:18">
      <c r="A337" s="5"/>
      <c r="B337" s="5" t="s">
        <v>1549</v>
      </c>
      <c r="C337" s="5" t="s">
        <v>4113</v>
      </c>
      <c r="D337" s="5">
        <v>2017</v>
      </c>
      <c r="F337" s="5" t="s">
        <v>1792</v>
      </c>
      <c r="G337" s="5" t="s">
        <v>2385</v>
      </c>
      <c r="H337" s="5" t="s">
        <v>4565</v>
      </c>
      <c r="I337" s="5" t="s">
        <v>178</v>
      </c>
      <c r="J337" s="5" t="s">
        <v>2383</v>
      </c>
      <c r="K337" s="5" t="s">
        <v>2814</v>
      </c>
      <c r="L337" s="5" t="s">
        <v>2251</v>
      </c>
      <c r="M337" s="5" t="s">
        <v>186</v>
      </c>
      <c r="N337" s="5" t="s">
        <v>186</v>
      </c>
      <c r="O337" s="5" t="s">
        <v>4338</v>
      </c>
      <c r="P337" s="5" t="s">
        <v>4769</v>
      </c>
      <c r="Q337" s="5" t="s">
        <v>177</v>
      </c>
      <c r="R337" s="5" t="s">
        <v>4769</v>
      </c>
    </row>
    <row r="338" spans="1:18">
      <c r="A338" s="5"/>
      <c r="B338" s="5" t="s">
        <v>1549</v>
      </c>
      <c r="C338" s="5" t="s">
        <v>4176</v>
      </c>
      <c r="D338" s="5">
        <v>2017</v>
      </c>
      <c r="F338" s="5" t="s">
        <v>1792</v>
      </c>
      <c r="G338" s="5" t="s">
        <v>2385</v>
      </c>
      <c r="H338" s="5" t="s">
        <v>4628</v>
      </c>
      <c r="I338" s="5" t="s">
        <v>178</v>
      </c>
      <c r="J338" s="5" t="s">
        <v>2383</v>
      </c>
      <c r="K338" s="5" t="s">
        <v>2814</v>
      </c>
      <c r="L338" s="5" t="s">
        <v>2251</v>
      </c>
      <c r="M338" s="5" t="s">
        <v>186</v>
      </c>
      <c r="N338" s="5" t="s">
        <v>186</v>
      </c>
      <c r="O338" s="5" t="s">
        <v>4401</v>
      </c>
      <c r="P338" s="5" t="s">
        <v>4769</v>
      </c>
      <c r="Q338" s="5" t="s">
        <v>177</v>
      </c>
      <c r="R338" s="5" t="s">
        <v>4769</v>
      </c>
    </row>
    <row r="339" spans="1:18">
      <c r="A339" s="5"/>
      <c r="B339" s="5" t="s">
        <v>1549</v>
      </c>
      <c r="C339" s="5" t="s">
        <v>4177</v>
      </c>
      <c r="D339" s="5">
        <v>2017</v>
      </c>
      <c r="F339" s="5" t="s">
        <v>1792</v>
      </c>
      <c r="G339" s="5" t="s">
        <v>2385</v>
      </c>
      <c r="H339" s="5" t="s">
        <v>4629</v>
      </c>
      <c r="I339" s="5" t="s">
        <v>178</v>
      </c>
      <c r="J339" s="5" t="s">
        <v>2383</v>
      </c>
      <c r="K339" s="5" t="s">
        <v>2814</v>
      </c>
      <c r="L339" s="5" t="s">
        <v>2251</v>
      </c>
      <c r="M339" s="5" t="s">
        <v>186</v>
      </c>
      <c r="N339" s="5" t="s">
        <v>186</v>
      </c>
      <c r="O339" s="5" t="s">
        <v>4402</v>
      </c>
      <c r="P339" s="5" t="s">
        <v>4769</v>
      </c>
      <c r="Q339" s="5" t="s">
        <v>177</v>
      </c>
      <c r="R339" s="5" t="s">
        <v>4769</v>
      </c>
    </row>
    <row r="340" spans="1:18">
      <c r="A340" s="5"/>
      <c r="B340" s="5" t="s">
        <v>1549</v>
      </c>
      <c r="C340" s="5" t="s">
        <v>4052</v>
      </c>
      <c r="D340" s="5">
        <v>2017</v>
      </c>
      <c r="F340" s="5" t="s">
        <v>1792</v>
      </c>
      <c r="G340" s="5" t="s">
        <v>2385</v>
      </c>
      <c r="H340" s="5" t="s">
        <v>4504</v>
      </c>
      <c r="I340" s="5" t="s">
        <v>178</v>
      </c>
      <c r="J340" s="5" t="s">
        <v>2383</v>
      </c>
      <c r="K340" s="5" t="s">
        <v>2814</v>
      </c>
      <c r="L340" s="5" t="s">
        <v>2251</v>
      </c>
      <c r="M340" s="5" t="s">
        <v>186</v>
      </c>
      <c r="N340" s="5" t="s">
        <v>186</v>
      </c>
      <c r="O340" s="5" t="s">
        <v>4277</v>
      </c>
      <c r="P340" s="5" t="s">
        <v>4769</v>
      </c>
      <c r="Q340" s="5" t="s">
        <v>177</v>
      </c>
      <c r="R340" s="5" t="s">
        <v>4769</v>
      </c>
    </row>
    <row r="341" spans="1:18">
      <c r="A341" s="5"/>
      <c r="B341" s="5" t="s">
        <v>1549</v>
      </c>
      <c r="C341" s="5" t="s">
        <v>4114</v>
      </c>
      <c r="D341" s="5">
        <v>2017</v>
      </c>
      <c r="F341" s="5" t="s">
        <v>1792</v>
      </c>
      <c r="G341" s="5" t="s">
        <v>2385</v>
      </c>
      <c r="H341" s="5" t="s">
        <v>4566</v>
      </c>
      <c r="I341" s="5" t="s">
        <v>178</v>
      </c>
      <c r="J341" s="5" t="s">
        <v>2383</v>
      </c>
      <c r="K341" s="5" t="s">
        <v>2814</v>
      </c>
      <c r="L341" s="5" t="s">
        <v>2251</v>
      </c>
      <c r="M341" s="5" t="s">
        <v>186</v>
      </c>
      <c r="N341" s="5" t="s">
        <v>186</v>
      </c>
      <c r="O341" s="5" t="s">
        <v>4339</v>
      </c>
      <c r="P341" s="5" t="s">
        <v>4769</v>
      </c>
      <c r="Q341" s="5" t="s">
        <v>177</v>
      </c>
      <c r="R341" s="5" t="s">
        <v>4769</v>
      </c>
    </row>
    <row r="342" spans="1:18">
      <c r="A342" s="5"/>
      <c r="B342" s="5" t="s">
        <v>1549</v>
      </c>
      <c r="C342" s="5" t="s">
        <v>4115</v>
      </c>
      <c r="D342" s="5">
        <v>2017</v>
      </c>
      <c r="F342" s="5" t="s">
        <v>1792</v>
      </c>
      <c r="G342" s="5" t="s">
        <v>2385</v>
      </c>
      <c r="H342" s="5" t="s">
        <v>4567</v>
      </c>
      <c r="I342" s="5" t="s">
        <v>178</v>
      </c>
      <c r="J342" s="5" t="s">
        <v>2383</v>
      </c>
      <c r="K342" s="5" t="s">
        <v>2814</v>
      </c>
      <c r="L342" s="5" t="s">
        <v>2251</v>
      </c>
      <c r="M342" s="5" t="s">
        <v>186</v>
      </c>
      <c r="N342" s="5" t="s">
        <v>186</v>
      </c>
      <c r="O342" s="5" t="s">
        <v>4340</v>
      </c>
      <c r="P342" s="5" t="s">
        <v>4769</v>
      </c>
      <c r="Q342" s="5" t="s">
        <v>177</v>
      </c>
      <c r="R342" s="5" t="s">
        <v>4769</v>
      </c>
    </row>
    <row r="343" spans="1:18">
      <c r="A343" s="5"/>
      <c r="B343" s="5" t="s">
        <v>1549</v>
      </c>
      <c r="C343" s="5" t="s">
        <v>4201</v>
      </c>
      <c r="D343" s="5">
        <v>2017</v>
      </c>
      <c r="F343" s="5" t="s">
        <v>1792</v>
      </c>
      <c r="G343" s="5" t="s">
        <v>2385</v>
      </c>
      <c r="H343" s="5" t="s">
        <v>4653</v>
      </c>
      <c r="I343" s="5" t="s">
        <v>178</v>
      </c>
      <c r="J343" s="5" t="s">
        <v>2383</v>
      </c>
      <c r="K343" s="5" t="s">
        <v>2814</v>
      </c>
      <c r="L343" s="5" t="s">
        <v>2251</v>
      </c>
      <c r="M343" s="5" t="s">
        <v>186</v>
      </c>
      <c r="N343" s="5" t="s">
        <v>186</v>
      </c>
      <c r="O343" s="5" t="s">
        <v>4426</v>
      </c>
      <c r="P343" s="5" t="s">
        <v>4769</v>
      </c>
      <c r="Q343" s="5" t="s">
        <v>177</v>
      </c>
      <c r="R343" s="5" t="s">
        <v>4769</v>
      </c>
    </row>
    <row r="344" spans="1:18">
      <c r="A344" s="5"/>
      <c r="B344" s="5" t="s">
        <v>1549</v>
      </c>
      <c r="C344" s="5" t="s">
        <v>4148</v>
      </c>
      <c r="D344" s="5">
        <v>2017</v>
      </c>
      <c r="F344" s="5" t="s">
        <v>1792</v>
      </c>
      <c r="G344" s="5" t="s">
        <v>2385</v>
      </c>
      <c r="H344" s="5" t="s">
        <v>4600</v>
      </c>
      <c r="I344" s="5" t="s">
        <v>178</v>
      </c>
      <c r="J344" s="5" t="s">
        <v>2383</v>
      </c>
      <c r="K344" s="5" t="s">
        <v>2814</v>
      </c>
      <c r="L344" s="5" t="s">
        <v>2251</v>
      </c>
      <c r="M344" s="5" t="s">
        <v>186</v>
      </c>
      <c r="N344" s="5" t="s">
        <v>186</v>
      </c>
      <c r="O344" s="5" t="s">
        <v>4373</v>
      </c>
      <c r="P344" s="5" t="s">
        <v>4769</v>
      </c>
      <c r="Q344" s="5" t="s">
        <v>177</v>
      </c>
      <c r="R344" s="5" t="s">
        <v>4769</v>
      </c>
    </row>
    <row r="345" spans="1:18">
      <c r="A345" s="5"/>
      <c r="B345" s="5" t="s">
        <v>1549</v>
      </c>
      <c r="C345" s="5" t="s">
        <v>4116</v>
      </c>
      <c r="D345" s="5">
        <v>2017</v>
      </c>
      <c r="F345" s="5" t="s">
        <v>1792</v>
      </c>
      <c r="G345" s="5" t="s">
        <v>2385</v>
      </c>
      <c r="H345" s="5" t="s">
        <v>4568</v>
      </c>
      <c r="I345" s="5" t="s">
        <v>178</v>
      </c>
      <c r="J345" s="5" t="s">
        <v>2383</v>
      </c>
      <c r="K345" s="5" t="s">
        <v>2814</v>
      </c>
      <c r="L345" s="5" t="s">
        <v>2251</v>
      </c>
      <c r="M345" s="5" t="s">
        <v>186</v>
      </c>
      <c r="N345" s="5" t="s">
        <v>186</v>
      </c>
      <c r="O345" s="5" t="s">
        <v>4341</v>
      </c>
      <c r="P345" s="5" t="s">
        <v>4769</v>
      </c>
      <c r="Q345" s="5" t="s">
        <v>177</v>
      </c>
      <c r="R345" s="5" t="s">
        <v>4769</v>
      </c>
    </row>
    <row r="346" spans="1:18">
      <c r="A346" s="5"/>
      <c r="B346" s="5" t="s">
        <v>1549</v>
      </c>
      <c r="C346" s="5" t="s">
        <v>4202</v>
      </c>
      <c r="D346" s="5">
        <v>2017</v>
      </c>
      <c r="F346" s="5" t="s">
        <v>1792</v>
      </c>
      <c r="G346" s="5" t="s">
        <v>2385</v>
      </c>
      <c r="H346" s="5" t="s">
        <v>4654</v>
      </c>
      <c r="I346" s="5" t="s">
        <v>178</v>
      </c>
      <c r="J346" s="5" t="s">
        <v>2383</v>
      </c>
      <c r="K346" s="5" t="s">
        <v>2814</v>
      </c>
      <c r="L346" s="5" t="s">
        <v>2251</v>
      </c>
      <c r="M346" s="5" t="s">
        <v>186</v>
      </c>
      <c r="N346" s="5" t="s">
        <v>186</v>
      </c>
      <c r="O346" s="5" t="s">
        <v>4427</v>
      </c>
      <c r="P346" s="5" t="s">
        <v>4769</v>
      </c>
      <c r="Q346" s="5" t="s">
        <v>177</v>
      </c>
      <c r="R346" s="5" t="s">
        <v>4769</v>
      </c>
    </row>
    <row r="347" spans="1:18">
      <c r="A347" s="5"/>
      <c r="B347" s="5" t="s">
        <v>1549</v>
      </c>
      <c r="C347" s="5" t="s">
        <v>4218</v>
      </c>
      <c r="D347" s="5">
        <v>2017</v>
      </c>
      <c r="F347" s="5" t="s">
        <v>1792</v>
      </c>
      <c r="G347" s="5" t="s">
        <v>2385</v>
      </c>
      <c r="H347" s="5" t="s">
        <v>4670</v>
      </c>
      <c r="I347" s="5" t="s">
        <v>178</v>
      </c>
      <c r="J347" s="5" t="s">
        <v>2383</v>
      </c>
      <c r="K347" s="5" t="s">
        <v>2814</v>
      </c>
      <c r="L347" s="5" t="s">
        <v>2251</v>
      </c>
      <c r="M347" s="5" t="s">
        <v>186</v>
      </c>
      <c r="N347" s="5" t="s">
        <v>186</v>
      </c>
      <c r="O347" s="5" t="s">
        <v>4443</v>
      </c>
      <c r="P347" s="5" t="s">
        <v>4769</v>
      </c>
      <c r="Q347" s="5" t="s">
        <v>177</v>
      </c>
      <c r="R347" s="5" t="s">
        <v>4769</v>
      </c>
    </row>
    <row r="348" spans="1:18">
      <c r="A348" s="5"/>
      <c r="B348" s="5" t="s">
        <v>1549</v>
      </c>
      <c r="C348" s="5" t="s">
        <v>4149</v>
      </c>
      <c r="D348" s="5">
        <v>2017</v>
      </c>
      <c r="F348" s="5" t="s">
        <v>1792</v>
      </c>
      <c r="G348" s="5" t="s">
        <v>2385</v>
      </c>
      <c r="H348" s="5" t="s">
        <v>4601</v>
      </c>
      <c r="I348" s="5" t="s">
        <v>178</v>
      </c>
      <c r="J348" s="5" t="s">
        <v>2383</v>
      </c>
      <c r="K348" s="5" t="s">
        <v>2814</v>
      </c>
      <c r="L348" s="5" t="s">
        <v>2251</v>
      </c>
      <c r="M348" s="5" t="s">
        <v>186</v>
      </c>
      <c r="N348" s="5" t="s">
        <v>186</v>
      </c>
      <c r="O348" s="5" t="s">
        <v>4374</v>
      </c>
      <c r="P348" s="5" t="s">
        <v>4769</v>
      </c>
      <c r="Q348" s="5" t="s">
        <v>177</v>
      </c>
      <c r="R348" s="5" t="s">
        <v>4769</v>
      </c>
    </row>
    <row r="349" spans="1:18">
      <c r="A349" s="5"/>
      <c r="B349" s="5" t="s">
        <v>1549</v>
      </c>
      <c r="C349" s="5" t="s">
        <v>4178</v>
      </c>
      <c r="D349" s="5">
        <v>2017</v>
      </c>
      <c r="F349" s="5" t="s">
        <v>1792</v>
      </c>
      <c r="G349" s="5" t="s">
        <v>2385</v>
      </c>
      <c r="H349" s="5" t="s">
        <v>4630</v>
      </c>
      <c r="I349" s="5" t="s">
        <v>178</v>
      </c>
      <c r="J349" s="5" t="s">
        <v>2383</v>
      </c>
      <c r="K349" s="5" t="s">
        <v>2814</v>
      </c>
      <c r="L349" s="5" t="s">
        <v>2251</v>
      </c>
      <c r="M349" s="5" t="s">
        <v>186</v>
      </c>
      <c r="N349" s="5" t="s">
        <v>186</v>
      </c>
      <c r="O349" s="5" t="s">
        <v>4403</v>
      </c>
      <c r="P349" s="5" t="s">
        <v>4769</v>
      </c>
      <c r="Q349" s="5" t="s">
        <v>177</v>
      </c>
      <c r="R349" s="5" t="s">
        <v>4769</v>
      </c>
    </row>
    <row r="350" spans="1:18">
      <c r="A350" s="5"/>
      <c r="B350" s="5" t="s">
        <v>1549</v>
      </c>
      <c r="C350" s="5" t="s">
        <v>4117</v>
      </c>
      <c r="D350" s="5">
        <v>2017</v>
      </c>
      <c r="F350" s="5" t="s">
        <v>1792</v>
      </c>
      <c r="G350" s="5" t="s">
        <v>2385</v>
      </c>
      <c r="H350" s="5" t="s">
        <v>4569</v>
      </c>
      <c r="I350" s="5" t="s">
        <v>178</v>
      </c>
      <c r="J350" s="5" t="s">
        <v>2383</v>
      </c>
      <c r="K350" s="5" t="s">
        <v>2814</v>
      </c>
      <c r="L350" s="5" t="s">
        <v>2251</v>
      </c>
      <c r="M350" s="5" t="s">
        <v>186</v>
      </c>
      <c r="N350" s="5" t="s">
        <v>186</v>
      </c>
      <c r="O350" s="5" t="s">
        <v>4342</v>
      </c>
      <c r="P350" s="5" t="s">
        <v>4769</v>
      </c>
      <c r="Q350" s="5" t="s">
        <v>177</v>
      </c>
      <c r="R350" s="5" t="s">
        <v>4769</v>
      </c>
    </row>
    <row r="351" spans="1:18">
      <c r="A351" s="5"/>
      <c r="B351" s="5" t="s">
        <v>1549</v>
      </c>
      <c r="C351" s="5" t="s">
        <v>4219</v>
      </c>
      <c r="D351" s="5">
        <v>2017</v>
      </c>
      <c r="F351" s="5" t="s">
        <v>1792</v>
      </c>
      <c r="G351" s="5" t="s">
        <v>2385</v>
      </c>
      <c r="H351" s="5" t="s">
        <v>4671</v>
      </c>
      <c r="I351" s="5" t="s">
        <v>178</v>
      </c>
      <c r="J351" s="5" t="s">
        <v>2383</v>
      </c>
      <c r="K351" s="5" t="s">
        <v>2814</v>
      </c>
      <c r="L351" s="5" t="s">
        <v>2251</v>
      </c>
      <c r="M351" s="5" t="s">
        <v>186</v>
      </c>
      <c r="N351" s="5" t="s">
        <v>186</v>
      </c>
      <c r="O351" s="5" t="s">
        <v>4444</v>
      </c>
      <c r="P351" s="5" t="s">
        <v>4769</v>
      </c>
      <c r="Q351" s="5" t="s">
        <v>177</v>
      </c>
      <c r="R351" s="5" t="s">
        <v>4769</v>
      </c>
    </row>
    <row r="352" spans="1:18">
      <c r="A352" s="5"/>
      <c r="B352" s="5" t="s">
        <v>1549</v>
      </c>
      <c r="C352" s="5" t="s">
        <v>4220</v>
      </c>
      <c r="D352" s="5">
        <v>2017</v>
      </c>
      <c r="F352" s="5" t="s">
        <v>1792</v>
      </c>
      <c r="G352" s="5" t="s">
        <v>2385</v>
      </c>
      <c r="H352" s="5" t="s">
        <v>4672</v>
      </c>
      <c r="I352" s="5" t="s">
        <v>178</v>
      </c>
      <c r="J352" s="5" t="s">
        <v>2383</v>
      </c>
      <c r="K352" s="5" t="s">
        <v>2814</v>
      </c>
      <c r="L352" s="5" t="s">
        <v>2251</v>
      </c>
      <c r="M352" s="5" t="s">
        <v>186</v>
      </c>
      <c r="N352" s="5" t="s">
        <v>186</v>
      </c>
      <c r="O352" s="5" t="s">
        <v>4445</v>
      </c>
      <c r="P352" s="5" t="s">
        <v>4769</v>
      </c>
      <c r="Q352" s="5" t="s">
        <v>177</v>
      </c>
      <c r="R352" s="5" t="s">
        <v>4769</v>
      </c>
    </row>
    <row r="353" spans="1:18">
      <c r="A353" s="5"/>
      <c r="B353" s="5" t="s">
        <v>1549</v>
      </c>
      <c r="C353" s="5" t="s">
        <v>4053</v>
      </c>
      <c r="D353" s="5">
        <v>2017</v>
      </c>
      <c r="F353" s="5" t="s">
        <v>1792</v>
      </c>
      <c r="G353" s="5" t="s">
        <v>2385</v>
      </c>
      <c r="H353" s="5" t="s">
        <v>4505</v>
      </c>
      <c r="I353" s="5" t="s">
        <v>178</v>
      </c>
      <c r="J353" s="5" t="s">
        <v>2383</v>
      </c>
      <c r="K353" s="5" t="s">
        <v>2814</v>
      </c>
      <c r="L353" s="5" t="s">
        <v>2251</v>
      </c>
      <c r="M353" s="5" t="s">
        <v>186</v>
      </c>
      <c r="N353" s="5" t="s">
        <v>186</v>
      </c>
      <c r="O353" s="5" t="s">
        <v>4278</v>
      </c>
      <c r="P353" s="5" t="s">
        <v>4769</v>
      </c>
      <c r="Q353" s="5" t="s">
        <v>177</v>
      </c>
      <c r="R353" s="5" t="s">
        <v>4769</v>
      </c>
    </row>
    <row r="354" spans="1:18">
      <c r="A354" s="5"/>
      <c r="B354" s="5" t="s">
        <v>1549</v>
      </c>
      <c r="C354" s="5" t="s">
        <v>4203</v>
      </c>
      <c r="D354" s="5">
        <v>2017</v>
      </c>
      <c r="F354" s="5" t="s">
        <v>1792</v>
      </c>
      <c r="G354" s="5" t="s">
        <v>2385</v>
      </c>
      <c r="H354" s="5" t="s">
        <v>4655</v>
      </c>
      <c r="I354" s="5" t="s">
        <v>178</v>
      </c>
      <c r="J354" s="5" t="s">
        <v>2383</v>
      </c>
      <c r="K354" s="5" t="s">
        <v>2814</v>
      </c>
      <c r="L354" s="5" t="s">
        <v>2251</v>
      </c>
      <c r="M354" s="5" t="s">
        <v>186</v>
      </c>
      <c r="N354" s="5" t="s">
        <v>186</v>
      </c>
      <c r="O354" s="5" t="s">
        <v>4428</v>
      </c>
      <c r="P354" s="5" t="s">
        <v>4769</v>
      </c>
      <c r="Q354" s="5" t="s">
        <v>177</v>
      </c>
      <c r="R354" s="5" t="s">
        <v>4769</v>
      </c>
    </row>
    <row r="355" spans="1:18">
      <c r="A355" s="5"/>
      <c r="B355" s="5" t="s">
        <v>1549</v>
      </c>
      <c r="C355" s="5" t="s">
        <v>4054</v>
      </c>
      <c r="D355" s="5">
        <v>2017</v>
      </c>
      <c r="F355" s="5" t="s">
        <v>1792</v>
      </c>
      <c r="G355" s="5" t="s">
        <v>2385</v>
      </c>
      <c r="H355" s="5" t="s">
        <v>4506</v>
      </c>
      <c r="I355" s="5" t="s">
        <v>178</v>
      </c>
      <c r="J355" s="5" t="s">
        <v>2383</v>
      </c>
      <c r="K355" s="5" t="s">
        <v>2814</v>
      </c>
      <c r="L355" s="5" t="s">
        <v>2251</v>
      </c>
      <c r="M355" s="5" t="s">
        <v>186</v>
      </c>
      <c r="N355" s="5" t="s">
        <v>186</v>
      </c>
      <c r="O355" s="5" t="s">
        <v>4279</v>
      </c>
      <c r="P355" s="5" t="s">
        <v>4769</v>
      </c>
      <c r="Q355" s="5" t="s">
        <v>177</v>
      </c>
      <c r="R355" s="5" t="s">
        <v>4769</v>
      </c>
    </row>
    <row r="356" spans="1:18">
      <c r="A356" s="5"/>
      <c r="B356" s="5" t="s">
        <v>1549</v>
      </c>
      <c r="C356" s="5" t="s">
        <v>4179</v>
      </c>
      <c r="D356" s="5">
        <v>2017</v>
      </c>
      <c r="F356" s="5" t="s">
        <v>1792</v>
      </c>
      <c r="G356" s="5" t="s">
        <v>2385</v>
      </c>
      <c r="H356" s="5" t="s">
        <v>4631</v>
      </c>
      <c r="I356" s="5" t="s">
        <v>178</v>
      </c>
      <c r="J356" s="5" t="s">
        <v>2383</v>
      </c>
      <c r="K356" s="5" t="s">
        <v>2814</v>
      </c>
      <c r="L356" s="5" t="s">
        <v>2251</v>
      </c>
      <c r="M356" s="5" t="s">
        <v>186</v>
      </c>
      <c r="N356" s="5" t="s">
        <v>186</v>
      </c>
      <c r="O356" s="5" t="s">
        <v>4404</v>
      </c>
      <c r="P356" s="5" t="s">
        <v>4769</v>
      </c>
      <c r="Q356" s="5" t="s">
        <v>177</v>
      </c>
      <c r="R356" s="5" t="s">
        <v>4769</v>
      </c>
    </row>
    <row r="357" spans="1:18">
      <c r="A357" s="5"/>
      <c r="B357" s="5" t="s">
        <v>1549</v>
      </c>
      <c r="C357" s="5" t="s">
        <v>4253</v>
      </c>
      <c r="D357" s="5">
        <v>2017</v>
      </c>
      <c r="F357" s="5" t="s">
        <v>1792</v>
      </c>
      <c r="G357" s="5" t="s">
        <v>2385</v>
      </c>
      <c r="H357" s="5" t="s">
        <v>4705</v>
      </c>
      <c r="I357" s="5" t="s">
        <v>178</v>
      </c>
      <c r="J357" s="5" t="s">
        <v>2383</v>
      </c>
      <c r="K357" s="5" t="s">
        <v>2814</v>
      </c>
      <c r="L357" s="5" t="s">
        <v>2251</v>
      </c>
      <c r="M357" s="5" t="s">
        <v>186</v>
      </c>
      <c r="N357" s="5" t="s">
        <v>186</v>
      </c>
      <c r="O357" s="5" t="s">
        <v>4478</v>
      </c>
      <c r="P357" s="5" t="s">
        <v>4769</v>
      </c>
      <c r="Q357" s="5" t="s">
        <v>177</v>
      </c>
      <c r="R357" s="5" t="s">
        <v>4769</v>
      </c>
    </row>
    <row r="358" spans="1:18">
      <c r="A358" s="5"/>
      <c r="B358" s="5" t="s">
        <v>1549</v>
      </c>
      <c r="C358" s="5" t="s">
        <v>4118</v>
      </c>
      <c r="D358" s="5">
        <v>2017</v>
      </c>
      <c r="F358" s="5" t="s">
        <v>1792</v>
      </c>
      <c r="G358" s="5" t="s">
        <v>2385</v>
      </c>
      <c r="H358" s="5" t="s">
        <v>4570</v>
      </c>
      <c r="I358" s="5" t="s">
        <v>178</v>
      </c>
      <c r="J358" s="5" t="s">
        <v>2383</v>
      </c>
      <c r="K358" s="5" t="s">
        <v>2814</v>
      </c>
      <c r="L358" s="5" t="s">
        <v>2251</v>
      </c>
      <c r="M358" s="5" t="s">
        <v>186</v>
      </c>
      <c r="N358" s="5" t="s">
        <v>186</v>
      </c>
      <c r="O358" s="5" t="s">
        <v>4343</v>
      </c>
      <c r="P358" s="5" t="s">
        <v>4769</v>
      </c>
      <c r="Q358" s="5" t="s">
        <v>177</v>
      </c>
      <c r="R358" s="5" t="s">
        <v>4769</v>
      </c>
    </row>
    <row r="359" spans="1:18">
      <c r="A359" s="5"/>
      <c r="B359" s="5" t="s">
        <v>1549</v>
      </c>
      <c r="C359" s="5" t="s">
        <v>4055</v>
      </c>
      <c r="D359" s="5">
        <v>2017</v>
      </c>
      <c r="F359" s="5" t="s">
        <v>1792</v>
      </c>
      <c r="G359" s="5" t="s">
        <v>2385</v>
      </c>
      <c r="H359" s="5" t="s">
        <v>4507</v>
      </c>
      <c r="I359" s="5" t="s">
        <v>178</v>
      </c>
      <c r="J359" s="5" t="s">
        <v>2383</v>
      </c>
      <c r="K359" s="5" t="s">
        <v>2814</v>
      </c>
      <c r="L359" s="5" t="s">
        <v>2251</v>
      </c>
      <c r="M359" s="5" t="s">
        <v>186</v>
      </c>
      <c r="N359" s="5" t="s">
        <v>186</v>
      </c>
      <c r="O359" s="5" t="s">
        <v>4280</v>
      </c>
      <c r="P359" s="5" t="s">
        <v>4769</v>
      </c>
      <c r="Q359" s="5" t="s">
        <v>177</v>
      </c>
      <c r="R359" s="5" t="s">
        <v>4769</v>
      </c>
    </row>
    <row r="360" spans="1:18">
      <c r="A360" s="5"/>
      <c r="B360" s="5" t="s">
        <v>1549</v>
      </c>
      <c r="C360" s="5" t="s">
        <v>4119</v>
      </c>
      <c r="D360" s="5">
        <v>2017</v>
      </c>
      <c r="F360" s="5" t="s">
        <v>1792</v>
      </c>
      <c r="G360" s="5" t="s">
        <v>2385</v>
      </c>
      <c r="H360" s="5" t="s">
        <v>4571</v>
      </c>
      <c r="I360" s="5" t="s">
        <v>178</v>
      </c>
      <c r="J360" s="5" t="s">
        <v>2383</v>
      </c>
      <c r="K360" s="5" t="s">
        <v>2814</v>
      </c>
      <c r="L360" s="5" t="s">
        <v>2251</v>
      </c>
      <c r="M360" s="5" t="s">
        <v>186</v>
      </c>
      <c r="N360" s="5" t="s">
        <v>186</v>
      </c>
      <c r="O360" s="5" t="s">
        <v>4344</v>
      </c>
      <c r="P360" s="5" t="s">
        <v>4769</v>
      </c>
      <c r="Q360" s="5" t="s">
        <v>177</v>
      </c>
      <c r="R360" s="5" t="s">
        <v>4769</v>
      </c>
    </row>
    <row r="361" spans="1:18">
      <c r="A361" s="5"/>
      <c r="B361" s="5" t="s">
        <v>1549</v>
      </c>
      <c r="C361" s="5" t="s">
        <v>4150</v>
      </c>
      <c r="D361" s="5">
        <v>2017</v>
      </c>
      <c r="F361" s="5" t="s">
        <v>1792</v>
      </c>
      <c r="G361" s="5" t="s">
        <v>2385</v>
      </c>
      <c r="H361" s="5" t="s">
        <v>4602</v>
      </c>
      <c r="I361" s="5" t="s">
        <v>178</v>
      </c>
      <c r="J361" s="5" t="s">
        <v>2383</v>
      </c>
      <c r="K361" s="5" t="s">
        <v>2814</v>
      </c>
      <c r="L361" s="5" t="s">
        <v>2251</v>
      </c>
      <c r="M361" s="5" t="s">
        <v>186</v>
      </c>
      <c r="N361" s="5" t="s">
        <v>186</v>
      </c>
      <c r="O361" s="5" t="s">
        <v>4375</v>
      </c>
      <c r="P361" s="5" t="s">
        <v>4769</v>
      </c>
      <c r="Q361" s="5" t="s">
        <v>177</v>
      </c>
      <c r="R361" s="5" t="s">
        <v>4769</v>
      </c>
    </row>
    <row r="362" spans="1:18">
      <c r="A362" s="5"/>
      <c r="B362" s="5" t="s">
        <v>1549</v>
      </c>
      <c r="C362" s="5" t="s">
        <v>4056</v>
      </c>
      <c r="D362" s="5">
        <v>2017</v>
      </c>
      <c r="F362" s="5" t="s">
        <v>1792</v>
      </c>
      <c r="G362" s="5" t="s">
        <v>2385</v>
      </c>
      <c r="H362" s="5" t="s">
        <v>4508</v>
      </c>
      <c r="I362" s="5" t="s">
        <v>178</v>
      </c>
      <c r="J362" s="5" t="s">
        <v>2383</v>
      </c>
      <c r="K362" s="5" t="s">
        <v>2814</v>
      </c>
      <c r="L362" s="5" t="s">
        <v>2251</v>
      </c>
      <c r="M362" s="5" t="s">
        <v>186</v>
      </c>
      <c r="N362" s="5" t="s">
        <v>186</v>
      </c>
      <c r="O362" s="5" t="s">
        <v>4281</v>
      </c>
      <c r="P362" s="5" t="s">
        <v>4769</v>
      </c>
      <c r="Q362" s="5" t="s">
        <v>177</v>
      </c>
      <c r="R362" s="5" t="s">
        <v>4769</v>
      </c>
    </row>
    <row r="363" spans="1:18">
      <c r="A363" s="5"/>
      <c r="B363" s="5" t="s">
        <v>1549</v>
      </c>
      <c r="C363" s="5" t="s">
        <v>4120</v>
      </c>
      <c r="D363" s="5">
        <v>2017</v>
      </c>
      <c r="F363" s="5" t="s">
        <v>1792</v>
      </c>
      <c r="G363" s="5" t="s">
        <v>2385</v>
      </c>
      <c r="H363" s="5" t="s">
        <v>4572</v>
      </c>
      <c r="I363" s="5" t="s">
        <v>178</v>
      </c>
      <c r="J363" s="5" t="s">
        <v>2383</v>
      </c>
      <c r="K363" s="5" t="s">
        <v>2814</v>
      </c>
      <c r="L363" s="5" t="s">
        <v>2251</v>
      </c>
      <c r="M363" s="5" t="s">
        <v>186</v>
      </c>
      <c r="N363" s="5" t="s">
        <v>186</v>
      </c>
      <c r="O363" s="5" t="s">
        <v>4345</v>
      </c>
      <c r="P363" s="5" t="s">
        <v>4769</v>
      </c>
      <c r="Q363" s="5" t="s">
        <v>177</v>
      </c>
      <c r="R363" s="5" t="s">
        <v>4769</v>
      </c>
    </row>
    <row r="364" spans="1:18">
      <c r="A364" s="5"/>
      <c r="B364" s="5" t="s">
        <v>1549</v>
      </c>
      <c r="C364" s="5" t="s">
        <v>4221</v>
      </c>
      <c r="D364" s="5">
        <v>2017</v>
      </c>
      <c r="F364" s="5" t="s">
        <v>1792</v>
      </c>
      <c r="G364" s="5" t="s">
        <v>2385</v>
      </c>
      <c r="H364" s="5" t="s">
        <v>4673</v>
      </c>
      <c r="I364" s="5" t="s">
        <v>178</v>
      </c>
      <c r="J364" s="5" t="s">
        <v>2383</v>
      </c>
      <c r="K364" s="5" t="s">
        <v>2814</v>
      </c>
      <c r="L364" s="5" t="s">
        <v>2251</v>
      </c>
      <c r="M364" s="5" t="s">
        <v>186</v>
      </c>
      <c r="N364" s="5" t="s">
        <v>186</v>
      </c>
      <c r="O364" s="5" t="s">
        <v>4446</v>
      </c>
      <c r="P364" s="5" t="s">
        <v>4769</v>
      </c>
      <c r="Q364" s="5" t="s">
        <v>177</v>
      </c>
      <c r="R364" s="5" t="s">
        <v>4769</v>
      </c>
    </row>
    <row r="365" spans="1:18">
      <c r="A365" s="5"/>
      <c r="B365" s="5" t="s">
        <v>1549</v>
      </c>
      <c r="C365" s="5" t="s">
        <v>4204</v>
      </c>
      <c r="D365" s="5">
        <v>2017</v>
      </c>
      <c r="F365" s="5" t="s">
        <v>1792</v>
      </c>
      <c r="G365" s="5" t="s">
        <v>2385</v>
      </c>
      <c r="H365" s="5" t="s">
        <v>4656</v>
      </c>
      <c r="I365" s="5" t="s">
        <v>178</v>
      </c>
      <c r="J365" s="5" t="s">
        <v>2383</v>
      </c>
      <c r="K365" s="5" t="s">
        <v>2814</v>
      </c>
      <c r="L365" s="5" t="s">
        <v>2251</v>
      </c>
      <c r="M365" s="5" t="s">
        <v>186</v>
      </c>
      <c r="N365" s="5" t="s">
        <v>186</v>
      </c>
      <c r="O365" s="5" t="s">
        <v>4429</v>
      </c>
      <c r="P365" s="5" t="s">
        <v>4769</v>
      </c>
      <c r="Q365" s="5" t="s">
        <v>177</v>
      </c>
      <c r="R365" s="5" t="s">
        <v>4769</v>
      </c>
    </row>
    <row r="366" spans="1:18">
      <c r="A366" s="5"/>
      <c r="B366" s="5" t="s">
        <v>1549</v>
      </c>
      <c r="C366" s="5" t="s">
        <v>4180</v>
      </c>
      <c r="D366" s="5">
        <v>2017</v>
      </c>
      <c r="F366" s="5" t="s">
        <v>1792</v>
      </c>
      <c r="G366" s="5" t="s">
        <v>2385</v>
      </c>
      <c r="H366" s="5" t="s">
        <v>4632</v>
      </c>
      <c r="I366" s="5" t="s">
        <v>178</v>
      </c>
      <c r="J366" s="5" t="s">
        <v>2383</v>
      </c>
      <c r="K366" s="5" t="s">
        <v>2814</v>
      </c>
      <c r="L366" s="5" t="s">
        <v>2251</v>
      </c>
      <c r="M366" s="5" t="s">
        <v>186</v>
      </c>
      <c r="N366" s="5" t="s">
        <v>186</v>
      </c>
      <c r="O366" s="5" t="s">
        <v>4405</v>
      </c>
      <c r="P366" s="5" t="s">
        <v>4769</v>
      </c>
      <c r="Q366" s="5" t="s">
        <v>177</v>
      </c>
      <c r="R366" s="5" t="s">
        <v>4769</v>
      </c>
    </row>
    <row r="367" spans="1:18">
      <c r="A367" s="5"/>
      <c r="B367" s="5" t="s">
        <v>1549</v>
      </c>
      <c r="C367" s="5" t="s">
        <v>4222</v>
      </c>
      <c r="D367" s="5">
        <v>2017</v>
      </c>
      <c r="F367" s="5" t="s">
        <v>1792</v>
      </c>
      <c r="G367" s="5" t="s">
        <v>2385</v>
      </c>
      <c r="H367" s="5" t="s">
        <v>4674</v>
      </c>
      <c r="I367" s="5" t="s">
        <v>178</v>
      </c>
      <c r="J367" s="5" t="s">
        <v>2383</v>
      </c>
      <c r="K367" s="5" t="s">
        <v>2814</v>
      </c>
      <c r="L367" s="5" t="s">
        <v>2251</v>
      </c>
      <c r="M367" s="5" t="s">
        <v>186</v>
      </c>
      <c r="N367" s="5" t="s">
        <v>186</v>
      </c>
      <c r="O367" s="5" t="s">
        <v>4447</v>
      </c>
      <c r="P367" s="5" t="s">
        <v>4769</v>
      </c>
      <c r="Q367" s="5" t="s">
        <v>177</v>
      </c>
      <c r="R367" s="5" t="s">
        <v>4769</v>
      </c>
    </row>
    <row r="368" spans="1:18">
      <c r="A368" s="5"/>
      <c r="B368" s="5" t="s">
        <v>1549</v>
      </c>
      <c r="C368" s="5" t="s">
        <v>4151</v>
      </c>
      <c r="D368" s="5">
        <v>2017</v>
      </c>
      <c r="F368" s="5" t="s">
        <v>1792</v>
      </c>
      <c r="G368" s="5" t="s">
        <v>2385</v>
      </c>
      <c r="H368" s="5" t="s">
        <v>4603</v>
      </c>
      <c r="I368" s="5" t="s">
        <v>178</v>
      </c>
      <c r="J368" s="5" t="s">
        <v>2383</v>
      </c>
      <c r="K368" s="5" t="s">
        <v>2814</v>
      </c>
      <c r="L368" s="5" t="s">
        <v>2251</v>
      </c>
      <c r="M368" s="5" t="s">
        <v>186</v>
      </c>
      <c r="N368" s="5" t="s">
        <v>186</v>
      </c>
      <c r="O368" s="5" t="s">
        <v>4376</v>
      </c>
      <c r="P368" s="5" t="s">
        <v>4769</v>
      </c>
      <c r="Q368" s="5" t="s">
        <v>177</v>
      </c>
      <c r="R368" s="5" t="s">
        <v>4769</v>
      </c>
    </row>
    <row r="369" spans="1:18">
      <c r="A369" s="5"/>
      <c r="B369" s="5" t="s">
        <v>1549</v>
      </c>
      <c r="C369" s="5" t="s">
        <v>4254</v>
      </c>
      <c r="D369" s="5">
        <v>2017</v>
      </c>
      <c r="F369" s="5" t="s">
        <v>1792</v>
      </c>
      <c r="G369" s="5" t="s">
        <v>2385</v>
      </c>
      <c r="H369" s="5" t="s">
        <v>4706</v>
      </c>
      <c r="I369" s="5" t="s">
        <v>178</v>
      </c>
      <c r="J369" s="5" t="s">
        <v>2383</v>
      </c>
      <c r="K369" s="5" t="s">
        <v>2814</v>
      </c>
      <c r="L369" s="5" t="s">
        <v>2251</v>
      </c>
      <c r="M369" s="5" t="s">
        <v>186</v>
      </c>
      <c r="N369" s="5" t="s">
        <v>186</v>
      </c>
      <c r="O369" s="5" t="s">
        <v>4479</v>
      </c>
      <c r="P369" s="5" t="s">
        <v>4769</v>
      </c>
      <c r="Q369" s="5" t="s">
        <v>177</v>
      </c>
      <c r="R369" s="5" t="s">
        <v>4769</v>
      </c>
    </row>
    <row r="370" spans="1:18">
      <c r="A370" s="5"/>
      <c r="B370" s="5" t="s">
        <v>1549</v>
      </c>
      <c r="C370" s="5" t="s">
        <v>4121</v>
      </c>
      <c r="D370" s="5">
        <v>2017</v>
      </c>
      <c r="F370" s="5" t="s">
        <v>1792</v>
      </c>
      <c r="G370" s="5" t="s">
        <v>2385</v>
      </c>
      <c r="H370" s="5" t="s">
        <v>4573</v>
      </c>
      <c r="I370" s="5" t="s">
        <v>178</v>
      </c>
      <c r="J370" s="5" t="s">
        <v>2383</v>
      </c>
      <c r="K370" s="5" t="s">
        <v>2814</v>
      </c>
      <c r="L370" s="5" t="s">
        <v>2251</v>
      </c>
      <c r="M370" s="5" t="s">
        <v>186</v>
      </c>
      <c r="N370" s="5" t="s">
        <v>186</v>
      </c>
      <c r="O370" s="5" t="s">
        <v>4346</v>
      </c>
      <c r="P370" s="5" t="s">
        <v>4769</v>
      </c>
      <c r="Q370" s="5" t="s">
        <v>177</v>
      </c>
      <c r="R370" s="5" t="s">
        <v>4769</v>
      </c>
    </row>
    <row r="371" spans="1:18">
      <c r="A371" s="5"/>
      <c r="B371" s="5" t="s">
        <v>1549</v>
      </c>
      <c r="C371" s="5" t="s">
        <v>4181</v>
      </c>
      <c r="D371" s="5">
        <v>2017</v>
      </c>
      <c r="F371" s="5" t="s">
        <v>1792</v>
      </c>
      <c r="G371" s="5" t="s">
        <v>2385</v>
      </c>
      <c r="H371" s="5" t="s">
        <v>4633</v>
      </c>
      <c r="I371" s="5" t="s">
        <v>178</v>
      </c>
      <c r="J371" s="5" t="s">
        <v>2383</v>
      </c>
      <c r="K371" s="5" t="s">
        <v>2814</v>
      </c>
      <c r="L371" s="5" t="s">
        <v>2251</v>
      </c>
      <c r="M371" s="5" t="s">
        <v>186</v>
      </c>
      <c r="N371" s="5" t="s">
        <v>186</v>
      </c>
      <c r="O371" s="5" t="s">
        <v>4406</v>
      </c>
      <c r="P371" s="5" t="s">
        <v>4769</v>
      </c>
      <c r="Q371" s="5" t="s">
        <v>177</v>
      </c>
      <c r="R371" s="5" t="s">
        <v>4769</v>
      </c>
    </row>
    <row r="372" spans="1:18">
      <c r="A372" s="5"/>
      <c r="B372" s="5" t="s">
        <v>1549</v>
      </c>
      <c r="C372" s="5" t="s">
        <v>4057</v>
      </c>
      <c r="D372" s="5">
        <v>2017</v>
      </c>
      <c r="F372" s="5" t="s">
        <v>1792</v>
      </c>
      <c r="G372" s="5" t="s">
        <v>2385</v>
      </c>
      <c r="H372" s="5" t="s">
        <v>4509</v>
      </c>
      <c r="I372" s="5" t="s">
        <v>178</v>
      </c>
      <c r="J372" s="5" t="s">
        <v>2383</v>
      </c>
      <c r="K372" s="5" t="s">
        <v>2814</v>
      </c>
      <c r="L372" s="5" t="s">
        <v>2251</v>
      </c>
      <c r="M372" s="5" t="s">
        <v>186</v>
      </c>
      <c r="N372" s="5" t="s">
        <v>186</v>
      </c>
      <c r="O372" s="5" t="s">
        <v>4282</v>
      </c>
      <c r="P372" s="5" t="s">
        <v>4769</v>
      </c>
      <c r="Q372" s="5" t="s">
        <v>177</v>
      </c>
      <c r="R372" s="5" t="s">
        <v>4769</v>
      </c>
    </row>
    <row r="373" spans="1:18">
      <c r="A373" s="5"/>
      <c r="B373" s="5" t="s">
        <v>1549</v>
      </c>
      <c r="C373" s="5" t="s">
        <v>4058</v>
      </c>
      <c r="D373" s="5">
        <v>2017</v>
      </c>
      <c r="F373" s="5" t="s">
        <v>1792</v>
      </c>
      <c r="G373" s="5" t="s">
        <v>2385</v>
      </c>
      <c r="H373" s="5" t="s">
        <v>4510</v>
      </c>
      <c r="I373" s="5" t="s">
        <v>178</v>
      </c>
      <c r="J373" s="5" t="s">
        <v>2383</v>
      </c>
      <c r="K373" s="5" t="s">
        <v>2814</v>
      </c>
      <c r="L373" s="5" t="s">
        <v>2251</v>
      </c>
      <c r="M373" s="5" t="s">
        <v>186</v>
      </c>
      <c r="N373" s="5" t="s">
        <v>186</v>
      </c>
      <c r="O373" s="5" t="s">
        <v>4283</v>
      </c>
      <c r="P373" s="5" t="s">
        <v>4769</v>
      </c>
      <c r="Q373" s="5" t="s">
        <v>177</v>
      </c>
      <c r="R373" s="5" t="s">
        <v>4769</v>
      </c>
    </row>
    <row r="374" spans="1:18">
      <c r="A374" s="5"/>
      <c r="B374" s="5" t="s">
        <v>1549</v>
      </c>
      <c r="C374" s="5" t="s">
        <v>4241</v>
      </c>
      <c r="D374" s="5">
        <v>2017</v>
      </c>
      <c r="F374" s="5" t="s">
        <v>1792</v>
      </c>
      <c r="G374" s="5" t="s">
        <v>2385</v>
      </c>
      <c r="H374" s="5" t="s">
        <v>4693</v>
      </c>
      <c r="I374" s="5" t="s">
        <v>178</v>
      </c>
      <c r="J374" s="5" t="s">
        <v>2383</v>
      </c>
      <c r="K374" s="5" t="s">
        <v>2814</v>
      </c>
      <c r="L374" s="5" t="s">
        <v>2251</v>
      </c>
      <c r="M374" s="5" t="s">
        <v>186</v>
      </c>
      <c r="N374" s="5" t="s">
        <v>186</v>
      </c>
      <c r="O374" s="5" t="s">
        <v>4466</v>
      </c>
      <c r="P374" s="5" t="s">
        <v>4769</v>
      </c>
      <c r="Q374" s="5" t="s">
        <v>177</v>
      </c>
      <c r="R374" s="5" t="s">
        <v>4769</v>
      </c>
    </row>
    <row r="375" spans="1:18">
      <c r="A375" s="5"/>
      <c r="B375" s="5" t="s">
        <v>1549</v>
      </c>
      <c r="C375" s="5" t="s">
        <v>4152</v>
      </c>
      <c r="D375" s="5">
        <v>2017</v>
      </c>
      <c r="F375" s="5" t="s">
        <v>1792</v>
      </c>
      <c r="G375" s="5" t="s">
        <v>2385</v>
      </c>
      <c r="H375" s="5" t="s">
        <v>4604</v>
      </c>
      <c r="I375" s="5" t="s">
        <v>178</v>
      </c>
      <c r="J375" s="5" t="s">
        <v>2383</v>
      </c>
      <c r="K375" s="5" t="s">
        <v>2814</v>
      </c>
      <c r="L375" s="5" t="s">
        <v>2251</v>
      </c>
      <c r="M375" s="5" t="s">
        <v>186</v>
      </c>
      <c r="N375" s="5" t="s">
        <v>186</v>
      </c>
      <c r="O375" s="5" t="s">
        <v>4377</v>
      </c>
      <c r="P375" s="5" t="s">
        <v>4769</v>
      </c>
      <c r="Q375" s="5" t="s">
        <v>177</v>
      </c>
      <c r="R375" s="5" t="s">
        <v>4769</v>
      </c>
    </row>
    <row r="376" spans="1:18">
      <c r="A376" s="5"/>
      <c r="B376" s="5" t="s">
        <v>1549</v>
      </c>
      <c r="C376" s="5" t="s">
        <v>4153</v>
      </c>
      <c r="D376" s="5">
        <v>2017</v>
      </c>
      <c r="F376" s="5" t="s">
        <v>1792</v>
      </c>
      <c r="G376" s="5" t="s">
        <v>2385</v>
      </c>
      <c r="H376" s="5" t="s">
        <v>4605</v>
      </c>
      <c r="I376" s="5" t="s">
        <v>178</v>
      </c>
      <c r="J376" s="5" t="s">
        <v>2383</v>
      </c>
      <c r="K376" s="5" t="s">
        <v>2814</v>
      </c>
      <c r="L376" s="5" t="s">
        <v>2251</v>
      </c>
      <c r="M376" s="5" t="s">
        <v>186</v>
      </c>
      <c r="N376" s="5" t="s">
        <v>186</v>
      </c>
      <c r="O376" s="5" t="s">
        <v>4378</v>
      </c>
      <c r="P376" s="5" t="s">
        <v>4769</v>
      </c>
      <c r="Q376" s="5" t="s">
        <v>177</v>
      </c>
      <c r="R376" s="5" t="s">
        <v>4769</v>
      </c>
    </row>
    <row r="377" spans="1:18">
      <c r="A377" s="5"/>
      <c r="B377" s="5" t="s">
        <v>1549</v>
      </c>
      <c r="C377" s="5" t="s">
        <v>4059</v>
      </c>
      <c r="D377" s="5">
        <v>2017</v>
      </c>
      <c r="F377" s="5" t="s">
        <v>1792</v>
      </c>
      <c r="G377" s="5" t="s">
        <v>2385</v>
      </c>
      <c r="H377" s="5" t="s">
        <v>4511</v>
      </c>
      <c r="I377" s="5" t="s">
        <v>178</v>
      </c>
      <c r="J377" s="5" t="s">
        <v>2383</v>
      </c>
      <c r="K377" s="5" t="s">
        <v>2814</v>
      </c>
      <c r="L377" s="5" t="s">
        <v>2251</v>
      </c>
      <c r="M377" s="5" t="s">
        <v>186</v>
      </c>
      <c r="N377" s="5" t="s">
        <v>186</v>
      </c>
      <c r="O377" s="5" t="s">
        <v>4284</v>
      </c>
      <c r="P377" s="5" t="s">
        <v>4769</v>
      </c>
      <c r="Q377" s="5" t="s">
        <v>177</v>
      </c>
      <c r="R377" s="5" t="s">
        <v>4769</v>
      </c>
    </row>
    <row r="378" spans="1:18">
      <c r="A378" s="5"/>
      <c r="B378" s="5" t="s">
        <v>1549</v>
      </c>
      <c r="C378" s="5" t="s">
        <v>4255</v>
      </c>
      <c r="D378" s="5">
        <v>2017</v>
      </c>
      <c r="F378" s="5" t="s">
        <v>1792</v>
      </c>
      <c r="G378" s="5" t="s">
        <v>2385</v>
      </c>
      <c r="H378" s="5" t="s">
        <v>4707</v>
      </c>
      <c r="I378" s="5" t="s">
        <v>178</v>
      </c>
      <c r="J378" s="5" t="s">
        <v>2383</v>
      </c>
      <c r="K378" s="5" t="s">
        <v>2814</v>
      </c>
      <c r="L378" s="5" t="s">
        <v>2251</v>
      </c>
      <c r="M378" s="5" t="s">
        <v>186</v>
      </c>
      <c r="N378" s="5" t="s">
        <v>186</v>
      </c>
      <c r="O378" s="5" t="s">
        <v>4480</v>
      </c>
      <c r="P378" s="5" t="s">
        <v>4769</v>
      </c>
      <c r="Q378" s="5" t="s">
        <v>177</v>
      </c>
      <c r="R378" s="5" t="s">
        <v>4769</v>
      </c>
    </row>
    <row r="379" spans="1:18">
      <c r="A379" s="5"/>
      <c r="B379" s="5" t="s">
        <v>1549</v>
      </c>
      <c r="C379" s="5" t="s">
        <v>3232</v>
      </c>
      <c r="D379" s="5">
        <v>2018</v>
      </c>
      <c r="F379" s="5" t="s">
        <v>1792</v>
      </c>
      <c r="G379" s="5" t="s">
        <v>2385</v>
      </c>
      <c r="H379" s="5" t="s">
        <v>3840</v>
      </c>
      <c r="I379" s="5" t="s">
        <v>178</v>
      </c>
      <c r="J379" s="5" t="s">
        <v>2383</v>
      </c>
      <c r="K379" s="5" t="s">
        <v>2814</v>
      </c>
      <c r="L379" s="5" t="s">
        <v>4028</v>
      </c>
      <c r="M379" s="5" t="s">
        <v>186</v>
      </c>
      <c r="N379" s="5" t="s">
        <v>186</v>
      </c>
      <c r="O379" s="5" t="s">
        <v>3551</v>
      </c>
      <c r="P379" s="5" t="s">
        <v>4769</v>
      </c>
      <c r="Q379" s="5" t="s">
        <v>177</v>
      </c>
      <c r="R379" s="5" t="s">
        <v>4769</v>
      </c>
    </row>
    <row r="380" spans="1:18">
      <c r="A380" s="5"/>
      <c r="B380" s="5" t="s">
        <v>1549</v>
      </c>
      <c r="C380" s="5" t="s">
        <v>3233</v>
      </c>
      <c r="D380" s="5">
        <v>2018</v>
      </c>
      <c r="F380" s="5" t="s">
        <v>1792</v>
      </c>
      <c r="G380" s="5" t="s">
        <v>2385</v>
      </c>
      <c r="H380" s="5" t="s">
        <v>3841</v>
      </c>
      <c r="I380" s="5" t="s">
        <v>178</v>
      </c>
      <c r="J380" s="5" t="s">
        <v>2383</v>
      </c>
      <c r="K380" s="5" t="s">
        <v>2814</v>
      </c>
      <c r="L380" s="5" t="s">
        <v>4028</v>
      </c>
      <c r="M380" s="5" t="s">
        <v>186</v>
      </c>
      <c r="N380" s="5" t="s">
        <v>186</v>
      </c>
      <c r="O380" s="5" t="s">
        <v>3552</v>
      </c>
      <c r="P380" s="5" t="s">
        <v>4769</v>
      </c>
      <c r="Q380" s="5" t="s">
        <v>177</v>
      </c>
      <c r="R380" s="5" t="s">
        <v>4769</v>
      </c>
    </row>
    <row r="381" spans="1:18">
      <c r="A381" s="5"/>
      <c r="B381" s="5" t="s">
        <v>1549</v>
      </c>
      <c r="C381" s="5" t="s">
        <v>3234</v>
      </c>
      <c r="D381" s="5">
        <v>2018</v>
      </c>
      <c r="F381" s="5" t="s">
        <v>1792</v>
      </c>
      <c r="G381" s="5" t="s">
        <v>2385</v>
      </c>
      <c r="H381" s="5" t="s">
        <v>3842</v>
      </c>
      <c r="I381" s="5" t="s">
        <v>178</v>
      </c>
      <c r="J381" s="5" t="s">
        <v>2383</v>
      </c>
      <c r="K381" s="5" t="s">
        <v>2814</v>
      </c>
      <c r="L381" s="5" t="s">
        <v>4028</v>
      </c>
      <c r="M381" s="5" t="s">
        <v>186</v>
      </c>
      <c r="N381" s="5" t="s">
        <v>186</v>
      </c>
      <c r="O381" s="5" t="s">
        <v>3553</v>
      </c>
      <c r="P381" s="5" t="s">
        <v>4769</v>
      </c>
      <c r="Q381" s="5" t="s">
        <v>177</v>
      </c>
      <c r="R381" s="5" t="s">
        <v>4769</v>
      </c>
    </row>
    <row r="382" spans="1:18">
      <c r="A382" s="5"/>
      <c r="B382" s="5" t="s">
        <v>1549</v>
      </c>
      <c r="C382" s="5" t="s">
        <v>3235</v>
      </c>
      <c r="D382" s="5">
        <v>2018</v>
      </c>
      <c r="F382" s="5" t="s">
        <v>1792</v>
      </c>
      <c r="G382" s="5" t="s">
        <v>2385</v>
      </c>
      <c r="H382" s="5" t="s">
        <v>3843</v>
      </c>
      <c r="I382" s="5" t="s">
        <v>178</v>
      </c>
      <c r="J382" s="5" t="s">
        <v>2383</v>
      </c>
      <c r="K382" s="5" t="s">
        <v>2814</v>
      </c>
      <c r="L382" s="5" t="s">
        <v>4028</v>
      </c>
      <c r="M382" s="5" t="s">
        <v>186</v>
      </c>
      <c r="N382" s="5" t="s">
        <v>186</v>
      </c>
      <c r="O382" s="5" t="s">
        <v>3554</v>
      </c>
      <c r="P382" s="5" t="s">
        <v>4769</v>
      </c>
      <c r="Q382" s="5" t="s">
        <v>177</v>
      </c>
      <c r="R382" s="5" t="s">
        <v>4769</v>
      </c>
    </row>
    <row r="383" spans="1:18">
      <c r="A383" s="5"/>
      <c r="B383" s="5" t="s">
        <v>1549</v>
      </c>
      <c r="C383" s="5" t="s">
        <v>3236</v>
      </c>
      <c r="D383" s="5">
        <v>2018</v>
      </c>
      <c r="F383" s="5" t="s">
        <v>1792</v>
      </c>
      <c r="G383" s="5" t="s">
        <v>2385</v>
      </c>
      <c r="H383" s="5" t="s">
        <v>3844</v>
      </c>
      <c r="I383" s="5" t="s">
        <v>178</v>
      </c>
      <c r="J383" s="5" t="s">
        <v>2383</v>
      </c>
      <c r="K383" s="5" t="s">
        <v>2814</v>
      </c>
      <c r="L383" s="5" t="s">
        <v>4028</v>
      </c>
      <c r="M383" s="5" t="s">
        <v>186</v>
      </c>
      <c r="N383" s="5" t="s">
        <v>186</v>
      </c>
      <c r="O383" s="5" t="s">
        <v>3555</v>
      </c>
      <c r="P383" s="5" t="s">
        <v>4769</v>
      </c>
      <c r="Q383" s="5" t="s">
        <v>177</v>
      </c>
      <c r="R383" s="5" t="s">
        <v>4769</v>
      </c>
    </row>
    <row r="384" spans="1:18">
      <c r="A384" s="5"/>
      <c r="B384" s="5" t="s">
        <v>1549</v>
      </c>
      <c r="C384" s="5" t="s">
        <v>3238</v>
      </c>
      <c r="D384" s="5">
        <v>2018</v>
      </c>
      <c r="F384" s="5" t="s">
        <v>1792</v>
      </c>
      <c r="G384" s="5" t="s">
        <v>2385</v>
      </c>
      <c r="H384" s="5" t="s">
        <v>3846</v>
      </c>
      <c r="I384" s="5" t="s">
        <v>178</v>
      </c>
      <c r="J384" s="5" t="s">
        <v>2383</v>
      </c>
      <c r="K384" s="5" t="s">
        <v>2814</v>
      </c>
      <c r="L384" s="5" t="s">
        <v>4028</v>
      </c>
      <c r="M384" s="5" t="s">
        <v>186</v>
      </c>
      <c r="N384" s="5" t="s">
        <v>186</v>
      </c>
      <c r="O384" s="5" t="s">
        <v>3557</v>
      </c>
      <c r="P384" s="5" t="s">
        <v>4769</v>
      </c>
      <c r="Q384" s="5" t="s">
        <v>177</v>
      </c>
      <c r="R384" s="5" t="s">
        <v>4769</v>
      </c>
    </row>
    <row r="385" spans="1:18">
      <c r="A385" s="5"/>
      <c r="B385" s="5" t="s">
        <v>1549</v>
      </c>
      <c r="C385" s="5" t="s">
        <v>3239</v>
      </c>
      <c r="D385" s="5">
        <v>2018</v>
      </c>
      <c r="F385" s="5" t="s">
        <v>1792</v>
      </c>
      <c r="G385" s="5" t="s">
        <v>2385</v>
      </c>
      <c r="H385" s="5" t="s">
        <v>3847</v>
      </c>
      <c r="I385" s="5" t="s">
        <v>178</v>
      </c>
      <c r="J385" s="5" t="s">
        <v>2383</v>
      </c>
      <c r="K385" s="5" t="s">
        <v>2814</v>
      </c>
      <c r="L385" s="5" t="s">
        <v>4028</v>
      </c>
      <c r="M385" s="5" t="s">
        <v>186</v>
      </c>
      <c r="N385" s="5" t="s">
        <v>186</v>
      </c>
      <c r="O385" s="5" t="s">
        <v>3558</v>
      </c>
      <c r="P385" s="5" t="s">
        <v>4769</v>
      </c>
      <c r="Q385" s="5" t="s">
        <v>177</v>
      </c>
      <c r="R385" s="5" t="s">
        <v>4769</v>
      </c>
    </row>
    <row r="386" spans="1:18">
      <c r="A386" s="5"/>
      <c r="B386" s="5" t="s">
        <v>1549</v>
      </c>
      <c r="C386" s="5" t="s">
        <v>3240</v>
      </c>
      <c r="D386" s="5">
        <v>2018</v>
      </c>
      <c r="F386" s="5" t="s">
        <v>1792</v>
      </c>
      <c r="G386" s="5" t="s">
        <v>2385</v>
      </c>
      <c r="H386" s="5" t="s">
        <v>3848</v>
      </c>
      <c r="I386" s="5" t="s">
        <v>178</v>
      </c>
      <c r="J386" s="5" t="s">
        <v>2383</v>
      </c>
      <c r="K386" s="5" t="s">
        <v>2814</v>
      </c>
      <c r="L386" s="5" t="s">
        <v>4028</v>
      </c>
      <c r="M386" s="5" t="s">
        <v>186</v>
      </c>
      <c r="N386" s="5" t="s">
        <v>186</v>
      </c>
      <c r="O386" s="5" t="s">
        <v>3559</v>
      </c>
      <c r="P386" s="5" t="s">
        <v>4769</v>
      </c>
      <c r="Q386" s="5" t="s">
        <v>177</v>
      </c>
      <c r="R386" s="5" t="s">
        <v>4769</v>
      </c>
    </row>
    <row r="387" spans="1:18">
      <c r="A387" s="5"/>
      <c r="B387" s="5" t="s">
        <v>1549</v>
      </c>
      <c r="C387" s="5" t="s">
        <v>3241</v>
      </c>
      <c r="D387" s="5">
        <v>2018</v>
      </c>
      <c r="F387" s="5" t="s">
        <v>1792</v>
      </c>
      <c r="G387" s="5" t="s">
        <v>2385</v>
      </c>
      <c r="H387" s="5" t="s">
        <v>3849</v>
      </c>
      <c r="I387" s="5" t="s">
        <v>178</v>
      </c>
      <c r="J387" s="5" t="s">
        <v>2383</v>
      </c>
      <c r="K387" s="5" t="s">
        <v>2814</v>
      </c>
      <c r="L387" s="5" t="s">
        <v>4028</v>
      </c>
      <c r="M387" s="5" t="s">
        <v>186</v>
      </c>
      <c r="N387" s="5" t="s">
        <v>186</v>
      </c>
      <c r="O387" s="5" t="s">
        <v>3560</v>
      </c>
      <c r="P387" s="5" t="s">
        <v>4769</v>
      </c>
      <c r="Q387" s="5" t="s">
        <v>177</v>
      </c>
      <c r="R387" s="5" t="s">
        <v>4769</v>
      </c>
    </row>
    <row r="388" spans="1:18">
      <c r="A388" s="5"/>
      <c r="B388" s="5" t="s">
        <v>1549</v>
      </c>
      <c r="C388" s="5" t="s">
        <v>3242</v>
      </c>
      <c r="D388" s="5">
        <v>2018</v>
      </c>
      <c r="F388" s="5" t="s">
        <v>1792</v>
      </c>
      <c r="G388" s="5" t="s">
        <v>2385</v>
      </c>
      <c r="H388" s="5" t="s">
        <v>3850</v>
      </c>
      <c r="I388" s="5" t="s">
        <v>178</v>
      </c>
      <c r="J388" s="5" t="s">
        <v>2383</v>
      </c>
      <c r="K388" s="5" t="s">
        <v>2814</v>
      </c>
      <c r="L388" s="5" t="s">
        <v>4028</v>
      </c>
      <c r="M388" s="5" t="s">
        <v>186</v>
      </c>
      <c r="N388" s="5" t="s">
        <v>186</v>
      </c>
      <c r="O388" s="5" t="s">
        <v>3561</v>
      </c>
      <c r="P388" s="5" t="s">
        <v>4769</v>
      </c>
      <c r="Q388" s="5" t="s">
        <v>177</v>
      </c>
      <c r="R388" s="5" t="s">
        <v>4769</v>
      </c>
    </row>
    <row r="389" spans="1:18">
      <c r="A389" s="5"/>
      <c r="B389" s="5" t="s">
        <v>1549</v>
      </c>
      <c r="C389" s="5" t="s">
        <v>3244</v>
      </c>
      <c r="D389" s="5">
        <v>2018</v>
      </c>
      <c r="F389" s="5" t="s">
        <v>1792</v>
      </c>
      <c r="G389" s="5" t="s">
        <v>2385</v>
      </c>
      <c r="H389" s="5" t="s">
        <v>3852</v>
      </c>
      <c r="I389" s="5" t="s">
        <v>178</v>
      </c>
      <c r="J389" s="5" t="s">
        <v>2383</v>
      </c>
      <c r="K389" s="5" t="s">
        <v>2814</v>
      </c>
      <c r="L389" s="5" t="s">
        <v>4028</v>
      </c>
      <c r="M389" s="5" t="s">
        <v>186</v>
      </c>
      <c r="N389" s="5" t="s">
        <v>186</v>
      </c>
      <c r="O389" s="5" t="s">
        <v>3563</v>
      </c>
      <c r="P389" s="5" t="s">
        <v>4769</v>
      </c>
      <c r="Q389" s="5" t="s">
        <v>177</v>
      </c>
      <c r="R389" s="5" t="s">
        <v>4769</v>
      </c>
    </row>
    <row r="390" spans="1:18">
      <c r="A390" s="5"/>
      <c r="B390" s="5" t="s">
        <v>1549</v>
      </c>
      <c r="C390" s="5" t="s">
        <v>3245</v>
      </c>
      <c r="D390" s="5">
        <v>2018</v>
      </c>
      <c r="F390" s="5" t="s">
        <v>1792</v>
      </c>
      <c r="G390" s="5" t="s">
        <v>2385</v>
      </c>
      <c r="H390" s="5" t="s">
        <v>3853</v>
      </c>
      <c r="I390" s="5" t="s">
        <v>178</v>
      </c>
      <c r="J390" s="5" t="s">
        <v>2383</v>
      </c>
      <c r="K390" s="5" t="s">
        <v>2814</v>
      </c>
      <c r="L390" s="5" t="s">
        <v>4028</v>
      </c>
      <c r="M390" s="5" t="s">
        <v>186</v>
      </c>
      <c r="N390" s="5" t="s">
        <v>186</v>
      </c>
      <c r="O390" s="5" t="s">
        <v>3564</v>
      </c>
      <c r="P390" s="5" t="s">
        <v>4769</v>
      </c>
      <c r="Q390" s="5" t="s">
        <v>177</v>
      </c>
      <c r="R390" s="5" t="s">
        <v>4769</v>
      </c>
    </row>
    <row r="391" spans="1:18">
      <c r="A391" s="5"/>
      <c r="B391" s="5" t="s">
        <v>1549</v>
      </c>
      <c r="C391" s="5" t="s">
        <v>3246</v>
      </c>
      <c r="D391" s="5">
        <v>2018</v>
      </c>
      <c r="F391" s="5" t="s">
        <v>1792</v>
      </c>
      <c r="G391" s="5" t="s">
        <v>2385</v>
      </c>
      <c r="H391" s="5" t="s">
        <v>3854</v>
      </c>
      <c r="I391" s="5" t="s">
        <v>178</v>
      </c>
      <c r="J391" s="5" t="s">
        <v>2383</v>
      </c>
      <c r="K391" s="5" t="s">
        <v>2814</v>
      </c>
      <c r="L391" s="5" t="s">
        <v>4028</v>
      </c>
      <c r="M391" s="5" t="s">
        <v>186</v>
      </c>
      <c r="N391" s="5" t="s">
        <v>186</v>
      </c>
      <c r="O391" s="5" t="s">
        <v>3565</v>
      </c>
      <c r="P391" s="5" t="s">
        <v>4769</v>
      </c>
      <c r="Q391" s="5" t="s">
        <v>177</v>
      </c>
      <c r="R391" s="5" t="s">
        <v>4769</v>
      </c>
    </row>
    <row r="392" spans="1:18">
      <c r="A392" s="5"/>
      <c r="B392" s="5" t="s">
        <v>1549</v>
      </c>
      <c r="C392" s="5" t="s">
        <v>3247</v>
      </c>
      <c r="D392" s="5">
        <v>2018</v>
      </c>
      <c r="F392" s="5" t="s">
        <v>1792</v>
      </c>
      <c r="G392" s="5" t="s">
        <v>2385</v>
      </c>
      <c r="H392" s="5" t="s">
        <v>3855</v>
      </c>
      <c r="I392" s="5" t="s">
        <v>178</v>
      </c>
      <c r="J392" s="5" t="s">
        <v>2383</v>
      </c>
      <c r="K392" s="5" t="s">
        <v>2814</v>
      </c>
      <c r="L392" s="5" t="s">
        <v>4028</v>
      </c>
      <c r="M392" s="5" t="s">
        <v>186</v>
      </c>
      <c r="N392" s="5" t="s">
        <v>186</v>
      </c>
      <c r="O392" s="5" t="s">
        <v>3566</v>
      </c>
      <c r="P392" s="5" t="s">
        <v>4769</v>
      </c>
      <c r="Q392" s="5" t="s">
        <v>177</v>
      </c>
      <c r="R392" s="5" t="s">
        <v>4769</v>
      </c>
    </row>
    <row r="393" spans="1:18">
      <c r="A393" s="5"/>
      <c r="B393" s="5" t="s">
        <v>1549</v>
      </c>
      <c r="C393" s="5" t="s">
        <v>3248</v>
      </c>
      <c r="D393" s="5">
        <v>2018</v>
      </c>
      <c r="F393" s="5" t="s">
        <v>1792</v>
      </c>
      <c r="G393" s="5" t="s">
        <v>2385</v>
      </c>
      <c r="H393" s="5" t="s">
        <v>3856</v>
      </c>
      <c r="I393" s="5" t="s">
        <v>178</v>
      </c>
      <c r="J393" s="5" t="s">
        <v>2383</v>
      </c>
      <c r="K393" s="5" t="s">
        <v>2814</v>
      </c>
      <c r="L393" s="5" t="s">
        <v>4028</v>
      </c>
      <c r="M393" s="5" t="s">
        <v>186</v>
      </c>
      <c r="N393" s="5" t="s">
        <v>186</v>
      </c>
      <c r="O393" s="5" t="s">
        <v>3567</v>
      </c>
      <c r="P393" s="5" t="s">
        <v>4769</v>
      </c>
      <c r="Q393" s="5" t="s">
        <v>177</v>
      </c>
      <c r="R393" s="5" t="s">
        <v>4769</v>
      </c>
    </row>
    <row r="394" spans="1:18">
      <c r="A394" s="5"/>
      <c r="B394" s="5" t="s">
        <v>1549</v>
      </c>
      <c r="C394" s="5" t="s">
        <v>3249</v>
      </c>
      <c r="D394" s="5">
        <v>2018</v>
      </c>
      <c r="F394" s="5" t="s">
        <v>1792</v>
      </c>
      <c r="G394" s="5" t="s">
        <v>2385</v>
      </c>
      <c r="H394" s="5" t="s">
        <v>3857</v>
      </c>
      <c r="I394" s="5" t="s">
        <v>178</v>
      </c>
      <c r="J394" s="5" t="s">
        <v>2383</v>
      </c>
      <c r="K394" s="5" t="s">
        <v>2814</v>
      </c>
      <c r="L394" s="5" t="s">
        <v>4028</v>
      </c>
      <c r="M394" s="5" t="s">
        <v>186</v>
      </c>
      <c r="N394" s="5" t="s">
        <v>186</v>
      </c>
      <c r="O394" s="5" t="s">
        <v>3568</v>
      </c>
      <c r="P394" s="5" t="s">
        <v>4769</v>
      </c>
      <c r="Q394" s="5" t="s">
        <v>177</v>
      </c>
      <c r="R394" s="5" t="s">
        <v>4769</v>
      </c>
    </row>
    <row r="395" spans="1:18">
      <c r="A395" s="5"/>
      <c r="B395" s="5" t="s">
        <v>1549</v>
      </c>
      <c r="C395" s="5" t="s">
        <v>3250</v>
      </c>
      <c r="D395" s="5">
        <v>2018</v>
      </c>
      <c r="F395" s="5" t="s">
        <v>1792</v>
      </c>
      <c r="G395" s="5" t="s">
        <v>2385</v>
      </c>
      <c r="H395" s="5" t="s">
        <v>3858</v>
      </c>
      <c r="I395" s="5" t="s">
        <v>178</v>
      </c>
      <c r="J395" s="5" t="s">
        <v>2383</v>
      </c>
      <c r="K395" s="5" t="s">
        <v>2814</v>
      </c>
      <c r="L395" s="5" t="s">
        <v>4028</v>
      </c>
      <c r="M395" s="5" t="s">
        <v>186</v>
      </c>
      <c r="N395" s="5" t="s">
        <v>186</v>
      </c>
      <c r="O395" s="5" t="s">
        <v>3569</v>
      </c>
      <c r="P395" s="5" t="s">
        <v>4769</v>
      </c>
      <c r="Q395" s="5" t="s">
        <v>177</v>
      </c>
      <c r="R395" s="5" t="s">
        <v>4769</v>
      </c>
    </row>
    <row r="396" spans="1:18">
      <c r="A396" s="5"/>
      <c r="B396" s="5" t="s">
        <v>1549</v>
      </c>
      <c r="C396" s="5" t="s">
        <v>3251</v>
      </c>
      <c r="D396" s="5">
        <v>2018</v>
      </c>
      <c r="F396" s="5" t="s">
        <v>1792</v>
      </c>
      <c r="G396" s="5" t="s">
        <v>2385</v>
      </c>
      <c r="H396" s="5" t="s">
        <v>3859</v>
      </c>
      <c r="I396" s="5" t="s">
        <v>178</v>
      </c>
      <c r="J396" s="5" t="s">
        <v>2383</v>
      </c>
      <c r="K396" s="5" t="s">
        <v>2814</v>
      </c>
      <c r="L396" s="5" t="s">
        <v>4028</v>
      </c>
      <c r="M396" s="5" t="s">
        <v>186</v>
      </c>
      <c r="N396" s="5" t="s">
        <v>186</v>
      </c>
      <c r="O396" s="5" t="s">
        <v>3570</v>
      </c>
      <c r="P396" s="5" t="s">
        <v>4769</v>
      </c>
      <c r="Q396" s="5" t="s">
        <v>177</v>
      </c>
      <c r="R396" s="5" t="s">
        <v>4769</v>
      </c>
    </row>
    <row r="397" spans="1:18">
      <c r="A397" s="5"/>
      <c r="B397" s="5" t="s">
        <v>1549</v>
      </c>
      <c r="C397" s="5" t="s">
        <v>3252</v>
      </c>
      <c r="D397" s="5">
        <v>2018</v>
      </c>
      <c r="F397" s="5" t="s">
        <v>1792</v>
      </c>
      <c r="G397" s="5" t="s">
        <v>2385</v>
      </c>
      <c r="H397" s="5" t="s">
        <v>3860</v>
      </c>
      <c r="I397" s="5" t="s">
        <v>178</v>
      </c>
      <c r="J397" s="5" t="s">
        <v>2383</v>
      </c>
      <c r="K397" s="5" t="s">
        <v>2814</v>
      </c>
      <c r="L397" s="5" t="s">
        <v>4028</v>
      </c>
      <c r="M397" s="5" t="s">
        <v>186</v>
      </c>
      <c r="N397" s="5" t="s">
        <v>186</v>
      </c>
      <c r="O397" s="5" t="s">
        <v>3571</v>
      </c>
      <c r="P397" s="5" t="s">
        <v>4769</v>
      </c>
      <c r="Q397" s="5" t="s">
        <v>177</v>
      </c>
      <c r="R397" s="5" t="s">
        <v>4769</v>
      </c>
    </row>
    <row r="398" spans="1:18">
      <c r="A398" s="5"/>
      <c r="B398" s="5" t="s">
        <v>1549</v>
      </c>
      <c r="C398" s="5" t="s">
        <v>3253</v>
      </c>
      <c r="D398" s="5">
        <v>2018</v>
      </c>
      <c r="F398" s="5" t="s">
        <v>1792</v>
      </c>
      <c r="G398" s="5" t="s">
        <v>2385</v>
      </c>
      <c r="H398" s="5" t="s">
        <v>3861</v>
      </c>
      <c r="I398" s="5" t="s">
        <v>178</v>
      </c>
      <c r="J398" s="5" t="s">
        <v>2383</v>
      </c>
      <c r="K398" s="5" t="s">
        <v>2814</v>
      </c>
      <c r="L398" s="5" t="s">
        <v>4028</v>
      </c>
      <c r="M398" s="5" t="s">
        <v>186</v>
      </c>
      <c r="N398" s="5" t="s">
        <v>186</v>
      </c>
      <c r="O398" s="5" t="s">
        <v>3572</v>
      </c>
      <c r="P398" s="5" t="s">
        <v>4769</v>
      </c>
      <c r="Q398" s="5" t="s">
        <v>177</v>
      </c>
      <c r="R398" s="5" t="s">
        <v>4769</v>
      </c>
    </row>
    <row r="399" spans="1:18">
      <c r="A399" s="5"/>
      <c r="B399" s="5" t="s">
        <v>1549</v>
      </c>
      <c r="C399" s="5" t="s">
        <v>3254</v>
      </c>
      <c r="D399" s="5">
        <v>2018</v>
      </c>
      <c r="F399" s="5" t="s">
        <v>1792</v>
      </c>
      <c r="G399" s="5" t="s">
        <v>2385</v>
      </c>
      <c r="H399" s="5" t="s">
        <v>3862</v>
      </c>
      <c r="I399" s="5" t="s">
        <v>178</v>
      </c>
      <c r="J399" s="5" t="s">
        <v>2383</v>
      </c>
      <c r="K399" s="5" t="s">
        <v>2814</v>
      </c>
      <c r="L399" s="5" t="s">
        <v>4028</v>
      </c>
      <c r="M399" s="5" t="s">
        <v>186</v>
      </c>
      <c r="N399" s="5" t="s">
        <v>186</v>
      </c>
      <c r="O399" s="5" t="s">
        <v>3573</v>
      </c>
      <c r="P399" s="5" t="s">
        <v>4769</v>
      </c>
      <c r="Q399" s="5" t="s">
        <v>177</v>
      </c>
      <c r="R399" s="5" t="s">
        <v>4769</v>
      </c>
    </row>
    <row r="400" spans="1:18">
      <c r="A400" s="5"/>
      <c r="B400" s="5" t="s">
        <v>1549</v>
      </c>
      <c r="C400" s="5" t="s">
        <v>3255</v>
      </c>
      <c r="D400" s="5">
        <v>2018</v>
      </c>
      <c r="F400" s="5" t="s">
        <v>1792</v>
      </c>
      <c r="G400" s="5" t="s">
        <v>2385</v>
      </c>
      <c r="H400" s="5" t="s">
        <v>3863</v>
      </c>
      <c r="I400" s="5" t="s">
        <v>178</v>
      </c>
      <c r="J400" s="5" t="s">
        <v>2383</v>
      </c>
      <c r="K400" s="5" t="s">
        <v>2814</v>
      </c>
      <c r="L400" s="5" t="s">
        <v>4028</v>
      </c>
      <c r="M400" s="5" t="s">
        <v>186</v>
      </c>
      <c r="N400" s="5" t="s">
        <v>186</v>
      </c>
      <c r="O400" s="5" t="s">
        <v>3574</v>
      </c>
      <c r="P400" s="5" t="s">
        <v>4769</v>
      </c>
      <c r="Q400" s="5" t="s">
        <v>177</v>
      </c>
      <c r="R400" s="5" t="s">
        <v>4769</v>
      </c>
    </row>
    <row r="401" spans="1:18">
      <c r="A401" s="5"/>
      <c r="B401" s="5" t="s">
        <v>1549</v>
      </c>
      <c r="C401" s="40" t="s">
        <v>3129</v>
      </c>
      <c r="D401" s="5" t="s">
        <v>2469</v>
      </c>
      <c r="F401" s="5" t="s">
        <v>1792</v>
      </c>
      <c r="G401" s="5" t="s">
        <v>2385</v>
      </c>
      <c r="H401" s="5" t="s">
        <v>3737</v>
      </c>
      <c r="I401" s="5" t="s">
        <v>178</v>
      </c>
      <c r="J401" s="5" t="s">
        <v>2383</v>
      </c>
      <c r="K401" s="5" t="s">
        <v>2814</v>
      </c>
      <c r="L401" s="5" t="s">
        <v>4028</v>
      </c>
      <c r="M401" s="5" t="s">
        <v>186</v>
      </c>
      <c r="N401" s="5" t="s">
        <v>186</v>
      </c>
      <c r="O401" s="5" t="s">
        <v>3448</v>
      </c>
      <c r="P401" s="5" t="s">
        <v>4769</v>
      </c>
      <c r="Q401" s="5" t="s">
        <v>177</v>
      </c>
      <c r="R401" s="5" t="s">
        <v>4769</v>
      </c>
    </row>
    <row r="402" spans="1:18">
      <c r="A402" s="5"/>
      <c r="B402" s="5" t="s">
        <v>1549</v>
      </c>
      <c r="C402" s="40" t="s">
        <v>3130</v>
      </c>
      <c r="D402" s="5" t="s">
        <v>2469</v>
      </c>
      <c r="F402" s="5" t="s">
        <v>1792</v>
      </c>
      <c r="G402" s="5" t="s">
        <v>2385</v>
      </c>
      <c r="H402" s="5" t="s">
        <v>3738</v>
      </c>
      <c r="I402" s="5" t="s">
        <v>178</v>
      </c>
      <c r="J402" s="5" t="s">
        <v>2383</v>
      </c>
      <c r="K402" s="5" t="s">
        <v>2814</v>
      </c>
      <c r="L402" s="5" t="s">
        <v>4028</v>
      </c>
      <c r="M402" s="5" t="s">
        <v>186</v>
      </c>
      <c r="N402" s="5" t="s">
        <v>186</v>
      </c>
      <c r="O402" s="5" t="s">
        <v>3449</v>
      </c>
      <c r="P402" s="5" t="s">
        <v>4769</v>
      </c>
      <c r="Q402" s="5" t="s">
        <v>177</v>
      </c>
      <c r="R402" s="5" t="s">
        <v>4769</v>
      </c>
    </row>
    <row r="403" spans="1:18">
      <c r="A403" s="5"/>
      <c r="B403" s="5" t="s">
        <v>1549</v>
      </c>
      <c r="C403" s="40" t="s">
        <v>3131</v>
      </c>
      <c r="D403" s="5" t="s">
        <v>2469</v>
      </c>
      <c r="F403" s="5" t="s">
        <v>1792</v>
      </c>
      <c r="G403" s="5" t="s">
        <v>2385</v>
      </c>
      <c r="H403" s="5" t="s">
        <v>3739</v>
      </c>
      <c r="I403" s="5" t="s">
        <v>178</v>
      </c>
      <c r="J403" s="5" t="s">
        <v>2383</v>
      </c>
      <c r="K403" s="5" t="s">
        <v>2814</v>
      </c>
      <c r="L403" s="5" t="s">
        <v>4028</v>
      </c>
      <c r="M403" s="5" t="s">
        <v>186</v>
      </c>
      <c r="N403" s="5" t="s">
        <v>186</v>
      </c>
      <c r="O403" s="5" t="s">
        <v>3450</v>
      </c>
      <c r="P403" s="5" t="s">
        <v>4769</v>
      </c>
      <c r="Q403" s="5" t="s">
        <v>177</v>
      </c>
      <c r="R403" s="5" t="s">
        <v>4769</v>
      </c>
    </row>
    <row r="404" spans="1:18">
      <c r="A404" s="5"/>
      <c r="B404" s="5" t="s">
        <v>1549</v>
      </c>
      <c r="C404" s="40" t="s">
        <v>3132</v>
      </c>
      <c r="D404" s="5" t="s">
        <v>2469</v>
      </c>
      <c r="F404" s="5" t="s">
        <v>1792</v>
      </c>
      <c r="G404" s="5" t="s">
        <v>2385</v>
      </c>
      <c r="H404" s="5" t="s">
        <v>3740</v>
      </c>
      <c r="I404" s="5" t="s">
        <v>178</v>
      </c>
      <c r="J404" s="5" t="s">
        <v>2383</v>
      </c>
      <c r="K404" s="5" t="s">
        <v>2814</v>
      </c>
      <c r="L404" s="5" t="s">
        <v>4028</v>
      </c>
      <c r="M404" s="5" t="s">
        <v>186</v>
      </c>
      <c r="N404" s="5" t="s">
        <v>186</v>
      </c>
      <c r="O404" s="5" t="s">
        <v>3451</v>
      </c>
      <c r="P404" s="5" t="s">
        <v>4769</v>
      </c>
      <c r="Q404" s="5" t="s">
        <v>177</v>
      </c>
      <c r="R404" s="5" t="s">
        <v>4769</v>
      </c>
    </row>
    <row r="405" spans="1:18">
      <c r="A405" s="5"/>
      <c r="B405" s="5" t="s">
        <v>1549</v>
      </c>
      <c r="C405" s="135" t="s">
        <v>3133</v>
      </c>
      <c r="D405" s="5" t="s">
        <v>2469</v>
      </c>
      <c r="F405" s="5" t="s">
        <v>1792</v>
      </c>
      <c r="G405" s="5" t="s">
        <v>2385</v>
      </c>
      <c r="H405" s="106" t="s">
        <v>3741</v>
      </c>
      <c r="I405" s="5" t="s">
        <v>178</v>
      </c>
      <c r="J405" s="5" t="s">
        <v>2383</v>
      </c>
      <c r="K405" s="5" t="s">
        <v>2814</v>
      </c>
      <c r="L405" s="5" t="s">
        <v>4028</v>
      </c>
      <c r="M405" s="5" t="s">
        <v>186</v>
      </c>
      <c r="N405" s="5" t="s">
        <v>186</v>
      </c>
      <c r="O405" s="106" t="s">
        <v>3452</v>
      </c>
      <c r="P405" s="5" t="s">
        <v>4769</v>
      </c>
      <c r="Q405" s="5" t="s">
        <v>177</v>
      </c>
      <c r="R405" s="5" t="s">
        <v>4769</v>
      </c>
    </row>
    <row r="406" spans="1:18">
      <c r="A406" s="5"/>
      <c r="B406" s="5" t="s">
        <v>1549</v>
      </c>
      <c r="C406" s="40" t="s">
        <v>3134</v>
      </c>
      <c r="D406" s="5" t="s">
        <v>2469</v>
      </c>
      <c r="F406" s="5" t="s">
        <v>1792</v>
      </c>
      <c r="G406" s="5" t="s">
        <v>2385</v>
      </c>
      <c r="H406" s="5" t="s">
        <v>3742</v>
      </c>
      <c r="I406" s="5" t="s">
        <v>178</v>
      </c>
      <c r="J406" s="5" t="s">
        <v>2383</v>
      </c>
      <c r="K406" s="5" t="s">
        <v>2814</v>
      </c>
      <c r="L406" s="5" t="s">
        <v>4028</v>
      </c>
      <c r="M406" s="5" t="s">
        <v>186</v>
      </c>
      <c r="N406" s="5" t="s">
        <v>186</v>
      </c>
      <c r="O406" s="5" t="s">
        <v>3453</v>
      </c>
      <c r="P406" s="5" t="s">
        <v>4769</v>
      </c>
      <c r="Q406" s="5" t="s">
        <v>177</v>
      </c>
      <c r="R406" s="5" t="s">
        <v>4769</v>
      </c>
    </row>
    <row r="407" spans="1:18">
      <c r="A407" s="5"/>
      <c r="B407" s="5" t="s">
        <v>1549</v>
      </c>
      <c r="C407" s="40" t="s">
        <v>3135</v>
      </c>
      <c r="D407" s="5" t="s">
        <v>2469</v>
      </c>
      <c r="F407" s="5" t="s">
        <v>1792</v>
      </c>
      <c r="G407" s="5" t="s">
        <v>2385</v>
      </c>
      <c r="H407" s="5" t="s">
        <v>3743</v>
      </c>
      <c r="I407" s="5" t="s">
        <v>178</v>
      </c>
      <c r="J407" s="5" t="s">
        <v>2383</v>
      </c>
      <c r="K407" s="5" t="s">
        <v>2814</v>
      </c>
      <c r="L407" s="5" t="s">
        <v>4028</v>
      </c>
      <c r="M407" s="5" t="s">
        <v>186</v>
      </c>
      <c r="N407" s="5" t="s">
        <v>186</v>
      </c>
      <c r="O407" s="5" t="s">
        <v>3454</v>
      </c>
      <c r="P407" s="5" t="s">
        <v>4769</v>
      </c>
      <c r="Q407" s="5" t="s">
        <v>177</v>
      </c>
      <c r="R407" s="5" t="s">
        <v>4769</v>
      </c>
    </row>
    <row r="408" spans="1:18">
      <c r="A408" s="5"/>
      <c r="B408" s="5" t="s">
        <v>1549</v>
      </c>
      <c r="C408" s="40" t="s">
        <v>3136</v>
      </c>
      <c r="D408" s="5" t="s">
        <v>2469</v>
      </c>
      <c r="F408" s="5" t="s">
        <v>1792</v>
      </c>
      <c r="G408" s="5" t="s">
        <v>2385</v>
      </c>
      <c r="H408" s="5" t="s">
        <v>3744</v>
      </c>
      <c r="I408" s="5" t="s">
        <v>178</v>
      </c>
      <c r="J408" s="5" t="s">
        <v>2383</v>
      </c>
      <c r="K408" s="5" t="s">
        <v>2814</v>
      </c>
      <c r="L408" s="5" t="s">
        <v>4028</v>
      </c>
      <c r="M408" s="5" t="s">
        <v>186</v>
      </c>
      <c r="N408" s="5" t="s">
        <v>186</v>
      </c>
      <c r="O408" s="5" t="s">
        <v>3455</v>
      </c>
      <c r="P408" s="5" t="s">
        <v>4769</v>
      </c>
      <c r="Q408" s="5" t="s">
        <v>177</v>
      </c>
      <c r="R408" s="5" t="s">
        <v>4769</v>
      </c>
    </row>
    <row r="409" spans="1:18">
      <c r="A409" s="5"/>
      <c r="B409" s="5" t="s">
        <v>1549</v>
      </c>
      <c r="C409" s="40" t="s">
        <v>3137</v>
      </c>
      <c r="D409" s="5" t="s">
        <v>2469</v>
      </c>
      <c r="F409" s="5" t="s">
        <v>1792</v>
      </c>
      <c r="G409" s="5" t="s">
        <v>2385</v>
      </c>
      <c r="H409" s="5" t="s">
        <v>3745</v>
      </c>
      <c r="I409" s="5" t="s">
        <v>178</v>
      </c>
      <c r="J409" s="5" t="s">
        <v>2383</v>
      </c>
      <c r="K409" s="5" t="s">
        <v>2814</v>
      </c>
      <c r="L409" s="5" t="s">
        <v>4028</v>
      </c>
      <c r="M409" s="5" t="s">
        <v>186</v>
      </c>
      <c r="N409" s="5" t="s">
        <v>186</v>
      </c>
      <c r="O409" s="5" t="s">
        <v>3456</v>
      </c>
      <c r="P409" s="5" t="s">
        <v>4769</v>
      </c>
      <c r="Q409" s="5" t="s">
        <v>177</v>
      </c>
      <c r="R409" s="5" t="s">
        <v>4769</v>
      </c>
    </row>
    <row r="410" spans="1:18">
      <c r="A410" s="5"/>
      <c r="B410" s="5" t="s">
        <v>1549</v>
      </c>
      <c r="C410" s="40" t="s">
        <v>3139</v>
      </c>
      <c r="D410" s="5" t="s">
        <v>2469</v>
      </c>
      <c r="F410" s="5" t="s">
        <v>1792</v>
      </c>
      <c r="G410" s="5" t="s">
        <v>2385</v>
      </c>
      <c r="H410" s="5" t="s">
        <v>3747</v>
      </c>
      <c r="I410" s="5" t="s">
        <v>178</v>
      </c>
      <c r="J410" s="5" t="s">
        <v>2383</v>
      </c>
      <c r="K410" s="5" t="s">
        <v>2814</v>
      </c>
      <c r="L410" s="5" t="s">
        <v>4028</v>
      </c>
      <c r="M410" s="5" t="s">
        <v>186</v>
      </c>
      <c r="N410" s="5" t="s">
        <v>186</v>
      </c>
      <c r="O410" s="5" t="s">
        <v>3458</v>
      </c>
      <c r="P410" s="5" t="s">
        <v>4769</v>
      </c>
      <c r="Q410" s="5" t="s">
        <v>177</v>
      </c>
      <c r="R410" s="5" t="s">
        <v>4769</v>
      </c>
    </row>
    <row r="411" spans="1:18">
      <c r="A411" s="5"/>
      <c r="B411" s="5" t="s">
        <v>1549</v>
      </c>
      <c r="C411" s="40" t="s">
        <v>3140</v>
      </c>
      <c r="D411" s="5" t="s">
        <v>2469</v>
      </c>
      <c r="F411" s="5" t="s">
        <v>1792</v>
      </c>
      <c r="G411" s="5" t="s">
        <v>2385</v>
      </c>
      <c r="H411" s="5" t="s">
        <v>3748</v>
      </c>
      <c r="I411" s="5" t="s">
        <v>178</v>
      </c>
      <c r="J411" s="5" t="s">
        <v>2383</v>
      </c>
      <c r="K411" s="5" t="s">
        <v>2814</v>
      </c>
      <c r="L411" s="5" t="s">
        <v>4028</v>
      </c>
      <c r="M411" s="5" t="s">
        <v>186</v>
      </c>
      <c r="N411" s="5" t="s">
        <v>186</v>
      </c>
      <c r="O411" s="5" t="s">
        <v>3459</v>
      </c>
      <c r="P411" s="5" t="s">
        <v>4769</v>
      </c>
      <c r="Q411" s="5" t="s">
        <v>177</v>
      </c>
      <c r="R411" s="5" t="s">
        <v>4769</v>
      </c>
    </row>
    <row r="412" spans="1:18">
      <c r="A412" s="5"/>
      <c r="B412" s="5" t="s">
        <v>1549</v>
      </c>
      <c r="C412" s="40" t="s">
        <v>3141</v>
      </c>
      <c r="D412" s="5" t="s">
        <v>2469</v>
      </c>
      <c r="F412" s="5" t="s">
        <v>1792</v>
      </c>
      <c r="G412" s="5" t="s">
        <v>2385</v>
      </c>
      <c r="H412" s="5" t="s">
        <v>3749</v>
      </c>
      <c r="I412" s="5" t="s">
        <v>178</v>
      </c>
      <c r="J412" s="5" t="s">
        <v>2383</v>
      </c>
      <c r="K412" s="5" t="s">
        <v>2814</v>
      </c>
      <c r="L412" s="5" t="s">
        <v>4028</v>
      </c>
      <c r="M412" s="5" t="s">
        <v>186</v>
      </c>
      <c r="N412" s="5" t="s">
        <v>186</v>
      </c>
      <c r="O412" s="5" t="s">
        <v>3460</v>
      </c>
      <c r="P412" s="5" t="s">
        <v>4769</v>
      </c>
      <c r="Q412" s="5" t="s">
        <v>177</v>
      </c>
      <c r="R412" s="5" t="s">
        <v>4769</v>
      </c>
    </row>
    <row r="413" spans="1:18">
      <c r="A413" s="5"/>
      <c r="B413" s="5" t="s">
        <v>1549</v>
      </c>
      <c r="C413" s="40" t="s">
        <v>3142</v>
      </c>
      <c r="D413" s="5" t="s">
        <v>2469</v>
      </c>
      <c r="F413" s="5" t="s">
        <v>1792</v>
      </c>
      <c r="G413" s="5" t="s">
        <v>2385</v>
      </c>
      <c r="H413" s="5" t="s">
        <v>3750</v>
      </c>
      <c r="I413" s="5" t="s">
        <v>178</v>
      </c>
      <c r="J413" s="5" t="s">
        <v>2383</v>
      </c>
      <c r="K413" s="5" t="s">
        <v>2814</v>
      </c>
      <c r="L413" s="5" t="s">
        <v>4028</v>
      </c>
      <c r="M413" s="5" t="s">
        <v>186</v>
      </c>
      <c r="N413" s="5" t="s">
        <v>186</v>
      </c>
      <c r="O413" s="5" t="s">
        <v>3461</v>
      </c>
      <c r="P413" s="5" t="s">
        <v>4769</v>
      </c>
      <c r="Q413" s="5" t="s">
        <v>177</v>
      </c>
      <c r="R413" s="5" t="s">
        <v>4769</v>
      </c>
    </row>
    <row r="414" spans="1:18">
      <c r="A414" s="5"/>
      <c r="B414" s="5" t="s">
        <v>1549</v>
      </c>
      <c r="C414" s="40" t="s">
        <v>3143</v>
      </c>
      <c r="D414" s="5" t="s">
        <v>2469</v>
      </c>
      <c r="F414" s="5" t="s">
        <v>1792</v>
      </c>
      <c r="G414" s="5" t="s">
        <v>2385</v>
      </c>
      <c r="H414" s="5" t="s">
        <v>3751</v>
      </c>
      <c r="I414" s="5" t="s">
        <v>178</v>
      </c>
      <c r="J414" s="5" t="s">
        <v>2383</v>
      </c>
      <c r="K414" s="5" t="s">
        <v>2814</v>
      </c>
      <c r="L414" s="5" t="s">
        <v>4028</v>
      </c>
      <c r="M414" s="5" t="s">
        <v>186</v>
      </c>
      <c r="N414" s="5" t="s">
        <v>186</v>
      </c>
      <c r="O414" s="5" t="s">
        <v>3462</v>
      </c>
      <c r="P414" s="5" t="s">
        <v>4769</v>
      </c>
      <c r="Q414" s="5" t="s">
        <v>177</v>
      </c>
      <c r="R414" s="5" t="s">
        <v>4769</v>
      </c>
    </row>
    <row r="415" spans="1:18">
      <c r="A415" s="5"/>
      <c r="B415" s="5" t="s">
        <v>1549</v>
      </c>
      <c r="C415" s="40" t="s">
        <v>3144</v>
      </c>
      <c r="D415" s="5" t="s">
        <v>2469</v>
      </c>
      <c r="F415" s="5" t="s">
        <v>1792</v>
      </c>
      <c r="G415" s="5" t="s">
        <v>2385</v>
      </c>
      <c r="H415" s="5" t="s">
        <v>3752</v>
      </c>
      <c r="I415" s="5" t="s">
        <v>178</v>
      </c>
      <c r="J415" s="5" t="s">
        <v>2383</v>
      </c>
      <c r="K415" s="5" t="s">
        <v>2814</v>
      </c>
      <c r="L415" s="5" t="s">
        <v>4028</v>
      </c>
      <c r="M415" s="5" t="s">
        <v>186</v>
      </c>
      <c r="N415" s="5" t="s">
        <v>186</v>
      </c>
      <c r="O415" s="5" t="s">
        <v>3463</v>
      </c>
      <c r="P415" s="5" t="s">
        <v>4769</v>
      </c>
      <c r="Q415" s="5" t="s">
        <v>177</v>
      </c>
      <c r="R415" s="5" t="s">
        <v>4769</v>
      </c>
    </row>
    <row r="416" spans="1:18">
      <c r="A416" s="5"/>
      <c r="B416" s="5" t="s">
        <v>1549</v>
      </c>
      <c r="C416" s="40" t="s">
        <v>3145</v>
      </c>
      <c r="D416" s="5" t="s">
        <v>2469</v>
      </c>
      <c r="F416" s="5" t="s">
        <v>1792</v>
      </c>
      <c r="G416" s="5" t="s">
        <v>2385</v>
      </c>
      <c r="H416" s="5" t="s">
        <v>3753</v>
      </c>
      <c r="I416" s="5" t="s">
        <v>178</v>
      </c>
      <c r="J416" s="5" t="s">
        <v>2383</v>
      </c>
      <c r="K416" s="5" t="s">
        <v>2814</v>
      </c>
      <c r="L416" s="5" t="s">
        <v>4028</v>
      </c>
      <c r="M416" s="5" t="s">
        <v>186</v>
      </c>
      <c r="N416" s="5" t="s">
        <v>186</v>
      </c>
      <c r="O416" s="5" t="s">
        <v>3464</v>
      </c>
      <c r="P416" s="5" t="s">
        <v>4769</v>
      </c>
      <c r="Q416" s="5" t="s">
        <v>177</v>
      </c>
      <c r="R416" s="5" t="s">
        <v>4769</v>
      </c>
    </row>
    <row r="417" spans="1:18">
      <c r="A417" s="5"/>
      <c r="B417" s="5" t="s">
        <v>1549</v>
      </c>
      <c r="C417" s="40" t="s">
        <v>3146</v>
      </c>
      <c r="D417" s="5" t="s">
        <v>2469</v>
      </c>
      <c r="F417" s="5" t="s">
        <v>1792</v>
      </c>
      <c r="G417" s="5" t="s">
        <v>2385</v>
      </c>
      <c r="H417" s="5" t="s">
        <v>3754</v>
      </c>
      <c r="I417" s="5" t="s">
        <v>178</v>
      </c>
      <c r="J417" s="5" t="s">
        <v>2383</v>
      </c>
      <c r="K417" s="5" t="s">
        <v>2814</v>
      </c>
      <c r="L417" s="5" t="s">
        <v>4028</v>
      </c>
      <c r="M417" s="5" t="s">
        <v>186</v>
      </c>
      <c r="N417" s="5" t="s">
        <v>186</v>
      </c>
      <c r="O417" s="5" t="s">
        <v>3465</v>
      </c>
      <c r="P417" s="5" t="s">
        <v>4769</v>
      </c>
      <c r="Q417" s="5" t="s">
        <v>177</v>
      </c>
      <c r="R417" s="5" t="s">
        <v>4769</v>
      </c>
    </row>
    <row r="418" spans="1:18">
      <c r="A418" s="5"/>
      <c r="B418" s="5" t="s">
        <v>1549</v>
      </c>
      <c r="C418" s="40" t="s">
        <v>3147</v>
      </c>
      <c r="D418" s="5" t="s">
        <v>2469</v>
      </c>
      <c r="F418" s="5" t="s">
        <v>1792</v>
      </c>
      <c r="G418" s="5" t="s">
        <v>2385</v>
      </c>
      <c r="H418" s="5" t="s">
        <v>3755</v>
      </c>
      <c r="I418" s="5" t="s">
        <v>178</v>
      </c>
      <c r="J418" s="5" t="s">
        <v>2383</v>
      </c>
      <c r="K418" s="5" t="s">
        <v>2814</v>
      </c>
      <c r="L418" s="5" t="s">
        <v>4028</v>
      </c>
      <c r="M418" s="5" t="s">
        <v>186</v>
      </c>
      <c r="N418" s="5" t="s">
        <v>186</v>
      </c>
      <c r="O418" s="5" t="s">
        <v>3466</v>
      </c>
      <c r="P418" s="5" t="s">
        <v>4769</v>
      </c>
      <c r="Q418" s="5" t="s">
        <v>177</v>
      </c>
      <c r="R418" s="5" t="s">
        <v>4769</v>
      </c>
    </row>
    <row r="419" spans="1:18">
      <c r="A419" s="5"/>
      <c r="B419" s="5" t="s">
        <v>1549</v>
      </c>
      <c r="C419" s="40" t="s">
        <v>3148</v>
      </c>
      <c r="D419" s="5" t="s">
        <v>2469</v>
      </c>
      <c r="F419" s="5" t="s">
        <v>1792</v>
      </c>
      <c r="G419" s="5" t="s">
        <v>2385</v>
      </c>
      <c r="H419" s="5" t="s">
        <v>3756</v>
      </c>
      <c r="I419" s="5" t="s">
        <v>178</v>
      </c>
      <c r="J419" s="5" t="s">
        <v>2383</v>
      </c>
      <c r="K419" s="5" t="s">
        <v>2814</v>
      </c>
      <c r="L419" s="5" t="s">
        <v>4028</v>
      </c>
      <c r="M419" s="5" t="s">
        <v>186</v>
      </c>
      <c r="N419" s="5" t="s">
        <v>186</v>
      </c>
      <c r="O419" s="5" t="s">
        <v>3467</v>
      </c>
      <c r="P419" s="5" t="s">
        <v>4769</v>
      </c>
      <c r="Q419" s="5" t="s">
        <v>177</v>
      </c>
      <c r="R419" s="5" t="s">
        <v>4769</v>
      </c>
    </row>
    <row r="420" spans="1:18">
      <c r="A420" s="5"/>
      <c r="B420" s="5" t="s">
        <v>1549</v>
      </c>
      <c r="C420" s="40" t="s">
        <v>3149</v>
      </c>
      <c r="D420" s="5" t="s">
        <v>2469</v>
      </c>
      <c r="F420" s="5" t="s">
        <v>1792</v>
      </c>
      <c r="G420" s="5" t="s">
        <v>2385</v>
      </c>
      <c r="H420" s="5" t="s">
        <v>3757</v>
      </c>
      <c r="I420" s="5" t="s">
        <v>178</v>
      </c>
      <c r="J420" s="5" t="s">
        <v>2383</v>
      </c>
      <c r="K420" s="5" t="s">
        <v>2814</v>
      </c>
      <c r="L420" s="5" t="s">
        <v>4028</v>
      </c>
      <c r="M420" s="5" t="s">
        <v>186</v>
      </c>
      <c r="N420" s="5" t="s">
        <v>186</v>
      </c>
      <c r="O420" s="5" t="s">
        <v>3468</v>
      </c>
      <c r="P420" s="5" t="s">
        <v>4769</v>
      </c>
      <c r="Q420" s="5" t="s">
        <v>177</v>
      </c>
      <c r="R420" s="5" t="s">
        <v>4769</v>
      </c>
    </row>
    <row r="421" spans="1:18">
      <c r="A421" s="5"/>
      <c r="B421" s="5" t="s">
        <v>1549</v>
      </c>
      <c r="C421" s="40" t="s">
        <v>3150</v>
      </c>
      <c r="D421" s="5" t="s">
        <v>2469</v>
      </c>
      <c r="F421" s="5" t="s">
        <v>1792</v>
      </c>
      <c r="G421" s="5" t="s">
        <v>2385</v>
      </c>
      <c r="H421" s="5" t="s">
        <v>3758</v>
      </c>
      <c r="I421" s="5" t="s">
        <v>178</v>
      </c>
      <c r="J421" s="5" t="s">
        <v>2383</v>
      </c>
      <c r="K421" s="5" t="s">
        <v>2814</v>
      </c>
      <c r="L421" s="5" t="s">
        <v>4028</v>
      </c>
      <c r="M421" s="5" t="s">
        <v>186</v>
      </c>
      <c r="N421" s="5" t="s">
        <v>186</v>
      </c>
      <c r="O421" s="5" t="s">
        <v>3469</v>
      </c>
      <c r="P421" s="5" t="s">
        <v>4769</v>
      </c>
      <c r="Q421" s="5" t="s">
        <v>177</v>
      </c>
      <c r="R421" s="5" t="s">
        <v>4769</v>
      </c>
    </row>
    <row r="422" spans="1:18">
      <c r="A422" s="5"/>
      <c r="B422" s="5" t="s">
        <v>1549</v>
      </c>
      <c r="C422" s="40" t="s">
        <v>3151</v>
      </c>
      <c r="D422" s="5" t="s">
        <v>2469</v>
      </c>
      <c r="F422" s="5" t="s">
        <v>1792</v>
      </c>
      <c r="G422" s="5" t="s">
        <v>2385</v>
      </c>
      <c r="H422" s="5" t="s">
        <v>3759</v>
      </c>
      <c r="I422" s="5" t="s">
        <v>178</v>
      </c>
      <c r="J422" s="5" t="s">
        <v>2383</v>
      </c>
      <c r="K422" s="5" t="s">
        <v>2814</v>
      </c>
      <c r="L422" s="5" t="s">
        <v>4028</v>
      </c>
      <c r="M422" s="5" t="s">
        <v>186</v>
      </c>
      <c r="N422" s="5" t="s">
        <v>186</v>
      </c>
      <c r="O422" s="5" t="s">
        <v>3470</v>
      </c>
      <c r="P422" s="5" t="s">
        <v>4769</v>
      </c>
      <c r="Q422" s="5" t="s">
        <v>177</v>
      </c>
      <c r="R422" s="5" t="s">
        <v>4769</v>
      </c>
    </row>
    <row r="423" spans="1:18">
      <c r="A423" s="5"/>
      <c r="B423" s="5" t="s">
        <v>1549</v>
      </c>
      <c r="C423" s="40" t="s">
        <v>3152</v>
      </c>
      <c r="D423" s="5" t="s">
        <v>2469</v>
      </c>
      <c r="F423" s="5" t="s">
        <v>1792</v>
      </c>
      <c r="G423" s="5" t="s">
        <v>2385</v>
      </c>
      <c r="H423" s="5" t="s">
        <v>3760</v>
      </c>
      <c r="I423" s="5" t="s">
        <v>178</v>
      </c>
      <c r="J423" s="5" t="s">
        <v>2383</v>
      </c>
      <c r="K423" s="5" t="s">
        <v>2814</v>
      </c>
      <c r="L423" s="5" t="s">
        <v>4028</v>
      </c>
      <c r="M423" s="5" t="s">
        <v>186</v>
      </c>
      <c r="N423" s="5" t="s">
        <v>186</v>
      </c>
      <c r="O423" s="5" t="s">
        <v>3471</v>
      </c>
      <c r="P423" s="5" t="s">
        <v>4769</v>
      </c>
      <c r="Q423" s="5" t="s">
        <v>177</v>
      </c>
      <c r="R423" s="5" t="s">
        <v>4769</v>
      </c>
    </row>
    <row r="424" spans="1:18">
      <c r="A424" s="5"/>
      <c r="B424" s="5" t="s">
        <v>1549</v>
      </c>
      <c r="C424" s="40" t="s">
        <v>3153</v>
      </c>
      <c r="D424" s="5" t="s">
        <v>2469</v>
      </c>
      <c r="F424" s="5" t="s">
        <v>1792</v>
      </c>
      <c r="G424" s="5" t="s">
        <v>2385</v>
      </c>
      <c r="H424" s="5" t="s">
        <v>3761</v>
      </c>
      <c r="I424" s="5" t="s">
        <v>178</v>
      </c>
      <c r="J424" s="5" t="s">
        <v>2383</v>
      </c>
      <c r="K424" s="5" t="s">
        <v>2814</v>
      </c>
      <c r="L424" s="5" t="s">
        <v>4028</v>
      </c>
      <c r="M424" s="5" t="s">
        <v>186</v>
      </c>
      <c r="N424" s="5" t="s">
        <v>186</v>
      </c>
      <c r="O424" s="5" t="s">
        <v>3472</v>
      </c>
      <c r="P424" s="5" t="s">
        <v>4769</v>
      </c>
      <c r="Q424" s="5" t="s">
        <v>177</v>
      </c>
      <c r="R424" s="5" t="s">
        <v>4769</v>
      </c>
    </row>
    <row r="425" spans="1:18">
      <c r="A425" s="5"/>
      <c r="B425" s="5" t="s">
        <v>1549</v>
      </c>
      <c r="C425" s="40" t="s">
        <v>3154</v>
      </c>
      <c r="D425" s="5" t="s">
        <v>2469</v>
      </c>
      <c r="F425" s="5" t="s">
        <v>1792</v>
      </c>
      <c r="G425" s="5" t="s">
        <v>2385</v>
      </c>
      <c r="H425" s="5" t="s">
        <v>3762</v>
      </c>
      <c r="I425" s="5" t="s">
        <v>178</v>
      </c>
      <c r="J425" s="5" t="s">
        <v>2383</v>
      </c>
      <c r="K425" s="5" t="s">
        <v>2814</v>
      </c>
      <c r="L425" s="5" t="s">
        <v>4028</v>
      </c>
      <c r="M425" s="5" t="s">
        <v>186</v>
      </c>
      <c r="N425" s="5" t="s">
        <v>186</v>
      </c>
      <c r="O425" s="5" t="s">
        <v>3473</v>
      </c>
      <c r="P425" s="5" t="s">
        <v>4769</v>
      </c>
      <c r="Q425" s="5" t="s">
        <v>177</v>
      </c>
      <c r="R425" s="5" t="s">
        <v>4769</v>
      </c>
    </row>
    <row r="426" spans="1:18">
      <c r="A426" s="5"/>
      <c r="B426" s="5" t="s">
        <v>1549</v>
      </c>
      <c r="C426" s="40" t="s">
        <v>3155</v>
      </c>
      <c r="D426" s="5" t="s">
        <v>2469</v>
      </c>
      <c r="F426" s="5" t="s">
        <v>1792</v>
      </c>
      <c r="G426" s="5" t="s">
        <v>2385</v>
      </c>
      <c r="H426" s="5" t="s">
        <v>3763</v>
      </c>
      <c r="I426" s="5" t="s">
        <v>178</v>
      </c>
      <c r="J426" s="5" t="s">
        <v>2383</v>
      </c>
      <c r="K426" s="5" t="s">
        <v>2814</v>
      </c>
      <c r="L426" s="5" t="s">
        <v>4028</v>
      </c>
      <c r="M426" s="5" t="s">
        <v>186</v>
      </c>
      <c r="N426" s="5" t="s">
        <v>186</v>
      </c>
      <c r="O426" s="5" t="s">
        <v>3474</v>
      </c>
      <c r="P426" s="5" t="s">
        <v>4769</v>
      </c>
      <c r="Q426" s="5" t="s">
        <v>177</v>
      </c>
      <c r="R426" s="5" t="s">
        <v>4769</v>
      </c>
    </row>
    <row r="427" spans="1:18">
      <c r="A427" s="5"/>
      <c r="B427" s="5" t="s">
        <v>1549</v>
      </c>
      <c r="C427" s="40" t="s">
        <v>3156</v>
      </c>
      <c r="D427" s="5" t="s">
        <v>2469</v>
      </c>
      <c r="F427" s="5" t="s">
        <v>1792</v>
      </c>
      <c r="G427" s="5" t="s">
        <v>2385</v>
      </c>
      <c r="H427" s="5" t="s">
        <v>3764</v>
      </c>
      <c r="I427" s="5" t="s">
        <v>178</v>
      </c>
      <c r="J427" s="5" t="s">
        <v>2383</v>
      </c>
      <c r="K427" s="5" t="s">
        <v>2814</v>
      </c>
      <c r="L427" s="5" t="s">
        <v>4028</v>
      </c>
      <c r="M427" s="5" t="s">
        <v>186</v>
      </c>
      <c r="N427" s="5" t="s">
        <v>186</v>
      </c>
      <c r="O427" s="5" t="s">
        <v>3475</v>
      </c>
      <c r="P427" s="5" t="s">
        <v>4769</v>
      </c>
      <c r="Q427" s="5" t="s">
        <v>177</v>
      </c>
      <c r="R427" s="5" t="s">
        <v>4769</v>
      </c>
    </row>
    <row r="428" spans="1:18">
      <c r="A428" s="5"/>
      <c r="B428" s="5" t="s">
        <v>1549</v>
      </c>
      <c r="C428" s="40" t="s">
        <v>3157</v>
      </c>
      <c r="D428" s="5" t="s">
        <v>2469</v>
      </c>
      <c r="F428" s="5" t="s">
        <v>1792</v>
      </c>
      <c r="G428" s="5" t="s">
        <v>2385</v>
      </c>
      <c r="H428" s="5" t="s">
        <v>3765</v>
      </c>
      <c r="I428" s="5" t="s">
        <v>178</v>
      </c>
      <c r="J428" s="5" t="s">
        <v>2383</v>
      </c>
      <c r="K428" s="5" t="s">
        <v>2814</v>
      </c>
      <c r="L428" s="5" t="s">
        <v>4028</v>
      </c>
      <c r="M428" s="5" t="s">
        <v>186</v>
      </c>
      <c r="N428" s="5" t="s">
        <v>186</v>
      </c>
      <c r="O428" s="5" t="s">
        <v>3476</v>
      </c>
      <c r="P428" s="5" t="s">
        <v>4769</v>
      </c>
      <c r="Q428" s="5" t="s">
        <v>177</v>
      </c>
      <c r="R428" s="5" t="s">
        <v>4769</v>
      </c>
    </row>
    <row r="429" spans="1:18">
      <c r="A429" s="5"/>
      <c r="B429" s="5" t="s">
        <v>1549</v>
      </c>
      <c r="C429" s="40" t="s">
        <v>3158</v>
      </c>
      <c r="D429" s="5" t="s">
        <v>2469</v>
      </c>
      <c r="F429" s="5" t="s">
        <v>1792</v>
      </c>
      <c r="G429" s="5" t="s">
        <v>2385</v>
      </c>
      <c r="H429" s="5" t="s">
        <v>3766</v>
      </c>
      <c r="I429" s="5" t="s">
        <v>178</v>
      </c>
      <c r="J429" s="5" t="s">
        <v>2383</v>
      </c>
      <c r="K429" s="5" t="s">
        <v>2814</v>
      </c>
      <c r="L429" s="5" t="s">
        <v>4028</v>
      </c>
      <c r="M429" s="5" t="s">
        <v>186</v>
      </c>
      <c r="N429" s="5" t="s">
        <v>186</v>
      </c>
      <c r="O429" s="5" t="s">
        <v>3477</v>
      </c>
      <c r="P429" s="5" t="s">
        <v>4769</v>
      </c>
      <c r="Q429" s="5" t="s">
        <v>177</v>
      </c>
      <c r="R429" s="5" t="s">
        <v>4769</v>
      </c>
    </row>
    <row r="430" spans="1:18">
      <c r="A430" s="5"/>
      <c r="B430" s="5" t="s">
        <v>1549</v>
      </c>
      <c r="C430" s="40" t="s">
        <v>3159</v>
      </c>
      <c r="D430" s="5" t="s">
        <v>2469</v>
      </c>
      <c r="F430" s="5" t="s">
        <v>1792</v>
      </c>
      <c r="G430" s="5" t="s">
        <v>2385</v>
      </c>
      <c r="H430" s="5" t="s">
        <v>3767</v>
      </c>
      <c r="I430" s="5" t="s">
        <v>178</v>
      </c>
      <c r="J430" s="5" t="s">
        <v>2383</v>
      </c>
      <c r="K430" s="5" t="s">
        <v>2814</v>
      </c>
      <c r="L430" s="5" t="s">
        <v>4028</v>
      </c>
      <c r="M430" s="5" t="s">
        <v>186</v>
      </c>
      <c r="N430" s="5" t="s">
        <v>186</v>
      </c>
      <c r="O430" s="5" t="s">
        <v>3478</v>
      </c>
      <c r="P430" s="5" t="s">
        <v>4769</v>
      </c>
      <c r="Q430" s="5" t="s">
        <v>177</v>
      </c>
      <c r="R430" s="5" t="s">
        <v>4769</v>
      </c>
    </row>
    <row r="431" spans="1:18">
      <c r="A431" s="5"/>
      <c r="B431" s="5" t="s">
        <v>1549</v>
      </c>
      <c r="C431" s="40" t="s">
        <v>3160</v>
      </c>
      <c r="D431" s="5" t="s">
        <v>2469</v>
      </c>
      <c r="F431" s="5" t="s">
        <v>1792</v>
      </c>
      <c r="G431" s="5" t="s">
        <v>2385</v>
      </c>
      <c r="H431" s="5" t="s">
        <v>3768</v>
      </c>
      <c r="I431" s="5" t="s">
        <v>178</v>
      </c>
      <c r="J431" s="5" t="s">
        <v>2383</v>
      </c>
      <c r="K431" s="5" t="s">
        <v>2814</v>
      </c>
      <c r="L431" s="5" t="s">
        <v>4028</v>
      </c>
      <c r="M431" s="5" t="s">
        <v>186</v>
      </c>
      <c r="N431" s="5" t="s">
        <v>186</v>
      </c>
      <c r="O431" s="5" t="s">
        <v>3479</v>
      </c>
      <c r="P431" s="5" t="s">
        <v>4769</v>
      </c>
      <c r="Q431" s="5" t="s">
        <v>177</v>
      </c>
      <c r="R431" s="5" t="s">
        <v>4769</v>
      </c>
    </row>
    <row r="432" spans="1:18">
      <c r="A432" s="5"/>
      <c r="B432" s="5" t="s">
        <v>1549</v>
      </c>
      <c r="C432" s="40" t="s">
        <v>3161</v>
      </c>
      <c r="D432" s="5" t="s">
        <v>2469</v>
      </c>
      <c r="F432" s="5" t="s">
        <v>1792</v>
      </c>
      <c r="G432" s="5" t="s">
        <v>2385</v>
      </c>
      <c r="H432" s="5" t="s">
        <v>3769</v>
      </c>
      <c r="I432" s="5" t="s">
        <v>178</v>
      </c>
      <c r="J432" s="5" t="s">
        <v>2383</v>
      </c>
      <c r="K432" s="5" t="s">
        <v>2814</v>
      </c>
      <c r="L432" s="5" t="s">
        <v>4028</v>
      </c>
      <c r="M432" s="5" t="s">
        <v>186</v>
      </c>
      <c r="N432" s="5" t="s">
        <v>186</v>
      </c>
      <c r="O432" s="5" t="s">
        <v>3480</v>
      </c>
      <c r="P432" s="5" t="s">
        <v>4769</v>
      </c>
      <c r="Q432" s="5" t="s">
        <v>177</v>
      </c>
      <c r="R432" s="5" t="s">
        <v>4769</v>
      </c>
    </row>
    <row r="433" spans="1:18">
      <c r="A433" s="5"/>
      <c r="B433" s="5" t="s">
        <v>1549</v>
      </c>
      <c r="C433" s="135" t="s">
        <v>3162</v>
      </c>
      <c r="D433" s="5" t="s">
        <v>2469</v>
      </c>
      <c r="F433" s="5" t="s">
        <v>1792</v>
      </c>
      <c r="G433" s="5" t="s">
        <v>2385</v>
      </c>
      <c r="H433" s="106" t="s">
        <v>3770</v>
      </c>
      <c r="I433" s="5" t="s">
        <v>178</v>
      </c>
      <c r="J433" s="5" t="s">
        <v>2383</v>
      </c>
      <c r="K433" s="5" t="s">
        <v>2814</v>
      </c>
      <c r="L433" s="5" t="s">
        <v>4028</v>
      </c>
      <c r="M433" s="5" t="s">
        <v>186</v>
      </c>
      <c r="N433" s="5" t="s">
        <v>186</v>
      </c>
      <c r="O433" s="106" t="s">
        <v>3481</v>
      </c>
      <c r="P433" s="5" t="s">
        <v>4769</v>
      </c>
      <c r="Q433" s="5" t="s">
        <v>177</v>
      </c>
      <c r="R433" s="5" t="s">
        <v>4769</v>
      </c>
    </row>
    <row r="434" spans="1:18">
      <c r="A434" s="5"/>
      <c r="B434" s="5" t="s">
        <v>1549</v>
      </c>
      <c r="C434" s="40" t="s">
        <v>3163</v>
      </c>
      <c r="D434" s="5" t="s">
        <v>2469</v>
      </c>
      <c r="F434" s="5" t="s">
        <v>1792</v>
      </c>
      <c r="G434" s="5" t="s">
        <v>2385</v>
      </c>
      <c r="H434" s="5" t="s">
        <v>3771</v>
      </c>
      <c r="I434" s="5" t="s">
        <v>178</v>
      </c>
      <c r="J434" s="5" t="s">
        <v>2383</v>
      </c>
      <c r="K434" s="5" t="s">
        <v>2814</v>
      </c>
      <c r="L434" s="5" t="s">
        <v>4028</v>
      </c>
      <c r="M434" s="5" t="s">
        <v>186</v>
      </c>
      <c r="N434" s="5" t="s">
        <v>186</v>
      </c>
      <c r="O434" s="5" t="s">
        <v>3482</v>
      </c>
      <c r="P434" s="5" t="s">
        <v>4769</v>
      </c>
      <c r="Q434" s="5" t="s">
        <v>177</v>
      </c>
      <c r="R434" s="5" t="s">
        <v>4769</v>
      </c>
    </row>
    <row r="435" spans="1:18">
      <c r="A435" s="5"/>
      <c r="B435" s="5" t="s">
        <v>1549</v>
      </c>
      <c r="C435" s="135" t="s">
        <v>3164</v>
      </c>
      <c r="D435" s="5" t="s">
        <v>2469</v>
      </c>
      <c r="F435" s="5" t="s">
        <v>1792</v>
      </c>
      <c r="G435" s="5" t="s">
        <v>2385</v>
      </c>
      <c r="H435" s="106" t="s">
        <v>3772</v>
      </c>
      <c r="I435" s="5" t="s">
        <v>178</v>
      </c>
      <c r="J435" s="5" t="s">
        <v>2383</v>
      </c>
      <c r="K435" s="5" t="s">
        <v>2814</v>
      </c>
      <c r="L435" s="5" t="s">
        <v>4028</v>
      </c>
      <c r="M435" s="5" t="s">
        <v>186</v>
      </c>
      <c r="N435" s="5" t="s">
        <v>186</v>
      </c>
      <c r="O435" s="106" t="s">
        <v>3483</v>
      </c>
      <c r="P435" s="5" t="s">
        <v>4769</v>
      </c>
      <c r="Q435" s="5" t="s">
        <v>177</v>
      </c>
      <c r="R435" s="5" t="s">
        <v>4769</v>
      </c>
    </row>
    <row r="436" spans="1:18">
      <c r="A436" s="5"/>
      <c r="B436" s="5" t="s">
        <v>1549</v>
      </c>
      <c r="C436" s="40" t="s">
        <v>3165</v>
      </c>
      <c r="D436" s="5" t="s">
        <v>2469</v>
      </c>
      <c r="F436" s="5" t="s">
        <v>1792</v>
      </c>
      <c r="G436" s="5" t="s">
        <v>2385</v>
      </c>
      <c r="H436" s="5" t="s">
        <v>3773</v>
      </c>
      <c r="I436" s="5" t="s">
        <v>178</v>
      </c>
      <c r="J436" s="5" t="s">
        <v>2383</v>
      </c>
      <c r="K436" s="5" t="s">
        <v>2814</v>
      </c>
      <c r="L436" s="5" t="s">
        <v>4028</v>
      </c>
      <c r="M436" s="5" t="s">
        <v>186</v>
      </c>
      <c r="N436" s="5" t="s">
        <v>186</v>
      </c>
      <c r="O436" s="5" t="s">
        <v>3484</v>
      </c>
      <c r="P436" s="5" t="s">
        <v>4769</v>
      </c>
      <c r="Q436" s="5" t="s">
        <v>177</v>
      </c>
      <c r="R436" s="5" t="s">
        <v>4769</v>
      </c>
    </row>
    <row r="437" spans="1:18">
      <c r="A437" s="5"/>
      <c r="B437" s="5" t="s">
        <v>1549</v>
      </c>
      <c r="C437" s="40" t="s">
        <v>3166</v>
      </c>
      <c r="D437" s="5" t="s">
        <v>2469</v>
      </c>
      <c r="F437" s="5" t="s">
        <v>1792</v>
      </c>
      <c r="G437" s="5" t="s">
        <v>2385</v>
      </c>
      <c r="H437" s="5" t="s">
        <v>3774</v>
      </c>
      <c r="I437" s="5" t="s">
        <v>178</v>
      </c>
      <c r="J437" s="5" t="s">
        <v>2383</v>
      </c>
      <c r="K437" s="5" t="s">
        <v>2814</v>
      </c>
      <c r="L437" s="5" t="s">
        <v>4028</v>
      </c>
      <c r="M437" s="5" t="s">
        <v>186</v>
      </c>
      <c r="N437" s="5" t="s">
        <v>186</v>
      </c>
      <c r="O437" s="5" t="s">
        <v>3485</v>
      </c>
      <c r="P437" s="5" t="s">
        <v>4769</v>
      </c>
      <c r="Q437" s="5" t="s">
        <v>177</v>
      </c>
      <c r="R437" s="5" t="s">
        <v>4769</v>
      </c>
    </row>
    <row r="438" spans="1:18">
      <c r="A438" s="5"/>
      <c r="B438" s="5" t="s">
        <v>1549</v>
      </c>
      <c r="C438" s="40" t="s">
        <v>3168</v>
      </c>
      <c r="D438" s="5" t="s">
        <v>2469</v>
      </c>
      <c r="F438" s="5" t="s">
        <v>1792</v>
      </c>
      <c r="G438" s="5" t="s">
        <v>2385</v>
      </c>
      <c r="H438" s="5" t="s">
        <v>3776</v>
      </c>
      <c r="I438" s="5" t="s">
        <v>178</v>
      </c>
      <c r="J438" s="5" t="s">
        <v>2383</v>
      </c>
      <c r="K438" s="5" t="s">
        <v>2814</v>
      </c>
      <c r="L438" s="5" t="s">
        <v>4028</v>
      </c>
      <c r="M438" s="5" t="s">
        <v>186</v>
      </c>
      <c r="N438" s="5" t="s">
        <v>186</v>
      </c>
      <c r="O438" s="5" t="s">
        <v>3487</v>
      </c>
      <c r="P438" s="5" t="s">
        <v>4769</v>
      </c>
      <c r="Q438" s="5" t="s">
        <v>177</v>
      </c>
      <c r="R438" s="5" t="s">
        <v>4769</v>
      </c>
    </row>
    <row r="439" spans="1:18">
      <c r="A439" s="5"/>
      <c r="B439" s="5" t="s">
        <v>1549</v>
      </c>
      <c r="C439" s="40" t="s">
        <v>3169</v>
      </c>
      <c r="D439" s="5" t="s">
        <v>2469</v>
      </c>
      <c r="F439" s="5" t="s">
        <v>1792</v>
      </c>
      <c r="G439" s="5" t="s">
        <v>2385</v>
      </c>
      <c r="H439" s="5" t="s">
        <v>3777</v>
      </c>
      <c r="I439" s="5" t="s">
        <v>178</v>
      </c>
      <c r="J439" s="5" t="s">
        <v>2383</v>
      </c>
      <c r="K439" s="5" t="s">
        <v>2814</v>
      </c>
      <c r="L439" s="5" t="s">
        <v>4028</v>
      </c>
      <c r="M439" s="5" t="s">
        <v>186</v>
      </c>
      <c r="N439" s="5" t="s">
        <v>186</v>
      </c>
      <c r="O439" s="5" t="s">
        <v>3488</v>
      </c>
      <c r="P439" s="5" t="s">
        <v>4769</v>
      </c>
      <c r="Q439" s="5" t="s">
        <v>177</v>
      </c>
      <c r="R439" s="5" t="s">
        <v>4769</v>
      </c>
    </row>
    <row r="440" spans="1:18">
      <c r="A440" s="5"/>
      <c r="B440" s="5" t="s">
        <v>1549</v>
      </c>
      <c r="C440" s="40" t="s">
        <v>3170</v>
      </c>
      <c r="D440" s="5" t="s">
        <v>2469</v>
      </c>
      <c r="F440" s="5" t="s">
        <v>1792</v>
      </c>
      <c r="G440" s="5" t="s">
        <v>2385</v>
      </c>
      <c r="H440" s="5" t="s">
        <v>3778</v>
      </c>
      <c r="I440" s="5" t="s">
        <v>178</v>
      </c>
      <c r="J440" s="5" t="s">
        <v>2383</v>
      </c>
      <c r="K440" s="5" t="s">
        <v>2814</v>
      </c>
      <c r="L440" s="5" t="s">
        <v>4028</v>
      </c>
      <c r="M440" s="5" t="s">
        <v>186</v>
      </c>
      <c r="N440" s="5" t="s">
        <v>186</v>
      </c>
      <c r="O440" s="5" t="s">
        <v>3489</v>
      </c>
      <c r="P440" s="5" t="s">
        <v>4769</v>
      </c>
      <c r="Q440" s="5" t="s">
        <v>177</v>
      </c>
      <c r="R440" s="5" t="s">
        <v>4769</v>
      </c>
    </row>
    <row r="441" spans="1:18">
      <c r="A441" s="5"/>
      <c r="B441" s="5" t="s">
        <v>1549</v>
      </c>
      <c r="C441" s="40" t="s">
        <v>3171</v>
      </c>
      <c r="D441" s="5" t="s">
        <v>2469</v>
      </c>
      <c r="F441" s="5" t="s">
        <v>1792</v>
      </c>
      <c r="G441" s="5" t="s">
        <v>2385</v>
      </c>
      <c r="H441" s="5" t="s">
        <v>3779</v>
      </c>
      <c r="I441" s="5" t="s">
        <v>178</v>
      </c>
      <c r="J441" s="5" t="s">
        <v>2383</v>
      </c>
      <c r="K441" s="5" t="s">
        <v>2814</v>
      </c>
      <c r="L441" s="5" t="s">
        <v>4028</v>
      </c>
      <c r="M441" s="5" t="s">
        <v>186</v>
      </c>
      <c r="N441" s="5" t="s">
        <v>186</v>
      </c>
      <c r="O441" s="5" t="s">
        <v>3490</v>
      </c>
      <c r="P441" s="5" t="s">
        <v>4769</v>
      </c>
      <c r="Q441" s="5" t="s">
        <v>177</v>
      </c>
      <c r="R441" s="5" t="s">
        <v>4769</v>
      </c>
    </row>
    <row r="442" spans="1:18">
      <c r="A442" s="5"/>
      <c r="B442" s="5" t="s">
        <v>1549</v>
      </c>
      <c r="C442" s="40" t="s">
        <v>3172</v>
      </c>
      <c r="D442" s="5" t="s">
        <v>2469</v>
      </c>
      <c r="F442" s="5" t="s">
        <v>1792</v>
      </c>
      <c r="G442" s="5" t="s">
        <v>2385</v>
      </c>
      <c r="H442" s="5" t="s">
        <v>3780</v>
      </c>
      <c r="I442" s="5" t="s">
        <v>178</v>
      </c>
      <c r="J442" s="5" t="s">
        <v>2383</v>
      </c>
      <c r="K442" s="5" t="s">
        <v>2814</v>
      </c>
      <c r="L442" s="5" t="s">
        <v>4028</v>
      </c>
      <c r="M442" s="5" t="s">
        <v>186</v>
      </c>
      <c r="N442" s="5" t="s">
        <v>186</v>
      </c>
      <c r="O442" s="5" t="s">
        <v>3491</v>
      </c>
      <c r="P442" s="5" t="s">
        <v>4769</v>
      </c>
      <c r="Q442" s="5" t="s">
        <v>177</v>
      </c>
      <c r="R442" s="5" t="s">
        <v>4769</v>
      </c>
    </row>
    <row r="443" spans="1:18">
      <c r="A443" s="5"/>
      <c r="B443" s="5" t="s">
        <v>1549</v>
      </c>
      <c r="C443" s="40" t="s">
        <v>3173</v>
      </c>
      <c r="D443" s="5" t="s">
        <v>2469</v>
      </c>
      <c r="F443" s="5" t="s">
        <v>1792</v>
      </c>
      <c r="G443" s="5" t="s">
        <v>2385</v>
      </c>
      <c r="H443" s="5" t="s">
        <v>3781</v>
      </c>
      <c r="I443" s="5" t="s">
        <v>178</v>
      </c>
      <c r="J443" s="5" t="s">
        <v>2383</v>
      </c>
      <c r="K443" s="5" t="s">
        <v>2814</v>
      </c>
      <c r="L443" s="5" t="s">
        <v>4028</v>
      </c>
      <c r="M443" s="5" t="s">
        <v>186</v>
      </c>
      <c r="N443" s="5" t="s">
        <v>186</v>
      </c>
      <c r="O443" s="5" t="s">
        <v>3492</v>
      </c>
      <c r="P443" s="5" t="s">
        <v>4769</v>
      </c>
      <c r="Q443" s="5" t="s">
        <v>177</v>
      </c>
      <c r="R443" s="5" t="s">
        <v>4769</v>
      </c>
    </row>
    <row r="444" spans="1:18">
      <c r="A444" s="5"/>
      <c r="B444" s="5" t="s">
        <v>1549</v>
      </c>
      <c r="C444" s="40" t="s">
        <v>3174</v>
      </c>
      <c r="D444" s="5" t="s">
        <v>2469</v>
      </c>
      <c r="F444" s="5" t="s">
        <v>1792</v>
      </c>
      <c r="G444" s="5" t="s">
        <v>2385</v>
      </c>
      <c r="H444" s="5" t="s">
        <v>3782</v>
      </c>
      <c r="I444" s="5" t="s">
        <v>178</v>
      </c>
      <c r="J444" s="5" t="s">
        <v>2383</v>
      </c>
      <c r="K444" s="5" t="s">
        <v>2814</v>
      </c>
      <c r="L444" s="5" t="s">
        <v>4028</v>
      </c>
      <c r="M444" s="5" t="s">
        <v>186</v>
      </c>
      <c r="N444" s="5" t="s">
        <v>186</v>
      </c>
      <c r="O444" s="5" t="s">
        <v>3493</v>
      </c>
      <c r="P444" s="5" t="s">
        <v>4769</v>
      </c>
      <c r="Q444" s="5" t="s">
        <v>177</v>
      </c>
      <c r="R444" s="5" t="s">
        <v>4769</v>
      </c>
    </row>
    <row r="445" spans="1:18">
      <c r="A445" s="5"/>
      <c r="B445" s="5" t="s">
        <v>1549</v>
      </c>
      <c r="C445" s="40" t="s">
        <v>3175</v>
      </c>
      <c r="D445" s="5" t="s">
        <v>2469</v>
      </c>
      <c r="F445" s="5" t="s">
        <v>1792</v>
      </c>
      <c r="G445" s="5" t="s">
        <v>2385</v>
      </c>
      <c r="H445" s="5" t="s">
        <v>3783</v>
      </c>
      <c r="I445" s="5" t="s">
        <v>178</v>
      </c>
      <c r="J445" s="5" t="s">
        <v>2383</v>
      </c>
      <c r="K445" s="5" t="s">
        <v>2814</v>
      </c>
      <c r="L445" s="5" t="s">
        <v>4028</v>
      </c>
      <c r="M445" s="5" t="s">
        <v>186</v>
      </c>
      <c r="N445" s="5" t="s">
        <v>186</v>
      </c>
      <c r="O445" s="5" t="s">
        <v>3494</v>
      </c>
      <c r="P445" s="5" t="s">
        <v>4769</v>
      </c>
      <c r="Q445" s="5" t="s">
        <v>177</v>
      </c>
      <c r="R445" s="5" t="s">
        <v>4769</v>
      </c>
    </row>
    <row r="446" spans="1:18">
      <c r="A446" s="5"/>
      <c r="B446" s="5" t="s">
        <v>1549</v>
      </c>
      <c r="C446" s="40" t="s">
        <v>3176</v>
      </c>
      <c r="D446" s="5" t="s">
        <v>2469</v>
      </c>
      <c r="F446" s="5" t="s">
        <v>1792</v>
      </c>
      <c r="G446" s="5" t="s">
        <v>2385</v>
      </c>
      <c r="H446" s="5" t="s">
        <v>3784</v>
      </c>
      <c r="I446" s="5" t="s">
        <v>178</v>
      </c>
      <c r="J446" s="5" t="s">
        <v>2383</v>
      </c>
      <c r="K446" s="5" t="s">
        <v>2814</v>
      </c>
      <c r="L446" s="5" t="s">
        <v>4028</v>
      </c>
      <c r="M446" s="5" t="s">
        <v>186</v>
      </c>
      <c r="N446" s="5" t="s">
        <v>186</v>
      </c>
      <c r="O446" s="5" t="s">
        <v>3495</v>
      </c>
      <c r="P446" s="5" t="s">
        <v>4769</v>
      </c>
      <c r="Q446" s="5" t="s">
        <v>177</v>
      </c>
      <c r="R446" s="5" t="s">
        <v>4769</v>
      </c>
    </row>
    <row r="447" spans="1:18">
      <c r="A447" s="5"/>
      <c r="B447" s="5" t="s">
        <v>1549</v>
      </c>
      <c r="C447" s="40" t="s">
        <v>3177</v>
      </c>
      <c r="D447" s="5" t="s">
        <v>2469</v>
      </c>
      <c r="F447" s="5" t="s">
        <v>1792</v>
      </c>
      <c r="G447" s="5" t="s">
        <v>2385</v>
      </c>
      <c r="H447" s="5" t="s">
        <v>3785</v>
      </c>
      <c r="I447" s="5" t="s">
        <v>178</v>
      </c>
      <c r="J447" s="5" t="s">
        <v>2383</v>
      </c>
      <c r="K447" s="5" t="s">
        <v>2814</v>
      </c>
      <c r="L447" s="5" t="s">
        <v>4028</v>
      </c>
      <c r="M447" s="5" t="s">
        <v>186</v>
      </c>
      <c r="N447" s="5" t="s">
        <v>186</v>
      </c>
      <c r="O447" s="5" t="s">
        <v>3496</v>
      </c>
      <c r="P447" s="5" t="s">
        <v>4769</v>
      </c>
      <c r="Q447" s="5" t="s">
        <v>177</v>
      </c>
      <c r="R447" s="5" t="s">
        <v>4769</v>
      </c>
    </row>
    <row r="448" spans="1:18">
      <c r="A448" s="5"/>
      <c r="B448" s="5" t="s">
        <v>1549</v>
      </c>
      <c r="C448" s="135" t="s">
        <v>3178</v>
      </c>
      <c r="D448" s="5" t="s">
        <v>2469</v>
      </c>
      <c r="F448" s="5" t="s">
        <v>1792</v>
      </c>
      <c r="G448" s="5" t="s">
        <v>2385</v>
      </c>
      <c r="H448" s="106" t="s">
        <v>3786</v>
      </c>
      <c r="I448" s="5" t="s">
        <v>178</v>
      </c>
      <c r="J448" s="5" t="s">
        <v>2383</v>
      </c>
      <c r="K448" s="5" t="s">
        <v>2814</v>
      </c>
      <c r="L448" s="5" t="s">
        <v>4028</v>
      </c>
      <c r="M448" s="5" t="s">
        <v>186</v>
      </c>
      <c r="N448" s="5" t="s">
        <v>186</v>
      </c>
      <c r="O448" s="106" t="s">
        <v>3497</v>
      </c>
      <c r="P448" s="5" t="s">
        <v>4769</v>
      </c>
      <c r="Q448" s="5" t="s">
        <v>177</v>
      </c>
      <c r="R448" s="5" t="s">
        <v>4769</v>
      </c>
    </row>
    <row r="449" spans="1:18">
      <c r="A449" s="5"/>
      <c r="B449" s="5" t="s">
        <v>1549</v>
      </c>
      <c r="C449" s="40" t="s">
        <v>3179</v>
      </c>
      <c r="D449" s="5" t="s">
        <v>2469</v>
      </c>
      <c r="F449" s="5" t="s">
        <v>1792</v>
      </c>
      <c r="G449" s="5" t="s">
        <v>2385</v>
      </c>
      <c r="H449" s="5" t="s">
        <v>3787</v>
      </c>
      <c r="I449" s="5" t="s">
        <v>178</v>
      </c>
      <c r="J449" s="5" t="s">
        <v>2383</v>
      </c>
      <c r="K449" s="5" t="s">
        <v>2814</v>
      </c>
      <c r="L449" s="5" t="s">
        <v>4028</v>
      </c>
      <c r="M449" s="5" t="s">
        <v>186</v>
      </c>
      <c r="N449" s="5" t="s">
        <v>186</v>
      </c>
      <c r="O449" s="5" t="s">
        <v>3498</v>
      </c>
      <c r="P449" s="5" t="s">
        <v>4769</v>
      </c>
      <c r="Q449" s="5" t="s">
        <v>177</v>
      </c>
      <c r="R449" s="5" t="s">
        <v>4769</v>
      </c>
    </row>
    <row r="450" spans="1:18">
      <c r="A450" s="5"/>
      <c r="B450" s="5" t="s">
        <v>1549</v>
      </c>
      <c r="C450" s="40" t="s">
        <v>3180</v>
      </c>
      <c r="D450" s="5" t="s">
        <v>2469</v>
      </c>
      <c r="F450" s="5" t="s">
        <v>1792</v>
      </c>
      <c r="G450" s="5" t="s">
        <v>2385</v>
      </c>
      <c r="H450" s="5" t="s">
        <v>3788</v>
      </c>
      <c r="I450" s="5" t="s">
        <v>178</v>
      </c>
      <c r="J450" s="5" t="s">
        <v>2383</v>
      </c>
      <c r="K450" s="5" t="s">
        <v>2814</v>
      </c>
      <c r="L450" s="5" t="s">
        <v>4028</v>
      </c>
      <c r="M450" s="5" t="s">
        <v>186</v>
      </c>
      <c r="N450" s="5" t="s">
        <v>186</v>
      </c>
      <c r="O450" s="5" t="s">
        <v>3499</v>
      </c>
      <c r="P450" s="5" t="s">
        <v>4769</v>
      </c>
      <c r="Q450" s="5" t="s">
        <v>177</v>
      </c>
      <c r="R450" s="5" t="s">
        <v>4769</v>
      </c>
    </row>
    <row r="451" spans="1:18">
      <c r="A451" s="5"/>
      <c r="B451" s="5" t="s">
        <v>1549</v>
      </c>
      <c r="C451" s="135" t="s">
        <v>3181</v>
      </c>
      <c r="D451" s="5" t="s">
        <v>2469</v>
      </c>
      <c r="F451" s="5" t="s">
        <v>1792</v>
      </c>
      <c r="G451" s="5" t="s">
        <v>2385</v>
      </c>
      <c r="H451" s="106" t="s">
        <v>3789</v>
      </c>
      <c r="I451" s="5" t="s">
        <v>178</v>
      </c>
      <c r="J451" s="5" t="s">
        <v>2383</v>
      </c>
      <c r="K451" s="5" t="s">
        <v>2814</v>
      </c>
      <c r="L451" s="5" t="s">
        <v>4028</v>
      </c>
      <c r="M451" s="5" t="s">
        <v>186</v>
      </c>
      <c r="N451" s="5" t="s">
        <v>186</v>
      </c>
      <c r="O451" s="106" t="s">
        <v>3500</v>
      </c>
      <c r="P451" s="5" t="s">
        <v>4769</v>
      </c>
      <c r="Q451" s="5" t="s">
        <v>177</v>
      </c>
      <c r="R451" s="5" t="s">
        <v>4769</v>
      </c>
    </row>
    <row r="452" spans="1:18">
      <c r="A452" s="5"/>
      <c r="B452" s="5" t="s">
        <v>1549</v>
      </c>
      <c r="C452" s="40" t="s">
        <v>3182</v>
      </c>
      <c r="D452" s="5" t="s">
        <v>2469</v>
      </c>
      <c r="F452" s="5" t="s">
        <v>1792</v>
      </c>
      <c r="G452" s="5" t="s">
        <v>2385</v>
      </c>
      <c r="H452" s="5" t="s">
        <v>3790</v>
      </c>
      <c r="I452" s="5" t="s">
        <v>178</v>
      </c>
      <c r="J452" s="5" t="s">
        <v>2383</v>
      </c>
      <c r="K452" s="5" t="s">
        <v>2814</v>
      </c>
      <c r="L452" s="5" t="s">
        <v>4028</v>
      </c>
      <c r="M452" s="5" t="s">
        <v>186</v>
      </c>
      <c r="N452" s="5" t="s">
        <v>186</v>
      </c>
      <c r="O452" s="5" t="s">
        <v>3501</v>
      </c>
      <c r="P452" s="5" t="s">
        <v>4769</v>
      </c>
      <c r="Q452" s="5" t="s">
        <v>177</v>
      </c>
      <c r="R452" s="5" t="s">
        <v>4769</v>
      </c>
    </row>
    <row r="453" spans="1:18">
      <c r="A453" s="5"/>
      <c r="B453" s="5" t="s">
        <v>1549</v>
      </c>
      <c r="C453" s="40" t="s">
        <v>3183</v>
      </c>
      <c r="D453" s="5" t="s">
        <v>2469</v>
      </c>
      <c r="F453" s="5" t="s">
        <v>1792</v>
      </c>
      <c r="G453" s="5" t="s">
        <v>2385</v>
      </c>
      <c r="H453" s="5" t="s">
        <v>3791</v>
      </c>
      <c r="I453" s="5" t="s">
        <v>178</v>
      </c>
      <c r="J453" s="5" t="s">
        <v>2383</v>
      </c>
      <c r="K453" s="5" t="s">
        <v>2814</v>
      </c>
      <c r="L453" s="5" t="s">
        <v>4028</v>
      </c>
      <c r="M453" s="5" t="s">
        <v>186</v>
      </c>
      <c r="N453" s="5" t="s">
        <v>186</v>
      </c>
      <c r="O453" s="5" t="s">
        <v>3502</v>
      </c>
      <c r="P453" s="5" t="s">
        <v>4769</v>
      </c>
      <c r="Q453" s="5" t="s">
        <v>177</v>
      </c>
      <c r="R453" s="5" t="s">
        <v>4769</v>
      </c>
    </row>
    <row r="454" spans="1:18">
      <c r="A454" s="5"/>
      <c r="B454" s="5" t="s">
        <v>1549</v>
      </c>
      <c r="C454" s="40" t="s">
        <v>3184</v>
      </c>
      <c r="D454" s="5" t="s">
        <v>2469</v>
      </c>
      <c r="F454" s="5" t="s">
        <v>1792</v>
      </c>
      <c r="G454" s="5" t="s">
        <v>2385</v>
      </c>
      <c r="H454" s="5" t="s">
        <v>3792</v>
      </c>
      <c r="I454" s="5" t="s">
        <v>178</v>
      </c>
      <c r="J454" s="5" t="s">
        <v>2383</v>
      </c>
      <c r="K454" s="5" t="s">
        <v>2814</v>
      </c>
      <c r="L454" s="5" t="s">
        <v>4028</v>
      </c>
      <c r="M454" s="5" t="s">
        <v>186</v>
      </c>
      <c r="N454" s="5" t="s">
        <v>186</v>
      </c>
      <c r="O454" s="5" t="s">
        <v>3503</v>
      </c>
      <c r="P454" s="5" t="s">
        <v>4769</v>
      </c>
      <c r="Q454" s="5" t="s">
        <v>177</v>
      </c>
      <c r="R454" s="5" t="s">
        <v>4769</v>
      </c>
    </row>
    <row r="455" spans="1:18">
      <c r="A455" s="5"/>
      <c r="B455" s="5" t="s">
        <v>1549</v>
      </c>
      <c r="C455" s="135" t="s">
        <v>3185</v>
      </c>
      <c r="D455" s="5" t="s">
        <v>2469</v>
      </c>
      <c r="F455" s="5" t="s">
        <v>1792</v>
      </c>
      <c r="G455" s="5" t="s">
        <v>2385</v>
      </c>
      <c r="H455" s="106" t="s">
        <v>3793</v>
      </c>
      <c r="I455" s="5" t="s">
        <v>178</v>
      </c>
      <c r="J455" s="5" t="s">
        <v>2383</v>
      </c>
      <c r="K455" s="5" t="s">
        <v>2814</v>
      </c>
      <c r="L455" s="5" t="s">
        <v>4028</v>
      </c>
      <c r="M455" s="5" t="s">
        <v>186</v>
      </c>
      <c r="N455" s="5" t="s">
        <v>186</v>
      </c>
      <c r="O455" s="106" t="s">
        <v>3504</v>
      </c>
      <c r="P455" s="5" t="s">
        <v>4769</v>
      </c>
      <c r="Q455" s="5" t="s">
        <v>177</v>
      </c>
      <c r="R455" s="5" t="s">
        <v>4769</v>
      </c>
    </row>
    <row r="456" spans="1:18">
      <c r="A456" s="5"/>
      <c r="B456" s="5" t="s">
        <v>1549</v>
      </c>
      <c r="C456" s="40" t="s">
        <v>3186</v>
      </c>
      <c r="D456" s="5" t="s">
        <v>2469</v>
      </c>
      <c r="F456" s="5" t="s">
        <v>1792</v>
      </c>
      <c r="G456" s="5" t="s">
        <v>2385</v>
      </c>
      <c r="H456" s="5" t="s">
        <v>3794</v>
      </c>
      <c r="I456" s="5" t="s">
        <v>178</v>
      </c>
      <c r="J456" s="5" t="s">
        <v>2383</v>
      </c>
      <c r="K456" s="5" t="s">
        <v>2814</v>
      </c>
      <c r="L456" s="5" t="s">
        <v>4028</v>
      </c>
      <c r="M456" s="5" t="s">
        <v>186</v>
      </c>
      <c r="N456" s="5" t="s">
        <v>186</v>
      </c>
      <c r="O456" s="5" t="s">
        <v>3505</v>
      </c>
      <c r="P456" s="5" t="s">
        <v>4769</v>
      </c>
      <c r="Q456" s="5" t="s">
        <v>177</v>
      </c>
      <c r="R456" s="5" t="s">
        <v>4769</v>
      </c>
    </row>
    <row r="457" spans="1:18">
      <c r="A457" s="5"/>
      <c r="B457" s="5" t="s">
        <v>1549</v>
      </c>
      <c r="C457" s="40" t="s">
        <v>3187</v>
      </c>
      <c r="D457" s="5" t="s">
        <v>2469</v>
      </c>
      <c r="F457" s="5" t="s">
        <v>1792</v>
      </c>
      <c r="G457" s="5" t="s">
        <v>2385</v>
      </c>
      <c r="H457" s="5" t="s">
        <v>3795</v>
      </c>
      <c r="I457" s="5" t="s">
        <v>178</v>
      </c>
      <c r="J457" s="5" t="s">
        <v>2383</v>
      </c>
      <c r="K457" s="5" t="s">
        <v>2814</v>
      </c>
      <c r="L457" s="5" t="s">
        <v>4028</v>
      </c>
      <c r="M457" s="5" t="s">
        <v>186</v>
      </c>
      <c r="N457" s="5" t="s">
        <v>186</v>
      </c>
      <c r="O457" s="5" t="s">
        <v>3506</v>
      </c>
      <c r="P457" s="5" t="s">
        <v>4769</v>
      </c>
      <c r="Q457" s="5" t="s">
        <v>177</v>
      </c>
      <c r="R457" s="5" t="s">
        <v>4769</v>
      </c>
    </row>
    <row r="458" spans="1:18">
      <c r="A458" s="5"/>
      <c r="B458" s="5" t="s">
        <v>1549</v>
      </c>
      <c r="C458" s="135" t="s">
        <v>3188</v>
      </c>
      <c r="D458" s="5" t="s">
        <v>2469</v>
      </c>
      <c r="F458" s="5" t="s">
        <v>1792</v>
      </c>
      <c r="G458" s="5" t="s">
        <v>2385</v>
      </c>
      <c r="H458" s="106" t="s">
        <v>3796</v>
      </c>
      <c r="I458" s="5" t="s">
        <v>178</v>
      </c>
      <c r="J458" s="5" t="s">
        <v>2383</v>
      </c>
      <c r="K458" s="5" t="s">
        <v>2814</v>
      </c>
      <c r="L458" s="5" t="s">
        <v>4028</v>
      </c>
      <c r="M458" s="5" t="s">
        <v>186</v>
      </c>
      <c r="N458" s="5" t="s">
        <v>186</v>
      </c>
      <c r="O458" s="106" t="s">
        <v>3507</v>
      </c>
      <c r="P458" s="5" t="s">
        <v>4769</v>
      </c>
      <c r="Q458" s="5" t="s">
        <v>177</v>
      </c>
      <c r="R458" s="5" t="s">
        <v>4769</v>
      </c>
    </row>
    <row r="459" spans="1:18">
      <c r="A459" s="5"/>
      <c r="B459" s="5" t="s">
        <v>1549</v>
      </c>
      <c r="C459" s="40" t="s">
        <v>3189</v>
      </c>
      <c r="D459" s="5" t="s">
        <v>2469</v>
      </c>
      <c r="F459" s="5" t="s">
        <v>1792</v>
      </c>
      <c r="G459" s="5" t="s">
        <v>2385</v>
      </c>
      <c r="H459" s="5" t="s">
        <v>3797</v>
      </c>
      <c r="I459" s="5" t="s">
        <v>178</v>
      </c>
      <c r="J459" s="5" t="s">
        <v>2383</v>
      </c>
      <c r="K459" s="5" t="s">
        <v>2814</v>
      </c>
      <c r="L459" s="5" t="s">
        <v>4028</v>
      </c>
      <c r="M459" s="5" t="s">
        <v>186</v>
      </c>
      <c r="N459" s="5" t="s">
        <v>186</v>
      </c>
      <c r="O459" s="5" t="s">
        <v>3508</v>
      </c>
      <c r="P459" s="5" t="s">
        <v>4769</v>
      </c>
      <c r="Q459" s="5" t="s">
        <v>177</v>
      </c>
      <c r="R459" s="5" t="s">
        <v>4769</v>
      </c>
    </row>
    <row r="460" spans="1:18">
      <c r="A460" s="5"/>
      <c r="B460" s="5" t="s">
        <v>1549</v>
      </c>
      <c r="C460" s="40" t="s">
        <v>3190</v>
      </c>
      <c r="D460" s="5" t="s">
        <v>2469</v>
      </c>
      <c r="F460" s="5" t="s">
        <v>1792</v>
      </c>
      <c r="G460" s="5" t="s">
        <v>2385</v>
      </c>
      <c r="H460" s="5" t="s">
        <v>3798</v>
      </c>
      <c r="I460" s="5" t="s">
        <v>178</v>
      </c>
      <c r="J460" s="5" t="s">
        <v>2383</v>
      </c>
      <c r="K460" s="5" t="s">
        <v>2814</v>
      </c>
      <c r="L460" s="5" t="s">
        <v>4028</v>
      </c>
      <c r="M460" s="5" t="s">
        <v>186</v>
      </c>
      <c r="N460" s="5" t="s">
        <v>186</v>
      </c>
      <c r="O460" s="5" t="s">
        <v>3509</v>
      </c>
      <c r="P460" s="5" t="s">
        <v>4769</v>
      </c>
      <c r="Q460" s="5" t="s">
        <v>177</v>
      </c>
      <c r="R460" s="5" t="s">
        <v>4769</v>
      </c>
    </row>
    <row r="461" spans="1:18">
      <c r="A461" s="5"/>
      <c r="B461" s="5" t="s">
        <v>1549</v>
      </c>
      <c r="C461" s="40" t="s">
        <v>3191</v>
      </c>
      <c r="D461" s="5" t="s">
        <v>2469</v>
      </c>
      <c r="F461" s="5" t="s">
        <v>1792</v>
      </c>
      <c r="G461" s="5" t="s">
        <v>2385</v>
      </c>
      <c r="H461" s="5" t="s">
        <v>3799</v>
      </c>
      <c r="I461" s="5" t="s">
        <v>178</v>
      </c>
      <c r="J461" s="5" t="s">
        <v>2383</v>
      </c>
      <c r="K461" s="5" t="s">
        <v>2814</v>
      </c>
      <c r="L461" s="5" t="s">
        <v>4028</v>
      </c>
      <c r="M461" s="5" t="s">
        <v>186</v>
      </c>
      <c r="N461" s="5" t="s">
        <v>186</v>
      </c>
      <c r="O461" s="5" t="s">
        <v>3510</v>
      </c>
      <c r="P461" s="5" t="s">
        <v>4769</v>
      </c>
      <c r="Q461" s="5" t="s">
        <v>177</v>
      </c>
      <c r="R461" s="5" t="s">
        <v>4769</v>
      </c>
    </row>
    <row r="462" spans="1:18">
      <c r="A462" s="5"/>
      <c r="B462" s="5" t="s">
        <v>1549</v>
      </c>
      <c r="C462" s="40" t="s">
        <v>3192</v>
      </c>
      <c r="D462" s="5" t="s">
        <v>2469</v>
      </c>
      <c r="F462" s="5" t="s">
        <v>1792</v>
      </c>
      <c r="G462" s="5" t="s">
        <v>2385</v>
      </c>
      <c r="H462" s="5" t="s">
        <v>3800</v>
      </c>
      <c r="I462" s="5" t="s">
        <v>178</v>
      </c>
      <c r="J462" s="5" t="s">
        <v>2383</v>
      </c>
      <c r="K462" s="5" t="s">
        <v>2814</v>
      </c>
      <c r="L462" s="5" t="s">
        <v>4028</v>
      </c>
      <c r="M462" s="5" t="s">
        <v>186</v>
      </c>
      <c r="N462" s="5" t="s">
        <v>186</v>
      </c>
      <c r="O462" s="5" t="s">
        <v>3511</v>
      </c>
      <c r="P462" s="5" t="s">
        <v>4769</v>
      </c>
      <c r="Q462" s="5" t="s">
        <v>177</v>
      </c>
      <c r="R462" s="5" t="s">
        <v>4769</v>
      </c>
    </row>
    <row r="463" spans="1:18">
      <c r="A463" s="5"/>
      <c r="B463" s="5" t="s">
        <v>1549</v>
      </c>
      <c r="C463" s="40" t="s">
        <v>3193</v>
      </c>
      <c r="D463" s="5" t="s">
        <v>2469</v>
      </c>
      <c r="F463" s="5" t="s">
        <v>1792</v>
      </c>
      <c r="G463" s="5" t="s">
        <v>2385</v>
      </c>
      <c r="H463" s="5" t="s">
        <v>3801</v>
      </c>
      <c r="I463" s="5" t="s">
        <v>178</v>
      </c>
      <c r="J463" s="5" t="s">
        <v>2383</v>
      </c>
      <c r="K463" s="5" t="s">
        <v>2814</v>
      </c>
      <c r="L463" s="5" t="s">
        <v>4028</v>
      </c>
      <c r="M463" s="5" t="s">
        <v>186</v>
      </c>
      <c r="N463" s="5" t="s">
        <v>186</v>
      </c>
      <c r="O463" s="5" t="s">
        <v>3512</v>
      </c>
      <c r="P463" s="5" t="s">
        <v>4769</v>
      </c>
      <c r="Q463" s="5" t="s">
        <v>177</v>
      </c>
      <c r="R463" s="5" t="s">
        <v>4769</v>
      </c>
    </row>
    <row r="464" spans="1:18">
      <c r="A464" s="5"/>
      <c r="B464" s="5" t="s">
        <v>1549</v>
      </c>
      <c r="C464" s="40" t="s">
        <v>3194</v>
      </c>
      <c r="D464" s="5" t="s">
        <v>2469</v>
      </c>
      <c r="F464" s="5" t="s">
        <v>1792</v>
      </c>
      <c r="G464" s="5" t="s">
        <v>2385</v>
      </c>
      <c r="H464" s="5" t="s">
        <v>3802</v>
      </c>
      <c r="I464" s="5" t="s">
        <v>178</v>
      </c>
      <c r="J464" s="5" t="s">
        <v>2383</v>
      </c>
      <c r="K464" s="5" t="s">
        <v>2814</v>
      </c>
      <c r="L464" s="5" t="s">
        <v>4028</v>
      </c>
      <c r="M464" s="5" t="s">
        <v>186</v>
      </c>
      <c r="N464" s="5" t="s">
        <v>186</v>
      </c>
      <c r="O464" s="5" t="s">
        <v>3513</v>
      </c>
      <c r="P464" s="5" t="s">
        <v>4769</v>
      </c>
      <c r="Q464" s="5" t="s">
        <v>177</v>
      </c>
      <c r="R464" s="5" t="s">
        <v>4769</v>
      </c>
    </row>
    <row r="465" spans="1:18">
      <c r="A465" s="5"/>
      <c r="B465" s="5" t="s">
        <v>1549</v>
      </c>
      <c r="C465" s="40" t="s">
        <v>3195</v>
      </c>
      <c r="D465" s="5" t="s">
        <v>2469</v>
      </c>
      <c r="F465" s="5" t="s">
        <v>1792</v>
      </c>
      <c r="G465" s="5" t="s">
        <v>2385</v>
      </c>
      <c r="H465" s="5" t="s">
        <v>3803</v>
      </c>
      <c r="I465" s="5" t="s">
        <v>178</v>
      </c>
      <c r="J465" s="5" t="s">
        <v>2383</v>
      </c>
      <c r="K465" s="5" t="s">
        <v>2814</v>
      </c>
      <c r="L465" s="5" t="s">
        <v>4028</v>
      </c>
      <c r="M465" s="5" t="s">
        <v>186</v>
      </c>
      <c r="N465" s="5" t="s">
        <v>186</v>
      </c>
      <c r="O465" s="5" t="s">
        <v>3514</v>
      </c>
      <c r="P465" s="5" t="s">
        <v>4769</v>
      </c>
      <c r="Q465" s="5" t="s">
        <v>177</v>
      </c>
      <c r="R465" s="5" t="s">
        <v>4769</v>
      </c>
    </row>
    <row r="466" spans="1:18">
      <c r="A466" s="5"/>
      <c r="B466" s="5" t="s">
        <v>1549</v>
      </c>
      <c r="C466" s="40" t="s">
        <v>3196</v>
      </c>
      <c r="D466" s="5" t="s">
        <v>2469</v>
      </c>
      <c r="F466" s="5" t="s">
        <v>1792</v>
      </c>
      <c r="G466" s="5" t="s">
        <v>2385</v>
      </c>
      <c r="H466" s="5" t="s">
        <v>3804</v>
      </c>
      <c r="I466" s="5" t="s">
        <v>178</v>
      </c>
      <c r="J466" s="5" t="s">
        <v>2383</v>
      </c>
      <c r="K466" s="5" t="s">
        <v>2814</v>
      </c>
      <c r="L466" s="5" t="s">
        <v>4028</v>
      </c>
      <c r="M466" s="5" t="s">
        <v>186</v>
      </c>
      <c r="N466" s="5" t="s">
        <v>186</v>
      </c>
      <c r="O466" s="5" t="s">
        <v>3515</v>
      </c>
      <c r="P466" s="5" t="s">
        <v>4769</v>
      </c>
      <c r="Q466" s="5" t="s">
        <v>177</v>
      </c>
      <c r="R466" s="5" t="s">
        <v>4769</v>
      </c>
    </row>
    <row r="467" spans="1:18">
      <c r="A467" s="5"/>
      <c r="B467" s="5" t="s">
        <v>1549</v>
      </c>
      <c r="C467" s="40" t="s">
        <v>3197</v>
      </c>
      <c r="D467" s="5" t="s">
        <v>2469</v>
      </c>
      <c r="F467" s="5" t="s">
        <v>1792</v>
      </c>
      <c r="G467" s="5" t="s">
        <v>2385</v>
      </c>
      <c r="H467" s="5" t="s">
        <v>3805</v>
      </c>
      <c r="I467" s="5" t="s">
        <v>178</v>
      </c>
      <c r="J467" s="5" t="s">
        <v>2383</v>
      </c>
      <c r="K467" s="5" t="s">
        <v>2814</v>
      </c>
      <c r="L467" s="5" t="s">
        <v>4028</v>
      </c>
      <c r="M467" s="5" t="s">
        <v>186</v>
      </c>
      <c r="N467" s="5" t="s">
        <v>186</v>
      </c>
      <c r="O467" s="5" t="s">
        <v>3516</v>
      </c>
      <c r="P467" s="5" t="s">
        <v>4769</v>
      </c>
      <c r="Q467" s="5" t="s">
        <v>177</v>
      </c>
      <c r="R467" s="5" t="s">
        <v>4769</v>
      </c>
    </row>
    <row r="468" spans="1:18">
      <c r="A468" s="5"/>
      <c r="B468" s="5" t="s">
        <v>1549</v>
      </c>
      <c r="C468" s="40" t="s">
        <v>3198</v>
      </c>
      <c r="D468" s="5" t="s">
        <v>2469</v>
      </c>
      <c r="F468" s="5" t="s">
        <v>1792</v>
      </c>
      <c r="G468" s="5" t="s">
        <v>2385</v>
      </c>
      <c r="H468" s="5" t="s">
        <v>3806</v>
      </c>
      <c r="I468" s="5" t="s">
        <v>178</v>
      </c>
      <c r="J468" s="5" t="s">
        <v>2383</v>
      </c>
      <c r="K468" s="5" t="s">
        <v>2814</v>
      </c>
      <c r="L468" s="5" t="s">
        <v>4028</v>
      </c>
      <c r="M468" s="5" t="s">
        <v>186</v>
      </c>
      <c r="N468" s="5" t="s">
        <v>186</v>
      </c>
      <c r="O468" s="5" t="s">
        <v>3517</v>
      </c>
      <c r="P468" s="5" t="s">
        <v>4769</v>
      </c>
      <c r="Q468" s="5" t="s">
        <v>177</v>
      </c>
      <c r="R468" s="5" t="s">
        <v>4769</v>
      </c>
    </row>
    <row r="469" spans="1:18">
      <c r="A469" s="5"/>
      <c r="B469" s="5" t="s">
        <v>1549</v>
      </c>
      <c r="C469" s="40" t="s">
        <v>3199</v>
      </c>
      <c r="D469" s="5" t="s">
        <v>2469</v>
      </c>
      <c r="F469" s="5" t="s">
        <v>1792</v>
      </c>
      <c r="G469" s="5" t="s">
        <v>2385</v>
      </c>
      <c r="H469" s="5" t="s">
        <v>3807</v>
      </c>
      <c r="I469" s="5" t="s">
        <v>178</v>
      </c>
      <c r="J469" s="5" t="s">
        <v>2383</v>
      </c>
      <c r="K469" s="5" t="s">
        <v>2814</v>
      </c>
      <c r="L469" s="5" t="s">
        <v>4028</v>
      </c>
      <c r="M469" s="5" t="s">
        <v>186</v>
      </c>
      <c r="N469" s="5" t="s">
        <v>186</v>
      </c>
      <c r="O469" s="5" t="s">
        <v>3518</v>
      </c>
      <c r="P469" s="5" t="s">
        <v>4769</v>
      </c>
      <c r="Q469" s="5" t="s">
        <v>177</v>
      </c>
      <c r="R469" s="5" t="s">
        <v>4769</v>
      </c>
    </row>
    <row r="470" spans="1:18">
      <c r="A470" s="5"/>
      <c r="B470" s="5" t="s">
        <v>1549</v>
      </c>
      <c r="C470" s="40" t="s">
        <v>3200</v>
      </c>
      <c r="D470" s="5" t="s">
        <v>2469</v>
      </c>
      <c r="F470" s="5" t="s">
        <v>1792</v>
      </c>
      <c r="G470" s="5" t="s">
        <v>2385</v>
      </c>
      <c r="H470" s="5" t="s">
        <v>3808</v>
      </c>
      <c r="I470" s="5" t="s">
        <v>178</v>
      </c>
      <c r="J470" s="5" t="s">
        <v>2383</v>
      </c>
      <c r="K470" s="5" t="s">
        <v>2814</v>
      </c>
      <c r="L470" s="5" t="s">
        <v>4028</v>
      </c>
      <c r="M470" s="5" t="s">
        <v>186</v>
      </c>
      <c r="N470" s="5" t="s">
        <v>186</v>
      </c>
      <c r="O470" s="5" t="s">
        <v>3519</v>
      </c>
      <c r="P470" s="5" t="s">
        <v>4769</v>
      </c>
      <c r="Q470" s="5" t="s">
        <v>177</v>
      </c>
      <c r="R470" s="5" t="s">
        <v>4769</v>
      </c>
    </row>
    <row r="471" spans="1:18">
      <c r="A471" s="5"/>
      <c r="B471" s="5" t="s">
        <v>1549</v>
      </c>
      <c r="C471" s="40" t="s">
        <v>3201</v>
      </c>
      <c r="D471" s="5" t="s">
        <v>2469</v>
      </c>
      <c r="F471" s="5" t="s">
        <v>1792</v>
      </c>
      <c r="G471" s="5" t="s">
        <v>2385</v>
      </c>
      <c r="H471" s="5" t="s">
        <v>3809</v>
      </c>
      <c r="I471" s="5" t="s">
        <v>178</v>
      </c>
      <c r="J471" s="5" t="s">
        <v>2383</v>
      </c>
      <c r="K471" s="5" t="s">
        <v>2814</v>
      </c>
      <c r="L471" s="5" t="s">
        <v>4028</v>
      </c>
      <c r="M471" s="5" t="s">
        <v>186</v>
      </c>
      <c r="N471" s="5" t="s">
        <v>186</v>
      </c>
      <c r="O471" s="5" t="s">
        <v>3520</v>
      </c>
      <c r="P471" s="5" t="s">
        <v>4769</v>
      </c>
      <c r="Q471" s="5" t="s">
        <v>177</v>
      </c>
      <c r="R471" s="5" t="s">
        <v>4769</v>
      </c>
    </row>
    <row r="472" spans="1:18">
      <c r="A472" s="5"/>
      <c r="B472" s="5" t="s">
        <v>1549</v>
      </c>
      <c r="C472" s="40" t="s">
        <v>3202</v>
      </c>
      <c r="D472" s="5" t="s">
        <v>2469</v>
      </c>
      <c r="F472" s="5" t="s">
        <v>1792</v>
      </c>
      <c r="G472" s="5" t="s">
        <v>2385</v>
      </c>
      <c r="H472" s="5" t="s">
        <v>3810</v>
      </c>
      <c r="I472" s="5" t="s">
        <v>178</v>
      </c>
      <c r="J472" s="5" t="s">
        <v>2383</v>
      </c>
      <c r="K472" s="5" t="s">
        <v>2814</v>
      </c>
      <c r="L472" s="5" t="s">
        <v>4028</v>
      </c>
      <c r="M472" s="5" t="s">
        <v>186</v>
      </c>
      <c r="N472" s="5" t="s">
        <v>186</v>
      </c>
      <c r="O472" s="5" t="s">
        <v>3521</v>
      </c>
      <c r="P472" s="5" t="s">
        <v>4769</v>
      </c>
      <c r="Q472" s="5" t="s">
        <v>177</v>
      </c>
      <c r="R472" s="5" t="s">
        <v>4769</v>
      </c>
    </row>
    <row r="473" spans="1:18">
      <c r="A473" s="5"/>
      <c r="B473" s="5" t="s">
        <v>1549</v>
      </c>
      <c r="C473" s="40" t="s">
        <v>3203</v>
      </c>
      <c r="D473" s="5" t="s">
        <v>2469</v>
      </c>
      <c r="F473" s="5" t="s">
        <v>1792</v>
      </c>
      <c r="G473" s="5" t="s">
        <v>2385</v>
      </c>
      <c r="H473" s="5" t="s">
        <v>3811</v>
      </c>
      <c r="I473" s="5" t="s">
        <v>178</v>
      </c>
      <c r="J473" s="5" t="s">
        <v>2383</v>
      </c>
      <c r="K473" s="5" t="s">
        <v>2814</v>
      </c>
      <c r="L473" s="5" t="s">
        <v>4028</v>
      </c>
      <c r="M473" s="5" t="s">
        <v>186</v>
      </c>
      <c r="N473" s="5" t="s">
        <v>186</v>
      </c>
      <c r="O473" s="5" t="s">
        <v>3522</v>
      </c>
      <c r="P473" s="5" t="s">
        <v>4769</v>
      </c>
      <c r="Q473" s="5" t="s">
        <v>177</v>
      </c>
      <c r="R473" s="5" t="s">
        <v>4769</v>
      </c>
    </row>
    <row r="474" spans="1:18">
      <c r="A474" s="5"/>
      <c r="B474" s="5" t="s">
        <v>1549</v>
      </c>
      <c r="C474" s="40" t="s">
        <v>3204</v>
      </c>
      <c r="D474" s="5" t="s">
        <v>2469</v>
      </c>
      <c r="F474" s="5" t="s">
        <v>1792</v>
      </c>
      <c r="G474" s="5" t="s">
        <v>2385</v>
      </c>
      <c r="H474" s="5" t="s">
        <v>3812</v>
      </c>
      <c r="I474" s="5" t="s">
        <v>178</v>
      </c>
      <c r="J474" s="5" t="s">
        <v>2383</v>
      </c>
      <c r="K474" s="5" t="s">
        <v>2814</v>
      </c>
      <c r="L474" s="5" t="s">
        <v>4028</v>
      </c>
      <c r="M474" s="5" t="s">
        <v>186</v>
      </c>
      <c r="N474" s="5" t="s">
        <v>186</v>
      </c>
      <c r="O474" s="5" t="s">
        <v>3523</v>
      </c>
      <c r="P474" s="5" t="s">
        <v>4769</v>
      </c>
      <c r="Q474" s="5" t="s">
        <v>177</v>
      </c>
      <c r="R474" s="5" t="s">
        <v>4769</v>
      </c>
    </row>
    <row r="475" spans="1:18">
      <c r="A475" s="5"/>
      <c r="B475" s="5" t="s">
        <v>1549</v>
      </c>
      <c r="C475" s="40" t="s">
        <v>3205</v>
      </c>
      <c r="D475" s="5" t="s">
        <v>2469</v>
      </c>
      <c r="F475" s="5" t="s">
        <v>1792</v>
      </c>
      <c r="G475" s="5" t="s">
        <v>2385</v>
      </c>
      <c r="H475" s="5" t="s">
        <v>3813</v>
      </c>
      <c r="I475" s="5" t="s">
        <v>178</v>
      </c>
      <c r="J475" s="5" t="s">
        <v>2383</v>
      </c>
      <c r="K475" s="5" t="s">
        <v>2814</v>
      </c>
      <c r="L475" s="5" t="s">
        <v>4028</v>
      </c>
      <c r="M475" s="5" t="s">
        <v>186</v>
      </c>
      <c r="N475" s="5" t="s">
        <v>186</v>
      </c>
      <c r="O475" s="5" t="s">
        <v>3524</v>
      </c>
      <c r="P475" s="5" t="s">
        <v>4769</v>
      </c>
      <c r="Q475" s="5" t="s">
        <v>177</v>
      </c>
      <c r="R475" s="5" t="s">
        <v>4769</v>
      </c>
    </row>
    <row r="476" spans="1:18">
      <c r="A476" s="5"/>
      <c r="B476" s="5" t="s">
        <v>1549</v>
      </c>
      <c r="C476" s="40" t="s">
        <v>3206</v>
      </c>
      <c r="D476" s="5" t="s">
        <v>2469</v>
      </c>
      <c r="F476" s="5" t="s">
        <v>1792</v>
      </c>
      <c r="G476" s="5" t="s">
        <v>2385</v>
      </c>
      <c r="H476" s="5" t="s">
        <v>3814</v>
      </c>
      <c r="I476" s="5" t="s">
        <v>178</v>
      </c>
      <c r="J476" s="5" t="s">
        <v>2383</v>
      </c>
      <c r="K476" s="5" t="s">
        <v>2814</v>
      </c>
      <c r="L476" s="5" t="s">
        <v>4028</v>
      </c>
      <c r="M476" s="5" t="s">
        <v>186</v>
      </c>
      <c r="N476" s="5" t="s">
        <v>186</v>
      </c>
      <c r="O476" s="5" t="s">
        <v>3525</v>
      </c>
      <c r="P476" s="5" t="s">
        <v>4769</v>
      </c>
      <c r="Q476" s="5" t="s">
        <v>177</v>
      </c>
      <c r="R476" s="5" t="s">
        <v>4769</v>
      </c>
    </row>
    <row r="477" spans="1:18">
      <c r="A477" s="5"/>
      <c r="B477" s="5" t="s">
        <v>1549</v>
      </c>
      <c r="C477" s="40" t="s">
        <v>3207</v>
      </c>
      <c r="D477" s="5" t="s">
        <v>2469</v>
      </c>
      <c r="F477" s="5" t="s">
        <v>1792</v>
      </c>
      <c r="G477" s="5" t="s">
        <v>2385</v>
      </c>
      <c r="H477" s="5" t="s">
        <v>3815</v>
      </c>
      <c r="I477" s="5" t="s">
        <v>178</v>
      </c>
      <c r="J477" s="5" t="s">
        <v>2383</v>
      </c>
      <c r="K477" s="5" t="s">
        <v>2814</v>
      </c>
      <c r="L477" s="5" t="s">
        <v>4028</v>
      </c>
      <c r="M477" s="5" t="s">
        <v>186</v>
      </c>
      <c r="N477" s="5" t="s">
        <v>186</v>
      </c>
      <c r="O477" s="5" t="s">
        <v>3526</v>
      </c>
      <c r="P477" s="5" t="s">
        <v>4769</v>
      </c>
      <c r="Q477" s="5" t="s">
        <v>177</v>
      </c>
      <c r="R477" s="5" t="s">
        <v>4769</v>
      </c>
    </row>
    <row r="478" spans="1:18">
      <c r="A478" s="5"/>
      <c r="B478" s="5" t="s">
        <v>1549</v>
      </c>
      <c r="C478" s="135" t="s">
        <v>3208</v>
      </c>
      <c r="D478" s="5" t="s">
        <v>2469</v>
      </c>
      <c r="F478" s="5" t="s">
        <v>1792</v>
      </c>
      <c r="G478" s="5" t="s">
        <v>2385</v>
      </c>
      <c r="H478" s="5" t="s">
        <v>3816</v>
      </c>
      <c r="I478" s="5" t="s">
        <v>178</v>
      </c>
      <c r="J478" s="5" t="s">
        <v>2383</v>
      </c>
      <c r="K478" s="5" t="s">
        <v>2814</v>
      </c>
      <c r="L478" s="5" t="s">
        <v>4028</v>
      </c>
      <c r="M478" s="5" t="s">
        <v>186</v>
      </c>
      <c r="N478" s="5" t="s">
        <v>186</v>
      </c>
      <c r="O478" s="5" t="s">
        <v>3527</v>
      </c>
      <c r="P478" s="5" t="s">
        <v>4769</v>
      </c>
      <c r="Q478" s="5" t="s">
        <v>177</v>
      </c>
      <c r="R478" s="5" t="s">
        <v>4769</v>
      </c>
    </row>
    <row r="479" spans="1:18">
      <c r="A479" s="5"/>
      <c r="B479" s="5" t="s">
        <v>1549</v>
      </c>
      <c r="C479" s="135" t="s">
        <v>3209</v>
      </c>
      <c r="D479" s="5" t="s">
        <v>2469</v>
      </c>
      <c r="F479" s="5" t="s">
        <v>1792</v>
      </c>
      <c r="G479" s="5" t="s">
        <v>2385</v>
      </c>
      <c r="H479" s="5" t="s">
        <v>3817</v>
      </c>
      <c r="I479" s="5" t="s">
        <v>178</v>
      </c>
      <c r="J479" s="5" t="s">
        <v>2383</v>
      </c>
      <c r="K479" s="5" t="s">
        <v>2814</v>
      </c>
      <c r="L479" s="5" t="s">
        <v>4028</v>
      </c>
      <c r="M479" s="5" t="s">
        <v>186</v>
      </c>
      <c r="N479" s="5" t="s">
        <v>186</v>
      </c>
      <c r="O479" s="5" t="s">
        <v>3528</v>
      </c>
      <c r="P479" s="5" t="s">
        <v>4769</v>
      </c>
      <c r="Q479" s="5" t="s">
        <v>177</v>
      </c>
      <c r="R479" s="5" t="s">
        <v>4769</v>
      </c>
    </row>
    <row r="480" spans="1:18">
      <c r="A480" s="5"/>
      <c r="B480" s="5" t="s">
        <v>1549</v>
      </c>
      <c r="C480" s="135" t="s">
        <v>3210</v>
      </c>
      <c r="D480" s="5" t="s">
        <v>2469</v>
      </c>
      <c r="F480" s="5" t="s">
        <v>1792</v>
      </c>
      <c r="G480" s="5" t="s">
        <v>2385</v>
      </c>
      <c r="H480" s="5" t="s">
        <v>3818</v>
      </c>
      <c r="I480" s="5" t="s">
        <v>178</v>
      </c>
      <c r="J480" s="5" t="s">
        <v>2383</v>
      </c>
      <c r="K480" s="5" t="s">
        <v>2814</v>
      </c>
      <c r="L480" s="5" t="s">
        <v>4028</v>
      </c>
      <c r="M480" s="5" t="s">
        <v>186</v>
      </c>
      <c r="N480" s="5" t="s">
        <v>186</v>
      </c>
      <c r="O480" s="5" t="s">
        <v>3529</v>
      </c>
      <c r="P480" s="5" t="s">
        <v>4769</v>
      </c>
      <c r="Q480" s="5" t="s">
        <v>177</v>
      </c>
      <c r="R480" s="5" t="s">
        <v>4769</v>
      </c>
    </row>
    <row r="481" spans="1:18">
      <c r="A481" s="5"/>
      <c r="B481" s="5" t="s">
        <v>1549</v>
      </c>
      <c r="C481" s="135" t="s">
        <v>3211</v>
      </c>
      <c r="D481" s="5" t="s">
        <v>2469</v>
      </c>
      <c r="F481" s="5" t="s">
        <v>1792</v>
      </c>
      <c r="G481" s="5" t="s">
        <v>2385</v>
      </c>
      <c r="H481" s="5" t="s">
        <v>3819</v>
      </c>
      <c r="I481" s="5" t="s">
        <v>178</v>
      </c>
      <c r="J481" s="5" t="s">
        <v>2383</v>
      </c>
      <c r="K481" s="5" t="s">
        <v>2814</v>
      </c>
      <c r="L481" s="5" t="s">
        <v>4028</v>
      </c>
      <c r="M481" s="5" t="s">
        <v>186</v>
      </c>
      <c r="N481" s="5" t="s">
        <v>186</v>
      </c>
      <c r="O481" s="5" t="s">
        <v>3530</v>
      </c>
      <c r="P481" s="5" t="s">
        <v>4769</v>
      </c>
      <c r="Q481" s="5" t="s">
        <v>177</v>
      </c>
      <c r="R481" s="5" t="s">
        <v>4769</v>
      </c>
    </row>
    <row r="482" spans="1:18">
      <c r="A482" s="5"/>
      <c r="B482" s="5" t="s">
        <v>1549</v>
      </c>
      <c r="C482" s="135" t="s">
        <v>3212</v>
      </c>
      <c r="D482" s="5" t="s">
        <v>2469</v>
      </c>
      <c r="F482" s="5" t="s">
        <v>1792</v>
      </c>
      <c r="G482" s="5" t="s">
        <v>2385</v>
      </c>
      <c r="H482" s="5" t="s">
        <v>3820</v>
      </c>
      <c r="I482" s="5" t="s">
        <v>178</v>
      </c>
      <c r="J482" s="5" t="s">
        <v>2383</v>
      </c>
      <c r="K482" s="5" t="s">
        <v>2814</v>
      </c>
      <c r="L482" s="5" t="s">
        <v>4028</v>
      </c>
      <c r="M482" s="5" t="s">
        <v>186</v>
      </c>
      <c r="N482" s="5" t="s">
        <v>186</v>
      </c>
      <c r="O482" s="5" t="s">
        <v>3531</v>
      </c>
      <c r="P482" s="5" t="s">
        <v>4769</v>
      </c>
      <c r="Q482" s="5" t="s">
        <v>177</v>
      </c>
      <c r="R482" s="5" t="s">
        <v>4769</v>
      </c>
    </row>
    <row r="483" spans="1:18">
      <c r="A483" s="5"/>
      <c r="B483" s="5" t="s">
        <v>1549</v>
      </c>
      <c r="C483" s="135" t="s">
        <v>3213</v>
      </c>
      <c r="D483" s="5" t="s">
        <v>2469</v>
      </c>
      <c r="F483" s="5" t="s">
        <v>1792</v>
      </c>
      <c r="G483" s="5" t="s">
        <v>2385</v>
      </c>
      <c r="H483" s="5" t="s">
        <v>3821</v>
      </c>
      <c r="I483" s="5" t="s">
        <v>178</v>
      </c>
      <c r="J483" s="5" t="s">
        <v>2383</v>
      </c>
      <c r="K483" s="5" t="s">
        <v>2814</v>
      </c>
      <c r="L483" s="5" t="s">
        <v>4028</v>
      </c>
      <c r="M483" s="5" t="s">
        <v>186</v>
      </c>
      <c r="N483" s="5" t="s">
        <v>186</v>
      </c>
      <c r="O483" s="5" t="s">
        <v>3532</v>
      </c>
      <c r="P483" s="5" t="s">
        <v>4769</v>
      </c>
      <c r="Q483" s="5" t="s">
        <v>177</v>
      </c>
      <c r="R483" s="5" t="s">
        <v>4769</v>
      </c>
    </row>
    <row r="484" spans="1:18">
      <c r="A484" s="5"/>
      <c r="B484" s="5" t="s">
        <v>1549</v>
      </c>
      <c r="C484" s="135" t="s">
        <v>3214</v>
      </c>
      <c r="D484" s="5" t="s">
        <v>2469</v>
      </c>
      <c r="F484" s="5" t="s">
        <v>1792</v>
      </c>
      <c r="G484" s="5" t="s">
        <v>2385</v>
      </c>
      <c r="H484" s="5" t="s">
        <v>3822</v>
      </c>
      <c r="I484" s="5" t="s">
        <v>178</v>
      </c>
      <c r="J484" s="5" t="s">
        <v>2383</v>
      </c>
      <c r="K484" s="5" t="s">
        <v>2814</v>
      </c>
      <c r="L484" s="5" t="s">
        <v>4028</v>
      </c>
      <c r="M484" s="5" t="s">
        <v>186</v>
      </c>
      <c r="N484" s="5" t="s">
        <v>186</v>
      </c>
      <c r="O484" s="5" t="s">
        <v>3533</v>
      </c>
      <c r="P484" s="5" t="s">
        <v>4769</v>
      </c>
      <c r="Q484" s="5" t="s">
        <v>177</v>
      </c>
      <c r="R484" s="5" t="s">
        <v>4769</v>
      </c>
    </row>
    <row r="485" spans="1:18">
      <c r="A485" s="5"/>
      <c r="B485" s="5" t="s">
        <v>1549</v>
      </c>
      <c r="C485" s="135" t="s">
        <v>3215</v>
      </c>
      <c r="D485" s="5" t="s">
        <v>2469</v>
      </c>
      <c r="F485" s="5" t="s">
        <v>1792</v>
      </c>
      <c r="G485" s="5" t="s">
        <v>2385</v>
      </c>
      <c r="H485" s="5" t="s">
        <v>3823</v>
      </c>
      <c r="I485" s="5" t="s">
        <v>178</v>
      </c>
      <c r="J485" s="5" t="s">
        <v>2383</v>
      </c>
      <c r="K485" s="5" t="s">
        <v>2814</v>
      </c>
      <c r="L485" s="5" t="s">
        <v>4028</v>
      </c>
      <c r="M485" s="5" t="s">
        <v>186</v>
      </c>
      <c r="N485" s="5" t="s">
        <v>186</v>
      </c>
      <c r="O485" s="5" t="s">
        <v>3534</v>
      </c>
      <c r="P485" s="5" t="s">
        <v>4769</v>
      </c>
      <c r="Q485" s="5" t="s">
        <v>177</v>
      </c>
      <c r="R485" s="5" t="s">
        <v>4769</v>
      </c>
    </row>
    <row r="486" spans="1:18">
      <c r="A486" s="5"/>
      <c r="B486" s="5" t="s">
        <v>1549</v>
      </c>
      <c r="C486" s="135" t="s">
        <v>3216</v>
      </c>
      <c r="D486" s="5" t="s">
        <v>2469</v>
      </c>
      <c r="F486" s="5" t="s">
        <v>1792</v>
      </c>
      <c r="G486" s="5" t="s">
        <v>2385</v>
      </c>
      <c r="H486" s="5" t="s">
        <v>3824</v>
      </c>
      <c r="I486" s="5" t="s">
        <v>178</v>
      </c>
      <c r="J486" s="5" t="s">
        <v>2383</v>
      </c>
      <c r="K486" s="5" t="s">
        <v>2814</v>
      </c>
      <c r="L486" s="5" t="s">
        <v>4028</v>
      </c>
      <c r="M486" s="5" t="s">
        <v>186</v>
      </c>
      <c r="N486" s="5" t="s">
        <v>186</v>
      </c>
      <c r="O486" s="5" t="s">
        <v>3535</v>
      </c>
      <c r="P486" s="5" t="s">
        <v>4769</v>
      </c>
      <c r="Q486" s="5" t="s">
        <v>177</v>
      </c>
      <c r="R486" s="5" t="s">
        <v>4769</v>
      </c>
    </row>
    <row r="487" spans="1:18">
      <c r="A487" s="5"/>
      <c r="B487" s="5" t="s">
        <v>1549</v>
      </c>
      <c r="C487" s="135" t="s">
        <v>3217</v>
      </c>
      <c r="D487" s="5" t="s">
        <v>2469</v>
      </c>
      <c r="F487" s="5" t="s">
        <v>1792</v>
      </c>
      <c r="G487" s="5" t="s">
        <v>2385</v>
      </c>
      <c r="H487" s="5" t="s">
        <v>3825</v>
      </c>
      <c r="I487" s="5" t="s">
        <v>178</v>
      </c>
      <c r="J487" s="5" t="s">
        <v>2383</v>
      </c>
      <c r="K487" s="5" t="s">
        <v>2814</v>
      </c>
      <c r="L487" s="5" t="s">
        <v>4028</v>
      </c>
      <c r="M487" s="5" t="s">
        <v>186</v>
      </c>
      <c r="N487" s="5" t="s">
        <v>186</v>
      </c>
      <c r="O487" s="5" t="s">
        <v>3536</v>
      </c>
      <c r="P487" s="5" t="s">
        <v>4769</v>
      </c>
      <c r="Q487" s="5" t="s">
        <v>177</v>
      </c>
      <c r="R487" s="5" t="s">
        <v>4769</v>
      </c>
    </row>
    <row r="488" spans="1:18">
      <c r="A488" s="5"/>
      <c r="B488" s="5" t="s">
        <v>1549</v>
      </c>
      <c r="C488" s="135" t="s">
        <v>3218</v>
      </c>
      <c r="D488" s="5" t="s">
        <v>2469</v>
      </c>
      <c r="F488" s="5" t="s">
        <v>1792</v>
      </c>
      <c r="G488" s="5" t="s">
        <v>2385</v>
      </c>
      <c r="H488" s="5" t="s">
        <v>3826</v>
      </c>
      <c r="I488" s="5" t="s">
        <v>178</v>
      </c>
      <c r="J488" s="5" t="s">
        <v>2383</v>
      </c>
      <c r="K488" s="5" t="s">
        <v>2814</v>
      </c>
      <c r="L488" s="5" t="s">
        <v>4028</v>
      </c>
      <c r="M488" s="5" t="s">
        <v>186</v>
      </c>
      <c r="N488" s="5" t="s">
        <v>186</v>
      </c>
      <c r="O488" s="5" t="s">
        <v>3537</v>
      </c>
      <c r="P488" s="5" t="s">
        <v>4769</v>
      </c>
      <c r="Q488" s="5" t="s">
        <v>177</v>
      </c>
      <c r="R488" s="5" t="s">
        <v>4769</v>
      </c>
    </row>
    <row r="489" spans="1:18">
      <c r="A489" s="5"/>
      <c r="B489" s="5" t="s">
        <v>1549</v>
      </c>
      <c r="C489" s="135" t="s">
        <v>3219</v>
      </c>
      <c r="D489" s="5" t="s">
        <v>2469</v>
      </c>
      <c r="F489" s="5" t="s">
        <v>1792</v>
      </c>
      <c r="G489" s="5" t="s">
        <v>2385</v>
      </c>
      <c r="H489" s="5" t="s">
        <v>3827</v>
      </c>
      <c r="I489" s="5" t="s">
        <v>178</v>
      </c>
      <c r="J489" s="5" t="s">
        <v>2383</v>
      </c>
      <c r="K489" s="5" t="s">
        <v>2814</v>
      </c>
      <c r="L489" s="5" t="s">
        <v>4028</v>
      </c>
      <c r="M489" s="5" t="s">
        <v>186</v>
      </c>
      <c r="N489" s="5" t="s">
        <v>186</v>
      </c>
      <c r="O489" s="5" t="s">
        <v>3538</v>
      </c>
      <c r="P489" s="5" t="s">
        <v>4769</v>
      </c>
      <c r="Q489" s="5" t="s">
        <v>177</v>
      </c>
      <c r="R489" s="5" t="s">
        <v>4769</v>
      </c>
    </row>
    <row r="490" spans="1:18">
      <c r="A490" s="5"/>
      <c r="B490" s="5" t="s">
        <v>1549</v>
      </c>
      <c r="C490" s="135" t="s">
        <v>3220</v>
      </c>
      <c r="D490" s="5" t="s">
        <v>2469</v>
      </c>
      <c r="F490" s="5" t="s">
        <v>1792</v>
      </c>
      <c r="G490" s="5" t="s">
        <v>2385</v>
      </c>
      <c r="H490" s="5" t="s">
        <v>3828</v>
      </c>
      <c r="I490" s="5" t="s">
        <v>178</v>
      </c>
      <c r="J490" s="5" t="s">
        <v>2383</v>
      </c>
      <c r="K490" s="5" t="s">
        <v>2814</v>
      </c>
      <c r="L490" s="5" t="s">
        <v>4028</v>
      </c>
      <c r="M490" s="5" t="s">
        <v>186</v>
      </c>
      <c r="N490" s="5" t="s">
        <v>186</v>
      </c>
      <c r="O490" s="5" t="s">
        <v>3539</v>
      </c>
      <c r="P490" s="5" t="s">
        <v>4769</v>
      </c>
      <c r="Q490" s="5" t="s">
        <v>177</v>
      </c>
      <c r="R490" s="5" t="s">
        <v>4769</v>
      </c>
    </row>
    <row r="491" spans="1:18">
      <c r="A491" s="5"/>
      <c r="B491" s="5" t="s">
        <v>1549</v>
      </c>
      <c r="C491" s="135" t="s">
        <v>3221</v>
      </c>
      <c r="D491" s="5" t="s">
        <v>2469</v>
      </c>
      <c r="F491" s="5" t="s">
        <v>1792</v>
      </c>
      <c r="G491" s="5" t="s">
        <v>2385</v>
      </c>
      <c r="H491" s="5" t="s">
        <v>3829</v>
      </c>
      <c r="I491" s="5" t="s">
        <v>178</v>
      </c>
      <c r="J491" s="5" t="s">
        <v>2383</v>
      </c>
      <c r="K491" s="5" t="s">
        <v>2814</v>
      </c>
      <c r="L491" s="5" t="s">
        <v>4028</v>
      </c>
      <c r="M491" s="5" t="s">
        <v>186</v>
      </c>
      <c r="N491" s="5" t="s">
        <v>186</v>
      </c>
      <c r="O491" s="5" t="s">
        <v>3540</v>
      </c>
      <c r="P491" s="5" t="s">
        <v>4769</v>
      </c>
      <c r="Q491" s="5" t="s">
        <v>177</v>
      </c>
      <c r="R491" s="5" t="s">
        <v>4769</v>
      </c>
    </row>
    <row r="492" spans="1:18">
      <c r="A492" s="5"/>
      <c r="B492" s="5" t="s">
        <v>1549</v>
      </c>
      <c r="C492" s="135" t="s">
        <v>3222</v>
      </c>
      <c r="D492" s="5" t="s">
        <v>2469</v>
      </c>
      <c r="F492" s="5" t="s">
        <v>1792</v>
      </c>
      <c r="G492" s="5" t="s">
        <v>2385</v>
      </c>
      <c r="H492" s="5" t="s">
        <v>3830</v>
      </c>
      <c r="I492" s="5" t="s">
        <v>178</v>
      </c>
      <c r="J492" s="5" t="s">
        <v>2383</v>
      </c>
      <c r="K492" s="5" t="s">
        <v>2814</v>
      </c>
      <c r="L492" s="5" t="s">
        <v>4028</v>
      </c>
      <c r="M492" s="5" t="s">
        <v>186</v>
      </c>
      <c r="N492" s="5" t="s">
        <v>186</v>
      </c>
      <c r="O492" s="5" t="s">
        <v>3541</v>
      </c>
      <c r="P492" s="5" t="s">
        <v>4769</v>
      </c>
      <c r="Q492" s="5" t="s">
        <v>177</v>
      </c>
      <c r="R492" s="5" t="s">
        <v>4769</v>
      </c>
    </row>
    <row r="493" spans="1:18">
      <c r="A493" s="5"/>
      <c r="B493" s="5" t="s">
        <v>1549</v>
      </c>
      <c r="C493" s="135" t="s">
        <v>3223</v>
      </c>
      <c r="D493" s="5" t="s">
        <v>2469</v>
      </c>
      <c r="F493" s="5" t="s">
        <v>1792</v>
      </c>
      <c r="G493" s="5" t="s">
        <v>2385</v>
      </c>
      <c r="H493" s="5" t="s">
        <v>3831</v>
      </c>
      <c r="I493" s="5" t="s">
        <v>178</v>
      </c>
      <c r="J493" s="5" t="s">
        <v>2383</v>
      </c>
      <c r="K493" s="5" t="s">
        <v>2814</v>
      </c>
      <c r="L493" s="5" t="s">
        <v>4028</v>
      </c>
      <c r="M493" s="5" t="s">
        <v>186</v>
      </c>
      <c r="N493" s="5" t="s">
        <v>186</v>
      </c>
      <c r="O493" s="5" t="s">
        <v>3542</v>
      </c>
      <c r="P493" s="5" t="s">
        <v>4769</v>
      </c>
      <c r="Q493" s="5" t="s">
        <v>177</v>
      </c>
      <c r="R493" s="5" t="s">
        <v>4769</v>
      </c>
    </row>
    <row r="494" spans="1:18">
      <c r="A494" s="5"/>
      <c r="B494" s="5" t="s">
        <v>1549</v>
      </c>
      <c r="C494" s="135" t="s">
        <v>3224</v>
      </c>
      <c r="D494" s="5" t="s">
        <v>2469</v>
      </c>
      <c r="F494" s="5" t="s">
        <v>1792</v>
      </c>
      <c r="G494" s="5" t="s">
        <v>2385</v>
      </c>
      <c r="H494" s="5" t="s">
        <v>3832</v>
      </c>
      <c r="I494" s="5" t="s">
        <v>178</v>
      </c>
      <c r="J494" s="5" t="s">
        <v>2383</v>
      </c>
      <c r="K494" s="5" t="s">
        <v>2814</v>
      </c>
      <c r="L494" s="5" t="s">
        <v>4028</v>
      </c>
      <c r="M494" s="5" t="s">
        <v>186</v>
      </c>
      <c r="N494" s="5" t="s">
        <v>186</v>
      </c>
      <c r="O494" s="5" t="s">
        <v>3543</v>
      </c>
      <c r="P494" s="5" t="s">
        <v>4769</v>
      </c>
      <c r="Q494" s="5" t="s">
        <v>177</v>
      </c>
      <c r="R494" s="5" t="s">
        <v>4769</v>
      </c>
    </row>
    <row r="495" spans="1:18">
      <c r="A495" s="5"/>
      <c r="B495" s="5" t="s">
        <v>1549</v>
      </c>
      <c r="C495" s="135" t="s">
        <v>3225</v>
      </c>
      <c r="D495" s="5" t="s">
        <v>2469</v>
      </c>
      <c r="F495" s="5" t="s">
        <v>1792</v>
      </c>
      <c r="G495" s="5" t="s">
        <v>2385</v>
      </c>
      <c r="H495" s="5" t="s">
        <v>3833</v>
      </c>
      <c r="I495" s="5" t="s">
        <v>178</v>
      </c>
      <c r="J495" s="5" t="s">
        <v>2383</v>
      </c>
      <c r="K495" s="5" t="s">
        <v>2814</v>
      </c>
      <c r="L495" s="5" t="s">
        <v>4028</v>
      </c>
      <c r="M495" s="5" t="s">
        <v>186</v>
      </c>
      <c r="N495" s="5" t="s">
        <v>186</v>
      </c>
      <c r="O495" s="5" t="s">
        <v>3544</v>
      </c>
      <c r="P495" s="5" t="s">
        <v>4769</v>
      </c>
      <c r="Q495" s="5" t="s">
        <v>177</v>
      </c>
      <c r="R495" s="5" t="s">
        <v>4769</v>
      </c>
    </row>
    <row r="496" spans="1:18">
      <c r="A496" s="5"/>
      <c r="B496" s="5" t="s">
        <v>1549</v>
      </c>
      <c r="C496" s="135" t="s">
        <v>3226</v>
      </c>
      <c r="D496" s="5" t="s">
        <v>2469</v>
      </c>
      <c r="F496" s="5" t="s">
        <v>1792</v>
      </c>
      <c r="G496" s="5" t="s">
        <v>2385</v>
      </c>
      <c r="H496" s="5" t="s">
        <v>3834</v>
      </c>
      <c r="I496" s="5" t="s">
        <v>178</v>
      </c>
      <c r="J496" s="5" t="s">
        <v>2383</v>
      </c>
      <c r="K496" s="5" t="s">
        <v>2814</v>
      </c>
      <c r="L496" s="5" t="s">
        <v>4028</v>
      </c>
      <c r="M496" s="5" t="s">
        <v>186</v>
      </c>
      <c r="N496" s="5" t="s">
        <v>186</v>
      </c>
      <c r="O496" s="5" t="s">
        <v>3545</v>
      </c>
      <c r="P496" s="5" t="s">
        <v>4769</v>
      </c>
      <c r="Q496" s="5" t="s">
        <v>177</v>
      </c>
      <c r="R496" s="5" t="s">
        <v>4769</v>
      </c>
    </row>
    <row r="497" spans="1:18">
      <c r="A497" s="5"/>
      <c r="B497" s="5" t="s">
        <v>1549</v>
      </c>
      <c r="C497" s="135" t="s">
        <v>3227</v>
      </c>
      <c r="D497" s="5" t="s">
        <v>2469</v>
      </c>
      <c r="F497" s="5" t="s">
        <v>1792</v>
      </c>
      <c r="G497" s="5" t="s">
        <v>2385</v>
      </c>
      <c r="H497" s="5" t="s">
        <v>3835</v>
      </c>
      <c r="I497" s="5" t="s">
        <v>178</v>
      </c>
      <c r="J497" s="5" t="s">
        <v>2383</v>
      </c>
      <c r="K497" s="5" t="s">
        <v>2814</v>
      </c>
      <c r="L497" s="5" t="s">
        <v>4028</v>
      </c>
      <c r="M497" s="5" t="s">
        <v>186</v>
      </c>
      <c r="N497" s="5" t="s">
        <v>186</v>
      </c>
      <c r="O497" s="5" t="s">
        <v>3546</v>
      </c>
      <c r="P497" s="5" t="s">
        <v>4769</v>
      </c>
      <c r="Q497" s="5" t="s">
        <v>177</v>
      </c>
      <c r="R497" s="5" t="s">
        <v>4769</v>
      </c>
    </row>
    <row r="498" spans="1:18">
      <c r="A498" s="5"/>
      <c r="B498" s="5" t="s">
        <v>1549</v>
      </c>
      <c r="C498" s="135" t="s">
        <v>3228</v>
      </c>
      <c r="D498" s="5" t="s">
        <v>2469</v>
      </c>
      <c r="F498" s="5" t="s">
        <v>1792</v>
      </c>
      <c r="G498" s="5" t="s">
        <v>2385</v>
      </c>
      <c r="H498" s="5" t="s">
        <v>3836</v>
      </c>
      <c r="I498" s="5" t="s">
        <v>178</v>
      </c>
      <c r="J498" s="5" t="s">
        <v>2383</v>
      </c>
      <c r="K498" s="5" t="s">
        <v>2814</v>
      </c>
      <c r="L498" s="5" t="s">
        <v>4028</v>
      </c>
      <c r="M498" s="5" t="s">
        <v>186</v>
      </c>
      <c r="N498" s="5" t="s">
        <v>186</v>
      </c>
      <c r="O498" s="5" t="s">
        <v>3547</v>
      </c>
      <c r="P498" s="5" t="s">
        <v>4769</v>
      </c>
      <c r="Q498" s="5" t="s">
        <v>177</v>
      </c>
      <c r="R498" s="5" t="s">
        <v>4769</v>
      </c>
    </row>
    <row r="499" spans="1:18">
      <c r="A499" s="5"/>
      <c r="B499" s="5" t="s">
        <v>1549</v>
      </c>
      <c r="C499" s="135" t="s">
        <v>3229</v>
      </c>
      <c r="D499" s="5" t="s">
        <v>2469</v>
      </c>
      <c r="F499" s="5" t="s">
        <v>1792</v>
      </c>
      <c r="G499" s="5" t="s">
        <v>2385</v>
      </c>
      <c r="H499" s="5" t="s">
        <v>3837</v>
      </c>
      <c r="I499" s="5" t="s">
        <v>178</v>
      </c>
      <c r="J499" s="5" t="s">
        <v>2383</v>
      </c>
      <c r="K499" s="5" t="s">
        <v>2814</v>
      </c>
      <c r="L499" s="5" t="s">
        <v>4028</v>
      </c>
      <c r="M499" s="5" t="s">
        <v>186</v>
      </c>
      <c r="N499" s="5" t="s">
        <v>186</v>
      </c>
      <c r="O499" s="5" t="s">
        <v>3548</v>
      </c>
      <c r="P499" s="5" t="s">
        <v>4769</v>
      </c>
      <c r="Q499" s="5" t="s">
        <v>177</v>
      </c>
      <c r="R499" s="5" t="s">
        <v>4769</v>
      </c>
    </row>
    <row r="500" spans="1:18">
      <c r="A500" s="5"/>
      <c r="B500" s="5" t="s">
        <v>1549</v>
      </c>
      <c r="C500" s="135" t="s">
        <v>3230</v>
      </c>
      <c r="D500" s="5" t="s">
        <v>2469</v>
      </c>
      <c r="F500" s="5" t="s">
        <v>1792</v>
      </c>
      <c r="G500" s="5" t="s">
        <v>2385</v>
      </c>
      <c r="H500" s="5" t="s">
        <v>3838</v>
      </c>
      <c r="I500" s="5" t="s">
        <v>178</v>
      </c>
      <c r="J500" s="5" t="s">
        <v>2383</v>
      </c>
      <c r="K500" s="5" t="s">
        <v>2814</v>
      </c>
      <c r="L500" s="5" t="s">
        <v>4028</v>
      </c>
      <c r="M500" s="5" t="s">
        <v>186</v>
      </c>
      <c r="N500" s="5" t="s">
        <v>186</v>
      </c>
      <c r="O500" s="5" t="s">
        <v>3549</v>
      </c>
      <c r="P500" s="5" t="s">
        <v>4769</v>
      </c>
      <c r="Q500" s="5" t="s">
        <v>177</v>
      </c>
      <c r="R500" s="5" t="s">
        <v>4769</v>
      </c>
    </row>
    <row r="501" spans="1:18">
      <c r="A501" s="5"/>
      <c r="B501" s="5" t="s">
        <v>1549</v>
      </c>
      <c r="C501" s="106" t="s">
        <v>3231</v>
      </c>
      <c r="D501" s="5" t="s">
        <v>2469</v>
      </c>
      <c r="F501" s="5" t="s">
        <v>1792</v>
      </c>
      <c r="G501" s="5" t="s">
        <v>2385</v>
      </c>
      <c r="H501" s="106" t="s">
        <v>3839</v>
      </c>
      <c r="I501" s="5" t="s">
        <v>178</v>
      </c>
      <c r="J501" s="5" t="s">
        <v>2383</v>
      </c>
      <c r="K501" s="5" t="s">
        <v>2814</v>
      </c>
      <c r="L501" s="5" t="s">
        <v>4028</v>
      </c>
      <c r="M501" s="5" t="s">
        <v>186</v>
      </c>
      <c r="N501" s="5" t="s">
        <v>186</v>
      </c>
      <c r="O501" s="106" t="s">
        <v>3550</v>
      </c>
      <c r="P501" s="5" t="s">
        <v>4769</v>
      </c>
      <c r="Q501" s="5" t="s">
        <v>177</v>
      </c>
      <c r="R501" s="5" t="s">
        <v>4769</v>
      </c>
    </row>
    <row r="502" spans="1:18">
      <c r="A502" s="5"/>
      <c r="B502" s="5" t="s">
        <v>1549</v>
      </c>
      <c r="C502" s="137" t="s">
        <v>3348</v>
      </c>
      <c r="D502" s="5">
        <v>2016</v>
      </c>
      <c r="F502" s="5" t="s">
        <v>1792</v>
      </c>
      <c r="G502" s="5" t="s">
        <v>2385</v>
      </c>
      <c r="H502" s="5" t="s">
        <v>3942</v>
      </c>
      <c r="I502" s="5" t="s">
        <v>178</v>
      </c>
      <c r="J502" s="5" t="s">
        <v>2383</v>
      </c>
      <c r="K502" s="5" t="s">
        <v>2814</v>
      </c>
      <c r="L502" s="5" t="s">
        <v>4029</v>
      </c>
      <c r="M502" s="5" t="s">
        <v>186</v>
      </c>
      <c r="N502" s="5" t="s">
        <v>186</v>
      </c>
      <c r="O502" s="5" t="s">
        <v>3653</v>
      </c>
      <c r="P502" s="5" t="s">
        <v>4769</v>
      </c>
      <c r="Q502" s="5" t="s">
        <v>177</v>
      </c>
      <c r="R502" s="5" t="s">
        <v>4769</v>
      </c>
    </row>
    <row r="503" spans="1:18">
      <c r="A503" s="5"/>
      <c r="B503" s="5" t="s">
        <v>1549</v>
      </c>
      <c r="C503" s="140" t="s">
        <v>3351</v>
      </c>
      <c r="D503" s="5">
        <v>2018</v>
      </c>
      <c r="F503" s="5" t="s">
        <v>1792</v>
      </c>
      <c r="G503" s="5" t="s">
        <v>2385</v>
      </c>
      <c r="H503" s="5" t="s">
        <v>3945</v>
      </c>
      <c r="I503" s="5" t="s">
        <v>178</v>
      </c>
      <c r="J503" s="5" t="s">
        <v>2383</v>
      </c>
      <c r="K503" s="5" t="s">
        <v>2814</v>
      </c>
      <c r="L503" s="5" t="s">
        <v>4030</v>
      </c>
      <c r="M503" s="5" t="s">
        <v>186</v>
      </c>
      <c r="N503" s="5" t="s">
        <v>186</v>
      </c>
      <c r="O503" s="5" t="s">
        <v>3656</v>
      </c>
      <c r="P503" s="5" t="s">
        <v>4769</v>
      </c>
      <c r="Q503" s="5" t="s">
        <v>177</v>
      </c>
      <c r="R503" s="5" t="s">
        <v>4769</v>
      </c>
    </row>
    <row r="504" spans="1:18">
      <c r="A504" s="5"/>
      <c r="B504" s="5" t="s">
        <v>1549</v>
      </c>
      <c r="C504" s="140" t="s">
        <v>3353</v>
      </c>
      <c r="D504" s="5">
        <v>2018</v>
      </c>
      <c r="F504" s="5" t="s">
        <v>1792</v>
      </c>
      <c r="G504" s="5" t="s">
        <v>2385</v>
      </c>
      <c r="H504" s="5" t="s">
        <v>3947</v>
      </c>
      <c r="I504" s="5" t="s">
        <v>178</v>
      </c>
      <c r="J504" s="5" t="s">
        <v>2383</v>
      </c>
      <c r="K504" s="5" t="s">
        <v>2814</v>
      </c>
      <c r="L504" s="5" t="s">
        <v>4030</v>
      </c>
      <c r="M504" s="5" t="s">
        <v>186</v>
      </c>
      <c r="N504" s="5" t="s">
        <v>186</v>
      </c>
      <c r="O504" s="5" t="s">
        <v>3658</v>
      </c>
      <c r="P504" s="5" t="s">
        <v>4769</v>
      </c>
      <c r="Q504" s="5" t="s">
        <v>177</v>
      </c>
      <c r="R504" s="5" t="s">
        <v>4769</v>
      </c>
    </row>
    <row r="505" spans="1:18">
      <c r="A505" s="5"/>
      <c r="B505" s="5" t="s">
        <v>1549</v>
      </c>
      <c r="C505" s="137" t="s">
        <v>3354</v>
      </c>
      <c r="D505" s="5">
        <v>2018</v>
      </c>
      <c r="F505" s="5" t="s">
        <v>1792</v>
      </c>
      <c r="G505" s="5" t="s">
        <v>2385</v>
      </c>
      <c r="H505" s="106" t="s">
        <v>3948</v>
      </c>
      <c r="I505" s="5" t="s">
        <v>178</v>
      </c>
      <c r="J505" s="5" t="s">
        <v>2383</v>
      </c>
      <c r="K505" s="5" t="s">
        <v>2814</v>
      </c>
      <c r="L505" s="5" t="s">
        <v>4030</v>
      </c>
      <c r="M505" s="5" t="s">
        <v>186</v>
      </c>
      <c r="N505" s="5" t="s">
        <v>186</v>
      </c>
      <c r="O505" s="106" t="s">
        <v>3659</v>
      </c>
      <c r="P505" s="5" t="s">
        <v>4769</v>
      </c>
      <c r="Q505" s="5" t="s">
        <v>177</v>
      </c>
      <c r="R505" s="5" t="s">
        <v>4769</v>
      </c>
    </row>
    <row r="506" spans="1:18">
      <c r="A506" s="5"/>
      <c r="B506" s="5" t="s">
        <v>1549</v>
      </c>
      <c r="C506" s="137" t="s">
        <v>3355</v>
      </c>
      <c r="D506" s="5">
        <v>2018</v>
      </c>
      <c r="F506" s="5" t="s">
        <v>1792</v>
      </c>
      <c r="G506" s="5" t="s">
        <v>2385</v>
      </c>
      <c r="H506" s="5" t="s">
        <v>3949</v>
      </c>
      <c r="I506" s="5" t="s">
        <v>178</v>
      </c>
      <c r="J506" s="5" t="s">
        <v>2383</v>
      </c>
      <c r="K506" s="5" t="s">
        <v>2814</v>
      </c>
      <c r="L506" s="5" t="s">
        <v>4030</v>
      </c>
      <c r="M506" s="5" t="s">
        <v>186</v>
      </c>
      <c r="N506" s="5" t="s">
        <v>186</v>
      </c>
      <c r="O506" s="5" t="s">
        <v>3660</v>
      </c>
      <c r="P506" s="5" t="s">
        <v>4769</v>
      </c>
      <c r="Q506" s="5" t="s">
        <v>177</v>
      </c>
      <c r="R506" s="5" t="s">
        <v>4769</v>
      </c>
    </row>
    <row r="507" spans="1:18">
      <c r="A507" s="5"/>
      <c r="B507" s="5" t="s">
        <v>1549</v>
      </c>
      <c r="C507" s="142" t="s">
        <v>3430</v>
      </c>
      <c r="D507" s="5" t="s">
        <v>2469</v>
      </c>
      <c r="F507" s="5" t="s">
        <v>1792</v>
      </c>
      <c r="G507" s="5" t="s">
        <v>2385</v>
      </c>
      <c r="H507" s="5" t="s">
        <v>4024</v>
      </c>
      <c r="I507" s="5" t="s">
        <v>178</v>
      </c>
      <c r="J507" s="5" t="s">
        <v>2383</v>
      </c>
      <c r="K507" s="5" t="s">
        <v>2814</v>
      </c>
      <c r="L507" s="5" t="s">
        <v>4031</v>
      </c>
      <c r="M507" s="5" t="s">
        <v>186</v>
      </c>
      <c r="N507" s="5" t="s">
        <v>186</v>
      </c>
      <c r="O507" s="5" t="s">
        <v>3735</v>
      </c>
      <c r="P507" s="5" t="s">
        <v>4769</v>
      </c>
      <c r="Q507" s="5" t="s">
        <v>177</v>
      </c>
      <c r="R507" s="5" t="s">
        <v>4769</v>
      </c>
    </row>
    <row r="508" spans="1:18">
      <c r="A508" s="5"/>
      <c r="B508" s="5" t="s">
        <v>1549</v>
      </c>
      <c r="C508" s="29" t="s">
        <v>3428</v>
      </c>
      <c r="D508" s="5" t="s">
        <v>2469</v>
      </c>
      <c r="F508" s="5" t="s">
        <v>1792</v>
      </c>
      <c r="G508" s="5" t="s">
        <v>2385</v>
      </c>
      <c r="H508" s="29" t="s">
        <v>4022</v>
      </c>
      <c r="I508" s="5" t="s">
        <v>178</v>
      </c>
      <c r="J508" s="5" t="s">
        <v>2383</v>
      </c>
      <c r="K508" s="5" t="s">
        <v>2814</v>
      </c>
      <c r="L508" s="5" t="s">
        <v>4031</v>
      </c>
      <c r="M508" s="5" t="s">
        <v>186</v>
      </c>
      <c r="N508" s="5" t="s">
        <v>186</v>
      </c>
      <c r="O508" s="29" t="s">
        <v>3733</v>
      </c>
      <c r="P508" s="5" t="s">
        <v>4769</v>
      </c>
      <c r="Q508" s="5" t="s">
        <v>177</v>
      </c>
      <c r="R508" s="5" t="s">
        <v>4769</v>
      </c>
    </row>
    <row r="509" spans="1:18">
      <c r="A509" s="5"/>
      <c r="B509" s="5" t="s">
        <v>1549</v>
      </c>
      <c r="C509" s="142" t="s">
        <v>3426</v>
      </c>
      <c r="D509" s="5" t="s">
        <v>2469</v>
      </c>
      <c r="F509" s="5" t="s">
        <v>1792</v>
      </c>
      <c r="G509" s="5" t="s">
        <v>2385</v>
      </c>
      <c r="H509" s="5" t="s">
        <v>4020</v>
      </c>
      <c r="I509" s="5" t="s">
        <v>178</v>
      </c>
      <c r="J509" s="5" t="s">
        <v>2383</v>
      </c>
      <c r="K509" s="5" t="s">
        <v>2814</v>
      </c>
      <c r="L509" s="5" t="s">
        <v>4031</v>
      </c>
      <c r="M509" s="5" t="s">
        <v>186</v>
      </c>
      <c r="N509" s="5" t="s">
        <v>186</v>
      </c>
      <c r="O509" s="5" t="s">
        <v>3731</v>
      </c>
      <c r="P509" s="5" t="s">
        <v>4769</v>
      </c>
      <c r="Q509" s="5" t="s">
        <v>177</v>
      </c>
      <c r="R509" s="5" t="s">
        <v>4769</v>
      </c>
    </row>
    <row r="510" spans="1:18">
      <c r="A510" s="5"/>
      <c r="B510" s="5" t="s">
        <v>1549</v>
      </c>
      <c r="C510" s="142" t="s">
        <v>3427</v>
      </c>
      <c r="D510" s="5" t="s">
        <v>2469</v>
      </c>
      <c r="F510" s="5" t="s">
        <v>1792</v>
      </c>
      <c r="G510" s="5" t="s">
        <v>2385</v>
      </c>
      <c r="H510" s="5" t="s">
        <v>4021</v>
      </c>
      <c r="I510" s="5" t="s">
        <v>178</v>
      </c>
      <c r="J510" s="5" t="s">
        <v>2383</v>
      </c>
      <c r="K510" s="5" t="s">
        <v>2814</v>
      </c>
      <c r="L510" s="5" t="s">
        <v>4031</v>
      </c>
      <c r="M510" s="5" t="s">
        <v>186</v>
      </c>
      <c r="N510" s="5" t="s">
        <v>186</v>
      </c>
      <c r="O510" s="5" t="s">
        <v>3732</v>
      </c>
      <c r="P510" s="5" t="s">
        <v>4769</v>
      </c>
      <c r="Q510" s="5" t="s">
        <v>177</v>
      </c>
      <c r="R510" s="5" t="s">
        <v>4769</v>
      </c>
    </row>
    <row r="511" spans="1:18">
      <c r="A511" s="5"/>
      <c r="B511" s="5" t="s">
        <v>1549</v>
      </c>
      <c r="C511" s="142" t="s">
        <v>3429</v>
      </c>
      <c r="D511" s="5" t="s">
        <v>2469</v>
      </c>
      <c r="F511" s="5" t="s">
        <v>1792</v>
      </c>
      <c r="G511" s="5" t="s">
        <v>2385</v>
      </c>
      <c r="H511" s="5" t="s">
        <v>4023</v>
      </c>
      <c r="I511" s="5" t="s">
        <v>178</v>
      </c>
      <c r="J511" s="5" t="s">
        <v>2383</v>
      </c>
      <c r="K511" s="5" t="s">
        <v>2814</v>
      </c>
      <c r="L511" s="5" t="s">
        <v>4031</v>
      </c>
      <c r="M511" s="5" t="s">
        <v>186</v>
      </c>
      <c r="N511" s="5" t="s">
        <v>186</v>
      </c>
      <c r="O511" s="5" t="s">
        <v>3734</v>
      </c>
      <c r="P511" s="5" t="s">
        <v>4769</v>
      </c>
      <c r="Q511" s="5" t="s">
        <v>177</v>
      </c>
      <c r="R511" s="5" t="s">
        <v>4769</v>
      </c>
    </row>
    <row r="512" spans="1:18">
      <c r="A512" s="5"/>
      <c r="B512" s="5" t="s">
        <v>1549</v>
      </c>
      <c r="C512" s="137" t="s">
        <v>3274</v>
      </c>
      <c r="D512" s="5">
        <v>2018</v>
      </c>
      <c r="F512" s="5" t="s">
        <v>1792</v>
      </c>
      <c r="G512" s="5" t="s">
        <v>2385</v>
      </c>
      <c r="H512" s="106" t="s">
        <v>3878</v>
      </c>
      <c r="I512" s="5" t="s">
        <v>178</v>
      </c>
      <c r="J512" s="5" t="s">
        <v>2383</v>
      </c>
      <c r="K512" s="5" t="s">
        <v>2814</v>
      </c>
      <c r="L512" s="5" t="s">
        <v>2251</v>
      </c>
      <c r="M512" s="5" t="s">
        <v>186</v>
      </c>
      <c r="N512" s="5" t="s">
        <v>186</v>
      </c>
      <c r="O512" s="106" t="s">
        <v>3589</v>
      </c>
      <c r="P512" s="5" t="s">
        <v>4769</v>
      </c>
      <c r="Q512" s="5" t="s">
        <v>177</v>
      </c>
      <c r="R512" s="5" t="s">
        <v>4769</v>
      </c>
    </row>
    <row r="513" spans="1:18">
      <c r="A513" s="5"/>
      <c r="B513" s="5" t="s">
        <v>1549</v>
      </c>
      <c r="C513" s="137" t="s">
        <v>3278</v>
      </c>
      <c r="D513" s="5">
        <v>2017</v>
      </c>
      <c r="F513" s="5" t="s">
        <v>1792</v>
      </c>
      <c r="G513" s="5" t="s">
        <v>2385</v>
      </c>
      <c r="H513" s="5" t="s">
        <v>3879</v>
      </c>
      <c r="I513" s="5" t="s">
        <v>178</v>
      </c>
      <c r="J513" s="5" t="s">
        <v>2383</v>
      </c>
      <c r="K513" s="5" t="s">
        <v>2814</v>
      </c>
      <c r="L513" s="5" t="s">
        <v>2251</v>
      </c>
      <c r="M513" s="5" t="s">
        <v>186</v>
      </c>
      <c r="N513" s="5" t="s">
        <v>186</v>
      </c>
      <c r="O513" s="5" t="s">
        <v>3590</v>
      </c>
      <c r="P513" s="5" t="s">
        <v>4769</v>
      </c>
      <c r="Q513" s="5" t="s">
        <v>177</v>
      </c>
      <c r="R513" s="5" t="s">
        <v>4769</v>
      </c>
    </row>
    <row r="514" spans="1:18">
      <c r="A514" s="5"/>
      <c r="B514" s="5" t="s">
        <v>1549</v>
      </c>
      <c r="C514" s="137" t="s">
        <v>3279</v>
      </c>
      <c r="D514" s="5">
        <v>2017</v>
      </c>
      <c r="F514" s="5" t="s">
        <v>1792</v>
      </c>
      <c r="G514" s="5" t="s">
        <v>2385</v>
      </c>
      <c r="H514" s="5" t="s">
        <v>3880</v>
      </c>
      <c r="I514" s="5" t="s">
        <v>178</v>
      </c>
      <c r="J514" s="5" t="s">
        <v>2383</v>
      </c>
      <c r="K514" s="5" t="s">
        <v>2814</v>
      </c>
      <c r="L514" s="5" t="s">
        <v>2251</v>
      </c>
      <c r="M514" s="5" t="s">
        <v>186</v>
      </c>
      <c r="N514" s="5" t="s">
        <v>186</v>
      </c>
      <c r="O514" s="5" t="s">
        <v>3591</v>
      </c>
      <c r="P514" s="5" t="s">
        <v>4769</v>
      </c>
      <c r="Q514" s="5" t="s">
        <v>177</v>
      </c>
      <c r="R514" s="5" t="s">
        <v>4769</v>
      </c>
    </row>
    <row r="515" spans="1:18">
      <c r="A515" s="5"/>
      <c r="B515" s="5" t="s">
        <v>1549</v>
      </c>
      <c r="C515" s="137" t="s">
        <v>3280</v>
      </c>
      <c r="D515" s="5">
        <v>2017</v>
      </c>
      <c r="F515" s="5" t="s">
        <v>1792</v>
      </c>
      <c r="G515" s="5" t="s">
        <v>2385</v>
      </c>
      <c r="H515" s="5" t="s">
        <v>3881</v>
      </c>
      <c r="I515" s="5" t="s">
        <v>178</v>
      </c>
      <c r="J515" s="5" t="s">
        <v>2383</v>
      </c>
      <c r="K515" s="5" t="s">
        <v>2814</v>
      </c>
      <c r="L515" s="5" t="s">
        <v>2251</v>
      </c>
      <c r="M515" s="5" t="s">
        <v>186</v>
      </c>
      <c r="N515" s="5" t="s">
        <v>186</v>
      </c>
      <c r="O515" s="5" t="s">
        <v>3592</v>
      </c>
      <c r="P515" s="5" t="s">
        <v>4769</v>
      </c>
      <c r="Q515" s="5" t="s">
        <v>177</v>
      </c>
      <c r="R515" s="5" t="s">
        <v>4769</v>
      </c>
    </row>
    <row r="516" spans="1:18">
      <c r="A516" s="5"/>
      <c r="B516" s="5" t="s">
        <v>1549</v>
      </c>
      <c r="C516" s="137" t="s">
        <v>3286</v>
      </c>
      <c r="D516" s="5">
        <v>2017</v>
      </c>
      <c r="F516" s="5" t="s">
        <v>1792</v>
      </c>
      <c r="G516" s="5" t="s">
        <v>2385</v>
      </c>
      <c r="H516" s="5" t="s">
        <v>3884</v>
      </c>
      <c r="I516" s="5" t="s">
        <v>178</v>
      </c>
      <c r="J516" s="5" t="s">
        <v>2383</v>
      </c>
      <c r="K516" s="5" t="s">
        <v>2814</v>
      </c>
      <c r="L516" s="5" t="s">
        <v>2251</v>
      </c>
      <c r="M516" s="5" t="s">
        <v>186</v>
      </c>
      <c r="N516" s="5" t="s">
        <v>186</v>
      </c>
      <c r="O516" s="5" t="s">
        <v>3595</v>
      </c>
      <c r="P516" s="5" t="s">
        <v>4769</v>
      </c>
      <c r="Q516" s="5" t="s">
        <v>177</v>
      </c>
      <c r="R516" s="5" t="s">
        <v>4769</v>
      </c>
    </row>
    <row r="517" spans="1:18">
      <c r="A517" s="5"/>
      <c r="B517" s="5" t="s">
        <v>1549</v>
      </c>
      <c r="C517" s="137" t="s">
        <v>3287</v>
      </c>
      <c r="D517" s="5">
        <v>2017</v>
      </c>
      <c r="F517" s="5" t="s">
        <v>1792</v>
      </c>
      <c r="G517" s="5" t="s">
        <v>2385</v>
      </c>
      <c r="H517" s="5" t="s">
        <v>3885</v>
      </c>
      <c r="I517" s="5" t="s">
        <v>178</v>
      </c>
      <c r="J517" s="5" t="s">
        <v>2383</v>
      </c>
      <c r="K517" s="5" t="s">
        <v>2814</v>
      </c>
      <c r="L517" s="5" t="s">
        <v>2251</v>
      </c>
      <c r="M517" s="5" t="s">
        <v>186</v>
      </c>
      <c r="N517" s="5" t="s">
        <v>186</v>
      </c>
      <c r="O517" s="5" t="s">
        <v>3596</v>
      </c>
      <c r="P517" s="5" t="s">
        <v>4769</v>
      </c>
      <c r="Q517" s="5" t="s">
        <v>177</v>
      </c>
      <c r="R517" s="5" t="s">
        <v>4769</v>
      </c>
    </row>
    <row r="518" spans="1:18">
      <c r="A518" s="5"/>
      <c r="B518" s="5" t="s">
        <v>1549</v>
      </c>
      <c r="C518" s="137" t="s">
        <v>3291</v>
      </c>
      <c r="D518" s="5">
        <v>2018</v>
      </c>
      <c r="F518" s="5" t="s">
        <v>1792</v>
      </c>
      <c r="G518" s="5" t="s">
        <v>2385</v>
      </c>
      <c r="H518" s="5" t="s">
        <v>3886</v>
      </c>
      <c r="I518" s="5" t="s">
        <v>178</v>
      </c>
      <c r="J518" s="5" t="s">
        <v>2383</v>
      </c>
      <c r="K518" s="5" t="s">
        <v>2814</v>
      </c>
      <c r="L518" s="5" t="s">
        <v>2251</v>
      </c>
      <c r="M518" s="5" t="s">
        <v>186</v>
      </c>
      <c r="N518" s="5" t="s">
        <v>186</v>
      </c>
      <c r="O518" s="5" t="s">
        <v>3597</v>
      </c>
      <c r="P518" s="5" t="s">
        <v>4769</v>
      </c>
      <c r="Q518" s="5" t="s">
        <v>177</v>
      </c>
      <c r="R518" s="5" t="s">
        <v>4769</v>
      </c>
    </row>
    <row r="519" spans="1:18">
      <c r="A519" s="5"/>
      <c r="B519" s="5" t="s">
        <v>1549</v>
      </c>
      <c r="C519" s="137" t="s">
        <v>3282</v>
      </c>
      <c r="D519" s="5">
        <v>2017</v>
      </c>
      <c r="F519" s="5" t="s">
        <v>1792</v>
      </c>
      <c r="G519" s="5" t="s">
        <v>2385</v>
      </c>
      <c r="H519" s="5" t="s">
        <v>3882</v>
      </c>
      <c r="I519" s="5" t="s">
        <v>178</v>
      </c>
      <c r="J519" s="5" t="s">
        <v>2383</v>
      </c>
      <c r="K519" s="5" t="s">
        <v>2814</v>
      </c>
      <c r="L519" s="5" t="s">
        <v>2251</v>
      </c>
      <c r="M519" s="5" t="s">
        <v>186</v>
      </c>
      <c r="N519" s="5" t="s">
        <v>186</v>
      </c>
      <c r="O519" s="5" t="s">
        <v>3593</v>
      </c>
      <c r="P519" s="5" t="s">
        <v>4769</v>
      </c>
      <c r="Q519" s="5" t="s">
        <v>177</v>
      </c>
      <c r="R519" s="5" t="s">
        <v>4769</v>
      </c>
    </row>
    <row r="520" spans="1:18">
      <c r="A520" s="5"/>
      <c r="B520" s="5" t="s">
        <v>1549</v>
      </c>
      <c r="C520" s="137" t="s">
        <v>3285</v>
      </c>
      <c r="D520" s="5">
        <v>2017</v>
      </c>
      <c r="F520" s="5" t="s">
        <v>1792</v>
      </c>
      <c r="G520" s="5" t="s">
        <v>2385</v>
      </c>
      <c r="H520" s="5" t="s">
        <v>3883</v>
      </c>
      <c r="I520" s="5" t="s">
        <v>178</v>
      </c>
      <c r="J520" s="5" t="s">
        <v>2383</v>
      </c>
      <c r="K520" s="5" t="s">
        <v>2814</v>
      </c>
      <c r="L520" s="5" t="s">
        <v>2251</v>
      </c>
      <c r="M520" s="5" t="s">
        <v>186</v>
      </c>
      <c r="N520" s="5" t="s">
        <v>186</v>
      </c>
      <c r="O520" s="5" t="s">
        <v>3594</v>
      </c>
      <c r="P520" s="5" t="s">
        <v>4769</v>
      </c>
      <c r="Q520" s="5" t="s">
        <v>177</v>
      </c>
      <c r="R520" s="5" t="s">
        <v>4769</v>
      </c>
    </row>
    <row r="521" spans="1:18">
      <c r="A521" s="5"/>
      <c r="B521" s="5" t="s">
        <v>1549</v>
      </c>
      <c r="C521" s="137" t="s">
        <v>3401</v>
      </c>
      <c r="D521" s="5" t="s">
        <v>2469</v>
      </c>
      <c r="F521" s="5" t="s">
        <v>1792</v>
      </c>
      <c r="G521" s="5" t="s">
        <v>2385</v>
      </c>
      <c r="H521" s="5" t="s">
        <v>3995</v>
      </c>
      <c r="I521" s="5" t="s">
        <v>178</v>
      </c>
      <c r="J521" s="5" t="s">
        <v>2383</v>
      </c>
      <c r="K521" s="5" t="s">
        <v>2814</v>
      </c>
      <c r="L521" s="5" t="s">
        <v>4825</v>
      </c>
      <c r="M521" s="5" t="s">
        <v>186</v>
      </c>
      <c r="N521" s="5" t="s">
        <v>186</v>
      </c>
      <c r="O521" s="5" t="s">
        <v>3706</v>
      </c>
      <c r="P521" s="5" t="s">
        <v>4769</v>
      </c>
      <c r="Q521" s="5" t="s">
        <v>177</v>
      </c>
      <c r="R521" s="5" t="s">
        <v>4769</v>
      </c>
    </row>
    <row r="522" spans="1:18">
      <c r="A522" s="5"/>
      <c r="B522" s="5" t="s">
        <v>1549</v>
      </c>
      <c r="C522" s="106" t="s">
        <v>3402</v>
      </c>
      <c r="D522" s="5" t="s">
        <v>2469</v>
      </c>
      <c r="F522" s="5" t="s">
        <v>1792</v>
      </c>
      <c r="G522" s="5" t="s">
        <v>2385</v>
      </c>
      <c r="H522" s="5" t="s">
        <v>3996</v>
      </c>
      <c r="I522" s="5" t="s">
        <v>178</v>
      </c>
      <c r="J522" s="5" t="s">
        <v>2383</v>
      </c>
      <c r="K522" s="5" t="s">
        <v>2814</v>
      </c>
      <c r="L522" s="5" t="s">
        <v>2251</v>
      </c>
      <c r="M522" s="5" t="s">
        <v>186</v>
      </c>
      <c r="N522" s="5" t="s">
        <v>186</v>
      </c>
      <c r="O522" s="5" t="s">
        <v>3707</v>
      </c>
      <c r="P522" s="5" t="s">
        <v>4769</v>
      </c>
      <c r="Q522" s="5" t="s">
        <v>177</v>
      </c>
      <c r="R522" s="5" t="s">
        <v>4769</v>
      </c>
    </row>
    <row r="523" spans="1:18">
      <c r="A523" s="5"/>
      <c r="B523" s="5" t="s">
        <v>1549</v>
      </c>
      <c r="C523" s="106" t="s">
        <v>3404</v>
      </c>
      <c r="D523" s="5" t="s">
        <v>2469</v>
      </c>
      <c r="F523" s="5" t="s">
        <v>1792</v>
      </c>
      <c r="G523" s="5" t="s">
        <v>2385</v>
      </c>
      <c r="H523" s="5" t="s">
        <v>3998</v>
      </c>
      <c r="I523" s="5" t="s">
        <v>178</v>
      </c>
      <c r="J523" s="5" t="s">
        <v>2383</v>
      </c>
      <c r="K523" s="5" t="s">
        <v>2814</v>
      </c>
      <c r="L523" s="5" t="s">
        <v>2251</v>
      </c>
      <c r="M523" s="5" t="s">
        <v>186</v>
      </c>
      <c r="N523" s="5" t="s">
        <v>186</v>
      </c>
      <c r="O523" s="5" t="s">
        <v>3709</v>
      </c>
      <c r="P523" s="5" t="s">
        <v>4769</v>
      </c>
      <c r="Q523" s="5" t="s">
        <v>177</v>
      </c>
      <c r="R523" s="5" t="s">
        <v>4769</v>
      </c>
    </row>
    <row r="524" spans="1:18">
      <c r="A524" s="5"/>
      <c r="B524" s="5" t="s">
        <v>1549</v>
      </c>
      <c r="C524" s="106" t="s">
        <v>3405</v>
      </c>
      <c r="D524" s="5" t="s">
        <v>2469</v>
      </c>
      <c r="F524" s="5" t="s">
        <v>1792</v>
      </c>
      <c r="G524" s="5" t="s">
        <v>2385</v>
      </c>
      <c r="H524" s="106" t="s">
        <v>3999</v>
      </c>
      <c r="I524" s="5" t="s">
        <v>178</v>
      </c>
      <c r="J524" s="5" t="s">
        <v>2383</v>
      </c>
      <c r="K524" s="5" t="s">
        <v>2814</v>
      </c>
      <c r="L524" s="5" t="s">
        <v>2251</v>
      </c>
      <c r="M524" s="5" t="s">
        <v>186</v>
      </c>
      <c r="N524" s="5" t="s">
        <v>186</v>
      </c>
      <c r="O524" s="106" t="s">
        <v>3710</v>
      </c>
      <c r="P524" s="5" t="s">
        <v>4769</v>
      </c>
      <c r="Q524" s="5" t="s">
        <v>177</v>
      </c>
      <c r="R524" s="5" t="s">
        <v>4769</v>
      </c>
    </row>
    <row r="525" spans="1:18">
      <c r="A525" s="5"/>
      <c r="B525" s="5" t="s">
        <v>1549</v>
      </c>
      <c r="C525" s="106" t="s">
        <v>3406</v>
      </c>
      <c r="D525" s="5" t="s">
        <v>2469</v>
      </c>
      <c r="F525" s="5" t="s">
        <v>1792</v>
      </c>
      <c r="G525" s="5" t="s">
        <v>2385</v>
      </c>
      <c r="H525" s="5" t="s">
        <v>4000</v>
      </c>
      <c r="I525" s="5" t="s">
        <v>178</v>
      </c>
      <c r="J525" s="5" t="s">
        <v>2383</v>
      </c>
      <c r="K525" s="5" t="s">
        <v>2814</v>
      </c>
      <c r="L525" s="5" t="s">
        <v>2251</v>
      </c>
      <c r="M525" s="5" t="s">
        <v>186</v>
      </c>
      <c r="N525" s="5" t="s">
        <v>186</v>
      </c>
      <c r="O525" s="5" t="s">
        <v>3711</v>
      </c>
      <c r="P525" s="5" t="s">
        <v>4769</v>
      </c>
      <c r="Q525" s="5" t="s">
        <v>177</v>
      </c>
      <c r="R525" s="5" t="s">
        <v>4769</v>
      </c>
    </row>
    <row r="526" spans="1:18">
      <c r="A526" s="5"/>
      <c r="B526" s="5" t="s">
        <v>1549</v>
      </c>
      <c r="C526" s="106" t="s">
        <v>3407</v>
      </c>
      <c r="D526" s="5" t="s">
        <v>2469</v>
      </c>
      <c r="F526" s="5" t="s">
        <v>1792</v>
      </c>
      <c r="G526" s="5" t="s">
        <v>2385</v>
      </c>
      <c r="H526" s="106" t="s">
        <v>4001</v>
      </c>
      <c r="I526" s="5" t="s">
        <v>178</v>
      </c>
      <c r="J526" s="5" t="s">
        <v>2383</v>
      </c>
      <c r="K526" s="5" t="s">
        <v>2814</v>
      </c>
      <c r="L526" s="5" t="s">
        <v>2251</v>
      </c>
      <c r="M526" s="5" t="s">
        <v>186</v>
      </c>
      <c r="N526" s="5" t="s">
        <v>186</v>
      </c>
      <c r="O526" s="106" t="s">
        <v>3712</v>
      </c>
      <c r="P526" s="5" t="s">
        <v>4769</v>
      </c>
      <c r="Q526" s="5" t="s">
        <v>177</v>
      </c>
      <c r="R526" s="5" t="s">
        <v>4769</v>
      </c>
    </row>
    <row r="527" spans="1:18">
      <c r="A527" s="5"/>
      <c r="B527" s="5" t="s">
        <v>1549</v>
      </c>
      <c r="C527" s="106" t="s">
        <v>3408</v>
      </c>
      <c r="D527" s="5" t="s">
        <v>2469</v>
      </c>
      <c r="F527" s="5" t="s">
        <v>1792</v>
      </c>
      <c r="G527" s="5" t="s">
        <v>2385</v>
      </c>
      <c r="H527" s="5" t="s">
        <v>4002</v>
      </c>
      <c r="I527" s="5" t="s">
        <v>178</v>
      </c>
      <c r="J527" s="5" t="s">
        <v>2383</v>
      </c>
      <c r="K527" s="5" t="s">
        <v>2814</v>
      </c>
      <c r="L527" s="5" t="s">
        <v>2251</v>
      </c>
      <c r="M527" s="5" t="s">
        <v>186</v>
      </c>
      <c r="N527" s="5" t="s">
        <v>186</v>
      </c>
      <c r="O527" s="5" t="s">
        <v>3713</v>
      </c>
      <c r="P527" s="5" t="s">
        <v>4769</v>
      </c>
      <c r="Q527" s="5" t="s">
        <v>177</v>
      </c>
      <c r="R527" s="5" t="s">
        <v>4769</v>
      </c>
    </row>
    <row r="528" spans="1:18">
      <c r="A528" s="5"/>
      <c r="B528" s="5" t="s">
        <v>1549</v>
      </c>
      <c r="C528" s="106" t="s">
        <v>3409</v>
      </c>
      <c r="D528" s="5" t="s">
        <v>2469</v>
      </c>
      <c r="F528" s="5" t="s">
        <v>1792</v>
      </c>
      <c r="G528" s="5" t="s">
        <v>2385</v>
      </c>
      <c r="H528" s="5" t="s">
        <v>4003</v>
      </c>
      <c r="I528" s="5" t="s">
        <v>178</v>
      </c>
      <c r="J528" s="5" t="s">
        <v>2383</v>
      </c>
      <c r="K528" s="5" t="s">
        <v>2814</v>
      </c>
      <c r="L528" s="5" t="s">
        <v>2251</v>
      </c>
      <c r="M528" s="5" t="s">
        <v>186</v>
      </c>
      <c r="N528" s="5" t="s">
        <v>186</v>
      </c>
      <c r="O528" s="5" t="s">
        <v>3714</v>
      </c>
      <c r="P528" s="5" t="s">
        <v>4769</v>
      </c>
      <c r="Q528" s="5" t="s">
        <v>177</v>
      </c>
      <c r="R528" s="5" t="s">
        <v>4769</v>
      </c>
    </row>
    <row r="529" spans="1:18">
      <c r="A529" s="5"/>
      <c r="B529" s="5" t="s">
        <v>1549</v>
      </c>
      <c r="C529" s="106" t="s">
        <v>3410</v>
      </c>
      <c r="D529" s="5" t="s">
        <v>2469</v>
      </c>
      <c r="F529" s="5" t="s">
        <v>1792</v>
      </c>
      <c r="G529" s="5" t="s">
        <v>2385</v>
      </c>
      <c r="H529" s="5" t="s">
        <v>4004</v>
      </c>
      <c r="I529" s="5" t="s">
        <v>178</v>
      </c>
      <c r="J529" s="5" t="s">
        <v>2383</v>
      </c>
      <c r="K529" s="5" t="s">
        <v>2814</v>
      </c>
      <c r="L529" s="5" t="s">
        <v>2251</v>
      </c>
      <c r="M529" s="5" t="s">
        <v>186</v>
      </c>
      <c r="N529" s="5" t="s">
        <v>186</v>
      </c>
      <c r="O529" s="5" t="s">
        <v>3715</v>
      </c>
      <c r="P529" s="5" t="s">
        <v>4769</v>
      </c>
      <c r="Q529" s="5" t="s">
        <v>177</v>
      </c>
      <c r="R529" s="5" t="s">
        <v>4769</v>
      </c>
    </row>
    <row r="530" spans="1:18">
      <c r="A530" s="5"/>
      <c r="B530" s="5" t="s">
        <v>1549</v>
      </c>
      <c r="C530" s="106" t="s">
        <v>3411</v>
      </c>
      <c r="D530" s="5" t="s">
        <v>2469</v>
      </c>
      <c r="F530" s="5" t="s">
        <v>1792</v>
      </c>
      <c r="G530" s="5" t="s">
        <v>2385</v>
      </c>
      <c r="H530" s="5" t="s">
        <v>4005</v>
      </c>
      <c r="I530" s="5" t="s">
        <v>178</v>
      </c>
      <c r="J530" s="5" t="s">
        <v>2383</v>
      </c>
      <c r="K530" s="5" t="s">
        <v>2814</v>
      </c>
      <c r="L530" s="5" t="s">
        <v>2251</v>
      </c>
      <c r="M530" s="5" t="s">
        <v>186</v>
      </c>
      <c r="N530" s="5" t="s">
        <v>186</v>
      </c>
      <c r="O530" s="5" t="s">
        <v>3716</v>
      </c>
      <c r="P530" s="5" t="s">
        <v>4769</v>
      </c>
      <c r="Q530" s="5" t="s">
        <v>177</v>
      </c>
      <c r="R530" s="5" t="s">
        <v>4769</v>
      </c>
    </row>
    <row r="531" spans="1:18">
      <c r="A531" s="5"/>
      <c r="B531" s="5" t="s">
        <v>1549</v>
      </c>
      <c r="C531" s="106" t="s">
        <v>3412</v>
      </c>
      <c r="D531" s="5" t="s">
        <v>2469</v>
      </c>
      <c r="F531" s="5" t="s">
        <v>1792</v>
      </c>
      <c r="G531" s="5" t="s">
        <v>2385</v>
      </c>
      <c r="H531" s="106" t="s">
        <v>4006</v>
      </c>
      <c r="I531" s="5" t="s">
        <v>178</v>
      </c>
      <c r="J531" s="5" t="s">
        <v>2383</v>
      </c>
      <c r="K531" s="5" t="s">
        <v>2814</v>
      </c>
      <c r="L531" s="5" t="s">
        <v>2251</v>
      </c>
      <c r="M531" s="5" t="s">
        <v>186</v>
      </c>
      <c r="N531" s="5" t="s">
        <v>186</v>
      </c>
      <c r="O531" s="106" t="s">
        <v>3717</v>
      </c>
      <c r="P531" s="5" t="s">
        <v>4769</v>
      </c>
      <c r="Q531" s="5" t="s">
        <v>177</v>
      </c>
      <c r="R531" s="5" t="s">
        <v>4769</v>
      </c>
    </row>
    <row r="532" spans="1:18">
      <c r="A532" s="5"/>
      <c r="B532" s="5" t="s">
        <v>1549</v>
      </c>
      <c r="C532" s="106" t="s">
        <v>3413</v>
      </c>
      <c r="D532" s="5" t="s">
        <v>2469</v>
      </c>
      <c r="F532" s="5" t="s">
        <v>1792</v>
      </c>
      <c r="G532" s="5" t="s">
        <v>2385</v>
      </c>
      <c r="H532" s="5" t="s">
        <v>4007</v>
      </c>
      <c r="I532" s="5" t="s">
        <v>178</v>
      </c>
      <c r="J532" s="5" t="s">
        <v>2383</v>
      </c>
      <c r="K532" s="5" t="s">
        <v>2814</v>
      </c>
      <c r="L532" s="5" t="s">
        <v>2251</v>
      </c>
      <c r="M532" s="5" t="s">
        <v>186</v>
      </c>
      <c r="N532" s="5" t="s">
        <v>186</v>
      </c>
      <c r="O532" s="5" t="s">
        <v>3718</v>
      </c>
      <c r="P532" s="5" t="s">
        <v>4769</v>
      </c>
      <c r="Q532" s="5" t="s">
        <v>177</v>
      </c>
      <c r="R532" s="5" t="s">
        <v>4769</v>
      </c>
    </row>
    <row r="533" spans="1:18">
      <c r="A533" s="5"/>
      <c r="B533" s="5" t="s">
        <v>1549</v>
      </c>
      <c r="C533" s="106" t="s">
        <v>3374</v>
      </c>
      <c r="D533" s="5">
        <v>2018</v>
      </c>
      <c r="F533" s="5" t="s">
        <v>1792</v>
      </c>
      <c r="G533" s="5" t="s">
        <v>2385</v>
      </c>
      <c r="H533" s="106" t="s">
        <v>3968</v>
      </c>
      <c r="I533" s="5" t="s">
        <v>178</v>
      </c>
      <c r="J533" s="5" t="s">
        <v>2383</v>
      </c>
      <c r="K533" s="5" t="s">
        <v>2814</v>
      </c>
      <c r="L533" s="5" t="s">
        <v>2251</v>
      </c>
      <c r="M533" s="5" t="s">
        <v>186</v>
      </c>
      <c r="N533" s="5" t="s">
        <v>186</v>
      </c>
      <c r="O533" s="106" t="s">
        <v>3679</v>
      </c>
      <c r="P533" s="5" t="s">
        <v>4769</v>
      </c>
      <c r="Q533" s="5" t="s">
        <v>177</v>
      </c>
      <c r="R533" s="5" t="s">
        <v>4769</v>
      </c>
    </row>
    <row r="534" spans="1:18">
      <c r="A534" s="5"/>
      <c r="B534" s="5" t="s">
        <v>1549</v>
      </c>
      <c r="C534" s="106" t="s">
        <v>3375</v>
      </c>
      <c r="D534" s="5">
        <v>2018</v>
      </c>
      <c r="F534" s="5" t="s">
        <v>1792</v>
      </c>
      <c r="G534" s="5" t="s">
        <v>2385</v>
      </c>
      <c r="H534" s="106" t="s">
        <v>3969</v>
      </c>
      <c r="I534" s="5" t="s">
        <v>178</v>
      </c>
      <c r="J534" s="5" t="s">
        <v>2383</v>
      </c>
      <c r="K534" s="5" t="s">
        <v>2814</v>
      </c>
      <c r="L534" s="5" t="s">
        <v>2251</v>
      </c>
      <c r="M534" s="5" t="s">
        <v>186</v>
      </c>
      <c r="N534" s="5" t="s">
        <v>186</v>
      </c>
      <c r="O534" s="106" t="s">
        <v>3680</v>
      </c>
      <c r="P534" s="5" t="s">
        <v>4769</v>
      </c>
      <c r="Q534" s="5" t="s">
        <v>177</v>
      </c>
      <c r="R534" s="5" t="s">
        <v>4769</v>
      </c>
    </row>
    <row r="535" spans="1:18">
      <c r="A535" s="5"/>
      <c r="B535" s="5" t="s">
        <v>1549</v>
      </c>
      <c r="C535" s="106" t="s">
        <v>3376</v>
      </c>
      <c r="D535" s="5">
        <v>2018</v>
      </c>
      <c r="F535" s="5" t="s">
        <v>1792</v>
      </c>
      <c r="G535" s="5" t="s">
        <v>2385</v>
      </c>
      <c r="H535" s="106" t="s">
        <v>3970</v>
      </c>
      <c r="I535" s="5" t="s">
        <v>178</v>
      </c>
      <c r="J535" s="5" t="s">
        <v>2383</v>
      </c>
      <c r="K535" s="5" t="s">
        <v>2814</v>
      </c>
      <c r="L535" s="5" t="s">
        <v>2251</v>
      </c>
      <c r="M535" s="5" t="s">
        <v>186</v>
      </c>
      <c r="N535" s="5" t="s">
        <v>186</v>
      </c>
      <c r="O535" s="106" t="s">
        <v>3681</v>
      </c>
      <c r="P535" s="5" t="s">
        <v>4769</v>
      </c>
      <c r="Q535" s="5" t="s">
        <v>177</v>
      </c>
      <c r="R535" s="5" t="s">
        <v>4769</v>
      </c>
    </row>
    <row r="536" spans="1:18">
      <c r="A536" s="5"/>
      <c r="B536" s="5" t="s">
        <v>1549</v>
      </c>
      <c r="C536" s="106" t="s">
        <v>3377</v>
      </c>
      <c r="D536" s="5">
        <v>2018</v>
      </c>
      <c r="F536" s="5" t="s">
        <v>1792</v>
      </c>
      <c r="G536" s="5" t="s">
        <v>2385</v>
      </c>
      <c r="H536" s="106" t="s">
        <v>3971</v>
      </c>
      <c r="I536" s="5" t="s">
        <v>178</v>
      </c>
      <c r="J536" s="5" t="s">
        <v>2383</v>
      </c>
      <c r="K536" s="5" t="s">
        <v>2814</v>
      </c>
      <c r="L536" s="5" t="s">
        <v>2251</v>
      </c>
      <c r="M536" s="5" t="s">
        <v>186</v>
      </c>
      <c r="N536" s="5" t="s">
        <v>186</v>
      </c>
      <c r="O536" s="106" t="s">
        <v>3682</v>
      </c>
      <c r="P536" s="5" t="s">
        <v>4769</v>
      </c>
      <c r="Q536" s="5" t="s">
        <v>177</v>
      </c>
      <c r="R536" s="5" t="s">
        <v>4769</v>
      </c>
    </row>
    <row r="537" spans="1:18">
      <c r="A537" s="5"/>
      <c r="B537" s="5" t="s">
        <v>1549</v>
      </c>
      <c r="C537" s="106" t="s">
        <v>3378</v>
      </c>
      <c r="D537" s="5">
        <v>2018</v>
      </c>
      <c r="F537" s="5" t="s">
        <v>1792</v>
      </c>
      <c r="G537" s="5" t="s">
        <v>2385</v>
      </c>
      <c r="H537" s="106" t="s">
        <v>3972</v>
      </c>
      <c r="I537" s="5" t="s">
        <v>178</v>
      </c>
      <c r="J537" s="5" t="s">
        <v>2383</v>
      </c>
      <c r="K537" s="5" t="s">
        <v>2814</v>
      </c>
      <c r="L537" s="5" t="s">
        <v>2251</v>
      </c>
      <c r="M537" s="5" t="s">
        <v>186</v>
      </c>
      <c r="N537" s="5" t="s">
        <v>186</v>
      </c>
      <c r="O537" s="106" t="s">
        <v>3683</v>
      </c>
      <c r="P537" s="5" t="s">
        <v>4769</v>
      </c>
      <c r="Q537" s="5" t="s">
        <v>177</v>
      </c>
      <c r="R537" s="5" t="s">
        <v>4769</v>
      </c>
    </row>
    <row r="538" spans="1:18">
      <c r="A538" s="5"/>
      <c r="B538" s="5" t="s">
        <v>1549</v>
      </c>
      <c r="C538" s="106" t="s">
        <v>3379</v>
      </c>
      <c r="D538" s="5">
        <v>2018</v>
      </c>
      <c r="F538" s="5" t="s">
        <v>1792</v>
      </c>
      <c r="G538" s="5" t="s">
        <v>2385</v>
      </c>
      <c r="H538" s="106" t="s">
        <v>3973</v>
      </c>
      <c r="I538" s="5" t="s">
        <v>178</v>
      </c>
      <c r="J538" s="5" t="s">
        <v>2383</v>
      </c>
      <c r="K538" s="5" t="s">
        <v>2814</v>
      </c>
      <c r="L538" s="5" t="s">
        <v>2251</v>
      </c>
      <c r="M538" s="5" t="s">
        <v>186</v>
      </c>
      <c r="N538" s="5" t="s">
        <v>186</v>
      </c>
      <c r="O538" s="106" t="s">
        <v>3684</v>
      </c>
      <c r="P538" s="5" t="s">
        <v>4769</v>
      </c>
      <c r="Q538" s="5" t="s">
        <v>177</v>
      </c>
      <c r="R538" s="5" t="s">
        <v>4769</v>
      </c>
    </row>
    <row r="539" spans="1:18">
      <c r="A539" s="5"/>
      <c r="B539" s="5" t="s">
        <v>1549</v>
      </c>
      <c r="C539" s="106" t="s">
        <v>3380</v>
      </c>
      <c r="D539" s="5">
        <v>2018</v>
      </c>
      <c r="F539" s="5" t="s">
        <v>1792</v>
      </c>
      <c r="G539" s="5" t="s">
        <v>2385</v>
      </c>
      <c r="H539" s="106" t="s">
        <v>3974</v>
      </c>
      <c r="I539" s="5" t="s">
        <v>178</v>
      </c>
      <c r="J539" s="5" t="s">
        <v>2383</v>
      </c>
      <c r="K539" s="5" t="s">
        <v>2814</v>
      </c>
      <c r="L539" s="5" t="s">
        <v>2251</v>
      </c>
      <c r="M539" s="5" t="s">
        <v>186</v>
      </c>
      <c r="N539" s="5" t="s">
        <v>186</v>
      </c>
      <c r="O539" s="106" t="s">
        <v>3685</v>
      </c>
      <c r="P539" s="5" t="s">
        <v>4769</v>
      </c>
      <c r="Q539" s="5" t="s">
        <v>177</v>
      </c>
      <c r="R539" s="5" t="s">
        <v>4769</v>
      </c>
    </row>
    <row r="540" spans="1:18">
      <c r="A540" s="5"/>
      <c r="B540" s="5" t="s">
        <v>1549</v>
      </c>
      <c r="C540" s="106" t="s">
        <v>3381</v>
      </c>
      <c r="D540" s="5">
        <v>2018</v>
      </c>
      <c r="F540" s="5" t="s">
        <v>1792</v>
      </c>
      <c r="G540" s="5" t="s">
        <v>2385</v>
      </c>
      <c r="H540" s="106" t="s">
        <v>3975</v>
      </c>
      <c r="I540" s="5" t="s">
        <v>178</v>
      </c>
      <c r="J540" s="5" t="s">
        <v>2383</v>
      </c>
      <c r="K540" s="5" t="s">
        <v>2814</v>
      </c>
      <c r="L540" s="5" t="s">
        <v>2251</v>
      </c>
      <c r="M540" s="5" t="s">
        <v>186</v>
      </c>
      <c r="N540" s="5" t="s">
        <v>186</v>
      </c>
      <c r="O540" s="106" t="s">
        <v>3686</v>
      </c>
      <c r="P540" s="5" t="s">
        <v>4769</v>
      </c>
      <c r="Q540" s="5" t="s">
        <v>177</v>
      </c>
      <c r="R540" s="5" t="s">
        <v>4769</v>
      </c>
    </row>
    <row r="541" spans="1:18">
      <c r="A541" s="5"/>
      <c r="B541" s="5" t="s">
        <v>1549</v>
      </c>
      <c r="C541" s="106" t="s">
        <v>3382</v>
      </c>
      <c r="D541" s="5">
        <v>2018</v>
      </c>
      <c r="F541" s="5" t="s">
        <v>1792</v>
      </c>
      <c r="G541" s="5" t="s">
        <v>2385</v>
      </c>
      <c r="H541" s="106" t="s">
        <v>3976</v>
      </c>
      <c r="I541" s="5" t="s">
        <v>178</v>
      </c>
      <c r="J541" s="5" t="s">
        <v>2383</v>
      </c>
      <c r="K541" s="5" t="s">
        <v>2814</v>
      </c>
      <c r="L541" s="5" t="s">
        <v>2251</v>
      </c>
      <c r="M541" s="5" t="s">
        <v>186</v>
      </c>
      <c r="N541" s="5" t="s">
        <v>186</v>
      </c>
      <c r="O541" s="106" t="s">
        <v>3687</v>
      </c>
      <c r="P541" s="5" t="s">
        <v>4769</v>
      </c>
      <c r="Q541" s="5" t="s">
        <v>177</v>
      </c>
      <c r="R541" s="5" t="s">
        <v>4769</v>
      </c>
    </row>
    <row r="542" spans="1:18">
      <c r="A542" s="5"/>
      <c r="B542" s="5" t="s">
        <v>1549</v>
      </c>
      <c r="C542" s="106" t="s">
        <v>3383</v>
      </c>
      <c r="D542" s="5">
        <v>2018</v>
      </c>
      <c r="F542" s="5" t="s">
        <v>1792</v>
      </c>
      <c r="G542" s="5" t="s">
        <v>2385</v>
      </c>
      <c r="H542" s="106" t="s">
        <v>3977</v>
      </c>
      <c r="I542" s="5" t="s">
        <v>178</v>
      </c>
      <c r="J542" s="5" t="s">
        <v>2383</v>
      </c>
      <c r="K542" s="5" t="s">
        <v>2814</v>
      </c>
      <c r="L542" s="5" t="s">
        <v>2251</v>
      </c>
      <c r="M542" s="5" t="s">
        <v>186</v>
      </c>
      <c r="N542" s="5" t="s">
        <v>186</v>
      </c>
      <c r="O542" s="106" t="s">
        <v>3688</v>
      </c>
      <c r="P542" s="5" t="s">
        <v>4769</v>
      </c>
      <c r="Q542" s="5" t="s">
        <v>177</v>
      </c>
      <c r="R542" s="5" t="s">
        <v>4769</v>
      </c>
    </row>
    <row r="543" spans="1:18">
      <c r="A543" s="5"/>
      <c r="B543" s="5" t="s">
        <v>1549</v>
      </c>
      <c r="C543" s="10" t="s">
        <v>3414</v>
      </c>
      <c r="D543" s="5" t="s">
        <v>2469</v>
      </c>
      <c r="F543" s="5" t="s">
        <v>1792</v>
      </c>
      <c r="G543" s="5" t="s">
        <v>2385</v>
      </c>
      <c r="H543" s="5" t="s">
        <v>4008</v>
      </c>
      <c r="I543" s="5" t="s">
        <v>178</v>
      </c>
      <c r="J543" s="5" t="s">
        <v>2383</v>
      </c>
      <c r="K543" s="5" t="s">
        <v>2814</v>
      </c>
      <c r="L543" s="5" t="s">
        <v>2251</v>
      </c>
      <c r="M543" s="5" t="s">
        <v>186</v>
      </c>
      <c r="N543" s="5" t="s">
        <v>186</v>
      </c>
      <c r="O543" s="5" t="s">
        <v>3719</v>
      </c>
      <c r="P543" s="5" t="s">
        <v>4769</v>
      </c>
      <c r="Q543" s="5" t="s">
        <v>177</v>
      </c>
      <c r="R543" s="5" t="s">
        <v>4769</v>
      </c>
    </row>
    <row r="544" spans="1:18">
      <c r="A544" s="5"/>
      <c r="B544" s="5" t="s">
        <v>1549</v>
      </c>
      <c r="C544" s="10" t="s">
        <v>3415</v>
      </c>
      <c r="D544" s="5" t="s">
        <v>2469</v>
      </c>
      <c r="F544" s="5" t="s">
        <v>1792</v>
      </c>
      <c r="G544" s="5" t="s">
        <v>2385</v>
      </c>
      <c r="H544" s="5" t="s">
        <v>4009</v>
      </c>
      <c r="I544" s="5" t="s">
        <v>178</v>
      </c>
      <c r="J544" s="5" t="s">
        <v>2383</v>
      </c>
      <c r="K544" s="5" t="s">
        <v>2814</v>
      </c>
      <c r="L544" s="5" t="s">
        <v>2251</v>
      </c>
      <c r="M544" s="5" t="s">
        <v>186</v>
      </c>
      <c r="N544" s="5" t="s">
        <v>186</v>
      </c>
      <c r="O544" s="5" t="s">
        <v>3720</v>
      </c>
      <c r="P544" s="5" t="s">
        <v>4769</v>
      </c>
      <c r="Q544" s="5" t="s">
        <v>177</v>
      </c>
      <c r="R544" s="5" t="s">
        <v>4769</v>
      </c>
    </row>
    <row r="545" spans="1:18">
      <c r="A545" s="5"/>
      <c r="B545" s="5" t="s">
        <v>1549</v>
      </c>
      <c r="C545" s="10" t="s">
        <v>3416</v>
      </c>
      <c r="D545" s="5" t="s">
        <v>2469</v>
      </c>
      <c r="F545" s="5" t="s">
        <v>1792</v>
      </c>
      <c r="G545" s="5" t="s">
        <v>2385</v>
      </c>
      <c r="H545" s="5" t="s">
        <v>4010</v>
      </c>
      <c r="I545" s="5" t="s">
        <v>178</v>
      </c>
      <c r="J545" s="5" t="s">
        <v>2383</v>
      </c>
      <c r="K545" s="5" t="s">
        <v>2814</v>
      </c>
      <c r="L545" s="5" t="s">
        <v>2251</v>
      </c>
      <c r="M545" s="5" t="s">
        <v>186</v>
      </c>
      <c r="N545" s="5" t="s">
        <v>186</v>
      </c>
      <c r="O545" s="5" t="s">
        <v>3721</v>
      </c>
      <c r="P545" s="5" t="s">
        <v>4769</v>
      </c>
      <c r="Q545" s="5" t="s">
        <v>177</v>
      </c>
      <c r="R545" s="5" t="s">
        <v>4769</v>
      </c>
    </row>
    <row r="546" spans="1:18">
      <c r="A546" s="5"/>
      <c r="B546" s="5" t="s">
        <v>1549</v>
      </c>
      <c r="C546" s="5" t="s">
        <v>3423</v>
      </c>
      <c r="D546" s="5" t="s">
        <v>2469</v>
      </c>
      <c r="F546" s="5" t="s">
        <v>1792</v>
      </c>
      <c r="G546" s="5" t="s">
        <v>2385</v>
      </c>
      <c r="H546" s="5" t="s">
        <v>4017</v>
      </c>
      <c r="I546" s="5" t="s">
        <v>178</v>
      </c>
      <c r="J546" s="5" t="s">
        <v>2383</v>
      </c>
      <c r="K546" s="5" t="s">
        <v>2814</v>
      </c>
      <c r="L546" s="5" t="s">
        <v>2251</v>
      </c>
      <c r="M546" s="5" t="s">
        <v>186</v>
      </c>
      <c r="N546" s="5" t="s">
        <v>186</v>
      </c>
      <c r="O546" s="5" t="s">
        <v>3728</v>
      </c>
      <c r="P546" s="5" t="s">
        <v>4769</v>
      </c>
      <c r="Q546" s="5" t="s">
        <v>177</v>
      </c>
      <c r="R546" s="5" t="s">
        <v>4769</v>
      </c>
    </row>
    <row r="547" spans="1:18">
      <c r="A547" s="5"/>
      <c r="B547" s="5" t="s">
        <v>1549</v>
      </c>
      <c r="C547" s="5" t="s">
        <v>3424</v>
      </c>
      <c r="D547" s="5" t="s">
        <v>2469</v>
      </c>
      <c r="F547" s="5" t="s">
        <v>1792</v>
      </c>
      <c r="G547" s="5" t="s">
        <v>2385</v>
      </c>
      <c r="H547" s="5" t="s">
        <v>4018</v>
      </c>
      <c r="I547" s="5" t="s">
        <v>178</v>
      </c>
      <c r="J547" s="5" t="s">
        <v>2383</v>
      </c>
      <c r="K547" s="5" t="s">
        <v>2814</v>
      </c>
      <c r="L547" s="5" t="s">
        <v>2251</v>
      </c>
      <c r="M547" s="5" t="s">
        <v>186</v>
      </c>
      <c r="N547" s="5" t="s">
        <v>186</v>
      </c>
      <c r="O547" s="5" t="s">
        <v>3729</v>
      </c>
      <c r="P547" s="5" t="s">
        <v>4769</v>
      </c>
      <c r="Q547" s="5" t="s">
        <v>177</v>
      </c>
      <c r="R547" s="5" t="s">
        <v>4769</v>
      </c>
    </row>
    <row r="548" spans="1:18">
      <c r="A548" s="5"/>
      <c r="B548" s="5" t="s">
        <v>1549</v>
      </c>
      <c r="C548" s="5" t="s">
        <v>3425</v>
      </c>
      <c r="D548" s="5" t="s">
        <v>2469</v>
      </c>
      <c r="F548" s="5" t="s">
        <v>1792</v>
      </c>
      <c r="G548" s="5" t="s">
        <v>2385</v>
      </c>
      <c r="H548" s="5" t="s">
        <v>4019</v>
      </c>
      <c r="I548" s="5" t="s">
        <v>178</v>
      </c>
      <c r="J548" s="5" t="s">
        <v>2383</v>
      </c>
      <c r="K548" s="5" t="s">
        <v>2814</v>
      </c>
      <c r="L548" s="5" t="s">
        <v>2251</v>
      </c>
      <c r="M548" s="5" t="s">
        <v>186</v>
      </c>
      <c r="N548" s="5" t="s">
        <v>186</v>
      </c>
      <c r="O548" s="5" t="s">
        <v>3730</v>
      </c>
      <c r="P548" s="5" t="s">
        <v>4769</v>
      </c>
      <c r="Q548" s="5" t="s">
        <v>177</v>
      </c>
      <c r="R548" s="5" t="s">
        <v>4769</v>
      </c>
    </row>
    <row r="549" spans="1:18">
      <c r="A549" s="5"/>
      <c r="B549" s="5" t="s">
        <v>1549</v>
      </c>
      <c r="C549" s="5" t="s">
        <v>3421</v>
      </c>
      <c r="D549" s="5" t="s">
        <v>2469</v>
      </c>
      <c r="F549" s="5" t="s">
        <v>1792</v>
      </c>
      <c r="G549" s="5" t="s">
        <v>2385</v>
      </c>
      <c r="H549" s="5" t="s">
        <v>4015</v>
      </c>
      <c r="I549" s="5" t="s">
        <v>178</v>
      </c>
      <c r="J549" s="5" t="s">
        <v>2383</v>
      </c>
      <c r="K549" s="5" t="s">
        <v>2814</v>
      </c>
      <c r="L549" s="5" t="s">
        <v>2251</v>
      </c>
      <c r="M549" s="5" t="s">
        <v>186</v>
      </c>
      <c r="N549" s="5" t="s">
        <v>186</v>
      </c>
      <c r="O549" s="5" t="s">
        <v>3726</v>
      </c>
      <c r="P549" s="5" t="s">
        <v>4769</v>
      </c>
      <c r="Q549" s="5" t="s">
        <v>177</v>
      </c>
      <c r="R549" s="5" t="s">
        <v>4769</v>
      </c>
    </row>
    <row r="550" spans="1:18">
      <c r="A550" s="5"/>
      <c r="B550" s="5" t="s">
        <v>1549</v>
      </c>
      <c r="C550" s="5" t="s">
        <v>3422</v>
      </c>
      <c r="D550" s="5" t="s">
        <v>2469</v>
      </c>
      <c r="F550" s="5" t="s">
        <v>1792</v>
      </c>
      <c r="G550" s="5" t="s">
        <v>2385</v>
      </c>
      <c r="H550" s="5" t="s">
        <v>4016</v>
      </c>
      <c r="I550" s="5" t="s">
        <v>178</v>
      </c>
      <c r="J550" s="5" t="s">
        <v>2383</v>
      </c>
      <c r="K550" s="5" t="s">
        <v>2814</v>
      </c>
      <c r="L550" s="5" t="s">
        <v>2251</v>
      </c>
      <c r="M550" s="5" t="s">
        <v>186</v>
      </c>
      <c r="N550" s="5" t="s">
        <v>186</v>
      </c>
      <c r="O550" s="5" t="s">
        <v>3727</v>
      </c>
      <c r="P550" s="5" t="s">
        <v>4769</v>
      </c>
      <c r="Q550" s="5" t="s">
        <v>177</v>
      </c>
      <c r="R550" s="5" t="s">
        <v>4769</v>
      </c>
    </row>
    <row r="551" spans="1:18">
      <c r="A551" s="5"/>
      <c r="B551" s="5" t="s">
        <v>1549</v>
      </c>
      <c r="C551" s="5" t="s">
        <v>3418</v>
      </c>
      <c r="D551" s="5" t="s">
        <v>2469</v>
      </c>
      <c r="F551" s="5" t="s">
        <v>1792</v>
      </c>
      <c r="G551" s="5" t="s">
        <v>2385</v>
      </c>
      <c r="H551" s="5" t="s">
        <v>4012</v>
      </c>
      <c r="I551" s="5" t="s">
        <v>178</v>
      </c>
      <c r="J551" s="5" t="s">
        <v>2383</v>
      </c>
      <c r="K551" s="5" t="s">
        <v>2814</v>
      </c>
      <c r="L551" s="5" t="s">
        <v>2251</v>
      </c>
      <c r="M551" s="5" t="s">
        <v>186</v>
      </c>
      <c r="N551" s="5" t="s">
        <v>186</v>
      </c>
      <c r="O551" s="5" t="s">
        <v>3723</v>
      </c>
      <c r="P551" s="5" t="s">
        <v>4769</v>
      </c>
      <c r="Q551" s="5" t="s">
        <v>177</v>
      </c>
      <c r="R551" s="5" t="s">
        <v>4769</v>
      </c>
    </row>
    <row r="552" spans="1:18">
      <c r="A552" s="5"/>
      <c r="B552" s="5" t="s">
        <v>1549</v>
      </c>
      <c r="C552" s="5" t="s">
        <v>3419</v>
      </c>
      <c r="D552" s="5" t="s">
        <v>2469</v>
      </c>
      <c r="F552" s="5" t="s">
        <v>1792</v>
      </c>
      <c r="G552" s="5" t="s">
        <v>2385</v>
      </c>
      <c r="H552" s="5" t="s">
        <v>4013</v>
      </c>
      <c r="I552" s="5" t="s">
        <v>178</v>
      </c>
      <c r="J552" s="5" t="s">
        <v>2383</v>
      </c>
      <c r="K552" s="5" t="s">
        <v>2814</v>
      </c>
      <c r="L552" s="5" t="s">
        <v>2251</v>
      </c>
      <c r="M552" s="5" t="s">
        <v>186</v>
      </c>
      <c r="N552" s="5" t="s">
        <v>186</v>
      </c>
      <c r="O552" s="5" t="s">
        <v>3724</v>
      </c>
      <c r="P552" s="5" t="s">
        <v>4769</v>
      </c>
      <c r="Q552" s="5" t="s">
        <v>177</v>
      </c>
      <c r="R552" s="5" t="s">
        <v>4769</v>
      </c>
    </row>
    <row r="553" spans="1:18">
      <c r="A553" s="5"/>
      <c r="B553" s="5" t="s">
        <v>1549</v>
      </c>
      <c r="C553" s="5" t="s">
        <v>3420</v>
      </c>
      <c r="D553" s="5" t="s">
        <v>2469</v>
      </c>
      <c r="F553" s="5" t="s">
        <v>1792</v>
      </c>
      <c r="G553" s="5" t="s">
        <v>2385</v>
      </c>
      <c r="H553" s="5" t="s">
        <v>4014</v>
      </c>
      <c r="I553" s="5" t="s">
        <v>178</v>
      </c>
      <c r="J553" s="5" t="s">
        <v>2383</v>
      </c>
      <c r="K553" s="5" t="s">
        <v>2814</v>
      </c>
      <c r="L553" s="5" t="s">
        <v>2251</v>
      </c>
      <c r="M553" s="5" t="s">
        <v>186</v>
      </c>
      <c r="N553" s="5" t="s">
        <v>186</v>
      </c>
      <c r="O553" s="5" t="s">
        <v>3725</v>
      </c>
      <c r="P553" s="5" t="s">
        <v>4769</v>
      </c>
      <c r="Q553" s="5" t="s">
        <v>177</v>
      </c>
      <c r="R553" s="5" t="s">
        <v>4769</v>
      </c>
    </row>
    <row r="554" spans="1:18">
      <c r="A554" s="5"/>
      <c r="B554" s="10" t="s">
        <v>1549</v>
      </c>
      <c r="C554" s="137" t="s">
        <v>3356</v>
      </c>
      <c r="D554" s="5" t="s">
        <v>2469</v>
      </c>
      <c r="F554" s="5" t="s">
        <v>1792</v>
      </c>
      <c r="G554" s="5" t="s">
        <v>2385</v>
      </c>
      <c r="H554" s="5" t="s">
        <v>3950</v>
      </c>
      <c r="I554" s="5" t="s">
        <v>178</v>
      </c>
      <c r="J554" s="5" t="s">
        <v>2383</v>
      </c>
      <c r="K554" s="5" t="s">
        <v>2814</v>
      </c>
      <c r="L554" s="5" t="s">
        <v>1640</v>
      </c>
      <c r="M554" s="5" t="s">
        <v>186</v>
      </c>
      <c r="N554" s="5" t="s">
        <v>186</v>
      </c>
      <c r="O554" s="5" t="s">
        <v>3661</v>
      </c>
      <c r="P554" s="5" t="s">
        <v>4769</v>
      </c>
      <c r="Q554" s="5" t="s">
        <v>172</v>
      </c>
      <c r="R554" s="5" t="s">
        <v>4769</v>
      </c>
    </row>
    <row r="555" spans="1:18">
      <c r="A555" s="5"/>
      <c r="B555" s="10" t="s">
        <v>1549</v>
      </c>
      <c r="C555" s="137" t="s">
        <v>3358</v>
      </c>
      <c r="D555" s="5" t="s">
        <v>2469</v>
      </c>
      <c r="F555" s="5" t="s">
        <v>1792</v>
      </c>
      <c r="G555" s="5" t="s">
        <v>2385</v>
      </c>
      <c r="H555" s="5" t="s">
        <v>3952</v>
      </c>
      <c r="I555" s="5" t="s">
        <v>178</v>
      </c>
      <c r="J555" s="5" t="s">
        <v>2383</v>
      </c>
      <c r="K555" s="5" t="s">
        <v>2814</v>
      </c>
      <c r="L555" s="5" t="s">
        <v>1640</v>
      </c>
      <c r="M555" s="5" t="s">
        <v>186</v>
      </c>
      <c r="N555" s="5" t="s">
        <v>186</v>
      </c>
      <c r="O555" s="5" t="s">
        <v>3663</v>
      </c>
      <c r="P555" s="5" t="s">
        <v>4769</v>
      </c>
      <c r="Q555" s="10" t="s">
        <v>172</v>
      </c>
      <c r="R555" s="5" t="s">
        <v>4769</v>
      </c>
    </row>
    <row r="556" spans="1:18">
      <c r="A556" s="5"/>
      <c r="B556" s="10" t="s">
        <v>1549</v>
      </c>
      <c r="C556" s="137" t="s">
        <v>3359</v>
      </c>
      <c r="D556" s="5" t="s">
        <v>2469</v>
      </c>
      <c r="F556" s="5" t="s">
        <v>1792</v>
      </c>
      <c r="G556" s="5" t="s">
        <v>2385</v>
      </c>
      <c r="H556" s="5" t="s">
        <v>3953</v>
      </c>
      <c r="I556" s="5" t="s">
        <v>178</v>
      </c>
      <c r="J556" s="5" t="s">
        <v>2383</v>
      </c>
      <c r="K556" s="5" t="s">
        <v>2814</v>
      </c>
      <c r="L556" s="5" t="s">
        <v>1640</v>
      </c>
      <c r="M556" s="5" t="s">
        <v>186</v>
      </c>
      <c r="N556" s="5" t="s">
        <v>186</v>
      </c>
      <c r="O556" s="5" t="s">
        <v>3664</v>
      </c>
      <c r="P556" s="5" t="s">
        <v>4769</v>
      </c>
      <c r="Q556" s="10" t="s">
        <v>172</v>
      </c>
      <c r="R556" s="5" t="s">
        <v>4769</v>
      </c>
    </row>
    <row r="557" spans="1:18">
      <c r="A557" s="5"/>
      <c r="B557" s="10" t="s">
        <v>1549</v>
      </c>
      <c r="C557" s="137" t="s">
        <v>3360</v>
      </c>
      <c r="D557" s="5" t="s">
        <v>2469</v>
      </c>
      <c r="F557" s="5" t="s">
        <v>1792</v>
      </c>
      <c r="G557" s="5" t="s">
        <v>2385</v>
      </c>
      <c r="H557" s="5" t="s">
        <v>3954</v>
      </c>
      <c r="I557" s="5" t="s">
        <v>178</v>
      </c>
      <c r="J557" s="5" t="s">
        <v>2383</v>
      </c>
      <c r="K557" s="5" t="s">
        <v>2814</v>
      </c>
      <c r="L557" s="5" t="s">
        <v>1640</v>
      </c>
      <c r="M557" s="5" t="s">
        <v>186</v>
      </c>
      <c r="N557" s="5" t="s">
        <v>186</v>
      </c>
      <c r="O557" s="5" t="s">
        <v>3665</v>
      </c>
      <c r="P557" s="5" t="s">
        <v>4769</v>
      </c>
      <c r="Q557" s="10" t="s">
        <v>172</v>
      </c>
      <c r="R557" s="5" t="s">
        <v>4769</v>
      </c>
    </row>
    <row r="558" spans="1:18">
      <c r="A558" s="5"/>
      <c r="B558" s="106" t="s">
        <v>1549</v>
      </c>
      <c r="C558" s="137" t="s">
        <v>3373</v>
      </c>
      <c r="D558" s="5" t="s">
        <v>2469</v>
      </c>
      <c r="F558" s="5" t="s">
        <v>1792</v>
      </c>
      <c r="G558" s="5" t="s">
        <v>2385</v>
      </c>
      <c r="H558" s="106" t="s">
        <v>3967</v>
      </c>
      <c r="I558" s="5" t="s">
        <v>178</v>
      </c>
      <c r="J558" s="5" t="s">
        <v>2383</v>
      </c>
      <c r="K558" s="5" t="s">
        <v>2814</v>
      </c>
      <c r="L558" s="5" t="s">
        <v>172</v>
      </c>
      <c r="M558" s="5" t="s">
        <v>186</v>
      </c>
      <c r="N558" s="5" t="s">
        <v>186</v>
      </c>
      <c r="O558" s="106" t="s">
        <v>3678</v>
      </c>
      <c r="P558" s="5" t="s">
        <v>4769</v>
      </c>
      <c r="Q558" s="10" t="s">
        <v>172</v>
      </c>
      <c r="R558" s="5" t="s">
        <v>4769</v>
      </c>
    </row>
    <row r="559" spans="1:18">
      <c r="A559" s="5"/>
      <c r="B559" s="5" t="s">
        <v>1549</v>
      </c>
      <c r="C559" s="137" t="s">
        <v>3368</v>
      </c>
      <c r="D559" s="5" t="s">
        <v>2469</v>
      </c>
      <c r="F559" s="5" t="s">
        <v>1792</v>
      </c>
      <c r="G559" s="5" t="s">
        <v>2385</v>
      </c>
      <c r="H559" s="5" t="s">
        <v>3962</v>
      </c>
      <c r="I559" s="5" t="s">
        <v>178</v>
      </c>
      <c r="J559" s="5" t="s">
        <v>2383</v>
      </c>
      <c r="K559" s="5" t="s">
        <v>2814</v>
      </c>
      <c r="L559" s="5" t="s">
        <v>1596</v>
      </c>
      <c r="M559" s="5" t="s">
        <v>186</v>
      </c>
      <c r="N559" s="5" t="s">
        <v>186</v>
      </c>
      <c r="O559" s="5" t="s">
        <v>3673</v>
      </c>
      <c r="P559" s="5" t="s">
        <v>4769</v>
      </c>
      <c r="Q559" s="10" t="s">
        <v>172</v>
      </c>
      <c r="R559" s="5" t="s">
        <v>4769</v>
      </c>
    </row>
    <row r="560" spans="1:18">
      <c r="A560" s="5"/>
      <c r="B560" s="10" t="s">
        <v>1549</v>
      </c>
      <c r="C560" s="137" t="s">
        <v>3370</v>
      </c>
      <c r="D560" s="5" t="s">
        <v>2469</v>
      </c>
      <c r="F560" s="5" t="s">
        <v>1792</v>
      </c>
      <c r="G560" s="5" t="s">
        <v>2385</v>
      </c>
      <c r="H560" s="5" t="s">
        <v>3964</v>
      </c>
      <c r="I560" s="5" t="s">
        <v>178</v>
      </c>
      <c r="J560" s="5" t="s">
        <v>2383</v>
      </c>
      <c r="K560" s="5" t="s">
        <v>2814</v>
      </c>
      <c r="L560" s="10" t="s">
        <v>1640</v>
      </c>
      <c r="M560" s="5" t="s">
        <v>186</v>
      </c>
      <c r="N560" s="5" t="s">
        <v>186</v>
      </c>
      <c r="O560" s="5" t="s">
        <v>3675</v>
      </c>
      <c r="P560" s="5" t="s">
        <v>4769</v>
      </c>
      <c r="Q560" s="10" t="s">
        <v>172</v>
      </c>
      <c r="R560" s="5" t="s">
        <v>4769</v>
      </c>
    </row>
    <row r="561" spans="1:18">
      <c r="A561" s="5"/>
      <c r="B561" s="10" t="s">
        <v>1549</v>
      </c>
      <c r="C561" s="137" t="s">
        <v>3371</v>
      </c>
      <c r="D561" s="5" t="s">
        <v>2469</v>
      </c>
      <c r="F561" s="5" t="s">
        <v>1792</v>
      </c>
      <c r="G561" s="5" t="s">
        <v>2385</v>
      </c>
      <c r="H561" s="5" t="s">
        <v>3965</v>
      </c>
      <c r="I561" s="5" t="s">
        <v>178</v>
      </c>
      <c r="J561" s="5" t="s">
        <v>2383</v>
      </c>
      <c r="K561" s="5" t="s">
        <v>2814</v>
      </c>
      <c r="L561" s="10" t="s">
        <v>1640</v>
      </c>
      <c r="M561" s="5" t="s">
        <v>186</v>
      </c>
      <c r="N561" s="5" t="s">
        <v>186</v>
      </c>
      <c r="O561" s="5" t="s">
        <v>3676</v>
      </c>
      <c r="P561" s="5" t="s">
        <v>4769</v>
      </c>
      <c r="Q561" s="10" t="s">
        <v>172</v>
      </c>
      <c r="R561" s="5" t="s">
        <v>4769</v>
      </c>
    </row>
    <row r="562" spans="1:18">
      <c r="A562" s="5"/>
      <c r="B562" s="10" t="s">
        <v>1549</v>
      </c>
      <c r="C562" s="137" t="s">
        <v>3372</v>
      </c>
      <c r="D562" s="5" t="s">
        <v>2469</v>
      </c>
      <c r="F562" s="5" t="s">
        <v>1792</v>
      </c>
      <c r="G562" s="5" t="s">
        <v>2385</v>
      </c>
      <c r="H562" s="5" t="s">
        <v>3966</v>
      </c>
      <c r="I562" s="5" t="s">
        <v>178</v>
      </c>
      <c r="J562" s="5" t="s">
        <v>2383</v>
      </c>
      <c r="K562" s="5" t="s">
        <v>2814</v>
      </c>
      <c r="L562" s="10" t="s">
        <v>1640</v>
      </c>
      <c r="M562" s="5" t="s">
        <v>186</v>
      </c>
      <c r="N562" s="5" t="s">
        <v>186</v>
      </c>
      <c r="O562" s="5" t="s">
        <v>3677</v>
      </c>
      <c r="P562" s="5" t="s">
        <v>4769</v>
      </c>
      <c r="Q562" s="10" t="s">
        <v>172</v>
      </c>
      <c r="R562" s="5" t="s">
        <v>4769</v>
      </c>
    </row>
    <row r="563" spans="1:18">
      <c r="A563" s="5"/>
      <c r="B563" s="10" t="s">
        <v>1549</v>
      </c>
      <c r="C563" s="137" t="s">
        <v>3361</v>
      </c>
      <c r="D563" s="5" t="s">
        <v>2469</v>
      </c>
      <c r="F563" s="5" t="s">
        <v>1792</v>
      </c>
      <c r="G563" s="5" t="s">
        <v>2385</v>
      </c>
      <c r="H563" s="5" t="s">
        <v>3955</v>
      </c>
      <c r="I563" s="5" t="s">
        <v>178</v>
      </c>
      <c r="J563" s="5" t="s">
        <v>2383</v>
      </c>
      <c r="K563" s="5" t="s">
        <v>2814</v>
      </c>
      <c r="L563" s="10" t="s">
        <v>1640</v>
      </c>
      <c r="M563" s="5" t="s">
        <v>186</v>
      </c>
      <c r="N563" s="5" t="s">
        <v>186</v>
      </c>
      <c r="O563" s="5" t="s">
        <v>3666</v>
      </c>
      <c r="P563" s="5" t="s">
        <v>4769</v>
      </c>
      <c r="Q563" s="10" t="s">
        <v>172</v>
      </c>
      <c r="R563" s="5" t="s">
        <v>4769</v>
      </c>
    </row>
    <row r="564" spans="1:18">
      <c r="A564" s="5"/>
      <c r="B564" s="10" t="s">
        <v>1549</v>
      </c>
      <c r="C564" s="137" t="s">
        <v>3362</v>
      </c>
      <c r="D564" s="5" t="s">
        <v>2469</v>
      </c>
      <c r="F564" s="5" t="s">
        <v>1792</v>
      </c>
      <c r="G564" s="5" t="s">
        <v>2385</v>
      </c>
      <c r="H564" s="5" t="s">
        <v>3956</v>
      </c>
      <c r="I564" s="5" t="s">
        <v>178</v>
      </c>
      <c r="J564" s="5" t="s">
        <v>2383</v>
      </c>
      <c r="K564" s="5" t="s">
        <v>2814</v>
      </c>
      <c r="L564" s="10" t="s">
        <v>1640</v>
      </c>
      <c r="M564" s="5" t="s">
        <v>186</v>
      </c>
      <c r="N564" s="5" t="s">
        <v>186</v>
      </c>
      <c r="O564" s="5" t="s">
        <v>3667</v>
      </c>
      <c r="P564" s="5" t="s">
        <v>4769</v>
      </c>
      <c r="Q564" s="10" t="s">
        <v>172</v>
      </c>
      <c r="R564" s="5" t="s">
        <v>4769</v>
      </c>
    </row>
    <row r="565" spans="1:18">
      <c r="A565" s="5"/>
      <c r="B565" s="10" t="s">
        <v>1549</v>
      </c>
      <c r="C565" s="137" t="s">
        <v>3363</v>
      </c>
      <c r="D565" s="5" t="s">
        <v>2469</v>
      </c>
      <c r="F565" s="5" t="s">
        <v>1792</v>
      </c>
      <c r="G565" s="5" t="s">
        <v>2385</v>
      </c>
      <c r="H565" s="106" t="s">
        <v>3957</v>
      </c>
      <c r="I565" s="5" t="s">
        <v>178</v>
      </c>
      <c r="J565" s="5" t="s">
        <v>2383</v>
      </c>
      <c r="K565" s="5" t="s">
        <v>2814</v>
      </c>
      <c r="L565" s="10" t="s">
        <v>1640</v>
      </c>
      <c r="M565" s="5" t="s">
        <v>186</v>
      </c>
      <c r="N565" s="5" t="s">
        <v>186</v>
      </c>
      <c r="O565" s="106" t="s">
        <v>3668</v>
      </c>
      <c r="P565" s="5" t="s">
        <v>4769</v>
      </c>
      <c r="Q565" s="10" t="s">
        <v>172</v>
      </c>
      <c r="R565" s="5" t="s">
        <v>4769</v>
      </c>
    </row>
    <row r="566" spans="1:18">
      <c r="A566" s="5"/>
      <c r="B566" s="10" t="s">
        <v>1549</v>
      </c>
      <c r="C566" s="137" t="s">
        <v>3364</v>
      </c>
      <c r="D566" s="5" t="s">
        <v>2469</v>
      </c>
      <c r="F566" s="5" t="s">
        <v>1792</v>
      </c>
      <c r="G566" s="5" t="s">
        <v>2385</v>
      </c>
      <c r="H566" s="5" t="s">
        <v>3958</v>
      </c>
      <c r="I566" s="5" t="s">
        <v>178</v>
      </c>
      <c r="J566" s="5" t="s">
        <v>2383</v>
      </c>
      <c r="K566" s="5" t="s">
        <v>2814</v>
      </c>
      <c r="L566" s="10" t="s">
        <v>1640</v>
      </c>
      <c r="M566" s="5" t="s">
        <v>186</v>
      </c>
      <c r="N566" s="5" t="s">
        <v>186</v>
      </c>
      <c r="O566" s="5" t="s">
        <v>3669</v>
      </c>
      <c r="P566" s="5" t="s">
        <v>4769</v>
      </c>
      <c r="Q566" s="10" t="s">
        <v>172</v>
      </c>
      <c r="R566" s="5" t="s">
        <v>4769</v>
      </c>
    </row>
    <row r="567" spans="1:18">
      <c r="A567" s="5"/>
      <c r="B567" s="10" t="s">
        <v>1549</v>
      </c>
      <c r="C567" s="137" t="s">
        <v>3366</v>
      </c>
      <c r="D567" s="5" t="s">
        <v>2469</v>
      </c>
      <c r="F567" s="5" t="s">
        <v>1792</v>
      </c>
      <c r="G567" s="5" t="s">
        <v>2385</v>
      </c>
      <c r="H567" s="5" t="s">
        <v>3960</v>
      </c>
      <c r="I567" s="5" t="s">
        <v>178</v>
      </c>
      <c r="J567" s="5" t="s">
        <v>2383</v>
      </c>
      <c r="K567" s="5" t="s">
        <v>2814</v>
      </c>
      <c r="L567" s="10" t="s">
        <v>1640</v>
      </c>
      <c r="M567" s="5" t="s">
        <v>186</v>
      </c>
      <c r="N567" s="5" t="s">
        <v>186</v>
      </c>
      <c r="O567" s="5" t="s">
        <v>3671</v>
      </c>
      <c r="P567" s="5" t="s">
        <v>4769</v>
      </c>
      <c r="Q567" s="10" t="s">
        <v>172</v>
      </c>
      <c r="R567" s="5" t="s">
        <v>4769</v>
      </c>
    </row>
    <row r="568" spans="1:18">
      <c r="A568" s="5"/>
      <c r="B568" s="10" t="s">
        <v>1549</v>
      </c>
      <c r="C568" s="137" t="s">
        <v>3365</v>
      </c>
      <c r="D568" s="5" t="s">
        <v>2469</v>
      </c>
      <c r="F568" s="5" t="s">
        <v>1792</v>
      </c>
      <c r="G568" s="5" t="s">
        <v>2385</v>
      </c>
      <c r="H568" s="5" t="s">
        <v>3959</v>
      </c>
      <c r="I568" s="5" t="s">
        <v>178</v>
      </c>
      <c r="J568" s="5" t="s">
        <v>2383</v>
      </c>
      <c r="K568" s="5" t="s">
        <v>2814</v>
      </c>
      <c r="L568" s="10" t="s">
        <v>1640</v>
      </c>
      <c r="M568" s="5" t="s">
        <v>186</v>
      </c>
      <c r="N568" s="5" t="s">
        <v>186</v>
      </c>
      <c r="O568" s="5" t="s">
        <v>3670</v>
      </c>
      <c r="P568" s="5" t="s">
        <v>4769</v>
      </c>
      <c r="Q568" s="10" t="s">
        <v>172</v>
      </c>
      <c r="R568" s="5" t="s">
        <v>4769</v>
      </c>
    </row>
    <row r="569" spans="1:18">
      <c r="A569" s="5"/>
      <c r="B569" s="10" t="s">
        <v>1549</v>
      </c>
      <c r="C569" s="137" t="s">
        <v>3367</v>
      </c>
      <c r="D569" s="5" t="s">
        <v>2469</v>
      </c>
      <c r="F569" s="5" t="s">
        <v>1792</v>
      </c>
      <c r="G569" s="5" t="s">
        <v>2385</v>
      </c>
      <c r="H569" s="5" t="s">
        <v>3961</v>
      </c>
      <c r="I569" s="5" t="s">
        <v>178</v>
      </c>
      <c r="J569" s="5" t="s">
        <v>2383</v>
      </c>
      <c r="K569" s="5" t="s">
        <v>2814</v>
      </c>
      <c r="L569" s="10" t="s">
        <v>1640</v>
      </c>
      <c r="M569" s="5" t="s">
        <v>186</v>
      </c>
      <c r="N569" s="5" t="s">
        <v>186</v>
      </c>
      <c r="O569" s="5" t="s">
        <v>3672</v>
      </c>
      <c r="P569" s="5" t="s">
        <v>4769</v>
      </c>
      <c r="Q569" s="10" t="s">
        <v>172</v>
      </c>
      <c r="R569" s="5" t="s">
        <v>4769</v>
      </c>
    </row>
    <row r="570" spans="1:18">
      <c r="A570" s="5"/>
      <c r="B570" s="10" t="s">
        <v>1549</v>
      </c>
      <c r="C570" s="137" t="s">
        <v>3384</v>
      </c>
      <c r="D570" s="5">
        <v>2015</v>
      </c>
      <c r="F570" s="5" t="s">
        <v>1792</v>
      </c>
      <c r="G570" s="5" t="s">
        <v>2385</v>
      </c>
      <c r="H570" s="5" t="s">
        <v>3978</v>
      </c>
      <c r="I570" s="5" t="s">
        <v>178</v>
      </c>
      <c r="J570" s="5" t="s">
        <v>2383</v>
      </c>
      <c r="K570" s="5" t="s">
        <v>2814</v>
      </c>
      <c r="L570" s="5" t="s">
        <v>4033</v>
      </c>
      <c r="M570" s="5" t="s">
        <v>186</v>
      </c>
      <c r="N570" s="5" t="s">
        <v>186</v>
      </c>
      <c r="O570" s="5" t="s">
        <v>3689</v>
      </c>
      <c r="P570" s="5" t="s">
        <v>4769</v>
      </c>
      <c r="Q570" s="5" t="s">
        <v>177</v>
      </c>
      <c r="R570" s="5" t="s">
        <v>4769</v>
      </c>
    </row>
    <row r="571" spans="1:18">
      <c r="A571" s="5"/>
      <c r="B571" s="10" t="s">
        <v>1549</v>
      </c>
      <c r="C571" s="137" t="s">
        <v>3385</v>
      </c>
      <c r="D571" s="5">
        <v>2015</v>
      </c>
      <c r="F571" s="5" t="s">
        <v>1792</v>
      </c>
      <c r="G571" s="5" t="s">
        <v>2385</v>
      </c>
      <c r="H571" s="5" t="s">
        <v>3979</v>
      </c>
      <c r="I571" s="5" t="s">
        <v>178</v>
      </c>
      <c r="J571" s="5" t="s">
        <v>2383</v>
      </c>
      <c r="K571" s="5" t="s">
        <v>2814</v>
      </c>
      <c r="L571" s="5" t="s">
        <v>4033</v>
      </c>
      <c r="M571" s="5" t="s">
        <v>186</v>
      </c>
      <c r="N571" s="5" t="s">
        <v>186</v>
      </c>
      <c r="O571" s="5" t="s">
        <v>3690</v>
      </c>
      <c r="P571" s="5" t="s">
        <v>4769</v>
      </c>
      <c r="Q571" s="5" t="s">
        <v>177</v>
      </c>
      <c r="R571" s="5" t="s">
        <v>4769</v>
      </c>
    </row>
    <row r="572" spans="1:18">
      <c r="A572" s="5"/>
      <c r="B572" s="10" t="s">
        <v>1549</v>
      </c>
      <c r="C572" s="137" t="s">
        <v>3386</v>
      </c>
      <c r="D572" s="5">
        <v>2015</v>
      </c>
      <c r="F572" s="5" t="s">
        <v>1792</v>
      </c>
      <c r="G572" s="5" t="s">
        <v>2385</v>
      </c>
      <c r="H572" s="5" t="s">
        <v>3980</v>
      </c>
      <c r="I572" s="5" t="s">
        <v>178</v>
      </c>
      <c r="J572" s="5" t="s">
        <v>2383</v>
      </c>
      <c r="K572" s="5" t="s">
        <v>2814</v>
      </c>
      <c r="L572" s="5" t="s">
        <v>4033</v>
      </c>
      <c r="M572" s="5" t="s">
        <v>186</v>
      </c>
      <c r="N572" s="5" t="s">
        <v>186</v>
      </c>
      <c r="O572" s="5" t="s">
        <v>3691</v>
      </c>
      <c r="P572" s="5" t="s">
        <v>4769</v>
      </c>
      <c r="Q572" s="5" t="s">
        <v>177</v>
      </c>
      <c r="R572" s="5" t="s">
        <v>4769</v>
      </c>
    </row>
    <row r="573" spans="1:18">
      <c r="A573" s="5"/>
      <c r="B573" s="10" t="s">
        <v>1549</v>
      </c>
      <c r="C573" s="137" t="s">
        <v>3387</v>
      </c>
      <c r="D573" s="5">
        <v>2015</v>
      </c>
      <c r="F573" s="5" t="s">
        <v>1792</v>
      </c>
      <c r="G573" s="5" t="s">
        <v>2385</v>
      </c>
      <c r="H573" s="5" t="s">
        <v>3981</v>
      </c>
      <c r="I573" s="5" t="s">
        <v>178</v>
      </c>
      <c r="J573" s="5" t="s">
        <v>2383</v>
      </c>
      <c r="K573" s="5" t="s">
        <v>2814</v>
      </c>
      <c r="L573" s="5" t="s">
        <v>4033</v>
      </c>
      <c r="M573" s="5" t="s">
        <v>186</v>
      </c>
      <c r="N573" s="5" t="s">
        <v>186</v>
      </c>
      <c r="O573" s="5" t="s">
        <v>3692</v>
      </c>
      <c r="P573" s="5" t="s">
        <v>4769</v>
      </c>
      <c r="Q573" s="5" t="s">
        <v>177</v>
      </c>
      <c r="R573" s="5" t="s">
        <v>4769</v>
      </c>
    </row>
    <row r="574" spans="1:18">
      <c r="A574" s="5"/>
      <c r="B574" s="10" t="s">
        <v>1549</v>
      </c>
      <c r="C574" s="137" t="s">
        <v>3388</v>
      </c>
      <c r="D574" s="5">
        <v>2015</v>
      </c>
      <c r="F574" s="5" t="s">
        <v>1792</v>
      </c>
      <c r="G574" s="5" t="s">
        <v>2385</v>
      </c>
      <c r="H574" s="5" t="s">
        <v>3982</v>
      </c>
      <c r="I574" s="5" t="s">
        <v>178</v>
      </c>
      <c r="J574" s="5" t="s">
        <v>2383</v>
      </c>
      <c r="K574" s="5" t="s">
        <v>2814</v>
      </c>
      <c r="L574" s="5" t="s">
        <v>4033</v>
      </c>
      <c r="M574" s="5" t="s">
        <v>186</v>
      </c>
      <c r="N574" s="5" t="s">
        <v>186</v>
      </c>
      <c r="O574" s="5" t="s">
        <v>3693</v>
      </c>
      <c r="P574" s="5" t="s">
        <v>4769</v>
      </c>
      <c r="Q574" s="5" t="s">
        <v>177</v>
      </c>
      <c r="R574" s="5" t="s">
        <v>4769</v>
      </c>
    </row>
    <row r="575" spans="1:18">
      <c r="A575" s="5"/>
      <c r="B575" s="10" t="s">
        <v>1549</v>
      </c>
      <c r="C575" s="137" t="s">
        <v>3389</v>
      </c>
      <c r="D575" s="5">
        <v>2015</v>
      </c>
      <c r="F575" s="5" t="s">
        <v>1792</v>
      </c>
      <c r="G575" s="5" t="s">
        <v>2385</v>
      </c>
      <c r="H575" s="5" t="s">
        <v>3983</v>
      </c>
      <c r="I575" s="5" t="s">
        <v>178</v>
      </c>
      <c r="J575" s="5" t="s">
        <v>2383</v>
      </c>
      <c r="K575" s="5" t="s">
        <v>2814</v>
      </c>
      <c r="L575" s="5" t="s">
        <v>4033</v>
      </c>
      <c r="M575" s="5" t="s">
        <v>186</v>
      </c>
      <c r="N575" s="5" t="s">
        <v>186</v>
      </c>
      <c r="O575" s="5" t="s">
        <v>3694</v>
      </c>
      <c r="P575" s="5" t="s">
        <v>4769</v>
      </c>
      <c r="Q575" s="5" t="s">
        <v>177</v>
      </c>
      <c r="R575" s="5" t="s">
        <v>4769</v>
      </c>
    </row>
    <row r="576" spans="1:18">
      <c r="A576" s="5"/>
      <c r="B576" s="10" t="s">
        <v>1549</v>
      </c>
      <c r="C576" s="137" t="s">
        <v>3390</v>
      </c>
      <c r="D576" s="5">
        <v>2015</v>
      </c>
      <c r="F576" s="5" t="s">
        <v>1792</v>
      </c>
      <c r="G576" s="5" t="s">
        <v>2385</v>
      </c>
      <c r="H576" s="5" t="s">
        <v>3984</v>
      </c>
      <c r="I576" s="5" t="s">
        <v>178</v>
      </c>
      <c r="J576" s="5" t="s">
        <v>2383</v>
      </c>
      <c r="K576" s="5" t="s">
        <v>2814</v>
      </c>
      <c r="L576" s="5" t="s">
        <v>4033</v>
      </c>
      <c r="M576" s="5" t="s">
        <v>186</v>
      </c>
      <c r="N576" s="5" t="s">
        <v>186</v>
      </c>
      <c r="O576" s="5" t="s">
        <v>3695</v>
      </c>
      <c r="P576" s="5" t="s">
        <v>4769</v>
      </c>
      <c r="Q576" s="5" t="s">
        <v>177</v>
      </c>
      <c r="R576" s="5" t="s">
        <v>4769</v>
      </c>
    </row>
    <row r="577" spans="1:18">
      <c r="A577" s="5"/>
      <c r="B577" s="10" t="s">
        <v>1549</v>
      </c>
      <c r="C577" s="137" t="s">
        <v>3391</v>
      </c>
      <c r="D577" s="5">
        <v>2015</v>
      </c>
      <c r="F577" s="5" t="s">
        <v>1792</v>
      </c>
      <c r="G577" s="5" t="s">
        <v>2385</v>
      </c>
      <c r="H577" s="5" t="s">
        <v>3985</v>
      </c>
      <c r="I577" s="5" t="s">
        <v>178</v>
      </c>
      <c r="J577" s="5" t="s">
        <v>2383</v>
      </c>
      <c r="K577" s="5" t="s">
        <v>2814</v>
      </c>
      <c r="L577" s="5" t="s">
        <v>4033</v>
      </c>
      <c r="M577" s="5" t="s">
        <v>186</v>
      </c>
      <c r="N577" s="5" t="s">
        <v>186</v>
      </c>
      <c r="O577" s="5" t="s">
        <v>3696</v>
      </c>
      <c r="P577" s="5" t="s">
        <v>4769</v>
      </c>
      <c r="Q577" s="5" t="s">
        <v>177</v>
      </c>
      <c r="R577" s="5" t="s">
        <v>4769</v>
      </c>
    </row>
    <row r="578" spans="1:18">
      <c r="A578" s="5"/>
      <c r="B578" s="10" t="s">
        <v>1549</v>
      </c>
      <c r="C578" s="137" t="s">
        <v>3392</v>
      </c>
      <c r="D578" s="5">
        <v>2015</v>
      </c>
      <c r="F578" s="5" t="s">
        <v>1792</v>
      </c>
      <c r="G578" s="5" t="s">
        <v>2385</v>
      </c>
      <c r="H578" s="5" t="s">
        <v>3986</v>
      </c>
      <c r="I578" s="5" t="s">
        <v>178</v>
      </c>
      <c r="J578" s="5" t="s">
        <v>2383</v>
      </c>
      <c r="K578" s="5" t="s">
        <v>2814</v>
      </c>
      <c r="L578" s="5" t="s">
        <v>4033</v>
      </c>
      <c r="M578" s="5" t="s">
        <v>186</v>
      </c>
      <c r="N578" s="5" t="s">
        <v>186</v>
      </c>
      <c r="O578" s="5" t="s">
        <v>3697</v>
      </c>
      <c r="P578" s="5" t="s">
        <v>4769</v>
      </c>
      <c r="Q578" s="5" t="s">
        <v>177</v>
      </c>
      <c r="R578" s="5" t="s">
        <v>4769</v>
      </c>
    </row>
    <row r="579" spans="1:18">
      <c r="A579" s="5"/>
      <c r="B579" s="10" t="s">
        <v>1549</v>
      </c>
      <c r="C579" s="137" t="s">
        <v>3393</v>
      </c>
      <c r="D579" s="5">
        <v>2015</v>
      </c>
      <c r="F579" s="5" t="s">
        <v>1792</v>
      </c>
      <c r="G579" s="5" t="s">
        <v>2385</v>
      </c>
      <c r="H579" s="5" t="s">
        <v>3987</v>
      </c>
      <c r="I579" s="5" t="s">
        <v>178</v>
      </c>
      <c r="J579" s="5" t="s">
        <v>2383</v>
      </c>
      <c r="K579" s="5" t="s">
        <v>2814</v>
      </c>
      <c r="L579" s="5" t="s">
        <v>4033</v>
      </c>
      <c r="M579" s="5" t="s">
        <v>186</v>
      </c>
      <c r="N579" s="5" t="s">
        <v>186</v>
      </c>
      <c r="O579" s="5" t="s">
        <v>3698</v>
      </c>
      <c r="P579" s="5" t="s">
        <v>4769</v>
      </c>
      <c r="Q579" s="5" t="s">
        <v>177</v>
      </c>
      <c r="R579" s="5" t="s">
        <v>4769</v>
      </c>
    </row>
    <row r="580" spans="1:18">
      <c r="A580" s="5"/>
      <c r="B580" s="10" t="s">
        <v>1549</v>
      </c>
      <c r="C580" s="137" t="s">
        <v>3394</v>
      </c>
      <c r="D580" s="5">
        <v>2015</v>
      </c>
      <c r="F580" s="5" t="s">
        <v>1792</v>
      </c>
      <c r="G580" s="5" t="s">
        <v>2385</v>
      </c>
      <c r="H580" s="5" t="s">
        <v>3988</v>
      </c>
      <c r="I580" s="5" t="s">
        <v>178</v>
      </c>
      <c r="J580" s="5" t="s">
        <v>2383</v>
      </c>
      <c r="K580" s="5" t="s">
        <v>2814</v>
      </c>
      <c r="L580" s="5" t="s">
        <v>4033</v>
      </c>
      <c r="M580" s="5" t="s">
        <v>186</v>
      </c>
      <c r="N580" s="5" t="s">
        <v>186</v>
      </c>
      <c r="O580" s="5" t="s">
        <v>3699</v>
      </c>
      <c r="P580" s="5" t="s">
        <v>4769</v>
      </c>
      <c r="Q580" s="5" t="s">
        <v>177</v>
      </c>
      <c r="R580" s="5" t="s">
        <v>4769</v>
      </c>
    </row>
    <row r="581" spans="1:18">
      <c r="A581" s="5"/>
      <c r="B581" s="10" t="s">
        <v>1549</v>
      </c>
      <c r="C581" s="137" t="s">
        <v>3395</v>
      </c>
      <c r="D581" s="5">
        <v>2015</v>
      </c>
      <c r="F581" s="5" t="s">
        <v>1792</v>
      </c>
      <c r="G581" s="5" t="s">
        <v>2385</v>
      </c>
      <c r="H581" s="5" t="s">
        <v>3989</v>
      </c>
      <c r="I581" s="5" t="s">
        <v>178</v>
      </c>
      <c r="J581" s="5" t="s">
        <v>2383</v>
      </c>
      <c r="K581" s="5" t="s">
        <v>2814</v>
      </c>
      <c r="L581" s="5" t="s">
        <v>4033</v>
      </c>
      <c r="M581" s="5" t="s">
        <v>186</v>
      </c>
      <c r="N581" s="5" t="s">
        <v>186</v>
      </c>
      <c r="O581" s="5" t="s">
        <v>3700</v>
      </c>
      <c r="P581" s="5" t="s">
        <v>4769</v>
      </c>
      <c r="Q581" s="5" t="s">
        <v>177</v>
      </c>
      <c r="R581" s="5" t="s">
        <v>4769</v>
      </c>
    </row>
    <row r="582" spans="1:18">
      <c r="A582" s="5"/>
      <c r="B582" s="10" t="s">
        <v>1549</v>
      </c>
      <c r="C582" s="137" t="s">
        <v>3396</v>
      </c>
      <c r="D582" s="5">
        <v>2015</v>
      </c>
      <c r="F582" s="5" t="s">
        <v>1792</v>
      </c>
      <c r="G582" s="5" t="s">
        <v>2385</v>
      </c>
      <c r="H582" s="5" t="s">
        <v>3990</v>
      </c>
      <c r="I582" s="5" t="s">
        <v>178</v>
      </c>
      <c r="J582" s="5" t="s">
        <v>2383</v>
      </c>
      <c r="K582" s="5" t="s">
        <v>2814</v>
      </c>
      <c r="L582" s="5" t="s">
        <v>4033</v>
      </c>
      <c r="M582" s="5" t="s">
        <v>186</v>
      </c>
      <c r="N582" s="5" t="s">
        <v>186</v>
      </c>
      <c r="O582" s="5" t="s">
        <v>3701</v>
      </c>
      <c r="P582" s="5" t="s">
        <v>4769</v>
      </c>
      <c r="Q582" s="5" t="s">
        <v>177</v>
      </c>
      <c r="R582" s="5" t="s">
        <v>4769</v>
      </c>
    </row>
    <row r="583" spans="1:18">
      <c r="A583" s="5"/>
      <c r="B583" s="10" t="s">
        <v>1549</v>
      </c>
      <c r="C583" s="137" t="s">
        <v>3397</v>
      </c>
      <c r="D583" s="5">
        <v>2015</v>
      </c>
      <c r="F583" s="5" t="s">
        <v>1792</v>
      </c>
      <c r="G583" s="5" t="s">
        <v>2385</v>
      </c>
      <c r="H583" s="106" t="s">
        <v>3991</v>
      </c>
      <c r="I583" s="5" t="s">
        <v>178</v>
      </c>
      <c r="J583" s="5" t="s">
        <v>2383</v>
      </c>
      <c r="K583" s="5" t="s">
        <v>2814</v>
      </c>
      <c r="L583" s="5" t="s">
        <v>4033</v>
      </c>
      <c r="M583" s="5" t="s">
        <v>186</v>
      </c>
      <c r="N583" s="5" t="s">
        <v>186</v>
      </c>
      <c r="O583" s="106" t="s">
        <v>3702</v>
      </c>
      <c r="P583" s="5" t="s">
        <v>4769</v>
      </c>
      <c r="Q583" s="5" t="s">
        <v>177</v>
      </c>
      <c r="R583" s="5" t="s">
        <v>4769</v>
      </c>
    </row>
    <row r="584" spans="1:18">
      <c r="A584" s="5"/>
      <c r="B584" s="10" t="s">
        <v>1549</v>
      </c>
      <c r="C584" s="139" t="s">
        <v>3398</v>
      </c>
      <c r="D584" s="5">
        <v>2015</v>
      </c>
      <c r="F584" s="5" t="s">
        <v>1792</v>
      </c>
      <c r="G584" s="5" t="s">
        <v>2385</v>
      </c>
      <c r="H584" s="29" t="s">
        <v>3992</v>
      </c>
      <c r="I584" s="5" t="s">
        <v>178</v>
      </c>
      <c r="J584" s="5" t="s">
        <v>2383</v>
      </c>
      <c r="K584" s="5" t="s">
        <v>2814</v>
      </c>
      <c r="L584" s="5" t="s">
        <v>4033</v>
      </c>
      <c r="M584" s="5" t="s">
        <v>186</v>
      </c>
      <c r="N584" s="5" t="s">
        <v>186</v>
      </c>
      <c r="O584" s="29" t="s">
        <v>3703</v>
      </c>
      <c r="P584" s="5" t="s">
        <v>4769</v>
      </c>
      <c r="Q584" s="5" t="s">
        <v>177</v>
      </c>
      <c r="R584" s="5" t="s">
        <v>4769</v>
      </c>
    </row>
    <row r="585" spans="1:18">
      <c r="A585" s="5"/>
      <c r="B585" s="10" t="s">
        <v>1549</v>
      </c>
      <c r="C585" s="137" t="s">
        <v>3399</v>
      </c>
      <c r="D585" s="5">
        <v>2015</v>
      </c>
      <c r="F585" s="5" t="s">
        <v>1792</v>
      </c>
      <c r="G585" s="5" t="s">
        <v>2385</v>
      </c>
      <c r="H585" s="5" t="s">
        <v>3993</v>
      </c>
      <c r="I585" s="5" t="s">
        <v>178</v>
      </c>
      <c r="J585" s="5" t="s">
        <v>2383</v>
      </c>
      <c r="K585" s="5" t="s">
        <v>2814</v>
      </c>
      <c r="L585" s="5" t="s">
        <v>4033</v>
      </c>
      <c r="M585" s="5" t="s">
        <v>186</v>
      </c>
      <c r="N585" s="5" t="s">
        <v>186</v>
      </c>
      <c r="O585" s="5" t="s">
        <v>3704</v>
      </c>
      <c r="P585" s="5" t="s">
        <v>4769</v>
      </c>
      <c r="Q585" s="5" t="s">
        <v>177</v>
      </c>
      <c r="R585" s="5" t="s">
        <v>4769</v>
      </c>
    </row>
    <row r="586" spans="1:18">
      <c r="A586" s="5"/>
      <c r="B586" s="10" t="s">
        <v>1549</v>
      </c>
      <c r="C586" s="137" t="s">
        <v>3400</v>
      </c>
      <c r="D586" s="5">
        <v>2015</v>
      </c>
      <c r="F586" s="5" t="s">
        <v>1792</v>
      </c>
      <c r="G586" s="5" t="s">
        <v>2385</v>
      </c>
      <c r="H586" s="5" t="s">
        <v>3994</v>
      </c>
      <c r="I586" s="5" t="s">
        <v>178</v>
      </c>
      <c r="J586" s="5" t="s">
        <v>2383</v>
      </c>
      <c r="K586" s="5" t="s">
        <v>2814</v>
      </c>
      <c r="L586" s="5" t="s">
        <v>4033</v>
      </c>
      <c r="M586" s="5" t="s">
        <v>186</v>
      </c>
      <c r="N586" s="5" t="s">
        <v>186</v>
      </c>
      <c r="O586" s="5" t="s">
        <v>3705</v>
      </c>
      <c r="P586" s="5" t="s">
        <v>4769</v>
      </c>
      <c r="Q586" s="5" t="s">
        <v>177</v>
      </c>
      <c r="R586" s="5" t="s">
        <v>4769</v>
      </c>
    </row>
    <row r="587" spans="1:18">
      <c r="A587" s="106" t="s">
        <v>1735</v>
      </c>
      <c r="B587" s="106" t="s">
        <v>1593</v>
      </c>
      <c r="C587" s="151" t="s">
        <v>1631</v>
      </c>
      <c r="D587" s="106" t="s">
        <v>1633</v>
      </c>
      <c r="E587" s="106" t="s">
        <v>1735</v>
      </c>
      <c r="F587" s="106" t="s">
        <v>2466</v>
      </c>
      <c r="G587" s="106" t="s">
        <v>449</v>
      </c>
      <c r="H587" s="106" t="s">
        <v>172</v>
      </c>
      <c r="I587" s="148"/>
      <c r="J587" s="106" t="s">
        <v>1591</v>
      </c>
      <c r="K587" s="106" t="s">
        <v>2814</v>
      </c>
      <c r="L587" s="106" t="s">
        <v>1632</v>
      </c>
      <c r="M587" s="106"/>
      <c r="N587" s="106" t="s">
        <v>186</v>
      </c>
      <c r="O587" s="5" t="s">
        <v>2244</v>
      </c>
      <c r="P587" s="106"/>
    </row>
    <row r="588" spans="1:18">
      <c r="A588" s="5" t="s">
        <v>1743</v>
      </c>
      <c r="B588" s="5" t="s">
        <v>1593</v>
      </c>
      <c r="C588" s="105" t="s">
        <v>1635</v>
      </c>
      <c r="D588" s="5">
        <v>1990</v>
      </c>
      <c r="E588" s="5" t="s">
        <v>1743</v>
      </c>
      <c r="F588" s="5" t="s">
        <v>2466</v>
      </c>
      <c r="G588" s="5" t="s">
        <v>449</v>
      </c>
      <c r="H588" s="5" t="s">
        <v>172</v>
      </c>
      <c r="J588" s="5" t="s">
        <v>1591</v>
      </c>
      <c r="K588" s="106" t="s">
        <v>2814</v>
      </c>
      <c r="L588" s="5" t="s">
        <v>1636</v>
      </c>
      <c r="M588" s="5"/>
      <c r="N588" s="5" t="s">
        <v>186</v>
      </c>
      <c r="O588" s="5" t="s">
        <v>2245</v>
      </c>
    </row>
    <row r="589" spans="1:18">
      <c r="A589" s="5" t="s">
        <v>1657</v>
      </c>
      <c r="B589" s="5" t="s">
        <v>1593</v>
      </c>
      <c r="C589" s="105" t="s">
        <v>1592</v>
      </c>
      <c r="D589" s="5">
        <v>1953</v>
      </c>
      <c r="E589" s="5" t="s">
        <v>1657</v>
      </c>
      <c r="F589" s="5" t="s">
        <v>2466</v>
      </c>
      <c r="G589" s="5" t="s">
        <v>449</v>
      </c>
      <c r="H589" s="5" t="s">
        <v>172</v>
      </c>
      <c r="J589" s="5" t="s">
        <v>1591</v>
      </c>
      <c r="K589" s="106" t="s">
        <v>2814</v>
      </c>
      <c r="L589" s="5" t="s">
        <v>2993</v>
      </c>
      <c r="M589" s="5"/>
      <c r="N589" s="5" t="s">
        <v>186</v>
      </c>
      <c r="O589" s="5" t="s">
        <v>2248</v>
      </c>
    </row>
    <row r="590" spans="1:18">
      <c r="A590" s="5" t="s">
        <v>4728</v>
      </c>
      <c r="B590" s="5" t="s">
        <v>1593</v>
      </c>
      <c r="C590" s="5" t="s">
        <v>3099</v>
      </c>
      <c r="D590" s="5">
        <v>2013</v>
      </c>
      <c r="E590" s="5" t="s">
        <v>4782</v>
      </c>
      <c r="F590" s="5" t="s">
        <v>4796</v>
      </c>
      <c r="G590" s="5" t="s">
        <v>2385</v>
      </c>
      <c r="H590" s="5" t="s">
        <v>4754</v>
      </c>
      <c r="I590" s="5" t="s">
        <v>178</v>
      </c>
      <c r="J590" s="5" t="s">
        <v>2383</v>
      </c>
      <c r="K590" s="5" t="s">
        <v>2814</v>
      </c>
      <c r="L590" s="5" t="s">
        <v>4034</v>
      </c>
      <c r="M590" s="5" t="s">
        <v>186</v>
      </c>
      <c r="N590" s="5" t="s">
        <v>186</v>
      </c>
      <c r="O590" s="5" t="s">
        <v>3080</v>
      </c>
      <c r="P590" s="5" t="s">
        <v>4769</v>
      </c>
      <c r="Q590" s="5" t="s">
        <v>177</v>
      </c>
      <c r="R590" s="5" t="s">
        <v>4769</v>
      </c>
    </row>
    <row r="591" spans="1:18">
      <c r="A591" s="5" t="s">
        <v>4726</v>
      </c>
      <c r="B591" s="5" t="s">
        <v>1593</v>
      </c>
      <c r="C591" s="5" t="s">
        <v>3097</v>
      </c>
      <c r="D591" s="5">
        <v>2013</v>
      </c>
      <c r="E591" s="5" t="s">
        <v>4787</v>
      </c>
      <c r="F591" s="5" t="s">
        <v>4796</v>
      </c>
      <c r="G591" s="5" t="s">
        <v>2385</v>
      </c>
      <c r="H591" s="5" t="s">
        <v>4752</v>
      </c>
      <c r="I591" s="5" t="s">
        <v>178</v>
      </c>
      <c r="J591" s="5" t="s">
        <v>2383</v>
      </c>
      <c r="K591" s="5" t="s">
        <v>2814</v>
      </c>
      <c r="L591" s="5" t="s">
        <v>4034</v>
      </c>
      <c r="M591" s="5" t="s">
        <v>186</v>
      </c>
      <c r="N591" s="5" t="s">
        <v>186</v>
      </c>
      <c r="O591" s="5" t="s">
        <v>3083</v>
      </c>
      <c r="P591" s="5" t="s">
        <v>4769</v>
      </c>
      <c r="Q591" s="5" t="s">
        <v>177</v>
      </c>
      <c r="R591" s="5" t="s">
        <v>4769</v>
      </c>
    </row>
    <row r="592" spans="1:18">
      <c r="A592" s="5" t="s">
        <v>4725</v>
      </c>
      <c r="B592" s="5" t="s">
        <v>1593</v>
      </c>
      <c r="C592" s="5" t="s">
        <v>3096</v>
      </c>
      <c r="D592" s="5">
        <v>2013</v>
      </c>
      <c r="E592" s="5" t="s">
        <v>4776</v>
      </c>
      <c r="F592" s="5" t="s">
        <v>4796</v>
      </c>
      <c r="G592" s="5" t="s">
        <v>2385</v>
      </c>
      <c r="H592" s="5" t="s">
        <v>4751</v>
      </c>
      <c r="I592" s="5" t="s">
        <v>178</v>
      </c>
      <c r="J592" s="5" t="s">
        <v>2383</v>
      </c>
      <c r="K592" s="5" t="s">
        <v>2814</v>
      </c>
      <c r="L592" s="5" t="s">
        <v>4034</v>
      </c>
      <c r="M592" s="5" t="s">
        <v>186</v>
      </c>
      <c r="N592" s="5" t="s">
        <v>186</v>
      </c>
      <c r="O592" s="5" t="s">
        <v>3076</v>
      </c>
      <c r="P592" s="5" t="s">
        <v>4769</v>
      </c>
      <c r="Q592" s="5" t="s">
        <v>177</v>
      </c>
      <c r="R592" s="5" t="s">
        <v>4769</v>
      </c>
    </row>
    <row r="593" spans="1:18">
      <c r="A593" s="5" t="s">
        <v>4722</v>
      </c>
      <c r="B593" s="5" t="s">
        <v>1593</v>
      </c>
      <c r="C593" s="5" t="s">
        <v>3093</v>
      </c>
      <c r="D593" s="5">
        <v>2014</v>
      </c>
      <c r="E593" s="5" t="s">
        <v>4786</v>
      </c>
      <c r="F593" s="5" t="s">
        <v>4796</v>
      </c>
      <c r="G593" s="5" t="s">
        <v>2385</v>
      </c>
      <c r="H593" s="5" t="s">
        <v>4748</v>
      </c>
      <c r="I593" s="5" t="s">
        <v>178</v>
      </c>
      <c r="J593" s="5" t="s">
        <v>2383</v>
      </c>
      <c r="K593" s="5" t="s">
        <v>2814</v>
      </c>
      <c r="L593" s="5" t="s">
        <v>4034</v>
      </c>
      <c r="M593" s="5" t="s">
        <v>186</v>
      </c>
      <c r="N593" s="5" t="s">
        <v>186</v>
      </c>
      <c r="O593" s="5" t="s">
        <v>3089</v>
      </c>
      <c r="P593" s="5" t="s">
        <v>4769</v>
      </c>
      <c r="Q593" s="5" t="s">
        <v>177</v>
      </c>
      <c r="R593" s="5" t="s">
        <v>4769</v>
      </c>
    </row>
    <row r="594" spans="1:18">
      <c r="A594" s="5" t="s">
        <v>4740</v>
      </c>
      <c r="B594" s="5" t="s">
        <v>1593</v>
      </c>
      <c r="C594" s="5" t="s">
        <v>3111</v>
      </c>
      <c r="D594" s="5">
        <v>2014</v>
      </c>
      <c r="E594" s="5" t="s">
        <v>4785</v>
      </c>
      <c r="F594" s="5" t="s">
        <v>4796</v>
      </c>
      <c r="G594" s="5" t="s">
        <v>2385</v>
      </c>
      <c r="H594" s="5" t="s">
        <v>4766</v>
      </c>
      <c r="I594" s="5" t="s">
        <v>178</v>
      </c>
      <c r="J594" s="5" t="s">
        <v>2383</v>
      </c>
      <c r="K594" s="5" t="s">
        <v>2814</v>
      </c>
      <c r="L594" s="5" t="s">
        <v>4034</v>
      </c>
      <c r="M594" s="5" t="s">
        <v>186</v>
      </c>
      <c r="N594" s="5" t="s">
        <v>186</v>
      </c>
      <c r="O594" s="5" t="s">
        <v>3082</v>
      </c>
      <c r="P594" s="5" t="s">
        <v>4769</v>
      </c>
      <c r="Q594" s="5" t="s">
        <v>177</v>
      </c>
      <c r="R594" s="5" t="s">
        <v>4769</v>
      </c>
    </row>
    <row r="595" spans="1:18">
      <c r="A595" s="5" t="s">
        <v>4736</v>
      </c>
      <c r="B595" s="5" t="s">
        <v>1593</v>
      </c>
      <c r="C595" s="5" t="s">
        <v>3107</v>
      </c>
      <c r="D595" s="5">
        <v>2014</v>
      </c>
      <c r="E595" s="5" t="s">
        <v>4794</v>
      </c>
      <c r="F595" s="5" t="s">
        <v>4796</v>
      </c>
      <c r="G595" s="5" t="s">
        <v>2385</v>
      </c>
      <c r="H595" s="5" t="s">
        <v>4762</v>
      </c>
      <c r="I595" s="5" t="s">
        <v>178</v>
      </c>
      <c r="J595" s="5" t="s">
        <v>2383</v>
      </c>
      <c r="K595" s="5" t="s">
        <v>2814</v>
      </c>
      <c r="L595" s="5" t="s">
        <v>4034</v>
      </c>
      <c r="M595" s="5" t="s">
        <v>186</v>
      </c>
      <c r="N595" s="5" t="s">
        <v>186</v>
      </c>
      <c r="O595" s="5" t="s">
        <v>3126</v>
      </c>
      <c r="P595" s="5" t="s">
        <v>4769</v>
      </c>
      <c r="Q595" s="5" t="s">
        <v>177</v>
      </c>
      <c r="R595" s="5" t="s">
        <v>4769</v>
      </c>
    </row>
    <row r="596" spans="1:18">
      <c r="A596" s="5" t="s">
        <v>4730</v>
      </c>
      <c r="B596" s="5" t="s">
        <v>1593</v>
      </c>
      <c r="C596" s="5" t="s">
        <v>3101</v>
      </c>
      <c r="D596" s="5">
        <v>2015</v>
      </c>
      <c r="E596" s="5" t="s">
        <v>4778</v>
      </c>
      <c r="F596" s="5" t="s">
        <v>4796</v>
      </c>
      <c r="G596" s="5" t="s">
        <v>2385</v>
      </c>
      <c r="H596" s="5" t="s">
        <v>4756</v>
      </c>
      <c r="I596" s="5" t="s">
        <v>178</v>
      </c>
      <c r="J596" s="5" t="s">
        <v>2383</v>
      </c>
      <c r="K596" s="5" t="s">
        <v>2814</v>
      </c>
      <c r="L596" s="5" t="s">
        <v>4034</v>
      </c>
      <c r="M596" s="5" t="s">
        <v>186</v>
      </c>
      <c r="N596" s="5" t="s">
        <v>186</v>
      </c>
      <c r="O596" s="5" t="s">
        <v>3123</v>
      </c>
      <c r="P596" s="5" t="s">
        <v>4769</v>
      </c>
      <c r="Q596" s="5" t="s">
        <v>177</v>
      </c>
      <c r="R596" s="5" t="s">
        <v>4769</v>
      </c>
    </row>
    <row r="597" spans="1:18">
      <c r="A597" s="106" t="s">
        <v>4734</v>
      </c>
      <c r="B597" s="106" t="s">
        <v>1593</v>
      </c>
      <c r="C597" s="106" t="s">
        <v>3105</v>
      </c>
      <c r="D597" s="106">
        <v>2015</v>
      </c>
      <c r="E597" s="106" t="s">
        <v>4791</v>
      </c>
      <c r="F597" s="106" t="s">
        <v>4796</v>
      </c>
      <c r="G597" s="106" t="s">
        <v>2385</v>
      </c>
      <c r="H597" s="106" t="s">
        <v>4760</v>
      </c>
      <c r="I597" s="106" t="s">
        <v>178</v>
      </c>
      <c r="J597" s="106" t="s">
        <v>2383</v>
      </c>
      <c r="K597" s="106" t="s">
        <v>2814</v>
      </c>
      <c r="L597" s="106" t="s">
        <v>4034</v>
      </c>
      <c r="M597" s="106" t="s">
        <v>186</v>
      </c>
      <c r="N597" s="106" t="s">
        <v>186</v>
      </c>
      <c r="O597" s="5" t="s">
        <v>3086</v>
      </c>
      <c r="P597" s="106" t="s">
        <v>4769</v>
      </c>
      <c r="Q597" s="5" t="s">
        <v>177</v>
      </c>
      <c r="R597" s="5" t="s">
        <v>4769</v>
      </c>
    </row>
    <row r="598" spans="1:18">
      <c r="A598" s="5" t="s">
        <v>4733</v>
      </c>
      <c r="B598" s="5" t="s">
        <v>1593</v>
      </c>
      <c r="C598" s="5" t="s">
        <v>3104</v>
      </c>
      <c r="D598" s="5">
        <v>2015</v>
      </c>
      <c r="E598" s="5" t="s">
        <v>4793</v>
      </c>
      <c r="F598" s="5" t="s">
        <v>4796</v>
      </c>
      <c r="G598" s="5" t="s">
        <v>2385</v>
      </c>
      <c r="H598" s="5" t="s">
        <v>4759</v>
      </c>
      <c r="I598" s="5" t="s">
        <v>178</v>
      </c>
      <c r="J598" s="5" t="s">
        <v>2383</v>
      </c>
      <c r="K598" s="5" t="s">
        <v>2814</v>
      </c>
      <c r="L598" s="5" t="s">
        <v>4034</v>
      </c>
      <c r="M598" s="5" t="s">
        <v>186</v>
      </c>
      <c r="N598" s="5" t="s">
        <v>186</v>
      </c>
      <c r="O598" s="5" t="s">
        <v>3088</v>
      </c>
      <c r="P598" s="5" t="s">
        <v>4769</v>
      </c>
      <c r="Q598" s="5" t="s">
        <v>177</v>
      </c>
      <c r="R598" s="5" t="s">
        <v>4769</v>
      </c>
    </row>
    <row r="599" spans="1:18">
      <c r="A599" s="5" t="s">
        <v>4738</v>
      </c>
      <c r="B599" s="5" t="s">
        <v>1593</v>
      </c>
      <c r="C599" s="5" t="s">
        <v>3109</v>
      </c>
      <c r="D599" s="5">
        <v>2015</v>
      </c>
      <c r="E599" s="5" t="s">
        <v>4795</v>
      </c>
      <c r="F599" s="5" t="s">
        <v>4796</v>
      </c>
      <c r="G599" s="5" t="s">
        <v>2385</v>
      </c>
      <c r="H599" s="5" t="s">
        <v>4764</v>
      </c>
      <c r="I599" s="5" t="s">
        <v>178</v>
      </c>
      <c r="J599" s="5" t="s">
        <v>2383</v>
      </c>
      <c r="K599" s="5" t="s">
        <v>2814</v>
      </c>
      <c r="L599" s="5" t="s">
        <v>4034</v>
      </c>
      <c r="M599" s="5" t="s">
        <v>186</v>
      </c>
      <c r="N599" s="5" t="s">
        <v>186</v>
      </c>
      <c r="O599" s="5" t="s">
        <v>3090</v>
      </c>
      <c r="P599" s="5" t="s">
        <v>4769</v>
      </c>
      <c r="Q599" s="5" t="s">
        <v>177</v>
      </c>
      <c r="R599" s="5" t="s">
        <v>4769</v>
      </c>
    </row>
    <row r="600" spans="1:18">
      <c r="A600" s="5" t="s">
        <v>4729</v>
      </c>
      <c r="B600" s="5" t="s">
        <v>1593</v>
      </c>
      <c r="C600" s="5" t="s">
        <v>3100</v>
      </c>
      <c r="D600" s="5">
        <v>2015</v>
      </c>
      <c r="E600" s="5" t="s">
        <v>4779</v>
      </c>
      <c r="F600" s="5" t="s">
        <v>4796</v>
      </c>
      <c r="G600" s="5" t="s">
        <v>2385</v>
      </c>
      <c r="H600" s="5" t="s">
        <v>4755</v>
      </c>
      <c r="I600" s="5" t="s">
        <v>178</v>
      </c>
      <c r="J600" s="5" t="s">
        <v>2383</v>
      </c>
      <c r="K600" s="5" t="s">
        <v>2814</v>
      </c>
      <c r="L600" s="5" t="s">
        <v>4034</v>
      </c>
      <c r="M600" s="5" t="s">
        <v>186</v>
      </c>
      <c r="N600" s="5" t="s">
        <v>186</v>
      </c>
      <c r="O600" s="5" t="s">
        <v>3077</v>
      </c>
      <c r="P600" s="5" t="s">
        <v>4769</v>
      </c>
      <c r="Q600" s="5" t="s">
        <v>177</v>
      </c>
      <c r="R600" s="5" t="s">
        <v>4769</v>
      </c>
    </row>
    <row r="601" spans="1:18">
      <c r="A601" s="5" t="s">
        <v>4727</v>
      </c>
      <c r="B601" s="5" t="s">
        <v>1593</v>
      </c>
      <c r="C601" s="5" t="s">
        <v>3098</v>
      </c>
      <c r="D601" s="5">
        <v>2016</v>
      </c>
      <c r="E601" s="5" t="s">
        <v>4781</v>
      </c>
      <c r="F601" s="5" t="s">
        <v>4796</v>
      </c>
      <c r="G601" s="5" t="s">
        <v>2385</v>
      </c>
      <c r="H601" s="5" t="s">
        <v>4753</v>
      </c>
      <c r="I601" s="5" t="s">
        <v>178</v>
      </c>
      <c r="J601" s="5" t="s">
        <v>2383</v>
      </c>
      <c r="K601" s="5" t="s">
        <v>2814</v>
      </c>
      <c r="L601" s="5" t="s">
        <v>4034</v>
      </c>
      <c r="M601" s="5" t="s">
        <v>186</v>
      </c>
      <c r="N601" s="5" t="s">
        <v>186</v>
      </c>
      <c r="O601" s="5" t="s">
        <v>3079</v>
      </c>
      <c r="P601" s="5" t="s">
        <v>4769</v>
      </c>
      <c r="Q601" s="5" t="s">
        <v>177</v>
      </c>
      <c r="R601" s="5" t="s">
        <v>4769</v>
      </c>
    </row>
    <row r="602" spans="1:18">
      <c r="A602" s="5" t="s">
        <v>4741</v>
      </c>
      <c r="B602" s="5" t="s">
        <v>1593</v>
      </c>
      <c r="C602" s="5" t="s">
        <v>3112</v>
      </c>
      <c r="D602" s="5">
        <v>2016</v>
      </c>
      <c r="E602" s="5" t="s">
        <v>4780</v>
      </c>
      <c r="F602" s="5" t="s">
        <v>4796</v>
      </c>
      <c r="G602" s="5" t="s">
        <v>2385</v>
      </c>
      <c r="H602" s="5" t="s">
        <v>4767</v>
      </c>
      <c r="I602" s="5" t="s">
        <v>178</v>
      </c>
      <c r="J602" s="5" t="s">
        <v>2383</v>
      </c>
      <c r="K602" s="5" t="s">
        <v>2814</v>
      </c>
      <c r="L602" s="5" t="s">
        <v>4034</v>
      </c>
      <c r="M602" s="5" t="s">
        <v>186</v>
      </c>
      <c r="N602" s="5" t="s">
        <v>186</v>
      </c>
      <c r="O602" s="5" t="s">
        <v>3078</v>
      </c>
      <c r="P602" s="5" t="s">
        <v>4769</v>
      </c>
      <c r="Q602" s="5" t="s">
        <v>177</v>
      </c>
      <c r="R602" s="5" t="s">
        <v>4769</v>
      </c>
    </row>
    <row r="603" spans="1:18">
      <c r="A603" s="5" t="s">
        <v>4732</v>
      </c>
      <c r="B603" s="5" t="s">
        <v>1593</v>
      </c>
      <c r="C603" s="5" t="s">
        <v>3103</v>
      </c>
      <c r="D603" s="5">
        <v>2016</v>
      </c>
      <c r="E603" s="5" t="s">
        <v>4792</v>
      </c>
      <c r="F603" s="5" t="s">
        <v>4796</v>
      </c>
      <c r="G603" s="5" t="s">
        <v>2385</v>
      </c>
      <c r="H603" s="5" t="s">
        <v>4758</v>
      </c>
      <c r="I603" s="5" t="s">
        <v>178</v>
      </c>
      <c r="J603" s="5" t="s">
        <v>2383</v>
      </c>
      <c r="K603" s="5" t="s">
        <v>2814</v>
      </c>
      <c r="L603" s="5" t="s">
        <v>4034</v>
      </c>
      <c r="M603" s="5" t="s">
        <v>186</v>
      </c>
      <c r="N603" s="5" t="s">
        <v>186</v>
      </c>
      <c r="O603" s="5" t="s">
        <v>3087</v>
      </c>
      <c r="P603" s="5" t="s">
        <v>4769</v>
      </c>
      <c r="Q603" s="5" t="s">
        <v>177</v>
      </c>
      <c r="R603" s="5" t="s">
        <v>4769</v>
      </c>
    </row>
    <row r="604" spans="1:18">
      <c r="A604" s="5" t="s">
        <v>4724</v>
      </c>
      <c r="B604" s="5" t="s">
        <v>1593</v>
      </c>
      <c r="C604" s="5" t="s">
        <v>3095</v>
      </c>
      <c r="D604" s="5">
        <v>2016</v>
      </c>
      <c r="E604" s="5" t="s">
        <v>4789</v>
      </c>
      <c r="F604" s="5" t="s">
        <v>4796</v>
      </c>
      <c r="G604" s="5" t="s">
        <v>2385</v>
      </c>
      <c r="H604" s="5" t="s">
        <v>4750</v>
      </c>
      <c r="I604" s="5" t="s">
        <v>178</v>
      </c>
      <c r="J604" s="5" t="s">
        <v>2383</v>
      </c>
      <c r="K604" s="5" t="s">
        <v>2814</v>
      </c>
      <c r="L604" s="5" t="s">
        <v>4034</v>
      </c>
      <c r="M604" s="5" t="s">
        <v>186</v>
      </c>
      <c r="N604" s="5" t="s">
        <v>186</v>
      </c>
      <c r="O604" s="5" t="s">
        <v>3084</v>
      </c>
      <c r="P604" s="5" t="s">
        <v>4769</v>
      </c>
      <c r="Q604" s="5" t="s">
        <v>177</v>
      </c>
      <c r="R604" s="5" t="s">
        <v>4769</v>
      </c>
    </row>
    <row r="605" spans="1:18">
      <c r="A605" s="5" t="s">
        <v>4731</v>
      </c>
      <c r="B605" s="5" t="s">
        <v>1593</v>
      </c>
      <c r="C605" s="11" t="s">
        <v>3102</v>
      </c>
      <c r="D605" s="5">
        <v>2016</v>
      </c>
      <c r="E605" s="5" t="s">
        <v>4784</v>
      </c>
      <c r="F605" s="5" t="s">
        <v>4796</v>
      </c>
      <c r="G605" s="5" t="s">
        <v>2385</v>
      </c>
      <c r="H605" s="5" t="s">
        <v>4757</v>
      </c>
      <c r="I605" s="5" t="s">
        <v>178</v>
      </c>
      <c r="J605" s="5" t="s">
        <v>2383</v>
      </c>
      <c r="K605" s="5" t="s">
        <v>2814</v>
      </c>
      <c r="L605" s="5" t="s">
        <v>4034</v>
      </c>
      <c r="M605" s="5" t="s">
        <v>186</v>
      </c>
      <c r="N605" s="5" t="s">
        <v>186</v>
      </c>
      <c r="O605" s="5" t="s">
        <v>3124</v>
      </c>
      <c r="P605" s="5" t="s">
        <v>4769</v>
      </c>
      <c r="Q605" s="5" t="s">
        <v>177</v>
      </c>
      <c r="R605" s="5" t="s">
        <v>4769</v>
      </c>
    </row>
    <row r="606" spans="1:18">
      <c r="A606" s="5" t="s">
        <v>4723</v>
      </c>
      <c r="B606" s="5" t="s">
        <v>1593</v>
      </c>
      <c r="C606" s="11" t="s">
        <v>3094</v>
      </c>
      <c r="D606" s="5">
        <v>2016</v>
      </c>
      <c r="E606" s="5" t="s">
        <v>4788</v>
      </c>
      <c r="F606" s="5" t="s">
        <v>4796</v>
      </c>
      <c r="G606" s="5" t="s">
        <v>2385</v>
      </c>
      <c r="H606" s="5" t="s">
        <v>4749</v>
      </c>
      <c r="I606" s="5" t="s">
        <v>178</v>
      </c>
      <c r="J606" s="5" t="s">
        <v>2383</v>
      </c>
      <c r="K606" s="5" t="s">
        <v>2814</v>
      </c>
      <c r="L606" s="5" t="s">
        <v>4034</v>
      </c>
      <c r="M606" s="5" t="s">
        <v>186</v>
      </c>
      <c r="N606" s="5" t="s">
        <v>186</v>
      </c>
      <c r="O606" s="5" t="s">
        <v>3122</v>
      </c>
      <c r="P606" s="5" t="s">
        <v>4769</v>
      </c>
      <c r="Q606" s="5" t="s">
        <v>177</v>
      </c>
      <c r="R606" s="5" t="s">
        <v>4769</v>
      </c>
    </row>
    <row r="607" spans="1:18">
      <c r="A607" s="5" t="s">
        <v>4735</v>
      </c>
      <c r="B607" s="5" t="s">
        <v>1593</v>
      </c>
      <c r="C607" s="11" t="s">
        <v>3106</v>
      </c>
      <c r="D607" s="5">
        <v>2016</v>
      </c>
      <c r="E607" s="5" t="s">
        <v>4777</v>
      </c>
      <c r="F607" s="5" t="s">
        <v>4796</v>
      </c>
      <c r="G607" s="5" t="s">
        <v>2385</v>
      </c>
      <c r="H607" s="5" t="s">
        <v>4761</v>
      </c>
      <c r="I607" s="5" t="s">
        <v>178</v>
      </c>
      <c r="J607" s="5" t="s">
        <v>2383</v>
      </c>
      <c r="K607" s="5" t="s">
        <v>2814</v>
      </c>
      <c r="L607" s="5" t="s">
        <v>4034</v>
      </c>
      <c r="M607" s="5" t="s">
        <v>186</v>
      </c>
      <c r="N607" s="5" t="s">
        <v>186</v>
      </c>
      <c r="O607" s="5" t="s">
        <v>3125</v>
      </c>
      <c r="P607" s="5" t="s">
        <v>4769</v>
      </c>
      <c r="Q607" s="5" t="s">
        <v>177</v>
      </c>
      <c r="R607" s="5" t="s">
        <v>4769</v>
      </c>
    </row>
    <row r="608" spans="1:18">
      <c r="A608" s="5" t="s">
        <v>4737</v>
      </c>
      <c r="B608" s="5" t="s">
        <v>1593</v>
      </c>
      <c r="C608" s="5" t="s">
        <v>3108</v>
      </c>
      <c r="D608" s="5">
        <v>2016</v>
      </c>
      <c r="E608" s="5" t="s">
        <v>4790</v>
      </c>
      <c r="F608" s="5" t="s">
        <v>4796</v>
      </c>
      <c r="G608" s="5" t="s">
        <v>2385</v>
      </c>
      <c r="H608" s="5" t="s">
        <v>4763</v>
      </c>
      <c r="I608" s="5" t="s">
        <v>178</v>
      </c>
      <c r="J608" s="5" t="s">
        <v>2383</v>
      </c>
      <c r="K608" s="5" t="s">
        <v>2814</v>
      </c>
      <c r="L608" s="5" t="s">
        <v>4034</v>
      </c>
      <c r="M608" s="5" t="s">
        <v>186</v>
      </c>
      <c r="N608" s="5" t="s">
        <v>186</v>
      </c>
      <c r="O608" s="5" t="s">
        <v>3085</v>
      </c>
      <c r="P608" s="5" t="s">
        <v>4769</v>
      </c>
      <c r="Q608" s="5" t="s">
        <v>177</v>
      </c>
      <c r="R608" s="5" t="s">
        <v>4769</v>
      </c>
    </row>
    <row r="609" spans="1:18">
      <c r="A609" s="5" t="s">
        <v>4739</v>
      </c>
      <c r="B609" s="5" t="s">
        <v>1593</v>
      </c>
      <c r="C609" s="5" t="s">
        <v>3110</v>
      </c>
      <c r="D609" s="5">
        <v>2016</v>
      </c>
      <c r="E609" s="5" t="s">
        <v>4783</v>
      </c>
      <c r="F609" s="5" t="s">
        <v>4796</v>
      </c>
      <c r="G609" s="5" t="s">
        <v>2385</v>
      </c>
      <c r="H609" s="5" t="s">
        <v>4765</v>
      </c>
      <c r="I609" s="5" t="s">
        <v>178</v>
      </c>
      <c r="J609" s="5" t="s">
        <v>2383</v>
      </c>
      <c r="K609" s="5" t="s">
        <v>2814</v>
      </c>
      <c r="L609" s="5" t="s">
        <v>4034</v>
      </c>
      <c r="M609" s="5" t="s">
        <v>186</v>
      </c>
      <c r="N609" s="5" t="s">
        <v>186</v>
      </c>
      <c r="O609" s="5" t="s">
        <v>3081</v>
      </c>
      <c r="P609" s="5" t="s">
        <v>4769</v>
      </c>
      <c r="Q609" s="5" t="s">
        <v>177</v>
      </c>
      <c r="R609" s="5" t="s">
        <v>4769</v>
      </c>
    </row>
    <row r="610" spans="1:18">
      <c r="A610" s="5" t="s">
        <v>2817</v>
      </c>
      <c r="B610" s="5" t="s">
        <v>1593</v>
      </c>
      <c r="C610" s="5" t="s">
        <v>2818</v>
      </c>
      <c r="D610" s="5" t="s">
        <v>172</v>
      </c>
      <c r="E610" s="5" t="s">
        <v>2817</v>
      </c>
      <c r="F610" s="5" t="s">
        <v>3000</v>
      </c>
      <c r="G610" s="5" t="s">
        <v>449</v>
      </c>
      <c r="H610" s="5" t="s">
        <v>172</v>
      </c>
      <c r="I610" s="5" t="s">
        <v>178</v>
      </c>
      <c r="J610" t="s">
        <v>2819</v>
      </c>
      <c r="K610" s="5" t="s">
        <v>2820</v>
      </c>
      <c r="L610" s="5" t="s">
        <v>2821</v>
      </c>
      <c r="M610" s="5" t="s">
        <v>187</v>
      </c>
      <c r="N610" s="5" t="s">
        <v>186</v>
      </c>
      <c r="O610" s="5" t="s">
        <v>2822</v>
      </c>
      <c r="P610"/>
    </row>
    <row r="611" spans="1:18">
      <c r="A611" s="5" t="s">
        <v>2828</v>
      </c>
      <c r="B611" s="5" t="s">
        <v>1593</v>
      </c>
      <c r="C611" s="5" t="s">
        <v>2829</v>
      </c>
      <c r="D611" s="5" t="s">
        <v>172</v>
      </c>
      <c r="E611" s="5" t="s">
        <v>2828</v>
      </c>
      <c r="F611" s="5" t="s">
        <v>3000</v>
      </c>
      <c r="G611" s="5" t="s">
        <v>449</v>
      </c>
      <c r="H611" s="5" t="s">
        <v>172</v>
      </c>
      <c r="I611" s="5" t="s">
        <v>178</v>
      </c>
      <c r="J611" t="s">
        <v>2819</v>
      </c>
      <c r="K611" s="5" t="s">
        <v>2820</v>
      </c>
      <c r="L611" s="5" t="s">
        <v>2821</v>
      </c>
      <c r="M611" s="5" t="s">
        <v>187</v>
      </c>
      <c r="N611" s="5" t="s">
        <v>186</v>
      </c>
      <c r="O611" s="5" t="s">
        <v>2830</v>
      </c>
      <c r="P611"/>
    </row>
    <row r="612" spans="1:18">
      <c r="A612" s="5" t="s">
        <v>2831</v>
      </c>
      <c r="B612" s="5" t="s">
        <v>1593</v>
      </c>
      <c r="C612" s="5" t="s">
        <v>2832</v>
      </c>
      <c r="D612" s="5" t="s">
        <v>172</v>
      </c>
      <c r="E612" s="5" t="s">
        <v>2831</v>
      </c>
      <c r="F612" s="5" t="s">
        <v>3000</v>
      </c>
      <c r="G612" s="5" t="s">
        <v>449</v>
      </c>
      <c r="H612" s="5" t="s">
        <v>172</v>
      </c>
      <c r="I612" s="5" t="s">
        <v>178</v>
      </c>
      <c r="J612" s="5" t="s">
        <v>172</v>
      </c>
      <c r="K612" s="5" t="s">
        <v>2833</v>
      </c>
      <c r="L612" s="5" t="s">
        <v>2834</v>
      </c>
      <c r="M612" s="5" t="s">
        <v>187</v>
      </c>
      <c r="N612" s="5" t="s">
        <v>186</v>
      </c>
      <c r="O612" s="5" t="s">
        <v>2835</v>
      </c>
      <c r="P612"/>
    </row>
    <row r="613" spans="1:18">
      <c r="A613" s="5" t="s">
        <v>2836</v>
      </c>
      <c r="B613" s="5" t="s">
        <v>1593</v>
      </c>
      <c r="C613" s="5" t="s">
        <v>2837</v>
      </c>
      <c r="D613" s="5" t="s">
        <v>172</v>
      </c>
      <c r="E613" s="5" t="s">
        <v>2836</v>
      </c>
      <c r="F613" s="5" t="s">
        <v>3000</v>
      </c>
      <c r="G613" s="5" t="s">
        <v>449</v>
      </c>
      <c r="H613" s="5" t="s">
        <v>172</v>
      </c>
      <c r="I613" s="5" t="s">
        <v>178</v>
      </c>
      <c r="J613" s="5" t="s">
        <v>172</v>
      </c>
      <c r="K613" s="5" t="s">
        <v>2833</v>
      </c>
      <c r="L613" s="5" t="s">
        <v>2834</v>
      </c>
      <c r="M613" s="5" t="s">
        <v>187</v>
      </c>
      <c r="N613" s="5" t="s">
        <v>186</v>
      </c>
      <c r="O613" s="5" t="s">
        <v>2838</v>
      </c>
      <c r="P613"/>
    </row>
    <row r="614" spans="1:18">
      <c r="A614" s="5" t="s">
        <v>2823</v>
      </c>
      <c r="B614" s="5" t="s">
        <v>1593</v>
      </c>
      <c r="C614" s="5" t="s">
        <v>2824</v>
      </c>
      <c r="D614" s="5" t="s">
        <v>172</v>
      </c>
      <c r="E614" s="5" t="s">
        <v>2823</v>
      </c>
      <c r="F614" s="5" t="s">
        <v>3000</v>
      </c>
      <c r="G614" s="5" t="s">
        <v>449</v>
      </c>
      <c r="H614" s="5" t="s">
        <v>172</v>
      </c>
      <c r="I614" s="5" t="s">
        <v>178</v>
      </c>
      <c r="J614" t="s">
        <v>2819</v>
      </c>
      <c r="K614" s="5" t="s">
        <v>2825</v>
      </c>
      <c r="L614" s="5" t="s">
        <v>2826</v>
      </c>
      <c r="M614" s="5" t="s">
        <v>187</v>
      </c>
      <c r="N614" s="5" t="s">
        <v>186</v>
      </c>
      <c r="O614" s="5" t="s">
        <v>2827</v>
      </c>
      <c r="P614"/>
    </row>
    <row r="615" spans="1:18">
      <c r="A615" s="5" t="s">
        <v>149</v>
      </c>
      <c r="B615" s="5" t="s">
        <v>1593</v>
      </c>
      <c r="C615" s="5" t="s">
        <v>3117</v>
      </c>
      <c r="D615" s="5">
        <v>2013</v>
      </c>
      <c r="E615" s="5" t="s">
        <v>149</v>
      </c>
      <c r="F615" s="5" t="s">
        <v>2997</v>
      </c>
      <c r="G615" s="5" t="s">
        <v>2385</v>
      </c>
      <c r="H615" s="5" t="s">
        <v>4717</v>
      </c>
      <c r="I615" s="5" t="s">
        <v>178</v>
      </c>
      <c r="J615" s="5" t="s">
        <v>2383</v>
      </c>
      <c r="K615" s="5" t="s">
        <v>2814</v>
      </c>
      <c r="L615" s="5" t="s">
        <v>2992</v>
      </c>
      <c r="M615" s="5" t="s">
        <v>186</v>
      </c>
      <c r="N615" s="5" t="s">
        <v>186</v>
      </c>
      <c r="O615" s="5" t="s">
        <v>3073</v>
      </c>
      <c r="P615" s="5" t="s">
        <v>4769</v>
      </c>
      <c r="Q615" s="5" t="s">
        <v>177</v>
      </c>
      <c r="R615" s="5" t="s">
        <v>4769</v>
      </c>
    </row>
    <row r="616" spans="1:18">
      <c r="A616" s="5" t="s">
        <v>150</v>
      </c>
      <c r="B616" s="5" t="s">
        <v>1593</v>
      </c>
      <c r="C616" s="5" t="s">
        <v>3119</v>
      </c>
      <c r="D616" s="5">
        <v>2013</v>
      </c>
      <c r="E616" s="5" t="s">
        <v>150</v>
      </c>
      <c r="F616" s="5" t="s">
        <v>2997</v>
      </c>
      <c r="G616" s="5" t="s">
        <v>2385</v>
      </c>
      <c r="H616" s="5" t="s">
        <v>4719</v>
      </c>
      <c r="I616" s="5" t="s">
        <v>178</v>
      </c>
      <c r="J616" s="5" t="s">
        <v>2383</v>
      </c>
      <c r="K616" s="5" t="s">
        <v>2814</v>
      </c>
      <c r="L616" s="5" t="s">
        <v>2992</v>
      </c>
      <c r="M616" s="5" t="s">
        <v>186</v>
      </c>
      <c r="N616" s="5" t="s">
        <v>186</v>
      </c>
      <c r="O616" s="5" t="s">
        <v>3075</v>
      </c>
      <c r="P616" s="5" t="s">
        <v>4769</v>
      </c>
      <c r="Q616" s="5" t="s">
        <v>177</v>
      </c>
      <c r="R616" s="5" t="s">
        <v>4769</v>
      </c>
    </row>
    <row r="617" spans="1:18">
      <c r="A617" s="5" t="s">
        <v>151</v>
      </c>
      <c r="B617" s="5" t="s">
        <v>1593</v>
      </c>
      <c r="C617" s="5" t="s">
        <v>3114</v>
      </c>
      <c r="D617" s="5">
        <v>2013</v>
      </c>
      <c r="E617" s="5" t="s">
        <v>151</v>
      </c>
      <c r="F617" s="5" t="s">
        <v>2997</v>
      </c>
      <c r="G617" s="5" t="s">
        <v>2385</v>
      </c>
      <c r="H617" s="5" t="s">
        <v>4714</v>
      </c>
      <c r="I617" s="5" t="s">
        <v>178</v>
      </c>
      <c r="J617" s="5" t="s">
        <v>2383</v>
      </c>
      <c r="K617" s="5" t="s">
        <v>2814</v>
      </c>
      <c r="L617" s="5" t="s">
        <v>2992</v>
      </c>
      <c r="M617" s="5" t="s">
        <v>186</v>
      </c>
      <c r="N617" s="5" t="s">
        <v>186</v>
      </c>
      <c r="O617" s="5" t="s">
        <v>3070</v>
      </c>
      <c r="P617" s="5" t="s">
        <v>4769</v>
      </c>
      <c r="Q617" s="5" t="s">
        <v>177</v>
      </c>
      <c r="R617" s="5" t="s">
        <v>4769</v>
      </c>
    </row>
    <row r="618" spans="1:18">
      <c r="A618" s="5" t="s">
        <v>152</v>
      </c>
      <c r="B618" s="5" t="s">
        <v>1593</v>
      </c>
      <c r="C618" s="5" t="s">
        <v>3113</v>
      </c>
      <c r="D618" s="5">
        <v>2013</v>
      </c>
      <c r="E618" s="5" t="s">
        <v>152</v>
      </c>
      <c r="F618" s="5" t="s">
        <v>2997</v>
      </c>
      <c r="G618" s="5" t="s">
        <v>2385</v>
      </c>
      <c r="H618" s="5" t="s">
        <v>4713</v>
      </c>
      <c r="I618" s="5" t="s">
        <v>178</v>
      </c>
      <c r="J618" s="5" t="s">
        <v>2383</v>
      </c>
      <c r="K618" s="5" t="s">
        <v>2814</v>
      </c>
      <c r="L618" s="5" t="s">
        <v>2992</v>
      </c>
      <c r="M618" s="5" t="s">
        <v>186</v>
      </c>
      <c r="N618" s="5" t="s">
        <v>186</v>
      </c>
      <c r="O618" s="5" t="s">
        <v>3069</v>
      </c>
      <c r="P618" s="5" t="s">
        <v>4769</v>
      </c>
      <c r="Q618" s="5" t="s">
        <v>177</v>
      </c>
      <c r="R618" s="5" t="s">
        <v>4769</v>
      </c>
    </row>
    <row r="619" spans="1:18">
      <c r="A619" s="5" t="s">
        <v>4742</v>
      </c>
      <c r="B619" s="5" t="s">
        <v>1593</v>
      </c>
      <c r="C619" s="106" t="s">
        <v>3118</v>
      </c>
      <c r="D619" s="5">
        <v>2013</v>
      </c>
      <c r="E619" s="5" t="s">
        <v>4742</v>
      </c>
      <c r="F619" s="5" t="s">
        <v>2997</v>
      </c>
      <c r="G619" s="5" t="s">
        <v>2385</v>
      </c>
      <c r="H619" s="106" t="s">
        <v>4718</v>
      </c>
      <c r="I619" s="5" t="s">
        <v>178</v>
      </c>
      <c r="J619" s="5" t="s">
        <v>2383</v>
      </c>
      <c r="K619" s="5" t="s">
        <v>2814</v>
      </c>
      <c r="L619" s="5" t="s">
        <v>2992</v>
      </c>
      <c r="M619" s="5" t="s">
        <v>186</v>
      </c>
      <c r="N619" s="5" t="s">
        <v>186</v>
      </c>
      <c r="O619" s="106" t="s">
        <v>3074</v>
      </c>
      <c r="P619" s="5" t="s">
        <v>4769</v>
      </c>
      <c r="Q619" s="5" t="s">
        <v>177</v>
      </c>
      <c r="R619" s="5" t="s">
        <v>4769</v>
      </c>
    </row>
    <row r="620" spans="1:18">
      <c r="A620" s="5" t="s">
        <v>154</v>
      </c>
      <c r="B620" s="5" t="s">
        <v>1593</v>
      </c>
      <c r="C620" s="29" t="s">
        <v>3115</v>
      </c>
      <c r="D620" s="5">
        <v>2013</v>
      </c>
      <c r="E620" s="5" t="s">
        <v>154</v>
      </c>
      <c r="F620" s="5" t="s">
        <v>2997</v>
      </c>
      <c r="G620" s="5" t="s">
        <v>2385</v>
      </c>
      <c r="H620" s="29" t="s">
        <v>4715</v>
      </c>
      <c r="I620" s="5" t="s">
        <v>178</v>
      </c>
      <c r="J620" s="5" t="s">
        <v>2383</v>
      </c>
      <c r="K620" s="5" t="s">
        <v>2814</v>
      </c>
      <c r="L620" s="5" t="s">
        <v>2992</v>
      </c>
      <c r="M620" s="5" t="s">
        <v>186</v>
      </c>
      <c r="N620" s="5" t="s">
        <v>186</v>
      </c>
      <c r="O620" s="29" t="s">
        <v>3071</v>
      </c>
      <c r="P620" s="5" t="s">
        <v>4769</v>
      </c>
      <c r="Q620" s="5" t="s">
        <v>177</v>
      </c>
      <c r="R620" s="5" t="s">
        <v>4769</v>
      </c>
    </row>
    <row r="621" spans="1:18">
      <c r="A621" s="5" t="s">
        <v>155</v>
      </c>
      <c r="B621" s="5" t="s">
        <v>1593</v>
      </c>
      <c r="C621" s="5" t="s">
        <v>3116</v>
      </c>
      <c r="D621" s="5">
        <v>2013</v>
      </c>
      <c r="E621" s="5" t="s">
        <v>155</v>
      </c>
      <c r="F621" s="5" t="s">
        <v>2997</v>
      </c>
      <c r="G621" s="5" t="s">
        <v>2385</v>
      </c>
      <c r="H621" s="5" t="s">
        <v>4716</v>
      </c>
      <c r="I621" s="5" t="s">
        <v>178</v>
      </c>
      <c r="J621" s="5" t="s">
        <v>2383</v>
      </c>
      <c r="K621" s="5" t="s">
        <v>2814</v>
      </c>
      <c r="L621" s="5" t="s">
        <v>2992</v>
      </c>
      <c r="M621" s="5" t="s">
        <v>186</v>
      </c>
      <c r="N621" s="5" t="s">
        <v>186</v>
      </c>
      <c r="O621" s="5" t="s">
        <v>3072</v>
      </c>
      <c r="P621" s="5" t="s">
        <v>4769</v>
      </c>
      <c r="Q621" s="5" t="s">
        <v>177</v>
      </c>
      <c r="R621" s="5" t="s">
        <v>4769</v>
      </c>
    </row>
    <row r="622" spans="1:18">
      <c r="A622" s="5" t="s">
        <v>2839</v>
      </c>
      <c r="B622" s="5" t="s">
        <v>1593</v>
      </c>
      <c r="C622" s="5" t="s">
        <v>2839</v>
      </c>
      <c r="D622" s="5" t="s">
        <v>172</v>
      </c>
      <c r="E622" s="5" t="s">
        <v>2839</v>
      </c>
      <c r="F622" s="5" t="s">
        <v>2840</v>
      </c>
      <c r="G622" s="5" t="s">
        <v>449</v>
      </c>
      <c r="H622" s="5" t="s">
        <v>172</v>
      </c>
      <c r="I622" s="5" t="s">
        <v>172</v>
      </c>
      <c r="J622" s="5" t="s">
        <v>172</v>
      </c>
      <c r="K622" s="5" t="s">
        <v>172</v>
      </c>
      <c r="L622" s="5" t="s">
        <v>172</v>
      </c>
      <c r="M622" s="5" t="s">
        <v>187</v>
      </c>
      <c r="N622" s="5" t="s">
        <v>186</v>
      </c>
      <c r="O622" s="5" t="s">
        <v>2841</v>
      </c>
      <c r="P622"/>
    </row>
    <row r="623" spans="1:18">
      <c r="A623" s="5" t="s">
        <v>2842</v>
      </c>
      <c r="B623" s="5" t="s">
        <v>1593</v>
      </c>
      <c r="C623" s="5" t="s">
        <v>2842</v>
      </c>
      <c r="D623" s="5" t="s">
        <v>172</v>
      </c>
      <c r="E623" s="5" t="s">
        <v>2842</v>
      </c>
      <c r="F623" s="5" t="s">
        <v>2840</v>
      </c>
      <c r="G623" s="5" t="s">
        <v>449</v>
      </c>
      <c r="H623" s="5" t="s">
        <v>172</v>
      </c>
      <c r="I623" s="5" t="s">
        <v>172</v>
      </c>
      <c r="J623" s="5" t="s">
        <v>172</v>
      </c>
      <c r="K623" s="5" t="s">
        <v>172</v>
      </c>
      <c r="L623" s="5" t="s">
        <v>172</v>
      </c>
      <c r="M623" s="5" t="s">
        <v>187</v>
      </c>
      <c r="N623" s="5" t="s">
        <v>186</v>
      </c>
      <c r="O623" s="5" t="s">
        <v>2843</v>
      </c>
      <c r="P623"/>
    </row>
    <row r="624" spans="1:18">
      <c r="A624" s="5" t="s">
        <v>2844</v>
      </c>
      <c r="B624" s="5" t="s">
        <v>1593</v>
      </c>
      <c r="C624" s="5" t="s">
        <v>2844</v>
      </c>
      <c r="D624" s="5" t="s">
        <v>172</v>
      </c>
      <c r="E624" s="5" t="s">
        <v>2844</v>
      </c>
      <c r="F624" s="5" t="s">
        <v>2840</v>
      </c>
      <c r="G624" s="5" t="s">
        <v>449</v>
      </c>
      <c r="H624" s="5" t="s">
        <v>172</v>
      </c>
      <c r="I624" s="5" t="s">
        <v>172</v>
      </c>
      <c r="J624" s="5" t="s">
        <v>172</v>
      </c>
      <c r="K624" s="5" t="s">
        <v>172</v>
      </c>
      <c r="L624" s="5" t="s">
        <v>172</v>
      </c>
      <c r="M624" s="5" t="s">
        <v>187</v>
      </c>
      <c r="N624" s="5" t="s">
        <v>186</v>
      </c>
      <c r="O624" s="5" t="s">
        <v>2845</v>
      </c>
      <c r="P624"/>
    </row>
    <row r="625" spans="1:18">
      <c r="A625" s="5" t="s">
        <v>2846</v>
      </c>
      <c r="B625" s="5" t="s">
        <v>1593</v>
      </c>
      <c r="C625" s="5" t="s">
        <v>2846</v>
      </c>
      <c r="D625" s="5" t="s">
        <v>172</v>
      </c>
      <c r="E625" s="5" t="s">
        <v>2846</v>
      </c>
      <c r="F625" s="5" t="s">
        <v>2840</v>
      </c>
      <c r="G625" s="5" t="s">
        <v>449</v>
      </c>
      <c r="H625" s="5" t="s">
        <v>172</v>
      </c>
      <c r="I625" s="5" t="s">
        <v>172</v>
      </c>
      <c r="J625" s="5" t="s">
        <v>172</v>
      </c>
      <c r="K625" s="5" t="s">
        <v>172</v>
      </c>
      <c r="L625" s="5" t="s">
        <v>172</v>
      </c>
      <c r="M625" s="5" t="s">
        <v>187</v>
      </c>
      <c r="N625" s="5" t="s">
        <v>186</v>
      </c>
      <c r="O625" s="106" t="s">
        <v>2847</v>
      </c>
      <c r="P625"/>
    </row>
    <row r="626" spans="1:18">
      <c r="A626" s="5" t="s">
        <v>2848</v>
      </c>
      <c r="B626" s="5" t="s">
        <v>1593</v>
      </c>
      <c r="C626" s="5" t="s">
        <v>2848</v>
      </c>
      <c r="D626" s="5" t="s">
        <v>172</v>
      </c>
      <c r="E626" s="5" t="s">
        <v>2848</v>
      </c>
      <c r="F626" s="5" t="s">
        <v>2840</v>
      </c>
      <c r="G626" s="5" t="s">
        <v>449</v>
      </c>
      <c r="H626" s="5" t="s">
        <v>172</v>
      </c>
      <c r="I626" s="5" t="s">
        <v>172</v>
      </c>
      <c r="J626" s="5" t="s">
        <v>172</v>
      </c>
      <c r="K626" s="5" t="s">
        <v>172</v>
      </c>
      <c r="L626" s="5" t="s">
        <v>172</v>
      </c>
      <c r="M626" s="5" t="s">
        <v>187</v>
      </c>
      <c r="N626" s="5" t="s">
        <v>186</v>
      </c>
      <c r="O626" s="5" t="s">
        <v>2849</v>
      </c>
      <c r="P626"/>
    </row>
    <row r="627" spans="1:18">
      <c r="A627" s="5" t="s">
        <v>2850</v>
      </c>
      <c r="B627" s="5" t="s">
        <v>1593</v>
      </c>
      <c r="C627" s="5" t="s">
        <v>2850</v>
      </c>
      <c r="D627" s="5" t="s">
        <v>172</v>
      </c>
      <c r="E627" s="5" t="s">
        <v>2850</v>
      </c>
      <c r="F627" s="5" t="s">
        <v>2840</v>
      </c>
      <c r="G627" s="5" t="s">
        <v>449</v>
      </c>
      <c r="H627" s="5" t="s">
        <v>172</v>
      </c>
      <c r="I627" s="5" t="s">
        <v>172</v>
      </c>
      <c r="J627" s="5" t="s">
        <v>172</v>
      </c>
      <c r="K627" s="5" t="s">
        <v>172</v>
      </c>
      <c r="L627" s="5" t="s">
        <v>172</v>
      </c>
      <c r="M627" s="5" t="s">
        <v>187</v>
      </c>
      <c r="N627" s="5" t="s">
        <v>186</v>
      </c>
      <c r="O627" s="5" t="s">
        <v>2851</v>
      </c>
      <c r="P627"/>
    </row>
    <row r="628" spans="1:18">
      <c r="A628" s="2" t="s">
        <v>180</v>
      </c>
      <c r="B628" s="5" t="s">
        <v>1593</v>
      </c>
      <c r="C628" s="5" t="s">
        <v>448</v>
      </c>
      <c r="D628" s="5">
        <v>1988</v>
      </c>
      <c r="F628" s="5" t="s">
        <v>2998</v>
      </c>
      <c r="G628" s="5" t="s">
        <v>449</v>
      </c>
      <c r="H628" s="5" t="s">
        <v>172</v>
      </c>
      <c r="I628" s="5"/>
      <c r="J628" s="5"/>
      <c r="K628" s="106" t="s">
        <v>2814</v>
      </c>
      <c r="L628" s="5" t="s">
        <v>1632</v>
      </c>
      <c r="M628" s="5"/>
      <c r="N628" s="5"/>
      <c r="O628" s="5"/>
    </row>
    <row r="629" spans="1:18">
      <c r="A629" s="5" t="s">
        <v>181</v>
      </c>
      <c r="B629" s="5" t="s">
        <v>1593</v>
      </c>
      <c r="C629" s="5" t="s">
        <v>182</v>
      </c>
      <c r="D629" s="5">
        <v>1980</v>
      </c>
      <c r="F629" s="5" t="s">
        <v>2998</v>
      </c>
      <c r="G629" s="5" t="s">
        <v>449</v>
      </c>
      <c r="H629" s="5" t="s">
        <v>172</v>
      </c>
      <c r="I629" s="5" t="s">
        <v>450</v>
      </c>
      <c r="J629" s="5"/>
      <c r="K629" s="106" t="s">
        <v>2814</v>
      </c>
      <c r="L629" s="5" t="s">
        <v>1632</v>
      </c>
      <c r="M629" s="5" t="s">
        <v>186</v>
      </c>
      <c r="N629" s="5" t="s">
        <v>187</v>
      </c>
      <c r="O629" s="5"/>
    </row>
    <row r="630" spans="1:18">
      <c r="A630" s="5" t="s">
        <v>2811</v>
      </c>
      <c r="B630" s="5" t="s">
        <v>1593</v>
      </c>
      <c r="C630" s="5" t="s">
        <v>2812</v>
      </c>
      <c r="D630" s="5">
        <v>1990</v>
      </c>
      <c r="E630" s="2" t="s">
        <v>172</v>
      </c>
      <c r="F630" s="5" t="s">
        <v>2999</v>
      </c>
      <c r="G630" s="5" t="s">
        <v>449</v>
      </c>
      <c r="H630" s="5" t="s">
        <v>172</v>
      </c>
      <c r="I630" s="5" t="s">
        <v>2813</v>
      </c>
      <c r="J630" s="5" t="s">
        <v>1591</v>
      </c>
      <c r="K630" s="106" t="s">
        <v>2814</v>
      </c>
      <c r="L630" s="5" t="s">
        <v>1636</v>
      </c>
      <c r="M630" s="5" t="s">
        <v>186</v>
      </c>
      <c r="N630" s="5" t="s">
        <v>187</v>
      </c>
      <c r="O630" s="5" t="s">
        <v>2811</v>
      </c>
      <c r="P630"/>
    </row>
    <row r="631" spans="1:18">
      <c r="A631" s="5" t="s">
        <v>2815</v>
      </c>
      <c r="B631" s="5" t="s">
        <v>1593</v>
      </c>
      <c r="C631" s="5" t="s">
        <v>2816</v>
      </c>
      <c r="D631" s="5">
        <v>1990</v>
      </c>
      <c r="E631" s="2" t="s">
        <v>172</v>
      </c>
      <c r="F631" s="5" t="s">
        <v>2999</v>
      </c>
      <c r="G631" s="5" t="s">
        <v>449</v>
      </c>
      <c r="H631" s="5" t="s">
        <v>172</v>
      </c>
      <c r="I631" s="5" t="s">
        <v>2813</v>
      </c>
      <c r="J631" s="5" t="s">
        <v>1591</v>
      </c>
      <c r="K631" s="106" t="s">
        <v>2814</v>
      </c>
      <c r="L631" s="5" t="s">
        <v>1636</v>
      </c>
      <c r="M631" s="5" t="s">
        <v>186</v>
      </c>
      <c r="N631" s="5" t="s">
        <v>187</v>
      </c>
      <c r="O631" s="5" t="s">
        <v>2815</v>
      </c>
      <c r="P631"/>
    </row>
    <row r="632" spans="1:18">
      <c r="A632" s="5"/>
      <c r="B632" s="10" t="s">
        <v>1593</v>
      </c>
      <c r="C632" s="137" t="s">
        <v>3369</v>
      </c>
      <c r="D632" s="5" t="s">
        <v>2469</v>
      </c>
      <c r="F632" s="5" t="s">
        <v>1792</v>
      </c>
      <c r="G632" s="5" t="s">
        <v>2385</v>
      </c>
      <c r="H632" s="5" t="s">
        <v>3963</v>
      </c>
      <c r="I632" s="5" t="s">
        <v>178</v>
      </c>
      <c r="J632" s="5" t="s">
        <v>2383</v>
      </c>
      <c r="K632" s="5" t="s">
        <v>2814</v>
      </c>
      <c r="L632" s="5" t="s">
        <v>172</v>
      </c>
      <c r="M632" s="5" t="s">
        <v>186</v>
      </c>
      <c r="N632" s="5" t="s">
        <v>186</v>
      </c>
      <c r="O632" s="5" t="s">
        <v>3674</v>
      </c>
      <c r="P632" s="5" t="s">
        <v>4769</v>
      </c>
      <c r="Q632" s="10" t="s">
        <v>172</v>
      </c>
      <c r="R632" s="5" t="s">
        <v>4769</v>
      </c>
    </row>
    <row r="633" spans="1:18">
      <c r="A633" s="5"/>
      <c r="B633" s="5" t="s">
        <v>1593</v>
      </c>
      <c r="C633" s="137" t="s">
        <v>3312</v>
      </c>
      <c r="D633" s="5">
        <v>2015</v>
      </c>
      <c r="F633" s="5" t="s">
        <v>1792</v>
      </c>
      <c r="G633" s="5" t="s">
        <v>2385</v>
      </c>
      <c r="H633" s="5" t="s">
        <v>3906</v>
      </c>
      <c r="I633" s="5" t="s">
        <v>178</v>
      </c>
      <c r="J633" s="5" t="s">
        <v>2383</v>
      </c>
      <c r="K633" s="5" t="s">
        <v>2814</v>
      </c>
      <c r="L633" s="5" t="s">
        <v>1632</v>
      </c>
      <c r="M633" s="5" t="s">
        <v>186</v>
      </c>
      <c r="N633" s="5" t="s">
        <v>186</v>
      </c>
      <c r="O633" s="5" t="s">
        <v>3617</v>
      </c>
      <c r="P633" s="5" t="s">
        <v>4769</v>
      </c>
      <c r="Q633" s="5" t="s">
        <v>177</v>
      </c>
      <c r="R633" s="5" t="s">
        <v>4769</v>
      </c>
    </row>
    <row r="634" spans="1:18">
      <c r="A634" s="5"/>
      <c r="B634" s="5" t="s">
        <v>1593</v>
      </c>
      <c r="C634" s="137" t="s">
        <v>3318</v>
      </c>
      <c r="D634" s="5">
        <v>2015</v>
      </c>
      <c r="F634" s="5" t="s">
        <v>1792</v>
      </c>
      <c r="G634" s="5" t="s">
        <v>2385</v>
      </c>
      <c r="H634" s="5" t="s">
        <v>3912</v>
      </c>
      <c r="I634" s="5" t="s">
        <v>178</v>
      </c>
      <c r="J634" s="5" t="s">
        <v>2383</v>
      </c>
      <c r="K634" s="5" t="s">
        <v>2814</v>
      </c>
      <c r="L634" s="5" t="s">
        <v>1632</v>
      </c>
      <c r="M634" s="5" t="s">
        <v>186</v>
      </c>
      <c r="N634" s="5" t="s">
        <v>186</v>
      </c>
      <c r="O634" s="5" t="s">
        <v>3623</v>
      </c>
      <c r="P634" s="5" t="s">
        <v>4769</v>
      </c>
      <c r="Q634" s="5" t="s">
        <v>177</v>
      </c>
      <c r="R634" s="5" t="s">
        <v>4769</v>
      </c>
    </row>
    <row r="635" spans="1:18">
      <c r="A635" s="5"/>
      <c r="B635" s="5" t="s">
        <v>1593</v>
      </c>
      <c r="C635" s="137" t="s">
        <v>3314</v>
      </c>
      <c r="D635" s="5">
        <v>2015</v>
      </c>
      <c r="F635" s="5" t="s">
        <v>1792</v>
      </c>
      <c r="G635" s="5" t="s">
        <v>2385</v>
      </c>
      <c r="H635" s="5" t="s">
        <v>3908</v>
      </c>
      <c r="I635" s="5" t="s">
        <v>178</v>
      </c>
      <c r="J635" s="5" t="s">
        <v>2383</v>
      </c>
      <c r="K635" s="5" t="s">
        <v>2814</v>
      </c>
      <c r="L635" s="5" t="s">
        <v>1632</v>
      </c>
      <c r="M635" s="5" t="s">
        <v>186</v>
      </c>
      <c r="N635" s="5" t="s">
        <v>186</v>
      </c>
      <c r="O635" s="5" t="s">
        <v>3619</v>
      </c>
      <c r="P635" s="5" t="s">
        <v>4769</v>
      </c>
      <c r="Q635" s="5" t="s">
        <v>177</v>
      </c>
      <c r="R635" s="5" t="s">
        <v>4769</v>
      </c>
    </row>
    <row r="636" spans="1:18">
      <c r="A636" s="5"/>
      <c r="B636" s="5" t="s">
        <v>1593</v>
      </c>
      <c r="C636" s="137" t="s">
        <v>3315</v>
      </c>
      <c r="D636" s="5">
        <v>2015</v>
      </c>
      <c r="F636" s="5" t="s">
        <v>1792</v>
      </c>
      <c r="G636" s="5" t="s">
        <v>2385</v>
      </c>
      <c r="H636" s="5" t="s">
        <v>3909</v>
      </c>
      <c r="I636" s="5" t="s">
        <v>178</v>
      </c>
      <c r="J636" s="5" t="s">
        <v>2383</v>
      </c>
      <c r="K636" s="5" t="s">
        <v>2814</v>
      </c>
      <c r="L636" s="5" t="s">
        <v>1632</v>
      </c>
      <c r="M636" s="5" t="s">
        <v>186</v>
      </c>
      <c r="N636" s="5" t="s">
        <v>186</v>
      </c>
      <c r="O636" s="5" t="s">
        <v>3620</v>
      </c>
      <c r="P636" s="5" t="s">
        <v>4769</v>
      </c>
      <c r="Q636" s="5" t="s">
        <v>177</v>
      </c>
      <c r="R636" s="5" t="s">
        <v>4769</v>
      </c>
    </row>
    <row r="637" spans="1:18">
      <c r="A637" s="5"/>
      <c r="B637" s="5" t="s">
        <v>1593</v>
      </c>
      <c r="C637" s="137" t="s">
        <v>3319</v>
      </c>
      <c r="D637" s="5">
        <v>2015</v>
      </c>
      <c r="F637" s="5" t="s">
        <v>1792</v>
      </c>
      <c r="G637" s="5" t="s">
        <v>2385</v>
      </c>
      <c r="H637" s="5" t="s">
        <v>3913</v>
      </c>
      <c r="I637" s="5" t="s">
        <v>178</v>
      </c>
      <c r="J637" s="5" t="s">
        <v>2383</v>
      </c>
      <c r="K637" s="5" t="s">
        <v>2814</v>
      </c>
      <c r="L637" s="5" t="s">
        <v>1632</v>
      </c>
      <c r="M637" s="5" t="s">
        <v>186</v>
      </c>
      <c r="N637" s="5" t="s">
        <v>186</v>
      </c>
      <c r="O637" s="5" t="s">
        <v>3624</v>
      </c>
      <c r="P637" s="5" t="s">
        <v>4769</v>
      </c>
      <c r="Q637" s="5" t="s">
        <v>177</v>
      </c>
      <c r="R637" s="5" t="s">
        <v>4769</v>
      </c>
    </row>
    <row r="638" spans="1:18">
      <c r="A638" s="5"/>
      <c r="B638" s="5" t="s">
        <v>1593</v>
      </c>
      <c r="C638" s="137" t="s">
        <v>3308</v>
      </c>
      <c r="D638" s="5">
        <v>2015</v>
      </c>
      <c r="F638" s="5" t="s">
        <v>1792</v>
      </c>
      <c r="G638" s="5" t="s">
        <v>2385</v>
      </c>
      <c r="H638" s="5" t="s">
        <v>3903</v>
      </c>
      <c r="I638" s="5" t="s">
        <v>178</v>
      </c>
      <c r="J638" s="5" t="s">
        <v>2383</v>
      </c>
      <c r="K638" s="5" t="s">
        <v>2814</v>
      </c>
      <c r="L638" s="5" t="s">
        <v>1632</v>
      </c>
      <c r="M638" s="5" t="s">
        <v>186</v>
      </c>
      <c r="N638" s="5" t="s">
        <v>186</v>
      </c>
      <c r="O638" s="5" t="s">
        <v>3614</v>
      </c>
      <c r="P638" s="5" t="s">
        <v>4769</v>
      </c>
      <c r="Q638" s="5" t="s">
        <v>177</v>
      </c>
      <c r="R638" s="5" t="s">
        <v>4769</v>
      </c>
    </row>
    <row r="639" spans="1:18">
      <c r="A639" s="5"/>
      <c r="B639" s="5" t="s">
        <v>1593</v>
      </c>
      <c r="C639" s="137" t="s">
        <v>3316</v>
      </c>
      <c r="D639" s="5">
        <v>2016</v>
      </c>
      <c r="F639" s="5" t="s">
        <v>1792</v>
      </c>
      <c r="G639" s="5" t="s">
        <v>2385</v>
      </c>
      <c r="H639" s="106" t="s">
        <v>3910</v>
      </c>
      <c r="I639" s="5" t="s">
        <v>178</v>
      </c>
      <c r="J639" s="5" t="s">
        <v>2383</v>
      </c>
      <c r="K639" s="5" t="s">
        <v>2814</v>
      </c>
      <c r="L639" s="5" t="s">
        <v>1632</v>
      </c>
      <c r="M639" s="5" t="s">
        <v>186</v>
      </c>
      <c r="N639" s="5" t="s">
        <v>186</v>
      </c>
      <c r="O639" s="106" t="s">
        <v>3621</v>
      </c>
      <c r="P639" s="5" t="s">
        <v>4769</v>
      </c>
      <c r="Q639" s="5" t="s">
        <v>177</v>
      </c>
      <c r="R639" s="5" t="s">
        <v>4769</v>
      </c>
    </row>
    <row r="640" spans="1:18">
      <c r="A640" s="5"/>
      <c r="B640" s="5" t="s">
        <v>1593</v>
      </c>
      <c r="C640" s="137" t="s">
        <v>3311</v>
      </c>
      <c r="D640" s="5">
        <v>2015</v>
      </c>
      <c r="F640" s="5" t="s">
        <v>1792</v>
      </c>
      <c r="G640" s="5" t="s">
        <v>2385</v>
      </c>
      <c r="H640" s="5" t="s">
        <v>3905</v>
      </c>
      <c r="I640" s="5" t="s">
        <v>178</v>
      </c>
      <c r="J640" s="5" t="s">
        <v>2383</v>
      </c>
      <c r="K640" s="5" t="s">
        <v>2814</v>
      </c>
      <c r="L640" s="5" t="s">
        <v>1632</v>
      </c>
      <c r="M640" s="5" t="s">
        <v>186</v>
      </c>
      <c r="N640" s="5" t="s">
        <v>186</v>
      </c>
      <c r="O640" s="5" t="s">
        <v>3616</v>
      </c>
      <c r="P640" s="5" t="s">
        <v>4769</v>
      </c>
      <c r="Q640" s="5" t="s">
        <v>177</v>
      </c>
      <c r="R640" s="5" t="s">
        <v>4769</v>
      </c>
    </row>
    <row r="641" spans="1:18">
      <c r="A641" s="5"/>
      <c r="B641" s="5" t="s">
        <v>1593</v>
      </c>
      <c r="C641" s="137" t="s">
        <v>3310</v>
      </c>
      <c r="D641" s="5">
        <v>2015</v>
      </c>
      <c r="F641" s="5" t="s">
        <v>1792</v>
      </c>
      <c r="G641" s="5" t="s">
        <v>2385</v>
      </c>
      <c r="H641" s="5" t="s">
        <v>3904</v>
      </c>
      <c r="I641" s="5" t="s">
        <v>178</v>
      </c>
      <c r="J641" s="5" t="s">
        <v>2383</v>
      </c>
      <c r="K641" s="5" t="s">
        <v>2814</v>
      </c>
      <c r="L641" s="5" t="s">
        <v>1632</v>
      </c>
      <c r="M641" s="5" t="s">
        <v>186</v>
      </c>
      <c r="N641" s="5" t="s">
        <v>186</v>
      </c>
      <c r="O641" s="5" t="s">
        <v>3615</v>
      </c>
      <c r="P641" s="5" t="s">
        <v>4769</v>
      </c>
      <c r="Q641" s="5" t="s">
        <v>177</v>
      </c>
      <c r="R641" s="5" t="s">
        <v>4769</v>
      </c>
    </row>
    <row r="642" spans="1:18">
      <c r="A642" s="5"/>
      <c r="B642" s="5" t="s">
        <v>1593</v>
      </c>
      <c r="C642" s="137" t="s">
        <v>3307</v>
      </c>
      <c r="D642" s="5">
        <v>2015</v>
      </c>
      <c r="F642" s="5" t="s">
        <v>1792</v>
      </c>
      <c r="G642" s="5" t="s">
        <v>2385</v>
      </c>
      <c r="H642" s="5" t="s">
        <v>3902</v>
      </c>
      <c r="I642" s="5" t="s">
        <v>178</v>
      </c>
      <c r="J642" s="5" t="s">
        <v>2383</v>
      </c>
      <c r="K642" s="5" t="s">
        <v>2814</v>
      </c>
      <c r="L642" s="5" t="s">
        <v>1632</v>
      </c>
      <c r="M642" s="5" t="s">
        <v>186</v>
      </c>
      <c r="N642" s="5" t="s">
        <v>186</v>
      </c>
      <c r="O642" s="5" t="s">
        <v>3613</v>
      </c>
      <c r="P642" s="5" t="s">
        <v>4769</v>
      </c>
      <c r="Q642" s="5" t="s">
        <v>177</v>
      </c>
      <c r="R642" s="5" t="s">
        <v>4769</v>
      </c>
    </row>
    <row r="643" spans="1:18">
      <c r="A643" s="5"/>
      <c r="B643" s="5" t="s">
        <v>1593</v>
      </c>
      <c r="C643" s="137" t="s">
        <v>3313</v>
      </c>
      <c r="D643" s="5">
        <v>2015</v>
      </c>
      <c r="F643" s="5" t="s">
        <v>1792</v>
      </c>
      <c r="G643" s="5" t="s">
        <v>2385</v>
      </c>
      <c r="H643" s="5" t="s">
        <v>3907</v>
      </c>
      <c r="I643" s="5" t="s">
        <v>178</v>
      </c>
      <c r="J643" s="5" t="s">
        <v>2383</v>
      </c>
      <c r="K643" s="5" t="s">
        <v>2814</v>
      </c>
      <c r="L643" s="5" t="s">
        <v>1632</v>
      </c>
      <c r="M643" s="5" t="s">
        <v>186</v>
      </c>
      <c r="N643" s="5" t="s">
        <v>186</v>
      </c>
      <c r="O643" s="5" t="s">
        <v>3618</v>
      </c>
      <c r="P643" s="5" t="s">
        <v>4769</v>
      </c>
      <c r="Q643" s="5" t="s">
        <v>177</v>
      </c>
      <c r="R643" s="5" t="s">
        <v>4769</v>
      </c>
    </row>
    <row r="644" spans="1:18">
      <c r="A644" s="5"/>
      <c r="B644" s="5" t="s">
        <v>1593</v>
      </c>
      <c r="C644" s="137" t="s">
        <v>3320</v>
      </c>
      <c r="D644" s="5">
        <v>2015</v>
      </c>
      <c r="F644" s="5" t="s">
        <v>1792</v>
      </c>
      <c r="G644" s="5" t="s">
        <v>2385</v>
      </c>
      <c r="H644" s="106" t="s">
        <v>3914</v>
      </c>
      <c r="I644" s="5" t="s">
        <v>178</v>
      </c>
      <c r="J644" s="5" t="s">
        <v>2383</v>
      </c>
      <c r="K644" s="5" t="s">
        <v>2814</v>
      </c>
      <c r="L644" s="5" t="s">
        <v>1632</v>
      </c>
      <c r="M644" s="5" t="s">
        <v>186</v>
      </c>
      <c r="N644" s="5" t="s">
        <v>186</v>
      </c>
      <c r="O644" s="106" t="s">
        <v>3625</v>
      </c>
      <c r="P644" s="5" t="s">
        <v>4769</v>
      </c>
      <c r="Q644" s="5" t="s">
        <v>177</v>
      </c>
      <c r="R644" s="5" t="s">
        <v>4769</v>
      </c>
    </row>
    <row r="645" spans="1:18">
      <c r="A645" s="5"/>
      <c r="B645" s="5" t="s">
        <v>1593</v>
      </c>
      <c r="C645" s="137" t="s">
        <v>3317</v>
      </c>
      <c r="D645" s="5">
        <v>2015</v>
      </c>
      <c r="F645" s="5" t="s">
        <v>1792</v>
      </c>
      <c r="G645" s="5" t="s">
        <v>2385</v>
      </c>
      <c r="H645" s="5" t="s">
        <v>3911</v>
      </c>
      <c r="I645" s="5" t="s">
        <v>178</v>
      </c>
      <c r="J645" s="5" t="s">
        <v>2383</v>
      </c>
      <c r="K645" s="5" t="s">
        <v>2814</v>
      </c>
      <c r="L645" s="5" t="s">
        <v>1632</v>
      </c>
      <c r="M645" s="5" t="s">
        <v>186</v>
      </c>
      <c r="N645" s="5" t="s">
        <v>186</v>
      </c>
      <c r="O645" s="5" t="s">
        <v>3622</v>
      </c>
      <c r="P645" s="5" t="s">
        <v>4769</v>
      </c>
      <c r="Q645" s="5" t="s">
        <v>177</v>
      </c>
      <c r="R645" s="5" t="s">
        <v>4769</v>
      </c>
    </row>
    <row r="646" spans="1:18">
      <c r="A646" s="5"/>
      <c r="B646" s="5" t="s">
        <v>1593</v>
      </c>
      <c r="C646" s="137" t="s">
        <v>3321</v>
      </c>
      <c r="D646" s="5">
        <v>2016</v>
      </c>
      <c r="F646" s="5" t="s">
        <v>1792</v>
      </c>
      <c r="G646" s="5" t="s">
        <v>2385</v>
      </c>
      <c r="H646" s="5" t="s">
        <v>3915</v>
      </c>
      <c r="I646" s="5" t="s">
        <v>178</v>
      </c>
      <c r="J646" s="5" t="s">
        <v>2383</v>
      </c>
      <c r="K646" s="5" t="s">
        <v>2814</v>
      </c>
      <c r="L646" s="5" t="s">
        <v>1632</v>
      </c>
      <c r="M646" s="5" t="s">
        <v>186</v>
      </c>
      <c r="N646" s="5" t="s">
        <v>186</v>
      </c>
      <c r="O646" s="5" t="s">
        <v>3626</v>
      </c>
      <c r="P646" s="5" t="s">
        <v>4769</v>
      </c>
      <c r="Q646" s="5" t="s">
        <v>177</v>
      </c>
      <c r="R646" s="5" t="s">
        <v>4769</v>
      </c>
    </row>
    <row r="647" spans="1:18">
      <c r="A647" s="5"/>
      <c r="B647" s="5" t="s">
        <v>1593</v>
      </c>
      <c r="C647" s="137" t="s">
        <v>3322</v>
      </c>
      <c r="D647" s="5">
        <v>2018</v>
      </c>
      <c r="F647" s="5" t="s">
        <v>1792</v>
      </c>
      <c r="G647" s="5" t="s">
        <v>2385</v>
      </c>
      <c r="H647" s="5" t="s">
        <v>3916</v>
      </c>
      <c r="I647" s="5" t="s">
        <v>178</v>
      </c>
      <c r="J647" s="5" t="s">
        <v>2383</v>
      </c>
      <c r="K647" s="5" t="s">
        <v>2814</v>
      </c>
      <c r="L647" s="5" t="s">
        <v>1632</v>
      </c>
      <c r="M647" s="5" t="s">
        <v>186</v>
      </c>
      <c r="N647" s="5" t="s">
        <v>186</v>
      </c>
      <c r="O647" s="5" t="s">
        <v>3627</v>
      </c>
      <c r="P647" s="5" t="s">
        <v>4769</v>
      </c>
      <c r="Q647" s="5" t="s">
        <v>177</v>
      </c>
      <c r="R647" s="5" t="s">
        <v>4769</v>
      </c>
    </row>
    <row r="648" spans="1:18">
      <c r="A648" s="5"/>
      <c r="B648" s="5" t="s">
        <v>1593</v>
      </c>
      <c r="C648" s="137" t="s">
        <v>3323</v>
      </c>
      <c r="D648" s="5">
        <v>2018</v>
      </c>
      <c r="F648" s="5" t="s">
        <v>1792</v>
      </c>
      <c r="G648" s="5" t="s">
        <v>2385</v>
      </c>
      <c r="H648" s="5" t="s">
        <v>3917</v>
      </c>
      <c r="I648" s="5" t="s">
        <v>178</v>
      </c>
      <c r="J648" s="5" t="s">
        <v>2383</v>
      </c>
      <c r="K648" s="5" t="s">
        <v>2814</v>
      </c>
      <c r="L648" s="5" t="s">
        <v>1632</v>
      </c>
      <c r="M648" s="5" t="s">
        <v>186</v>
      </c>
      <c r="N648" s="5" t="s">
        <v>186</v>
      </c>
      <c r="O648" s="5" t="s">
        <v>3628</v>
      </c>
      <c r="P648" s="5" t="s">
        <v>4769</v>
      </c>
      <c r="Q648" s="5" t="s">
        <v>177</v>
      </c>
      <c r="R648" s="5" t="s">
        <v>4769</v>
      </c>
    </row>
    <row r="649" spans="1:18">
      <c r="A649" s="5"/>
      <c r="B649" s="5" t="s">
        <v>1593</v>
      </c>
      <c r="C649" s="137" t="s">
        <v>3324</v>
      </c>
      <c r="D649" s="5">
        <v>2018</v>
      </c>
      <c r="F649" s="5" t="s">
        <v>1792</v>
      </c>
      <c r="G649" s="5" t="s">
        <v>2385</v>
      </c>
      <c r="H649" s="5" t="s">
        <v>3918</v>
      </c>
      <c r="I649" s="5" t="s">
        <v>178</v>
      </c>
      <c r="J649" s="5" t="s">
        <v>2383</v>
      </c>
      <c r="K649" s="5" t="s">
        <v>2814</v>
      </c>
      <c r="L649" s="5" t="s">
        <v>1632</v>
      </c>
      <c r="M649" s="5" t="s">
        <v>186</v>
      </c>
      <c r="N649" s="5" t="s">
        <v>186</v>
      </c>
      <c r="O649" s="5" t="s">
        <v>3629</v>
      </c>
      <c r="P649" s="5" t="s">
        <v>4769</v>
      </c>
      <c r="Q649" s="5" t="s">
        <v>177</v>
      </c>
      <c r="R649" s="5" t="s">
        <v>4769</v>
      </c>
    </row>
    <row r="650" spans="1:18">
      <c r="A650" s="5"/>
      <c r="B650" s="5" t="s">
        <v>1593</v>
      </c>
      <c r="C650" s="137" t="s">
        <v>3325</v>
      </c>
      <c r="D650" s="5">
        <v>2018</v>
      </c>
      <c r="F650" s="5" t="s">
        <v>1792</v>
      </c>
      <c r="G650" s="5" t="s">
        <v>2385</v>
      </c>
      <c r="H650" s="5" t="s">
        <v>3919</v>
      </c>
      <c r="I650" s="5" t="s">
        <v>178</v>
      </c>
      <c r="J650" s="5" t="s">
        <v>2383</v>
      </c>
      <c r="K650" s="5" t="s">
        <v>2814</v>
      </c>
      <c r="L650" s="5" t="s">
        <v>1632</v>
      </c>
      <c r="M650" s="5" t="s">
        <v>186</v>
      </c>
      <c r="N650" s="5" t="s">
        <v>186</v>
      </c>
      <c r="O650" s="5" t="s">
        <v>3630</v>
      </c>
      <c r="P650" s="5" t="s">
        <v>4769</v>
      </c>
      <c r="Q650" s="5" t="s">
        <v>177</v>
      </c>
      <c r="R650" s="5" t="s">
        <v>4769</v>
      </c>
    </row>
    <row r="651" spans="1:18">
      <c r="A651" s="5"/>
      <c r="B651" s="5" t="s">
        <v>1593</v>
      </c>
      <c r="C651" s="137" t="s">
        <v>3326</v>
      </c>
      <c r="D651" s="5">
        <v>2018</v>
      </c>
      <c r="F651" s="5" t="s">
        <v>1792</v>
      </c>
      <c r="G651" s="5" t="s">
        <v>2385</v>
      </c>
      <c r="H651" s="5" t="s">
        <v>3920</v>
      </c>
      <c r="I651" s="5" t="s">
        <v>178</v>
      </c>
      <c r="J651" s="5" t="s">
        <v>2383</v>
      </c>
      <c r="K651" s="5" t="s">
        <v>2814</v>
      </c>
      <c r="L651" s="5" t="s">
        <v>1632</v>
      </c>
      <c r="M651" s="5" t="s">
        <v>186</v>
      </c>
      <c r="N651" s="5" t="s">
        <v>186</v>
      </c>
      <c r="O651" s="5" t="s">
        <v>3631</v>
      </c>
      <c r="P651" s="5" t="s">
        <v>4769</v>
      </c>
      <c r="Q651" s="5" t="s">
        <v>177</v>
      </c>
      <c r="R651" s="5" t="s">
        <v>4769</v>
      </c>
    </row>
    <row r="652" spans="1:18">
      <c r="A652" s="5"/>
      <c r="B652" s="5" t="s">
        <v>1593</v>
      </c>
      <c r="C652" s="137" t="s">
        <v>3327</v>
      </c>
      <c r="D652" s="5">
        <v>2018</v>
      </c>
      <c r="F652" s="5" t="s">
        <v>1792</v>
      </c>
      <c r="G652" s="5" t="s">
        <v>2385</v>
      </c>
      <c r="H652" s="5" t="s">
        <v>3921</v>
      </c>
      <c r="I652" s="5" t="s">
        <v>178</v>
      </c>
      <c r="J652" s="5" t="s">
        <v>2383</v>
      </c>
      <c r="K652" s="5" t="s">
        <v>2814</v>
      </c>
      <c r="L652" s="5" t="s">
        <v>1632</v>
      </c>
      <c r="M652" s="5" t="s">
        <v>186</v>
      </c>
      <c r="N652" s="5" t="s">
        <v>186</v>
      </c>
      <c r="O652" s="5" t="s">
        <v>3632</v>
      </c>
      <c r="P652" s="5" t="s">
        <v>4769</v>
      </c>
      <c r="Q652" s="5" t="s">
        <v>177</v>
      </c>
      <c r="R652" s="5" t="s">
        <v>4769</v>
      </c>
    </row>
    <row r="653" spans="1:18">
      <c r="A653" s="5"/>
      <c r="B653" s="5" t="s">
        <v>1593</v>
      </c>
      <c r="C653" s="137" t="s">
        <v>3328</v>
      </c>
      <c r="D653" s="5">
        <v>2018</v>
      </c>
      <c r="F653" s="5" t="s">
        <v>1792</v>
      </c>
      <c r="G653" s="5" t="s">
        <v>2385</v>
      </c>
      <c r="H653" s="5" t="s">
        <v>3922</v>
      </c>
      <c r="I653" s="5" t="s">
        <v>178</v>
      </c>
      <c r="J653" s="5" t="s">
        <v>2383</v>
      </c>
      <c r="K653" s="5" t="s">
        <v>2814</v>
      </c>
      <c r="L653" s="5" t="s">
        <v>1632</v>
      </c>
      <c r="M653" s="5" t="s">
        <v>186</v>
      </c>
      <c r="N653" s="5" t="s">
        <v>186</v>
      </c>
      <c r="O653" s="5" t="s">
        <v>3633</v>
      </c>
      <c r="P653" s="5" t="s">
        <v>4769</v>
      </c>
      <c r="Q653" s="5" t="s">
        <v>177</v>
      </c>
      <c r="R653" s="5" t="s">
        <v>4769</v>
      </c>
    </row>
    <row r="654" spans="1:18">
      <c r="A654" s="5"/>
      <c r="B654" s="5" t="s">
        <v>1593</v>
      </c>
      <c r="C654" s="137" t="s">
        <v>3329</v>
      </c>
      <c r="D654" s="5">
        <v>2018</v>
      </c>
      <c r="F654" s="5" t="s">
        <v>1792</v>
      </c>
      <c r="G654" s="5" t="s">
        <v>2385</v>
      </c>
      <c r="H654" s="5" t="s">
        <v>3923</v>
      </c>
      <c r="I654" s="5" t="s">
        <v>178</v>
      </c>
      <c r="J654" s="5" t="s">
        <v>2383</v>
      </c>
      <c r="K654" s="5" t="s">
        <v>2814</v>
      </c>
      <c r="L654" s="5" t="s">
        <v>1632</v>
      </c>
      <c r="M654" s="5" t="s">
        <v>186</v>
      </c>
      <c r="N654" s="5" t="s">
        <v>186</v>
      </c>
      <c r="O654" s="5" t="s">
        <v>3634</v>
      </c>
      <c r="P654" s="5" t="s">
        <v>4769</v>
      </c>
      <c r="Q654" s="5" t="s">
        <v>177</v>
      </c>
      <c r="R654" s="5" t="s">
        <v>4769</v>
      </c>
    </row>
    <row r="655" spans="1:18">
      <c r="A655" s="5"/>
      <c r="B655" s="5" t="s">
        <v>1593</v>
      </c>
      <c r="C655" s="137" t="s">
        <v>3330</v>
      </c>
      <c r="D655" s="5">
        <v>2018</v>
      </c>
      <c r="F655" s="5" t="s">
        <v>1792</v>
      </c>
      <c r="G655" s="5" t="s">
        <v>2385</v>
      </c>
      <c r="H655" s="5" t="s">
        <v>3924</v>
      </c>
      <c r="I655" s="5" t="s">
        <v>178</v>
      </c>
      <c r="J655" s="5" t="s">
        <v>2383</v>
      </c>
      <c r="K655" s="5" t="s">
        <v>2814</v>
      </c>
      <c r="L655" s="5" t="s">
        <v>1632</v>
      </c>
      <c r="M655" s="5" t="s">
        <v>186</v>
      </c>
      <c r="N655" s="5" t="s">
        <v>186</v>
      </c>
      <c r="O655" s="5" t="s">
        <v>3635</v>
      </c>
      <c r="P655" s="5" t="s">
        <v>4769</v>
      </c>
      <c r="Q655" s="5" t="s">
        <v>177</v>
      </c>
      <c r="R655" s="5" t="s">
        <v>4769</v>
      </c>
    </row>
    <row r="656" spans="1:18">
      <c r="A656" s="5"/>
      <c r="B656" s="5" t="s">
        <v>1593</v>
      </c>
      <c r="C656" s="137" t="s">
        <v>3331</v>
      </c>
      <c r="D656" s="5">
        <v>2018</v>
      </c>
      <c r="F656" s="5" t="s">
        <v>1792</v>
      </c>
      <c r="G656" s="5" t="s">
        <v>2385</v>
      </c>
      <c r="H656" s="5" t="s">
        <v>3925</v>
      </c>
      <c r="I656" s="5" t="s">
        <v>178</v>
      </c>
      <c r="J656" s="5" t="s">
        <v>2383</v>
      </c>
      <c r="K656" s="5" t="s">
        <v>2814</v>
      </c>
      <c r="L656" s="5" t="s">
        <v>1632</v>
      </c>
      <c r="M656" s="5" t="s">
        <v>186</v>
      </c>
      <c r="N656" s="5" t="s">
        <v>186</v>
      </c>
      <c r="O656" s="5" t="s">
        <v>3636</v>
      </c>
      <c r="P656" s="5" t="s">
        <v>4769</v>
      </c>
      <c r="Q656" s="5" t="s">
        <v>177</v>
      </c>
      <c r="R656" s="5" t="s">
        <v>4769</v>
      </c>
    </row>
    <row r="657" spans="1:18">
      <c r="A657" s="5"/>
      <c r="B657" s="5" t="s">
        <v>1593</v>
      </c>
      <c r="C657" s="137" t="s">
        <v>3334</v>
      </c>
      <c r="D657" s="5">
        <v>2018</v>
      </c>
      <c r="F657" s="5" t="s">
        <v>1792</v>
      </c>
      <c r="G657" s="5" t="s">
        <v>2385</v>
      </c>
      <c r="H657" s="5" t="s">
        <v>3928</v>
      </c>
      <c r="I657" s="5" t="s">
        <v>178</v>
      </c>
      <c r="J657" s="5" t="s">
        <v>2383</v>
      </c>
      <c r="K657" s="5" t="s">
        <v>2814</v>
      </c>
      <c r="L657" s="5" t="s">
        <v>1632</v>
      </c>
      <c r="M657" s="5" t="s">
        <v>186</v>
      </c>
      <c r="N657" s="5" t="s">
        <v>186</v>
      </c>
      <c r="O657" s="5" t="s">
        <v>3639</v>
      </c>
      <c r="P657" s="5" t="s">
        <v>4769</v>
      </c>
      <c r="Q657" s="5" t="s">
        <v>177</v>
      </c>
      <c r="R657" s="5" t="s">
        <v>4769</v>
      </c>
    </row>
    <row r="658" spans="1:18">
      <c r="A658" s="5"/>
      <c r="B658" s="5" t="s">
        <v>1593</v>
      </c>
      <c r="C658" s="137" t="s">
        <v>3337</v>
      </c>
      <c r="D658" s="5">
        <v>2018</v>
      </c>
      <c r="F658" s="5" t="s">
        <v>1792</v>
      </c>
      <c r="G658" s="5" t="s">
        <v>2385</v>
      </c>
      <c r="H658" s="5" t="s">
        <v>3931</v>
      </c>
      <c r="I658" s="5" t="s">
        <v>178</v>
      </c>
      <c r="J658" s="5" t="s">
        <v>2383</v>
      </c>
      <c r="K658" s="5" t="s">
        <v>2814</v>
      </c>
      <c r="L658" s="5" t="s">
        <v>1632</v>
      </c>
      <c r="M658" s="5" t="s">
        <v>186</v>
      </c>
      <c r="N658" s="5" t="s">
        <v>186</v>
      </c>
      <c r="O658" s="5" t="s">
        <v>3642</v>
      </c>
      <c r="P658" s="5" t="s">
        <v>4769</v>
      </c>
      <c r="Q658" s="5" t="s">
        <v>177</v>
      </c>
      <c r="R658" s="5" t="s">
        <v>4769</v>
      </c>
    </row>
    <row r="659" spans="1:18">
      <c r="A659" s="5"/>
      <c r="B659" s="5" t="s">
        <v>1593</v>
      </c>
      <c r="C659" s="137" t="s">
        <v>3333</v>
      </c>
      <c r="D659" s="5">
        <v>2018</v>
      </c>
      <c r="F659" s="5" t="s">
        <v>1792</v>
      </c>
      <c r="G659" s="5" t="s">
        <v>2385</v>
      </c>
      <c r="H659" s="5" t="s">
        <v>3927</v>
      </c>
      <c r="I659" s="5" t="s">
        <v>178</v>
      </c>
      <c r="J659" s="5" t="s">
        <v>2383</v>
      </c>
      <c r="K659" s="5" t="s">
        <v>2814</v>
      </c>
      <c r="L659" s="5" t="s">
        <v>1632</v>
      </c>
      <c r="M659" s="5" t="s">
        <v>186</v>
      </c>
      <c r="N659" s="5" t="s">
        <v>186</v>
      </c>
      <c r="O659" s="5" t="s">
        <v>3638</v>
      </c>
      <c r="P659" s="5" t="s">
        <v>4769</v>
      </c>
      <c r="Q659" s="5" t="s">
        <v>177</v>
      </c>
      <c r="R659" s="5" t="s">
        <v>4769</v>
      </c>
    </row>
    <row r="660" spans="1:18">
      <c r="A660" s="5"/>
      <c r="B660" s="5" t="s">
        <v>1593</v>
      </c>
      <c r="C660" s="137" t="s">
        <v>3332</v>
      </c>
      <c r="D660" s="5">
        <v>2018</v>
      </c>
      <c r="F660" s="5" t="s">
        <v>1792</v>
      </c>
      <c r="G660" s="5" t="s">
        <v>2385</v>
      </c>
      <c r="H660" s="5" t="s">
        <v>3926</v>
      </c>
      <c r="I660" s="5" t="s">
        <v>178</v>
      </c>
      <c r="J660" s="5" t="s">
        <v>2383</v>
      </c>
      <c r="K660" s="5" t="s">
        <v>2814</v>
      </c>
      <c r="L660" s="5" t="s">
        <v>1632</v>
      </c>
      <c r="M660" s="5" t="s">
        <v>186</v>
      </c>
      <c r="N660" s="5" t="s">
        <v>186</v>
      </c>
      <c r="O660" s="5" t="s">
        <v>3637</v>
      </c>
      <c r="P660" s="5" t="s">
        <v>4769</v>
      </c>
      <c r="Q660" s="5" t="s">
        <v>177</v>
      </c>
      <c r="R660" s="5" t="s">
        <v>4769</v>
      </c>
    </row>
    <row r="661" spans="1:18">
      <c r="A661" s="5"/>
      <c r="B661" s="5" t="s">
        <v>1593</v>
      </c>
      <c r="C661" s="137" t="s">
        <v>3340</v>
      </c>
      <c r="D661" s="5">
        <v>2018</v>
      </c>
      <c r="F661" s="5" t="s">
        <v>1792</v>
      </c>
      <c r="G661" s="5" t="s">
        <v>2385</v>
      </c>
      <c r="H661" s="5" t="s">
        <v>3934</v>
      </c>
      <c r="I661" s="5" t="s">
        <v>178</v>
      </c>
      <c r="J661" s="5" t="s">
        <v>2383</v>
      </c>
      <c r="K661" s="5" t="s">
        <v>2814</v>
      </c>
      <c r="L661" s="5" t="s">
        <v>1632</v>
      </c>
      <c r="M661" s="5" t="s">
        <v>186</v>
      </c>
      <c r="N661" s="5" t="s">
        <v>186</v>
      </c>
      <c r="O661" s="5" t="s">
        <v>3645</v>
      </c>
      <c r="P661" s="5" t="s">
        <v>4769</v>
      </c>
      <c r="Q661" s="5" t="s">
        <v>177</v>
      </c>
      <c r="R661" s="5" t="s">
        <v>4769</v>
      </c>
    </row>
    <row r="662" spans="1:18">
      <c r="A662" s="5"/>
      <c r="B662" s="5" t="s">
        <v>1593</v>
      </c>
      <c r="C662" s="137" t="s">
        <v>3338</v>
      </c>
      <c r="D662" s="5">
        <v>2018</v>
      </c>
      <c r="F662" s="5" t="s">
        <v>1792</v>
      </c>
      <c r="G662" s="5" t="s">
        <v>2385</v>
      </c>
      <c r="H662" s="5" t="s">
        <v>3932</v>
      </c>
      <c r="I662" s="5" t="s">
        <v>178</v>
      </c>
      <c r="J662" s="5" t="s">
        <v>2383</v>
      </c>
      <c r="K662" s="5" t="s">
        <v>2814</v>
      </c>
      <c r="L662" s="5" t="s">
        <v>1632</v>
      </c>
      <c r="M662" s="5" t="s">
        <v>186</v>
      </c>
      <c r="N662" s="5" t="s">
        <v>186</v>
      </c>
      <c r="O662" s="5" t="s">
        <v>3643</v>
      </c>
      <c r="P662" s="5" t="s">
        <v>4769</v>
      </c>
      <c r="Q662" s="5" t="s">
        <v>177</v>
      </c>
      <c r="R662" s="5" t="s">
        <v>4769</v>
      </c>
    </row>
    <row r="663" spans="1:18">
      <c r="A663" s="5"/>
      <c r="B663" s="5" t="s">
        <v>1593</v>
      </c>
      <c r="C663" s="137" t="s">
        <v>3342</v>
      </c>
      <c r="D663" s="5">
        <v>2018</v>
      </c>
      <c r="F663" s="5" t="s">
        <v>1792</v>
      </c>
      <c r="G663" s="5" t="s">
        <v>2385</v>
      </c>
      <c r="H663" s="5" t="s">
        <v>3936</v>
      </c>
      <c r="I663" s="5" t="s">
        <v>178</v>
      </c>
      <c r="J663" s="5" t="s">
        <v>2383</v>
      </c>
      <c r="K663" s="5" t="s">
        <v>2814</v>
      </c>
      <c r="L663" s="5" t="s">
        <v>1632</v>
      </c>
      <c r="M663" s="5" t="s">
        <v>186</v>
      </c>
      <c r="N663" s="5" t="s">
        <v>186</v>
      </c>
      <c r="O663" s="5" t="s">
        <v>3647</v>
      </c>
      <c r="P663" s="5" t="s">
        <v>4769</v>
      </c>
      <c r="Q663" s="5" t="s">
        <v>177</v>
      </c>
      <c r="R663" s="5" t="s">
        <v>4769</v>
      </c>
    </row>
    <row r="664" spans="1:18">
      <c r="A664" s="5"/>
      <c r="B664" s="5" t="s">
        <v>1593</v>
      </c>
      <c r="C664" s="137" t="s">
        <v>3346</v>
      </c>
      <c r="D664" s="5">
        <v>2018</v>
      </c>
      <c r="F664" s="5" t="s">
        <v>1792</v>
      </c>
      <c r="G664" s="5" t="s">
        <v>2385</v>
      </c>
      <c r="H664" s="5" t="s">
        <v>3940</v>
      </c>
      <c r="I664" s="5" t="s">
        <v>178</v>
      </c>
      <c r="J664" s="5" t="s">
        <v>2383</v>
      </c>
      <c r="K664" s="5" t="s">
        <v>2814</v>
      </c>
      <c r="L664" s="5" t="s">
        <v>1632</v>
      </c>
      <c r="M664" s="5" t="s">
        <v>186</v>
      </c>
      <c r="N664" s="5" t="s">
        <v>186</v>
      </c>
      <c r="O664" s="5" t="s">
        <v>3651</v>
      </c>
      <c r="P664" s="5" t="s">
        <v>4769</v>
      </c>
      <c r="Q664" s="5" t="s">
        <v>177</v>
      </c>
      <c r="R664" s="5" t="s">
        <v>4769</v>
      </c>
    </row>
    <row r="665" spans="1:18">
      <c r="A665" s="5"/>
      <c r="B665" s="5" t="s">
        <v>1593</v>
      </c>
      <c r="C665" s="137" t="s">
        <v>3339</v>
      </c>
      <c r="D665" s="5">
        <v>2018</v>
      </c>
      <c r="F665" s="5" t="s">
        <v>1792</v>
      </c>
      <c r="G665" s="5" t="s">
        <v>2385</v>
      </c>
      <c r="H665" s="5" t="s">
        <v>3933</v>
      </c>
      <c r="I665" s="5" t="s">
        <v>178</v>
      </c>
      <c r="J665" s="5" t="s">
        <v>2383</v>
      </c>
      <c r="K665" s="5" t="s">
        <v>2814</v>
      </c>
      <c r="L665" s="5" t="s">
        <v>1632</v>
      </c>
      <c r="M665" s="5" t="s">
        <v>186</v>
      </c>
      <c r="N665" s="5" t="s">
        <v>186</v>
      </c>
      <c r="O665" s="5" t="s">
        <v>3644</v>
      </c>
      <c r="P665" s="5" t="s">
        <v>4769</v>
      </c>
      <c r="Q665" s="5" t="s">
        <v>177</v>
      </c>
      <c r="R665" s="5" t="s">
        <v>4769</v>
      </c>
    </row>
    <row r="666" spans="1:18">
      <c r="A666" s="5"/>
      <c r="B666" s="5" t="s">
        <v>1593</v>
      </c>
      <c r="C666" s="137" t="s">
        <v>3343</v>
      </c>
      <c r="D666" s="5">
        <v>2018</v>
      </c>
      <c r="F666" s="5" t="s">
        <v>1792</v>
      </c>
      <c r="G666" s="5" t="s">
        <v>2385</v>
      </c>
      <c r="H666" s="106" t="s">
        <v>3937</v>
      </c>
      <c r="I666" s="5" t="s">
        <v>178</v>
      </c>
      <c r="J666" s="5" t="s">
        <v>2383</v>
      </c>
      <c r="K666" s="5" t="s">
        <v>2814</v>
      </c>
      <c r="L666" s="5" t="s">
        <v>1632</v>
      </c>
      <c r="M666" s="5" t="s">
        <v>186</v>
      </c>
      <c r="N666" s="5" t="s">
        <v>186</v>
      </c>
      <c r="O666" s="106" t="s">
        <v>3648</v>
      </c>
      <c r="P666" s="5" t="s">
        <v>4769</v>
      </c>
      <c r="Q666" s="5" t="s">
        <v>177</v>
      </c>
      <c r="R666" s="5" t="s">
        <v>4769</v>
      </c>
    </row>
    <row r="667" spans="1:18">
      <c r="A667" s="5"/>
      <c r="B667" s="5" t="s">
        <v>1593</v>
      </c>
      <c r="C667" s="137" t="s">
        <v>3336</v>
      </c>
      <c r="D667" s="5">
        <v>2018</v>
      </c>
      <c r="F667" s="5" t="s">
        <v>1792</v>
      </c>
      <c r="G667" s="5" t="s">
        <v>2385</v>
      </c>
      <c r="H667" s="5" t="s">
        <v>3930</v>
      </c>
      <c r="I667" s="5" t="s">
        <v>178</v>
      </c>
      <c r="J667" s="5" t="s">
        <v>2383</v>
      </c>
      <c r="K667" s="5" t="s">
        <v>2814</v>
      </c>
      <c r="L667" s="5" t="s">
        <v>1632</v>
      </c>
      <c r="M667" s="5" t="s">
        <v>186</v>
      </c>
      <c r="N667" s="5" t="s">
        <v>186</v>
      </c>
      <c r="O667" s="5" t="s">
        <v>3641</v>
      </c>
      <c r="P667" s="5" t="s">
        <v>4769</v>
      </c>
      <c r="Q667" s="5" t="s">
        <v>177</v>
      </c>
      <c r="R667" s="5" t="s">
        <v>4769</v>
      </c>
    </row>
    <row r="668" spans="1:18">
      <c r="A668" s="5"/>
      <c r="B668" s="5" t="s">
        <v>1593</v>
      </c>
      <c r="C668" s="137" t="s">
        <v>3344</v>
      </c>
      <c r="D668" s="5">
        <v>2018</v>
      </c>
      <c r="F668" s="5" t="s">
        <v>1792</v>
      </c>
      <c r="G668" s="5" t="s">
        <v>2385</v>
      </c>
      <c r="H668" s="5" t="s">
        <v>3938</v>
      </c>
      <c r="I668" s="5" t="s">
        <v>178</v>
      </c>
      <c r="J668" s="5" t="s">
        <v>2383</v>
      </c>
      <c r="K668" s="5" t="s">
        <v>2814</v>
      </c>
      <c r="L668" s="5" t="s">
        <v>1632</v>
      </c>
      <c r="M668" s="5" t="s">
        <v>186</v>
      </c>
      <c r="N668" s="5" t="s">
        <v>186</v>
      </c>
      <c r="O668" s="5" t="s">
        <v>3649</v>
      </c>
      <c r="P668" s="5" t="s">
        <v>4769</v>
      </c>
      <c r="Q668" s="5" t="s">
        <v>177</v>
      </c>
      <c r="R668" s="5" t="s">
        <v>4769</v>
      </c>
    </row>
    <row r="669" spans="1:18">
      <c r="A669" s="5"/>
      <c r="B669" s="5" t="s">
        <v>1593</v>
      </c>
      <c r="C669" s="137" t="s">
        <v>3341</v>
      </c>
      <c r="D669" s="5">
        <v>2018</v>
      </c>
      <c r="F669" s="5" t="s">
        <v>1792</v>
      </c>
      <c r="G669" s="5" t="s">
        <v>2385</v>
      </c>
      <c r="H669" s="5" t="s">
        <v>3935</v>
      </c>
      <c r="I669" s="5" t="s">
        <v>178</v>
      </c>
      <c r="J669" s="5" t="s">
        <v>2383</v>
      </c>
      <c r="K669" s="5" t="s">
        <v>2814</v>
      </c>
      <c r="L669" s="5" t="s">
        <v>1632</v>
      </c>
      <c r="M669" s="5" t="s">
        <v>186</v>
      </c>
      <c r="N669" s="5" t="s">
        <v>186</v>
      </c>
      <c r="O669" s="5" t="s">
        <v>3646</v>
      </c>
      <c r="P669" s="5" t="s">
        <v>4769</v>
      </c>
      <c r="Q669" s="5" t="s">
        <v>177</v>
      </c>
      <c r="R669" s="5" t="s">
        <v>4769</v>
      </c>
    </row>
    <row r="670" spans="1:18">
      <c r="A670" s="5"/>
      <c r="B670" s="5" t="s">
        <v>1593</v>
      </c>
      <c r="C670" s="137" t="s">
        <v>3335</v>
      </c>
      <c r="D670" s="5">
        <v>2018</v>
      </c>
      <c r="F670" s="5" t="s">
        <v>1792</v>
      </c>
      <c r="G670" s="5" t="s">
        <v>2385</v>
      </c>
      <c r="H670" s="5" t="s">
        <v>3929</v>
      </c>
      <c r="I670" s="5" t="s">
        <v>178</v>
      </c>
      <c r="J670" s="5" t="s">
        <v>2383</v>
      </c>
      <c r="K670" s="5" t="s">
        <v>2814</v>
      </c>
      <c r="L670" s="5" t="s">
        <v>1632</v>
      </c>
      <c r="M670" s="5" t="s">
        <v>186</v>
      </c>
      <c r="N670" s="5" t="s">
        <v>186</v>
      </c>
      <c r="O670" s="5" t="s">
        <v>3640</v>
      </c>
      <c r="P670" s="5" t="s">
        <v>4769</v>
      </c>
      <c r="Q670" s="5" t="s">
        <v>177</v>
      </c>
      <c r="R670" s="5" t="s">
        <v>4769</v>
      </c>
    </row>
    <row r="671" spans="1:18">
      <c r="A671" s="5"/>
      <c r="B671" s="5" t="s">
        <v>1593</v>
      </c>
      <c r="C671" s="137" t="s">
        <v>3345</v>
      </c>
      <c r="D671" s="5">
        <v>2018</v>
      </c>
      <c r="F671" s="5" t="s">
        <v>1792</v>
      </c>
      <c r="G671" s="5" t="s">
        <v>2385</v>
      </c>
      <c r="H671" s="5" t="s">
        <v>3939</v>
      </c>
      <c r="I671" s="5" t="s">
        <v>178</v>
      </c>
      <c r="J671" s="5" t="s">
        <v>2383</v>
      </c>
      <c r="K671" s="5" t="s">
        <v>2814</v>
      </c>
      <c r="L671" s="5" t="s">
        <v>1632</v>
      </c>
      <c r="M671" s="5" t="s">
        <v>186</v>
      </c>
      <c r="N671" s="5" t="s">
        <v>186</v>
      </c>
      <c r="O671" s="5" t="s">
        <v>3650</v>
      </c>
      <c r="P671" s="5" t="s">
        <v>4769</v>
      </c>
      <c r="Q671" s="5" t="s">
        <v>177</v>
      </c>
      <c r="R671" s="5" t="s">
        <v>4769</v>
      </c>
    </row>
    <row r="672" spans="1:18">
      <c r="A672" s="5"/>
      <c r="B672" s="5" t="s">
        <v>1593</v>
      </c>
      <c r="C672" s="137" t="s">
        <v>3298</v>
      </c>
      <c r="D672" s="5">
        <v>2018</v>
      </c>
      <c r="F672" s="5" t="s">
        <v>1792</v>
      </c>
      <c r="G672" s="5" t="s">
        <v>2385</v>
      </c>
      <c r="H672" s="5" t="s">
        <v>3893</v>
      </c>
      <c r="I672" s="5" t="s">
        <v>178</v>
      </c>
      <c r="J672" s="5" t="s">
        <v>2383</v>
      </c>
      <c r="K672" s="5" t="s">
        <v>2814</v>
      </c>
      <c r="L672" s="5" t="s">
        <v>3435</v>
      </c>
      <c r="M672" s="5" t="s">
        <v>186</v>
      </c>
      <c r="N672" s="5" t="s">
        <v>186</v>
      </c>
      <c r="O672" s="5" t="s">
        <v>3604</v>
      </c>
      <c r="P672" s="5" t="s">
        <v>4769</v>
      </c>
      <c r="Q672" s="5" t="s">
        <v>177</v>
      </c>
      <c r="R672" s="5" t="s">
        <v>4769</v>
      </c>
    </row>
    <row r="673" spans="1:18">
      <c r="A673" s="5"/>
      <c r="B673" s="5" t="s">
        <v>1593</v>
      </c>
      <c r="C673" s="137" t="s">
        <v>3306</v>
      </c>
      <c r="D673" s="5">
        <v>2018</v>
      </c>
      <c r="F673" s="5" t="s">
        <v>1792</v>
      </c>
      <c r="G673" s="5" t="s">
        <v>2385</v>
      </c>
      <c r="H673" s="5" t="s">
        <v>3901</v>
      </c>
      <c r="I673" s="5" t="s">
        <v>178</v>
      </c>
      <c r="J673" s="5" t="s">
        <v>2383</v>
      </c>
      <c r="K673" s="5" t="s">
        <v>2814</v>
      </c>
      <c r="L673" s="5" t="s">
        <v>3435</v>
      </c>
      <c r="M673" s="5" t="s">
        <v>186</v>
      </c>
      <c r="N673" s="5" t="s">
        <v>186</v>
      </c>
      <c r="O673" s="5" t="s">
        <v>3612</v>
      </c>
      <c r="P673" s="5" t="s">
        <v>4769</v>
      </c>
      <c r="Q673" s="5" t="s">
        <v>177</v>
      </c>
      <c r="R673" s="5" t="s">
        <v>4769</v>
      </c>
    </row>
    <row r="674" spans="1:18">
      <c r="A674" s="5"/>
      <c r="B674" s="5" t="s">
        <v>1593</v>
      </c>
      <c r="C674" s="137" t="s">
        <v>3297</v>
      </c>
      <c r="D674" s="5">
        <v>2018</v>
      </c>
      <c r="F674" s="5" t="s">
        <v>1792</v>
      </c>
      <c r="G674" s="5" t="s">
        <v>2385</v>
      </c>
      <c r="H674" s="5" t="s">
        <v>3892</v>
      </c>
      <c r="I674" s="5" t="s">
        <v>178</v>
      </c>
      <c r="J674" s="5" t="s">
        <v>2383</v>
      </c>
      <c r="K674" s="5" t="s">
        <v>2814</v>
      </c>
      <c r="L674" s="5" t="s">
        <v>3435</v>
      </c>
      <c r="M674" s="5" t="s">
        <v>186</v>
      </c>
      <c r="N674" s="5" t="s">
        <v>186</v>
      </c>
      <c r="O674" s="5" t="s">
        <v>3603</v>
      </c>
      <c r="P674" s="5" t="s">
        <v>4769</v>
      </c>
      <c r="Q674" s="5" t="s">
        <v>177</v>
      </c>
      <c r="R674" s="5" t="s">
        <v>4769</v>
      </c>
    </row>
    <row r="675" spans="1:18">
      <c r="A675" s="5"/>
      <c r="B675" s="5" t="s">
        <v>1593</v>
      </c>
      <c r="C675" s="137" t="s">
        <v>3305</v>
      </c>
      <c r="D675" s="5">
        <v>2018</v>
      </c>
      <c r="F675" s="5" t="s">
        <v>1792</v>
      </c>
      <c r="G675" s="5" t="s">
        <v>2385</v>
      </c>
      <c r="H675" s="5" t="s">
        <v>3900</v>
      </c>
      <c r="I675" s="5" t="s">
        <v>178</v>
      </c>
      <c r="J675" s="5" t="s">
        <v>2383</v>
      </c>
      <c r="K675" s="5" t="s">
        <v>2814</v>
      </c>
      <c r="L675" s="5" t="s">
        <v>3435</v>
      </c>
      <c r="M675" s="5" t="s">
        <v>186</v>
      </c>
      <c r="N675" s="5" t="s">
        <v>186</v>
      </c>
      <c r="O675" s="5" t="s">
        <v>3611</v>
      </c>
      <c r="P675" s="5" t="s">
        <v>4769</v>
      </c>
      <c r="Q675" s="5" t="s">
        <v>177</v>
      </c>
      <c r="R675" s="5" t="s">
        <v>4769</v>
      </c>
    </row>
    <row r="676" spans="1:18">
      <c r="A676" s="5"/>
      <c r="B676" s="5" t="s">
        <v>1593</v>
      </c>
      <c r="C676" s="137" t="s">
        <v>3304</v>
      </c>
      <c r="D676" s="5">
        <v>2018</v>
      </c>
      <c r="F676" s="5" t="s">
        <v>1792</v>
      </c>
      <c r="G676" s="5" t="s">
        <v>2385</v>
      </c>
      <c r="H676" s="5" t="s">
        <v>3899</v>
      </c>
      <c r="I676" s="5" t="s">
        <v>178</v>
      </c>
      <c r="J676" s="5" t="s">
        <v>2383</v>
      </c>
      <c r="K676" s="5" t="s">
        <v>2814</v>
      </c>
      <c r="L676" s="5" t="s">
        <v>3435</v>
      </c>
      <c r="M676" s="5" t="s">
        <v>186</v>
      </c>
      <c r="N676" s="5" t="s">
        <v>186</v>
      </c>
      <c r="O676" s="5" t="s">
        <v>3610</v>
      </c>
      <c r="P676" s="5" t="s">
        <v>4769</v>
      </c>
      <c r="Q676" s="5" t="s">
        <v>177</v>
      </c>
      <c r="R676" s="5" t="s">
        <v>4769</v>
      </c>
    </row>
    <row r="677" spans="1:18">
      <c r="A677" s="5"/>
      <c r="B677" s="5" t="s">
        <v>1593</v>
      </c>
      <c r="C677" s="137" t="s">
        <v>3303</v>
      </c>
      <c r="D677" s="5">
        <v>2018</v>
      </c>
      <c r="F677" s="5" t="s">
        <v>1792</v>
      </c>
      <c r="G677" s="5" t="s">
        <v>2385</v>
      </c>
      <c r="H677" s="5" t="s">
        <v>3898</v>
      </c>
      <c r="I677" s="5" t="s">
        <v>178</v>
      </c>
      <c r="J677" s="5" t="s">
        <v>2383</v>
      </c>
      <c r="K677" s="5" t="s">
        <v>2814</v>
      </c>
      <c r="L677" s="5" t="s">
        <v>3435</v>
      </c>
      <c r="M677" s="5" t="s">
        <v>186</v>
      </c>
      <c r="N677" s="5" t="s">
        <v>186</v>
      </c>
      <c r="O677" s="5" t="s">
        <v>3609</v>
      </c>
      <c r="P677" s="5" t="s">
        <v>4769</v>
      </c>
      <c r="Q677" s="5" t="s">
        <v>177</v>
      </c>
      <c r="R677" s="5" t="s">
        <v>4769</v>
      </c>
    </row>
    <row r="678" spans="1:18">
      <c r="A678" s="5"/>
      <c r="B678" s="5" t="s">
        <v>1593</v>
      </c>
      <c r="C678" s="137" t="s">
        <v>3302</v>
      </c>
      <c r="D678" s="5">
        <v>2018</v>
      </c>
      <c r="F678" s="5" t="s">
        <v>1792</v>
      </c>
      <c r="G678" s="5" t="s">
        <v>2385</v>
      </c>
      <c r="H678" s="5" t="s">
        <v>3897</v>
      </c>
      <c r="I678" s="5" t="s">
        <v>178</v>
      </c>
      <c r="J678" s="5" t="s">
        <v>2383</v>
      </c>
      <c r="K678" s="5" t="s">
        <v>2814</v>
      </c>
      <c r="L678" s="5" t="s">
        <v>3435</v>
      </c>
      <c r="M678" s="5" t="s">
        <v>186</v>
      </c>
      <c r="N678" s="5" t="s">
        <v>186</v>
      </c>
      <c r="O678" s="5" t="s">
        <v>3608</v>
      </c>
      <c r="P678" s="5" t="s">
        <v>4769</v>
      </c>
      <c r="Q678" s="5" t="s">
        <v>177</v>
      </c>
      <c r="R678" s="5" t="s">
        <v>4769</v>
      </c>
    </row>
    <row r="679" spans="1:18">
      <c r="A679" s="5"/>
      <c r="B679" s="5" t="s">
        <v>1593</v>
      </c>
      <c r="C679" s="137" t="s">
        <v>3301</v>
      </c>
      <c r="D679" s="5">
        <v>2018</v>
      </c>
      <c r="F679" s="5" t="s">
        <v>1792</v>
      </c>
      <c r="G679" s="5" t="s">
        <v>2385</v>
      </c>
      <c r="H679" s="5" t="s">
        <v>3896</v>
      </c>
      <c r="I679" s="5" t="s">
        <v>178</v>
      </c>
      <c r="J679" s="5" t="s">
        <v>2383</v>
      </c>
      <c r="K679" s="5" t="s">
        <v>2814</v>
      </c>
      <c r="L679" s="5" t="s">
        <v>3435</v>
      </c>
      <c r="M679" s="5" t="s">
        <v>186</v>
      </c>
      <c r="N679" s="5" t="s">
        <v>186</v>
      </c>
      <c r="O679" s="5" t="s">
        <v>3607</v>
      </c>
      <c r="P679" s="5" t="s">
        <v>4769</v>
      </c>
      <c r="Q679" s="5" t="s">
        <v>177</v>
      </c>
      <c r="R679" s="5" t="s">
        <v>4769</v>
      </c>
    </row>
    <row r="680" spans="1:18">
      <c r="A680" s="5"/>
      <c r="B680" s="5" t="s">
        <v>1593</v>
      </c>
      <c r="C680" s="137" t="s">
        <v>3300</v>
      </c>
      <c r="D680" s="5">
        <v>2018</v>
      </c>
      <c r="F680" s="5" t="s">
        <v>1792</v>
      </c>
      <c r="G680" s="5" t="s">
        <v>2385</v>
      </c>
      <c r="H680" s="106" t="s">
        <v>3895</v>
      </c>
      <c r="I680" s="5" t="s">
        <v>178</v>
      </c>
      <c r="J680" s="5" t="s">
        <v>2383</v>
      </c>
      <c r="K680" s="5" t="s">
        <v>2814</v>
      </c>
      <c r="L680" s="5" t="s">
        <v>3435</v>
      </c>
      <c r="M680" s="5" t="s">
        <v>186</v>
      </c>
      <c r="N680" s="5" t="s">
        <v>186</v>
      </c>
      <c r="O680" s="106" t="s">
        <v>3606</v>
      </c>
      <c r="P680" s="5" t="s">
        <v>4769</v>
      </c>
      <c r="Q680" s="5" t="s">
        <v>177</v>
      </c>
      <c r="R680" s="5" t="s">
        <v>4769</v>
      </c>
    </row>
    <row r="681" spans="1:18">
      <c r="A681" s="5"/>
      <c r="B681" s="5" t="s">
        <v>1593</v>
      </c>
      <c r="C681" s="137" t="s">
        <v>3299</v>
      </c>
      <c r="D681" s="5">
        <v>2018</v>
      </c>
      <c r="F681" s="5" t="s">
        <v>1792</v>
      </c>
      <c r="G681" s="5" t="s">
        <v>2385</v>
      </c>
      <c r="H681" s="5" t="s">
        <v>3894</v>
      </c>
      <c r="I681" s="5" t="s">
        <v>178</v>
      </c>
      <c r="J681" s="5" t="s">
        <v>2383</v>
      </c>
      <c r="K681" s="5" t="s">
        <v>2814</v>
      </c>
      <c r="L681" s="5" t="s">
        <v>3435</v>
      </c>
      <c r="M681" s="5" t="s">
        <v>186</v>
      </c>
      <c r="N681" s="5" t="s">
        <v>186</v>
      </c>
      <c r="O681" s="5" t="s">
        <v>3605</v>
      </c>
      <c r="P681" s="5" t="s">
        <v>4769</v>
      </c>
      <c r="Q681" s="5" t="s">
        <v>177</v>
      </c>
      <c r="R681" s="5" t="s">
        <v>4769</v>
      </c>
    </row>
    <row r="682" spans="1:18">
      <c r="A682" s="5"/>
      <c r="B682" s="5" t="s">
        <v>1593</v>
      </c>
      <c r="C682" s="137" t="s">
        <v>3296</v>
      </c>
      <c r="D682" s="5">
        <v>2018</v>
      </c>
      <c r="F682" s="5" t="s">
        <v>1792</v>
      </c>
      <c r="G682" s="5" t="s">
        <v>2385</v>
      </c>
      <c r="H682" s="5" t="s">
        <v>3891</v>
      </c>
      <c r="I682" s="5" t="s">
        <v>178</v>
      </c>
      <c r="J682" s="5" t="s">
        <v>2383</v>
      </c>
      <c r="K682" s="5" t="s">
        <v>2814</v>
      </c>
      <c r="L682" s="5" t="s">
        <v>3435</v>
      </c>
      <c r="M682" s="5" t="s">
        <v>186</v>
      </c>
      <c r="N682" s="5" t="s">
        <v>186</v>
      </c>
      <c r="O682" s="5" t="s">
        <v>3602</v>
      </c>
      <c r="P682" s="5" t="s">
        <v>4769</v>
      </c>
      <c r="Q682" s="5" t="s">
        <v>177</v>
      </c>
      <c r="R682" s="5" t="s">
        <v>4769</v>
      </c>
    </row>
    <row r="683" spans="1:18">
      <c r="A683" s="5"/>
      <c r="B683" s="5" t="s">
        <v>1593</v>
      </c>
      <c r="C683" s="137" t="s">
        <v>3295</v>
      </c>
      <c r="D683" s="5">
        <v>2018</v>
      </c>
      <c r="F683" s="5" t="s">
        <v>1792</v>
      </c>
      <c r="G683" s="5" t="s">
        <v>2385</v>
      </c>
      <c r="H683" s="5" t="s">
        <v>3890</v>
      </c>
      <c r="I683" s="5" t="s">
        <v>178</v>
      </c>
      <c r="J683" s="5" t="s">
        <v>2383</v>
      </c>
      <c r="K683" s="5" t="s">
        <v>2814</v>
      </c>
      <c r="L683" s="5" t="s">
        <v>3435</v>
      </c>
      <c r="M683" s="5" t="s">
        <v>186</v>
      </c>
      <c r="N683" s="5" t="s">
        <v>186</v>
      </c>
      <c r="O683" s="5" t="s">
        <v>3601</v>
      </c>
      <c r="P683" s="5" t="s">
        <v>4769</v>
      </c>
      <c r="Q683" s="5" t="s">
        <v>177</v>
      </c>
      <c r="R683" s="5" t="s">
        <v>4769</v>
      </c>
    </row>
    <row r="684" spans="1:18">
      <c r="A684" s="5"/>
      <c r="B684" s="5" t="s">
        <v>1593</v>
      </c>
      <c r="C684" s="137" t="s">
        <v>3294</v>
      </c>
      <c r="D684" s="5">
        <v>2018</v>
      </c>
      <c r="F684" s="5" t="s">
        <v>1792</v>
      </c>
      <c r="G684" s="5" t="s">
        <v>2385</v>
      </c>
      <c r="H684" s="5" t="s">
        <v>3889</v>
      </c>
      <c r="I684" s="5" t="s">
        <v>178</v>
      </c>
      <c r="J684" s="5" t="s">
        <v>2383</v>
      </c>
      <c r="K684" s="5" t="s">
        <v>2814</v>
      </c>
      <c r="L684" s="5" t="s">
        <v>3435</v>
      </c>
      <c r="M684" s="5" t="s">
        <v>186</v>
      </c>
      <c r="N684" s="5" t="s">
        <v>186</v>
      </c>
      <c r="O684" s="5" t="s">
        <v>3600</v>
      </c>
      <c r="P684" s="5" t="s">
        <v>4769</v>
      </c>
      <c r="Q684" s="5" t="s">
        <v>177</v>
      </c>
      <c r="R684" s="5" t="s">
        <v>4769</v>
      </c>
    </row>
    <row r="685" spans="1:18">
      <c r="A685" s="5"/>
      <c r="B685" s="5" t="s">
        <v>1593</v>
      </c>
      <c r="C685" s="137" t="s">
        <v>3293</v>
      </c>
      <c r="D685" s="5">
        <v>2018</v>
      </c>
      <c r="F685" s="5" t="s">
        <v>1792</v>
      </c>
      <c r="G685" s="5" t="s">
        <v>2385</v>
      </c>
      <c r="H685" s="5" t="s">
        <v>3888</v>
      </c>
      <c r="I685" s="5" t="s">
        <v>178</v>
      </c>
      <c r="J685" s="5" t="s">
        <v>2383</v>
      </c>
      <c r="K685" s="5" t="s">
        <v>2814</v>
      </c>
      <c r="L685" s="5" t="s">
        <v>3435</v>
      </c>
      <c r="M685" s="5" t="s">
        <v>186</v>
      </c>
      <c r="N685" s="5" t="s">
        <v>186</v>
      </c>
      <c r="O685" s="5" t="s">
        <v>3599</v>
      </c>
      <c r="P685" s="5" t="s">
        <v>4769</v>
      </c>
      <c r="Q685" s="5" t="s">
        <v>177</v>
      </c>
      <c r="R685" s="5" t="s">
        <v>4769</v>
      </c>
    </row>
    <row r="686" spans="1:18">
      <c r="A686" s="5"/>
      <c r="B686" s="5" t="s">
        <v>1593</v>
      </c>
      <c r="C686" s="137" t="s">
        <v>3292</v>
      </c>
      <c r="D686" s="5">
        <v>2018</v>
      </c>
      <c r="F686" s="5" t="s">
        <v>1792</v>
      </c>
      <c r="G686" s="5" t="s">
        <v>2385</v>
      </c>
      <c r="H686" s="106" t="s">
        <v>3887</v>
      </c>
      <c r="I686" s="5" t="s">
        <v>178</v>
      </c>
      <c r="J686" s="5" t="s">
        <v>2383</v>
      </c>
      <c r="K686" s="5" t="s">
        <v>2814</v>
      </c>
      <c r="L686" s="5" t="s">
        <v>3435</v>
      </c>
      <c r="M686" s="5" t="s">
        <v>186</v>
      </c>
      <c r="N686" s="5" t="s">
        <v>186</v>
      </c>
      <c r="O686" s="106" t="s">
        <v>3598</v>
      </c>
      <c r="P686" s="5" t="s">
        <v>4769</v>
      </c>
      <c r="Q686" s="5" t="s">
        <v>177</v>
      </c>
      <c r="R686" s="5" t="s">
        <v>4769</v>
      </c>
    </row>
    <row r="687" spans="1:18">
      <c r="A687" s="5"/>
      <c r="B687" s="5" t="s">
        <v>1593</v>
      </c>
      <c r="C687" s="136" t="s">
        <v>3257</v>
      </c>
      <c r="D687" s="5">
        <v>2018</v>
      </c>
      <c r="F687" s="5" t="s">
        <v>1792</v>
      </c>
      <c r="G687" s="5" t="s">
        <v>2385</v>
      </c>
      <c r="H687" s="5" t="s">
        <v>3864</v>
      </c>
      <c r="I687" s="5" t="s">
        <v>178</v>
      </c>
      <c r="J687" s="5" t="s">
        <v>2383</v>
      </c>
      <c r="K687" s="5" t="s">
        <v>2814</v>
      </c>
      <c r="L687" s="5" t="s">
        <v>4034</v>
      </c>
      <c r="M687" s="5" t="s">
        <v>186</v>
      </c>
      <c r="N687" s="5" t="s">
        <v>186</v>
      </c>
      <c r="O687" s="5" t="s">
        <v>3575</v>
      </c>
      <c r="P687" s="5" t="s">
        <v>4769</v>
      </c>
      <c r="Q687" s="5" t="s">
        <v>177</v>
      </c>
      <c r="R687" s="5" t="s">
        <v>4769</v>
      </c>
    </row>
    <row r="688" spans="1:18">
      <c r="A688" s="5"/>
      <c r="B688" s="5" t="s">
        <v>1593</v>
      </c>
      <c r="C688" s="136" t="s">
        <v>3260</v>
      </c>
      <c r="D688" s="5">
        <v>2018</v>
      </c>
      <c r="F688" s="5" t="s">
        <v>1792</v>
      </c>
      <c r="G688" s="5" t="s">
        <v>2385</v>
      </c>
      <c r="H688" s="5" t="s">
        <v>3865</v>
      </c>
      <c r="I688" s="5" t="s">
        <v>178</v>
      </c>
      <c r="J688" s="5" t="s">
        <v>2383</v>
      </c>
      <c r="K688" s="5" t="s">
        <v>2814</v>
      </c>
      <c r="L688" s="5" t="s">
        <v>4034</v>
      </c>
      <c r="M688" s="5" t="s">
        <v>186</v>
      </c>
      <c r="N688" s="5" t="s">
        <v>186</v>
      </c>
      <c r="O688" s="5" t="s">
        <v>3576</v>
      </c>
      <c r="P688" s="5" t="s">
        <v>4769</v>
      </c>
      <c r="Q688" s="5" t="s">
        <v>177</v>
      </c>
      <c r="R688" s="5" t="s">
        <v>4769</v>
      </c>
    </row>
    <row r="689" spans="1:18">
      <c r="A689" s="5"/>
      <c r="B689" s="5" t="s">
        <v>1593</v>
      </c>
      <c r="C689" s="136" t="s">
        <v>3261</v>
      </c>
      <c r="D689" s="5">
        <v>2018</v>
      </c>
      <c r="F689" s="5" t="s">
        <v>1792</v>
      </c>
      <c r="G689" s="5" t="s">
        <v>2385</v>
      </c>
      <c r="H689" s="5" t="s">
        <v>3866</v>
      </c>
      <c r="I689" s="5" t="s">
        <v>178</v>
      </c>
      <c r="J689" s="5" t="s">
        <v>2383</v>
      </c>
      <c r="K689" s="5" t="s">
        <v>2814</v>
      </c>
      <c r="L689" s="5" t="s">
        <v>4034</v>
      </c>
      <c r="M689" s="5" t="s">
        <v>186</v>
      </c>
      <c r="N689" s="5" t="s">
        <v>186</v>
      </c>
      <c r="O689" s="5" t="s">
        <v>3577</v>
      </c>
      <c r="P689" s="5" t="s">
        <v>4769</v>
      </c>
      <c r="Q689" s="5" t="s">
        <v>177</v>
      </c>
      <c r="R689" s="5" t="s">
        <v>4769</v>
      </c>
    </row>
    <row r="690" spans="1:18">
      <c r="A690" s="5"/>
      <c r="B690" s="5" t="s">
        <v>1593</v>
      </c>
      <c r="C690" s="138" t="s">
        <v>3262</v>
      </c>
      <c r="D690" s="5">
        <v>2018</v>
      </c>
      <c r="F690" s="5" t="s">
        <v>1792</v>
      </c>
      <c r="G690" s="5" t="s">
        <v>2385</v>
      </c>
      <c r="H690" s="5" t="s">
        <v>3867</v>
      </c>
      <c r="I690" s="5" t="s">
        <v>178</v>
      </c>
      <c r="J690" s="5" t="s">
        <v>2383</v>
      </c>
      <c r="K690" s="5" t="s">
        <v>2814</v>
      </c>
      <c r="L690" s="5" t="s">
        <v>4034</v>
      </c>
      <c r="M690" s="5" t="s">
        <v>186</v>
      </c>
      <c r="N690" s="5" t="s">
        <v>186</v>
      </c>
      <c r="O690" s="5" t="s">
        <v>3578</v>
      </c>
      <c r="P690" s="5" t="s">
        <v>4769</v>
      </c>
      <c r="Q690" s="5" t="s">
        <v>177</v>
      </c>
      <c r="R690" s="5" t="s">
        <v>4769</v>
      </c>
    </row>
    <row r="691" spans="1:18">
      <c r="A691" s="5"/>
      <c r="B691" s="5" t="s">
        <v>1593</v>
      </c>
      <c r="C691" s="137" t="s">
        <v>3263</v>
      </c>
      <c r="D691" s="5">
        <v>2018</v>
      </c>
      <c r="F691" s="5" t="s">
        <v>1792</v>
      </c>
      <c r="G691" s="5" t="s">
        <v>2385</v>
      </c>
      <c r="H691" s="106" t="s">
        <v>3868</v>
      </c>
      <c r="I691" s="5" t="s">
        <v>178</v>
      </c>
      <c r="J691" s="5" t="s">
        <v>2383</v>
      </c>
      <c r="K691" s="5" t="s">
        <v>2814</v>
      </c>
      <c r="L691" s="5" t="s">
        <v>4034</v>
      </c>
      <c r="M691" s="5" t="s">
        <v>186</v>
      </c>
      <c r="N691" s="5" t="s">
        <v>186</v>
      </c>
      <c r="O691" s="106" t="s">
        <v>3579</v>
      </c>
      <c r="P691" s="5" t="s">
        <v>4769</v>
      </c>
      <c r="Q691" s="5" t="s">
        <v>177</v>
      </c>
      <c r="R691" s="5" t="s">
        <v>4769</v>
      </c>
    </row>
    <row r="692" spans="1:18">
      <c r="A692" s="5"/>
      <c r="B692" s="5" t="s">
        <v>1593</v>
      </c>
      <c r="C692" s="136" t="s">
        <v>3264</v>
      </c>
      <c r="D692" s="5">
        <v>2018</v>
      </c>
      <c r="F692" s="5" t="s">
        <v>1792</v>
      </c>
      <c r="G692" s="5" t="s">
        <v>2385</v>
      </c>
      <c r="H692" s="5" t="s">
        <v>3869</v>
      </c>
      <c r="I692" s="5" t="s">
        <v>178</v>
      </c>
      <c r="J692" s="5" t="s">
        <v>2383</v>
      </c>
      <c r="K692" s="5" t="s">
        <v>2814</v>
      </c>
      <c r="L692" s="5" t="s">
        <v>4034</v>
      </c>
      <c r="M692" s="5" t="s">
        <v>186</v>
      </c>
      <c r="N692" s="5" t="s">
        <v>186</v>
      </c>
      <c r="O692" s="5" t="s">
        <v>3580</v>
      </c>
      <c r="P692" s="5" t="s">
        <v>4769</v>
      </c>
      <c r="Q692" s="5" t="s">
        <v>177</v>
      </c>
      <c r="R692" s="5" t="s">
        <v>4769</v>
      </c>
    </row>
    <row r="693" spans="1:18">
      <c r="A693" s="5"/>
      <c r="B693" s="5" t="s">
        <v>1593</v>
      </c>
      <c r="C693" s="136" t="s">
        <v>3266</v>
      </c>
      <c r="D693" s="5">
        <v>2018</v>
      </c>
      <c r="F693" s="5" t="s">
        <v>1792</v>
      </c>
      <c r="G693" s="5" t="s">
        <v>2385</v>
      </c>
      <c r="H693" s="5" t="s">
        <v>3870</v>
      </c>
      <c r="I693" s="5" t="s">
        <v>178</v>
      </c>
      <c r="J693" s="5" t="s">
        <v>2383</v>
      </c>
      <c r="K693" s="5" t="s">
        <v>2814</v>
      </c>
      <c r="L693" s="5" t="s">
        <v>4034</v>
      </c>
      <c r="M693" s="5" t="s">
        <v>186</v>
      </c>
      <c r="N693" s="5" t="s">
        <v>186</v>
      </c>
      <c r="O693" s="5" t="s">
        <v>3581</v>
      </c>
      <c r="P693" s="5" t="s">
        <v>4769</v>
      </c>
      <c r="Q693" s="5" t="s">
        <v>177</v>
      </c>
      <c r="R693" s="5" t="s">
        <v>4769</v>
      </c>
    </row>
    <row r="694" spans="1:18">
      <c r="A694" s="5"/>
      <c r="B694" s="5" t="s">
        <v>1593</v>
      </c>
      <c r="C694" s="136" t="s">
        <v>3268</v>
      </c>
      <c r="D694" s="5">
        <v>2018</v>
      </c>
      <c r="F694" s="5" t="s">
        <v>1792</v>
      </c>
      <c r="G694" s="5" t="s">
        <v>2385</v>
      </c>
      <c r="H694" s="5" t="s">
        <v>3872</v>
      </c>
      <c r="I694" s="5" t="s">
        <v>178</v>
      </c>
      <c r="J694" s="5" t="s">
        <v>2383</v>
      </c>
      <c r="K694" s="5" t="s">
        <v>2814</v>
      </c>
      <c r="L694" s="5" t="s">
        <v>4034</v>
      </c>
      <c r="M694" s="5" t="s">
        <v>186</v>
      </c>
      <c r="N694" s="5" t="s">
        <v>186</v>
      </c>
      <c r="O694" s="5" t="s">
        <v>3583</v>
      </c>
      <c r="P694" s="5" t="s">
        <v>4769</v>
      </c>
      <c r="Q694" s="5" t="s">
        <v>177</v>
      </c>
      <c r="R694" s="5" t="s">
        <v>4769</v>
      </c>
    </row>
    <row r="695" spans="1:18">
      <c r="A695" s="5"/>
      <c r="B695" s="5" t="s">
        <v>1593</v>
      </c>
      <c r="C695" s="139" t="s">
        <v>3269</v>
      </c>
      <c r="D695" s="5">
        <v>2018</v>
      </c>
      <c r="F695" s="5" t="s">
        <v>1792</v>
      </c>
      <c r="G695" s="5" t="s">
        <v>2385</v>
      </c>
      <c r="H695" s="29" t="s">
        <v>3873</v>
      </c>
      <c r="I695" s="5" t="s">
        <v>178</v>
      </c>
      <c r="J695" s="5" t="s">
        <v>2383</v>
      </c>
      <c r="K695" s="5" t="s">
        <v>2814</v>
      </c>
      <c r="L695" s="5" t="s">
        <v>4034</v>
      </c>
      <c r="M695" s="5" t="s">
        <v>186</v>
      </c>
      <c r="N695" s="5" t="s">
        <v>186</v>
      </c>
      <c r="O695" s="29" t="s">
        <v>3584</v>
      </c>
      <c r="P695" s="5" t="s">
        <v>4769</v>
      </c>
      <c r="Q695" s="5" t="s">
        <v>177</v>
      </c>
      <c r="R695" s="5" t="s">
        <v>4769</v>
      </c>
    </row>
    <row r="696" spans="1:18">
      <c r="A696" s="5"/>
      <c r="B696" s="5" t="s">
        <v>1593</v>
      </c>
      <c r="C696" s="136" t="s">
        <v>3270</v>
      </c>
      <c r="D696" s="5">
        <v>2018</v>
      </c>
      <c r="F696" s="5" t="s">
        <v>1792</v>
      </c>
      <c r="G696" s="5" t="s">
        <v>2385</v>
      </c>
      <c r="H696" s="5" t="s">
        <v>3874</v>
      </c>
      <c r="I696" s="5" t="s">
        <v>178</v>
      </c>
      <c r="J696" s="5" t="s">
        <v>2383</v>
      </c>
      <c r="K696" s="5" t="s">
        <v>2814</v>
      </c>
      <c r="L696" s="5" t="s">
        <v>4034</v>
      </c>
      <c r="M696" s="5" t="s">
        <v>186</v>
      </c>
      <c r="N696" s="5" t="s">
        <v>186</v>
      </c>
      <c r="O696" s="5" t="s">
        <v>3585</v>
      </c>
      <c r="P696" s="5" t="s">
        <v>4769</v>
      </c>
      <c r="Q696" s="5" t="s">
        <v>177</v>
      </c>
      <c r="R696" s="5" t="s">
        <v>4769</v>
      </c>
    </row>
    <row r="697" spans="1:18">
      <c r="A697" s="5"/>
      <c r="B697" s="5" t="s">
        <v>1593</v>
      </c>
      <c r="C697" s="136" t="s">
        <v>3271</v>
      </c>
      <c r="D697" s="5">
        <v>2018</v>
      </c>
      <c r="F697" s="5" t="s">
        <v>1792</v>
      </c>
      <c r="G697" s="5" t="s">
        <v>2385</v>
      </c>
      <c r="H697" s="5" t="s">
        <v>3875</v>
      </c>
      <c r="I697" s="5" t="s">
        <v>178</v>
      </c>
      <c r="J697" s="5" t="s">
        <v>2383</v>
      </c>
      <c r="K697" s="5" t="s">
        <v>2814</v>
      </c>
      <c r="L697" s="5" t="s">
        <v>4034</v>
      </c>
      <c r="M697" s="5" t="s">
        <v>186</v>
      </c>
      <c r="N697" s="5" t="s">
        <v>186</v>
      </c>
      <c r="O697" s="5" t="s">
        <v>3586</v>
      </c>
      <c r="P697" s="5" t="s">
        <v>4769</v>
      </c>
      <c r="Q697" s="5" t="s">
        <v>177</v>
      </c>
      <c r="R697" s="5" t="s">
        <v>4769</v>
      </c>
    </row>
    <row r="698" spans="1:18">
      <c r="A698" s="5"/>
      <c r="B698" s="5" t="s">
        <v>1593</v>
      </c>
      <c r="C698" s="136" t="s">
        <v>3272</v>
      </c>
      <c r="D698" s="5">
        <v>2018</v>
      </c>
      <c r="F698" s="5" t="s">
        <v>1792</v>
      </c>
      <c r="G698" s="5" t="s">
        <v>2385</v>
      </c>
      <c r="H698" s="5" t="s">
        <v>3876</v>
      </c>
      <c r="I698" s="5" t="s">
        <v>178</v>
      </c>
      <c r="J698" s="5" t="s">
        <v>2383</v>
      </c>
      <c r="K698" s="5" t="s">
        <v>2814</v>
      </c>
      <c r="L698" s="5" t="s">
        <v>4034</v>
      </c>
      <c r="M698" s="5" t="s">
        <v>186</v>
      </c>
      <c r="N698" s="5" t="s">
        <v>186</v>
      </c>
      <c r="O698" s="5" t="s">
        <v>3587</v>
      </c>
      <c r="P698" s="5" t="s">
        <v>4769</v>
      </c>
      <c r="Q698" s="5" t="s">
        <v>177</v>
      </c>
      <c r="R698" s="5" t="s">
        <v>4769</v>
      </c>
    </row>
    <row r="699" spans="1:18">
      <c r="A699" s="5"/>
      <c r="B699" s="5" t="s">
        <v>1593</v>
      </c>
      <c r="C699" s="136" t="s">
        <v>3273</v>
      </c>
      <c r="D699" s="5">
        <v>2018</v>
      </c>
      <c r="F699" s="5" t="s">
        <v>1792</v>
      </c>
      <c r="G699" s="5" t="s">
        <v>2385</v>
      </c>
      <c r="H699" s="5" t="s">
        <v>3877</v>
      </c>
      <c r="I699" s="5" t="s">
        <v>178</v>
      </c>
      <c r="J699" s="5" t="s">
        <v>2383</v>
      </c>
      <c r="K699" s="5" t="s">
        <v>2814</v>
      </c>
      <c r="L699" s="5" t="s">
        <v>4034</v>
      </c>
      <c r="M699" s="5" t="s">
        <v>186</v>
      </c>
      <c r="N699" s="5" t="s">
        <v>186</v>
      </c>
      <c r="O699" s="5" t="s">
        <v>3588</v>
      </c>
      <c r="P699" s="5" t="s">
        <v>4769</v>
      </c>
      <c r="Q699" s="5" t="s">
        <v>177</v>
      </c>
      <c r="R699" s="5" t="s">
        <v>4769</v>
      </c>
    </row>
    <row r="700" spans="1:18">
      <c r="A700" s="5" t="s">
        <v>3</v>
      </c>
      <c r="B700" s="5" t="s">
        <v>1593</v>
      </c>
      <c r="C700" s="40" t="s">
        <v>86</v>
      </c>
      <c r="D700" s="5">
        <v>1980</v>
      </c>
      <c r="G700" s="5" t="s">
        <v>449</v>
      </c>
      <c r="H700" s="5" t="s">
        <v>172</v>
      </c>
      <c r="I700" s="5"/>
      <c r="J700" s="5"/>
      <c r="K700" s="106" t="s">
        <v>2814</v>
      </c>
      <c r="L700" s="5" t="s">
        <v>1632</v>
      </c>
      <c r="M700" s="5" t="s">
        <v>186</v>
      </c>
      <c r="N700" s="5"/>
      <c r="O700" s="5"/>
    </row>
    <row r="701" spans="1:18">
      <c r="A701" s="5" t="s">
        <v>39</v>
      </c>
      <c r="B701" s="5" t="s">
        <v>1593</v>
      </c>
      <c r="C701" s="5" t="s">
        <v>140</v>
      </c>
      <c r="D701" s="5">
        <v>1966</v>
      </c>
      <c r="G701" s="5" t="s">
        <v>449</v>
      </c>
      <c r="H701" s="5" t="s">
        <v>172</v>
      </c>
      <c r="I701" s="5" t="s">
        <v>172</v>
      </c>
      <c r="J701" s="5" t="s">
        <v>172</v>
      </c>
      <c r="K701" s="5" t="s">
        <v>172</v>
      </c>
      <c r="L701" s="5" t="s">
        <v>4746</v>
      </c>
      <c r="M701" s="5" t="s">
        <v>186</v>
      </c>
      <c r="N701" s="5" t="s">
        <v>187</v>
      </c>
      <c r="O701" s="5"/>
    </row>
    <row r="702" spans="1:18">
      <c r="A702" s="5" t="s">
        <v>2</v>
      </c>
      <c r="B702" s="5" t="s">
        <v>1593</v>
      </c>
      <c r="C702" s="40" t="s">
        <v>85</v>
      </c>
      <c r="D702" s="5">
        <v>1960</v>
      </c>
      <c r="G702" s="5" t="s">
        <v>449</v>
      </c>
      <c r="H702" s="5" t="s">
        <v>172</v>
      </c>
      <c r="I702" s="5"/>
      <c r="J702" s="5"/>
      <c r="K702" s="106" t="s">
        <v>2814</v>
      </c>
      <c r="L702" s="5" t="s">
        <v>4745</v>
      </c>
      <c r="M702" s="5" t="s">
        <v>186</v>
      </c>
      <c r="N702" s="5"/>
      <c r="O702" s="5"/>
    </row>
    <row r="703" spans="1:18">
      <c r="A703" s="5" t="s">
        <v>1</v>
      </c>
      <c r="B703" s="5" t="s">
        <v>1593</v>
      </c>
      <c r="C703" s="40" t="s">
        <v>84</v>
      </c>
      <c r="D703" s="5">
        <v>1953</v>
      </c>
      <c r="G703" s="5" t="s">
        <v>449</v>
      </c>
      <c r="H703" s="5" t="s">
        <v>172</v>
      </c>
      <c r="I703" s="5"/>
      <c r="J703" s="5"/>
      <c r="K703" s="106" t="s">
        <v>2814</v>
      </c>
      <c r="L703" s="5" t="s">
        <v>2993</v>
      </c>
      <c r="M703" s="5" t="s">
        <v>186</v>
      </c>
      <c r="N703" s="5"/>
      <c r="O703" s="5"/>
    </row>
  </sheetData>
  <sortState ref="A2:R703">
    <sortCondition ref="B2:B703"/>
    <sortCondition ref="F2:F703"/>
    <sortCondition ref="C2:C703"/>
    <sortCondition ref="A2:A703"/>
  </sortState>
  <conditionalFormatting sqref="B136:B703">
    <cfRule type="cellIs" dxfId="448" priority="2" operator="equal">
      <formula>"TPE"</formula>
    </cfRule>
    <cfRule type="cellIs" dxfId="447" priority="3" operator="equal">
      <formula>"TPA"</formula>
    </cfRule>
  </conditionalFormatting>
  <conditionalFormatting sqref="C13:C1048576 C1:C7">
    <cfRule type="duplicateValues" dxfId="446"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B62AC-70F1-B046-A0DC-24F01CB0FF36}">
  <dimension ref="A1:BN1121"/>
  <sheetViews>
    <sheetView tabSelected="1" zoomScale="75" zoomScaleNormal="100" workbookViewId="0">
      <pane xSplit="1" ySplit="1" topLeftCell="AN1067" activePane="bottomRight" state="frozen"/>
      <selection pane="topRight" activeCell="B1" sqref="B1"/>
      <selection pane="bottomLeft" activeCell="A2" sqref="A2"/>
      <selection pane="bottomRight" activeCell="AO1054" sqref="AO1054"/>
    </sheetView>
  </sheetViews>
  <sheetFormatPr baseColWidth="10" defaultRowHeight="16"/>
  <cols>
    <col min="1" max="1" width="27.6640625" customWidth="1"/>
    <col min="2" max="2" width="31" style="5" bestFit="1" customWidth="1"/>
    <col min="3" max="3" width="37.6640625" style="5" customWidth="1"/>
    <col min="4" max="4" width="22.33203125" style="5" bestFit="1" customWidth="1"/>
    <col min="5" max="5" width="12" customWidth="1"/>
    <col min="6" max="6" width="18" bestFit="1" customWidth="1"/>
    <col min="7" max="7" width="19.1640625" bestFit="1" customWidth="1"/>
    <col min="9" max="9" width="16.1640625" customWidth="1"/>
    <col min="10" max="10" width="16.6640625" customWidth="1"/>
    <col min="11" max="11" width="34" customWidth="1"/>
    <col min="12" max="12" width="31.83203125" bestFit="1" customWidth="1"/>
    <col min="13" max="13" width="20.83203125" style="5" bestFit="1" customWidth="1"/>
    <col min="15" max="15" width="24" customWidth="1"/>
    <col min="16" max="16" width="10" bestFit="1" customWidth="1"/>
    <col min="17" max="17" width="23.1640625" style="5" customWidth="1"/>
    <col min="18" max="18" width="16.5" bestFit="1" customWidth="1"/>
    <col min="19" max="19" width="22.1640625" customWidth="1"/>
    <col min="20" max="20" width="16.5" customWidth="1"/>
    <col min="21" max="21" width="19" customWidth="1"/>
    <col min="22" max="24" width="16.5" customWidth="1"/>
    <col min="25" max="25" width="19.83203125" bestFit="1" customWidth="1"/>
    <col min="26" max="26" width="29.83203125" customWidth="1"/>
    <col min="27" max="27" width="15" bestFit="1" customWidth="1"/>
    <col min="28" max="28" width="15" customWidth="1"/>
    <col min="29" max="29" width="14.1640625" customWidth="1"/>
    <col min="30" max="30" width="34.6640625" bestFit="1" customWidth="1"/>
    <col min="31" max="31" width="25.33203125" customWidth="1"/>
    <col min="32" max="32" width="26.6640625" customWidth="1"/>
    <col min="33" max="33" width="47" customWidth="1"/>
    <col min="34" max="34" width="19.6640625" bestFit="1" customWidth="1"/>
    <col min="35" max="38" width="25.5" customWidth="1"/>
    <col min="39" max="39" width="25.6640625" bestFit="1" customWidth="1"/>
    <col min="40" max="40" width="20.83203125" bestFit="1" customWidth="1"/>
    <col min="41" max="41" width="52.6640625" style="5" bestFit="1" customWidth="1"/>
    <col min="42" max="42" width="22.1640625" style="5" bestFit="1" customWidth="1"/>
    <col min="43" max="43" width="18.1640625" style="5" bestFit="1" customWidth="1"/>
    <col min="44" max="44" width="13.1640625" customWidth="1"/>
    <col min="45" max="45" width="13.5" style="5" bestFit="1" customWidth="1"/>
    <col min="46" max="47" width="12.33203125" customWidth="1"/>
    <col min="48" max="48" width="28" style="5" customWidth="1"/>
    <col min="49" max="49" width="19.83203125" bestFit="1" customWidth="1"/>
    <col min="50" max="50" width="25.1640625" customWidth="1"/>
    <col min="51" max="51" width="20.33203125" bestFit="1" customWidth="1"/>
    <col min="52" max="52" width="25.33203125" customWidth="1"/>
    <col min="53" max="53" width="25.1640625" customWidth="1"/>
    <col min="54" max="54" width="27.1640625" style="5" bestFit="1" customWidth="1"/>
    <col min="55" max="55" width="10.6640625" style="5" bestFit="1" customWidth="1"/>
    <col min="56" max="56" width="9.83203125" style="5" bestFit="1" customWidth="1"/>
    <col min="57" max="57" width="13.33203125" style="5" bestFit="1" customWidth="1"/>
    <col min="58" max="59" width="4.1640625" style="5" bestFit="1" customWidth="1"/>
    <col min="60" max="60" width="3.1640625" style="5" bestFit="1" customWidth="1"/>
    <col min="61" max="62" width="2.1640625" style="5" bestFit="1" customWidth="1"/>
    <col min="63" max="63" width="3.1640625" style="5" bestFit="1" customWidth="1"/>
    <col min="64" max="64" width="12.6640625" style="5" bestFit="1" customWidth="1"/>
    <col min="65" max="65" width="13.1640625" style="5" bestFit="1" customWidth="1"/>
    <col min="66" max="66" width="18.5" style="5" bestFit="1" customWidth="1"/>
  </cols>
  <sheetData>
    <row r="1" spans="1:53">
      <c r="A1" s="4" t="s">
        <v>6092</v>
      </c>
      <c r="B1" s="4" t="s">
        <v>6628</v>
      </c>
      <c r="C1" s="4" t="s">
        <v>2235</v>
      </c>
      <c r="D1" s="4" t="s">
        <v>5851</v>
      </c>
      <c r="E1" s="4" t="s">
        <v>6629</v>
      </c>
      <c r="F1" s="4" t="s">
        <v>6581</v>
      </c>
      <c r="G1" s="4" t="s">
        <v>9279</v>
      </c>
      <c r="H1" s="4" t="s">
        <v>80</v>
      </c>
      <c r="I1" s="4" t="s">
        <v>6167</v>
      </c>
      <c r="J1" s="4" t="s">
        <v>4743</v>
      </c>
      <c r="K1" s="4" t="s">
        <v>170</v>
      </c>
      <c r="L1" s="4" t="s">
        <v>9347</v>
      </c>
      <c r="M1" s="4" t="s">
        <v>11139</v>
      </c>
      <c r="N1" s="4" t="s">
        <v>2860</v>
      </c>
      <c r="O1" s="4" t="s">
        <v>11140</v>
      </c>
      <c r="P1" s="4" t="s">
        <v>9712</v>
      </c>
      <c r="Q1" s="4" t="s">
        <v>9555</v>
      </c>
      <c r="R1" s="4" t="s">
        <v>6606</v>
      </c>
      <c r="S1" s="4" t="s">
        <v>6607</v>
      </c>
      <c r="T1" s="4" t="s">
        <v>6608</v>
      </c>
      <c r="U1" s="4" t="s">
        <v>6610</v>
      </c>
      <c r="V1" s="4" t="s">
        <v>6609</v>
      </c>
      <c r="W1" s="4" t="s">
        <v>6618</v>
      </c>
      <c r="X1" s="4" t="s">
        <v>9549</v>
      </c>
      <c r="Y1" s="114" t="s">
        <v>2852</v>
      </c>
      <c r="Z1" s="153" t="s">
        <v>6602</v>
      </c>
      <c r="AA1" s="4" t="s">
        <v>6199</v>
      </c>
      <c r="AB1" s="4" t="s">
        <v>2252</v>
      </c>
      <c r="AC1" s="4" t="s">
        <v>4798</v>
      </c>
      <c r="AD1" s="4" t="s">
        <v>6582</v>
      </c>
      <c r="AE1" s="4" t="s">
        <v>9144</v>
      </c>
      <c r="AF1" s="4" t="s">
        <v>9145</v>
      </c>
      <c r="AG1" s="4" t="s">
        <v>9302</v>
      </c>
      <c r="AH1" s="4" t="s">
        <v>9303</v>
      </c>
      <c r="AI1" s="4" t="s">
        <v>9304</v>
      </c>
      <c r="AJ1" s="4" t="s">
        <v>9715</v>
      </c>
      <c r="AK1" s="4" t="s">
        <v>10005</v>
      </c>
      <c r="AL1" s="4" t="s">
        <v>10006</v>
      </c>
      <c r="AM1" s="4" t="s">
        <v>7631</v>
      </c>
      <c r="AN1" s="4" t="s">
        <v>6630</v>
      </c>
      <c r="AO1" s="4" t="s">
        <v>8589</v>
      </c>
      <c r="AP1" s="4" t="s">
        <v>8674</v>
      </c>
      <c r="AQ1" s="4" t="s">
        <v>8677</v>
      </c>
      <c r="AR1" s="4" t="s">
        <v>9376</v>
      </c>
      <c r="AS1" s="4" t="s">
        <v>8678</v>
      </c>
      <c r="AT1" s="4" t="s">
        <v>9208</v>
      </c>
      <c r="AU1" s="4" t="s">
        <v>9209</v>
      </c>
      <c r="AV1" s="4" t="s">
        <v>8679</v>
      </c>
      <c r="AW1" s="1" t="s">
        <v>8680</v>
      </c>
      <c r="AX1" s="1" t="s">
        <v>9206</v>
      </c>
      <c r="AY1" s="1" t="s">
        <v>8681</v>
      </c>
      <c r="AZ1" s="4" t="s">
        <v>9210</v>
      </c>
      <c r="BA1" s="1" t="s">
        <v>9207</v>
      </c>
    </row>
    <row r="2" spans="1:53">
      <c r="A2" s="5" t="s">
        <v>894</v>
      </c>
      <c r="B2" s="5" t="s">
        <v>53</v>
      </c>
      <c r="C2" s="5" t="s">
        <v>53</v>
      </c>
      <c r="D2" s="5" t="s">
        <v>172</v>
      </c>
      <c r="E2" s="5" t="s">
        <v>172</v>
      </c>
      <c r="F2" s="5" t="s">
        <v>53</v>
      </c>
      <c r="G2" s="5" t="s">
        <v>9280</v>
      </c>
      <c r="H2" s="5" t="s">
        <v>1549</v>
      </c>
      <c r="I2" s="5" t="s">
        <v>6168</v>
      </c>
      <c r="J2" s="5">
        <v>2011</v>
      </c>
      <c r="K2" s="5" t="s">
        <v>2996</v>
      </c>
      <c r="L2" s="136" t="s">
        <v>6197</v>
      </c>
      <c r="M2" s="5" t="s">
        <v>2082</v>
      </c>
      <c r="N2" s="5" t="s">
        <v>177</v>
      </c>
      <c r="O2" s="5" t="s">
        <v>449</v>
      </c>
      <c r="P2" s="5" t="s">
        <v>449</v>
      </c>
      <c r="Q2" s="5" t="s">
        <v>172</v>
      </c>
      <c r="R2" s="5" t="s">
        <v>172</v>
      </c>
      <c r="S2" s="5" t="s">
        <v>172</v>
      </c>
      <c r="T2" s="5" t="s">
        <v>172</v>
      </c>
      <c r="U2" s="5" t="s">
        <v>172</v>
      </c>
      <c r="V2" s="5" t="s">
        <v>172</v>
      </c>
      <c r="W2" s="5" t="s">
        <v>172</v>
      </c>
      <c r="X2" s="5" t="s">
        <v>172</v>
      </c>
      <c r="Y2" s="5" t="s">
        <v>2814</v>
      </c>
      <c r="Z2" s="5" t="s">
        <v>6601</v>
      </c>
      <c r="AA2" s="5" t="s">
        <v>2078</v>
      </c>
      <c r="AB2" s="5" t="s">
        <v>2253</v>
      </c>
      <c r="AC2" s="5" t="s">
        <v>1765</v>
      </c>
      <c r="AD2" s="5">
        <v>2.4824700000000002E-2</v>
      </c>
      <c r="AE2" s="5" t="s">
        <v>177</v>
      </c>
      <c r="AF2" s="5" t="s">
        <v>449</v>
      </c>
      <c r="AG2" s="5">
        <v>3.8604100000000002E-2</v>
      </c>
      <c r="AH2" s="40" t="s">
        <v>177</v>
      </c>
      <c r="AI2" s="40" t="s">
        <v>449</v>
      </c>
      <c r="AJ2" s="40" t="str">
        <f>IF(AG2&gt;0.75,"Yes","No")</f>
        <v>No</v>
      </c>
      <c r="AK2" s="40">
        <v>48.3</v>
      </c>
      <c r="AL2" s="40">
        <v>49</v>
      </c>
      <c r="AM2" s="5" t="s">
        <v>177</v>
      </c>
      <c r="AN2" s="5" t="s">
        <v>177</v>
      </c>
      <c r="AO2" s="5" t="s">
        <v>7626</v>
      </c>
      <c r="AP2" s="5">
        <v>1139223</v>
      </c>
      <c r="AQ2" s="5">
        <v>1</v>
      </c>
      <c r="AR2" s="5" t="str">
        <f>IF(AQ2&lt;350,"yes","no")</f>
        <v>yes</v>
      </c>
      <c r="AS2" s="5">
        <v>1139223</v>
      </c>
      <c r="AT2" s="5" t="str">
        <f>IF($AS2&gt;1500,"yes","no")</f>
        <v>yes</v>
      </c>
      <c r="AU2" s="5" t="str">
        <f t="shared" ref="AU2:AU22" si="0">IF($AS2&gt;5000,"yes","no")</f>
        <v>yes</v>
      </c>
      <c r="AV2" s="5">
        <v>99.964023505812833</v>
      </c>
      <c r="AW2" s="5">
        <v>99.97</v>
      </c>
      <c r="AX2" s="5" t="s">
        <v>2385</v>
      </c>
      <c r="AY2" s="5">
        <v>0</v>
      </c>
      <c r="AZ2" s="5" t="str">
        <f t="shared" ref="AZ2:AZ22" si="1">IF($AY2&lt;5,"yes","no")</f>
        <v>yes</v>
      </c>
      <c r="BA2" s="5" t="str">
        <f>IF($AY2&lt;10,"yes","no")</f>
        <v>yes</v>
      </c>
    </row>
    <row r="3" spans="1:53">
      <c r="A3" s="5" t="s">
        <v>6196</v>
      </c>
      <c r="B3" s="5" t="s">
        <v>5849</v>
      </c>
      <c r="C3" s="5" t="s">
        <v>5850</v>
      </c>
      <c r="D3" s="5">
        <v>2500000</v>
      </c>
      <c r="E3" s="5" t="s">
        <v>172</v>
      </c>
      <c r="F3" s="5" t="s">
        <v>5849</v>
      </c>
      <c r="G3" s="5" t="s">
        <v>2882</v>
      </c>
      <c r="H3" s="5" t="s">
        <v>1549</v>
      </c>
      <c r="I3" s="5" t="s">
        <v>6168</v>
      </c>
      <c r="J3" s="5" t="s">
        <v>172</v>
      </c>
      <c r="K3" s="81" t="s">
        <v>6171</v>
      </c>
      <c r="L3" s="136" t="s">
        <v>6197</v>
      </c>
      <c r="M3" s="5" t="s">
        <v>2082</v>
      </c>
      <c r="N3" s="5" t="s">
        <v>177</v>
      </c>
      <c r="O3" s="5" t="s">
        <v>449</v>
      </c>
      <c r="P3" s="5" t="s">
        <v>449</v>
      </c>
      <c r="Q3" s="5" t="s">
        <v>172</v>
      </c>
      <c r="R3" s="5" t="s">
        <v>172</v>
      </c>
      <c r="S3" s="5" t="s">
        <v>172</v>
      </c>
      <c r="T3" s="5" t="s">
        <v>172</v>
      </c>
      <c r="U3" s="5" t="s">
        <v>172</v>
      </c>
      <c r="V3" s="5" t="s">
        <v>172</v>
      </c>
      <c r="W3" s="5" t="s">
        <v>172</v>
      </c>
      <c r="X3" s="5" t="s">
        <v>172</v>
      </c>
      <c r="Y3" s="5" t="s">
        <v>2814</v>
      </c>
      <c r="Z3" s="5" t="s">
        <v>6601</v>
      </c>
      <c r="AA3" s="5" t="s">
        <v>2078</v>
      </c>
      <c r="AB3" s="5" t="s">
        <v>2253</v>
      </c>
      <c r="AC3" s="5" t="s">
        <v>172</v>
      </c>
      <c r="AD3" s="5">
        <v>0.76420100000000002</v>
      </c>
      <c r="AE3" s="5" t="s">
        <v>449</v>
      </c>
      <c r="AF3" s="5" t="s">
        <v>177</v>
      </c>
      <c r="AG3" s="5" t="s">
        <v>172</v>
      </c>
      <c r="AH3" s="40" t="s">
        <v>449</v>
      </c>
      <c r="AI3" s="40" t="s">
        <v>177</v>
      </c>
      <c r="AJ3" s="40" t="str">
        <f t="shared" ref="AJ3:AJ66" si="2">IF(AG3&gt;0.75,"Yes","No")</f>
        <v>Yes</v>
      </c>
      <c r="AK3" s="40" t="s">
        <v>172</v>
      </c>
      <c r="AL3" s="40" t="s">
        <v>172</v>
      </c>
      <c r="AM3" s="5" t="s">
        <v>449</v>
      </c>
      <c r="AN3" s="5" t="s">
        <v>177</v>
      </c>
      <c r="AO3" s="5" t="s">
        <v>8588</v>
      </c>
      <c r="AP3" s="5">
        <v>281176</v>
      </c>
      <c r="AQ3" s="5">
        <v>16</v>
      </c>
      <c r="AR3" s="5" t="str">
        <f>IF(AQ3&lt;600,"yes","no")</f>
        <v>yes</v>
      </c>
      <c r="AS3" s="5">
        <v>164480</v>
      </c>
      <c r="AT3" s="5" t="str">
        <f t="shared" ref="AT3:AT22" si="3">IF(AS3&gt;1500,"yes","no")</f>
        <v>yes</v>
      </c>
      <c r="AU3" s="5" t="str">
        <f t="shared" si="0"/>
        <v>yes</v>
      </c>
      <c r="AV3" s="5">
        <v>24.672504218463313</v>
      </c>
      <c r="AW3" s="5">
        <v>20.37</v>
      </c>
      <c r="AX3" s="5" t="s">
        <v>2386</v>
      </c>
      <c r="AY3" s="5">
        <v>0</v>
      </c>
      <c r="AZ3" s="5" t="str">
        <f t="shared" si="1"/>
        <v>yes</v>
      </c>
      <c r="BA3" s="5" t="str">
        <f t="shared" ref="BA3:BA22" si="4">IF(AY3&lt;10,"yes","no")</f>
        <v>yes</v>
      </c>
    </row>
    <row r="4" spans="1:53">
      <c r="A4" s="5" t="s">
        <v>1584</v>
      </c>
      <c r="B4" s="5" t="s">
        <v>1705</v>
      </c>
      <c r="C4" s="5" t="s">
        <v>5838</v>
      </c>
      <c r="D4" s="5">
        <v>2500000</v>
      </c>
      <c r="E4" s="5" t="s">
        <v>172</v>
      </c>
      <c r="F4" s="5" t="s">
        <v>1705</v>
      </c>
      <c r="G4" s="5" t="s">
        <v>2882</v>
      </c>
      <c r="H4" s="5" t="s">
        <v>1549</v>
      </c>
      <c r="I4" s="5" t="s">
        <v>6168</v>
      </c>
      <c r="J4" s="5">
        <v>2013</v>
      </c>
      <c r="K4" s="5" t="s">
        <v>2466</v>
      </c>
      <c r="L4" s="136" t="s">
        <v>6195</v>
      </c>
      <c r="M4" s="5" t="s">
        <v>1551</v>
      </c>
      <c r="N4" s="5" t="s">
        <v>177</v>
      </c>
      <c r="O4" s="5" t="s">
        <v>177</v>
      </c>
      <c r="P4" s="5" t="s">
        <v>449</v>
      </c>
      <c r="Q4" s="5" t="s">
        <v>172</v>
      </c>
      <c r="R4" s="5" t="s">
        <v>172</v>
      </c>
      <c r="S4" s="5" t="s">
        <v>172</v>
      </c>
      <c r="T4" s="5" t="s">
        <v>172</v>
      </c>
      <c r="U4" s="5" t="s">
        <v>172</v>
      </c>
      <c r="V4" s="5" t="s">
        <v>172</v>
      </c>
      <c r="W4" s="5" t="s">
        <v>172</v>
      </c>
      <c r="X4" s="5" t="s">
        <v>172</v>
      </c>
      <c r="Y4" s="5" t="s">
        <v>2814</v>
      </c>
      <c r="Z4" s="5" t="s">
        <v>172</v>
      </c>
      <c r="AA4" s="5" t="s">
        <v>1583</v>
      </c>
      <c r="AB4" s="5" t="s">
        <v>6584</v>
      </c>
      <c r="AC4" s="5" t="s">
        <v>1765</v>
      </c>
      <c r="AD4" s="5">
        <v>6.6151100000000004E-2</v>
      </c>
      <c r="AE4" s="5" t="s">
        <v>177</v>
      </c>
      <c r="AF4" s="5" t="s">
        <v>449</v>
      </c>
      <c r="AG4" s="5">
        <v>5.64599E-2</v>
      </c>
      <c r="AH4" s="40" t="s">
        <v>177</v>
      </c>
      <c r="AI4" s="40" t="s">
        <v>449</v>
      </c>
      <c r="AJ4" s="40" t="str">
        <f t="shared" si="2"/>
        <v>No</v>
      </c>
      <c r="AK4" s="40">
        <v>182.7</v>
      </c>
      <c r="AL4" s="40">
        <v>80</v>
      </c>
      <c r="AM4" s="5" t="s">
        <v>177</v>
      </c>
      <c r="AN4" s="5" t="s">
        <v>177</v>
      </c>
      <c r="AO4" s="5" t="s">
        <v>8537</v>
      </c>
      <c r="AP4" s="5">
        <v>1127950</v>
      </c>
      <c r="AQ4" s="5">
        <v>109</v>
      </c>
      <c r="AR4" s="5" t="str">
        <f t="shared" ref="AR4:AR14" si="5">IF(AQ4&lt;350,"yes","no")</f>
        <v>yes</v>
      </c>
      <c r="AS4" s="5">
        <v>18724</v>
      </c>
      <c r="AT4" s="5" t="str">
        <f t="shared" si="3"/>
        <v>yes</v>
      </c>
      <c r="AU4" s="5" t="str">
        <f t="shared" si="0"/>
        <v>yes</v>
      </c>
      <c r="AV4" s="5">
        <v>98.974845410759428</v>
      </c>
      <c r="AW4" s="5">
        <v>99.57</v>
      </c>
      <c r="AX4" s="5" t="s">
        <v>2385</v>
      </c>
      <c r="AY4" s="5">
        <v>0.81</v>
      </c>
      <c r="AZ4" s="5" t="str">
        <f t="shared" si="1"/>
        <v>yes</v>
      </c>
      <c r="BA4" s="5" t="str">
        <f t="shared" si="4"/>
        <v>yes</v>
      </c>
    </row>
    <row r="5" spans="1:53">
      <c r="A5" s="5" t="s">
        <v>1614</v>
      </c>
      <c r="B5" s="5" t="s">
        <v>1710</v>
      </c>
      <c r="C5" s="5" t="s">
        <v>5840</v>
      </c>
      <c r="D5" s="5">
        <v>2500000</v>
      </c>
      <c r="E5" s="5" t="s">
        <v>172</v>
      </c>
      <c r="F5" s="5" t="s">
        <v>1710</v>
      </c>
      <c r="G5" s="5" t="s">
        <v>2882</v>
      </c>
      <c r="H5" s="5" t="s">
        <v>1549</v>
      </c>
      <c r="I5" s="5" t="s">
        <v>6168</v>
      </c>
      <c r="J5" s="5">
        <v>2013</v>
      </c>
      <c r="K5" s="5" t="s">
        <v>2466</v>
      </c>
      <c r="L5" s="136" t="s">
        <v>6195</v>
      </c>
      <c r="M5" s="5" t="s">
        <v>1551</v>
      </c>
      <c r="N5" s="5" t="s">
        <v>177</v>
      </c>
      <c r="O5" s="5" t="s">
        <v>177</v>
      </c>
      <c r="P5" s="5" t="s">
        <v>449</v>
      </c>
      <c r="Q5" s="5" t="s">
        <v>172</v>
      </c>
      <c r="R5" s="5" t="s">
        <v>172</v>
      </c>
      <c r="S5" s="5" t="s">
        <v>172</v>
      </c>
      <c r="T5" s="5" t="s">
        <v>172</v>
      </c>
      <c r="U5" s="5" t="s">
        <v>172</v>
      </c>
      <c r="V5" s="5" t="s">
        <v>172</v>
      </c>
      <c r="W5" s="5" t="s">
        <v>172</v>
      </c>
      <c r="X5" s="5" t="s">
        <v>172</v>
      </c>
      <c r="Y5" s="5" t="s">
        <v>2814</v>
      </c>
      <c r="Z5" s="5" t="s">
        <v>172</v>
      </c>
      <c r="AA5" s="5" t="s">
        <v>1612</v>
      </c>
      <c r="AB5" s="5" t="s">
        <v>2254</v>
      </c>
      <c r="AC5" s="5" t="s">
        <v>1765</v>
      </c>
      <c r="AD5" s="5">
        <v>2.6362E-2</v>
      </c>
      <c r="AE5" s="5" t="s">
        <v>177</v>
      </c>
      <c r="AF5" s="5" t="s">
        <v>449</v>
      </c>
      <c r="AG5" s="5">
        <v>3.7650200000000002E-2</v>
      </c>
      <c r="AH5" s="40" t="s">
        <v>177</v>
      </c>
      <c r="AI5" s="40" t="s">
        <v>449</v>
      </c>
      <c r="AJ5" s="40" t="str">
        <f t="shared" si="2"/>
        <v>No</v>
      </c>
      <c r="AK5" s="40">
        <v>129.5</v>
      </c>
      <c r="AL5" s="40">
        <v>112</v>
      </c>
      <c r="AM5" s="5" t="s">
        <v>177</v>
      </c>
      <c r="AN5" s="5" t="s">
        <v>177</v>
      </c>
      <c r="AO5" s="5" t="s">
        <v>8545</v>
      </c>
      <c r="AP5" s="5">
        <v>1129001</v>
      </c>
      <c r="AQ5" s="5">
        <v>18</v>
      </c>
      <c r="AR5" s="5" t="str">
        <f t="shared" si="5"/>
        <v>yes</v>
      </c>
      <c r="AS5" s="5">
        <v>150427</v>
      </c>
      <c r="AT5" s="5" t="str">
        <f t="shared" si="3"/>
        <v>yes</v>
      </c>
      <c r="AU5" s="5" t="str">
        <f t="shared" si="0"/>
        <v>yes</v>
      </c>
      <c r="AV5" s="5">
        <v>99.067068082444081</v>
      </c>
      <c r="AW5" s="5">
        <v>99.19</v>
      </c>
      <c r="AX5" s="5" t="s">
        <v>2385</v>
      </c>
      <c r="AY5" s="5">
        <v>0</v>
      </c>
      <c r="AZ5" s="5" t="str">
        <f t="shared" si="1"/>
        <v>yes</v>
      </c>
      <c r="BA5" s="5" t="str">
        <f t="shared" si="4"/>
        <v>yes</v>
      </c>
    </row>
    <row r="6" spans="1:53">
      <c r="A6" s="5" t="s">
        <v>1615</v>
      </c>
      <c r="B6" s="5" t="s">
        <v>1711</v>
      </c>
      <c r="C6" s="5" t="s">
        <v>5461</v>
      </c>
      <c r="D6" s="5">
        <v>2077609</v>
      </c>
      <c r="E6" s="5" t="s">
        <v>172</v>
      </c>
      <c r="F6" s="5" t="s">
        <v>1711</v>
      </c>
      <c r="G6" s="5" t="s">
        <v>2882</v>
      </c>
      <c r="H6" s="5" t="s">
        <v>1549</v>
      </c>
      <c r="I6" s="5" t="s">
        <v>6168</v>
      </c>
      <c r="J6" s="5">
        <v>2013</v>
      </c>
      <c r="K6" s="5" t="s">
        <v>2466</v>
      </c>
      <c r="L6" s="136" t="s">
        <v>6195</v>
      </c>
      <c r="M6" s="5" t="s">
        <v>1551</v>
      </c>
      <c r="N6" s="5" t="s">
        <v>177</v>
      </c>
      <c r="O6" s="5" t="s">
        <v>177</v>
      </c>
      <c r="P6" s="5" t="s">
        <v>449</v>
      </c>
      <c r="Q6" s="5" t="s">
        <v>172</v>
      </c>
      <c r="R6" s="5" t="s">
        <v>172</v>
      </c>
      <c r="S6" s="5" t="s">
        <v>172</v>
      </c>
      <c r="T6" s="5" t="s">
        <v>172</v>
      </c>
      <c r="U6" s="5" t="s">
        <v>172</v>
      </c>
      <c r="V6" s="5" t="s">
        <v>172</v>
      </c>
      <c r="W6" s="5" t="s">
        <v>172</v>
      </c>
      <c r="X6" s="5" t="s">
        <v>172</v>
      </c>
      <c r="Y6" s="5" t="s">
        <v>2814</v>
      </c>
      <c r="Z6" s="5" t="s">
        <v>172</v>
      </c>
      <c r="AA6" s="5" t="s">
        <v>1612</v>
      </c>
      <c r="AB6" s="5" t="s">
        <v>2254</v>
      </c>
      <c r="AC6" s="5" t="s">
        <v>1765</v>
      </c>
      <c r="AD6" s="5">
        <v>4.6333300000000001E-2</v>
      </c>
      <c r="AE6" s="5" t="s">
        <v>177</v>
      </c>
      <c r="AF6" s="5" t="s">
        <v>449</v>
      </c>
      <c r="AG6" s="5">
        <v>4.24345E-2</v>
      </c>
      <c r="AH6" s="40" t="s">
        <v>177</v>
      </c>
      <c r="AI6" s="40" t="s">
        <v>449</v>
      </c>
      <c r="AJ6" s="40" t="str">
        <f t="shared" si="2"/>
        <v>No</v>
      </c>
      <c r="AK6" s="40">
        <v>91.9</v>
      </c>
      <c r="AL6" s="40">
        <v>69</v>
      </c>
      <c r="AM6" s="5" t="s">
        <v>177</v>
      </c>
      <c r="AN6" s="5" t="s">
        <v>177</v>
      </c>
      <c r="AO6" s="5" t="s">
        <v>8546</v>
      </c>
      <c r="AP6" s="5">
        <v>1126942</v>
      </c>
      <c r="AQ6" s="5">
        <v>33</v>
      </c>
      <c r="AR6" s="5" t="str">
        <f t="shared" si="5"/>
        <v>yes</v>
      </c>
      <c r="AS6" s="5">
        <v>59736</v>
      </c>
      <c r="AT6" s="5" t="str">
        <f t="shared" si="3"/>
        <v>yes</v>
      </c>
      <c r="AU6" s="5" t="str">
        <f t="shared" si="0"/>
        <v>yes</v>
      </c>
      <c r="AV6" s="5">
        <v>98.886395883587085</v>
      </c>
      <c r="AW6" s="5">
        <v>100</v>
      </c>
      <c r="AX6" s="5" t="s">
        <v>2385</v>
      </c>
      <c r="AY6" s="5">
        <v>0</v>
      </c>
      <c r="AZ6" s="5" t="str">
        <f t="shared" si="1"/>
        <v>yes</v>
      </c>
      <c r="BA6" s="5" t="str">
        <f t="shared" si="4"/>
        <v>yes</v>
      </c>
    </row>
    <row r="7" spans="1:53">
      <c r="A7" s="5" t="s">
        <v>2109</v>
      </c>
      <c r="B7" s="5" t="s">
        <v>2107</v>
      </c>
      <c r="C7" s="5" t="s">
        <v>4844</v>
      </c>
      <c r="D7" s="5">
        <v>225397</v>
      </c>
      <c r="E7" s="5" t="s">
        <v>172</v>
      </c>
      <c r="F7" s="5" t="s">
        <v>2107</v>
      </c>
      <c r="G7" s="5" t="s">
        <v>2882</v>
      </c>
      <c r="H7" s="5" t="s">
        <v>1549</v>
      </c>
      <c r="I7" s="5" t="s">
        <v>6168</v>
      </c>
      <c r="J7" s="5">
        <v>2015</v>
      </c>
      <c r="K7" s="5" t="s">
        <v>2468</v>
      </c>
      <c r="L7" s="136" t="s">
        <v>9348</v>
      </c>
      <c r="M7" s="5" t="s">
        <v>2082</v>
      </c>
      <c r="N7" s="5" t="s">
        <v>177</v>
      </c>
      <c r="O7" s="5" t="s">
        <v>449</v>
      </c>
      <c r="P7" s="5" t="s">
        <v>449</v>
      </c>
      <c r="Q7" s="5" t="s">
        <v>172</v>
      </c>
      <c r="R7" s="5" t="s">
        <v>172</v>
      </c>
      <c r="S7" s="5" t="s">
        <v>172</v>
      </c>
      <c r="T7" s="5" t="s">
        <v>172</v>
      </c>
      <c r="U7" s="5" t="s">
        <v>172</v>
      </c>
      <c r="V7" s="5" t="s">
        <v>172</v>
      </c>
      <c r="W7" s="5" t="s">
        <v>172</v>
      </c>
      <c r="X7" s="5" t="s">
        <v>172</v>
      </c>
      <c r="Y7" s="5" t="s">
        <v>2814</v>
      </c>
      <c r="Z7" s="5" t="s">
        <v>2205</v>
      </c>
      <c r="AA7" s="5" t="s">
        <v>2078</v>
      </c>
      <c r="AB7" s="5" t="s">
        <v>2253</v>
      </c>
      <c r="AC7" s="5" t="s">
        <v>1765</v>
      </c>
      <c r="AD7" s="5">
        <v>2.4487700000000001E-2</v>
      </c>
      <c r="AE7" s="5" t="s">
        <v>177</v>
      </c>
      <c r="AF7" s="5" t="s">
        <v>449</v>
      </c>
      <c r="AG7" s="5">
        <v>3.68174E-2</v>
      </c>
      <c r="AH7" s="40" t="s">
        <v>177</v>
      </c>
      <c r="AI7" s="40" t="s">
        <v>449</v>
      </c>
      <c r="AJ7" s="40" t="str">
        <f t="shared" si="2"/>
        <v>No</v>
      </c>
      <c r="AK7" s="40">
        <v>57.7</v>
      </c>
      <c r="AL7" s="40">
        <v>58</v>
      </c>
      <c r="AM7" s="5" t="s">
        <v>177</v>
      </c>
      <c r="AN7" s="5" t="s">
        <v>177</v>
      </c>
      <c r="AO7" s="5" t="s">
        <v>8533</v>
      </c>
      <c r="AP7" s="5">
        <v>1134766</v>
      </c>
      <c r="AQ7" s="5">
        <v>22</v>
      </c>
      <c r="AR7" s="5" t="str">
        <f t="shared" si="5"/>
        <v>yes</v>
      </c>
      <c r="AS7" s="5">
        <v>170743</v>
      </c>
      <c r="AT7" s="5" t="str">
        <f t="shared" si="3"/>
        <v>yes</v>
      </c>
      <c r="AU7" s="5" t="str">
        <f t="shared" si="0"/>
        <v>yes</v>
      </c>
      <c r="AV7" s="5">
        <v>99.57293268973433</v>
      </c>
      <c r="AW7" s="5">
        <v>100</v>
      </c>
      <c r="AX7" s="5" t="s">
        <v>2385</v>
      </c>
      <c r="AY7" s="5">
        <v>0</v>
      </c>
      <c r="AZ7" s="5" t="str">
        <f t="shared" si="1"/>
        <v>yes</v>
      </c>
      <c r="BA7" s="5" t="str">
        <f t="shared" si="4"/>
        <v>yes</v>
      </c>
    </row>
    <row r="8" spans="1:53">
      <c r="A8" s="5" t="s">
        <v>1714</v>
      </c>
      <c r="B8" s="5" t="s">
        <v>1715</v>
      </c>
      <c r="C8" s="5" t="s">
        <v>5171</v>
      </c>
      <c r="D8" s="5">
        <v>810142</v>
      </c>
      <c r="E8" s="5" t="s">
        <v>172</v>
      </c>
      <c r="F8" s="5" t="s">
        <v>1715</v>
      </c>
      <c r="G8" s="5" t="s">
        <v>2882</v>
      </c>
      <c r="H8" s="5" t="s">
        <v>1549</v>
      </c>
      <c r="I8" s="5" t="s">
        <v>6168</v>
      </c>
      <c r="J8" s="5">
        <v>1973</v>
      </c>
      <c r="K8" s="5" t="s">
        <v>2466</v>
      </c>
      <c r="L8" s="136" t="s">
        <v>6195</v>
      </c>
      <c r="M8" s="5" t="s">
        <v>1591</v>
      </c>
      <c r="N8" s="5" t="s">
        <v>449</v>
      </c>
      <c r="O8" s="5" t="s">
        <v>449</v>
      </c>
      <c r="P8" s="5" t="s">
        <v>449</v>
      </c>
      <c r="Q8" s="5" t="s">
        <v>172</v>
      </c>
      <c r="R8" s="5" t="s">
        <v>172</v>
      </c>
      <c r="S8" s="5" t="s">
        <v>172</v>
      </c>
      <c r="T8" s="5" t="s">
        <v>172</v>
      </c>
      <c r="U8" s="5" t="s">
        <v>172</v>
      </c>
      <c r="V8" s="5" t="s">
        <v>172</v>
      </c>
      <c r="W8" s="5" t="s">
        <v>172</v>
      </c>
      <c r="X8" s="5" t="s">
        <v>172</v>
      </c>
      <c r="Y8" s="5" t="s">
        <v>2814</v>
      </c>
      <c r="Z8" s="5" t="s">
        <v>172</v>
      </c>
      <c r="AA8" s="5" t="s">
        <v>1640</v>
      </c>
      <c r="AB8" s="5" t="s">
        <v>6585</v>
      </c>
      <c r="AC8" s="5" t="s">
        <v>1762</v>
      </c>
      <c r="AD8" s="5">
        <v>6.6011600000000004E-2</v>
      </c>
      <c r="AE8" s="5" t="s">
        <v>177</v>
      </c>
      <c r="AF8" s="5" t="s">
        <v>449</v>
      </c>
      <c r="AG8" s="5">
        <v>5.2761200000000001E-2</v>
      </c>
      <c r="AH8" s="40" t="s">
        <v>177</v>
      </c>
      <c r="AI8" s="40" t="s">
        <v>449</v>
      </c>
      <c r="AJ8" s="40" t="str">
        <f t="shared" si="2"/>
        <v>No</v>
      </c>
      <c r="AK8" s="40">
        <v>88.5</v>
      </c>
      <c r="AL8" s="40">
        <v>44</v>
      </c>
      <c r="AM8" s="5" t="s">
        <v>177</v>
      </c>
      <c r="AN8" s="5" t="s">
        <v>177</v>
      </c>
      <c r="AO8" s="5" t="s">
        <v>8544</v>
      </c>
      <c r="AP8" s="5">
        <v>1126316</v>
      </c>
      <c r="AQ8" s="5">
        <v>39</v>
      </c>
      <c r="AR8" s="5" t="str">
        <f t="shared" si="5"/>
        <v>yes</v>
      </c>
      <c r="AS8" s="5">
        <v>66890</v>
      </c>
      <c r="AT8" s="5" t="str">
        <f t="shared" si="3"/>
        <v>yes</v>
      </c>
      <c r="AU8" s="5" t="str">
        <f t="shared" si="0"/>
        <v>yes</v>
      </c>
      <c r="AV8" s="5">
        <v>98.83146591929156</v>
      </c>
      <c r="AW8" s="5">
        <v>100</v>
      </c>
      <c r="AX8" s="5" t="s">
        <v>2385</v>
      </c>
      <c r="AY8" s="5">
        <v>0</v>
      </c>
      <c r="AZ8" s="5" t="str">
        <f t="shared" si="1"/>
        <v>yes</v>
      </c>
      <c r="BA8" s="5" t="str">
        <f t="shared" si="4"/>
        <v>yes</v>
      </c>
    </row>
    <row r="9" spans="1:53">
      <c r="A9" s="5" t="s">
        <v>1716</v>
      </c>
      <c r="B9" s="5" t="s">
        <v>1717</v>
      </c>
      <c r="C9" s="5" t="s">
        <v>4961</v>
      </c>
      <c r="D9" s="5">
        <v>378720</v>
      </c>
      <c r="E9" s="5" t="s">
        <v>172</v>
      </c>
      <c r="F9" s="5" t="s">
        <v>1717</v>
      </c>
      <c r="G9" s="5" t="s">
        <v>2882</v>
      </c>
      <c r="H9" s="5" t="s">
        <v>1549</v>
      </c>
      <c r="I9" s="5" t="s">
        <v>6168</v>
      </c>
      <c r="J9" s="5">
        <v>1973</v>
      </c>
      <c r="K9" s="5" t="s">
        <v>2466</v>
      </c>
      <c r="L9" s="136" t="s">
        <v>6195</v>
      </c>
      <c r="M9" s="5" t="s">
        <v>1591</v>
      </c>
      <c r="N9" s="5" t="s">
        <v>449</v>
      </c>
      <c r="O9" s="5" t="s">
        <v>449</v>
      </c>
      <c r="P9" s="5" t="s">
        <v>449</v>
      </c>
      <c r="Q9" s="5" t="s">
        <v>172</v>
      </c>
      <c r="R9" s="5" t="s">
        <v>172</v>
      </c>
      <c r="S9" s="5" t="s">
        <v>172</v>
      </c>
      <c r="T9" s="5" t="s">
        <v>172</v>
      </c>
      <c r="U9" s="5" t="s">
        <v>172</v>
      </c>
      <c r="V9" s="5" t="s">
        <v>172</v>
      </c>
      <c r="W9" s="5" t="s">
        <v>172</v>
      </c>
      <c r="X9" s="5" t="s">
        <v>172</v>
      </c>
      <c r="Y9" s="5" t="s">
        <v>2814</v>
      </c>
      <c r="Z9" s="5" t="s">
        <v>172</v>
      </c>
      <c r="AA9" s="5" t="s">
        <v>1640</v>
      </c>
      <c r="AB9" s="5" t="s">
        <v>6585</v>
      </c>
      <c r="AC9" s="5" t="s">
        <v>1762</v>
      </c>
      <c r="AD9" s="5">
        <v>0.13475500000000001</v>
      </c>
      <c r="AE9" s="5" t="s">
        <v>177</v>
      </c>
      <c r="AF9" s="5" t="s">
        <v>449</v>
      </c>
      <c r="AG9" s="5">
        <v>8.9181099999999999E-2</v>
      </c>
      <c r="AH9" s="40" t="s">
        <v>177</v>
      </c>
      <c r="AI9" s="40" t="s">
        <v>449</v>
      </c>
      <c r="AJ9" s="40" t="str">
        <f t="shared" si="2"/>
        <v>No</v>
      </c>
      <c r="AK9" s="40">
        <v>35.9</v>
      </c>
      <c r="AL9" s="40">
        <v>26</v>
      </c>
      <c r="AM9" s="5" t="s">
        <v>177</v>
      </c>
      <c r="AN9" s="5" t="s">
        <v>177</v>
      </c>
      <c r="AO9" s="5" t="s">
        <v>8547</v>
      </c>
      <c r="AP9" s="5">
        <v>1128470</v>
      </c>
      <c r="AQ9" s="5">
        <v>140</v>
      </c>
      <c r="AR9" s="5" t="str">
        <f t="shared" si="5"/>
        <v>yes</v>
      </c>
      <c r="AS9" s="5">
        <v>15152</v>
      </c>
      <c r="AT9" s="5" t="str">
        <f t="shared" si="3"/>
        <v>yes</v>
      </c>
      <c r="AU9" s="5" t="str">
        <f t="shared" si="0"/>
        <v>yes</v>
      </c>
      <c r="AV9" s="5">
        <v>99.020474135094375</v>
      </c>
      <c r="AW9" s="5">
        <v>100</v>
      </c>
      <c r="AX9" s="5" t="s">
        <v>2385</v>
      </c>
      <c r="AY9" s="5">
        <v>2.06</v>
      </c>
      <c r="AZ9" s="5" t="str">
        <f t="shared" si="1"/>
        <v>yes</v>
      </c>
      <c r="BA9" s="5" t="str">
        <f t="shared" si="4"/>
        <v>yes</v>
      </c>
    </row>
    <row r="10" spans="1:53">
      <c r="A10" s="5" t="s">
        <v>3092</v>
      </c>
      <c r="B10" s="5" t="s">
        <v>8</v>
      </c>
      <c r="C10" s="5" t="s">
        <v>8</v>
      </c>
      <c r="D10" s="5" t="s">
        <v>172</v>
      </c>
      <c r="E10" s="5" t="s">
        <v>172</v>
      </c>
      <c r="F10" s="5" t="s">
        <v>8</v>
      </c>
      <c r="G10" s="5" t="s">
        <v>9280</v>
      </c>
      <c r="H10" s="5" t="s">
        <v>1642</v>
      </c>
      <c r="I10" s="5" t="s">
        <v>6169</v>
      </c>
      <c r="J10" s="5">
        <v>1950</v>
      </c>
      <c r="K10" s="5" t="s">
        <v>6172</v>
      </c>
      <c r="L10" s="136" t="s">
        <v>172</v>
      </c>
      <c r="M10" s="5" t="s">
        <v>1591</v>
      </c>
      <c r="N10" s="5" t="s">
        <v>449</v>
      </c>
      <c r="O10" s="5" t="s">
        <v>449</v>
      </c>
      <c r="P10" s="5" t="s">
        <v>449</v>
      </c>
      <c r="Q10" s="5" t="s">
        <v>172</v>
      </c>
      <c r="R10" s="5" t="s">
        <v>172</v>
      </c>
      <c r="S10" s="5" t="s">
        <v>172</v>
      </c>
      <c r="T10" s="5" t="s">
        <v>172</v>
      </c>
      <c r="U10" s="5" t="s">
        <v>172</v>
      </c>
      <c r="V10" s="5" t="s">
        <v>172</v>
      </c>
      <c r="W10" s="5" t="s">
        <v>172</v>
      </c>
      <c r="X10" s="5" t="s">
        <v>172</v>
      </c>
      <c r="Y10" s="5" t="s">
        <v>2814</v>
      </c>
      <c r="Z10" s="5" t="s">
        <v>172</v>
      </c>
      <c r="AA10" s="5" t="s">
        <v>3091</v>
      </c>
      <c r="AB10" s="5" t="s">
        <v>2254</v>
      </c>
      <c r="AC10" s="5" t="s">
        <v>172</v>
      </c>
      <c r="AD10" s="5">
        <v>2.9428800000000001E-2</v>
      </c>
      <c r="AE10" s="5" t="s">
        <v>177</v>
      </c>
      <c r="AF10" s="5" t="s">
        <v>449</v>
      </c>
      <c r="AG10" s="40">
        <v>3.1883099999999998E-2</v>
      </c>
      <c r="AH10" s="40" t="s">
        <v>177</v>
      </c>
      <c r="AI10" s="40" t="s">
        <v>449</v>
      </c>
      <c r="AJ10" s="40" t="str">
        <f t="shared" si="2"/>
        <v>No</v>
      </c>
      <c r="AK10" s="40" t="s">
        <v>172</v>
      </c>
      <c r="AL10" s="40" t="s">
        <v>172</v>
      </c>
      <c r="AM10" s="5" t="s">
        <v>177</v>
      </c>
      <c r="AN10" s="5" t="s">
        <v>177</v>
      </c>
      <c r="AO10" s="5" t="s">
        <v>7622</v>
      </c>
      <c r="AP10" s="5">
        <v>1137653</v>
      </c>
      <c r="AQ10" s="5">
        <v>1</v>
      </c>
      <c r="AR10" s="5" t="str">
        <f t="shared" si="5"/>
        <v>yes</v>
      </c>
      <c r="AS10" s="5">
        <v>1137653</v>
      </c>
      <c r="AT10" s="5" t="str">
        <f t="shared" si="3"/>
        <v>yes</v>
      </c>
      <c r="AU10" s="5" t="str">
        <f t="shared" si="0"/>
        <v>yes</v>
      </c>
      <c r="AV10" s="5">
        <v>99.826259857340034</v>
      </c>
      <c r="AW10" s="5">
        <v>99.97</v>
      </c>
      <c r="AX10" s="5" t="s">
        <v>2385</v>
      </c>
      <c r="AY10" s="5">
        <v>0</v>
      </c>
      <c r="AZ10" s="5" t="str">
        <f t="shared" si="1"/>
        <v>yes</v>
      </c>
      <c r="BA10" s="5" t="str">
        <f t="shared" si="4"/>
        <v>yes</v>
      </c>
    </row>
    <row r="11" spans="1:53" ht="15" customHeight="1">
      <c r="A11" s="5" t="s">
        <v>213</v>
      </c>
      <c r="B11" s="5" t="s">
        <v>9392</v>
      </c>
      <c r="C11" s="5" t="s">
        <v>9392</v>
      </c>
      <c r="D11" s="5" t="s">
        <v>172</v>
      </c>
      <c r="E11" s="5" t="s">
        <v>172</v>
      </c>
      <c r="F11" s="5" t="s">
        <v>9392</v>
      </c>
      <c r="G11" s="5" t="s">
        <v>9280</v>
      </c>
      <c r="H11" s="5" t="s">
        <v>1642</v>
      </c>
      <c r="I11" s="5" t="s">
        <v>6169</v>
      </c>
      <c r="J11" s="5">
        <v>1951</v>
      </c>
      <c r="K11" s="10" t="s">
        <v>9393</v>
      </c>
      <c r="L11" s="136" t="s">
        <v>9394</v>
      </c>
      <c r="M11" s="5" t="s">
        <v>2392</v>
      </c>
      <c r="N11" s="5" t="s">
        <v>449</v>
      </c>
      <c r="O11" s="5" t="s">
        <v>449</v>
      </c>
      <c r="P11" s="5" t="s">
        <v>449</v>
      </c>
      <c r="Q11" s="5" t="s">
        <v>172</v>
      </c>
      <c r="R11" s="5" t="s">
        <v>172</v>
      </c>
      <c r="S11" s="5" t="s">
        <v>172</v>
      </c>
      <c r="T11" s="5" t="s">
        <v>172</v>
      </c>
      <c r="U11" s="5" t="s">
        <v>172</v>
      </c>
      <c r="V11" s="5">
        <v>7</v>
      </c>
      <c r="W11" s="5" t="s">
        <v>172</v>
      </c>
      <c r="X11" s="5" t="s">
        <v>172</v>
      </c>
      <c r="Y11" s="5" t="s">
        <v>2814</v>
      </c>
      <c r="Z11" s="5" t="s">
        <v>172</v>
      </c>
      <c r="AA11" s="5" t="s">
        <v>1643</v>
      </c>
      <c r="AB11" s="5" t="s">
        <v>9395</v>
      </c>
      <c r="AC11" s="5" t="s">
        <v>172</v>
      </c>
      <c r="AD11" s="5">
        <v>0</v>
      </c>
      <c r="AE11" s="5" t="s">
        <v>177</v>
      </c>
      <c r="AF11" s="5" t="s">
        <v>449</v>
      </c>
      <c r="AG11" s="40">
        <v>0</v>
      </c>
      <c r="AH11" s="40" t="s">
        <v>177</v>
      </c>
      <c r="AI11" s="40" t="s">
        <v>449</v>
      </c>
      <c r="AJ11" s="40" t="str">
        <f t="shared" si="2"/>
        <v>No</v>
      </c>
      <c r="AK11" s="40" t="s">
        <v>172</v>
      </c>
      <c r="AL11" s="40" t="s">
        <v>172</v>
      </c>
      <c r="AM11" s="5" t="s">
        <v>449</v>
      </c>
      <c r="AN11" s="5" t="s">
        <v>449</v>
      </c>
      <c r="AO11" s="5" t="s">
        <v>172</v>
      </c>
      <c r="AP11" s="5">
        <v>1137653</v>
      </c>
      <c r="AQ11" s="5">
        <v>1</v>
      </c>
      <c r="AR11" s="5" t="s">
        <v>2385</v>
      </c>
      <c r="AS11" s="5">
        <v>1137653</v>
      </c>
      <c r="AT11" s="5" t="s">
        <v>2385</v>
      </c>
      <c r="AU11" s="5" t="s">
        <v>2385</v>
      </c>
      <c r="AV11" s="5">
        <v>100</v>
      </c>
      <c r="AW11" s="5">
        <v>100</v>
      </c>
      <c r="AX11" s="5" t="s">
        <v>2385</v>
      </c>
      <c r="AY11" s="5">
        <v>0</v>
      </c>
      <c r="AZ11" s="5" t="str">
        <f t="shared" si="1"/>
        <v>yes</v>
      </c>
      <c r="BA11" s="5" t="str">
        <f t="shared" si="4"/>
        <v>yes</v>
      </c>
    </row>
    <row r="12" spans="1:53">
      <c r="A12" s="5" t="s">
        <v>6164</v>
      </c>
      <c r="B12" s="5" t="s">
        <v>792</v>
      </c>
      <c r="C12" s="5" t="s">
        <v>5496</v>
      </c>
      <c r="D12" s="5">
        <v>2352679</v>
      </c>
      <c r="E12" s="5" t="s">
        <v>172</v>
      </c>
      <c r="F12" s="5" t="s">
        <v>11132</v>
      </c>
      <c r="G12" s="5" t="s">
        <v>2882</v>
      </c>
      <c r="H12" s="5" t="s">
        <v>1642</v>
      </c>
      <c r="I12" s="5" t="s">
        <v>6169</v>
      </c>
      <c r="J12" s="5">
        <v>1951</v>
      </c>
      <c r="K12" s="5" t="s">
        <v>6174</v>
      </c>
      <c r="L12" s="136" t="s">
        <v>172</v>
      </c>
      <c r="M12" s="5" t="s">
        <v>2392</v>
      </c>
      <c r="N12" s="5" t="s">
        <v>449</v>
      </c>
      <c r="O12" s="5" t="s">
        <v>449</v>
      </c>
      <c r="P12" s="5" t="s">
        <v>449</v>
      </c>
      <c r="Q12" s="5" t="s">
        <v>172</v>
      </c>
      <c r="R12" s="5" t="s">
        <v>172</v>
      </c>
      <c r="S12" s="5" t="s">
        <v>172</v>
      </c>
      <c r="T12" s="5" t="s">
        <v>172</v>
      </c>
      <c r="U12" s="5" t="s">
        <v>172</v>
      </c>
      <c r="V12" s="5" t="s">
        <v>172</v>
      </c>
      <c r="W12" s="5" t="s">
        <v>172</v>
      </c>
      <c r="X12" s="5" t="s">
        <v>172</v>
      </c>
      <c r="Y12" s="5" t="s">
        <v>2814</v>
      </c>
      <c r="Z12" s="5" t="s">
        <v>172</v>
      </c>
      <c r="AA12" s="5" t="s">
        <v>1643</v>
      </c>
      <c r="AB12" s="5" t="s">
        <v>2253</v>
      </c>
      <c r="AC12" s="5" t="s">
        <v>172</v>
      </c>
      <c r="AD12" s="5">
        <v>2.90137E-2</v>
      </c>
      <c r="AE12" s="5" t="s">
        <v>177</v>
      </c>
      <c r="AF12" s="5" t="s">
        <v>449</v>
      </c>
      <c r="AG12" s="40">
        <v>3.0725800000000001E-2</v>
      </c>
      <c r="AH12" s="40" t="s">
        <v>177</v>
      </c>
      <c r="AI12" s="40" t="s">
        <v>449</v>
      </c>
      <c r="AJ12" s="40" t="str">
        <f>IF(AG12&gt;0.75,"Yes","No")</f>
        <v>No</v>
      </c>
      <c r="AK12" s="40" t="s">
        <v>172</v>
      </c>
      <c r="AL12" s="40" t="s">
        <v>172</v>
      </c>
      <c r="AM12" s="5" t="s">
        <v>177</v>
      </c>
      <c r="AN12" s="5" t="s">
        <v>177</v>
      </c>
      <c r="AO12" s="5" t="s">
        <v>7633</v>
      </c>
      <c r="AP12" s="5">
        <v>1126461</v>
      </c>
      <c r="AQ12" s="5">
        <v>19</v>
      </c>
      <c r="AR12" s="5" t="str">
        <f>IF(AQ12&lt;350,"yes","no")</f>
        <v>yes</v>
      </c>
      <c r="AS12" s="5">
        <v>222695</v>
      </c>
      <c r="AT12" s="5" t="str">
        <f>IF(AS12&gt;1500,"yes","no")</f>
        <v>yes</v>
      </c>
      <c r="AU12" s="5" t="str">
        <f>IF($AS12&gt;5000,"yes","no")</f>
        <v>yes</v>
      </c>
      <c r="AV12" s="5">
        <v>98.844189313577274</v>
      </c>
      <c r="AW12" s="5">
        <v>99.97</v>
      </c>
      <c r="AX12" s="5" t="s">
        <v>2385</v>
      </c>
      <c r="AY12" s="5">
        <v>0</v>
      </c>
      <c r="AZ12" s="5" t="str">
        <f>IF($AY12&lt;5,"yes","no")</f>
        <v>yes</v>
      </c>
      <c r="BA12" s="5" t="str">
        <f>IF(AY12&lt;10,"yes","no")</f>
        <v>yes</v>
      </c>
    </row>
    <row r="13" spans="1:53">
      <c r="A13" s="11" t="s">
        <v>2105</v>
      </c>
      <c r="B13" s="5" t="s">
        <v>2103</v>
      </c>
      <c r="C13" s="5" t="s">
        <v>5286</v>
      </c>
      <c r="D13" s="5">
        <v>1156472</v>
      </c>
      <c r="E13" s="5" t="s">
        <v>172</v>
      </c>
      <c r="F13" s="5" t="s">
        <v>2103</v>
      </c>
      <c r="G13" s="10" t="s">
        <v>2882</v>
      </c>
      <c r="H13" s="5" t="s">
        <v>1549</v>
      </c>
      <c r="I13" s="5" t="s">
        <v>6168</v>
      </c>
      <c r="J13" s="5">
        <v>2015</v>
      </c>
      <c r="K13" s="5" t="s">
        <v>2468</v>
      </c>
      <c r="L13" s="136" t="s">
        <v>9348</v>
      </c>
      <c r="M13" s="5" t="s">
        <v>2082</v>
      </c>
      <c r="N13" s="5" t="s">
        <v>177</v>
      </c>
      <c r="O13" s="5" t="s">
        <v>449</v>
      </c>
      <c r="P13" s="5" t="s">
        <v>449</v>
      </c>
      <c r="Q13" s="5" t="s">
        <v>172</v>
      </c>
      <c r="R13" s="5" t="s">
        <v>172</v>
      </c>
      <c r="S13" s="5" t="s">
        <v>172</v>
      </c>
      <c r="T13" s="5" t="s">
        <v>172</v>
      </c>
      <c r="U13" s="5" t="s">
        <v>172</v>
      </c>
      <c r="V13" s="5" t="s">
        <v>172</v>
      </c>
      <c r="W13" s="5" t="s">
        <v>172</v>
      </c>
      <c r="X13" s="5" t="s">
        <v>172</v>
      </c>
      <c r="Y13" s="5" t="s">
        <v>2814</v>
      </c>
      <c r="Z13" s="5" t="s">
        <v>2205</v>
      </c>
      <c r="AA13" s="5" t="s">
        <v>2078</v>
      </c>
      <c r="AB13" s="5" t="s">
        <v>2253</v>
      </c>
      <c r="AC13" s="5" t="s">
        <v>1765</v>
      </c>
      <c r="AD13" s="5">
        <v>2.4246400000000001E-2</v>
      </c>
      <c r="AE13" s="5" t="s">
        <v>177</v>
      </c>
      <c r="AF13" s="5" t="s">
        <v>449</v>
      </c>
      <c r="AG13" s="40">
        <v>3.61251E-2</v>
      </c>
      <c r="AH13" s="40" t="s">
        <v>177</v>
      </c>
      <c r="AI13" s="40" t="s">
        <v>449</v>
      </c>
      <c r="AJ13" s="40" t="str">
        <f t="shared" si="2"/>
        <v>No</v>
      </c>
      <c r="AK13" s="40">
        <v>295.3</v>
      </c>
      <c r="AL13" s="40">
        <v>298</v>
      </c>
      <c r="AM13" s="5" t="s">
        <v>177</v>
      </c>
      <c r="AN13" s="5" t="s">
        <v>177</v>
      </c>
      <c r="AO13" s="5" t="s">
        <v>8534</v>
      </c>
      <c r="AP13" s="5">
        <v>1133010</v>
      </c>
      <c r="AQ13" s="5">
        <v>14</v>
      </c>
      <c r="AR13" s="5" t="str">
        <f t="shared" si="5"/>
        <v>yes</v>
      </c>
      <c r="AS13" s="5">
        <v>598930</v>
      </c>
      <c r="AT13" s="5" t="str">
        <f t="shared" si="3"/>
        <v>yes</v>
      </c>
      <c r="AU13" s="5" t="str">
        <f t="shared" si="0"/>
        <v>yes</v>
      </c>
      <c r="AV13" s="5">
        <v>99.418847997557108</v>
      </c>
      <c r="AW13" s="5">
        <v>100</v>
      </c>
      <c r="AX13" s="5" t="s">
        <v>2385</v>
      </c>
      <c r="AY13" s="5">
        <v>0</v>
      </c>
      <c r="AZ13" s="5" t="str">
        <f t="shared" si="1"/>
        <v>yes</v>
      </c>
      <c r="BA13" s="5" t="str">
        <f t="shared" si="4"/>
        <v>yes</v>
      </c>
    </row>
    <row r="14" spans="1:53">
      <c r="A14" s="5" t="s">
        <v>448</v>
      </c>
      <c r="B14" s="5" t="s">
        <v>180</v>
      </c>
      <c r="C14" s="5" t="s">
        <v>180</v>
      </c>
      <c r="D14" s="5" t="s">
        <v>172</v>
      </c>
      <c r="E14" s="5" t="s">
        <v>172</v>
      </c>
      <c r="F14" s="5" t="s">
        <v>180</v>
      </c>
      <c r="G14" s="5" t="s">
        <v>9280</v>
      </c>
      <c r="H14" s="5" t="s">
        <v>1593</v>
      </c>
      <c r="I14" s="5" t="s">
        <v>6169</v>
      </c>
      <c r="J14" s="5">
        <v>1988</v>
      </c>
      <c r="K14" s="5" t="s">
        <v>2998</v>
      </c>
      <c r="L14" s="136" t="s">
        <v>172</v>
      </c>
      <c r="M14" s="5" t="s">
        <v>2469</v>
      </c>
      <c r="N14" s="5" t="s">
        <v>449</v>
      </c>
      <c r="O14" s="5" t="s">
        <v>449</v>
      </c>
      <c r="P14" s="5" t="s">
        <v>177</v>
      </c>
      <c r="Q14" s="5" t="s">
        <v>172</v>
      </c>
      <c r="R14" s="5" t="s">
        <v>172</v>
      </c>
      <c r="S14" s="5" t="s">
        <v>172</v>
      </c>
      <c r="T14" s="5" t="s">
        <v>172</v>
      </c>
      <c r="U14" s="5" t="s">
        <v>172</v>
      </c>
      <c r="V14" s="5" t="s">
        <v>172</v>
      </c>
      <c r="W14" s="5" t="s">
        <v>172</v>
      </c>
      <c r="X14" s="5" t="s">
        <v>172</v>
      </c>
      <c r="Y14" s="5" t="s">
        <v>2814</v>
      </c>
      <c r="Z14" s="5" t="s">
        <v>172</v>
      </c>
      <c r="AA14" s="5" t="s">
        <v>1632</v>
      </c>
      <c r="AB14" s="5" t="s">
        <v>6586</v>
      </c>
      <c r="AC14" s="5" t="s">
        <v>172</v>
      </c>
      <c r="AD14" s="5">
        <v>2.8873300000000001E-2</v>
      </c>
      <c r="AE14" s="5" t="s">
        <v>177</v>
      </c>
      <c r="AF14" s="5" t="s">
        <v>449</v>
      </c>
      <c r="AG14" s="40">
        <v>3.1422499999999999E-2</v>
      </c>
      <c r="AH14" s="40" t="s">
        <v>177</v>
      </c>
      <c r="AI14" s="40" t="s">
        <v>449</v>
      </c>
      <c r="AJ14" s="40" t="str">
        <f t="shared" si="2"/>
        <v>No</v>
      </c>
      <c r="AK14" s="40" t="s">
        <v>172</v>
      </c>
      <c r="AL14" s="40" t="s">
        <v>172</v>
      </c>
      <c r="AM14" s="5" t="s">
        <v>177</v>
      </c>
      <c r="AN14" s="5" t="s">
        <v>177</v>
      </c>
      <c r="AO14" s="5" t="s">
        <v>7628</v>
      </c>
      <c r="AP14" s="5">
        <v>1139577</v>
      </c>
      <c r="AQ14" s="5">
        <v>1</v>
      </c>
      <c r="AR14" s="5" t="str">
        <f t="shared" si="5"/>
        <v>yes</v>
      </c>
      <c r="AS14" s="5">
        <v>1139577</v>
      </c>
      <c r="AT14" s="5" t="str">
        <f t="shared" si="3"/>
        <v>yes</v>
      </c>
      <c r="AU14" s="5" t="str">
        <f t="shared" si="0"/>
        <v>yes</v>
      </c>
      <c r="AV14" s="5">
        <v>99.995086137379317</v>
      </c>
      <c r="AW14" s="5">
        <v>99.97</v>
      </c>
      <c r="AX14" s="5" t="s">
        <v>2385</v>
      </c>
      <c r="AY14" s="5">
        <v>0</v>
      </c>
      <c r="AZ14" s="5" t="str">
        <f t="shared" si="1"/>
        <v>yes</v>
      </c>
      <c r="BA14" s="5" t="str">
        <f t="shared" si="4"/>
        <v>yes</v>
      </c>
    </row>
    <row r="15" spans="1:53">
      <c r="A15" s="5" t="s">
        <v>893</v>
      </c>
      <c r="B15" s="5" t="s">
        <v>45</v>
      </c>
      <c r="C15" s="5" t="s">
        <v>45</v>
      </c>
      <c r="D15" s="5" t="s">
        <v>172</v>
      </c>
      <c r="E15" s="5" t="s">
        <v>172</v>
      </c>
      <c r="F15" s="5" t="s">
        <v>45</v>
      </c>
      <c r="G15" s="5" t="s">
        <v>9280</v>
      </c>
      <c r="H15" s="5" t="s">
        <v>1549</v>
      </c>
      <c r="I15" s="5" t="s">
        <v>6168</v>
      </c>
      <c r="J15" s="5">
        <v>1912</v>
      </c>
      <c r="K15" s="5" t="s">
        <v>6194</v>
      </c>
      <c r="L15" s="136" t="s">
        <v>172</v>
      </c>
      <c r="M15" s="10" t="s">
        <v>1591</v>
      </c>
      <c r="N15" s="5" t="s">
        <v>449</v>
      </c>
      <c r="O15" s="5" t="s">
        <v>449</v>
      </c>
      <c r="P15" s="5" t="s">
        <v>177</v>
      </c>
      <c r="Q15" s="5" t="s">
        <v>172</v>
      </c>
      <c r="R15" s="5" t="s">
        <v>172</v>
      </c>
      <c r="S15" s="5" t="s">
        <v>172</v>
      </c>
      <c r="T15" s="5" t="s">
        <v>172</v>
      </c>
      <c r="U15" s="5" t="s">
        <v>172</v>
      </c>
      <c r="V15" s="5" t="s">
        <v>172</v>
      </c>
      <c r="W15" s="5" t="s">
        <v>172</v>
      </c>
      <c r="X15" s="5" t="s">
        <v>172</v>
      </c>
      <c r="Y15" s="5" t="s">
        <v>2814</v>
      </c>
      <c r="Z15" s="5" t="s">
        <v>172</v>
      </c>
      <c r="AA15" s="5" t="s">
        <v>1640</v>
      </c>
      <c r="AB15" s="5" t="s">
        <v>6585</v>
      </c>
      <c r="AC15" s="5" t="s">
        <v>1762</v>
      </c>
      <c r="AD15" s="5">
        <v>2.3417199999999999E-2</v>
      </c>
      <c r="AE15" s="5" t="s">
        <v>177</v>
      </c>
      <c r="AF15" s="5" t="s">
        <v>449</v>
      </c>
      <c r="AG15" s="40">
        <v>0.12848799999999999</v>
      </c>
      <c r="AH15" s="40" t="s">
        <v>177</v>
      </c>
      <c r="AI15" s="40" t="s">
        <v>449</v>
      </c>
      <c r="AJ15" s="40" t="str">
        <f t="shared" si="2"/>
        <v>No</v>
      </c>
      <c r="AK15" s="40" t="s">
        <v>172</v>
      </c>
      <c r="AL15" s="40" t="s">
        <v>172</v>
      </c>
      <c r="AM15" s="5" t="s">
        <v>177</v>
      </c>
      <c r="AN15" s="5" t="s">
        <v>177</v>
      </c>
      <c r="AO15" s="5" t="s">
        <v>7625</v>
      </c>
      <c r="AP15" s="5">
        <v>1139722</v>
      </c>
      <c r="AQ15" s="5">
        <v>1</v>
      </c>
      <c r="AR15" s="5" t="str">
        <f>IF(AQ15&lt;600,"yes","no")</f>
        <v>yes</v>
      </c>
      <c r="AS15" s="5">
        <v>1139722</v>
      </c>
      <c r="AT15" s="5" t="str">
        <f t="shared" si="3"/>
        <v>yes</v>
      </c>
      <c r="AU15" s="5" t="str">
        <f t="shared" si="0"/>
        <v>yes</v>
      </c>
      <c r="AV15" s="5">
        <v>100.00780953166502</v>
      </c>
      <c r="AW15" s="5">
        <v>100</v>
      </c>
      <c r="AX15" s="5" t="s">
        <v>2385</v>
      </c>
      <c r="AY15" s="5">
        <v>0</v>
      </c>
      <c r="AZ15" s="5" t="str">
        <f t="shared" si="1"/>
        <v>yes</v>
      </c>
      <c r="BA15" s="5" t="str">
        <f t="shared" si="4"/>
        <v>yes</v>
      </c>
    </row>
    <row r="16" spans="1:53">
      <c r="A16" s="5" t="s">
        <v>86</v>
      </c>
      <c r="B16" s="5" t="s">
        <v>3</v>
      </c>
      <c r="C16" s="5" t="s">
        <v>3</v>
      </c>
      <c r="D16" s="5" t="s">
        <v>172</v>
      </c>
      <c r="E16" s="5" t="s">
        <v>172</v>
      </c>
      <c r="F16" s="5" t="s">
        <v>3</v>
      </c>
      <c r="G16" s="5" t="s">
        <v>9280</v>
      </c>
      <c r="H16" s="5" t="s">
        <v>1593</v>
      </c>
      <c r="I16" s="5" t="s">
        <v>6169</v>
      </c>
      <c r="J16" s="5">
        <v>1980</v>
      </c>
      <c r="K16" s="5" t="s">
        <v>2464</v>
      </c>
      <c r="L16" s="136" t="s">
        <v>172</v>
      </c>
      <c r="M16" s="10" t="s">
        <v>1591</v>
      </c>
      <c r="N16" s="5" t="s">
        <v>449</v>
      </c>
      <c r="O16" s="5" t="s">
        <v>449</v>
      </c>
      <c r="P16" s="5" t="s">
        <v>449</v>
      </c>
      <c r="Q16" s="5" t="s">
        <v>172</v>
      </c>
      <c r="R16" s="5" t="s">
        <v>172</v>
      </c>
      <c r="S16" s="5" t="s">
        <v>172</v>
      </c>
      <c r="T16" s="5" t="s">
        <v>172</v>
      </c>
      <c r="U16" s="5" t="s">
        <v>172</v>
      </c>
      <c r="V16" s="5" t="s">
        <v>172</v>
      </c>
      <c r="W16" s="5" t="s">
        <v>172</v>
      </c>
      <c r="X16" s="5" t="s">
        <v>172</v>
      </c>
      <c r="Y16" s="5" t="s">
        <v>2814</v>
      </c>
      <c r="Z16" s="5" t="s">
        <v>172</v>
      </c>
      <c r="AA16" s="5" t="s">
        <v>1632</v>
      </c>
      <c r="AB16" s="5" t="s">
        <v>6586</v>
      </c>
      <c r="AC16" s="5" t="s">
        <v>172</v>
      </c>
      <c r="AD16" s="5">
        <v>2.8886499999999999E-2</v>
      </c>
      <c r="AE16" s="5" t="s">
        <v>177</v>
      </c>
      <c r="AF16" s="5" t="s">
        <v>449</v>
      </c>
      <c r="AG16" s="40">
        <v>7.0873900000000004E-2</v>
      </c>
      <c r="AH16" s="40" t="s">
        <v>177</v>
      </c>
      <c r="AI16" s="40" t="s">
        <v>449</v>
      </c>
      <c r="AJ16" s="40" t="str">
        <f t="shared" si="2"/>
        <v>No</v>
      </c>
      <c r="AK16" s="40" t="s">
        <v>172</v>
      </c>
      <c r="AL16" s="40" t="s">
        <v>172</v>
      </c>
      <c r="AM16" s="5" t="s">
        <v>177</v>
      </c>
      <c r="AN16" s="5" t="s">
        <v>177</v>
      </c>
      <c r="AO16" s="5" t="s">
        <v>7617</v>
      </c>
      <c r="AP16" s="5">
        <v>1139744</v>
      </c>
      <c r="AQ16" s="5">
        <v>1</v>
      </c>
      <c r="AR16" s="5" t="str">
        <f>IF(AQ16&lt;350,"yes","no")</f>
        <v>yes</v>
      </c>
      <c r="AS16" s="5">
        <v>1139744</v>
      </c>
      <c r="AT16" s="5" t="str">
        <f t="shared" si="3"/>
        <v>yes</v>
      </c>
      <c r="AU16" s="5" t="str">
        <f t="shared" si="0"/>
        <v>yes</v>
      </c>
      <c r="AV16" s="5">
        <v>100.00973997769458</v>
      </c>
      <c r="AW16" s="5">
        <v>99.97</v>
      </c>
      <c r="AX16" s="5" t="s">
        <v>2385</v>
      </c>
      <c r="AY16" s="5">
        <v>0</v>
      </c>
      <c r="AZ16" s="5" t="str">
        <f t="shared" si="1"/>
        <v>yes</v>
      </c>
      <c r="BA16" s="5" t="str">
        <f t="shared" si="4"/>
        <v>yes</v>
      </c>
    </row>
    <row r="17" spans="1:53">
      <c r="A17" s="5" t="s">
        <v>892</v>
      </c>
      <c r="B17" s="5" t="s">
        <v>44</v>
      </c>
      <c r="C17" s="5" t="s">
        <v>44</v>
      </c>
      <c r="D17" s="5" t="s">
        <v>172</v>
      </c>
      <c r="E17" s="5" t="s">
        <v>172</v>
      </c>
      <c r="F17" s="5" t="s">
        <v>44</v>
      </c>
      <c r="G17" s="5" t="s">
        <v>9280</v>
      </c>
      <c r="H17" s="5" t="s">
        <v>1549</v>
      </c>
      <c r="I17" s="5" t="s">
        <v>6168</v>
      </c>
      <c r="J17" s="5">
        <v>1951</v>
      </c>
      <c r="K17" s="5" t="s">
        <v>6194</v>
      </c>
      <c r="L17" s="136" t="s">
        <v>172</v>
      </c>
      <c r="M17" s="5" t="s">
        <v>1591</v>
      </c>
      <c r="N17" s="5" t="s">
        <v>449</v>
      </c>
      <c r="O17" s="5" t="s">
        <v>449</v>
      </c>
      <c r="P17" s="5" t="s">
        <v>177</v>
      </c>
      <c r="Q17" s="5" t="s">
        <v>172</v>
      </c>
      <c r="R17" s="5" t="s">
        <v>172</v>
      </c>
      <c r="S17" s="5" t="s">
        <v>172</v>
      </c>
      <c r="T17" s="5" t="s">
        <v>172</v>
      </c>
      <c r="U17" s="5" t="s">
        <v>172</v>
      </c>
      <c r="V17" s="5" t="s">
        <v>172</v>
      </c>
      <c r="W17" s="5" t="s">
        <v>172</v>
      </c>
      <c r="X17" s="5" t="s">
        <v>172</v>
      </c>
      <c r="Y17" s="5" t="s">
        <v>2814</v>
      </c>
      <c r="Z17" s="5" t="s">
        <v>144</v>
      </c>
      <c r="AA17" s="5" t="s">
        <v>1640</v>
      </c>
      <c r="AB17" s="5" t="s">
        <v>6585</v>
      </c>
      <c r="AC17" s="5" t="s">
        <v>1762</v>
      </c>
      <c r="AD17" s="5">
        <v>2.3256599999999999E-2</v>
      </c>
      <c r="AE17" s="5" t="s">
        <v>177</v>
      </c>
      <c r="AF17" s="5" t="s">
        <v>449</v>
      </c>
      <c r="AG17" s="40">
        <v>8.3939799999999995E-2</v>
      </c>
      <c r="AH17" s="40" t="s">
        <v>177</v>
      </c>
      <c r="AI17" s="40" t="s">
        <v>449</v>
      </c>
      <c r="AJ17" s="40" t="str">
        <f t="shared" si="2"/>
        <v>No</v>
      </c>
      <c r="AK17" s="40" t="s">
        <v>172</v>
      </c>
      <c r="AL17" s="40" t="s">
        <v>172</v>
      </c>
      <c r="AM17" s="5" t="s">
        <v>177</v>
      </c>
      <c r="AN17" s="5" t="s">
        <v>177</v>
      </c>
      <c r="AO17" s="5" t="s">
        <v>7624</v>
      </c>
      <c r="AP17" s="5">
        <v>1139466</v>
      </c>
      <c r="AQ17" s="5">
        <v>1</v>
      </c>
      <c r="AR17" s="5" t="str">
        <f>IF(AQ17&lt;600,"yes","no")</f>
        <v>yes</v>
      </c>
      <c r="AS17" s="5">
        <v>1139466</v>
      </c>
      <c r="AT17" s="5" t="str">
        <f t="shared" si="3"/>
        <v>yes</v>
      </c>
      <c r="AU17" s="5" t="str">
        <f t="shared" si="0"/>
        <v>yes</v>
      </c>
      <c r="AV17" s="5">
        <v>99.985346159684738</v>
      </c>
      <c r="AW17" s="5">
        <v>100</v>
      </c>
      <c r="AX17" s="5" t="s">
        <v>2385</v>
      </c>
      <c r="AY17" s="5">
        <v>0</v>
      </c>
      <c r="AZ17" s="5" t="str">
        <f t="shared" si="1"/>
        <v>yes</v>
      </c>
      <c r="BA17" s="5" t="str">
        <f t="shared" si="4"/>
        <v>yes</v>
      </c>
    </row>
    <row r="18" spans="1:53">
      <c r="A18" s="5" t="s">
        <v>927</v>
      </c>
      <c r="B18" s="5" t="s">
        <v>794</v>
      </c>
      <c r="C18" s="5" t="s">
        <v>5507</v>
      </c>
      <c r="D18" s="5">
        <v>2500000</v>
      </c>
      <c r="E18" s="5" t="s">
        <v>172</v>
      </c>
      <c r="F18" s="5" t="s">
        <v>4771</v>
      </c>
      <c r="G18" s="5" t="s">
        <v>2882</v>
      </c>
      <c r="H18" s="5" t="s">
        <v>1549</v>
      </c>
      <c r="I18" s="5" t="s">
        <v>6168</v>
      </c>
      <c r="J18" s="5">
        <v>1951</v>
      </c>
      <c r="K18" s="5" t="s">
        <v>4797</v>
      </c>
      <c r="L18" s="136" t="s">
        <v>178</v>
      </c>
      <c r="M18" s="5" t="s">
        <v>2688</v>
      </c>
      <c r="N18" s="5" t="str">
        <f>VLOOKUP(A18,'All_useable_T.pal_12-2019'!C:R,15,FALSE)</f>
        <v>No</v>
      </c>
      <c r="O18" s="5" t="s">
        <v>449</v>
      </c>
      <c r="P18" s="5" t="s">
        <v>449</v>
      </c>
      <c r="Q18" s="5" t="s">
        <v>172</v>
      </c>
      <c r="R18" s="5" t="s">
        <v>172</v>
      </c>
      <c r="S18" s="5" t="s">
        <v>172</v>
      </c>
      <c r="T18" s="5" t="s">
        <v>172</v>
      </c>
      <c r="U18" s="5" t="s">
        <v>172</v>
      </c>
      <c r="V18" s="5" t="s">
        <v>172</v>
      </c>
      <c r="W18" s="5" t="s">
        <v>172</v>
      </c>
      <c r="X18" s="5" t="s">
        <v>172</v>
      </c>
      <c r="Y18" s="5" t="s">
        <v>2814</v>
      </c>
      <c r="Z18" s="5" t="s">
        <v>144</v>
      </c>
      <c r="AA18" s="5" t="s">
        <v>1640</v>
      </c>
      <c r="AB18" s="5" t="s">
        <v>6585</v>
      </c>
      <c r="AC18" s="5" t="s">
        <v>1762</v>
      </c>
      <c r="AD18" s="5">
        <v>2.2853800000000001E-2</v>
      </c>
      <c r="AE18" s="5" t="s">
        <v>177</v>
      </c>
      <c r="AF18" s="5" t="s">
        <v>449</v>
      </c>
      <c r="AG18" s="40">
        <v>3.4779299999999999E-2</v>
      </c>
      <c r="AH18" s="40" t="s">
        <v>177</v>
      </c>
      <c r="AI18" s="40" t="s">
        <v>449</v>
      </c>
      <c r="AJ18" s="40" t="str">
        <f t="shared" si="2"/>
        <v>No</v>
      </c>
      <c r="AK18" s="40">
        <v>297.39999999999998</v>
      </c>
      <c r="AL18" s="40">
        <v>299</v>
      </c>
      <c r="AM18" s="5" t="s">
        <v>177</v>
      </c>
      <c r="AN18" s="5" t="s">
        <v>177</v>
      </c>
      <c r="AO18" s="5" t="s">
        <v>7634</v>
      </c>
      <c r="AP18" s="5">
        <v>1123226</v>
      </c>
      <c r="AQ18" s="5">
        <v>16</v>
      </c>
      <c r="AR18" s="5" t="str">
        <f t="shared" ref="AR18:AR25" si="6">IF(AQ18&lt;350,"yes","no")</f>
        <v>yes</v>
      </c>
      <c r="AS18" s="5">
        <v>597853</v>
      </c>
      <c r="AT18" s="5" t="str">
        <f t="shared" si="3"/>
        <v>yes</v>
      </c>
      <c r="AU18" s="5" t="str">
        <f t="shared" si="0"/>
        <v>yes</v>
      </c>
      <c r="AV18" s="5">
        <v>98.560325999685858</v>
      </c>
      <c r="AW18" s="5">
        <v>100</v>
      </c>
      <c r="AX18" s="5" t="s">
        <v>2385</v>
      </c>
      <c r="AY18" s="5">
        <v>0</v>
      </c>
      <c r="AZ18" s="5" t="str">
        <f t="shared" si="1"/>
        <v>yes</v>
      </c>
      <c r="BA18" s="5" t="str">
        <f t="shared" si="4"/>
        <v>yes</v>
      </c>
    </row>
    <row r="19" spans="1:53">
      <c r="A19" s="5" t="s">
        <v>3117</v>
      </c>
      <c r="B19" s="5" t="s">
        <v>4717</v>
      </c>
      <c r="C19" s="5" t="s">
        <v>5266</v>
      </c>
      <c r="D19" s="5">
        <v>1098443</v>
      </c>
      <c r="E19" s="5" t="s">
        <v>172</v>
      </c>
      <c r="F19" s="5" t="s">
        <v>149</v>
      </c>
      <c r="G19" s="5" t="s">
        <v>2882</v>
      </c>
      <c r="H19" s="5" t="s">
        <v>1593</v>
      </c>
      <c r="I19" s="5" t="s">
        <v>6169</v>
      </c>
      <c r="J19" s="5">
        <v>2013</v>
      </c>
      <c r="K19" s="5" t="s">
        <v>6175</v>
      </c>
      <c r="L19" s="136" t="s">
        <v>178</v>
      </c>
      <c r="M19" s="5" t="s">
        <v>2383</v>
      </c>
      <c r="N19" s="5" t="str">
        <f>VLOOKUP(A19,'All_useable_T.pal_12-2019'!C:R,15,FALSE)</f>
        <v>Yes</v>
      </c>
      <c r="O19" s="5" t="s">
        <v>177</v>
      </c>
      <c r="P19" s="5" t="s">
        <v>449</v>
      </c>
      <c r="Q19" s="5" t="s">
        <v>172</v>
      </c>
      <c r="R19" s="5" t="s">
        <v>172</v>
      </c>
      <c r="S19" s="5" t="s">
        <v>172</v>
      </c>
      <c r="T19" s="5" t="s">
        <v>172</v>
      </c>
      <c r="U19" s="5" t="s">
        <v>172</v>
      </c>
      <c r="V19" s="5" t="s">
        <v>172</v>
      </c>
      <c r="W19" s="5" t="s">
        <v>172</v>
      </c>
      <c r="X19" s="5" t="s">
        <v>172</v>
      </c>
      <c r="Y19" s="5" t="s">
        <v>2814</v>
      </c>
      <c r="Z19" s="5" t="s">
        <v>6604</v>
      </c>
      <c r="AA19" s="5" t="s">
        <v>2992</v>
      </c>
      <c r="AB19" s="5" t="s">
        <v>6587</v>
      </c>
      <c r="AC19" s="5" t="s">
        <v>172</v>
      </c>
      <c r="AD19" s="5">
        <v>7.47776E-2</v>
      </c>
      <c r="AE19" s="5" t="s">
        <v>177</v>
      </c>
      <c r="AF19" s="5" t="s">
        <v>449</v>
      </c>
      <c r="AG19" s="40" t="s">
        <v>172</v>
      </c>
      <c r="AH19" s="40" t="s">
        <v>449</v>
      </c>
      <c r="AI19" s="40" t="s">
        <v>177</v>
      </c>
      <c r="AJ19" s="40" t="str">
        <f t="shared" si="2"/>
        <v>Yes</v>
      </c>
      <c r="AK19" s="40" t="s">
        <v>172</v>
      </c>
      <c r="AL19" s="40" t="s">
        <v>172</v>
      </c>
      <c r="AM19" s="5" t="s">
        <v>177</v>
      </c>
      <c r="AN19" s="5" t="s">
        <v>177</v>
      </c>
      <c r="AO19" s="5" t="s">
        <v>7644</v>
      </c>
      <c r="AP19" s="5">
        <v>1127764</v>
      </c>
      <c r="AQ19" s="5">
        <v>24</v>
      </c>
      <c r="AR19" s="5" t="str">
        <f t="shared" si="6"/>
        <v>yes</v>
      </c>
      <c r="AS19" s="5">
        <v>138919</v>
      </c>
      <c r="AT19" s="5" t="str">
        <f t="shared" si="3"/>
        <v>yes</v>
      </c>
      <c r="AU19" s="5" t="str">
        <f t="shared" si="0"/>
        <v>yes</v>
      </c>
      <c r="AV19" s="5">
        <v>98.958524367055006</v>
      </c>
      <c r="AW19" s="5">
        <v>99.17</v>
      </c>
      <c r="AX19" s="5" t="s">
        <v>2385</v>
      </c>
      <c r="AY19" s="5">
        <v>0</v>
      </c>
      <c r="AZ19" s="5" t="str">
        <f t="shared" si="1"/>
        <v>yes</v>
      </c>
      <c r="BA19" s="5" t="str">
        <f t="shared" si="4"/>
        <v>yes</v>
      </c>
    </row>
    <row r="20" spans="1:53">
      <c r="A20" s="5" t="s">
        <v>3119</v>
      </c>
      <c r="B20" s="5" t="s">
        <v>4719</v>
      </c>
      <c r="C20" s="5" t="s">
        <v>5360</v>
      </c>
      <c r="D20" s="5">
        <v>1440088</v>
      </c>
      <c r="E20" s="5" t="s">
        <v>172</v>
      </c>
      <c r="F20" s="5" t="s">
        <v>150</v>
      </c>
      <c r="G20" s="5" t="s">
        <v>2882</v>
      </c>
      <c r="H20" s="5" t="s">
        <v>1593</v>
      </c>
      <c r="I20" s="5" t="s">
        <v>6169</v>
      </c>
      <c r="J20" s="5">
        <v>2013</v>
      </c>
      <c r="K20" s="5" t="s">
        <v>6175</v>
      </c>
      <c r="L20" s="136" t="s">
        <v>178</v>
      </c>
      <c r="M20" s="5" t="s">
        <v>2383</v>
      </c>
      <c r="N20" s="5" t="str">
        <f>VLOOKUP(A20,'All_useable_T.pal_12-2019'!C:R,15,FALSE)</f>
        <v>Yes</v>
      </c>
      <c r="O20" s="5" t="s">
        <v>177</v>
      </c>
      <c r="P20" s="5" t="s">
        <v>449</v>
      </c>
      <c r="Q20" s="5" t="s">
        <v>172</v>
      </c>
      <c r="R20" s="5" t="s">
        <v>172</v>
      </c>
      <c r="S20" s="5" t="s">
        <v>172</v>
      </c>
      <c r="T20" s="5" t="s">
        <v>172</v>
      </c>
      <c r="U20" s="5" t="s">
        <v>172</v>
      </c>
      <c r="V20" s="5" t="s">
        <v>172</v>
      </c>
      <c r="W20" s="5" t="s">
        <v>172</v>
      </c>
      <c r="X20" s="5" t="s">
        <v>172</v>
      </c>
      <c r="Y20" s="5" t="s">
        <v>2814</v>
      </c>
      <c r="Z20" s="5" t="s">
        <v>6604</v>
      </c>
      <c r="AA20" s="5" t="s">
        <v>2992</v>
      </c>
      <c r="AB20" s="5" t="s">
        <v>6587</v>
      </c>
      <c r="AC20" s="5" t="s">
        <v>172</v>
      </c>
      <c r="AD20" s="5">
        <v>5.0241599999999997E-2</v>
      </c>
      <c r="AE20" s="5" t="s">
        <v>177</v>
      </c>
      <c r="AF20" s="5" t="s">
        <v>449</v>
      </c>
      <c r="AG20" s="40">
        <v>3.1355800000000003E-2</v>
      </c>
      <c r="AH20" s="40" t="s">
        <v>177</v>
      </c>
      <c r="AI20" s="40" t="s">
        <v>449</v>
      </c>
      <c r="AJ20" s="40" t="str">
        <f t="shared" si="2"/>
        <v>No</v>
      </c>
      <c r="AK20" s="40" t="s">
        <v>172</v>
      </c>
      <c r="AL20" s="40" t="s">
        <v>172</v>
      </c>
      <c r="AM20" s="5" t="s">
        <v>177</v>
      </c>
      <c r="AN20" s="5" t="s">
        <v>177</v>
      </c>
      <c r="AO20" s="5" t="s">
        <v>7646</v>
      </c>
      <c r="AP20" s="5">
        <v>1122652</v>
      </c>
      <c r="AQ20" s="5">
        <v>23</v>
      </c>
      <c r="AR20" s="5" t="str">
        <f t="shared" si="6"/>
        <v>yes</v>
      </c>
      <c r="AS20" s="5">
        <v>81941</v>
      </c>
      <c r="AT20" s="5" t="str">
        <f t="shared" si="3"/>
        <v>yes</v>
      </c>
      <c r="AU20" s="5" t="str">
        <f t="shared" si="0"/>
        <v>yes</v>
      </c>
      <c r="AV20" s="5">
        <v>98.50995890782383</v>
      </c>
      <c r="AW20" s="5">
        <v>99.97</v>
      </c>
      <c r="AX20" s="5" t="s">
        <v>2385</v>
      </c>
      <c r="AY20" s="5">
        <v>0</v>
      </c>
      <c r="AZ20" s="5" t="str">
        <f t="shared" si="1"/>
        <v>yes</v>
      </c>
      <c r="BA20" s="5" t="str">
        <f t="shared" si="4"/>
        <v>yes</v>
      </c>
    </row>
    <row r="21" spans="1:53">
      <c r="A21" s="5" t="s">
        <v>3114</v>
      </c>
      <c r="B21" s="5" t="s">
        <v>4714</v>
      </c>
      <c r="C21" s="5" t="s">
        <v>5354</v>
      </c>
      <c r="D21" s="5">
        <v>1410649</v>
      </c>
      <c r="E21" s="5" t="s">
        <v>172</v>
      </c>
      <c r="F21" s="5" t="s">
        <v>151</v>
      </c>
      <c r="G21" s="5" t="s">
        <v>2882</v>
      </c>
      <c r="H21" s="5" t="s">
        <v>1593</v>
      </c>
      <c r="I21" s="5" t="s">
        <v>6169</v>
      </c>
      <c r="J21" s="5">
        <v>2013</v>
      </c>
      <c r="K21" s="5" t="s">
        <v>6175</v>
      </c>
      <c r="L21" s="136" t="s">
        <v>178</v>
      </c>
      <c r="M21" s="5" t="s">
        <v>2383</v>
      </c>
      <c r="N21" s="5" t="str">
        <f>VLOOKUP(A21,'All_useable_T.pal_12-2019'!C:R,15,FALSE)</f>
        <v>Yes</v>
      </c>
      <c r="O21" s="5" t="s">
        <v>177</v>
      </c>
      <c r="P21" s="5" t="s">
        <v>449</v>
      </c>
      <c r="Q21" s="5" t="s">
        <v>172</v>
      </c>
      <c r="R21" s="5" t="s">
        <v>172</v>
      </c>
      <c r="S21" s="5" t="s">
        <v>172</v>
      </c>
      <c r="T21" s="5" t="s">
        <v>172</v>
      </c>
      <c r="U21" s="5" t="s">
        <v>172</v>
      </c>
      <c r="V21" s="5" t="s">
        <v>172</v>
      </c>
      <c r="W21" s="5" t="s">
        <v>172</v>
      </c>
      <c r="X21" s="5" t="s">
        <v>172</v>
      </c>
      <c r="Y21" s="5" t="s">
        <v>2814</v>
      </c>
      <c r="Z21" s="5" t="s">
        <v>6604</v>
      </c>
      <c r="AA21" s="5" t="s">
        <v>2992</v>
      </c>
      <c r="AB21" s="5" t="s">
        <v>6587</v>
      </c>
      <c r="AC21" s="5" t="s">
        <v>172</v>
      </c>
      <c r="AD21" s="5">
        <v>5.2993400000000003E-2</v>
      </c>
      <c r="AE21" s="5" t="s">
        <v>177</v>
      </c>
      <c r="AF21" s="5" t="s">
        <v>449</v>
      </c>
      <c r="AG21" s="40">
        <v>3.2314799999999998E-2</v>
      </c>
      <c r="AH21" s="40" t="s">
        <v>177</v>
      </c>
      <c r="AI21" s="40" t="s">
        <v>449</v>
      </c>
      <c r="AJ21" s="40" t="str">
        <f t="shared" si="2"/>
        <v>No</v>
      </c>
      <c r="AK21" s="40" t="s">
        <v>172</v>
      </c>
      <c r="AL21" s="40" t="s">
        <v>172</v>
      </c>
      <c r="AM21" s="5" t="s">
        <v>177</v>
      </c>
      <c r="AN21" s="5" t="s">
        <v>177</v>
      </c>
      <c r="AO21" s="5" t="s">
        <v>7641</v>
      </c>
      <c r="AP21" s="5">
        <v>1122813</v>
      </c>
      <c r="AQ21" s="5">
        <v>24</v>
      </c>
      <c r="AR21" s="5" t="str">
        <f t="shared" si="6"/>
        <v>yes</v>
      </c>
      <c r="AS21" s="5">
        <v>146746</v>
      </c>
      <c r="AT21" s="5" t="str">
        <f t="shared" si="3"/>
        <v>yes</v>
      </c>
      <c r="AU21" s="5" t="str">
        <f t="shared" si="0"/>
        <v>yes</v>
      </c>
      <c r="AV21" s="5">
        <v>98.524086262858305</v>
      </c>
      <c r="AW21" s="5">
        <v>99.97</v>
      </c>
      <c r="AX21" s="5" t="s">
        <v>2385</v>
      </c>
      <c r="AY21" s="5">
        <v>0</v>
      </c>
      <c r="AZ21" s="5" t="str">
        <f t="shared" si="1"/>
        <v>yes</v>
      </c>
      <c r="BA21" s="5" t="str">
        <f t="shared" si="4"/>
        <v>yes</v>
      </c>
    </row>
    <row r="22" spans="1:53">
      <c r="A22" s="5" t="s">
        <v>3113</v>
      </c>
      <c r="B22" s="5" t="s">
        <v>4713</v>
      </c>
      <c r="C22" s="5" t="s">
        <v>5454</v>
      </c>
      <c r="D22" s="5">
        <v>2033782</v>
      </c>
      <c r="E22" s="5" t="s">
        <v>172</v>
      </c>
      <c r="F22" s="5" t="s">
        <v>152</v>
      </c>
      <c r="G22" s="5" t="s">
        <v>2882</v>
      </c>
      <c r="H22" s="5" t="s">
        <v>1593</v>
      </c>
      <c r="I22" s="5" t="s">
        <v>6169</v>
      </c>
      <c r="J22" s="5">
        <v>2013</v>
      </c>
      <c r="K22" s="5" t="s">
        <v>6175</v>
      </c>
      <c r="L22" s="136" t="s">
        <v>178</v>
      </c>
      <c r="M22" s="5" t="s">
        <v>2383</v>
      </c>
      <c r="N22" s="5" t="str">
        <f>VLOOKUP(A22,'All_useable_T.pal_12-2019'!C:R,15,FALSE)</f>
        <v>Yes</v>
      </c>
      <c r="O22" s="5" t="s">
        <v>177</v>
      </c>
      <c r="P22" s="5" t="s">
        <v>449</v>
      </c>
      <c r="Q22" s="5" t="s">
        <v>172</v>
      </c>
      <c r="R22" s="5" t="s">
        <v>172</v>
      </c>
      <c r="S22" s="5" t="s">
        <v>172</v>
      </c>
      <c r="T22" s="5" t="s">
        <v>172</v>
      </c>
      <c r="U22" s="5" t="s">
        <v>172</v>
      </c>
      <c r="V22" s="5" t="s">
        <v>172</v>
      </c>
      <c r="W22" s="5" t="s">
        <v>172</v>
      </c>
      <c r="X22" s="5" t="s">
        <v>172</v>
      </c>
      <c r="Y22" s="5" t="s">
        <v>2814</v>
      </c>
      <c r="Z22" s="5" t="s">
        <v>6604</v>
      </c>
      <c r="AA22" s="5" t="s">
        <v>2992</v>
      </c>
      <c r="AB22" s="5" t="s">
        <v>6587</v>
      </c>
      <c r="AC22" s="5" t="s">
        <v>172</v>
      </c>
      <c r="AD22" s="5">
        <v>3.1264500000000001E-2</v>
      </c>
      <c r="AE22" s="5" t="s">
        <v>177</v>
      </c>
      <c r="AF22" s="5" t="s">
        <v>449</v>
      </c>
      <c r="AG22" s="40">
        <v>3.2256E-2</v>
      </c>
      <c r="AH22" s="40" t="s">
        <v>177</v>
      </c>
      <c r="AI22" s="40" t="s">
        <v>449</v>
      </c>
      <c r="AJ22" s="40" t="str">
        <f t="shared" si="2"/>
        <v>No</v>
      </c>
      <c r="AK22" s="40" t="s">
        <v>172</v>
      </c>
      <c r="AL22" s="40" t="s">
        <v>172</v>
      </c>
      <c r="AM22" s="5" t="s">
        <v>177</v>
      </c>
      <c r="AN22" s="5" t="s">
        <v>177</v>
      </c>
      <c r="AO22" s="5" t="s">
        <v>7640</v>
      </c>
      <c r="AP22" s="5">
        <v>1129120</v>
      </c>
      <c r="AQ22" s="5">
        <v>18</v>
      </c>
      <c r="AR22" s="5" t="str">
        <f t="shared" si="6"/>
        <v>yes</v>
      </c>
      <c r="AS22" s="5">
        <v>172764</v>
      </c>
      <c r="AT22" s="5" t="str">
        <f t="shared" si="3"/>
        <v>yes</v>
      </c>
      <c r="AU22" s="5" t="str">
        <f t="shared" si="0"/>
        <v>yes</v>
      </c>
      <c r="AV22" s="5">
        <v>99.077510040513033</v>
      </c>
      <c r="AW22" s="5">
        <v>99.97</v>
      </c>
      <c r="AX22" s="5" t="s">
        <v>2385</v>
      </c>
      <c r="AY22" s="5">
        <v>0</v>
      </c>
      <c r="AZ22" s="5" t="str">
        <f t="shared" si="1"/>
        <v>yes</v>
      </c>
      <c r="BA22" s="5" t="str">
        <f t="shared" si="4"/>
        <v>yes</v>
      </c>
    </row>
    <row r="23" spans="1:53">
      <c r="A23" s="137" t="s">
        <v>83</v>
      </c>
      <c r="B23" s="137" t="s">
        <v>0</v>
      </c>
      <c r="C23" s="137" t="s">
        <v>0</v>
      </c>
      <c r="D23" s="5" t="s">
        <v>172</v>
      </c>
      <c r="E23" s="5" t="s">
        <v>172</v>
      </c>
      <c r="F23" s="137" t="s">
        <v>0</v>
      </c>
      <c r="G23" s="5" t="s">
        <v>9280</v>
      </c>
      <c r="H23" s="5" t="s">
        <v>4827</v>
      </c>
      <c r="I23" s="5" t="s">
        <v>4827</v>
      </c>
      <c r="J23" s="5">
        <v>1939</v>
      </c>
      <c r="K23" s="5" t="s">
        <v>9286</v>
      </c>
      <c r="L23" s="5">
        <v>454</v>
      </c>
      <c r="M23" s="5" t="s">
        <v>1591</v>
      </c>
      <c r="N23" s="5" t="s">
        <v>449</v>
      </c>
      <c r="O23" s="5" t="s">
        <v>449</v>
      </c>
      <c r="P23" s="5" t="s">
        <v>449</v>
      </c>
      <c r="Q23" s="5" t="s">
        <v>172</v>
      </c>
      <c r="R23" s="5" t="s">
        <v>172</v>
      </c>
      <c r="S23" s="5" t="s">
        <v>172</v>
      </c>
      <c r="T23" s="5" t="s">
        <v>172</v>
      </c>
      <c r="U23" s="5" t="s">
        <v>172</v>
      </c>
      <c r="V23" s="5" t="s">
        <v>172</v>
      </c>
      <c r="W23" s="5" t="s">
        <v>172</v>
      </c>
      <c r="X23" s="5" t="s">
        <v>172</v>
      </c>
      <c r="Y23" s="163" t="s">
        <v>172</v>
      </c>
      <c r="Z23" s="5" t="s">
        <v>172</v>
      </c>
      <c r="AA23" s="5" t="s">
        <v>172</v>
      </c>
      <c r="AB23" s="5" t="s">
        <v>172</v>
      </c>
      <c r="AC23" s="5" t="s">
        <v>172</v>
      </c>
      <c r="AD23" s="5" t="s">
        <v>172</v>
      </c>
      <c r="AE23" s="5" t="s">
        <v>449</v>
      </c>
      <c r="AF23" s="5" t="s">
        <v>449</v>
      </c>
      <c r="AG23" s="40">
        <v>3.1895399999999997E-2</v>
      </c>
      <c r="AH23" s="40" t="s">
        <v>177</v>
      </c>
      <c r="AI23" s="40" t="s">
        <v>449</v>
      </c>
      <c r="AJ23" s="40" t="str">
        <f t="shared" si="2"/>
        <v>No</v>
      </c>
      <c r="AK23" s="40" t="s">
        <v>172</v>
      </c>
      <c r="AL23" s="40" t="s">
        <v>172</v>
      </c>
      <c r="AM23" s="5" t="s">
        <v>449</v>
      </c>
      <c r="AN23" s="5" t="s">
        <v>449</v>
      </c>
      <c r="AO23" s="5" t="s">
        <v>9285</v>
      </c>
      <c r="AP23" s="5">
        <v>1133704</v>
      </c>
      <c r="AQ23" s="5">
        <v>1</v>
      </c>
      <c r="AR23" s="5" t="str">
        <f t="shared" si="6"/>
        <v>yes</v>
      </c>
      <c r="AS23" s="5">
        <v>1133704</v>
      </c>
      <c r="AT23" s="5" t="s">
        <v>2385</v>
      </c>
      <c r="AU23" s="5" t="s">
        <v>2385</v>
      </c>
      <c r="AV23" s="5">
        <v>99.47974479503489</v>
      </c>
      <c r="AW23" s="5" t="s">
        <v>172</v>
      </c>
      <c r="AX23" s="5" t="s">
        <v>172</v>
      </c>
      <c r="AY23" s="5" t="s">
        <v>172</v>
      </c>
      <c r="AZ23" s="5" t="s">
        <v>172</v>
      </c>
      <c r="BA23" s="5" t="s">
        <v>172</v>
      </c>
    </row>
    <row r="24" spans="1:53" ht="15" customHeight="1">
      <c r="A24" s="5" t="s">
        <v>2750</v>
      </c>
      <c r="B24" s="5" t="s">
        <v>6620</v>
      </c>
      <c r="C24" s="5" t="s">
        <v>4815</v>
      </c>
      <c r="D24" s="5">
        <v>2500000</v>
      </c>
      <c r="E24" s="5" t="s">
        <v>172</v>
      </c>
      <c r="F24" s="5" t="s">
        <v>2725</v>
      </c>
      <c r="G24" s="5" t="s">
        <v>2882</v>
      </c>
      <c r="H24" s="5" t="s">
        <v>1549</v>
      </c>
      <c r="I24" s="5" t="s">
        <v>6168</v>
      </c>
      <c r="J24" s="5">
        <v>2014</v>
      </c>
      <c r="K24" s="5" t="s">
        <v>2759</v>
      </c>
      <c r="L24" s="136" t="s">
        <v>9349</v>
      </c>
      <c r="M24" s="5" t="s">
        <v>1551</v>
      </c>
      <c r="N24" s="5" t="s">
        <v>449</v>
      </c>
      <c r="O24" s="5" t="s">
        <v>177</v>
      </c>
      <c r="P24" s="5" t="s">
        <v>449</v>
      </c>
      <c r="Q24" s="5" t="s">
        <v>172</v>
      </c>
      <c r="R24" s="23" t="s">
        <v>9550</v>
      </c>
      <c r="S24" s="5" t="s">
        <v>1456</v>
      </c>
      <c r="T24" s="5" t="s">
        <v>9520</v>
      </c>
      <c r="U24" s="5" t="s">
        <v>2805</v>
      </c>
      <c r="V24" s="5" t="s">
        <v>172</v>
      </c>
      <c r="W24" s="5" t="s">
        <v>172</v>
      </c>
      <c r="X24" s="5" t="s">
        <v>172</v>
      </c>
      <c r="Y24" s="5" t="s">
        <v>2814</v>
      </c>
      <c r="Z24" s="5" t="s">
        <v>172</v>
      </c>
      <c r="AA24" s="5" t="s">
        <v>2379</v>
      </c>
      <c r="AB24" s="5" t="s">
        <v>2254</v>
      </c>
      <c r="AC24" s="5" t="s">
        <v>1765</v>
      </c>
      <c r="AD24" s="5">
        <v>2.5368700000000001E-2</v>
      </c>
      <c r="AE24" s="5" t="s">
        <v>177</v>
      </c>
      <c r="AF24" s="5" t="s">
        <v>449</v>
      </c>
      <c r="AG24" s="5">
        <v>3.6989399999999999E-2</v>
      </c>
      <c r="AH24" s="40" t="s">
        <v>177</v>
      </c>
      <c r="AI24" s="40" t="s">
        <v>449</v>
      </c>
      <c r="AJ24" s="40" t="str">
        <f t="shared" si="2"/>
        <v>No</v>
      </c>
      <c r="AK24" s="40">
        <v>417.6</v>
      </c>
      <c r="AL24" s="40">
        <v>427</v>
      </c>
      <c r="AM24" s="5" t="s">
        <v>177</v>
      </c>
      <c r="AN24" s="5" t="s">
        <v>177</v>
      </c>
      <c r="AO24" s="5" t="s">
        <v>8579</v>
      </c>
      <c r="AP24" s="5">
        <v>1129953</v>
      </c>
      <c r="AQ24" s="5">
        <v>23</v>
      </c>
      <c r="AR24" s="5" t="str">
        <f t="shared" si="6"/>
        <v>yes</v>
      </c>
      <c r="AS24" s="5">
        <v>208961</v>
      </c>
      <c r="AT24" s="5" t="str">
        <f t="shared" ref="AT24:AT86" si="7">IF(AS24&gt;1500,"yes","no")</f>
        <v>yes</v>
      </c>
      <c r="AU24" s="5" t="str">
        <f t="shared" ref="AU24:AU86" si="8">IF($AS24&gt;5000,"yes","no")</f>
        <v>yes</v>
      </c>
      <c r="AV24" s="5">
        <v>99.150603746995742</v>
      </c>
      <c r="AW24" s="5">
        <v>100</v>
      </c>
      <c r="AX24" s="5" t="s">
        <v>2385</v>
      </c>
      <c r="AY24" s="5">
        <v>0</v>
      </c>
      <c r="AZ24" s="5" t="str">
        <f t="shared" ref="AZ24:AZ86" si="9">IF($AY24&lt;5,"yes","no")</f>
        <v>yes</v>
      </c>
      <c r="BA24" s="5" t="str">
        <f t="shared" ref="BA24:BA86" si="10">IF(AY24&lt;10,"yes","no")</f>
        <v>yes</v>
      </c>
    </row>
    <row r="25" spans="1:53">
      <c r="A25" s="5" t="s">
        <v>2749</v>
      </c>
      <c r="B25" s="5" t="s">
        <v>6621</v>
      </c>
      <c r="C25" s="5" t="s">
        <v>4814</v>
      </c>
      <c r="D25" s="5">
        <v>2012532</v>
      </c>
      <c r="E25" s="5" t="s">
        <v>172</v>
      </c>
      <c r="F25" s="5" t="s">
        <v>2724</v>
      </c>
      <c r="G25" s="5" t="s">
        <v>2882</v>
      </c>
      <c r="H25" s="5" t="s">
        <v>1549</v>
      </c>
      <c r="I25" s="5" t="s">
        <v>6168</v>
      </c>
      <c r="J25" s="5">
        <v>2013</v>
      </c>
      <c r="K25" s="5" t="s">
        <v>2759</v>
      </c>
      <c r="L25" s="136" t="s">
        <v>9349</v>
      </c>
      <c r="M25" s="5" t="s">
        <v>1551</v>
      </c>
      <c r="N25" s="5" t="s">
        <v>177</v>
      </c>
      <c r="O25" s="5" t="s">
        <v>177</v>
      </c>
      <c r="P25" s="5" t="s">
        <v>449</v>
      </c>
      <c r="Q25" s="5" t="s">
        <v>172</v>
      </c>
      <c r="R25" s="23" t="s">
        <v>9550</v>
      </c>
      <c r="S25" s="5" t="s">
        <v>172</v>
      </c>
      <c r="T25" s="5" t="s">
        <v>9520</v>
      </c>
      <c r="U25" s="5" t="s">
        <v>2805</v>
      </c>
      <c r="V25" s="5" t="s">
        <v>172</v>
      </c>
      <c r="W25" s="5" t="s">
        <v>172</v>
      </c>
      <c r="X25" s="5" t="s">
        <v>172</v>
      </c>
      <c r="Y25" s="5" t="s">
        <v>2814</v>
      </c>
      <c r="Z25" s="5" t="s">
        <v>172</v>
      </c>
      <c r="AA25" s="5" t="s">
        <v>2796</v>
      </c>
      <c r="AB25" s="5" t="s">
        <v>6588</v>
      </c>
      <c r="AC25" s="5" t="s">
        <v>1765</v>
      </c>
      <c r="AD25" s="5">
        <v>2.4539499999999999E-2</v>
      </c>
      <c r="AE25" s="5" t="s">
        <v>177</v>
      </c>
      <c r="AF25" s="5" t="s">
        <v>449</v>
      </c>
      <c r="AG25" s="5">
        <v>3.7832699999999997E-2</v>
      </c>
      <c r="AH25" s="40" t="s">
        <v>177</v>
      </c>
      <c r="AI25" s="40" t="s">
        <v>449</v>
      </c>
      <c r="AJ25" s="40" t="str">
        <f t="shared" si="2"/>
        <v>No</v>
      </c>
      <c r="AK25" s="40">
        <v>85.6</v>
      </c>
      <c r="AL25" s="40">
        <v>86</v>
      </c>
      <c r="AM25" s="5" t="s">
        <v>177</v>
      </c>
      <c r="AN25" s="5" t="s">
        <v>177</v>
      </c>
      <c r="AO25" s="5" t="s">
        <v>8578</v>
      </c>
      <c r="AP25" s="5">
        <v>1129028</v>
      </c>
      <c r="AQ25" s="5">
        <v>25</v>
      </c>
      <c r="AR25" s="5" t="str">
        <f t="shared" si="6"/>
        <v>yes</v>
      </c>
      <c r="AS25" s="5">
        <v>86668</v>
      </c>
      <c r="AT25" s="5" t="str">
        <f t="shared" si="7"/>
        <v>yes</v>
      </c>
      <c r="AU25" s="5" t="str">
        <f t="shared" si="8"/>
        <v>yes</v>
      </c>
      <c r="AV25" s="5">
        <v>99.069437266207629</v>
      </c>
      <c r="AW25" s="5">
        <v>100</v>
      </c>
      <c r="AX25" s="5" t="s">
        <v>2385</v>
      </c>
      <c r="AY25" s="5">
        <v>0</v>
      </c>
      <c r="AZ25" s="5" t="str">
        <f t="shared" si="9"/>
        <v>yes</v>
      </c>
      <c r="BA25" s="5" t="str">
        <f t="shared" si="10"/>
        <v>yes</v>
      </c>
    </row>
    <row r="26" spans="1:53">
      <c r="A26" s="5" t="s">
        <v>2752</v>
      </c>
      <c r="B26" s="5" t="s">
        <v>6622</v>
      </c>
      <c r="C26" s="5" t="s">
        <v>4817</v>
      </c>
      <c r="D26" s="5">
        <v>2500000</v>
      </c>
      <c r="E26" s="5" t="s">
        <v>172</v>
      </c>
      <c r="F26" s="5" t="s">
        <v>2727</v>
      </c>
      <c r="G26" s="5" t="s">
        <v>2882</v>
      </c>
      <c r="H26" s="5" t="s">
        <v>1549</v>
      </c>
      <c r="I26" s="5" t="s">
        <v>6168</v>
      </c>
      <c r="J26" s="5">
        <v>2012</v>
      </c>
      <c r="K26" s="5" t="s">
        <v>2759</v>
      </c>
      <c r="L26" s="136" t="s">
        <v>9349</v>
      </c>
      <c r="M26" s="5" t="s">
        <v>1551</v>
      </c>
      <c r="N26" s="5" t="s">
        <v>177</v>
      </c>
      <c r="O26" s="5" t="s">
        <v>177</v>
      </c>
      <c r="P26" s="5" t="s">
        <v>449</v>
      </c>
      <c r="Q26" s="5" t="s">
        <v>172</v>
      </c>
      <c r="R26" s="5" t="s">
        <v>1470</v>
      </c>
      <c r="S26" s="5" t="s">
        <v>1461</v>
      </c>
      <c r="T26" s="5" t="s">
        <v>9520</v>
      </c>
      <c r="U26" s="5" t="s">
        <v>2805</v>
      </c>
      <c r="V26" s="5" t="s">
        <v>172</v>
      </c>
      <c r="W26" s="5" t="s">
        <v>172</v>
      </c>
      <c r="X26" s="5" t="s">
        <v>172</v>
      </c>
      <c r="Y26" s="5" t="s">
        <v>2814</v>
      </c>
      <c r="Z26" s="5" t="s">
        <v>172</v>
      </c>
      <c r="AA26" s="5" t="s">
        <v>2795</v>
      </c>
      <c r="AB26" s="5" t="s">
        <v>2254</v>
      </c>
      <c r="AC26" s="5" t="s">
        <v>1762</v>
      </c>
      <c r="AD26" s="5">
        <v>2.56697E-2</v>
      </c>
      <c r="AE26" s="5" t="s">
        <v>177</v>
      </c>
      <c r="AF26" s="5" t="s">
        <v>449</v>
      </c>
      <c r="AG26" s="40">
        <v>4.9331600000000003E-2</v>
      </c>
      <c r="AH26" s="40" t="s">
        <v>177</v>
      </c>
      <c r="AI26" s="40" t="s">
        <v>449</v>
      </c>
      <c r="AJ26" s="40" t="str">
        <f t="shared" si="2"/>
        <v>No</v>
      </c>
      <c r="AK26" s="40">
        <v>174.2</v>
      </c>
      <c r="AL26" s="40">
        <v>173</v>
      </c>
      <c r="AM26" s="5" t="s">
        <v>177</v>
      </c>
      <c r="AN26" s="5" t="s">
        <v>177</v>
      </c>
      <c r="AO26" s="5" t="s">
        <v>8581</v>
      </c>
      <c r="AP26" s="5">
        <v>1192844</v>
      </c>
      <c r="AQ26" s="5">
        <v>32</v>
      </c>
      <c r="AR26" s="5" t="str">
        <f>IF(AQ26&lt;600,"yes","no")</f>
        <v>yes</v>
      </c>
      <c r="AS26" s="5">
        <v>86665</v>
      </c>
      <c r="AT26" s="5" t="str">
        <f t="shared" si="7"/>
        <v>yes</v>
      </c>
      <c r="AU26" s="5" t="str">
        <f t="shared" si="8"/>
        <v>yes</v>
      </c>
      <c r="AV26" s="5">
        <v>104.66913471266628</v>
      </c>
      <c r="AW26" s="5">
        <v>100</v>
      </c>
      <c r="AX26" s="5" t="s">
        <v>2385</v>
      </c>
      <c r="AY26" s="5">
        <v>5.65</v>
      </c>
      <c r="AZ26" s="5" t="str">
        <f t="shared" si="9"/>
        <v>no</v>
      </c>
      <c r="BA26" s="5" t="str">
        <f t="shared" si="10"/>
        <v>yes</v>
      </c>
    </row>
    <row r="27" spans="1:53">
      <c r="A27" s="5" t="s">
        <v>2751</v>
      </c>
      <c r="B27" s="5" t="s">
        <v>6623</v>
      </c>
      <c r="C27" s="5" t="s">
        <v>4816</v>
      </c>
      <c r="D27" s="5">
        <v>356365</v>
      </c>
      <c r="E27" s="5" t="s">
        <v>172</v>
      </c>
      <c r="F27" s="5" t="s">
        <v>2726</v>
      </c>
      <c r="G27" s="5" t="s">
        <v>2882</v>
      </c>
      <c r="H27" s="5" t="s">
        <v>1549</v>
      </c>
      <c r="I27" s="5" t="s">
        <v>6168</v>
      </c>
      <c r="J27" s="5">
        <v>2014</v>
      </c>
      <c r="K27" s="5" t="s">
        <v>2759</v>
      </c>
      <c r="L27" s="136" t="s">
        <v>9349</v>
      </c>
      <c r="M27" s="5" t="s">
        <v>1551</v>
      </c>
      <c r="N27" s="5" t="s">
        <v>177</v>
      </c>
      <c r="O27" s="5" t="s">
        <v>177</v>
      </c>
      <c r="P27" s="5" t="s">
        <v>449</v>
      </c>
      <c r="Q27" s="23">
        <v>41883</v>
      </c>
      <c r="R27" s="5" t="s">
        <v>1470</v>
      </c>
      <c r="S27" s="5" t="s">
        <v>1461</v>
      </c>
      <c r="T27" s="5" t="s">
        <v>172</v>
      </c>
      <c r="U27" s="5" t="s">
        <v>172</v>
      </c>
      <c r="V27" s="5" t="s">
        <v>172</v>
      </c>
      <c r="W27" s="5" t="s">
        <v>172</v>
      </c>
      <c r="X27" s="5" t="s">
        <v>172</v>
      </c>
      <c r="Y27" s="5" t="s">
        <v>2814</v>
      </c>
      <c r="Z27" s="5" t="s">
        <v>9217</v>
      </c>
      <c r="AA27" s="5" t="s">
        <v>2797</v>
      </c>
      <c r="AB27" s="5" t="s">
        <v>10007</v>
      </c>
      <c r="AC27" s="5" t="s">
        <v>1762</v>
      </c>
      <c r="AD27" s="5">
        <v>3.8999399999999997E-2</v>
      </c>
      <c r="AE27" s="5" t="s">
        <v>177</v>
      </c>
      <c r="AF27" s="5" t="s">
        <v>449</v>
      </c>
      <c r="AG27" s="40">
        <v>3.0725800000000001E-2</v>
      </c>
      <c r="AH27" s="40" t="s">
        <v>177</v>
      </c>
      <c r="AI27" s="40" t="s">
        <v>449</v>
      </c>
      <c r="AJ27" s="40" t="str">
        <f t="shared" si="2"/>
        <v>No</v>
      </c>
      <c r="AK27" s="40">
        <v>27.4</v>
      </c>
      <c r="AL27" s="40">
        <v>27</v>
      </c>
      <c r="AM27" s="5" t="s">
        <v>177</v>
      </c>
      <c r="AN27" s="5" t="s">
        <v>177</v>
      </c>
      <c r="AO27" s="5" t="s">
        <v>8580</v>
      </c>
      <c r="AP27" s="5">
        <v>1125493</v>
      </c>
      <c r="AQ27" s="5">
        <v>49</v>
      </c>
      <c r="AR27" s="5" t="str">
        <f>IF(AQ27&lt;350,"yes","no")</f>
        <v>yes</v>
      </c>
      <c r="AS27" s="5">
        <v>52395</v>
      </c>
      <c r="AT27" s="5" t="str">
        <f t="shared" si="7"/>
        <v>yes</v>
      </c>
      <c r="AU27" s="5" t="str">
        <f t="shared" si="8"/>
        <v>yes</v>
      </c>
      <c r="AV27" s="5">
        <v>98.759249688276839</v>
      </c>
      <c r="AW27" s="5">
        <v>100</v>
      </c>
      <c r="AX27" s="5" t="s">
        <v>2385</v>
      </c>
      <c r="AY27" s="5">
        <v>0</v>
      </c>
      <c r="AZ27" s="5" t="str">
        <f t="shared" si="9"/>
        <v>yes</v>
      </c>
      <c r="BA27" s="5" t="str">
        <f t="shared" si="10"/>
        <v>yes</v>
      </c>
    </row>
    <row r="28" spans="1:53">
      <c r="A28" s="5" t="s">
        <v>2754</v>
      </c>
      <c r="B28" s="5" t="s">
        <v>2729</v>
      </c>
      <c r="C28" s="5" t="s">
        <v>4819</v>
      </c>
      <c r="D28" s="5">
        <v>2500000</v>
      </c>
      <c r="E28" s="5" t="s">
        <v>172</v>
      </c>
      <c r="F28" s="5" t="s">
        <v>2729</v>
      </c>
      <c r="G28" s="5" t="s">
        <v>2882</v>
      </c>
      <c r="H28" s="5" t="s">
        <v>1549</v>
      </c>
      <c r="I28" s="5" t="s">
        <v>6168</v>
      </c>
      <c r="J28" s="5">
        <v>2016</v>
      </c>
      <c r="K28" s="5" t="s">
        <v>2759</v>
      </c>
      <c r="L28" s="136" t="s">
        <v>9349</v>
      </c>
      <c r="M28" s="5" t="s">
        <v>1551</v>
      </c>
      <c r="N28" s="5" t="s">
        <v>177</v>
      </c>
      <c r="O28" s="5" t="s">
        <v>177</v>
      </c>
      <c r="P28" s="5" t="s">
        <v>449</v>
      </c>
      <c r="Q28" s="5" t="s">
        <v>172</v>
      </c>
      <c r="R28" s="23" t="s">
        <v>9550</v>
      </c>
      <c r="S28" s="5" t="s">
        <v>172</v>
      </c>
      <c r="T28" s="5" t="s">
        <v>9520</v>
      </c>
      <c r="U28" s="5" t="s">
        <v>2805</v>
      </c>
      <c r="V28" s="5" t="s">
        <v>172</v>
      </c>
      <c r="W28" s="5" t="s">
        <v>172</v>
      </c>
      <c r="X28" s="5" t="s">
        <v>172</v>
      </c>
      <c r="Y28" s="5" t="s">
        <v>2814</v>
      </c>
      <c r="Z28" s="5" t="s">
        <v>172</v>
      </c>
      <c r="AA28" s="5" t="s">
        <v>2796</v>
      </c>
      <c r="AB28" s="5" t="s">
        <v>6588</v>
      </c>
      <c r="AC28" s="5" t="s">
        <v>1762</v>
      </c>
      <c r="AD28" s="5">
        <v>2.3576900000000001E-2</v>
      </c>
      <c r="AE28" s="5" t="s">
        <v>177</v>
      </c>
      <c r="AF28" s="5" t="s">
        <v>449</v>
      </c>
      <c r="AG28" s="5">
        <v>3.8333800000000001E-2</v>
      </c>
      <c r="AH28" s="40" t="s">
        <v>177</v>
      </c>
      <c r="AI28" s="40" t="s">
        <v>449</v>
      </c>
      <c r="AJ28" s="40" t="str">
        <f t="shared" si="2"/>
        <v>No</v>
      </c>
      <c r="AK28" s="40">
        <v>80.8</v>
      </c>
      <c r="AL28" s="40">
        <v>81</v>
      </c>
      <c r="AM28" s="5" t="s">
        <v>177</v>
      </c>
      <c r="AN28" s="5" t="s">
        <v>177</v>
      </c>
      <c r="AO28" s="5" t="s">
        <v>8583</v>
      </c>
      <c r="AP28" s="5">
        <v>1150880</v>
      </c>
      <c r="AQ28" s="5">
        <v>42</v>
      </c>
      <c r="AR28" s="5" t="str">
        <f>IF(AQ28&lt;350,"yes","no")</f>
        <v>yes</v>
      </c>
      <c r="AS28" s="5">
        <v>124167</v>
      </c>
      <c r="AT28" s="5" t="str">
        <f t="shared" si="7"/>
        <v>yes</v>
      </c>
      <c r="AU28" s="5" t="str">
        <f t="shared" si="8"/>
        <v>yes</v>
      </c>
      <c r="AV28" s="5">
        <v>100.98689665883667</v>
      </c>
      <c r="AW28" s="5">
        <v>100</v>
      </c>
      <c r="AX28" s="5" t="s">
        <v>2385</v>
      </c>
      <c r="AY28" s="5">
        <v>0.32</v>
      </c>
      <c r="AZ28" s="5" t="str">
        <f t="shared" si="9"/>
        <v>yes</v>
      </c>
      <c r="BA28" s="5" t="str">
        <f t="shared" si="10"/>
        <v>yes</v>
      </c>
    </row>
    <row r="29" spans="1:53">
      <c r="A29" s="5" t="s">
        <v>2753</v>
      </c>
      <c r="B29" s="5" t="s">
        <v>7613</v>
      </c>
      <c r="C29" s="5" t="s">
        <v>4818</v>
      </c>
      <c r="D29" s="5">
        <v>2500000</v>
      </c>
      <c r="E29" s="5" t="s">
        <v>172</v>
      </c>
      <c r="F29" s="5" t="s">
        <v>2728</v>
      </c>
      <c r="G29" s="5" t="s">
        <v>2882</v>
      </c>
      <c r="H29" s="5" t="s">
        <v>1549</v>
      </c>
      <c r="I29" s="5" t="s">
        <v>6168</v>
      </c>
      <c r="J29" s="5">
        <v>2015</v>
      </c>
      <c r="K29" s="5" t="s">
        <v>2759</v>
      </c>
      <c r="L29" s="136" t="s">
        <v>9349</v>
      </c>
      <c r="M29" s="5" t="s">
        <v>1551</v>
      </c>
      <c r="N29" s="5" t="s">
        <v>177</v>
      </c>
      <c r="O29" s="5" t="s">
        <v>177</v>
      </c>
      <c r="P29" s="5" t="s">
        <v>449</v>
      </c>
      <c r="Q29" s="5" t="s">
        <v>172</v>
      </c>
      <c r="R29" s="23" t="s">
        <v>9550</v>
      </c>
      <c r="S29" s="5" t="s">
        <v>172</v>
      </c>
      <c r="T29" s="5" t="s">
        <v>9520</v>
      </c>
      <c r="U29" s="5" t="s">
        <v>2805</v>
      </c>
      <c r="V29" s="5" t="s">
        <v>172</v>
      </c>
      <c r="W29" s="5" t="s">
        <v>172</v>
      </c>
      <c r="X29" s="5" t="s">
        <v>172</v>
      </c>
      <c r="Y29" s="5" t="s">
        <v>2814</v>
      </c>
      <c r="Z29" s="5" t="s">
        <v>172</v>
      </c>
      <c r="AA29" s="5" t="s">
        <v>2796</v>
      </c>
      <c r="AB29" s="5" t="s">
        <v>6588</v>
      </c>
      <c r="AC29" s="5" t="s">
        <v>1762</v>
      </c>
      <c r="AD29" s="5">
        <v>3.7616499999999997E-2</v>
      </c>
      <c r="AE29" s="5" t="s">
        <v>177</v>
      </c>
      <c r="AF29" s="5" t="s">
        <v>449</v>
      </c>
      <c r="AG29" s="40">
        <v>4.4798999999999999E-2</v>
      </c>
      <c r="AH29" s="40" t="s">
        <v>177</v>
      </c>
      <c r="AI29" s="40" t="s">
        <v>449</v>
      </c>
      <c r="AJ29" s="40" t="str">
        <f t="shared" si="2"/>
        <v>No</v>
      </c>
      <c r="AK29" s="40">
        <v>22.4</v>
      </c>
      <c r="AL29" s="40">
        <v>22</v>
      </c>
      <c r="AM29" s="5" t="s">
        <v>177</v>
      </c>
      <c r="AN29" s="5" t="s">
        <v>177</v>
      </c>
      <c r="AO29" s="5" t="s">
        <v>8582</v>
      </c>
      <c r="AP29" s="5">
        <v>1144196</v>
      </c>
      <c r="AQ29" s="5">
        <v>256</v>
      </c>
      <c r="AR29" s="5" t="str">
        <f>IF(AQ29&lt;600,"yes","no")</f>
        <v>yes</v>
      </c>
      <c r="AS29" s="5">
        <v>8729</v>
      </c>
      <c r="AT29" s="5" t="str">
        <f t="shared" si="7"/>
        <v>yes</v>
      </c>
      <c r="AU29" s="5" t="str">
        <f t="shared" si="8"/>
        <v>yes</v>
      </c>
      <c r="AV29" s="5">
        <v>100.4003920560391</v>
      </c>
      <c r="AW29" s="5">
        <v>99.17</v>
      </c>
      <c r="AX29" s="5" t="s">
        <v>2385</v>
      </c>
      <c r="AY29" s="5">
        <v>7.99</v>
      </c>
      <c r="AZ29" s="5" t="str">
        <f t="shared" si="9"/>
        <v>no</v>
      </c>
      <c r="BA29" s="5" t="str">
        <f t="shared" si="10"/>
        <v>yes</v>
      </c>
    </row>
    <row r="30" spans="1:53">
      <c r="A30" s="5" t="s">
        <v>2756</v>
      </c>
      <c r="B30" s="5" t="s">
        <v>6624</v>
      </c>
      <c r="C30" s="5" t="s">
        <v>4821</v>
      </c>
      <c r="D30" s="5">
        <v>2038886</v>
      </c>
      <c r="E30" s="5" t="s">
        <v>172</v>
      </c>
      <c r="F30" s="5" t="s">
        <v>2731</v>
      </c>
      <c r="G30" s="5" t="s">
        <v>2882</v>
      </c>
      <c r="H30" s="5" t="s">
        <v>1549</v>
      </c>
      <c r="I30" s="5" t="s">
        <v>6168</v>
      </c>
      <c r="J30" s="5">
        <v>2015</v>
      </c>
      <c r="K30" s="5" t="s">
        <v>2759</v>
      </c>
      <c r="L30" s="136" t="s">
        <v>9349</v>
      </c>
      <c r="M30" s="5" t="s">
        <v>1551</v>
      </c>
      <c r="N30" s="5" t="s">
        <v>177</v>
      </c>
      <c r="O30" s="5" t="s">
        <v>177</v>
      </c>
      <c r="P30" s="5" t="s">
        <v>449</v>
      </c>
      <c r="Q30" s="5" t="s">
        <v>172</v>
      </c>
      <c r="R30" s="23" t="s">
        <v>9550</v>
      </c>
      <c r="S30" s="5" t="s">
        <v>1456</v>
      </c>
      <c r="T30" s="5" t="s">
        <v>9520</v>
      </c>
      <c r="U30" s="5" t="s">
        <v>2806</v>
      </c>
      <c r="V30" s="5" t="s">
        <v>172</v>
      </c>
      <c r="W30" s="5" t="s">
        <v>172</v>
      </c>
      <c r="X30" s="5" t="s">
        <v>172</v>
      </c>
      <c r="Y30" s="5" t="s">
        <v>2814</v>
      </c>
      <c r="Z30" s="5" t="s">
        <v>172</v>
      </c>
      <c r="AA30" s="5" t="s">
        <v>2795</v>
      </c>
      <c r="AB30" s="5" t="s">
        <v>2254</v>
      </c>
      <c r="AC30" s="5" t="s">
        <v>1765</v>
      </c>
      <c r="AD30" s="5">
        <v>2.4396500000000002E-2</v>
      </c>
      <c r="AE30" s="5" t="s">
        <v>177</v>
      </c>
      <c r="AF30" s="5" t="s">
        <v>449</v>
      </c>
      <c r="AG30" s="40">
        <v>6.6327300000000006E-2</v>
      </c>
      <c r="AH30" s="40" t="s">
        <v>177</v>
      </c>
      <c r="AI30" s="40" t="s">
        <v>449</v>
      </c>
      <c r="AJ30" s="40" t="str">
        <f t="shared" si="2"/>
        <v>No</v>
      </c>
      <c r="AK30" s="40">
        <v>205.2</v>
      </c>
      <c r="AL30" s="40">
        <v>207</v>
      </c>
      <c r="AM30" s="5" t="s">
        <v>177</v>
      </c>
      <c r="AN30" s="5" t="s">
        <v>177</v>
      </c>
      <c r="AO30" s="5" t="s">
        <v>8585</v>
      </c>
      <c r="AP30" s="5">
        <v>1139652</v>
      </c>
      <c r="AQ30" s="5">
        <v>24</v>
      </c>
      <c r="AR30" s="5" t="str">
        <f t="shared" ref="AR30:AR40" si="11">IF(AQ30&lt;350,"yes","no")</f>
        <v>yes</v>
      </c>
      <c r="AS30" s="5">
        <v>160424</v>
      </c>
      <c r="AT30" s="5" t="str">
        <f t="shared" si="7"/>
        <v>yes</v>
      </c>
      <c r="AU30" s="5" t="str">
        <f t="shared" si="8"/>
        <v>yes</v>
      </c>
      <c r="AV30" s="5">
        <v>100.00166720338916</v>
      </c>
      <c r="AW30" s="5">
        <v>100</v>
      </c>
      <c r="AX30" s="5" t="s">
        <v>2385</v>
      </c>
      <c r="AY30" s="5">
        <v>0.81</v>
      </c>
      <c r="AZ30" s="5" t="str">
        <f t="shared" si="9"/>
        <v>yes</v>
      </c>
      <c r="BA30" s="5" t="str">
        <f t="shared" si="10"/>
        <v>yes</v>
      </c>
    </row>
    <row r="31" spans="1:53">
      <c r="A31" s="5" t="s">
        <v>2755</v>
      </c>
      <c r="B31" s="5" t="s">
        <v>2730</v>
      </c>
      <c r="C31" s="5" t="s">
        <v>4820</v>
      </c>
      <c r="D31" s="5">
        <v>2500000</v>
      </c>
      <c r="E31" s="5" t="s">
        <v>172</v>
      </c>
      <c r="F31" s="5" t="s">
        <v>2730</v>
      </c>
      <c r="G31" s="5" t="s">
        <v>2882</v>
      </c>
      <c r="H31" s="5" t="s">
        <v>1549</v>
      </c>
      <c r="I31" s="5" t="s">
        <v>6168</v>
      </c>
      <c r="J31" s="5">
        <v>2016</v>
      </c>
      <c r="K31" s="5" t="s">
        <v>2759</v>
      </c>
      <c r="L31" s="136" t="s">
        <v>9349</v>
      </c>
      <c r="M31" s="5" t="s">
        <v>1551</v>
      </c>
      <c r="N31" s="5" t="s">
        <v>177</v>
      </c>
      <c r="O31" s="5" t="s">
        <v>177</v>
      </c>
      <c r="P31" s="5" t="s">
        <v>449</v>
      </c>
      <c r="Q31" s="5" t="s">
        <v>172</v>
      </c>
      <c r="R31" s="23" t="s">
        <v>9550</v>
      </c>
      <c r="S31" s="5" t="s">
        <v>1456</v>
      </c>
      <c r="T31" s="5" t="s">
        <v>9520</v>
      </c>
      <c r="U31" s="5" t="s">
        <v>2805</v>
      </c>
      <c r="V31" s="5" t="s">
        <v>172</v>
      </c>
      <c r="W31" s="5" t="s">
        <v>172</v>
      </c>
      <c r="X31" s="5" t="s">
        <v>172</v>
      </c>
      <c r="Y31" s="5" t="s">
        <v>2814</v>
      </c>
      <c r="Z31" s="5" t="s">
        <v>172</v>
      </c>
      <c r="AA31" s="5" t="s">
        <v>2795</v>
      </c>
      <c r="AB31" s="5" t="s">
        <v>2254</v>
      </c>
      <c r="AC31" s="5" t="s">
        <v>1765</v>
      </c>
      <c r="AD31" s="5">
        <v>2.4327999999999999E-2</v>
      </c>
      <c r="AE31" s="5" t="s">
        <v>177</v>
      </c>
      <c r="AF31" s="5" t="s">
        <v>449</v>
      </c>
      <c r="AG31" s="40">
        <v>0.36871900000000002</v>
      </c>
      <c r="AH31" s="40" t="s">
        <v>449</v>
      </c>
      <c r="AI31" s="40" t="s">
        <v>449</v>
      </c>
      <c r="AJ31" s="40" t="str">
        <f t="shared" si="2"/>
        <v>No</v>
      </c>
      <c r="AK31" s="40">
        <v>193.4</v>
      </c>
      <c r="AL31" s="40">
        <v>195</v>
      </c>
      <c r="AM31" s="5" t="s">
        <v>177</v>
      </c>
      <c r="AN31" s="5" t="s">
        <v>177</v>
      </c>
      <c r="AO31" s="5" t="s">
        <v>8584</v>
      </c>
      <c r="AP31" s="5">
        <v>1136914</v>
      </c>
      <c r="AQ31" s="5">
        <v>23</v>
      </c>
      <c r="AR31" s="5" t="str">
        <f t="shared" si="11"/>
        <v>yes</v>
      </c>
      <c r="AS31" s="5">
        <v>175046</v>
      </c>
      <c r="AT31" s="5" t="str">
        <f t="shared" si="7"/>
        <v>yes</v>
      </c>
      <c r="AU31" s="5" t="str">
        <f t="shared" si="8"/>
        <v>yes</v>
      </c>
      <c r="AV31" s="5">
        <v>99.761414420256344</v>
      </c>
      <c r="AW31" s="5">
        <v>100</v>
      </c>
      <c r="AX31" s="5" t="s">
        <v>2385</v>
      </c>
      <c r="AY31" s="5">
        <v>0</v>
      </c>
      <c r="AZ31" s="5" t="str">
        <f t="shared" si="9"/>
        <v>yes</v>
      </c>
      <c r="BA31" s="5" t="str">
        <f t="shared" si="10"/>
        <v>yes</v>
      </c>
    </row>
    <row r="32" spans="1:53">
      <c r="A32" s="5" t="s">
        <v>2758</v>
      </c>
      <c r="B32" s="5" t="s">
        <v>6625</v>
      </c>
      <c r="C32" s="5" t="s">
        <v>4823</v>
      </c>
      <c r="D32" s="5">
        <v>2230553</v>
      </c>
      <c r="E32" s="5" t="s">
        <v>172</v>
      </c>
      <c r="F32" s="5" t="s">
        <v>2733</v>
      </c>
      <c r="G32" s="5" t="s">
        <v>2882</v>
      </c>
      <c r="H32" s="5" t="s">
        <v>1549</v>
      </c>
      <c r="I32" s="5" t="s">
        <v>6168</v>
      </c>
      <c r="J32" s="5">
        <v>2013</v>
      </c>
      <c r="K32" s="5" t="s">
        <v>2759</v>
      </c>
      <c r="L32" s="136" t="s">
        <v>9349</v>
      </c>
      <c r="M32" s="5" t="s">
        <v>1551</v>
      </c>
      <c r="N32" s="5" t="s">
        <v>177</v>
      </c>
      <c r="O32" s="5" t="s">
        <v>177</v>
      </c>
      <c r="P32" s="5" t="s">
        <v>449</v>
      </c>
      <c r="Q32" s="5" t="s">
        <v>172</v>
      </c>
      <c r="R32" s="23" t="s">
        <v>9550</v>
      </c>
      <c r="S32" s="5" t="s">
        <v>1461</v>
      </c>
      <c r="T32" s="5" t="s">
        <v>9520</v>
      </c>
      <c r="U32" s="5" t="s">
        <v>2805</v>
      </c>
      <c r="V32" s="5" t="s">
        <v>172</v>
      </c>
      <c r="W32" s="5" t="s">
        <v>172</v>
      </c>
      <c r="X32" s="5" t="s">
        <v>172</v>
      </c>
      <c r="Y32" s="5" t="s">
        <v>2814</v>
      </c>
      <c r="Z32" s="5" t="s">
        <v>172</v>
      </c>
      <c r="AA32" s="5" t="s">
        <v>2795</v>
      </c>
      <c r="AB32" s="5" t="s">
        <v>2254</v>
      </c>
      <c r="AC32" s="5" t="s">
        <v>1762</v>
      </c>
      <c r="AD32" s="5">
        <v>2.44394E-2</v>
      </c>
      <c r="AE32" s="5" t="s">
        <v>177</v>
      </c>
      <c r="AF32" s="5" t="s">
        <v>449</v>
      </c>
      <c r="AG32" s="40">
        <v>9.0859700000000002E-2</v>
      </c>
      <c r="AH32" s="40" t="s">
        <v>177</v>
      </c>
      <c r="AI32" s="40" t="s">
        <v>449</v>
      </c>
      <c r="AJ32" s="40" t="str">
        <f t="shared" si="2"/>
        <v>No</v>
      </c>
      <c r="AK32" s="40">
        <v>38.1</v>
      </c>
      <c r="AL32" s="40">
        <v>38</v>
      </c>
      <c r="AM32" s="5" t="s">
        <v>177</v>
      </c>
      <c r="AN32" s="5" t="s">
        <v>177</v>
      </c>
      <c r="AO32" s="5" t="s">
        <v>8587</v>
      </c>
      <c r="AP32" s="5">
        <v>1138819</v>
      </c>
      <c r="AQ32" s="5">
        <v>124</v>
      </c>
      <c r="AR32" s="5" t="str">
        <f t="shared" si="11"/>
        <v>yes</v>
      </c>
      <c r="AS32" s="5">
        <v>15186</v>
      </c>
      <c r="AT32" s="5" t="str">
        <f t="shared" si="7"/>
        <v>yes</v>
      </c>
      <c r="AU32" s="5" t="str">
        <f t="shared" si="8"/>
        <v>yes</v>
      </c>
      <c r="AV32" s="5">
        <v>99.928573496906452</v>
      </c>
      <c r="AW32" s="5">
        <v>99.6</v>
      </c>
      <c r="AX32" s="5" t="s">
        <v>2385</v>
      </c>
      <c r="AY32" s="5">
        <v>0.09</v>
      </c>
      <c r="AZ32" s="5" t="str">
        <f t="shared" si="9"/>
        <v>yes</v>
      </c>
      <c r="BA32" s="5" t="str">
        <f t="shared" si="10"/>
        <v>yes</v>
      </c>
    </row>
    <row r="33" spans="1:53">
      <c r="A33" s="5" t="s">
        <v>2757</v>
      </c>
      <c r="B33" s="5" t="s">
        <v>6626</v>
      </c>
      <c r="C33" s="5" t="s">
        <v>4822</v>
      </c>
      <c r="D33" s="5">
        <v>1033042</v>
      </c>
      <c r="E33" s="5" t="s">
        <v>172</v>
      </c>
      <c r="F33" s="5" t="s">
        <v>2732</v>
      </c>
      <c r="G33" s="5" t="s">
        <v>2882</v>
      </c>
      <c r="H33" s="5" t="s">
        <v>1549</v>
      </c>
      <c r="I33" s="5" t="s">
        <v>6168</v>
      </c>
      <c r="J33" s="5">
        <v>2016</v>
      </c>
      <c r="K33" s="5" t="s">
        <v>2759</v>
      </c>
      <c r="L33" s="136" t="s">
        <v>9349</v>
      </c>
      <c r="M33" s="5" t="s">
        <v>1551</v>
      </c>
      <c r="N33" s="5" t="s">
        <v>177</v>
      </c>
      <c r="O33" s="5" t="s">
        <v>177</v>
      </c>
      <c r="P33" s="5" t="s">
        <v>449</v>
      </c>
      <c r="Q33" s="5" t="s">
        <v>172</v>
      </c>
      <c r="R33" s="5" t="s">
        <v>2800</v>
      </c>
      <c r="S33" s="5" t="s">
        <v>1456</v>
      </c>
      <c r="T33" s="5" t="s">
        <v>172</v>
      </c>
      <c r="U33" s="5" t="s">
        <v>172</v>
      </c>
      <c r="V33" s="5" t="s">
        <v>172</v>
      </c>
      <c r="W33" s="5" t="s">
        <v>172</v>
      </c>
      <c r="X33" s="5" t="s">
        <v>172</v>
      </c>
      <c r="Y33" s="5" t="s">
        <v>2814</v>
      </c>
      <c r="Z33" s="5" t="s">
        <v>172</v>
      </c>
      <c r="AA33" s="5" t="s">
        <v>2795</v>
      </c>
      <c r="AB33" s="5" t="s">
        <v>2254</v>
      </c>
      <c r="AC33" s="5" t="s">
        <v>1765</v>
      </c>
      <c r="AD33" s="5">
        <v>2.5395000000000001E-2</v>
      </c>
      <c r="AE33" s="5" t="s">
        <v>177</v>
      </c>
      <c r="AF33" s="5" t="s">
        <v>449</v>
      </c>
      <c r="AG33" s="40">
        <v>6.3368800000000003E-2</v>
      </c>
      <c r="AH33" s="40" t="s">
        <v>177</v>
      </c>
      <c r="AI33" s="40" t="s">
        <v>449</v>
      </c>
      <c r="AJ33" s="40" t="str">
        <f t="shared" si="2"/>
        <v>No</v>
      </c>
      <c r="AK33" s="40">
        <v>43.7</v>
      </c>
      <c r="AL33" s="40">
        <v>44</v>
      </c>
      <c r="AM33" s="5" t="s">
        <v>177</v>
      </c>
      <c r="AN33" s="5" t="s">
        <v>177</v>
      </c>
      <c r="AO33" s="5" t="s">
        <v>8586</v>
      </c>
      <c r="AP33" s="5">
        <v>1131644</v>
      </c>
      <c r="AQ33" s="5">
        <v>48</v>
      </c>
      <c r="AR33" s="5" t="str">
        <f t="shared" si="11"/>
        <v>yes</v>
      </c>
      <c r="AS33" s="5">
        <v>55243</v>
      </c>
      <c r="AT33" s="5" t="str">
        <f t="shared" si="7"/>
        <v>yes</v>
      </c>
      <c r="AU33" s="5" t="str">
        <f t="shared" si="8"/>
        <v>yes</v>
      </c>
      <c r="AV33" s="5">
        <v>99.298984848631093</v>
      </c>
      <c r="AW33" s="5">
        <v>99.97</v>
      </c>
      <c r="AX33" s="5" t="s">
        <v>2385</v>
      </c>
      <c r="AY33" s="5">
        <v>0</v>
      </c>
      <c r="AZ33" s="5" t="str">
        <f t="shared" si="9"/>
        <v>yes</v>
      </c>
      <c r="BA33" s="5" t="str">
        <f t="shared" si="10"/>
        <v>yes</v>
      </c>
    </row>
    <row r="34" spans="1:53">
      <c r="A34" s="5" t="s">
        <v>2748</v>
      </c>
      <c r="B34" s="5" t="s">
        <v>6627</v>
      </c>
      <c r="C34" s="5" t="s">
        <v>4813</v>
      </c>
      <c r="D34" s="5">
        <v>464637</v>
      </c>
      <c r="E34" s="5" t="s">
        <v>172</v>
      </c>
      <c r="F34" s="5" t="s">
        <v>2723</v>
      </c>
      <c r="G34" s="5" t="s">
        <v>2882</v>
      </c>
      <c r="H34" s="5" t="s">
        <v>1549</v>
      </c>
      <c r="I34" s="5" t="s">
        <v>6168</v>
      </c>
      <c r="J34" s="5">
        <v>2017</v>
      </c>
      <c r="K34" s="5" t="s">
        <v>2759</v>
      </c>
      <c r="L34" s="136" t="s">
        <v>9349</v>
      </c>
      <c r="M34" s="5" t="s">
        <v>1551</v>
      </c>
      <c r="N34" s="5" t="s">
        <v>177</v>
      </c>
      <c r="O34" s="5" t="s">
        <v>177</v>
      </c>
      <c r="P34" s="5" t="s">
        <v>449</v>
      </c>
      <c r="Q34" s="5" t="s">
        <v>172</v>
      </c>
      <c r="R34" s="23" t="s">
        <v>9550</v>
      </c>
      <c r="S34" s="5" t="s">
        <v>1456</v>
      </c>
      <c r="T34" s="5" t="s">
        <v>172</v>
      </c>
      <c r="U34" s="5" t="s">
        <v>172</v>
      </c>
      <c r="V34" s="5" t="s">
        <v>172</v>
      </c>
      <c r="W34" s="5" t="s">
        <v>172</v>
      </c>
      <c r="X34" s="5" t="s">
        <v>172</v>
      </c>
      <c r="Y34" s="5" t="s">
        <v>2814</v>
      </c>
      <c r="Z34" s="5" t="s">
        <v>172</v>
      </c>
      <c r="AA34" s="5" t="s">
        <v>2379</v>
      </c>
      <c r="AB34" s="5" t="s">
        <v>2254</v>
      </c>
      <c r="AC34" s="5" t="s">
        <v>1765</v>
      </c>
      <c r="AD34" s="5">
        <v>2.50704E-2</v>
      </c>
      <c r="AE34" s="5" t="s">
        <v>177</v>
      </c>
      <c r="AF34" s="5" t="s">
        <v>449</v>
      </c>
      <c r="AG34" s="40">
        <v>0.42495899999999998</v>
      </c>
      <c r="AH34" s="40" t="s">
        <v>449</v>
      </c>
      <c r="AI34" s="40" t="s">
        <v>449</v>
      </c>
      <c r="AJ34" s="40" t="str">
        <f t="shared" si="2"/>
        <v>No</v>
      </c>
      <c r="AK34" s="40">
        <v>60.9</v>
      </c>
      <c r="AL34" s="40">
        <v>60</v>
      </c>
      <c r="AM34" s="5" t="s">
        <v>177</v>
      </c>
      <c r="AN34" s="5" t="s">
        <v>177</v>
      </c>
      <c r="AO34" s="5" t="s">
        <v>8577</v>
      </c>
      <c r="AP34" s="5">
        <v>1128660</v>
      </c>
      <c r="AQ34" s="5">
        <v>23</v>
      </c>
      <c r="AR34" s="5" t="str">
        <f t="shared" si="11"/>
        <v>yes</v>
      </c>
      <c r="AS34" s="5">
        <v>86661</v>
      </c>
      <c r="AT34" s="5" t="str">
        <f t="shared" si="7"/>
        <v>yes</v>
      </c>
      <c r="AU34" s="5" t="str">
        <f t="shared" si="8"/>
        <v>yes</v>
      </c>
      <c r="AV34" s="5">
        <v>99.037146168985984</v>
      </c>
      <c r="AW34" s="5">
        <v>100</v>
      </c>
      <c r="AX34" s="5" t="s">
        <v>2385</v>
      </c>
      <c r="AY34" s="5">
        <v>0</v>
      </c>
      <c r="AZ34" s="5" t="str">
        <f t="shared" si="9"/>
        <v>yes</v>
      </c>
      <c r="BA34" s="5" t="str">
        <f t="shared" si="10"/>
        <v>yes</v>
      </c>
    </row>
    <row r="35" spans="1:53">
      <c r="A35" s="5" t="s">
        <v>1580</v>
      </c>
      <c r="B35" s="5" t="s">
        <v>1727</v>
      </c>
      <c r="C35" s="5" t="s">
        <v>5474</v>
      </c>
      <c r="D35" s="5">
        <v>2191278</v>
      </c>
      <c r="E35" s="5" t="s">
        <v>172</v>
      </c>
      <c r="F35" s="5" t="s">
        <v>1727</v>
      </c>
      <c r="G35" s="5" t="s">
        <v>2882</v>
      </c>
      <c r="H35" s="5" t="s">
        <v>1549</v>
      </c>
      <c r="I35" s="5" t="s">
        <v>6168</v>
      </c>
      <c r="J35" s="5">
        <v>2012</v>
      </c>
      <c r="K35" s="5" t="s">
        <v>2466</v>
      </c>
      <c r="L35" s="136" t="s">
        <v>6195</v>
      </c>
      <c r="M35" s="5" t="s">
        <v>1579</v>
      </c>
      <c r="N35" s="5" t="s">
        <v>177</v>
      </c>
      <c r="O35" s="5" t="s">
        <v>177</v>
      </c>
      <c r="P35" s="5" t="s">
        <v>449</v>
      </c>
      <c r="Q35" s="5" t="s">
        <v>172</v>
      </c>
      <c r="R35" s="5" t="s">
        <v>172</v>
      </c>
      <c r="S35" s="5" t="s">
        <v>172</v>
      </c>
      <c r="T35" s="5" t="s">
        <v>172</v>
      </c>
      <c r="U35" s="5" t="s">
        <v>172</v>
      </c>
      <c r="V35" s="5" t="s">
        <v>172</v>
      </c>
      <c r="W35" s="5" t="s">
        <v>172</v>
      </c>
      <c r="X35" s="5" t="s">
        <v>172</v>
      </c>
      <c r="Y35" s="5" t="s">
        <v>2814</v>
      </c>
      <c r="Z35" s="5" t="s">
        <v>172</v>
      </c>
      <c r="AA35" s="5" t="s">
        <v>2379</v>
      </c>
      <c r="AB35" s="5" t="s">
        <v>2254</v>
      </c>
      <c r="AC35" s="5" t="s">
        <v>1765</v>
      </c>
      <c r="AD35" s="5">
        <v>2.4128799999999999E-2</v>
      </c>
      <c r="AE35" s="5" t="s">
        <v>177</v>
      </c>
      <c r="AF35" s="5" t="s">
        <v>449</v>
      </c>
      <c r="AG35" s="5">
        <v>3.71965E-2</v>
      </c>
      <c r="AH35" s="40" t="s">
        <v>177</v>
      </c>
      <c r="AI35" s="40" t="s">
        <v>449</v>
      </c>
      <c r="AJ35" s="40" t="str">
        <f t="shared" si="2"/>
        <v>No</v>
      </c>
      <c r="AK35" s="40">
        <v>128.30000000000001</v>
      </c>
      <c r="AL35" s="40">
        <v>124</v>
      </c>
      <c r="AM35" s="5" t="s">
        <v>177</v>
      </c>
      <c r="AN35" s="5" t="s">
        <v>177</v>
      </c>
      <c r="AO35" s="5" t="s">
        <v>8538</v>
      </c>
      <c r="AP35" s="5">
        <v>1127369</v>
      </c>
      <c r="AQ35" s="5">
        <v>27</v>
      </c>
      <c r="AR35" s="5" t="str">
        <f t="shared" si="11"/>
        <v>yes</v>
      </c>
      <c r="AS35" s="5">
        <v>77547</v>
      </c>
      <c r="AT35" s="5" t="str">
        <f t="shared" si="7"/>
        <v>yes</v>
      </c>
      <c r="AU35" s="5" t="str">
        <f t="shared" si="8"/>
        <v>yes</v>
      </c>
      <c r="AV35" s="5">
        <v>98.923864086069813</v>
      </c>
      <c r="AW35" s="5">
        <v>100</v>
      </c>
      <c r="AX35" s="5" t="s">
        <v>2385</v>
      </c>
      <c r="AY35" s="5">
        <v>0.81</v>
      </c>
      <c r="AZ35" s="5" t="str">
        <f t="shared" si="9"/>
        <v>yes</v>
      </c>
      <c r="BA35" s="5" t="str">
        <f t="shared" si="10"/>
        <v>yes</v>
      </c>
    </row>
    <row r="36" spans="1:53">
      <c r="A36" s="5" t="s">
        <v>143</v>
      </c>
      <c r="B36" s="5" t="s">
        <v>36</v>
      </c>
      <c r="C36" s="5" t="s">
        <v>36</v>
      </c>
      <c r="D36" s="5" t="s">
        <v>172</v>
      </c>
      <c r="E36" s="5" t="s">
        <v>172</v>
      </c>
      <c r="F36" s="5" t="s">
        <v>36</v>
      </c>
      <c r="G36" s="5" t="s">
        <v>9280</v>
      </c>
      <c r="H36" s="5" t="s">
        <v>1549</v>
      </c>
      <c r="I36" s="5" t="s">
        <v>6168</v>
      </c>
      <c r="J36" s="5" t="s">
        <v>172</v>
      </c>
      <c r="K36" s="5" t="s">
        <v>2464</v>
      </c>
      <c r="L36" s="136">
        <v>454</v>
      </c>
      <c r="M36" s="10" t="s">
        <v>1591</v>
      </c>
      <c r="N36" s="5" t="s">
        <v>449</v>
      </c>
      <c r="O36" s="5" t="s">
        <v>449</v>
      </c>
      <c r="P36" s="5" t="s">
        <v>449</v>
      </c>
      <c r="Q36" s="5" t="s">
        <v>172</v>
      </c>
      <c r="R36" s="5" t="s">
        <v>172</v>
      </c>
      <c r="S36" s="5" t="s">
        <v>172</v>
      </c>
      <c r="T36" s="5" t="s">
        <v>172</v>
      </c>
      <c r="U36" s="5" t="s">
        <v>172</v>
      </c>
      <c r="V36" s="5" t="s">
        <v>172</v>
      </c>
      <c r="W36" s="5" t="s">
        <v>172</v>
      </c>
      <c r="X36" s="5" t="s">
        <v>172</v>
      </c>
      <c r="Y36" s="5" t="s">
        <v>2814</v>
      </c>
      <c r="Z36" s="5" t="s">
        <v>172</v>
      </c>
      <c r="AA36" s="5" t="s">
        <v>1640</v>
      </c>
      <c r="AB36" s="5" t="s">
        <v>6585</v>
      </c>
      <c r="AC36" s="5" t="s">
        <v>1762</v>
      </c>
      <c r="AD36" s="5">
        <v>2.29223E-2</v>
      </c>
      <c r="AE36" s="5" t="s">
        <v>177</v>
      </c>
      <c r="AF36" s="5" t="s">
        <v>449</v>
      </c>
      <c r="AG36" s="5">
        <v>3.7686200000000003E-2</v>
      </c>
      <c r="AH36" s="40" t="s">
        <v>177</v>
      </c>
      <c r="AI36" s="40" t="s">
        <v>449</v>
      </c>
      <c r="AJ36" s="40" t="str">
        <f t="shared" si="2"/>
        <v>No</v>
      </c>
      <c r="AK36" s="40">
        <v>48.6</v>
      </c>
      <c r="AL36" s="40">
        <v>50</v>
      </c>
      <c r="AM36" s="5" t="s">
        <v>177</v>
      </c>
      <c r="AN36" s="5" t="s">
        <v>177</v>
      </c>
      <c r="AO36" s="5" t="s">
        <v>7616</v>
      </c>
      <c r="AP36" s="5">
        <v>1139971</v>
      </c>
      <c r="AQ36" s="5">
        <v>1</v>
      </c>
      <c r="AR36" s="5" t="str">
        <f t="shared" si="11"/>
        <v>yes</v>
      </c>
      <c r="AS36" s="5">
        <v>1139971</v>
      </c>
      <c r="AT36" s="5" t="str">
        <f t="shared" si="7"/>
        <v>yes</v>
      </c>
      <c r="AU36" s="5" t="str">
        <f t="shared" si="8"/>
        <v>yes</v>
      </c>
      <c r="AV36" s="5">
        <v>100.0296586708177</v>
      </c>
      <c r="AW36" s="5">
        <v>100</v>
      </c>
      <c r="AX36" s="5" t="s">
        <v>2385</v>
      </c>
      <c r="AY36" s="5">
        <v>0</v>
      </c>
      <c r="AZ36" s="5" t="str">
        <f t="shared" si="9"/>
        <v>yes</v>
      </c>
      <c r="BA36" s="5" t="str">
        <f t="shared" si="10"/>
        <v>yes</v>
      </c>
    </row>
    <row r="37" spans="1:53">
      <c r="A37" s="5" t="s">
        <v>140</v>
      </c>
      <c r="B37" s="5" t="s">
        <v>39</v>
      </c>
      <c r="C37" s="5" t="s">
        <v>39</v>
      </c>
      <c r="D37" s="5" t="s">
        <v>172</v>
      </c>
      <c r="E37" s="5" t="s">
        <v>172</v>
      </c>
      <c r="F37" s="5" t="s">
        <v>39</v>
      </c>
      <c r="G37" s="5" t="s">
        <v>9280</v>
      </c>
      <c r="H37" s="5" t="s">
        <v>1593</v>
      </c>
      <c r="I37" s="5" t="s">
        <v>6169</v>
      </c>
      <c r="J37" s="5">
        <v>1966</v>
      </c>
      <c r="K37" s="5" t="s">
        <v>6173</v>
      </c>
      <c r="L37" s="136" t="s">
        <v>172</v>
      </c>
      <c r="M37" s="5" t="s">
        <v>1591</v>
      </c>
      <c r="N37" s="5" t="s">
        <v>449</v>
      </c>
      <c r="O37" s="5" t="s">
        <v>449</v>
      </c>
      <c r="P37" s="5" t="s">
        <v>449</v>
      </c>
      <c r="Q37" s="5" t="s">
        <v>172</v>
      </c>
      <c r="R37" s="5" t="s">
        <v>172</v>
      </c>
      <c r="S37" s="5" t="s">
        <v>172</v>
      </c>
      <c r="T37" s="5" t="s">
        <v>172</v>
      </c>
      <c r="U37" s="5" t="s">
        <v>172</v>
      </c>
      <c r="V37" s="5" t="s">
        <v>172</v>
      </c>
      <c r="W37" s="5" t="s">
        <v>172</v>
      </c>
      <c r="X37" s="5" t="s">
        <v>172</v>
      </c>
      <c r="Y37" s="5" t="s">
        <v>9337</v>
      </c>
      <c r="Z37" s="5" t="s">
        <v>172</v>
      </c>
      <c r="AA37" s="5" t="s">
        <v>4746</v>
      </c>
      <c r="AB37" s="5" t="s">
        <v>6586</v>
      </c>
      <c r="AC37" s="5" t="s">
        <v>172</v>
      </c>
      <c r="AD37" s="5">
        <v>2.89646E-2</v>
      </c>
      <c r="AE37" s="5" t="s">
        <v>177</v>
      </c>
      <c r="AF37" s="5" t="s">
        <v>449</v>
      </c>
      <c r="AG37" s="40">
        <v>3.1355800000000003E-2</v>
      </c>
      <c r="AH37" s="40" t="s">
        <v>177</v>
      </c>
      <c r="AI37" s="40" t="s">
        <v>449</v>
      </c>
      <c r="AJ37" s="40" t="str">
        <f t="shared" si="2"/>
        <v>No</v>
      </c>
      <c r="AK37" s="40" t="s">
        <v>172</v>
      </c>
      <c r="AL37" s="40" t="s">
        <v>172</v>
      </c>
      <c r="AM37" s="5" t="s">
        <v>177</v>
      </c>
      <c r="AN37" s="5" t="s">
        <v>177</v>
      </c>
      <c r="AO37" s="5" t="s">
        <v>7619</v>
      </c>
      <c r="AP37" s="5">
        <v>1140481</v>
      </c>
      <c r="AQ37" s="5">
        <v>1</v>
      </c>
      <c r="AR37" s="5" t="str">
        <f t="shared" si="11"/>
        <v>yes</v>
      </c>
      <c r="AS37" s="5">
        <v>1140481</v>
      </c>
      <c r="AT37" s="5" t="str">
        <f t="shared" si="7"/>
        <v>yes</v>
      </c>
      <c r="AU37" s="5" t="str">
        <f t="shared" si="8"/>
        <v>yes</v>
      </c>
      <c r="AV37" s="5">
        <v>100.07440991968468</v>
      </c>
      <c r="AW37" s="5">
        <v>99.97</v>
      </c>
      <c r="AX37" s="5" t="s">
        <v>2385</v>
      </c>
      <c r="AY37" s="5">
        <v>0</v>
      </c>
      <c r="AZ37" s="5" t="str">
        <f t="shared" si="9"/>
        <v>yes</v>
      </c>
      <c r="BA37" s="5" t="str">
        <f t="shared" si="10"/>
        <v>yes</v>
      </c>
    </row>
    <row r="38" spans="1:53">
      <c r="A38" s="5" t="s">
        <v>2818</v>
      </c>
      <c r="B38" s="5" t="s">
        <v>2817</v>
      </c>
      <c r="C38" s="5" t="s">
        <v>5846</v>
      </c>
      <c r="D38" s="5">
        <v>2500000</v>
      </c>
      <c r="E38" s="5" t="s">
        <v>172</v>
      </c>
      <c r="F38" s="5" t="s">
        <v>2817</v>
      </c>
      <c r="G38" s="5" t="s">
        <v>2882</v>
      </c>
      <c r="H38" s="5" t="s">
        <v>1593</v>
      </c>
      <c r="I38" s="5" t="s">
        <v>6169</v>
      </c>
      <c r="J38" s="5">
        <v>2014</v>
      </c>
      <c r="K38" s="5" t="s">
        <v>3000</v>
      </c>
      <c r="L38" s="136" t="s">
        <v>178</v>
      </c>
      <c r="M38" s="5" t="s">
        <v>2819</v>
      </c>
      <c r="N38" s="5" t="s">
        <v>449</v>
      </c>
      <c r="O38" s="5" t="s">
        <v>177</v>
      </c>
      <c r="P38" s="5" t="s">
        <v>449</v>
      </c>
      <c r="Q38" s="161">
        <v>41730</v>
      </c>
      <c r="R38" s="5" t="s">
        <v>172</v>
      </c>
      <c r="S38" s="5" t="s">
        <v>172</v>
      </c>
      <c r="T38" s="5" t="s">
        <v>172</v>
      </c>
      <c r="U38" s="5" t="s">
        <v>172</v>
      </c>
      <c r="V38" s="5" t="s">
        <v>172</v>
      </c>
      <c r="W38" s="5" t="s">
        <v>172</v>
      </c>
      <c r="X38" s="5" t="s">
        <v>172</v>
      </c>
      <c r="Y38" s="5" t="s">
        <v>2820</v>
      </c>
      <c r="Z38" s="5" t="s">
        <v>172</v>
      </c>
      <c r="AA38" s="5" t="s">
        <v>2821</v>
      </c>
      <c r="AB38" s="5" t="s">
        <v>6586</v>
      </c>
      <c r="AC38" s="5" t="s">
        <v>172</v>
      </c>
      <c r="AD38" s="5">
        <v>2.8467099999999999E-2</v>
      </c>
      <c r="AE38" s="5" t="s">
        <v>177</v>
      </c>
      <c r="AF38" s="5" t="s">
        <v>449</v>
      </c>
      <c r="AG38" s="40">
        <v>3.2314799999999998E-2</v>
      </c>
      <c r="AH38" s="40" t="s">
        <v>177</v>
      </c>
      <c r="AI38" s="40" t="s">
        <v>449</v>
      </c>
      <c r="AJ38" s="40" t="str">
        <f t="shared" si="2"/>
        <v>No</v>
      </c>
      <c r="AK38" s="40" t="s">
        <v>172</v>
      </c>
      <c r="AL38" s="40" t="s">
        <v>172</v>
      </c>
      <c r="AM38" s="5" t="s">
        <v>177</v>
      </c>
      <c r="AN38" s="5" t="s">
        <v>177</v>
      </c>
      <c r="AO38" s="5" t="s">
        <v>8572</v>
      </c>
      <c r="AP38" s="5">
        <v>1138922</v>
      </c>
      <c r="AQ38" s="5">
        <v>15</v>
      </c>
      <c r="AR38" s="5" t="str">
        <f t="shared" si="11"/>
        <v>yes</v>
      </c>
      <c r="AS38" s="5">
        <v>598503</v>
      </c>
      <c r="AT38" s="5" t="str">
        <f t="shared" si="7"/>
        <v>yes</v>
      </c>
      <c r="AU38" s="5" t="str">
        <f t="shared" si="8"/>
        <v>yes</v>
      </c>
      <c r="AV38" s="5">
        <v>99.937611494226658</v>
      </c>
      <c r="AW38" s="5">
        <v>99.97</v>
      </c>
      <c r="AX38" s="5" t="s">
        <v>2385</v>
      </c>
      <c r="AY38" s="5">
        <v>0</v>
      </c>
      <c r="AZ38" s="5" t="str">
        <f t="shared" si="9"/>
        <v>yes</v>
      </c>
      <c r="BA38" s="5" t="str">
        <f t="shared" si="10"/>
        <v>yes</v>
      </c>
    </row>
    <row r="39" spans="1:53">
      <c r="A39" s="5" t="s">
        <v>2829</v>
      </c>
      <c r="B39" s="5" t="s">
        <v>2828</v>
      </c>
      <c r="C39" s="5" t="s">
        <v>5847</v>
      </c>
      <c r="D39" s="5">
        <v>2500000</v>
      </c>
      <c r="E39" s="5" t="s">
        <v>172</v>
      </c>
      <c r="F39" s="5" t="s">
        <v>2828</v>
      </c>
      <c r="G39" s="5" t="s">
        <v>2882</v>
      </c>
      <c r="H39" s="5" t="s">
        <v>1593</v>
      </c>
      <c r="I39" s="5" t="s">
        <v>6169</v>
      </c>
      <c r="J39" s="5">
        <v>2014</v>
      </c>
      <c r="K39" s="5" t="s">
        <v>3000</v>
      </c>
      <c r="L39" s="136" t="s">
        <v>178</v>
      </c>
      <c r="M39" s="5" t="s">
        <v>2819</v>
      </c>
      <c r="N39" s="5" t="s">
        <v>449</v>
      </c>
      <c r="O39" s="5" t="s">
        <v>177</v>
      </c>
      <c r="P39" s="5" t="s">
        <v>449</v>
      </c>
      <c r="Q39" s="161">
        <v>41730</v>
      </c>
      <c r="R39" s="5" t="s">
        <v>172</v>
      </c>
      <c r="S39" s="5" t="s">
        <v>172</v>
      </c>
      <c r="T39" s="5" t="s">
        <v>172</v>
      </c>
      <c r="U39" s="5" t="s">
        <v>172</v>
      </c>
      <c r="V39" s="5" t="s">
        <v>172</v>
      </c>
      <c r="W39" s="5" t="s">
        <v>172</v>
      </c>
      <c r="X39" s="5" t="s">
        <v>172</v>
      </c>
      <c r="Y39" s="5" t="s">
        <v>2820</v>
      </c>
      <c r="Z39" s="5" t="s">
        <v>172</v>
      </c>
      <c r="AA39" s="5" t="s">
        <v>2821</v>
      </c>
      <c r="AB39" s="5" t="s">
        <v>6586</v>
      </c>
      <c r="AC39" s="5" t="s">
        <v>172</v>
      </c>
      <c r="AD39" s="5">
        <v>2.8538999999999998E-2</v>
      </c>
      <c r="AE39" s="5" t="s">
        <v>177</v>
      </c>
      <c r="AF39" s="5" t="s">
        <v>449</v>
      </c>
      <c r="AG39" s="40">
        <v>3.2256E-2</v>
      </c>
      <c r="AH39" s="40" t="s">
        <v>177</v>
      </c>
      <c r="AI39" s="40" t="s">
        <v>449</v>
      </c>
      <c r="AJ39" s="40" t="str">
        <f t="shared" si="2"/>
        <v>No</v>
      </c>
      <c r="AK39" s="40" t="s">
        <v>172</v>
      </c>
      <c r="AL39" s="40" t="s">
        <v>172</v>
      </c>
      <c r="AM39" s="5" t="s">
        <v>177</v>
      </c>
      <c r="AN39" s="5" t="s">
        <v>177</v>
      </c>
      <c r="AO39" s="5" t="s">
        <v>8574</v>
      </c>
      <c r="AP39" s="5">
        <v>1148366</v>
      </c>
      <c r="AQ39" s="5">
        <v>27</v>
      </c>
      <c r="AR39" s="5" t="str">
        <f t="shared" si="11"/>
        <v>yes</v>
      </c>
      <c r="AS39" s="5">
        <v>598539</v>
      </c>
      <c r="AT39" s="5" t="str">
        <f t="shared" si="7"/>
        <v>yes</v>
      </c>
      <c r="AU39" s="5" t="str">
        <f t="shared" si="8"/>
        <v>yes</v>
      </c>
      <c r="AV39" s="5">
        <v>100.7662993261866</v>
      </c>
      <c r="AW39" s="5">
        <v>99.97</v>
      </c>
      <c r="AX39" s="5" t="s">
        <v>2385</v>
      </c>
      <c r="AY39" s="5">
        <v>0</v>
      </c>
      <c r="AZ39" s="5" t="str">
        <f t="shared" si="9"/>
        <v>yes</v>
      </c>
      <c r="BA39" s="5" t="str">
        <f t="shared" si="10"/>
        <v>yes</v>
      </c>
    </row>
    <row r="40" spans="1:53">
      <c r="A40" s="5" t="s">
        <v>85</v>
      </c>
      <c r="B40" s="5" t="s">
        <v>2</v>
      </c>
      <c r="C40" s="5" t="s">
        <v>2</v>
      </c>
      <c r="D40" s="5" t="s">
        <v>172</v>
      </c>
      <c r="E40" s="5" t="s">
        <v>172</v>
      </c>
      <c r="F40" s="5" t="s">
        <v>2</v>
      </c>
      <c r="G40" s="5" t="s">
        <v>9280</v>
      </c>
      <c r="H40" s="5" t="s">
        <v>1593</v>
      </c>
      <c r="I40" s="5" t="s">
        <v>6169</v>
      </c>
      <c r="J40" s="5">
        <v>1960</v>
      </c>
      <c r="K40" s="5" t="s">
        <v>2464</v>
      </c>
      <c r="L40" s="136" t="s">
        <v>172</v>
      </c>
      <c r="M40" s="5" t="s">
        <v>1591</v>
      </c>
      <c r="N40" s="5" t="s">
        <v>449</v>
      </c>
      <c r="O40" s="5" t="s">
        <v>449</v>
      </c>
      <c r="P40" s="5" t="s">
        <v>449</v>
      </c>
      <c r="Q40" s="5" t="s">
        <v>172</v>
      </c>
      <c r="R40" s="5" t="s">
        <v>172</v>
      </c>
      <c r="S40" s="5" t="s">
        <v>172</v>
      </c>
      <c r="T40" s="5" t="s">
        <v>172</v>
      </c>
      <c r="U40" s="5" t="s">
        <v>172</v>
      </c>
      <c r="V40" s="5" t="s">
        <v>172</v>
      </c>
      <c r="W40" s="5" t="s">
        <v>172</v>
      </c>
      <c r="X40" s="5" t="s">
        <v>172</v>
      </c>
      <c r="Y40" s="5" t="s">
        <v>2814</v>
      </c>
      <c r="Z40" s="5" t="s">
        <v>172</v>
      </c>
      <c r="AA40" s="5" t="s">
        <v>4745</v>
      </c>
      <c r="AB40" s="5" t="s">
        <v>6586</v>
      </c>
      <c r="AC40" s="5" t="s">
        <v>172</v>
      </c>
      <c r="AD40" s="5">
        <v>2.9425300000000001E-2</v>
      </c>
      <c r="AE40" s="5" t="s">
        <v>177</v>
      </c>
      <c r="AF40" s="5" t="s">
        <v>449</v>
      </c>
      <c r="AG40" s="40">
        <v>3.1895399999999997E-2</v>
      </c>
      <c r="AH40" s="40" t="s">
        <v>177</v>
      </c>
      <c r="AI40" s="40" t="s">
        <v>449</v>
      </c>
      <c r="AJ40" s="40" t="str">
        <f t="shared" si="2"/>
        <v>No</v>
      </c>
      <c r="AK40" s="40" t="s">
        <v>172</v>
      </c>
      <c r="AL40" s="40" t="s">
        <v>172</v>
      </c>
      <c r="AM40" s="5" t="s">
        <v>177</v>
      </c>
      <c r="AN40" s="5" t="s">
        <v>177</v>
      </c>
      <c r="AO40" s="5" t="s">
        <v>7615</v>
      </c>
      <c r="AP40" s="5">
        <v>1139417</v>
      </c>
      <c r="AQ40" s="5">
        <v>1</v>
      </c>
      <c r="AR40" s="5" t="str">
        <f t="shared" si="11"/>
        <v>yes</v>
      </c>
      <c r="AS40" s="5">
        <v>1139417</v>
      </c>
      <c r="AT40" s="5" t="str">
        <f t="shared" si="7"/>
        <v>yes</v>
      </c>
      <c r="AU40" s="5" t="str">
        <f t="shared" si="8"/>
        <v>yes</v>
      </c>
      <c r="AV40" s="5">
        <v>99.981046529891643</v>
      </c>
      <c r="AW40" s="5">
        <v>99.97</v>
      </c>
      <c r="AX40" s="5" t="s">
        <v>2385</v>
      </c>
      <c r="AY40" s="5">
        <v>0</v>
      </c>
      <c r="AZ40" s="5" t="str">
        <f t="shared" si="9"/>
        <v>yes</v>
      </c>
      <c r="BA40" s="5" t="str">
        <f t="shared" si="10"/>
        <v>yes</v>
      </c>
    </row>
    <row r="41" spans="1:53">
      <c r="A41" s="5" t="s">
        <v>1734</v>
      </c>
      <c r="B41" s="5" t="s">
        <v>1735</v>
      </c>
      <c r="C41" s="5" t="s">
        <v>5039</v>
      </c>
      <c r="D41" s="5">
        <v>497890</v>
      </c>
      <c r="E41" s="5" t="s">
        <v>172</v>
      </c>
      <c r="F41" s="5" t="s">
        <v>1735</v>
      </c>
      <c r="G41" s="5" t="s">
        <v>2882</v>
      </c>
      <c r="H41" s="5" t="s">
        <v>1593</v>
      </c>
      <c r="I41" s="5" t="s">
        <v>6169</v>
      </c>
      <c r="J41" s="5" t="s">
        <v>1633</v>
      </c>
      <c r="K41" s="5" t="s">
        <v>2466</v>
      </c>
      <c r="L41" s="136" t="s">
        <v>6195</v>
      </c>
      <c r="M41" s="5" t="s">
        <v>1591</v>
      </c>
      <c r="N41" s="5" t="s">
        <v>449</v>
      </c>
      <c r="O41" s="5" t="s">
        <v>449</v>
      </c>
      <c r="P41" s="5" t="s">
        <v>177</v>
      </c>
      <c r="Q41" s="5" t="s">
        <v>172</v>
      </c>
      <c r="R41" s="5" t="s">
        <v>172</v>
      </c>
      <c r="S41" s="5" t="s">
        <v>172</v>
      </c>
      <c r="T41" s="5" t="s">
        <v>172</v>
      </c>
      <c r="U41" s="5" t="s">
        <v>172</v>
      </c>
      <c r="V41" s="5" t="s">
        <v>172</v>
      </c>
      <c r="W41" s="5" t="s">
        <v>172</v>
      </c>
      <c r="X41" s="5" t="s">
        <v>172</v>
      </c>
      <c r="Y41" s="5" t="s">
        <v>2814</v>
      </c>
      <c r="Z41" s="5" t="s">
        <v>172</v>
      </c>
      <c r="AA41" s="5" t="s">
        <v>1632</v>
      </c>
      <c r="AB41" s="5" t="s">
        <v>6586</v>
      </c>
      <c r="AC41" s="5" t="s">
        <v>172</v>
      </c>
      <c r="AD41" s="5">
        <v>0.23857400000000001</v>
      </c>
      <c r="AE41" s="5" t="s">
        <v>177</v>
      </c>
      <c r="AF41" s="5" t="s">
        <v>449</v>
      </c>
      <c r="AG41" s="40" t="s">
        <v>172</v>
      </c>
      <c r="AH41" s="40" t="s">
        <v>449</v>
      </c>
      <c r="AI41" s="40" t="s">
        <v>177</v>
      </c>
      <c r="AJ41" s="40" t="str">
        <f t="shared" si="2"/>
        <v>Yes</v>
      </c>
      <c r="AK41" s="40" t="s">
        <v>172</v>
      </c>
      <c r="AL41" s="40" t="s">
        <v>172</v>
      </c>
      <c r="AM41" s="5" t="s">
        <v>177</v>
      </c>
      <c r="AN41" s="5" t="s">
        <v>177</v>
      </c>
      <c r="AO41" s="5" t="s">
        <v>8539</v>
      </c>
      <c r="AP41" s="5">
        <v>1085592</v>
      </c>
      <c r="AQ41" s="5">
        <v>328</v>
      </c>
      <c r="AR41" s="5" t="str">
        <f>IF(AQ41&lt;600,"yes","no")</f>
        <v>yes</v>
      </c>
      <c r="AS41" s="5">
        <v>6131</v>
      </c>
      <c r="AT41" s="5" t="str">
        <f t="shared" si="7"/>
        <v>yes</v>
      </c>
      <c r="AU41" s="5" t="str">
        <f t="shared" si="8"/>
        <v>yes</v>
      </c>
      <c r="AV41" s="5">
        <v>95.258034823491428</v>
      </c>
      <c r="AW41" s="5">
        <v>96.88</v>
      </c>
      <c r="AX41" s="5" t="s">
        <v>2385</v>
      </c>
      <c r="AY41" s="5">
        <v>4.37</v>
      </c>
      <c r="AZ41" s="5" t="str">
        <f t="shared" si="9"/>
        <v>yes</v>
      </c>
      <c r="BA41" s="5" t="str">
        <f t="shared" si="10"/>
        <v>yes</v>
      </c>
    </row>
    <row r="42" spans="1:53">
      <c r="A42" s="5" t="s">
        <v>3120</v>
      </c>
      <c r="B42" s="5" t="s">
        <v>181</v>
      </c>
      <c r="C42" s="5" t="s">
        <v>181</v>
      </c>
      <c r="D42" s="5" t="s">
        <v>172</v>
      </c>
      <c r="E42" s="5" t="s">
        <v>172</v>
      </c>
      <c r="F42" s="5" t="s">
        <v>181</v>
      </c>
      <c r="G42" s="5" t="s">
        <v>9280</v>
      </c>
      <c r="H42" s="5" t="s">
        <v>1593</v>
      </c>
      <c r="I42" s="5" t="s">
        <v>6169</v>
      </c>
      <c r="J42" s="5">
        <v>1980</v>
      </c>
      <c r="K42" s="5" t="s">
        <v>2998</v>
      </c>
      <c r="L42" s="136" t="s">
        <v>172</v>
      </c>
      <c r="M42" s="5" t="s">
        <v>2469</v>
      </c>
      <c r="N42" s="5" t="s">
        <v>449</v>
      </c>
      <c r="O42" s="5" t="s">
        <v>449</v>
      </c>
      <c r="P42" s="5" t="s">
        <v>177</v>
      </c>
      <c r="Q42" s="5" t="s">
        <v>172</v>
      </c>
      <c r="R42" s="5" t="s">
        <v>172</v>
      </c>
      <c r="S42" s="5" t="s">
        <v>172</v>
      </c>
      <c r="T42" s="5" t="s">
        <v>172</v>
      </c>
      <c r="U42" s="5" t="s">
        <v>172</v>
      </c>
      <c r="V42" s="5" t="s">
        <v>172</v>
      </c>
      <c r="W42" s="5" t="s">
        <v>172</v>
      </c>
      <c r="X42" s="5" t="s">
        <v>172</v>
      </c>
      <c r="Y42" s="5" t="s">
        <v>2814</v>
      </c>
      <c r="Z42" s="5" t="s">
        <v>172</v>
      </c>
      <c r="AA42" s="5" t="s">
        <v>1632</v>
      </c>
      <c r="AB42" s="5" t="s">
        <v>6586</v>
      </c>
      <c r="AC42" s="5" t="s">
        <v>172</v>
      </c>
      <c r="AD42" s="5">
        <v>2.8914599999999999E-2</v>
      </c>
      <c r="AE42" s="5" t="s">
        <v>177</v>
      </c>
      <c r="AF42" s="5" t="s">
        <v>449</v>
      </c>
      <c r="AG42" s="40" t="s">
        <v>172</v>
      </c>
      <c r="AH42" s="40" t="s">
        <v>449</v>
      </c>
      <c r="AI42" s="40" t="s">
        <v>177</v>
      </c>
      <c r="AJ42" s="40" t="str">
        <f t="shared" si="2"/>
        <v>Yes</v>
      </c>
      <c r="AK42" s="40" t="s">
        <v>172</v>
      </c>
      <c r="AL42" s="40" t="s">
        <v>172</v>
      </c>
      <c r="AM42" s="5" t="s">
        <v>177</v>
      </c>
      <c r="AN42" s="5" t="s">
        <v>177</v>
      </c>
      <c r="AO42" s="5" t="s">
        <v>7627</v>
      </c>
      <c r="AP42" s="5">
        <v>1139577</v>
      </c>
      <c r="AQ42" s="5">
        <v>1</v>
      </c>
      <c r="AR42" s="5" t="str">
        <f>IF(AQ42&lt;600,"yes","no")</f>
        <v>yes</v>
      </c>
      <c r="AS42" s="5">
        <v>1139577</v>
      </c>
      <c r="AT42" s="5" t="str">
        <f t="shared" si="7"/>
        <v>yes</v>
      </c>
      <c r="AU42" s="5" t="str">
        <f t="shared" si="8"/>
        <v>yes</v>
      </c>
      <c r="AV42" s="5">
        <v>99.995086137379317</v>
      </c>
      <c r="AW42" s="5">
        <v>99.97</v>
      </c>
      <c r="AX42" s="5" t="s">
        <v>2385</v>
      </c>
      <c r="AY42" s="5">
        <v>0</v>
      </c>
      <c r="AZ42" s="5" t="str">
        <f t="shared" si="9"/>
        <v>yes</v>
      </c>
      <c r="BA42" s="5" t="str">
        <f t="shared" si="10"/>
        <v>yes</v>
      </c>
    </row>
    <row r="43" spans="1:53">
      <c r="A43" s="5" t="s">
        <v>1738</v>
      </c>
      <c r="B43" s="5" t="s">
        <v>1739</v>
      </c>
      <c r="C43" s="5" t="s">
        <v>5326</v>
      </c>
      <c r="D43" s="5">
        <v>1322691</v>
      </c>
      <c r="E43" s="5" t="s">
        <v>172</v>
      </c>
      <c r="F43" s="5" t="s">
        <v>1739</v>
      </c>
      <c r="G43" s="5" t="s">
        <v>2882</v>
      </c>
      <c r="H43" s="5" t="s">
        <v>1549</v>
      </c>
      <c r="I43" s="5" t="s">
        <v>6168</v>
      </c>
      <c r="J43" s="5" t="s">
        <v>1606</v>
      </c>
      <c r="K43" s="5" t="s">
        <v>2466</v>
      </c>
      <c r="L43" s="136" t="s">
        <v>6195</v>
      </c>
      <c r="M43" s="5" t="s">
        <v>1591</v>
      </c>
      <c r="N43" s="5" t="s">
        <v>449</v>
      </c>
      <c r="O43" s="5" t="s">
        <v>449</v>
      </c>
      <c r="P43" s="5" t="s">
        <v>177</v>
      </c>
      <c r="Q43" s="5" t="s">
        <v>172</v>
      </c>
      <c r="R43" s="5" t="s">
        <v>172</v>
      </c>
      <c r="S43" s="5" t="s">
        <v>172</v>
      </c>
      <c r="T43" s="5" t="s">
        <v>172</v>
      </c>
      <c r="U43" s="5" t="s">
        <v>172</v>
      </c>
      <c r="V43" s="5" t="s">
        <v>172</v>
      </c>
      <c r="W43" s="5" t="s">
        <v>172</v>
      </c>
      <c r="X43" s="5" t="s">
        <v>172</v>
      </c>
      <c r="Y43" s="5" t="s">
        <v>2814</v>
      </c>
      <c r="Z43" s="5" t="s">
        <v>172</v>
      </c>
      <c r="AA43" s="5" t="s">
        <v>1640</v>
      </c>
      <c r="AB43" s="5" t="s">
        <v>6585</v>
      </c>
      <c r="AC43" s="5" t="s">
        <v>1765</v>
      </c>
      <c r="AD43" s="5">
        <v>0.21462500000000001</v>
      </c>
      <c r="AE43" s="5" t="s">
        <v>177</v>
      </c>
      <c r="AF43" s="5" t="s">
        <v>449</v>
      </c>
      <c r="AG43" s="5" t="s">
        <v>172</v>
      </c>
      <c r="AH43" s="40" t="s">
        <v>449</v>
      </c>
      <c r="AI43" s="40" t="s">
        <v>177</v>
      </c>
      <c r="AJ43" s="40" t="str">
        <f t="shared" si="2"/>
        <v>Yes</v>
      </c>
      <c r="AK43" s="40" t="s">
        <v>172</v>
      </c>
      <c r="AL43" s="40" t="s">
        <v>172</v>
      </c>
      <c r="AM43" s="5" t="s">
        <v>177</v>
      </c>
      <c r="AN43" s="5" t="s">
        <v>177</v>
      </c>
      <c r="AO43" s="5" t="s">
        <v>8540</v>
      </c>
      <c r="AP43" s="5">
        <v>1079476</v>
      </c>
      <c r="AQ43" s="5">
        <v>162</v>
      </c>
      <c r="AR43" s="5" t="str">
        <f>IF(AQ43&lt;600,"yes","no")</f>
        <v>yes</v>
      </c>
      <c r="AS43" s="5">
        <v>27974</v>
      </c>
      <c r="AT43" s="5" t="str">
        <f t="shared" si="7"/>
        <v>yes</v>
      </c>
      <c r="AU43" s="5" t="str">
        <f t="shared" si="8"/>
        <v>yes</v>
      </c>
      <c r="AV43" s="5">
        <v>94.721370827275095</v>
      </c>
      <c r="AW43" s="5">
        <v>97.89</v>
      </c>
      <c r="AX43" s="5" t="s">
        <v>2385</v>
      </c>
      <c r="AY43" s="5">
        <v>0.81</v>
      </c>
      <c r="AZ43" s="5" t="str">
        <f t="shared" si="9"/>
        <v>yes</v>
      </c>
      <c r="BA43" s="5" t="str">
        <f t="shared" si="10"/>
        <v>yes</v>
      </c>
    </row>
    <row r="44" spans="1:53">
      <c r="A44" s="5" t="s">
        <v>6583</v>
      </c>
      <c r="B44" s="5" t="s">
        <v>1743</v>
      </c>
      <c r="C44" s="5" t="s">
        <v>5839</v>
      </c>
      <c r="D44" s="5">
        <v>2500000</v>
      </c>
      <c r="E44" s="5" t="s">
        <v>172</v>
      </c>
      <c r="F44" s="5" t="s">
        <v>1743</v>
      </c>
      <c r="G44" s="5" t="s">
        <v>2882</v>
      </c>
      <c r="H44" s="5" t="s">
        <v>1593</v>
      </c>
      <c r="I44" s="5" t="s">
        <v>6169</v>
      </c>
      <c r="J44" s="5">
        <v>1990</v>
      </c>
      <c r="K44" s="5" t="s">
        <v>2466</v>
      </c>
      <c r="L44" s="136" t="s">
        <v>6195</v>
      </c>
      <c r="M44" s="5" t="s">
        <v>1591</v>
      </c>
      <c r="N44" s="5" t="s">
        <v>449</v>
      </c>
      <c r="O44" s="5" t="s">
        <v>449</v>
      </c>
      <c r="P44" s="5" t="s">
        <v>449</v>
      </c>
      <c r="Q44" s="5" t="s">
        <v>172</v>
      </c>
      <c r="R44" s="5" t="s">
        <v>172</v>
      </c>
      <c r="S44" s="5" t="s">
        <v>172</v>
      </c>
      <c r="T44" s="5" t="s">
        <v>172</v>
      </c>
      <c r="U44" s="5" t="s">
        <v>172</v>
      </c>
      <c r="V44" s="5" t="s">
        <v>172</v>
      </c>
      <c r="W44" s="5" t="s">
        <v>172</v>
      </c>
      <c r="X44" s="5" t="s">
        <v>172</v>
      </c>
      <c r="Y44" s="5" t="s">
        <v>2814</v>
      </c>
      <c r="Z44" s="5" t="s">
        <v>172</v>
      </c>
      <c r="AA44" s="5" t="s">
        <v>1636</v>
      </c>
      <c r="AB44" s="5" t="s">
        <v>2253</v>
      </c>
      <c r="AC44" s="5" t="s">
        <v>172</v>
      </c>
      <c r="AD44" s="5">
        <v>6.2019999999999999E-2</v>
      </c>
      <c r="AE44" s="5" t="s">
        <v>177</v>
      </c>
      <c r="AF44" s="5" t="s">
        <v>449</v>
      </c>
      <c r="AG44" s="40">
        <v>4.9331600000000003E-2</v>
      </c>
      <c r="AH44" s="40" t="s">
        <v>177</v>
      </c>
      <c r="AI44" s="40" t="s">
        <v>449</v>
      </c>
      <c r="AJ44" s="40" t="str">
        <f t="shared" si="2"/>
        <v>No</v>
      </c>
      <c r="AK44" s="40" t="s">
        <v>172</v>
      </c>
      <c r="AL44" s="40" t="s">
        <v>172</v>
      </c>
      <c r="AM44" s="5" t="s">
        <v>177</v>
      </c>
      <c r="AN44" s="5" t="s">
        <v>177</v>
      </c>
      <c r="AO44" s="5" t="s">
        <v>8541</v>
      </c>
      <c r="AP44" s="5">
        <v>1124698</v>
      </c>
      <c r="AQ44" s="5">
        <v>49</v>
      </c>
      <c r="AR44" s="5" t="str">
        <f>IF(AQ44&lt;600,"yes","no")</f>
        <v>yes</v>
      </c>
      <c r="AS44" s="5">
        <v>53362</v>
      </c>
      <c r="AT44" s="5" t="str">
        <f t="shared" si="7"/>
        <v>yes</v>
      </c>
      <c r="AU44" s="5" t="str">
        <f t="shared" si="8"/>
        <v>yes</v>
      </c>
      <c r="AV44" s="5">
        <v>98.689490388572466</v>
      </c>
      <c r="AW44" s="5">
        <v>98.36</v>
      </c>
      <c r="AX44" s="5" t="s">
        <v>2385</v>
      </c>
      <c r="AY44" s="5">
        <v>0</v>
      </c>
      <c r="AZ44" s="5" t="str">
        <f t="shared" si="9"/>
        <v>yes</v>
      </c>
      <c r="BA44" s="5" t="str">
        <f t="shared" si="10"/>
        <v>yes</v>
      </c>
    </row>
    <row r="45" spans="1:53">
      <c r="A45" s="5" t="s">
        <v>2101</v>
      </c>
      <c r="B45" s="5" t="s">
        <v>2099</v>
      </c>
      <c r="C45" s="5" t="s">
        <v>5424</v>
      </c>
      <c r="D45" s="5">
        <v>1809764</v>
      </c>
      <c r="E45" s="5" t="s">
        <v>172</v>
      </c>
      <c r="F45" s="5" t="s">
        <v>2099</v>
      </c>
      <c r="G45" s="5" t="s">
        <v>2882</v>
      </c>
      <c r="H45" s="5" t="s">
        <v>1549</v>
      </c>
      <c r="I45" s="5" t="s">
        <v>6168</v>
      </c>
      <c r="J45" s="5">
        <v>2015</v>
      </c>
      <c r="K45" s="5" t="s">
        <v>2468</v>
      </c>
      <c r="L45" s="136" t="s">
        <v>9348</v>
      </c>
      <c r="M45" s="5" t="s">
        <v>2082</v>
      </c>
      <c r="N45" s="5" t="s">
        <v>177</v>
      </c>
      <c r="O45" s="5" t="s">
        <v>449</v>
      </c>
      <c r="P45" s="5" t="s">
        <v>449</v>
      </c>
      <c r="Q45" s="5" t="s">
        <v>172</v>
      </c>
      <c r="R45" s="5" t="s">
        <v>172</v>
      </c>
      <c r="S45" s="5" t="s">
        <v>172</v>
      </c>
      <c r="T45" s="5" t="s">
        <v>172</v>
      </c>
      <c r="U45" s="5" t="s">
        <v>172</v>
      </c>
      <c r="V45" s="5" t="s">
        <v>172</v>
      </c>
      <c r="W45" s="5" t="s">
        <v>172</v>
      </c>
      <c r="X45" s="5" t="s">
        <v>172</v>
      </c>
      <c r="Y45" s="5" t="s">
        <v>2814</v>
      </c>
      <c r="Z45" s="5" t="s">
        <v>2205</v>
      </c>
      <c r="AA45" s="5" t="s">
        <v>2078</v>
      </c>
      <c r="AB45" s="5" t="s">
        <v>2253</v>
      </c>
      <c r="AC45" s="5" t="s">
        <v>1765</v>
      </c>
      <c r="AD45" s="5">
        <v>2.4254299999999999E-2</v>
      </c>
      <c r="AE45" s="5" t="s">
        <v>177</v>
      </c>
      <c r="AF45" s="5" t="s">
        <v>449</v>
      </c>
      <c r="AG45" s="5">
        <v>3.6111900000000002E-2</v>
      </c>
      <c r="AH45" s="40" t="s">
        <v>177</v>
      </c>
      <c r="AI45" s="40" t="s">
        <v>449</v>
      </c>
      <c r="AJ45" s="40" t="str">
        <f t="shared" si="2"/>
        <v>No</v>
      </c>
      <c r="AK45" s="40">
        <v>461</v>
      </c>
      <c r="AL45" s="40">
        <v>468</v>
      </c>
      <c r="AM45" s="5" t="s">
        <v>177</v>
      </c>
      <c r="AN45" s="5" t="s">
        <v>177</v>
      </c>
      <c r="AO45" s="5" t="s">
        <v>8535</v>
      </c>
      <c r="AP45" s="5">
        <v>1133815</v>
      </c>
      <c r="AQ45" s="5">
        <v>16</v>
      </c>
      <c r="AR45" s="5" t="str">
        <f>IF(AQ45&lt;350,"yes","no")</f>
        <v>yes</v>
      </c>
      <c r="AS45" s="5">
        <v>598872</v>
      </c>
      <c r="AT45" s="5" t="str">
        <f t="shared" si="7"/>
        <v>yes</v>
      </c>
      <c r="AU45" s="5" t="str">
        <f t="shared" si="8"/>
        <v>yes</v>
      </c>
      <c r="AV45" s="5">
        <v>99.489484772729469</v>
      </c>
      <c r="AW45" s="5">
        <v>100</v>
      </c>
      <c r="AX45" s="5" t="s">
        <v>2385</v>
      </c>
      <c r="AY45" s="5">
        <v>0</v>
      </c>
      <c r="AZ45" s="5" t="str">
        <f t="shared" si="9"/>
        <v>yes</v>
      </c>
      <c r="BA45" s="5" t="str">
        <f t="shared" si="10"/>
        <v>yes</v>
      </c>
    </row>
    <row r="46" spans="1:53">
      <c r="A46" s="5" t="s">
        <v>2812</v>
      </c>
      <c r="B46" s="5" t="s">
        <v>2811</v>
      </c>
      <c r="C46" s="5" t="s">
        <v>2811</v>
      </c>
      <c r="D46" s="5" t="s">
        <v>172</v>
      </c>
      <c r="E46" s="5" t="s">
        <v>172</v>
      </c>
      <c r="F46" s="5" t="s">
        <v>2811</v>
      </c>
      <c r="G46" s="5" t="s">
        <v>9280</v>
      </c>
      <c r="H46" s="5" t="s">
        <v>1593</v>
      </c>
      <c r="I46" s="5" t="s">
        <v>6169</v>
      </c>
      <c r="J46" s="5">
        <v>1990</v>
      </c>
      <c r="K46" s="5" t="s">
        <v>2999</v>
      </c>
      <c r="L46" s="136" t="s">
        <v>9350</v>
      </c>
      <c r="M46" s="5" t="s">
        <v>1591</v>
      </c>
      <c r="N46" s="5" t="s">
        <v>449</v>
      </c>
      <c r="O46" s="5" t="s">
        <v>449</v>
      </c>
      <c r="P46" s="5" t="s">
        <v>177</v>
      </c>
      <c r="Q46" s="5" t="s">
        <v>172</v>
      </c>
      <c r="R46" s="5" t="s">
        <v>172</v>
      </c>
      <c r="S46" s="5" t="s">
        <v>172</v>
      </c>
      <c r="T46" s="5" t="s">
        <v>172</v>
      </c>
      <c r="U46" s="5" t="s">
        <v>172</v>
      </c>
      <c r="V46" s="5" t="s">
        <v>172</v>
      </c>
      <c r="W46" s="5" t="s">
        <v>172</v>
      </c>
      <c r="X46" s="5" t="s">
        <v>172</v>
      </c>
      <c r="Y46" s="5" t="s">
        <v>2814</v>
      </c>
      <c r="Z46" s="5" t="s">
        <v>172</v>
      </c>
      <c r="AA46" s="5" t="s">
        <v>1636</v>
      </c>
      <c r="AB46" s="5" t="s">
        <v>2253</v>
      </c>
      <c r="AC46" s="5" t="s">
        <v>172</v>
      </c>
      <c r="AD46" s="5">
        <v>2.8927700000000001E-2</v>
      </c>
      <c r="AE46" s="5" t="s">
        <v>177</v>
      </c>
      <c r="AF46" s="5" t="s">
        <v>449</v>
      </c>
      <c r="AG46" s="40">
        <v>4.4798999999999999E-2</v>
      </c>
      <c r="AH46" s="40" t="s">
        <v>177</v>
      </c>
      <c r="AI46" s="40" t="s">
        <v>449</v>
      </c>
      <c r="AJ46" s="40" t="str">
        <f t="shared" si="2"/>
        <v>No</v>
      </c>
      <c r="AK46" s="40" t="s">
        <v>172</v>
      </c>
      <c r="AL46" s="40" t="s">
        <v>172</v>
      </c>
      <c r="AM46" s="5" t="s">
        <v>177</v>
      </c>
      <c r="AN46" s="5" t="s">
        <v>177</v>
      </c>
      <c r="AO46" s="5" t="s">
        <v>7629</v>
      </c>
      <c r="AP46" s="5">
        <v>1139764</v>
      </c>
      <c r="AQ46" s="5">
        <v>1</v>
      </c>
      <c r="AR46" s="5" t="str">
        <f>IF(AQ46&lt;350,"yes","no")</f>
        <v>yes</v>
      </c>
      <c r="AS46" s="5">
        <v>1139764</v>
      </c>
      <c r="AT46" s="5" t="str">
        <f t="shared" si="7"/>
        <v>yes</v>
      </c>
      <c r="AU46" s="5" t="str">
        <f t="shared" si="8"/>
        <v>yes</v>
      </c>
      <c r="AV46" s="5">
        <v>100.01149492863053</v>
      </c>
      <c r="AW46" s="5">
        <v>99.97</v>
      </c>
      <c r="AX46" s="5" t="s">
        <v>2385</v>
      </c>
      <c r="AY46" s="5">
        <v>0</v>
      </c>
      <c r="AZ46" s="5" t="str">
        <f t="shared" si="9"/>
        <v>yes</v>
      </c>
      <c r="BA46" s="5" t="str">
        <f t="shared" si="10"/>
        <v>yes</v>
      </c>
    </row>
    <row r="47" spans="1:53">
      <c r="A47" s="5" t="s">
        <v>6166</v>
      </c>
      <c r="B47" s="5" t="s">
        <v>5066</v>
      </c>
      <c r="C47" s="5" t="s">
        <v>5067</v>
      </c>
      <c r="D47" s="5">
        <v>547120</v>
      </c>
      <c r="E47" s="5" t="s">
        <v>172</v>
      </c>
      <c r="F47" s="81" t="s">
        <v>9986</v>
      </c>
      <c r="G47" s="5" t="s">
        <v>2882</v>
      </c>
      <c r="H47" s="5" t="s">
        <v>1593</v>
      </c>
      <c r="I47" s="5" t="s">
        <v>6169</v>
      </c>
      <c r="J47" s="5">
        <v>2007</v>
      </c>
      <c r="K47" s="5" t="s">
        <v>3000</v>
      </c>
      <c r="L47" s="136" t="s">
        <v>6195</v>
      </c>
      <c r="M47" s="5" t="s">
        <v>2469</v>
      </c>
      <c r="N47" s="5" t="s">
        <v>449</v>
      </c>
      <c r="O47" s="5" t="s">
        <v>177</v>
      </c>
      <c r="P47" s="5" t="s">
        <v>449</v>
      </c>
      <c r="Q47" s="161">
        <v>39188</v>
      </c>
      <c r="R47" s="5" t="s">
        <v>172</v>
      </c>
      <c r="S47" s="5" t="s">
        <v>172</v>
      </c>
      <c r="T47" s="5" t="s">
        <v>172</v>
      </c>
      <c r="U47" s="5" t="s">
        <v>172</v>
      </c>
      <c r="V47" s="5" t="s">
        <v>172</v>
      </c>
      <c r="W47" s="5" t="s">
        <v>172</v>
      </c>
      <c r="X47" s="5" t="s">
        <v>172</v>
      </c>
      <c r="Y47" s="5" t="s">
        <v>6201</v>
      </c>
      <c r="Z47" s="5" t="s">
        <v>172</v>
      </c>
      <c r="AA47" s="5" t="s">
        <v>6200</v>
      </c>
      <c r="AB47" s="5" t="s">
        <v>6586</v>
      </c>
      <c r="AC47" s="5" t="s">
        <v>172</v>
      </c>
      <c r="AD47" s="5">
        <v>3.9661000000000002E-2</v>
      </c>
      <c r="AE47" s="5" t="s">
        <v>177</v>
      </c>
      <c r="AF47" s="5" t="s">
        <v>449</v>
      </c>
      <c r="AG47" s="40">
        <v>6.6327300000000006E-2</v>
      </c>
      <c r="AH47" s="40" t="s">
        <v>177</v>
      </c>
      <c r="AI47" s="40" t="s">
        <v>449</v>
      </c>
      <c r="AJ47" s="40" t="str">
        <f t="shared" si="2"/>
        <v>No</v>
      </c>
      <c r="AK47" s="40" t="s">
        <v>172</v>
      </c>
      <c r="AL47" s="40" t="s">
        <v>172</v>
      </c>
      <c r="AM47" s="5" t="s">
        <v>177</v>
      </c>
      <c r="AN47" s="5" t="s">
        <v>177</v>
      </c>
      <c r="AO47" s="5" t="s">
        <v>8528</v>
      </c>
      <c r="AP47" s="5">
        <v>1138679</v>
      </c>
      <c r="AQ47" s="5">
        <v>209</v>
      </c>
      <c r="AR47" s="5" t="str">
        <f>IF(AQ47&lt;350,"yes","no")</f>
        <v>yes</v>
      </c>
      <c r="AS47" s="5">
        <v>11722</v>
      </c>
      <c r="AT47" s="5" t="str">
        <f t="shared" si="7"/>
        <v>yes</v>
      </c>
      <c r="AU47" s="5" t="str">
        <f t="shared" si="8"/>
        <v>yes</v>
      </c>
      <c r="AV47" s="5">
        <v>99.916288840354753</v>
      </c>
      <c r="AW47" s="5">
        <v>99.71</v>
      </c>
      <c r="AX47" s="5" t="s">
        <v>2385</v>
      </c>
      <c r="AY47" s="5">
        <v>2.15</v>
      </c>
      <c r="AZ47" s="5" t="str">
        <f t="shared" si="9"/>
        <v>yes</v>
      </c>
      <c r="BA47" s="5" t="str">
        <f t="shared" si="10"/>
        <v>yes</v>
      </c>
    </row>
    <row r="48" spans="1:53">
      <c r="A48" s="5" t="s">
        <v>887</v>
      </c>
      <c r="B48" s="5" t="s">
        <v>38</v>
      </c>
      <c r="C48" s="5" t="s">
        <v>38</v>
      </c>
      <c r="D48" s="5" t="s">
        <v>172</v>
      </c>
      <c r="E48" s="5" t="s">
        <v>172</v>
      </c>
      <c r="F48" s="5" t="s">
        <v>38</v>
      </c>
      <c r="G48" s="5" t="s">
        <v>9280</v>
      </c>
      <c r="H48" s="5" t="s">
        <v>1549</v>
      </c>
      <c r="I48" s="5" t="s">
        <v>6168</v>
      </c>
      <c r="J48" s="5">
        <v>1953</v>
      </c>
      <c r="K48" s="5" t="s">
        <v>2890</v>
      </c>
      <c r="L48" s="136" t="s">
        <v>2469</v>
      </c>
      <c r="M48" s="5" t="s">
        <v>1591</v>
      </c>
      <c r="N48" s="5" t="s">
        <v>449</v>
      </c>
      <c r="O48" s="5" t="s">
        <v>449</v>
      </c>
      <c r="P48" s="5" t="s">
        <v>177</v>
      </c>
      <c r="Q48" s="5" t="s">
        <v>172</v>
      </c>
      <c r="R48" s="5" t="s">
        <v>172</v>
      </c>
      <c r="S48" s="5" t="s">
        <v>172</v>
      </c>
      <c r="T48" s="5" t="s">
        <v>172</v>
      </c>
      <c r="U48" s="5" t="s">
        <v>172</v>
      </c>
      <c r="V48" s="5" t="s">
        <v>172</v>
      </c>
      <c r="W48" s="5" t="s">
        <v>172</v>
      </c>
      <c r="X48" s="5" t="s">
        <v>172</v>
      </c>
      <c r="Y48" s="5" t="s">
        <v>2814</v>
      </c>
      <c r="Z48" s="5" t="s">
        <v>172</v>
      </c>
      <c r="AA48" s="5" t="s">
        <v>2080</v>
      </c>
      <c r="AB48" s="5" t="s">
        <v>6585</v>
      </c>
      <c r="AC48" s="5" t="s">
        <v>1765</v>
      </c>
      <c r="AD48" s="5">
        <v>2.48747E-2</v>
      </c>
      <c r="AE48" s="5" t="s">
        <v>177</v>
      </c>
      <c r="AF48" s="5" t="s">
        <v>449</v>
      </c>
      <c r="AG48" s="40">
        <v>0.36871900000000002</v>
      </c>
      <c r="AH48" s="40" t="s">
        <v>449</v>
      </c>
      <c r="AI48" s="40" t="s">
        <v>449</v>
      </c>
      <c r="AJ48" s="40" t="str">
        <f t="shared" si="2"/>
        <v>No</v>
      </c>
      <c r="AK48" s="40" t="s">
        <v>172</v>
      </c>
      <c r="AL48" s="40" t="s">
        <v>172</v>
      </c>
      <c r="AM48" s="5" t="s">
        <v>177</v>
      </c>
      <c r="AN48" s="5" t="s">
        <v>177</v>
      </c>
      <c r="AO48" s="5" t="s">
        <v>7618</v>
      </c>
      <c r="AP48" s="5">
        <v>1140038</v>
      </c>
      <c r="AQ48" s="5">
        <v>1</v>
      </c>
      <c r="AR48" s="5" t="str">
        <f>IF(AQ48&lt;600,"yes","no")</f>
        <v>yes</v>
      </c>
      <c r="AS48" s="5">
        <v>1140038</v>
      </c>
      <c r="AT48" s="5" t="str">
        <f t="shared" si="7"/>
        <v>yes</v>
      </c>
      <c r="AU48" s="5" t="str">
        <f t="shared" si="8"/>
        <v>yes</v>
      </c>
      <c r="AV48" s="5">
        <v>100.03553775645318</v>
      </c>
      <c r="AW48" s="5">
        <v>100</v>
      </c>
      <c r="AX48" s="5" t="s">
        <v>2385</v>
      </c>
      <c r="AY48" s="5">
        <v>0</v>
      </c>
      <c r="AZ48" s="5" t="str">
        <f t="shared" si="9"/>
        <v>yes</v>
      </c>
      <c r="BA48" s="5" t="str">
        <f t="shared" si="10"/>
        <v>yes</v>
      </c>
    </row>
    <row r="49" spans="1:53">
      <c r="A49" s="5" t="s">
        <v>6165</v>
      </c>
      <c r="B49" s="5" t="s">
        <v>815</v>
      </c>
      <c r="C49" s="5" t="s">
        <v>5515</v>
      </c>
      <c r="D49" s="5">
        <v>2500000</v>
      </c>
      <c r="E49" s="5" t="s">
        <v>172</v>
      </c>
      <c r="F49" s="5" t="s">
        <v>11136</v>
      </c>
      <c r="G49" s="5" t="s">
        <v>2882</v>
      </c>
      <c r="H49" s="5" t="s">
        <v>1549</v>
      </c>
      <c r="I49" s="5" t="s">
        <v>6168</v>
      </c>
      <c r="J49" s="5">
        <v>1953</v>
      </c>
      <c r="K49" s="5" t="s">
        <v>6174</v>
      </c>
      <c r="L49" s="136" t="s">
        <v>178</v>
      </c>
      <c r="M49" s="5" t="s">
        <v>1591</v>
      </c>
      <c r="N49" s="5" t="s">
        <v>449</v>
      </c>
      <c r="O49" s="5" t="s">
        <v>449</v>
      </c>
      <c r="P49" s="5" t="s">
        <v>449</v>
      </c>
      <c r="Q49" s="5" t="s">
        <v>172</v>
      </c>
      <c r="R49" s="5" t="s">
        <v>172</v>
      </c>
      <c r="S49" s="5" t="s">
        <v>172</v>
      </c>
      <c r="T49" s="5" t="s">
        <v>172</v>
      </c>
      <c r="U49" s="5" t="s">
        <v>172</v>
      </c>
      <c r="V49" s="5" t="s">
        <v>172</v>
      </c>
      <c r="W49" s="5" t="s">
        <v>172</v>
      </c>
      <c r="X49" s="5" t="s">
        <v>172</v>
      </c>
      <c r="Y49" s="5" t="s">
        <v>2814</v>
      </c>
      <c r="Z49" s="5" t="s">
        <v>172</v>
      </c>
      <c r="AA49" s="5" t="s">
        <v>2080</v>
      </c>
      <c r="AB49" s="5" t="s">
        <v>6585</v>
      </c>
      <c r="AC49" s="5" t="s">
        <v>1765</v>
      </c>
      <c r="AD49" s="5">
        <v>2.4335900000000001E-2</v>
      </c>
      <c r="AE49" s="5" t="s">
        <v>177</v>
      </c>
      <c r="AF49" s="5" t="s">
        <v>449</v>
      </c>
      <c r="AG49" s="5">
        <v>3.68297E-2</v>
      </c>
      <c r="AH49" s="40" t="s">
        <v>177</v>
      </c>
      <c r="AI49" s="40" t="s">
        <v>449</v>
      </c>
      <c r="AJ49" s="40" t="str">
        <f t="shared" si="2"/>
        <v>No</v>
      </c>
      <c r="AK49" s="40">
        <v>276.7</v>
      </c>
      <c r="AL49" s="40">
        <v>278</v>
      </c>
      <c r="AM49" s="5" t="s">
        <v>177</v>
      </c>
      <c r="AN49" s="5" t="s">
        <v>177</v>
      </c>
      <c r="AO49" s="5" t="s">
        <v>7637</v>
      </c>
      <c r="AP49" s="5">
        <v>1125001</v>
      </c>
      <c r="AQ49" s="5">
        <v>21</v>
      </c>
      <c r="AR49" s="5" t="str">
        <f t="shared" ref="AR49:AR66" si="12">IF(AQ49&lt;350,"yes","no")</f>
        <v>yes</v>
      </c>
      <c r="AS49" s="5">
        <v>149021</v>
      </c>
      <c r="AT49" s="5" t="str">
        <f t="shared" si="7"/>
        <v>yes</v>
      </c>
      <c r="AU49" s="5" t="str">
        <f t="shared" si="8"/>
        <v>yes</v>
      </c>
      <c r="AV49" s="5">
        <v>98.716077895252241</v>
      </c>
      <c r="AW49" s="5">
        <v>100</v>
      </c>
      <c r="AX49" s="5" t="s">
        <v>2385</v>
      </c>
      <c r="AY49" s="5">
        <v>0</v>
      </c>
      <c r="AZ49" s="5" t="str">
        <f t="shared" si="9"/>
        <v>yes</v>
      </c>
      <c r="BA49" s="5" t="str">
        <f t="shared" si="10"/>
        <v>yes</v>
      </c>
    </row>
    <row r="50" spans="1:53">
      <c r="A50" s="5" t="s">
        <v>1568</v>
      </c>
      <c r="B50" s="5" t="s">
        <v>1755</v>
      </c>
      <c r="C50" s="5" t="s">
        <v>5396</v>
      </c>
      <c r="D50" s="5">
        <v>1661286</v>
      </c>
      <c r="E50" s="5" t="s">
        <v>172</v>
      </c>
      <c r="F50" s="5" t="s">
        <v>1755</v>
      </c>
      <c r="G50" s="5" t="s">
        <v>2882</v>
      </c>
      <c r="H50" s="5" t="s">
        <v>1549</v>
      </c>
      <c r="I50" s="5" t="s">
        <v>6168</v>
      </c>
      <c r="J50" s="5">
        <v>2013</v>
      </c>
      <c r="K50" s="5" t="s">
        <v>2466</v>
      </c>
      <c r="L50" s="136" t="s">
        <v>6195</v>
      </c>
      <c r="M50" s="5" t="s">
        <v>1551</v>
      </c>
      <c r="N50" s="5" t="s">
        <v>177</v>
      </c>
      <c r="O50" s="5" t="s">
        <v>177</v>
      </c>
      <c r="P50" s="10" t="s">
        <v>449</v>
      </c>
      <c r="Q50" s="5" t="s">
        <v>172</v>
      </c>
      <c r="R50" s="5" t="s">
        <v>172</v>
      </c>
      <c r="S50" s="5" t="s">
        <v>172</v>
      </c>
      <c r="T50" s="5" t="s">
        <v>172</v>
      </c>
      <c r="U50" s="5" t="s">
        <v>172</v>
      </c>
      <c r="V50" s="5" t="s">
        <v>172</v>
      </c>
      <c r="W50" s="5" t="s">
        <v>172</v>
      </c>
      <c r="X50" s="5" t="s">
        <v>172</v>
      </c>
      <c r="Y50" s="5" t="s">
        <v>2814</v>
      </c>
      <c r="Z50" s="5" t="s">
        <v>172</v>
      </c>
      <c r="AA50" s="5" t="s">
        <v>1563</v>
      </c>
      <c r="AB50" s="5" t="s">
        <v>2254</v>
      </c>
      <c r="AC50" s="5" t="s">
        <v>1765</v>
      </c>
      <c r="AD50" s="5">
        <v>2.43184E-2</v>
      </c>
      <c r="AE50" s="5" t="s">
        <v>177</v>
      </c>
      <c r="AF50" s="5" t="s">
        <v>449</v>
      </c>
      <c r="AG50" s="5">
        <v>3.7223699999999998E-2</v>
      </c>
      <c r="AH50" s="40" t="s">
        <v>177</v>
      </c>
      <c r="AI50" s="40" t="s">
        <v>449</v>
      </c>
      <c r="AJ50" s="40" t="str">
        <f t="shared" si="2"/>
        <v>No</v>
      </c>
      <c r="AK50" s="40">
        <v>84.4</v>
      </c>
      <c r="AL50" s="40">
        <v>84</v>
      </c>
      <c r="AM50" s="5" t="s">
        <v>177</v>
      </c>
      <c r="AN50" s="5" t="s">
        <v>177</v>
      </c>
      <c r="AO50" s="5" t="s">
        <v>8542</v>
      </c>
      <c r="AP50" s="5">
        <v>1127407</v>
      </c>
      <c r="AQ50" s="5">
        <v>10</v>
      </c>
      <c r="AR50" s="5" t="str">
        <f t="shared" si="12"/>
        <v>yes</v>
      </c>
      <c r="AS50" s="5">
        <v>210411</v>
      </c>
      <c r="AT50" s="5" t="str">
        <f t="shared" si="7"/>
        <v>yes</v>
      </c>
      <c r="AU50" s="5" t="str">
        <f t="shared" si="8"/>
        <v>yes</v>
      </c>
      <c r="AV50" s="5">
        <v>98.927198492848134</v>
      </c>
      <c r="AW50" s="5">
        <v>100</v>
      </c>
      <c r="AX50" s="5" t="s">
        <v>2385</v>
      </c>
      <c r="AY50" s="5">
        <v>0</v>
      </c>
      <c r="AZ50" s="5" t="str">
        <f t="shared" si="9"/>
        <v>yes</v>
      </c>
      <c r="BA50" s="5" t="str">
        <f t="shared" si="10"/>
        <v>yes</v>
      </c>
    </row>
    <row r="51" spans="1:53">
      <c r="A51" s="5" t="s">
        <v>1571</v>
      </c>
      <c r="B51" s="5" t="s">
        <v>1648</v>
      </c>
      <c r="C51" s="5" t="s">
        <v>5031</v>
      </c>
      <c r="D51" s="5">
        <v>473145</v>
      </c>
      <c r="E51" s="5" t="s">
        <v>172</v>
      </c>
      <c r="F51" s="5" t="s">
        <v>1648</v>
      </c>
      <c r="G51" s="5" t="s">
        <v>2882</v>
      </c>
      <c r="H51" s="5" t="s">
        <v>1549</v>
      </c>
      <c r="I51" s="5" t="s">
        <v>6168</v>
      </c>
      <c r="J51" s="5">
        <v>2013</v>
      </c>
      <c r="K51" s="5" t="s">
        <v>2466</v>
      </c>
      <c r="L51" s="136" t="s">
        <v>6195</v>
      </c>
      <c r="M51" s="5" t="s">
        <v>1551</v>
      </c>
      <c r="N51" s="5" t="s">
        <v>177</v>
      </c>
      <c r="O51" s="5" t="s">
        <v>177</v>
      </c>
      <c r="P51" s="10" t="s">
        <v>449</v>
      </c>
      <c r="Q51" s="5" t="s">
        <v>172</v>
      </c>
      <c r="R51" s="5" t="s">
        <v>172</v>
      </c>
      <c r="S51" s="5" t="s">
        <v>172</v>
      </c>
      <c r="T51" s="5" t="s">
        <v>172</v>
      </c>
      <c r="U51" s="5" t="s">
        <v>172</v>
      </c>
      <c r="V51" s="5" t="s">
        <v>172</v>
      </c>
      <c r="W51" s="5" t="s">
        <v>172</v>
      </c>
      <c r="X51" s="5" t="s">
        <v>172</v>
      </c>
      <c r="Y51" s="5" t="s">
        <v>2814</v>
      </c>
      <c r="Z51" s="5" t="s">
        <v>172</v>
      </c>
      <c r="AA51" s="5" t="s">
        <v>1563</v>
      </c>
      <c r="AB51" s="5" t="s">
        <v>2254</v>
      </c>
      <c r="AC51" s="5" t="s">
        <v>1762</v>
      </c>
      <c r="AD51" s="5">
        <v>2.7126299999999999E-2</v>
      </c>
      <c r="AE51" s="5" t="s">
        <v>177</v>
      </c>
      <c r="AF51" s="5" t="s">
        <v>449</v>
      </c>
      <c r="AG51" s="5">
        <v>3.9980000000000002E-2</v>
      </c>
      <c r="AH51" s="40" t="s">
        <v>177</v>
      </c>
      <c r="AI51" s="40" t="s">
        <v>449</v>
      </c>
      <c r="AJ51" s="40" t="str">
        <f t="shared" si="2"/>
        <v>No</v>
      </c>
      <c r="AK51" s="40">
        <v>51</v>
      </c>
      <c r="AL51" s="40">
        <v>48</v>
      </c>
      <c r="AM51" s="5" t="s">
        <v>177</v>
      </c>
      <c r="AN51" s="5" t="s">
        <v>177</v>
      </c>
      <c r="AO51" s="5" t="s">
        <v>8543</v>
      </c>
      <c r="AP51" s="5">
        <v>1127714</v>
      </c>
      <c r="AQ51" s="5">
        <v>30</v>
      </c>
      <c r="AR51" s="5" t="str">
        <f t="shared" si="12"/>
        <v>yes</v>
      </c>
      <c r="AS51" s="5">
        <v>60167</v>
      </c>
      <c r="AT51" s="5" t="str">
        <f t="shared" si="7"/>
        <v>yes</v>
      </c>
      <c r="AU51" s="5" t="str">
        <f t="shared" si="8"/>
        <v>yes</v>
      </c>
      <c r="AV51" s="5">
        <v>98.95413698971511</v>
      </c>
      <c r="AW51" s="5">
        <v>100</v>
      </c>
      <c r="AX51" s="5" t="s">
        <v>2385</v>
      </c>
      <c r="AY51" s="5">
        <v>0.05</v>
      </c>
      <c r="AZ51" s="5" t="str">
        <f t="shared" si="9"/>
        <v>yes</v>
      </c>
      <c r="BA51" s="5" t="str">
        <f t="shared" si="10"/>
        <v>yes</v>
      </c>
    </row>
    <row r="52" spans="1:53">
      <c r="A52" s="5" t="s">
        <v>895</v>
      </c>
      <c r="B52" s="5" t="s">
        <v>798</v>
      </c>
      <c r="C52" s="5" t="s">
        <v>5508</v>
      </c>
      <c r="D52" s="5">
        <v>2500000</v>
      </c>
      <c r="E52" s="5" t="s">
        <v>172</v>
      </c>
      <c r="F52" s="5" t="s">
        <v>4772</v>
      </c>
      <c r="G52" s="5" t="s">
        <v>2882</v>
      </c>
      <c r="H52" s="5" t="s">
        <v>1549</v>
      </c>
      <c r="I52" s="5" t="s">
        <v>6168</v>
      </c>
      <c r="J52" s="5">
        <v>1912</v>
      </c>
      <c r="K52" s="5" t="s">
        <v>4797</v>
      </c>
      <c r="L52" s="136" t="s">
        <v>178</v>
      </c>
      <c r="M52" s="5" t="s">
        <v>2688</v>
      </c>
      <c r="N52" s="5" t="str">
        <f>VLOOKUP(A52,'All_useable_T.pal_12-2019'!C:R,15,FALSE)</f>
        <v>No</v>
      </c>
      <c r="O52" s="5" t="s">
        <v>449</v>
      </c>
      <c r="P52" s="10" t="s">
        <v>449</v>
      </c>
      <c r="Q52" s="5" t="s">
        <v>172</v>
      </c>
      <c r="R52" s="5" t="s">
        <v>172</v>
      </c>
      <c r="S52" s="5" t="s">
        <v>172</v>
      </c>
      <c r="T52" s="5" t="s">
        <v>172</v>
      </c>
      <c r="U52" s="5" t="s">
        <v>172</v>
      </c>
      <c r="V52" s="5" t="s">
        <v>172</v>
      </c>
      <c r="W52" s="5" t="s">
        <v>172</v>
      </c>
      <c r="X52" s="5" t="s">
        <v>172</v>
      </c>
      <c r="Y52" s="5" t="s">
        <v>2814</v>
      </c>
      <c r="Z52" s="5" t="s">
        <v>172</v>
      </c>
      <c r="AA52" s="5" t="s">
        <v>1640</v>
      </c>
      <c r="AB52" s="5" t="s">
        <v>6585</v>
      </c>
      <c r="AC52" s="5" t="s">
        <v>1762</v>
      </c>
      <c r="AD52" s="5">
        <v>2.35637E-2</v>
      </c>
      <c r="AE52" s="5" t="s">
        <v>177</v>
      </c>
      <c r="AF52" s="5" t="s">
        <v>449</v>
      </c>
      <c r="AG52" s="5">
        <v>3.7982799999999997E-2</v>
      </c>
      <c r="AH52" s="40" t="s">
        <v>177</v>
      </c>
      <c r="AI52" s="40" t="s">
        <v>449</v>
      </c>
      <c r="AJ52" s="40" t="str">
        <f t="shared" si="2"/>
        <v>No</v>
      </c>
      <c r="AK52" s="40">
        <v>282.89999999999998</v>
      </c>
      <c r="AL52" s="40">
        <v>285</v>
      </c>
      <c r="AM52" s="5" t="s">
        <v>177</v>
      </c>
      <c r="AN52" s="5" t="s">
        <v>177</v>
      </c>
      <c r="AO52" s="5" t="s">
        <v>7635</v>
      </c>
      <c r="AP52" s="5">
        <v>1122055</v>
      </c>
      <c r="AQ52" s="5">
        <v>17</v>
      </c>
      <c r="AR52" s="5" t="str">
        <f t="shared" si="12"/>
        <v>yes</v>
      </c>
      <c r="AS52" s="5">
        <v>172751</v>
      </c>
      <c r="AT52" s="5" t="str">
        <f t="shared" si="7"/>
        <v>yes</v>
      </c>
      <c r="AU52" s="5" t="str">
        <f t="shared" si="8"/>
        <v>yes</v>
      </c>
      <c r="AV52" s="5">
        <v>98.457573622385453</v>
      </c>
      <c r="AW52" s="5">
        <v>100</v>
      </c>
      <c r="AX52" s="5" t="s">
        <v>2385</v>
      </c>
      <c r="AY52" s="5">
        <v>0</v>
      </c>
      <c r="AZ52" s="5" t="str">
        <f t="shared" si="9"/>
        <v>yes</v>
      </c>
      <c r="BA52" s="5" t="str">
        <f t="shared" si="10"/>
        <v>yes</v>
      </c>
    </row>
    <row r="53" spans="1:53">
      <c r="A53" s="5" t="s">
        <v>888</v>
      </c>
      <c r="B53" s="5" t="s">
        <v>790</v>
      </c>
      <c r="C53" s="5" t="s">
        <v>5506</v>
      </c>
      <c r="D53" s="5">
        <v>2500000</v>
      </c>
      <c r="E53" s="5" t="s">
        <v>172</v>
      </c>
      <c r="F53" s="5" t="s">
        <v>4770</v>
      </c>
      <c r="G53" s="5" t="s">
        <v>2882</v>
      </c>
      <c r="H53" s="5" t="s">
        <v>1549</v>
      </c>
      <c r="I53" s="5" t="s">
        <v>6168</v>
      </c>
      <c r="J53" s="5">
        <v>1912</v>
      </c>
      <c r="K53" s="5" t="s">
        <v>4797</v>
      </c>
      <c r="L53" s="136" t="s">
        <v>178</v>
      </c>
      <c r="M53" s="5" t="s">
        <v>2688</v>
      </c>
      <c r="N53" s="5" t="str">
        <f>VLOOKUP(A53,'All_useable_T.pal_12-2019'!C:R,15,FALSE)</f>
        <v>No</v>
      </c>
      <c r="O53" s="5" t="s">
        <v>449</v>
      </c>
      <c r="P53" s="10" t="s">
        <v>449</v>
      </c>
      <c r="Q53" s="5" t="s">
        <v>172</v>
      </c>
      <c r="R53" s="5" t="s">
        <v>172</v>
      </c>
      <c r="S53" s="5" t="s">
        <v>172</v>
      </c>
      <c r="T53" s="5" t="s">
        <v>172</v>
      </c>
      <c r="U53" s="5" t="s">
        <v>172</v>
      </c>
      <c r="V53" s="5" t="s">
        <v>172</v>
      </c>
      <c r="W53" s="5" t="s">
        <v>172</v>
      </c>
      <c r="X53" s="5" t="s">
        <v>172</v>
      </c>
      <c r="Y53" s="5" t="s">
        <v>2814</v>
      </c>
      <c r="Z53" s="5" t="s">
        <v>172</v>
      </c>
      <c r="AA53" s="5" t="s">
        <v>1640</v>
      </c>
      <c r="AB53" s="5" t="s">
        <v>6585</v>
      </c>
      <c r="AC53" s="5" t="s">
        <v>1762</v>
      </c>
      <c r="AD53" s="5">
        <v>2.26652E-2</v>
      </c>
      <c r="AE53" s="5" t="s">
        <v>177</v>
      </c>
      <c r="AF53" s="5" t="s">
        <v>449</v>
      </c>
      <c r="AG53" s="5">
        <v>3.7082400000000001E-2</v>
      </c>
      <c r="AH53" s="40" t="s">
        <v>177</v>
      </c>
      <c r="AI53" s="40" t="s">
        <v>449</v>
      </c>
      <c r="AJ53" s="40" t="str">
        <f t="shared" si="2"/>
        <v>No</v>
      </c>
      <c r="AK53" s="40">
        <v>310.39999999999998</v>
      </c>
      <c r="AL53" s="40">
        <v>313</v>
      </c>
      <c r="AM53" s="5" t="s">
        <v>177</v>
      </c>
      <c r="AN53" s="5" t="s">
        <v>177</v>
      </c>
      <c r="AO53" s="5" t="s">
        <v>7632</v>
      </c>
      <c r="AP53" s="5">
        <v>1123365</v>
      </c>
      <c r="AQ53" s="5">
        <v>16</v>
      </c>
      <c r="AR53" s="5" t="str">
        <f t="shared" si="12"/>
        <v>yes</v>
      </c>
      <c r="AS53" s="5">
        <v>206457</v>
      </c>
      <c r="AT53" s="5" t="str">
        <f t="shared" si="7"/>
        <v>yes</v>
      </c>
      <c r="AU53" s="5" t="str">
        <f t="shared" si="8"/>
        <v>yes</v>
      </c>
      <c r="AV53" s="5">
        <v>98.572522908690786</v>
      </c>
      <c r="AW53" s="5">
        <v>100</v>
      </c>
      <c r="AX53" s="5" t="s">
        <v>2385</v>
      </c>
      <c r="AY53" s="5">
        <v>0</v>
      </c>
      <c r="AZ53" s="5" t="str">
        <f t="shared" si="9"/>
        <v>yes</v>
      </c>
      <c r="BA53" s="5" t="str">
        <f t="shared" si="10"/>
        <v>yes</v>
      </c>
    </row>
    <row r="54" spans="1:53">
      <c r="A54" s="5" t="s">
        <v>889</v>
      </c>
      <c r="B54" s="5" t="s">
        <v>806</v>
      </c>
      <c r="C54" s="5" t="s">
        <v>5511</v>
      </c>
      <c r="D54" s="5">
        <v>2500000</v>
      </c>
      <c r="E54" s="5" t="s">
        <v>172</v>
      </c>
      <c r="F54" s="5" t="s">
        <v>4773</v>
      </c>
      <c r="G54" s="5" t="s">
        <v>2882</v>
      </c>
      <c r="H54" s="5" t="s">
        <v>1549</v>
      </c>
      <c r="I54" s="5" t="s">
        <v>6168</v>
      </c>
      <c r="J54" s="5">
        <v>1912</v>
      </c>
      <c r="K54" s="5" t="s">
        <v>4797</v>
      </c>
      <c r="L54" s="136" t="s">
        <v>178</v>
      </c>
      <c r="M54" s="5" t="s">
        <v>2688</v>
      </c>
      <c r="N54" s="5" t="str">
        <f>VLOOKUP(A54,'All_useable_T.pal_12-2019'!C:R,15,FALSE)</f>
        <v>No</v>
      </c>
      <c r="O54" s="5" t="s">
        <v>449</v>
      </c>
      <c r="P54" s="10" t="s">
        <v>449</v>
      </c>
      <c r="Q54" s="5" t="s">
        <v>172</v>
      </c>
      <c r="R54" s="5" t="s">
        <v>172</v>
      </c>
      <c r="S54" s="5" t="s">
        <v>172</v>
      </c>
      <c r="T54" s="5" t="s">
        <v>172</v>
      </c>
      <c r="U54" s="5" t="s">
        <v>172</v>
      </c>
      <c r="V54" s="5" t="s">
        <v>172</v>
      </c>
      <c r="W54" s="5" t="s">
        <v>172</v>
      </c>
      <c r="X54" s="5" t="s">
        <v>172</v>
      </c>
      <c r="Y54" s="5" t="s">
        <v>2814</v>
      </c>
      <c r="Z54" s="5" t="s">
        <v>172</v>
      </c>
      <c r="AA54" s="5" t="s">
        <v>1640</v>
      </c>
      <c r="AB54" s="5" t="s">
        <v>6585</v>
      </c>
      <c r="AC54" s="5" t="s">
        <v>1762</v>
      </c>
      <c r="AD54" s="5">
        <v>2.2778400000000001E-2</v>
      </c>
      <c r="AE54" s="5" t="s">
        <v>177</v>
      </c>
      <c r="AF54" s="5" t="s">
        <v>449</v>
      </c>
      <c r="AG54" s="5">
        <v>3.7165799999999999E-2</v>
      </c>
      <c r="AH54" s="40" t="s">
        <v>177</v>
      </c>
      <c r="AI54" s="40" t="s">
        <v>449</v>
      </c>
      <c r="AJ54" s="40" t="str">
        <f t="shared" si="2"/>
        <v>No</v>
      </c>
      <c r="AK54" s="40">
        <v>309.5</v>
      </c>
      <c r="AL54" s="40">
        <v>314</v>
      </c>
      <c r="AM54" s="5" t="s">
        <v>177</v>
      </c>
      <c r="AN54" s="5" t="s">
        <v>177</v>
      </c>
      <c r="AO54" s="5" t="s">
        <v>7636</v>
      </c>
      <c r="AP54" s="5">
        <v>1123110</v>
      </c>
      <c r="AQ54" s="5">
        <v>15</v>
      </c>
      <c r="AR54" s="5" t="str">
        <f t="shared" si="12"/>
        <v>yes</v>
      </c>
      <c r="AS54" s="5">
        <v>597711</v>
      </c>
      <c r="AT54" s="5" t="str">
        <f t="shared" si="7"/>
        <v>yes</v>
      </c>
      <c r="AU54" s="5" t="str">
        <f t="shared" si="8"/>
        <v>yes</v>
      </c>
      <c r="AV54" s="5">
        <v>98.550147284257307</v>
      </c>
      <c r="AW54" s="5">
        <v>100</v>
      </c>
      <c r="AX54" s="5" t="s">
        <v>2385</v>
      </c>
      <c r="AY54" s="5">
        <v>0</v>
      </c>
      <c r="AZ54" s="5" t="str">
        <f t="shared" si="9"/>
        <v>yes</v>
      </c>
      <c r="BA54" s="5" t="str">
        <f t="shared" si="10"/>
        <v>yes</v>
      </c>
    </row>
    <row r="55" spans="1:53">
      <c r="A55" s="5" t="s">
        <v>147</v>
      </c>
      <c r="B55" s="5" t="s">
        <v>40</v>
      </c>
      <c r="C55" s="5" t="s">
        <v>40</v>
      </c>
      <c r="D55" s="5" t="s">
        <v>172</v>
      </c>
      <c r="E55" s="5" t="s">
        <v>172</v>
      </c>
      <c r="F55" s="5" t="s">
        <v>40</v>
      </c>
      <c r="G55" s="5" t="s">
        <v>9280</v>
      </c>
      <c r="H55" s="5" t="s">
        <v>1549</v>
      </c>
      <c r="I55" s="5" t="s">
        <v>6168</v>
      </c>
      <c r="J55" s="5">
        <v>1912</v>
      </c>
      <c r="K55" s="5" t="s">
        <v>2462</v>
      </c>
      <c r="L55" s="136" t="s">
        <v>9351</v>
      </c>
      <c r="M55" s="5" t="s">
        <v>1790</v>
      </c>
      <c r="N55" s="5" t="s">
        <v>449</v>
      </c>
      <c r="O55" s="5" t="s">
        <v>449</v>
      </c>
      <c r="P55" s="10" t="s">
        <v>449</v>
      </c>
      <c r="Q55" s="5" t="s">
        <v>172</v>
      </c>
      <c r="R55" s="5" t="s">
        <v>172</v>
      </c>
      <c r="S55" s="5" t="s">
        <v>172</v>
      </c>
      <c r="T55" s="5" t="s">
        <v>172</v>
      </c>
      <c r="U55" s="5" t="s">
        <v>172</v>
      </c>
      <c r="V55" s="5" t="s">
        <v>172</v>
      </c>
      <c r="W55" s="5" t="s">
        <v>172</v>
      </c>
      <c r="X55" s="5" t="s">
        <v>172</v>
      </c>
      <c r="Y55" s="5" t="s">
        <v>2814</v>
      </c>
      <c r="Z55" s="5" t="s">
        <v>172</v>
      </c>
      <c r="AA55" s="5" t="s">
        <v>1640</v>
      </c>
      <c r="AB55" s="5" t="s">
        <v>6585</v>
      </c>
      <c r="AC55" s="5" t="s">
        <v>1762</v>
      </c>
      <c r="AD55" s="5">
        <v>2.2772199999999999E-2</v>
      </c>
      <c r="AE55" s="5" t="s">
        <v>177</v>
      </c>
      <c r="AF55" s="5" t="s">
        <v>449</v>
      </c>
      <c r="AG55" s="5">
        <v>3.7495800000000003E-2</v>
      </c>
      <c r="AH55" s="40" t="s">
        <v>177</v>
      </c>
      <c r="AI55" s="40" t="s">
        <v>449</v>
      </c>
      <c r="AJ55" s="40" t="str">
        <f t="shared" si="2"/>
        <v>No</v>
      </c>
      <c r="AK55" s="40">
        <v>48.6</v>
      </c>
      <c r="AL55" s="40">
        <v>50</v>
      </c>
      <c r="AM55" s="5" t="s">
        <v>177</v>
      </c>
      <c r="AN55" s="5" t="s">
        <v>177</v>
      </c>
      <c r="AO55" s="5" t="s">
        <v>7620</v>
      </c>
      <c r="AP55" s="5">
        <v>1139633</v>
      </c>
      <c r="AQ55" s="5">
        <v>1</v>
      </c>
      <c r="AR55" s="5" t="str">
        <f t="shared" si="12"/>
        <v>yes</v>
      </c>
      <c r="AS55" s="5">
        <v>1139633</v>
      </c>
      <c r="AT55" s="5" t="str">
        <f t="shared" si="7"/>
        <v>yes</v>
      </c>
      <c r="AU55" s="5" t="str">
        <f t="shared" si="8"/>
        <v>yes</v>
      </c>
      <c r="AV55" s="5">
        <v>100</v>
      </c>
      <c r="AW55" s="5">
        <v>100</v>
      </c>
      <c r="AX55" s="5" t="s">
        <v>2385</v>
      </c>
      <c r="AY55" s="5">
        <v>0</v>
      </c>
      <c r="AZ55" s="5" t="str">
        <f t="shared" si="9"/>
        <v>yes</v>
      </c>
      <c r="BA55" s="5" t="str">
        <f t="shared" si="10"/>
        <v>yes</v>
      </c>
    </row>
    <row r="56" spans="1:53">
      <c r="A56" s="5" t="s">
        <v>2832</v>
      </c>
      <c r="B56" s="5" t="s">
        <v>2831</v>
      </c>
      <c r="C56" s="5" t="s">
        <v>5848</v>
      </c>
      <c r="D56" s="5">
        <v>2500000</v>
      </c>
      <c r="E56" s="5" t="s">
        <v>172</v>
      </c>
      <c r="F56" s="5" t="s">
        <v>2831</v>
      </c>
      <c r="G56" s="5" t="s">
        <v>2882</v>
      </c>
      <c r="H56" s="5" t="s">
        <v>1593</v>
      </c>
      <c r="I56" s="5" t="s">
        <v>6169</v>
      </c>
      <c r="J56" s="5">
        <v>2015</v>
      </c>
      <c r="K56" s="5" t="s">
        <v>3000</v>
      </c>
      <c r="L56" s="136" t="s">
        <v>6195</v>
      </c>
      <c r="M56" s="5" t="s">
        <v>1551</v>
      </c>
      <c r="N56" s="5" t="s">
        <v>449</v>
      </c>
      <c r="O56" s="5" t="s">
        <v>177</v>
      </c>
      <c r="P56" s="10" t="s">
        <v>449</v>
      </c>
      <c r="Q56" s="161">
        <v>42309</v>
      </c>
      <c r="R56" s="5" t="s">
        <v>172</v>
      </c>
      <c r="S56" s="5" t="s">
        <v>172</v>
      </c>
      <c r="T56" s="5" t="s">
        <v>172</v>
      </c>
      <c r="U56" s="5" t="s">
        <v>172</v>
      </c>
      <c r="V56" s="5" t="s">
        <v>172</v>
      </c>
      <c r="W56" s="5" t="s">
        <v>172</v>
      </c>
      <c r="X56" s="5" t="s">
        <v>172</v>
      </c>
      <c r="Y56" s="5" t="s">
        <v>2820</v>
      </c>
      <c r="Z56" s="5" t="s">
        <v>172</v>
      </c>
      <c r="AA56" s="5" t="s">
        <v>2834</v>
      </c>
      <c r="AB56" s="5" t="s">
        <v>6586</v>
      </c>
      <c r="AC56" s="5" t="s">
        <v>172</v>
      </c>
      <c r="AD56" s="5">
        <v>3.8710700000000001E-2</v>
      </c>
      <c r="AE56" s="5" t="s">
        <v>177</v>
      </c>
      <c r="AF56" s="5" t="s">
        <v>449</v>
      </c>
      <c r="AG56" s="40">
        <v>6.6327300000000006E-2</v>
      </c>
      <c r="AH56" s="40" t="s">
        <v>177</v>
      </c>
      <c r="AI56" s="40" t="s">
        <v>449</v>
      </c>
      <c r="AJ56" s="40" t="str">
        <f t="shared" si="2"/>
        <v>No</v>
      </c>
      <c r="AK56" s="40" t="s">
        <v>172</v>
      </c>
      <c r="AL56" s="40" t="s">
        <v>172</v>
      </c>
      <c r="AM56" s="5" t="s">
        <v>177</v>
      </c>
      <c r="AN56" s="5" t="s">
        <v>177</v>
      </c>
      <c r="AO56" s="5" t="s">
        <v>8575</v>
      </c>
      <c r="AP56" s="5">
        <v>1142728</v>
      </c>
      <c r="AQ56" s="5">
        <v>33</v>
      </c>
      <c r="AR56" s="5" t="str">
        <f t="shared" si="12"/>
        <v>yes</v>
      </c>
      <c r="AS56" s="5">
        <v>299213</v>
      </c>
      <c r="AT56" s="5" t="str">
        <f t="shared" si="7"/>
        <v>yes</v>
      </c>
      <c r="AU56" s="5" t="str">
        <f t="shared" si="8"/>
        <v>yes</v>
      </c>
      <c r="AV56" s="5">
        <v>100.27157865733969</v>
      </c>
      <c r="AW56" s="5">
        <v>99.97</v>
      </c>
      <c r="AX56" s="5" t="s">
        <v>2385</v>
      </c>
      <c r="AY56" s="5">
        <v>0.09</v>
      </c>
      <c r="AZ56" s="5" t="str">
        <f t="shared" si="9"/>
        <v>yes</v>
      </c>
      <c r="BA56" s="5" t="str">
        <f t="shared" si="10"/>
        <v>yes</v>
      </c>
    </row>
    <row r="57" spans="1:53">
      <c r="A57" s="136" t="s">
        <v>2837</v>
      </c>
      <c r="B57" s="5" t="s">
        <v>2836</v>
      </c>
      <c r="C57" s="5" t="s">
        <v>5370</v>
      </c>
      <c r="D57" s="5">
        <v>1496896</v>
      </c>
      <c r="E57" s="5" t="s">
        <v>172</v>
      </c>
      <c r="F57" s="5" t="s">
        <v>2836</v>
      </c>
      <c r="G57" s="5" t="s">
        <v>2882</v>
      </c>
      <c r="H57" s="5" t="s">
        <v>1593</v>
      </c>
      <c r="I57" s="5" t="s">
        <v>6169</v>
      </c>
      <c r="J57" s="5">
        <v>2015</v>
      </c>
      <c r="K57" s="5" t="s">
        <v>3000</v>
      </c>
      <c r="L57" s="136" t="s">
        <v>6195</v>
      </c>
      <c r="M57" s="5" t="s">
        <v>1551</v>
      </c>
      <c r="N57" s="5" t="s">
        <v>449</v>
      </c>
      <c r="O57" s="5" t="s">
        <v>177</v>
      </c>
      <c r="P57" s="10" t="s">
        <v>449</v>
      </c>
      <c r="Q57" s="161">
        <v>42309</v>
      </c>
      <c r="R57" s="5" t="s">
        <v>172</v>
      </c>
      <c r="S57" s="5" t="s">
        <v>172</v>
      </c>
      <c r="T57" s="5" t="s">
        <v>172</v>
      </c>
      <c r="U57" s="5" t="s">
        <v>172</v>
      </c>
      <c r="V57" s="5" t="s">
        <v>172</v>
      </c>
      <c r="W57" s="5" t="s">
        <v>172</v>
      </c>
      <c r="X57" s="5" t="s">
        <v>172</v>
      </c>
      <c r="Y57" s="5" t="s">
        <v>2820</v>
      </c>
      <c r="Z57" s="5" t="s">
        <v>172</v>
      </c>
      <c r="AA57" s="5" t="s">
        <v>2834</v>
      </c>
      <c r="AB57" s="5" t="s">
        <v>6586</v>
      </c>
      <c r="AC57" s="5" t="s">
        <v>172</v>
      </c>
      <c r="AD57" s="5">
        <v>0.15159900000000001</v>
      </c>
      <c r="AE57" s="5" t="s">
        <v>177</v>
      </c>
      <c r="AF57" s="5" t="s">
        <v>449</v>
      </c>
      <c r="AG57" s="40">
        <v>0.36871900000000002</v>
      </c>
      <c r="AH57" s="40" t="s">
        <v>449</v>
      </c>
      <c r="AI57" s="40" t="s">
        <v>449</v>
      </c>
      <c r="AJ57" s="40" t="str">
        <f t="shared" si="2"/>
        <v>No</v>
      </c>
      <c r="AK57" s="40" t="s">
        <v>172</v>
      </c>
      <c r="AL57" s="40" t="s">
        <v>172</v>
      </c>
      <c r="AM57" s="5" t="s">
        <v>177</v>
      </c>
      <c r="AN57" s="5" t="s">
        <v>177</v>
      </c>
      <c r="AO57" s="5" t="s">
        <v>8576</v>
      </c>
      <c r="AP57" s="5">
        <v>1195886</v>
      </c>
      <c r="AQ57" s="5">
        <v>177</v>
      </c>
      <c r="AR57" s="5" t="str">
        <f t="shared" si="12"/>
        <v>yes</v>
      </c>
      <c r="AS57" s="5">
        <v>16782</v>
      </c>
      <c r="AT57" s="5" t="str">
        <f t="shared" si="7"/>
        <v>yes</v>
      </c>
      <c r="AU57" s="5" t="str">
        <f t="shared" si="8"/>
        <v>yes</v>
      </c>
      <c r="AV57" s="5">
        <v>104.93606275002567</v>
      </c>
      <c r="AW57" s="5">
        <v>99.97</v>
      </c>
      <c r="AX57" s="5" t="s">
        <v>2385</v>
      </c>
      <c r="AY57" s="5">
        <v>4.5999999999999996</v>
      </c>
      <c r="AZ57" s="5" t="str">
        <f t="shared" si="9"/>
        <v>yes</v>
      </c>
      <c r="BA57" s="5" t="str">
        <f t="shared" si="10"/>
        <v>yes</v>
      </c>
    </row>
    <row r="58" spans="1:53">
      <c r="A58" s="5" t="s">
        <v>2454</v>
      </c>
      <c r="B58" s="5" t="s">
        <v>412</v>
      </c>
      <c r="C58" s="5" t="s">
        <v>5479</v>
      </c>
      <c r="D58" s="5">
        <v>2207961</v>
      </c>
      <c r="E58" s="5" t="s">
        <v>172</v>
      </c>
      <c r="F58" s="5" t="s">
        <v>2924</v>
      </c>
      <c r="G58" s="5" t="s">
        <v>2882</v>
      </c>
      <c r="H58" s="5" t="s">
        <v>1549</v>
      </c>
      <c r="I58" s="5" t="s">
        <v>6168</v>
      </c>
      <c r="J58" s="5">
        <v>2016</v>
      </c>
      <c r="K58" s="5" t="s">
        <v>4797</v>
      </c>
      <c r="L58" s="136" t="s">
        <v>178</v>
      </c>
      <c r="M58" s="5" t="s">
        <v>2383</v>
      </c>
      <c r="N58" s="5" t="str">
        <f>VLOOKUP(A58,'All_useable_T.pal_12-2019'!C:R,15,FALSE)</f>
        <v>Yes</v>
      </c>
      <c r="O58" s="5" t="s">
        <v>177</v>
      </c>
      <c r="P58" s="10" t="s">
        <v>449</v>
      </c>
      <c r="Q58" s="5" t="s">
        <v>172</v>
      </c>
      <c r="R58" s="5" t="s">
        <v>172</v>
      </c>
      <c r="S58" s="5" t="s">
        <v>172</v>
      </c>
      <c r="T58" s="5" t="s">
        <v>172</v>
      </c>
      <c r="U58" s="5" t="s">
        <v>172</v>
      </c>
      <c r="V58" s="5" t="s">
        <v>172</v>
      </c>
      <c r="W58" s="5" t="s">
        <v>172</v>
      </c>
      <c r="X58" s="5" t="s">
        <v>172</v>
      </c>
      <c r="Y58" s="5" t="s">
        <v>2814</v>
      </c>
      <c r="Z58" s="5" t="s">
        <v>1787</v>
      </c>
      <c r="AA58" s="5" t="s">
        <v>2251</v>
      </c>
      <c r="AB58" s="5" t="s">
        <v>2254</v>
      </c>
      <c r="AC58" s="5" t="s">
        <v>1765</v>
      </c>
      <c r="AD58" s="5">
        <v>2.4901900000000001E-2</v>
      </c>
      <c r="AE58" s="5" t="s">
        <v>177</v>
      </c>
      <c r="AF58" s="5" t="s">
        <v>449</v>
      </c>
      <c r="AG58" s="5">
        <v>3.8235499999999999E-2</v>
      </c>
      <c r="AH58" s="40" t="s">
        <v>177</v>
      </c>
      <c r="AI58" s="40" t="s">
        <v>449</v>
      </c>
      <c r="AJ58" s="40" t="str">
        <f t="shared" si="2"/>
        <v>No</v>
      </c>
      <c r="AK58" s="40">
        <v>33.299999999999997</v>
      </c>
      <c r="AL58" s="40">
        <v>33</v>
      </c>
      <c r="AM58" s="5" t="s">
        <v>177</v>
      </c>
      <c r="AN58" s="5" t="s">
        <v>177</v>
      </c>
      <c r="AO58" s="5" t="s">
        <v>7650</v>
      </c>
      <c r="AP58" s="5">
        <v>1130491</v>
      </c>
      <c r="AQ58" s="5">
        <v>14</v>
      </c>
      <c r="AR58" s="5" t="str">
        <f t="shared" si="12"/>
        <v>yes</v>
      </c>
      <c r="AS58" s="5">
        <v>598764</v>
      </c>
      <c r="AT58" s="5" t="str">
        <f t="shared" si="7"/>
        <v>yes</v>
      </c>
      <c r="AU58" s="5" t="str">
        <f t="shared" si="8"/>
        <v>yes</v>
      </c>
      <c r="AV58" s="5">
        <v>99.197811927173035</v>
      </c>
      <c r="AW58" s="5">
        <v>100</v>
      </c>
      <c r="AX58" s="5" t="s">
        <v>2385</v>
      </c>
      <c r="AY58" s="5">
        <v>0</v>
      </c>
      <c r="AZ58" s="5" t="str">
        <f t="shared" si="9"/>
        <v>yes</v>
      </c>
      <c r="BA58" s="5" t="str">
        <f t="shared" si="10"/>
        <v>yes</v>
      </c>
    </row>
    <row r="59" spans="1:53">
      <c r="A59" s="5" t="s">
        <v>2455</v>
      </c>
      <c r="B59" s="5" t="s">
        <v>415</v>
      </c>
      <c r="C59" s="5" t="s">
        <v>5527</v>
      </c>
      <c r="D59" s="5">
        <v>2500000</v>
      </c>
      <c r="E59" s="5" t="s">
        <v>172</v>
      </c>
      <c r="F59" s="5" t="s">
        <v>2925</v>
      </c>
      <c r="G59" s="5" t="s">
        <v>2882</v>
      </c>
      <c r="H59" s="5" t="s">
        <v>1549</v>
      </c>
      <c r="I59" s="5" t="s">
        <v>6168</v>
      </c>
      <c r="J59" s="5">
        <v>2016</v>
      </c>
      <c r="K59" s="5" t="s">
        <v>4797</v>
      </c>
      <c r="L59" s="136" t="s">
        <v>178</v>
      </c>
      <c r="M59" s="5" t="s">
        <v>2383</v>
      </c>
      <c r="N59" s="5" t="str">
        <f>VLOOKUP(A59,'All_useable_T.pal_12-2019'!C:R,15,FALSE)</f>
        <v>Yes</v>
      </c>
      <c r="O59" s="5" t="s">
        <v>177</v>
      </c>
      <c r="P59" s="10" t="s">
        <v>449</v>
      </c>
      <c r="Q59" s="5" t="s">
        <v>172</v>
      </c>
      <c r="R59" s="5" t="s">
        <v>172</v>
      </c>
      <c r="S59" s="5" t="s">
        <v>172</v>
      </c>
      <c r="T59" s="5" t="s">
        <v>172</v>
      </c>
      <c r="U59" s="5" t="s">
        <v>172</v>
      </c>
      <c r="V59" s="5" t="s">
        <v>172</v>
      </c>
      <c r="W59" s="5" t="s">
        <v>172</v>
      </c>
      <c r="X59" s="5" t="s">
        <v>172</v>
      </c>
      <c r="Y59" s="5" t="s">
        <v>2814</v>
      </c>
      <c r="Z59" s="5" t="s">
        <v>1787</v>
      </c>
      <c r="AA59" s="5" t="s">
        <v>2251</v>
      </c>
      <c r="AB59" s="5" t="s">
        <v>2254</v>
      </c>
      <c r="AC59" s="5" t="s">
        <v>1765</v>
      </c>
      <c r="AD59" s="5">
        <v>2.4793099999999998E-2</v>
      </c>
      <c r="AE59" s="5" t="s">
        <v>177</v>
      </c>
      <c r="AF59" s="5" t="s">
        <v>449</v>
      </c>
      <c r="AG59" s="5">
        <v>3.6930600000000001E-2</v>
      </c>
      <c r="AH59" s="40" t="s">
        <v>177</v>
      </c>
      <c r="AI59" s="40" t="s">
        <v>449</v>
      </c>
      <c r="AJ59" s="40" t="str">
        <f t="shared" si="2"/>
        <v>No</v>
      </c>
      <c r="AK59" s="40">
        <v>120.7</v>
      </c>
      <c r="AL59" s="40">
        <v>122</v>
      </c>
      <c r="AM59" s="5" t="s">
        <v>177</v>
      </c>
      <c r="AN59" s="5" t="s">
        <v>177</v>
      </c>
      <c r="AO59" s="5" t="s">
        <v>7651</v>
      </c>
      <c r="AP59" s="5">
        <v>1129687</v>
      </c>
      <c r="AQ59" s="5">
        <v>12</v>
      </c>
      <c r="AR59" s="5" t="str">
        <f t="shared" si="12"/>
        <v>yes</v>
      </c>
      <c r="AS59" s="5">
        <v>597907</v>
      </c>
      <c r="AT59" s="5" t="str">
        <f t="shared" si="7"/>
        <v>yes</v>
      </c>
      <c r="AU59" s="5" t="str">
        <f t="shared" si="8"/>
        <v>yes</v>
      </c>
      <c r="AV59" s="5">
        <v>99.127262899547489</v>
      </c>
      <c r="AW59" s="5">
        <v>100</v>
      </c>
      <c r="AX59" s="5" t="s">
        <v>2385</v>
      </c>
      <c r="AY59" s="5">
        <v>0</v>
      </c>
      <c r="AZ59" s="5" t="str">
        <f t="shared" si="9"/>
        <v>yes</v>
      </c>
      <c r="BA59" s="5" t="str">
        <f t="shared" si="10"/>
        <v>yes</v>
      </c>
    </row>
    <row r="60" spans="1:53">
      <c r="A60" s="5" t="s">
        <v>2456</v>
      </c>
      <c r="B60" s="5" t="s">
        <v>418</v>
      </c>
      <c r="C60" s="5" t="s">
        <v>5528</v>
      </c>
      <c r="D60" s="5">
        <v>2500000</v>
      </c>
      <c r="E60" s="5" t="s">
        <v>172</v>
      </c>
      <c r="F60" s="5" t="s">
        <v>2926</v>
      </c>
      <c r="G60" s="5" t="s">
        <v>2882</v>
      </c>
      <c r="H60" s="5" t="s">
        <v>1549</v>
      </c>
      <c r="I60" s="5" t="s">
        <v>6168</v>
      </c>
      <c r="J60" s="5">
        <v>2016</v>
      </c>
      <c r="K60" s="5" t="s">
        <v>4797</v>
      </c>
      <c r="L60" s="136" t="s">
        <v>178</v>
      </c>
      <c r="M60" s="5" t="s">
        <v>2383</v>
      </c>
      <c r="N60" s="5" t="str">
        <f>VLOOKUP(A60,'All_useable_T.pal_12-2019'!C:R,15,FALSE)</f>
        <v>Yes</v>
      </c>
      <c r="O60" s="5" t="s">
        <v>177</v>
      </c>
      <c r="P60" s="10" t="s">
        <v>449</v>
      </c>
      <c r="Q60" s="5" t="s">
        <v>172</v>
      </c>
      <c r="R60" s="5" t="s">
        <v>172</v>
      </c>
      <c r="S60" s="5" t="s">
        <v>172</v>
      </c>
      <c r="T60" s="5" t="s">
        <v>172</v>
      </c>
      <c r="U60" s="5" t="s">
        <v>172</v>
      </c>
      <c r="V60" s="5" t="s">
        <v>172</v>
      </c>
      <c r="W60" s="5" t="s">
        <v>172</v>
      </c>
      <c r="X60" s="5" t="s">
        <v>172</v>
      </c>
      <c r="Y60" s="5" t="s">
        <v>2814</v>
      </c>
      <c r="Z60" s="5" t="s">
        <v>1787</v>
      </c>
      <c r="AA60" s="5" t="s">
        <v>2251</v>
      </c>
      <c r="AB60" s="5" t="s">
        <v>2254</v>
      </c>
      <c r="AC60" s="5" t="s">
        <v>1765</v>
      </c>
      <c r="AD60" s="5">
        <v>2.4296399999999999E-2</v>
      </c>
      <c r="AE60" s="5" t="s">
        <v>177</v>
      </c>
      <c r="AF60" s="5" t="s">
        <v>449</v>
      </c>
      <c r="AG60" s="5">
        <v>3.7290400000000001E-2</v>
      </c>
      <c r="AH60" s="40" t="s">
        <v>177</v>
      </c>
      <c r="AI60" s="40" t="s">
        <v>449</v>
      </c>
      <c r="AJ60" s="40" t="str">
        <f t="shared" si="2"/>
        <v>No</v>
      </c>
      <c r="AK60" s="40">
        <v>66.8</v>
      </c>
      <c r="AL60" s="40">
        <v>67</v>
      </c>
      <c r="AM60" s="5" t="s">
        <v>177</v>
      </c>
      <c r="AN60" s="5" t="s">
        <v>177</v>
      </c>
      <c r="AO60" s="5" t="s">
        <v>7652</v>
      </c>
      <c r="AP60" s="5">
        <v>1130576</v>
      </c>
      <c r="AQ60" s="5">
        <v>16</v>
      </c>
      <c r="AR60" s="5" t="str">
        <f t="shared" si="12"/>
        <v>yes</v>
      </c>
      <c r="AS60" s="5">
        <v>208977</v>
      </c>
      <c r="AT60" s="5" t="str">
        <f t="shared" si="7"/>
        <v>yes</v>
      </c>
      <c r="AU60" s="5" t="str">
        <f t="shared" si="8"/>
        <v>yes</v>
      </c>
      <c r="AV60" s="5">
        <v>99.20527046865088</v>
      </c>
      <c r="AW60" s="5">
        <v>99.19</v>
      </c>
      <c r="AX60" s="5" t="s">
        <v>2385</v>
      </c>
      <c r="AY60" s="5">
        <v>0</v>
      </c>
      <c r="AZ60" s="5" t="str">
        <f t="shared" si="9"/>
        <v>yes</v>
      </c>
      <c r="BA60" s="5" t="str">
        <f t="shared" si="10"/>
        <v>yes</v>
      </c>
    </row>
    <row r="61" spans="1:53">
      <c r="A61" s="5" t="s">
        <v>6118</v>
      </c>
      <c r="B61" s="5" t="s">
        <v>421</v>
      </c>
      <c r="C61" s="5" t="s">
        <v>5143</v>
      </c>
      <c r="D61" s="5">
        <v>726081</v>
      </c>
      <c r="E61" s="5" t="s">
        <v>172</v>
      </c>
      <c r="F61" s="5" t="s">
        <v>6202</v>
      </c>
      <c r="G61" s="5" t="s">
        <v>2882</v>
      </c>
      <c r="H61" s="5" t="s">
        <v>1549</v>
      </c>
      <c r="I61" s="5" t="s">
        <v>6168</v>
      </c>
      <c r="J61" s="5">
        <v>2016</v>
      </c>
      <c r="K61" s="5" t="s">
        <v>6174</v>
      </c>
      <c r="L61" s="136" t="s">
        <v>178</v>
      </c>
      <c r="M61" s="5" t="s">
        <v>2383</v>
      </c>
      <c r="N61" s="5" t="s">
        <v>177</v>
      </c>
      <c r="O61" s="5" t="s">
        <v>177</v>
      </c>
      <c r="P61" s="10" t="s">
        <v>449</v>
      </c>
      <c r="Q61" s="5" t="s">
        <v>172</v>
      </c>
      <c r="R61" s="5" t="s">
        <v>172</v>
      </c>
      <c r="S61" s="5" t="s">
        <v>172</v>
      </c>
      <c r="T61" s="5" t="s">
        <v>172</v>
      </c>
      <c r="U61" s="5" t="s">
        <v>172</v>
      </c>
      <c r="V61" s="5" t="s">
        <v>172</v>
      </c>
      <c r="W61" s="5" t="s">
        <v>172</v>
      </c>
      <c r="X61" s="5" t="s">
        <v>172</v>
      </c>
      <c r="Y61" s="5" t="s">
        <v>2814</v>
      </c>
      <c r="Z61" s="5" t="s">
        <v>1787</v>
      </c>
      <c r="AA61" s="5" t="s">
        <v>2251</v>
      </c>
      <c r="AB61" s="5" t="s">
        <v>2254</v>
      </c>
      <c r="AC61" s="5" t="s">
        <v>1765</v>
      </c>
      <c r="AD61" s="5">
        <v>0.114861</v>
      </c>
      <c r="AE61" s="5" t="s">
        <v>177</v>
      </c>
      <c r="AF61" s="5" t="s">
        <v>449</v>
      </c>
      <c r="AG61" s="5">
        <v>0.18045</v>
      </c>
      <c r="AH61" s="40" t="s">
        <v>177</v>
      </c>
      <c r="AI61" s="40" t="s">
        <v>449</v>
      </c>
      <c r="AJ61" s="40" t="str">
        <f t="shared" si="2"/>
        <v>No</v>
      </c>
      <c r="AK61" s="40">
        <v>11.1</v>
      </c>
      <c r="AL61" s="40">
        <v>11</v>
      </c>
      <c r="AM61" s="5" t="s">
        <v>177</v>
      </c>
      <c r="AN61" s="5" t="s">
        <v>177</v>
      </c>
      <c r="AO61" s="5" t="s">
        <v>7653</v>
      </c>
      <c r="AP61" s="5">
        <v>1123120</v>
      </c>
      <c r="AQ61" s="5">
        <v>60</v>
      </c>
      <c r="AR61" s="5" t="str">
        <f t="shared" si="12"/>
        <v>yes</v>
      </c>
      <c r="AS61" s="5">
        <v>41388</v>
      </c>
      <c r="AT61" s="5" t="str">
        <f t="shared" si="7"/>
        <v>yes</v>
      </c>
      <c r="AU61" s="5" t="str">
        <f t="shared" si="8"/>
        <v>yes</v>
      </c>
      <c r="AV61" s="5">
        <v>98.55102475972528</v>
      </c>
      <c r="AW61" s="5">
        <v>100</v>
      </c>
      <c r="AX61" s="5" t="s">
        <v>2385</v>
      </c>
      <c r="AY61" s="5">
        <v>0</v>
      </c>
      <c r="AZ61" s="5" t="str">
        <f t="shared" si="9"/>
        <v>yes</v>
      </c>
      <c r="BA61" s="5" t="str">
        <f t="shared" si="10"/>
        <v>yes</v>
      </c>
    </row>
    <row r="62" spans="1:53">
      <c r="A62" s="5" t="s">
        <v>2457</v>
      </c>
      <c r="B62" s="5" t="s">
        <v>424</v>
      </c>
      <c r="C62" s="5" t="s">
        <v>5390</v>
      </c>
      <c r="D62" s="5">
        <v>1618428</v>
      </c>
      <c r="E62" s="5" t="s">
        <v>172</v>
      </c>
      <c r="F62" s="5" t="s">
        <v>2927</v>
      </c>
      <c r="G62" s="5" t="s">
        <v>2882</v>
      </c>
      <c r="H62" s="5" t="s">
        <v>1549</v>
      </c>
      <c r="I62" s="5" t="s">
        <v>6168</v>
      </c>
      <c r="J62" s="5">
        <v>2016</v>
      </c>
      <c r="K62" s="5" t="s">
        <v>4797</v>
      </c>
      <c r="L62" s="136" t="s">
        <v>178</v>
      </c>
      <c r="M62" s="5" t="s">
        <v>2383</v>
      </c>
      <c r="N62" s="5" t="str">
        <f>VLOOKUP(A62,'All_useable_T.pal_12-2019'!C:R,15,FALSE)</f>
        <v>Yes</v>
      </c>
      <c r="O62" s="5" t="s">
        <v>177</v>
      </c>
      <c r="P62" s="10" t="s">
        <v>449</v>
      </c>
      <c r="Q62" s="5" t="s">
        <v>172</v>
      </c>
      <c r="R62" s="5" t="s">
        <v>172</v>
      </c>
      <c r="S62" s="5" t="s">
        <v>172</v>
      </c>
      <c r="T62" s="5" t="s">
        <v>172</v>
      </c>
      <c r="U62" s="5" t="s">
        <v>172</v>
      </c>
      <c r="V62" s="5" t="s">
        <v>172</v>
      </c>
      <c r="W62" s="5" t="s">
        <v>172</v>
      </c>
      <c r="X62" s="5" t="s">
        <v>172</v>
      </c>
      <c r="Y62" s="5" t="s">
        <v>2814</v>
      </c>
      <c r="Z62" s="5" t="s">
        <v>1787</v>
      </c>
      <c r="AA62" s="5" t="s">
        <v>2251</v>
      </c>
      <c r="AB62" s="5" t="s">
        <v>2254</v>
      </c>
      <c r="AC62" s="5" t="s">
        <v>1765</v>
      </c>
      <c r="AD62" s="5">
        <v>2.8496E-2</v>
      </c>
      <c r="AE62" s="5" t="s">
        <v>177</v>
      </c>
      <c r="AF62" s="5" t="s">
        <v>449</v>
      </c>
      <c r="AG62" s="5">
        <v>4.1522700000000003E-2</v>
      </c>
      <c r="AH62" s="40" t="s">
        <v>177</v>
      </c>
      <c r="AI62" s="40" t="s">
        <v>449</v>
      </c>
      <c r="AJ62" s="40" t="str">
        <f t="shared" si="2"/>
        <v>No</v>
      </c>
      <c r="AK62" s="40">
        <v>24.1</v>
      </c>
      <c r="AL62" s="40">
        <v>24</v>
      </c>
      <c r="AM62" s="5" t="s">
        <v>177</v>
      </c>
      <c r="AN62" s="5" t="s">
        <v>177</v>
      </c>
      <c r="AO62" s="5" t="s">
        <v>7654</v>
      </c>
      <c r="AP62" s="5">
        <v>1125226</v>
      </c>
      <c r="AQ62" s="5">
        <v>24</v>
      </c>
      <c r="AR62" s="5" t="str">
        <f t="shared" si="12"/>
        <v>yes</v>
      </c>
      <c r="AS62" s="5">
        <v>274725</v>
      </c>
      <c r="AT62" s="5" t="str">
        <f t="shared" si="7"/>
        <v>yes</v>
      </c>
      <c r="AU62" s="5" t="str">
        <f t="shared" si="8"/>
        <v>yes</v>
      </c>
      <c r="AV62" s="5">
        <v>98.735821093281785</v>
      </c>
      <c r="AW62" s="5">
        <v>99.97</v>
      </c>
      <c r="AX62" s="5" t="s">
        <v>2385</v>
      </c>
      <c r="AY62" s="5">
        <v>0</v>
      </c>
      <c r="AZ62" s="5" t="str">
        <f t="shared" si="9"/>
        <v>yes</v>
      </c>
      <c r="BA62" s="5" t="str">
        <f t="shared" si="10"/>
        <v>yes</v>
      </c>
    </row>
    <row r="63" spans="1:53">
      <c r="A63" s="5" t="s">
        <v>2458</v>
      </c>
      <c r="B63" s="5" t="s">
        <v>427</v>
      </c>
      <c r="C63" s="5" t="s">
        <v>5529</v>
      </c>
      <c r="D63" s="5">
        <v>2500000</v>
      </c>
      <c r="E63" s="5" t="s">
        <v>172</v>
      </c>
      <c r="F63" s="5" t="s">
        <v>2928</v>
      </c>
      <c r="G63" s="5" t="s">
        <v>2882</v>
      </c>
      <c r="H63" s="5" t="s">
        <v>1549</v>
      </c>
      <c r="I63" s="5" t="s">
        <v>6168</v>
      </c>
      <c r="J63" s="5">
        <v>2016</v>
      </c>
      <c r="K63" s="5" t="s">
        <v>4797</v>
      </c>
      <c r="L63" s="136" t="s">
        <v>178</v>
      </c>
      <c r="M63" s="5" t="s">
        <v>2383</v>
      </c>
      <c r="N63" s="5" t="str">
        <f>VLOOKUP(A63,'All_useable_T.pal_12-2019'!C:R,15,FALSE)</f>
        <v>Yes</v>
      </c>
      <c r="O63" s="5" t="s">
        <v>177</v>
      </c>
      <c r="P63" s="10" t="s">
        <v>449</v>
      </c>
      <c r="Q63" s="5" t="s">
        <v>172</v>
      </c>
      <c r="R63" s="5" t="s">
        <v>172</v>
      </c>
      <c r="S63" s="5" t="s">
        <v>172</v>
      </c>
      <c r="T63" s="5" t="s">
        <v>172</v>
      </c>
      <c r="U63" s="5" t="s">
        <v>172</v>
      </c>
      <c r="V63" s="5" t="s">
        <v>172</v>
      </c>
      <c r="W63" s="5" t="s">
        <v>172</v>
      </c>
      <c r="X63" s="5" t="s">
        <v>172</v>
      </c>
      <c r="Y63" s="5" t="s">
        <v>2814</v>
      </c>
      <c r="Z63" s="5" t="s">
        <v>1787</v>
      </c>
      <c r="AA63" s="5" t="s">
        <v>2251</v>
      </c>
      <c r="AB63" s="5" t="s">
        <v>2254</v>
      </c>
      <c r="AC63" s="5" t="s">
        <v>1762</v>
      </c>
      <c r="AD63" s="5">
        <v>2.30864E-2</v>
      </c>
      <c r="AE63" s="5" t="s">
        <v>177</v>
      </c>
      <c r="AF63" s="5" t="s">
        <v>449</v>
      </c>
      <c r="AG63" s="5">
        <v>3.7716899999999998E-2</v>
      </c>
      <c r="AH63" s="40" t="s">
        <v>177</v>
      </c>
      <c r="AI63" s="40" t="s">
        <v>449</v>
      </c>
      <c r="AJ63" s="40" t="str">
        <f t="shared" si="2"/>
        <v>No</v>
      </c>
      <c r="AK63" s="40">
        <v>53.9</v>
      </c>
      <c r="AL63" s="40">
        <v>54</v>
      </c>
      <c r="AM63" s="5" t="s">
        <v>177</v>
      </c>
      <c r="AN63" s="5" t="s">
        <v>177</v>
      </c>
      <c r="AO63" s="5" t="s">
        <v>7655</v>
      </c>
      <c r="AP63" s="5">
        <v>1130856</v>
      </c>
      <c r="AQ63" s="5">
        <v>13</v>
      </c>
      <c r="AR63" s="5" t="str">
        <f t="shared" si="12"/>
        <v>yes</v>
      </c>
      <c r="AS63" s="5">
        <v>598825</v>
      </c>
      <c r="AT63" s="5" t="str">
        <f t="shared" si="7"/>
        <v>yes</v>
      </c>
      <c r="AU63" s="5" t="str">
        <f t="shared" si="8"/>
        <v>yes</v>
      </c>
      <c r="AV63" s="5">
        <v>99.229839781754308</v>
      </c>
      <c r="AW63" s="5">
        <v>100</v>
      </c>
      <c r="AX63" s="5" t="s">
        <v>2385</v>
      </c>
      <c r="AY63" s="5">
        <v>0</v>
      </c>
      <c r="AZ63" s="5" t="str">
        <f t="shared" si="9"/>
        <v>yes</v>
      </c>
      <c r="BA63" s="5" t="str">
        <f t="shared" si="10"/>
        <v>yes</v>
      </c>
    </row>
    <row r="64" spans="1:53">
      <c r="A64" s="5" t="s">
        <v>2459</v>
      </c>
      <c r="B64" s="5" t="s">
        <v>991</v>
      </c>
      <c r="C64" s="5" t="s">
        <v>5526</v>
      </c>
      <c r="D64" s="5">
        <v>2500000</v>
      </c>
      <c r="E64" s="5" t="s">
        <v>172</v>
      </c>
      <c r="F64" s="5" t="s">
        <v>2929</v>
      </c>
      <c r="G64" s="5" t="s">
        <v>2882</v>
      </c>
      <c r="H64" s="5" t="s">
        <v>1549</v>
      </c>
      <c r="I64" s="5" t="s">
        <v>6168</v>
      </c>
      <c r="J64" s="5">
        <v>2016</v>
      </c>
      <c r="K64" s="5" t="s">
        <v>4797</v>
      </c>
      <c r="L64" s="136" t="s">
        <v>178</v>
      </c>
      <c r="M64" s="5" t="s">
        <v>2383</v>
      </c>
      <c r="N64" s="5" t="str">
        <f>VLOOKUP(A64,'All_useable_T.pal_12-2019'!C:R,15,FALSE)</f>
        <v>Yes</v>
      </c>
      <c r="O64" s="5" t="s">
        <v>177</v>
      </c>
      <c r="P64" s="10" t="s">
        <v>449</v>
      </c>
      <c r="Q64" s="5" t="s">
        <v>172</v>
      </c>
      <c r="R64" s="5" t="s">
        <v>172</v>
      </c>
      <c r="S64" s="5" t="s">
        <v>172</v>
      </c>
      <c r="T64" s="5" t="s">
        <v>172</v>
      </c>
      <c r="U64" s="5" t="s">
        <v>172</v>
      </c>
      <c r="V64" s="5" t="s">
        <v>172</v>
      </c>
      <c r="W64" s="5" t="s">
        <v>172</v>
      </c>
      <c r="X64" s="5" t="s">
        <v>172</v>
      </c>
      <c r="Y64" s="5" t="s">
        <v>2814</v>
      </c>
      <c r="Z64" s="5" t="s">
        <v>1787</v>
      </c>
      <c r="AA64" s="5" t="s">
        <v>2251</v>
      </c>
      <c r="AB64" s="5" t="s">
        <v>2254</v>
      </c>
      <c r="AC64" s="5" t="s">
        <v>1765</v>
      </c>
      <c r="AD64" s="5">
        <v>2.4273599999999999E-2</v>
      </c>
      <c r="AE64" s="5" t="s">
        <v>177</v>
      </c>
      <c r="AF64" s="5" t="s">
        <v>449</v>
      </c>
      <c r="AG64" s="5">
        <v>3.6942000000000003E-2</v>
      </c>
      <c r="AH64" s="40" t="s">
        <v>177</v>
      </c>
      <c r="AI64" s="40" t="s">
        <v>449</v>
      </c>
      <c r="AJ64" s="40" t="str">
        <f t="shared" si="2"/>
        <v>No</v>
      </c>
      <c r="AK64" s="40">
        <v>113.2</v>
      </c>
      <c r="AL64" s="40">
        <v>114</v>
      </c>
      <c r="AM64" s="5" t="s">
        <v>177</v>
      </c>
      <c r="AN64" s="5" t="s">
        <v>177</v>
      </c>
      <c r="AO64" s="5" t="s">
        <v>7647</v>
      </c>
      <c r="AP64" s="5">
        <v>1130061</v>
      </c>
      <c r="AQ64" s="5">
        <v>12</v>
      </c>
      <c r="AR64" s="5" t="str">
        <f t="shared" si="12"/>
        <v>yes</v>
      </c>
      <c r="AS64" s="5">
        <v>299527</v>
      </c>
      <c r="AT64" s="5" t="str">
        <f t="shared" si="7"/>
        <v>yes</v>
      </c>
      <c r="AU64" s="5" t="str">
        <f t="shared" si="8"/>
        <v>yes</v>
      </c>
      <c r="AV64" s="5">
        <v>99.160080482049935</v>
      </c>
      <c r="AW64" s="5">
        <v>100</v>
      </c>
      <c r="AX64" s="5" t="s">
        <v>2385</v>
      </c>
      <c r="AY64" s="5">
        <v>0</v>
      </c>
      <c r="AZ64" s="5" t="str">
        <f t="shared" si="9"/>
        <v>yes</v>
      </c>
      <c r="BA64" s="5" t="str">
        <f t="shared" si="10"/>
        <v>yes</v>
      </c>
    </row>
    <row r="65" spans="1:53">
      <c r="A65" s="5" t="s">
        <v>2460</v>
      </c>
      <c r="B65" s="5" t="s">
        <v>2229</v>
      </c>
      <c r="C65" s="5" t="s">
        <v>5160</v>
      </c>
      <c r="D65" s="5">
        <v>778035</v>
      </c>
      <c r="E65" s="5" t="s">
        <v>172</v>
      </c>
      <c r="F65" s="5" t="s">
        <v>2930</v>
      </c>
      <c r="G65" s="5" t="s">
        <v>2882</v>
      </c>
      <c r="H65" s="5" t="s">
        <v>1549</v>
      </c>
      <c r="I65" s="5" t="s">
        <v>6168</v>
      </c>
      <c r="J65" s="5">
        <v>2016</v>
      </c>
      <c r="K65" s="5" t="s">
        <v>4797</v>
      </c>
      <c r="L65" s="136" t="s">
        <v>178</v>
      </c>
      <c r="M65" s="5" t="s">
        <v>2383</v>
      </c>
      <c r="N65" s="5" t="str">
        <f>VLOOKUP(A65,'All_useable_T.pal_12-2019'!C:R,15,FALSE)</f>
        <v>Yes</v>
      </c>
      <c r="O65" s="5" t="s">
        <v>177</v>
      </c>
      <c r="P65" s="10" t="s">
        <v>449</v>
      </c>
      <c r="Q65" s="5" t="s">
        <v>172</v>
      </c>
      <c r="R65" s="5" t="s">
        <v>172</v>
      </c>
      <c r="S65" s="5" t="s">
        <v>172</v>
      </c>
      <c r="T65" s="5" t="s">
        <v>172</v>
      </c>
      <c r="U65" s="5" t="s">
        <v>172</v>
      </c>
      <c r="V65" s="5" t="s">
        <v>172</v>
      </c>
      <c r="W65" s="5" t="s">
        <v>172</v>
      </c>
      <c r="X65" s="5" t="s">
        <v>172</v>
      </c>
      <c r="Y65" s="5" t="s">
        <v>2814</v>
      </c>
      <c r="Z65" s="5" t="s">
        <v>1787</v>
      </c>
      <c r="AA65" s="5" t="s">
        <v>2251</v>
      </c>
      <c r="AB65" s="5" t="s">
        <v>2254</v>
      </c>
      <c r="AC65" s="5" t="s">
        <v>1762</v>
      </c>
      <c r="AD65" s="5">
        <v>9.9736500000000006E-2</v>
      </c>
      <c r="AE65" s="5" t="s">
        <v>177</v>
      </c>
      <c r="AF65" s="5" t="s">
        <v>449</v>
      </c>
      <c r="AG65" s="5">
        <v>0.15290300000000001</v>
      </c>
      <c r="AH65" s="40" t="s">
        <v>177</v>
      </c>
      <c r="AI65" s="40" t="s">
        <v>449</v>
      </c>
      <c r="AJ65" s="40" t="str">
        <f t="shared" si="2"/>
        <v>No</v>
      </c>
      <c r="AK65" s="40">
        <v>11.8</v>
      </c>
      <c r="AL65" s="40">
        <v>11</v>
      </c>
      <c r="AM65" s="5" t="s">
        <v>177</v>
      </c>
      <c r="AN65" s="5" t="s">
        <v>177</v>
      </c>
      <c r="AO65" s="5" t="s">
        <v>7648</v>
      </c>
      <c r="AP65" s="5">
        <v>1124916</v>
      </c>
      <c r="AQ65" s="5">
        <v>45</v>
      </c>
      <c r="AR65" s="5" t="str">
        <f t="shared" si="12"/>
        <v>yes</v>
      </c>
      <c r="AS65" s="5">
        <v>53217</v>
      </c>
      <c r="AT65" s="5" t="str">
        <f t="shared" si="7"/>
        <v>yes</v>
      </c>
      <c r="AU65" s="5" t="str">
        <f t="shared" si="8"/>
        <v>yes</v>
      </c>
      <c r="AV65" s="5">
        <v>98.708619353774424</v>
      </c>
      <c r="AW65" s="5">
        <v>100</v>
      </c>
      <c r="AX65" s="5" t="s">
        <v>2385</v>
      </c>
      <c r="AY65" s="5">
        <v>0.81</v>
      </c>
      <c r="AZ65" s="5" t="str">
        <f t="shared" si="9"/>
        <v>yes</v>
      </c>
      <c r="BA65" s="5" t="str">
        <f t="shared" si="10"/>
        <v>yes</v>
      </c>
    </row>
    <row r="66" spans="1:53">
      <c r="A66" s="5" t="s">
        <v>2461</v>
      </c>
      <c r="B66" s="5" t="s">
        <v>992</v>
      </c>
      <c r="C66" s="5" t="s">
        <v>5501</v>
      </c>
      <c r="D66" s="5">
        <v>2422288</v>
      </c>
      <c r="E66" s="5" t="s">
        <v>172</v>
      </c>
      <c r="F66" s="5" t="s">
        <v>2931</v>
      </c>
      <c r="G66" s="5" t="s">
        <v>2882</v>
      </c>
      <c r="H66" s="5" t="s">
        <v>1549</v>
      </c>
      <c r="I66" s="5" t="s">
        <v>6168</v>
      </c>
      <c r="J66" s="5">
        <v>2016</v>
      </c>
      <c r="K66" s="5" t="s">
        <v>4797</v>
      </c>
      <c r="L66" s="136" t="s">
        <v>178</v>
      </c>
      <c r="M66" s="5" t="s">
        <v>2383</v>
      </c>
      <c r="N66" s="5" t="str">
        <f>VLOOKUP(A66,'All_useable_T.pal_12-2019'!C:R,15,FALSE)</f>
        <v>Yes</v>
      </c>
      <c r="O66" s="5" t="s">
        <v>177</v>
      </c>
      <c r="P66" s="10" t="s">
        <v>449</v>
      </c>
      <c r="Q66" s="5" t="s">
        <v>172</v>
      </c>
      <c r="R66" s="5" t="s">
        <v>172</v>
      </c>
      <c r="S66" s="5" t="s">
        <v>172</v>
      </c>
      <c r="T66" s="5" t="s">
        <v>172</v>
      </c>
      <c r="U66" s="5" t="s">
        <v>172</v>
      </c>
      <c r="V66" s="5" t="s">
        <v>172</v>
      </c>
      <c r="W66" s="5" t="s">
        <v>172</v>
      </c>
      <c r="X66" s="5" t="s">
        <v>172</v>
      </c>
      <c r="Y66" s="5" t="s">
        <v>2814</v>
      </c>
      <c r="Z66" s="5" t="s">
        <v>1787</v>
      </c>
      <c r="AA66" s="5" t="s">
        <v>2251</v>
      </c>
      <c r="AB66" s="5" t="s">
        <v>2254</v>
      </c>
      <c r="AC66" s="5" t="s">
        <v>1762</v>
      </c>
      <c r="AD66" s="5">
        <v>2.3744500000000002E-2</v>
      </c>
      <c r="AE66" s="5" t="s">
        <v>177</v>
      </c>
      <c r="AF66" s="5" t="s">
        <v>449</v>
      </c>
      <c r="AG66" s="5">
        <v>3.8600599999999999E-2</v>
      </c>
      <c r="AH66" s="40" t="s">
        <v>177</v>
      </c>
      <c r="AI66" s="40" t="s">
        <v>449</v>
      </c>
      <c r="AJ66" s="40" t="str">
        <f t="shared" si="2"/>
        <v>No</v>
      </c>
      <c r="AK66" s="40">
        <v>36.6</v>
      </c>
      <c r="AL66" s="40">
        <v>36</v>
      </c>
      <c r="AM66" s="5" t="s">
        <v>177</v>
      </c>
      <c r="AN66" s="5" t="s">
        <v>177</v>
      </c>
      <c r="AO66" s="5" t="s">
        <v>7649</v>
      </c>
      <c r="AP66" s="5">
        <v>1130524</v>
      </c>
      <c r="AQ66" s="5">
        <v>17</v>
      </c>
      <c r="AR66" s="5" t="str">
        <f t="shared" si="12"/>
        <v>yes</v>
      </c>
      <c r="AS66" s="5">
        <v>171531</v>
      </c>
      <c r="AT66" s="5" t="str">
        <f t="shared" si="7"/>
        <v>yes</v>
      </c>
      <c r="AU66" s="5" t="str">
        <f t="shared" si="8"/>
        <v>yes</v>
      </c>
      <c r="AV66" s="5">
        <v>99.20070759621737</v>
      </c>
      <c r="AW66" s="5">
        <v>100</v>
      </c>
      <c r="AX66" s="5" t="s">
        <v>2385</v>
      </c>
      <c r="AY66" s="5">
        <v>0</v>
      </c>
      <c r="AZ66" s="5" t="str">
        <f t="shared" si="9"/>
        <v>yes</v>
      </c>
      <c r="BA66" s="5" t="str">
        <f t="shared" si="10"/>
        <v>yes</v>
      </c>
    </row>
    <row r="67" spans="1:53">
      <c r="A67" s="5" t="s">
        <v>4155</v>
      </c>
      <c r="B67" s="5" t="s">
        <v>4607</v>
      </c>
      <c r="C67" s="5" t="s">
        <v>5747</v>
      </c>
      <c r="D67" s="5">
        <v>2500000</v>
      </c>
      <c r="E67" s="5" t="s">
        <v>172</v>
      </c>
      <c r="F67" s="5" t="s">
        <v>6355</v>
      </c>
      <c r="G67" s="5" t="s">
        <v>2882</v>
      </c>
      <c r="H67" s="5" t="s">
        <v>1549</v>
      </c>
      <c r="I67" s="5" t="s">
        <v>6168</v>
      </c>
      <c r="J67" s="5">
        <v>2012</v>
      </c>
      <c r="K67" s="5" t="s">
        <v>6174</v>
      </c>
      <c r="L67" s="136" t="s">
        <v>178</v>
      </c>
      <c r="M67" s="5" t="s">
        <v>2383</v>
      </c>
      <c r="N67" s="5" t="str">
        <f>VLOOKUP(A67,'All_useable_T.pal_12-2019'!C:R,15,FALSE)</f>
        <v>Yes</v>
      </c>
      <c r="O67" s="5" t="s">
        <v>177</v>
      </c>
      <c r="P67" s="10" t="s">
        <v>449</v>
      </c>
      <c r="Q67" s="5" t="s">
        <v>172</v>
      </c>
      <c r="R67" s="5" t="s">
        <v>172</v>
      </c>
      <c r="S67" s="5" t="s">
        <v>172</v>
      </c>
      <c r="T67" s="5" t="s">
        <v>172</v>
      </c>
      <c r="U67" s="5" t="s">
        <v>172</v>
      </c>
      <c r="V67" s="5" t="s">
        <v>172</v>
      </c>
      <c r="W67" s="5" t="s">
        <v>172</v>
      </c>
      <c r="X67" s="5" t="s">
        <v>449</v>
      </c>
      <c r="Y67" s="5" t="s">
        <v>2814</v>
      </c>
      <c r="Z67" s="5" t="s">
        <v>172</v>
      </c>
      <c r="AA67" s="5" t="s">
        <v>2251</v>
      </c>
      <c r="AB67" s="5" t="s">
        <v>2254</v>
      </c>
      <c r="AC67" s="5" t="s">
        <v>1765</v>
      </c>
      <c r="AD67" s="5">
        <v>3.4741899999999999E-2</v>
      </c>
      <c r="AE67" s="5" t="s">
        <v>177</v>
      </c>
      <c r="AF67" s="5" t="s">
        <v>449</v>
      </c>
      <c r="AG67" s="5">
        <v>9.4109300000000007E-2</v>
      </c>
      <c r="AH67" s="40" t="s">
        <v>177</v>
      </c>
      <c r="AI67" s="40" t="s">
        <v>449</v>
      </c>
      <c r="AJ67" s="40" t="str">
        <f t="shared" ref="AJ67:AJ130" si="13">IF(AG67&gt;0.75,"Yes","No")</f>
        <v>No</v>
      </c>
      <c r="AK67" s="40">
        <v>20.6</v>
      </c>
      <c r="AL67" s="40">
        <v>20</v>
      </c>
      <c r="AM67" s="5" t="s">
        <v>177</v>
      </c>
      <c r="AN67" s="5" t="s">
        <v>177</v>
      </c>
      <c r="AO67" s="5" t="s">
        <v>7958</v>
      </c>
      <c r="AP67" s="5">
        <v>1152750</v>
      </c>
      <c r="AQ67" s="5">
        <v>470</v>
      </c>
      <c r="AR67" s="5" t="str">
        <f>IF(AQ67&lt;600,"yes","no")</f>
        <v>yes</v>
      </c>
      <c r="AS67" s="5">
        <v>3665</v>
      </c>
      <c r="AT67" s="5" t="str">
        <f t="shared" si="7"/>
        <v>yes</v>
      </c>
      <c r="AU67" s="5" t="str">
        <f t="shared" si="8"/>
        <v>no</v>
      </c>
      <c r="AV67" s="5">
        <v>101.15098457134886</v>
      </c>
      <c r="AW67" s="5">
        <v>95.94</v>
      </c>
      <c r="AX67" s="5" t="s">
        <v>2385</v>
      </c>
      <c r="AY67" s="5">
        <v>5.89</v>
      </c>
      <c r="AZ67" s="5" t="str">
        <f t="shared" si="9"/>
        <v>no</v>
      </c>
      <c r="BA67" s="5" t="str">
        <f t="shared" si="10"/>
        <v>yes</v>
      </c>
    </row>
    <row r="68" spans="1:53">
      <c r="A68" s="5" t="s">
        <v>6046</v>
      </c>
      <c r="B68" s="5" t="s">
        <v>5397</v>
      </c>
      <c r="C68" s="5" t="s">
        <v>5398</v>
      </c>
      <c r="D68" s="5">
        <v>1672543</v>
      </c>
      <c r="E68" s="5" t="s">
        <v>172</v>
      </c>
      <c r="F68" s="5" t="s">
        <v>9559</v>
      </c>
      <c r="G68" s="5" t="s">
        <v>2882</v>
      </c>
      <c r="H68" s="5" t="s">
        <v>1549</v>
      </c>
      <c r="I68" s="5" t="s">
        <v>6168</v>
      </c>
      <c r="J68" s="34">
        <v>2012</v>
      </c>
      <c r="K68" s="5" t="s">
        <v>6174</v>
      </c>
      <c r="L68" s="136" t="s">
        <v>178</v>
      </c>
      <c r="M68" s="5" t="s">
        <v>2383</v>
      </c>
      <c r="N68" s="5" t="s">
        <v>177</v>
      </c>
      <c r="O68" s="5" t="s">
        <v>177</v>
      </c>
      <c r="P68" s="10" t="s">
        <v>449</v>
      </c>
      <c r="Q68" s="5" t="s">
        <v>172</v>
      </c>
      <c r="R68" s="5" t="s">
        <v>172</v>
      </c>
      <c r="S68" s="5" t="s">
        <v>172</v>
      </c>
      <c r="T68" s="5" t="s">
        <v>172</v>
      </c>
      <c r="U68" s="5" t="s">
        <v>172</v>
      </c>
      <c r="V68" s="5" t="s">
        <v>172</v>
      </c>
      <c r="W68" s="5" t="s">
        <v>172</v>
      </c>
      <c r="X68" s="5" t="s">
        <v>172</v>
      </c>
      <c r="Y68" s="5" t="s">
        <v>2814</v>
      </c>
      <c r="Z68" s="5" t="s">
        <v>172</v>
      </c>
      <c r="AA68" s="5" t="s">
        <v>2251</v>
      </c>
      <c r="AB68" s="5" t="s">
        <v>2254</v>
      </c>
      <c r="AC68" s="5" t="s">
        <v>1765</v>
      </c>
      <c r="AD68" s="5">
        <v>0.186247</v>
      </c>
      <c r="AE68" s="5" t="s">
        <v>177</v>
      </c>
      <c r="AF68" s="5" t="s">
        <v>449</v>
      </c>
      <c r="AG68" s="5">
        <v>0.43081700000000001</v>
      </c>
      <c r="AH68" s="40" t="s">
        <v>449</v>
      </c>
      <c r="AI68" s="40" t="s">
        <v>449</v>
      </c>
      <c r="AJ68" s="40" t="str">
        <f t="shared" si="13"/>
        <v>No</v>
      </c>
      <c r="AK68" s="40">
        <v>9.5</v>
      </c>
      <c r="AL68" s="40">
        <v>9</v>
      </c>
      <c r="AM68" s="5" t="s">
        <v>177</v>
      </c>
      <c r="AN68" s="5" t="s">
        <v>177</v>
      </c>
      <c r="AO68" s="5" t="s">
        <v>8166</v>
      </c>
      <c r="AP68" s="5">
        <v>942879</v>
      </c>
      <c r="AQ68" s="5">
        <v>879</v>
      </c>
      <c r="AR68" s="5" t="str">
        <f>IF(AQ68&lt;600,"yes","no")</f>
        <v>no</v>
      </c>
      <c r="AS68" s="5">
        <v>1160</v>
      </c>
      <c r="AT68" s="5" t="str">
        <f t="shared" si="7"/>
        <v>no</v>
      </c>
      <c r="AU68" s="5" t="str">
        <f t="shared" si="8"/>
        <v>no</v>
      </c>
      <c r="AV68" s="5">
        <v>82.735319177314111</v>
      </c>
      <c r="AW68" s="5">
        <v>89.52</v>
      </c>
      <c r="AX68" s="5" t="s">
        <v>2386</v>
      </c>
      <c r="AY68" s="5">
        <v>10.199999999999999</v>
      </c>
      <c r="AZ68" s="5" t="str">
        <f t="shared" si="9"/>
        <v>no</v>
      </c>
      <c r="BA68" s="5" t="str">
        <f t="shared" si="10"/>
        <v>no</v>
      </c>
    </row>
    <row r="69" spans="1:53">
      <c r="A69" s="5" t="s">
        <v>4223</v>
      </c>
      <c r="B69" s="5" t="s">
        <v>4675</v>
      </c>
      <c r="C69" s="5" t="s">
        <v>5468</v>
      </c>
      <c r="D69" s="5">
        <v>2158516</v>
      </c>
      <c r="E69" s="5" t="s">
        <v>172</v>
      </c>
      <c r="F69" s="5" t="s">
        <v>6479</v>
      </c>
      <c r="G69" s="5" t="s">
        <v>2882</v>
      </c>
      <c r="H69" s="5" t="s">
        <v>1549</v>
      </c>
      <c r="I69" s="5" t="s">
        <v>6168</v>
      </c>
      <c r="J69" s="5">
        <v>2012</v>
      </c>
      <c r="K69" s="5" t="s">
        <v>6174</v>
      </c>
      <c r="L69" s="136" t="s">
        <v>178</v>
      </c>
      <c r="M69" s="5" t="s">
        <v>2383</v>
      </c>
      <c r="N69" s="5" t="str">
        <f>VLOOKUP(A69,'All_useable_T.pal_12-2019'!C:R,15,FALSE)</f>
        <v>Yes</v>
      </c>
      <c r="O69" s="5" t="s">
        <v>177</v>
      </c>
      <c r="P69" s="10" t="s">
        <v>449</v>
      </c>
      <c r="Q69" s="5" t="s">
        <v>172</v>
      </c>
      <c r="R69" s="5" t="s">
        <v>172</v>
      </c>
      <c r="S69" s="5" t="s">
        <v>172</v>
      </c>
      <c r="T69" s="5" t="s">
        <v>172</v>
      </c>
      <c r="U69" s="5" t="s">
        <v>172</v>
      </c>
      <c r="V69" s="5" t="s">
        <v>172</v>
      </c>
      <c r="W69" s="5" t="s">
        <v>172</v>
      </c>
      <c r="X69" s="5" t="s">
        <v>172</v>
      </c>
      <c r="Y69" s="5" t="s">
        <v>2814</v>
      </c>
      <c r="Z69" s="5" t="s">
        <v>172</v>
      </c>
      <c r="AA69" s="5" t="s">
        <v>2251</v>
      </c>
      <c r="AB69" s="5" t="s">
        <v>2254</v>
      </c>
      <c r="AC69" s="5" t="s">
        <v>1765</v>
      </c>
      <c r="AD69" s="5">
        <v>8.6327799999999996E-2</v>
      </c>
      <c r="AE69" s="5" t="s">
        <v>177</v>
      </c>
      <c r="AF69" s="5" t="s">
        <v>449</v>
      </c>
      <c r="AG69" s="5">
        <v>0.21913099999999999</v>
      </c>
      <c r="AH69" s="40" t="s">
        <v>177</v>
      </c>
      <c r="AI69" s="40" t="s">
        <v>449</v>
      </c>
      <c r="AJ69" s="40" t="str">
        <f t="shared" si="13"/>
        <v>No</v>
      </c>
      <c r="AK69" s="40">
        <v>15.1</v>
      </c>
      <c r="AL69" s="40">
        <v>14</v>
      </c>
      <c r="AM69" s="5" t="s">
        <v>177</v>
      </c>
      <c r="AN69" s="5" t="s">
        <v>177</v>
      </c>
      <c r="AO69" s="5" t="s">
        <v>8080</v>
      </c>
      <c r="AP69" s="5">
        <v>1087424</v>
      </c>
      <c r="AQ69" s="5">
        <v>775</v>
      </c>
      <c r="AR69" s="5" t="str">
        <f>IF(AQ69&lt;600,"yes","no")</f>
        <v>no</v>
      </c>
      <c r="AS69" s="5">
        <v>1656</v>
      </c>
      <c r="AT69" s="5" t="str">
        <f t="shared" si="7"/>
        <v>yes</v>
      </c>
      <c r="AU69" s="5" t="str">
        <f t="shared" si="8"/>
        <v>no</v>
      </c>
      <c r="AV69" s="5">
        <v>95.418788329225293</v>
      </c>
      <c r="AW69" s="5">
        <v>91.81</v>
      </c>
      <c r="AX69" s="5" t="s">
        <v>2386</v>
      </c>
      <c r="AY69" s="5">
        <v>14.72</v>
      </c>
      <c r="AZ69" s="5" t="str">
        <f t="shared" si="9"/>
        <v>no</v>
      </c>
      <c r="BA69" s="5" t="str">
        <f t="shared" si="10"/>
        <v>no</v>
      </c>
    </row>
    <row r="70" spans="1:53">
      <c r="A70" s="5" t="s">
        <v>4156</v>
      </c>
      <c r="B70" s="5" t="s">
        <v>4608</v>
      </c>
      <c r="C70" s="5" t="s">
        <v>5754</v>
      </c>
      <c r="D70" s="5">
        <v>2500000</v>
      </c>
      <c r="E70" s="5" t="s">
        <v>172</v>
      </c>
      <c r="F70" s="5" t="s">
        <v>6356</v>
      </c>
      <c r="G70" s="5" t="s">
        <v>2882</v>
      </c>
      <c r="H70" s="5" t="s">
        <v>1549</v>
      </c>
      <c r="I70" s="5" t="s">
        <v>6168</v>
      </c>
      <c r="J70" s="5">
        <v>2012</v>
      </c>
      <c r="K70" s="5" t="s">
        <v>6174</v>
      </c>
      <c r="L70" s="136" t="s">
        <v>178</v>
      </c>
      <c r="M70" s="5" t="s">
        <v>2383</v>
      </c>
      <c r="N70" s="5" t="str">
        <f>VLOOKUP(A70,'All_useable_T.pal_12-2019'!C:R,15,FALSE)</f>
        <v>Yes</v>
      </c>
      <c r="O70" s="5" t="s">
        <v>177</v>
      </c>
      <c r="P70" s="10" t="s">
        <v>449</v>
      </c>
      <c r="Q70" s="5" t="s">
        <v>172</v>
      </c>
      <c r="R70" s="5" t="s">
        <v>172</v>
      </c>
      <c r="S70" s="5" t="s">
        <v>172</v>
      </c>
      <c r="T70" s="5" t="s">
        <v>172</v>
      </c>
      <c r="U70" s="5" t="s">
        <v>172</v>
      </c>
      <c r="V70" s="5" t="s">
        <v>172</v>
      </c>
      <c r="W70" s="5" t="s">
        <v>172</v>
      </c>
      <c r="X70" s="5" t="s">
        <v>172</v>
      </c>
      <c r="Y70" s="5" t="s">
        <v>2814</v>
      </c>
      <c r="Z70" s="5" t="s">
        <v>172</v>
      </c>
      <c r="AA70" s="5" t="s">
        <v>2251</v>
      </c>
      <c r="AB70" s="5" t="s">
        <v>2254</v>
      </c>
      <c r="AC70" s="5" t="s">
        <v>1765</v>
      </c>
      <c r="AD70" s="5">
        <v>2.8919E-2</v>
      </c>
      <c r="AE70" s="5" t="s">
        <v>177</v>
      </c>
      <c r="AF70" s="5" t="s">
        <v>449</v>
      </c>
      <c r="AG70" s="5">
        <v>6.0225399999999998E-2</v>
      </c>
      <c r="AH70" s="40" t="s">
        <v>177</v>
      </c>
      <c r="AI70" s="40" t="s">
        <v>449</v>
      </c>
      <c r="AJ70" s="40" t="str">
        <f t="shared" si="13"/>
        <v>No</v>
      </c>
      <c r="AK70" s="40">
        <v>23.9</v>
      </c>
      <c r="AL70" s="40">
        <v>23</v>
      </c>
      <c r="AM70" s="5" t="s">
        <v>177</v>
      </c>
      <c r="AN70" s="5" t="s">
        <v>177</v>
      </c>
      <c r="AO70" s="5" t="s">
        <v>7966</v>
      </c>
      <c r="AP70" s="5">
        <v>1142568</v>
      </c>
      <c r="AQ70" s="5">
        <v>171</v>
      </c>
      <c r="AR70" s="5" t="str">
        <f>IF(AQ70&lt;350,"yes","no")</f>
        <v>yes</v>
      </c>
      <c r="AS70" s="5">
        <v>10958</v>
      </c>
      <c r="AT70" s="5" t="str">
        <f t="shared" si="7"/>
        <v>yes</v>
      </c>
      <c r="AU70" s="5" t="str">
        <f t="shared" si="8"/>
        <v>yes</v>
      </c>
      <c r="AV70" s="5">
        <v>100.25753904985201</v>
      </c>
      <c r="AW70" s="5">
        <v>98.9</v>
      </c>
      <c r="AX70" s="5" t="s">
        <v>2385</v>
      </c>
      <c r="AY70" s="5">
        <v>1.66</v>
      </c>
      <c r="AZ70" s="5" t="str">
        <f t="shared" si="9"/>
        <v>yes</v>
      </c>
      <c r="BA70" s="5" t="str">
        <f t="shared" si="10"/>
        <v>yes</v>
      </c>
    </row>
    <row r="71" spans="1:53">
      <c r="A71" s="5" t="s">
        <v>4122</v>
      </c>
      <c r="B71" s="5" t="s">
        <v>4574</v>
      </c>
      <c r="C71" s="5" t="s">
        <v>5720</v>
      </c>
      <c r="D71" s="5">
        <v>2500000</v>
      </c>
      <c r="E71" s="5" t="s">
        <v>172</v>
      </c>
      <c r="F71" s="5" t="s">
        <v>6313</v>
      </c>
      <c r="G71" s="5" t="s">
        <v>2882</v>
      </c>
      <c r="H71" s="5" t="s">
        <v>1549</v>
      </c>
      <c r="I71" s="5" t="s">
        <v>6168</v>
      </c>
      <c r="J71" s="5">
        <v>2012</v>
      </c>
      <c r="K71" s="5" t="s">
        <v>6174</v>
      </c>
      <c r="L71" s="136" t="s">
        <v>178</v>
      </c>
      <c r="M71" s="5" t="s">
        <v>2383</v>
      </c>
      <c r="N71" s="5" t="str">
        <f>VLOOKUP(A71,'All_useable_T.pal_12-2019'!C:R,15,FALSE)</f>
        <v>Yes</v>
      </c>
      <c r="O71" s="5" t="s">
        <v>177</v>
      </c>
      <c r="P71" s="10" t="s">
        <v>449</v>
      </c>
      <c r="Q71" s="5" t="s">
        <v>172</v>
      </c>
      <c r="R71" s="5" t="s">
        <v>172</v>
      </c>
      <c r="S71" s="5" t="s">
        <v>172</v>
      </c>
      <c r="T71" s="5" t="s">
        <v>172</v>
      </c>
      <c r="U71" s="5" t="s">
        <v>172</v>
      </c>
      <c r="V71" s="5" t="s">
        <v>172</v>
      </c>
      <c r="W71" s="5" t="s">
        <v>172</v>
      </c>
      <c r="X71" s="5" t="s">
        <v>172</v>
      </c>
      <c r="Y71" s="5" t="s">
        <v>2814</v>
      </c>
      <c r="Z71" s="5" t="s">
        <v>172</v>
      </c>
      <c r="AA71" s="5" t="s">
        <v>2251</v>
      </c>
      <c r="AB71" s="5" t="s">
        <v>2254</v>
      </c>
      <c r="AC71" s="5" t="s">
        <v>1765</v>
      </c>
      <c r="AD71" s="5">
        <v>2.4310499999999999E-2</v>
      </c>
      <c r="AE71" s="5" t="s">
        <v>177</v>
      </c>
      <c r="AF71" s="5" t="s">
        <v>449</v>
      </c>
      <c r="AG71" s="5">
        <v>3.9382399999999998E-2</v>
      </c>
      <c r="AH71" s="40" t="s">
        <v>177</v>
      </c>
      <c r="AI71" s="40" t="s">
        <v>449</v>
      </c>
      <c r="AJ71" s="40" t="str">
        <f t="shared" si="13"/>
        <v>No</v>
      </c>
      <c r="AK71" s="40">
        <v>44.9</v>
      </c>
      <c r="AL71" s="40">
        <v>44</v>
      </c>
      <c r="AM71" s="5" t="s">
        <v>177</v>
      </c>
      <c r="AN71" s="5" t="s">
        <v>177</v>
      </c>
      <c r="AO71" s="5" t="s">
        <v>7915</v>
      </c>
      <c r="AP71" s="5">
        <v>1134388</v>
      </c>
      <c r="AQ71" s="5">
        <v>49</v>
      </c>
      <c r="AR71" s="5" t="str">
        <f>IF(AQ71&lt;350,"yes","no")</f>
        <v>yes</v>
      </c>
      <c r="AS71" s="5">
        <v>44529</v>
      </c>
      <c r="AT71" s="5" t="str">
        <f t="shared" si="7"/>
        <v>yes</v>
      </c>
      <c r="AU71" s="5" t="str">
        <f t="shared" si="8"/>
        <v>yes</v>
      </c>
      <c r="AV71" s="5">
        <v>99.539764117044697</v>
      </c>
      <c r="AW71" s="5">
        <v>100</v>
      </c>
      <c r="AX71" s="5" t="s">
        <v>2385</v>
      </c>
      <c r="AY71" s="5">
        <v>0.05</v>
      </c>
      <c r="AZ71" s="5" t="str">
        <f t="shared" si="9"/>
        <v>yes</v>
      </c>
      <c r="BA71" s="5" t="str">
        <f t="shared" si="10"/>
        <v>yes</v>
      </c>
    </row>
    <row r="72" spans="1:53">
      <c r="A72" s="5" t="s">
        <v>6007</v>
      </c>
      <c r="B72" s="5" t="s">
        <v>5274</v>
      </c>
      <c r="C72" s="5" t="s">
        <v>5275</v>
      </c>
      <c r="D72" s="5">
        <v>1122873</v>
      </c>
      <c r="E72" s="5" t="s">
        <v>172</v>
      </c>
      <c r="F72" s="5" t="s">
        <v>6522</v>
      </c>
      <c r="G72" s="5" t="s">
        <v>2882</v>
      </c>
      <c r="H72" s="5" t="s">
        <v>1549</v>
      </c>
      <c r="I72" s="5" t="s">
        <v>6168</v>
      </c>
      <c r="J72" s="34">
        <v>2012</v>
      </c>
      <c r="K72" s="5" t="s">
        <v>6174</v>
      </c>
      <c r="L72" s="136" t="s">
        <v>178</v>
      </c>
      <c r="M72" s="5" t="s">
        <v>2383</v>
      </c>
      <c r="N72" s="5" t="s">
        <v>177</v>
      </c>
      <c r="O72" s="5" t="s">
        <v>177</v>
      </c>
      <c r="P72" s="10" t="s">
        <v>449</v>
      </c>
      <c r="Q72" s="5" t="s">
        <v>172</v>
      </c>
      <c r="R72" s="5" t="s">
        <v>172</v>
      </c>
      <c r="S72" s="5" t="s">
        <v>172</v>
      </c>
      <c r="T72" s="5" t="s">
        <v>172</v>
      </c>
      <c r="U72" s="5" t="s">
        <v>172</v>
      </c>
      <c r="V72" s="5" t="s">
        <v>172</v>
      </c>
      <c r="W72" s="5" t="s">
        <v>172</v>
      </c>
      <c r="X72" s="5" t="s">
        <v>172</v>
      </c>
      <c r="Y72" s="5" t="s">
        <v>2814</v>
      </c>
      <c r="Z72" s="5" t="s">
        <v>172</v>
      </c>
      <c r="AA72" s="5" t="s">
        <v>2251</v>
      </c>
      <c r="AB72" s="5" t="s">
        <v>2254</v>
      </c>
      <c r="AC72" s="5" t="s">
        <v>1765</v>
      </c>
      <c r="AD72" s="5">
        <v>0.12496699999999999</v>
      </c>
      <c r="AE72" s="5" t="s">
        <v>177</v>
      </c>
      <c r="AF72" s="5" t="s">
        <v>449</v>
      </c>
      <c r="AG72" s="5">
        <v>0.45792899999999997</v>
      </c>
      <c r="AH72" s="40" t="s">
        <v>449</v>
      </c>
      <c r="AI72" s="40" t="s">
        <v>449</v>
      </c>
      <c r="AJ72" s="40" t="str">
        <f t="shared" si="13"/>
        <v>No</v>
      </c>
      <c r="AK72" s="40">
        <v>8.1999999999999993</v>
      </c>
      <c r="AL72" s="40">
        <v>8</v>
      </c>
      <c r="AM72" s="5" t="s">
        <v>177</v>
      </c>
      <c r="AN72" s="5" t="s">
        <v>177</v>
      </c>
      <c r="AO72" s="5" t="s">
        <v>8123</v>
      </c>
      <c r="AP72" s="5">
        <v>1085704</v>
      </c>
      <c r="AQ72" s="5">
        <v>702</v>
      </c>
      <c r="AR72" s="5" t="str">
        <f>IF(AQ72&lt;600,"yes","no")</f>
        <v>no</v>
      </c>
      <c r="AS72" s="5">
        <v>1967</v>
      </c>
      <c r="AT72" s="5" t="str">
        <f t="shared" si="7"/>
        <v>yes</v>
      </c>
      <c r="AU72" s="5" t="str">
        <f t="shared" si="8"/>
        <v>no</v>
      </c>
      <c r="AV72" s="5">
        <v>95.267862548732793</v>
      </c>
      <c r="AW72" s="5">
        <v>92.69</v>
      </c>
      <c r="AX72" s="5" t="s">
        <v>2386</v>
      </c>
      <c r="AY72" s="5">
        <v>6.22</v>
      </c>
      <c r="AZ72" s="5" t="str">
        <f t="shared" si="9"/>
        <v>no</v>
      </c>
      <c r="BA72" s="5" t="str">
        <f t="shared" si="10"/>
        <v>yes</v>
      </c>
    </row>
    <row r="73" spans="1:53">
      <c r="A73" s="5" t="s">
        <v>4157</v>
      </c>
      <c r="B73" s="5" t="s">
        <v>4609</v>
      </c>
      <c r="C73" s="5" t="s">
        <v>5758</v>
      </c>
      <c r="D73" s="5">
        <v>2500000</v>
      </c>
      <c r="E73" s="5" t="s">
        <v>172</v>
      </c>
      <c r="F73" s="5" t="s">
        <v>6357</v>
      </c>
      <c r="G73" s="5" t="s">
        <v>2882</v>
      </c>
      <c r="H73" s="5" t="s">
        <v>1549</v>
      </c>
      <c r="I73" s="5" t="s">
        <v>6168</v>
      </c>
      <c r="J73" s="5">
        <v>2012</v>
      </c>
      <c r="K73" s="5" t="s">
        <v>6174</v>
      </c>
      <c r="L73" s="136" t="s">
        <v>178</v>
      </c>
      <c r="M73" s="5" t="s">
        <v>2383</v>
      </c>
      <c r="N73" s="5" t="str">
        <f>VLOOKUP(A73,'All_useable_T.pal_12-2019'!C:R,15,FALSE)</f>
        <v>Yes</v>
      </c>
      <c r="O73" s="5" t="s">
        <v>177</v>
      </c>
      <c r="P73" s="10" t="s">
        <v>177</v>
      </c>
      <c r="Q73" s="5" t="s">
        <v>172</v>
      </c>
      <c r="R73" s="5" t="s">
        <v>172</v>
      </c>
      <c r="S73" s="5" t="s">
        <v>172</v>
      </c>
      <c r="T73" s="5" t="s">
        <v>172</v>
      </c>
      <c r="U73" s="5" t="s">
        <v>172</v>
      </c>
      <c r="V73" s="5" t="s">
        <v>172</v>
      </c>
      <c r="W73" s="5" t="s">
        <v>172</v>
      </c>
      <c r="X73" s="5" t="s">
        <v>172</v>
      </c>
      <c r="Y73" s="5" t="s">
        <v>2814</v>
      </c>
      <c r="Z73" s="5" t="s">
        <v>172</v>
      </c>
      <c r="AA73" s="5" t="s">
        <v>2251</v>
      </c>
      <c r="AB73" s="5" t="s">
        <v>2254</v>
      </c>
      <c r="AC73" s="5" t="s">
        <v>1765</v>
      </c>
      <c r="AD73" s="5">
        <v>4.36E-2</v>
      </c>
      <c r="AE73" s="5" t="s">
        <v>177</v>
      </c>
      <c r="AF73" s="5" t="s">
        <v>449</v>
      </c>
      <c r="AG73" s="5" t="s">
        <v>172</v>
      </c>
      <c r="AH73" s="40" t="s">
        <v>449</v>
      </c>
      <c r="AI73" s="40" t="s">
        <v>177</v>
      </c>
      <c r="AJ73" s="40" t="str">
        <f t="shared" si="13"/>
        <v>Yes</v>
      </c>
      <c r="AK73" s="40" t="s">
        <v>172</v>
      </c>
      <c r="AL73" s="40" t="s">
        <v>172</v>
      </c>
      <c r="AM73" s="5" t="s">
        <v>177</v>
      </c>
      <c r="AN73" s="5" t="s">
        <v>177</v>
      </c>
      <c r="AO73" s="5" t="s">
        <v>7976</v>
      </c>
      <c r="AP73" s="5">
        <v>1150798</v>
      </c>
      <c r="AQ73" s="5">
        <v>472</v>
      </c>
      <c r="AR73" s="5" t="str">
        <f>IF(AQ73&lt;600,"yes","no")</f>
        <v>yes</v>
      </c>
      <c r="AS73" s="5">
        <v>3329</v>
      </c>
      <c r="AT73" s="5" t="str">
        <f t="shared" si="7"/>
        <v>yes</v>
      </c>
      <c r="AU73" s="5" t="str">
        <f t="shared" si="8"/>
        <v>no</v>
      </c>
      <c r="AV73" s="5">
        <v>100.97970135999923</v>
      </c>
      <c r="AW73" s="5">
        <v>97.69</v>
      </c>
      <c r="AX73" s="5" t="s">
        <v>2385</v>
      </c>
      <c r="AY73" s="5">
        <v>4.62</v>
      </c>
      <c r="AZ73" s="5" t="str">
        <f t="shared" si="9"/>
        <v>yes</v>
      </c>
      <c r="BA73" s="5" t="str">
        <f t="shared" si="10"/>
        <v>yes</v>
      </c>
    </row>
    <row r="74" spans="1:53">
      <c r="A74" s="5" t="s">
        <v>4085</v>
      </c>
      <c r="B74" s="5" t="s">
        <v>4537</v>
      </c>
      <c r="C74" s="5" t="s">
        <v>5692</v>
      </c>
      <c r="D74" s="5">
        <v>2500000</v>
      </c>
      <c r="E74" s="5" t="s">
        <v>172</v>
      </c>
      <c r="F74" s="5" t="s">
        <v>6273</v>
      </c>
      <c r="G74" s="5" t="s">
        <v>2882</v>
      </c>
      <c r="H74" s="5" t="s">
        <v>1549</v>
      </c>
      <c r="I74" s="5" t="s">
        <v>6168</v>
      </c>
      <c r="J74" s="5">
        <v>2012</v>
      </c>
      <c r="K74" s="5" t="s">
        <v>6174</v>
      </c>
      <c r="L74" s="136" t="s">
        <v>178</v>
      </c>
      <c r="M74" s="5" t="s">
        <v>2383</v>
      </c>
      <c r="N74" s="5" t="str">
        <f>VLOOKUP(A74,'All_useable_T.pal_12-2019'!C:R,15,FALSE)</f>
        <v>Yes</v>
      </c>
      <c r="O74" s="5" t="s">
        <v>177</v>
      </c>
      <c r="P74" s="10" t="s">
        <v>449</v>
      </c>
      <c r="Q74" s="5" t="s">
        <v>172</v>
      </c>
      <c r="R74" s="5" t="s">
        <v>172</v>
      </c>
      <c r="S74" s="5" t="s">
        <v>172</v>
      </c>
      <c r="T74" s="5" t="s">
        <v>172</v>
      </c>
      <c r="U74" s="5" t="s">
        <v>172</v>
      </c>
      <c r="V74" s="5" t="s">
        <v>172</v>
      </c>
      <c r="W74" s="5" t="s">
        <v>172</v>
      </c>
      <c r="X74" s="5" t="s">
        <v>172</v>
      </c>
      <c r="Y74" s="5" t="s">
        <v>2814</v>
      </c>
      <c r="Z74" s="5" t="s">
        <v>172</v>
      </c>
      <c r="AA74" s="5" t="s">
        <v>2251</v>
      </c>
      <c r="AB74" s="5" t="s">
        <v>2254</v>
      </c>
      <c r="AC74" s="5" t="s">
        <v>1765</v>
      </c>
      <c r="AD74" s="5">
        <v>2.4160399999999999E-2</v>
      </c>
      <c r="AE74" s="5" t="s">
        <v>177</v>
      </c>
      <c r="AF74" s="5" t="s">
        <v>449</v>
      </c>
      <c r="AG74" s="5">
        <v>3.7546700000000002E-2</v>
      </c>
      <c r="AH74" s="40" t="s">
        <v>177</v>
      </c>
      <c r="AI74" s="40" t="s">
        <v>449</v>
      </c>
      <c r="AJ74" s="40" t="str">
        <f t="shared" si="13"/>
        <v>No</v>
      </c>
      <c r="AK74" s="40">
        <v>64.8</v>
      </c>
      <c r="AL74" s="40">
        <v>63</v>
      </c>
      <c r="AM74" s="5" t="s">
        <v>177</v>
      </c>
      <c r="AN74" s="5" t="s">
        <v>177</v>
      </c>
      <c r="AO74" s="5" t="s">
        <v>7876</v>
      </c>
      <c r="AP74" s="5">
        <v>1132886</v>
      </c>
      <c r="AQ74" s="5">
        <v>17</v>
      </c>
      <c r="AR74" s="5" t="str">
        <f>IF(AQ74&lt;350,"yes","no")</f>
        <v>yes</v>
      </c>
      <c r="AS74" s="5">
        <v>172996</v>
      </c>
      <c r="AT74" s="5" t="str">
        <f t="shared" si="7"/>
        <v>yes</v>
      </c>
      <c r="AU74" s="5" t="str">
        <f t="shared" si="8"/>
        <v>yes</v>
      </c>
      <c r="AV74" s="5">
        <v>99.407967301754169</v>
      </c>
      <c r="AW74" s="5">
        <v>100</v>
      </c>
      <c r="AX74" s="5" t="s">
        <v>2385</v>
      </c>
      <c r="AY74" s="5">
        <v>0</v>
      </c>
      <c r="AZ74" s="5" t="str">
        <f t="shared" si="9"/>
        <v>yes</v>
      </c>
      <c r="BA74" s="5" t="str">
        <f t="shared" si="10"/>
        <v>yes</v>
      </c>
    </row>
    <row r="75" spans="1:53">
      <c r="A75" s="5" t="s">
        <v>4060</v>
      </c>
      <c r="B75" s="5" t="s">
        <v>4512</v>
      </c>
      <c r="C75" s="5" t="s">
        <v>5665</v>
      </c>
      <c r="D75" s="5">
        <v>2500000</v>
      </c>
      <c r="E75" s="5" t="s">
        <v>172</v>
      </c>
      <c r="F75" s="5" t="s">
        <v>6239</v>
      </c>
      <c r="G75" s="5" t="s">
        <v>2882</v>
      </c>
      <c r="H75" s="5" t="s">
        <v>1549</v>
      </c>
      <c r="I75" s="5" t="s">
        <v>6168</v>
      </c>
      <c r="J75" s="5">
        <v>2012</v>
      </c>
      <c r="K75" s="5" t="s">
        <v>6174</v>
      </c>
      <c r="L75" s="136" t="s">
        <v>178</v>
      </c>
      <c r="M75" s="5" t="s">
        <v>2383</v>
      </c>
      <c r="N75" s="5" t="str">
        <f>VLOOKUP(A75,'All_useable_T.pal_12-2019'!C:R,15,FALSE)</f>
        <v>Yes</v>
      </c>
      <c r="O75" s="5" t="s">
        <v>177</v>
      </c>
      <c r="P75" s="10" t="s">
        <v>449</v>
      </c>
      <c r="Q75" s="5" t="s">
        <v>172</v>
      </c>
      <c r="R75" s="5" t="s">
        <v>172</v>
      </c>
      <c r="S75" s="5" t="s">
        <v>172</v>
      </c>
      <c r="T75" s="5" t="s">
        <v>172</v>
      </c>
      <c r="U75" s="5" t="s">
        <v>172</v>
      </c>
      <c r="V75" s="5" t="s">
        <v>172</v>
      </c>
      <c r="W75" s="5" t="s">
        <v>172</v>
      </c>
      <c r="X75" s="5" t="s">
        <v>172</v>
      </c>
      <c r="Y75" s="5" t="s">
        <v>2814</v>
      </c>
      <c r="Z75" s="5" t="s">
        <v>172</v>
      </c>
      <c r="AA75" s="5" t="s">
        <v>2251</v>
      </c>
      <c r="AB75" s="5" t="s">
        <v>2254</v>
      </c>
      <c r="AC75" s="5" t="s">
        <v>1765</v>
      </c>
      <c r="AD75" s="5">
        <v>2.4775499999999999E-2</v>
      </c>
      <c r="AE75" s="5" t="s">
        <v>177</v>
      </c>
      <c r="AF75" s="5" t="s">
        <v>449</v>
      </c>
      <c r="AG75" s="5">
        <v>4.1227E-2</v>
      </c>
      <c r="AH75" s="40" t="s">
        <v>177</v>
      </c>
      <c r="AI75" s="40" t="s">
        <v>449</v>
      </c>
      <c r="AJ75" s="40" t="str">
        <f t="shared" si="13"/>
        <v>No</v>
      </c>
      <c r="AK75" s="40">
        <v>36</v>
      </c>
      <c r="AL75" s="40">
        <v>35</v>
      </c>
      <c r="AM75" s="5" t="s">
        <v>177</v>
      </c>
      <c r="AN75" s="5" t="s">
        <v>177</v>
      </c>
      <c r="AO75" s="5" t="s">
        <v>7842</v>
      </c>
      <c r="AP75" s="5">
        <v>1131431</v>
      </c>
      <c r="AQ75" s="5">
        <v>46</v>
      </c>
      <c r="AR75" s="5" t="str">
        <f>IF(AQ75&lt;350,"yes","no")</f>
        <v>yes</v>
      </c>
      <c r="AS75" s="5">
        <v>47472</v>
      </c>
      <c r="AT75" s="5" t="str">
        <f t="shared" si="7"/>
        <v>yes</v>
      </c>
      <c r="AU75" s="5" t="str">
        <f t="shared" si="8"/>
        <v>yes</v>
      </c>
      <c r="AV75" s="5">
        <v>99.280294621163137</v>
      </c>
      <c r="AW75" s="5">
        <v>100</v>
      </c>
      <c r="AX75" s="5" t="s">
        <v>2385</v>
      </c>
      <c r="AY75" s="5">
        <v>0</v>
      </c>
      <c r="AZ75" s="5" t="str">
        <f t="shared" si="9"/>
        <v>yes</v>
      </c>
      <c r="BA75" s="5" t="str">
        <f t="shared" si="10"/>
        <v>yes</v>
      </c>
    </row>
    <row r="76" spans="1:53">
      <c r="A76" s="5" t="s">
        <v>4235</v>
      </c>
      <c r="B76" s="5" t="s">
        <v>4687</v>
      </c>
      <c r="C76" s="5" t="s">
        <v>5302</v>
      </c>
      <c r="D76" s="5">
        <v>1233571</v>
      </c>
      <c r="E76" s="5" t="s">
        <v>172</v>
      </c>
      <c r="F76" s="5" t="s">
        <v>6523</v>
      </c>
      <c r="G76" s="5" t="s">
        <v>2882</v>
      </c>
      <c r="H76" s="5" t="s">
        <v>1549</v>
      </c>
      <c r="I76" s="5" t="s">
        <v>6168</v>
      </c>
      <c r="J76" s="5">
        <v>2012</v>
      </c>
      <c r="K76" s="5" t="s">
        <v>6174</v>
      </c>
      <c r="L76" s="136" t="s">
        <v>178</v>
      </c>
      <c r="M76" s="5" t="s">
        <v>2383</v>
      </c>
      <c r="N76" s="5" t="str">
        <f>VLOOKUP(A76,'All_useable_T.pal_12-2019'!C:R,15,FALSE)</f>
        <v>Yes</v>
      </c>
      <c r="O76" s="5" t="s">
        <v>177</v>
      </c>
      <c r="P76" s="10" t="s">
        <v>449</v>
      </c>
      <c r="Q76" s="5" t="s">
        <v>172</v>
      </c>
      <c r="R76" s="5" t="s">
        <v>172</v>
      </c>
      <c r="S76" s="5" t="s">
        <v>172</v>
      </c>
      <c r="T76" s="5" t="s">
        <v>172</v>
      </c>
      <c r="U76" s="5" t="s">
        <v>172</v>
      </c>
      <c r="V76" s="5" t="s">
        <v>172</v>
      </c>
      <c r="W76" s="5" t="s">
        <v>172</v>
      </c>
      <c r="X76" s="5" t="s">
        <v>172</v>
      </c>
      <c r="Y76" s="5" t="s">
        <v>2814</v>
      </c>
      <c r="Z76" s="5" t="s">
        <v>172</v>
      </c>
      <c r="AA76" s="5" t="s">
        <v>2251</v>
      </c>
      <c r="AB76" s="5" t="s">
        <v>2254</v>
      </c>
      <c r="AC76" s="5" t="s">
        <v>1765</v>
      </c>
      <c r="AD76" s="5">
        <v>0.108685</v>
      </c>
      <c r="AE76" s="5" t="s">
        <v>177</v>
      </c>
      <c r="AF76" s="5" t="s">
        <v>449</v>
      </c>
      <c r="AG76" s="5">
        <v>0.41962699999999997</v>
      </c>
      <c r="AH76" s="40" t="s">
        <v>449</v>
      </c>
      <c r="AI76" s="40" t="s">
        <v>449</v>
      </c>
      <c r="AJ76" s="40" t="str">
        <f t="shared" si="13"/>
        <v>No</v>
      </c>
      <c r="AK76" s="40">
        <v>8.9</v>
      </c>
      <c r="AL76" s="40">
        <v>8</v>
      </c>
      <c r="AM76" s="5" t="s">
        <v>177</v>
      </c>
      <c r="AN76" s="5" t="s">
        <v>177</v>
      </c>
      <c r="AO76" s="5" t="s">
        <v>8134</v>
      </c>
      <c r="AP76" s="5">
        <v>1079864</v>
      </c>
      <c r="AQ76" s="5">
        <v>741</v>
      </c>
      <c r="AR76" s="5" t="str">
        <f>IF(AQ76&lt;600,"yes","no")</f>
        <v>no</v>
      </c>
      <c r="AS76" s="5">
        <v>1746</v>
      </c>
      <c r="AT76" s="5" t="str">
        <f t="shared" si="7"/>
        <v>yes</v>
      </c>
      <c r="AU76" s="5" t="str">
        <f t="shared" si="8"/>
        <v>no</v>
      </c>
      <c r="AV76" s="5">
        <v>94.755416875432701</v>
      </c>
      <c r="AW76" s="5">
        <v>94.76</v>
      </c>
      <c r="AX76" s="5" t="s">
        <v>2386</v>
      </c>
      <c r="AY76" s="5">
        <v>9.57</v>
      </c>
      <c r="AZ76" s="5" t="str">
        <f t="shared" si="9"/>
        <v>no</v>
      </c>
      <c r="BA76" s="5" t="str">
        <f t="shared" si="10"/>
        <v>yes</v>
      </c>
    </row>
    <row r="77" spans="1:53">
      <c r="A77" s="5" t="s">
        <v>4123</v>
      </c>
      <c r="B77" s="5" t="s">
        <v>4575</v>
      </c>
      <c r="C77" s="5" t="s">
        <v>5729</v>
      </c>
      <c r="D77" s="5">
        <v>2500000</v>
      </c>
      <c r="E77" s="5" t="s">
        <v>172</v>
      </c>
      <c r="F77" s="5" t="s">
        <v>6314</v>
      </c>
      <c r="G77" s="5" t="s">
        <v>2882</v>
      </c>
      <c r="H77" s="5" t="s">
        <v>1549</v>
      </c>
      <c r="I77" s="5" t="s">
        <v>6168</v>
      </c>
      <c r="J77" s="5">
        <v>2012</v>
      </c>
      <c r="K77" s="5" t="s">
        <v>6174</v>
      </c>
      <c r="L77" s="136" t="s">
        <v>178</v>
      </c>
      <c r="M77" s="5" t="s">
        <v>2383</v>
      </c>
      <c r="N77" s="5" t="str">
        <f>VLOOKUP(A77,'All_useable_T.pal_12-2019'!C:R,15,FALSE)</f>
        <v>Yes</v>
      </c>
      <c r="O77" s="5" t="s">
        <v>177</v>
      </c>
      <c r="P77" s="10" t="s">
        <v>449</v>
      </c>
      <c r="Q77" s="5" t="s">
        <v>172</v>
      </c>
      <c r="R77" s="5" t="s">
        <v>172</v>
      </c>
      <c r="S77" s="5" t="s">
        <v>172</v>
      </c>
      <c r="T77" s="5" t="s">
        <v>172</v>
      </c>
      <c r="U77" s="5" t="s">
        <v>172</v>
      </c>
      <c r="V77" s="5" t="s">
        <v>172</v>
      </c>
      <c r="W77" s="5" t="s">
        <v>172</v>
      </c>
      <c r="X77" s="5" t="s">
        <v>172</v>
      </c>
      <c r="Y77" s="5" t="s">
        <v>2814</v>
      </c>
      <c r="Z77" s="5" t="s">
        <v>172</v>
      </c>
      <c r="AA77" s="5" t="s">
        <v>2251</v>
      </c>
      <c r="AB77" s="5" t="s">
        <v>2254</v>
      </c>
      <c r="AC77" s="5" t="s">
        <v>1765</v>
      </c>
      <c r="AD77" s="5">
        <v>2.7382500000000001E-2</v>
      </c>
      <c r="AE77" s="5" t="s">
        <v>177</v>
      </c>
      <c r="AF77" s="5" t="s">
        <v>449</v>
      </c>
      <c r="AG77" s="5">
        <v>5.56807E-2</v>
      </c>
      <c r="AH77" s="40" t="s">
        <v>177</v>
      </c>
      <c r="AI77" s="40" t="s">
        <v>449</v>
      </c>
      <c r="AJ77" s="40" t="str">
        <f t="shared" si="13"/>
        <v>No</v>
      </c>
      <c r="AK77" s="40">
        <v>26.6</v>
      </c>
      <c r="AL77" s="40">
        <v>26</v>
      </c>
      <c r="AM77" s="5" t="s">
        <v>177</v>
      </c>
      <c r="AN77" s="5" t="s">
        <v>177</v>
      </c>
      <c r="AO77" s="5" t="s">
        <v>7925</v>
      </c>
      <c r="AP77" s="5">
        <v>1146409</v>
      </c>
      <c r="AQ77" s="5">
        <v>208</v>
      </c>
      <c r="AR77" s="5" t="str">
        <f>IF(AQ77&lt;350,"yes","no")</f>
        <v>yes</v>
      </c>
      <c r="AS77" s="5">
        <v>8890</v>
      </c>
      <c r="AT77" s="5" t="str">
        <f t="shared" si="7"/>
        <v>yes</v>
      </c>
      <c r="AU77" s="5" t="str">
        <f t="shared" si="8"/>
        <v>yes</v>
      </c>
      <c r="AV77" s="5">
        <v>100.59457737710298</v>
      </c>
      <c r="AW77" s="5">
        <v>98.76</v>
      </c>
      <c r="AX77" s="5" t="s">
        <v>2385</v>
      </c>
      <c r="AY77" s="5">
        <v>4.55</v>
      </c>
      <c r="AZ77" s="5" t="str">
        <f t="shared" si="9"/>
        <v>yes</v>
      </c>
      <c r="BA77" s="5" t="str">
        <f t="shared" si="10"/>
        <v>yes</v>
      </c>
    </row>
    <row r="78" spans="1:53">
      <c r="A78" s="5" t="s">
        <v>4205</v>
      </c>
      <c r="B78" s="5" t="s">
        <v>4657</v>
      </c>
      <c r="C78" s="5" t="s">
        <v>5776</v>
      </c>
      <c r="D78" s="5">
        <v>2500000</v>
      </c>
      <c r="E78" s="5" t="s">
        <v>172</v>
      </c>
      <c r="F78" s="5" t="s">
        <v>6434</v>
      </c>
      <c r="G78" s="5" t="s">
        <v>2882</v>
      </c>
      <c r="H78" s="5" t="s">
        <v>1549</v>
      </c>
      <c r="I78" s="5" t="s">
        <v>6168</v>
      </c>
      <c r="J78" s="5">
        <v>2012</v>
      </c>
      <c r="K78" s="5" t="s">
        <v>6174</v>
      </c>
      <c r="L78" s="136" t="s">
        <v>178</v>
      </c>
      <c r="M78" s="5" t="s">
        <v>2383</v>
      </c>
      <c r="N78" s="5" t="str">
        <f>VLOOKUP(A78,'All_useable_T.pal_12-2019'!C:R,15,FALSE)</f>
        <v>Yes</v>
      </c>
      <c r="O78" s="5" t="s">
        <v>177</v>
      </c>
      <c r="P78" s="10" t="s">
        <v>449</v>
      </c>
      <c r="Q78" s="5" t="s">
        <v>172</v>
      </c>
      <c r="R78" s="5" t="s">
        <v>172</v>
      </c>
      <c r="S78" s="5" t="s">
        <v>172</v>
      </c>
      <c r="T78" s="5" t="s">
        <v>172</v>
      </c>
      <c r="U78" s="5" t="s">
        <v>172</v>
      </c>
      <c r="V78" s="5" t="s">
        <v>172</v>
      </c>
      <c r="W78" s="5" t="s">
        <v>172</v>
      </c>
      <c r="X78" s="5" t="s">
        <v>172</v>
      </c>
      <c r="Y78" s="5" t="s">
        <v>2814</v>
      </c>
      <c r="Z78" s="5" t="s">
        <v>172</v>
      </c>
      <c r="AA78" s="5" t="s">
        <v>2251</v>
      </c>
      <c r="AB78" s="5" t="s">
        <v>2254</v>
      </c>
      <c r="AC78" s="5" t="s">
        <v>1765</v>
      </c>
      <c r="AD78" s="5">
        <v>4.03612E-2</v>
      </c>
      <c r="AE78" s="5" t="s">
        <v>177</v>
      </c>
      <c r="AF78" s="5" t="s">
        <v>449</v>
      </c>
      <c r="AG78" s="5">
        <v>0.107478</v>
      </c>
      <c r="AH78" s="40" t="s">
        <v>177</v>
      </c>
      <c r="AI78" s="40" t="s">
        <v>449</v>
      </c>
      <c r="AJ78" s="40" t="str">
        <f t="shared" si="13"/>
        <v>No</v>
      </c>
      <c r="AK78" s="40">
        <v>19.2</v>
      </c>
      <c r="AL78" s="40">
        <v>18</v>
      </c>
      <c r="AM78" s="5" t="s">
        <v>177</v>
      </c>
      <c r="AN78" s="5" t="s">
        <v>177</v>
      </c>
      <c r="AO78" s="5" t="s">
        <v>8036</v>
      </c>
      <c r="AP78" s="5">
        <v>1148828</v>
      </c>
      <c r="AQ78" s="5">
        <v>394</v>
      </c>
      <c r="AR78" s="5" t="str">
        <f>IF(AQ78&lt;600,"yes","no")</f>
        <v>yes</v>
      </c>
      <c r="AS78" s="5">
        <v>3967</v>
      </c>
      <c r="AT78" s="5" t="str">
        <f t="shared" si="7"/>
        <v>yes</v>
      </c>
      <c r="AU78" s="5" t="str">
        <f t="shared" si="8"/>
        <v>no</v>
      </c>
      <c r="AV78" s="5">
        <v>100.80683869280725</v>
      </c>
      <c r="AW78" s="5">
        <v>94.68</v>
      </c>
      <c r="AX78" s="5" t="s">
        <v>2386</v>
      </c>
      <c r="AY78" s="5">
        <v>5.82</v>
      </c>
      <c r="AZ78" s="5" t="str">
        <f t="shared" si="9"/>
        <v>no</v>
      </c>
      <c r="BA78" s="5" t="str">
        <f t="shared" si="10"/>
        <v>yes</v>
      </c>
    </row>
    <row r="79" spans="1:53">
      <c r="A79" s="5" t="s">
        <v>4206</v>
      </c>
      <c r="B79" s="5" t="s">
        <v>4658</v>
      </c>
      <c r="C79" s="5" t="s">
        <v>5779</v>
      </c>
      <c r="D79" s="5">
        <v>2500000</v>
      </c>
      <c r="E79" s="5" t="s">
        <v>172</v>
      </c>
      <c r="F79" s="5" t="s">
        <v>6435</v>
      </c>
      <c r="G79" s="5" t="s">
        <v>2882</v>
      </c>
      <c r="H79" s="5" t="s">
        <v>1549</v>
      </c>
      <c r="I79" s="5" t="s">
        <v>6168</v>
      </c>
      <c r="J79" s="5">
        <v>2012</v>
      </c>
      <c r="K79" s="5" t="s">
        <v>6174</v>
      </c>
      <c r="L79" s="136" t="s">
        <v>178</v>
      </c>
      <c r="M79" s="5" t="s">
        <v>2383</v>
      </c>
      <c r="N79" s="5" t="str">
        <f>VLOOKUP(A79,'All_useable_T.pal_12-2019'!C:R,15,FALSE)</f>
        <v>Yes</v>
      </c>
      <c r="O79" s="5" t="s">
        <v>177</v>
      </c>
      <c r="P79" s="10" t="s">
        <v>449</v>
      </c>
      <c r="Q79" s="5" t="s">
        <v>172</v>
      </c>
      <c r="R79" s="5" t="s">
        <v>172</v>
      </c>
      <c r="S79" s="5" t="s">
        <v>172</v>
      </c>
      <c r="T79" s="5" t="s">
        <v>172</v>
      </c>
      <c r="U79" s="5" t="s">
        <v>172</v>
      </c>
      <c r="V79" s="5" t="s">
        <v>172</v>
      </c>
      <c r="W79" s="5" t="s">
        <v>172</v>
      </c>
      <c r="X79" s="5" t="s">
        <v>172</v>
      </c>
      <c r="Y79" s="5" t="s">
        <v>2814</v>
      </c>
      <c r="Z79" s="5" t="s">
        <v>172</v>
      </c>
      <c r="AA79" s="5" t="s">
        <v>2251</v>
      </c>
      <c r="AB79" s="5" t="s">
        <v>2254</v>
      </c>
      <c r="AC79" s="5" t="s">
        <v>1765</v>
      </c>
      <c r="AD79" s="5">
        <v>3.1697000000000003E-2</v>
      </c>
      <c r="AE79" s="5" t="s">
        <v>177</v>
      </c>
      <c r="AF79" s="5" t="s">
        <v>449</v>
      </c>
      <c r="AG79" s="5">
        <v>7.0955799999999999E-2</v>
      </c>
      <c r="AH79" s="40" t="s">
        <v>177</v>
      </c>
      <c r="AI79" s="40" t="s">
        <v>449</v>
      </c>
      <c r="AJ79" s="40" t="str">
        <f t="shared" si="13"/>
        <v>No</v>
      </c>
      <c r="AK79" s="40">
        <v>22.7</v>
      </c>
      <c r="AL79" s="40">
        <v>22</v>
      </c>
      <c r="AM79" s="5" t="s">
        <v>177</v>
      </c>
      <c r="AN79" s="5" t="s">
        <v>177</v>
      </c>
      <c r="AO79" s="5" t="s">
        <v>8047</v>
      </c>
      <c r="AP79" s="5">
        <v>1144427</v>
      </c>
      <c r="AQ79" s="5">
        <v>201</v>
      </c>
      <c r="AR79" s="5" t="str">
        <f>IF(AQ79&lt;350,"yes","no")</f>
        <v>yes</v>
      </c>
      <c r="AS79" s="5">
        <v>8877</v>
      </c>
      <c r="AT79" s="5" t="str">
        <f t="shared" si="7"/>
        <v>yes</v>
      </c>
      <c r="AU79" s="5" t="str">
        <f t="shared" si="8"/>
        <v>yes</v>
      </c>
      <c r="AV79" s="5">
        <v>100.42066173934943</v>
      </c>
      <c r="AW79" s="5">
        <v>99.17</v>
      </c>
      <c r="AX79" s="5" t="s">
        <v>2385</v>
      </c>
      <c r="AY79" s="5">
        <v>4.28</v>
      </c>
      <c r="AZ79" s="5" t="str">
        <f t="shared" si="9"/>
        <v>yes</v>
      </c>
      <c r="BA79" s="5" t="str">
        <f t="shared" si="10"/>
        <v>yes</v>
      </c>
    </row>
    <row r="80" spans="1:53">
      <c r="A80" s="5" t="s">
        <v>6008</v>
      </c>
      <c r="B80" s="5" t="s">
        <v>5118</v>
      </c>
      <c r="C80" s="5" t="s">
        <v>5119</v>
      </c>
      <c r="D80" s="5">
        <v>687709</v>
      </c>
      <c r="E80" s="5" t="s">
        <v>172</v>
      </c>
      <c r="F80" s="5" t="s">
        <v>6524</v>
      </c>
      <c r="G80" s="5" t="s">
        <v>2882</v>
      </c>
      <c r="H80" s="5" t="s">
        <v>1549</v>
      </c>
      <c r="I80" s="5" t="s">
        <v>6168</v>
      </c>
      <c r="J80" s="34">
        <v>2012</v>
      </c>
      <c r="K80" s="5" t="s">
        <v>6174</v>
      </c>
      <c r="L80" s="136" t="s">
        <v>178</v>
      </c>
      <c r="M80" s="5" t="s">
        <v>2383</v>
      </c>
      <c r="N80" s="5" t="s">
        <v>177</v>
      </c>
      <c r="O80" s="5" t="s">
        <v>177</v>
      </c>
      <c r="P80" s="10" t="s">
        <v>449</v>
      </c>
      <c r="Q80" s="5" t="s">
        <v>172</v>
      </c>
      <c r="R80" s="5" t="s">
        <v>172</v>
      </c>
      <c r="S80" s="5" t="s">
        <v>172</v>
      </c>
      <c r="T80" s="5" t="s">
        <v>172</v>
      </c>
      <c r="U80" s="5" t="s">
        <v>172</v>
      </c>
      <c r="V80" s="5" t="s">
        <v>172</v>
      </c>
      <c r="W80" s="5" t="s">
        <v>172</v>
      </c>
      <c r="X80" s="5" t="s">
        <v>172</v>
      </c>
      <c r="Y80" s="5" t="s">
        <v>2814</v>
      </c>
      <c r="Z80" s="5" t="s">
        <v>172</v>
      </c>
      <c r="AA80" s="5" t="s">
        <v>2251</v>
      </c>
      <c r="AB80" s="5" t="s">
        <v>2254</v>
      </c>
      <c r="AC80" s="5" t="s">
        <v>1765</v>
      </c>
      <c r="AD80" s="5">
        <v>0.28591499999999997</v>
      </c>
      <c r="AE80" s="5" t="s">
        <v>449</v>
      </c>
      <c r="AF80" s="5" t="s">
        <v>449</v>
      </c>
      <c r="AG80" s="5">
        <v>0.77548399999999995</v>
      </c>
      <c r="AH80" s="40" t="s">
        <v>449</v>
      </c>
      <c r="AI80" s="40" t="s">
        <v>177</v>
      </c>
      <c r="AJ80" s="40" t="str">
        <f t="shared" si="13"/>
        <v>Yes</v>
      </c>
      <c r="AK80" s="40" t="s">
        <v>172</v>
      </c>
      <c r="AL80" s="40" t="s">
        <v>172</v>
      </c>
      <c r="AM80" s="5" t="s">
        <v>177</v>
      </c>
      <c r="AN80" s="5" t="s">
        <v>177</v>
      </c>
      <c r="AO80" s="5" t="s">
        <v>8144</v>
      </c>
      <c r="AP80" s="5">
        <v>726718</v>
      </c>
      <c r="AQ80" s="5">
        <v>837</v>
      </c>
      <c r="AR80" s="5" t="str">
        <f>IF(AQ80&lt;600,"yes","no")</f>
        <v>no</v>
      </c>
      <c r="AS80" s="5">
        <v>902</v>
      </c>
      <c r="AT80" s="5" t="str">
        <f t="shared" si="7"/>
        <v>no</v>
      </c>
      <c r="AU80" s="5" t="str">
        <f t="shared" si="8"/>
        <v>no</v>
      </c>
      <c r="AV80" s="5">
        <v>63.767721713920182</v>
      </c>
      <c r="AW80" s="5">
        <v>81.34</v>
      </c>
      <c r="AX80" s="5" t="s">
        <v>2386</v>
      </c>
      <c r="AY80" s="5">
        <v>12.94</v>
      </c>
      <c r="AZ80" s="5" t="str">
        <f t="shared" si="9"/>
        <v>no</v>
      </c>
      <c r="BA80" s="5" t="str">
        <f t="shared" si="10"/>
        <v>no</v>
      </c>
    </row>
    <row r="81" spans="1:53">
      <c r="A81" s="5" t="s">
        <v>4124</v>
      </c>
      <c r="B81" s="5" t="s">
        <v>4576</v>
      </c>
      <c r="C81" s="5" t="s">
        <v>5733</v>
      </c>
      <c r="D81" s="5">
        <v>2500000</v>
      </c>
      <c r="E81" s="5" t="s">
        <v>172</v>
      </c>
      <c r="F81" s="5" t="s">
        <v>6315</v>
      </c>
      <c r="G81" s="5" t="s">
        <v>2882</v>
      </c>
      <c r="H81" s="5" t="s">
        <v>1549</v>
      </c>
      <c r="I81" s="5" t="s">
        <v>6168</v>
      </c>
      <c r="J81" s="5">
        <v>2012</v>
      </c>
      <c r="K81" s="5" t="s">
        <v>6174</v>
      </c>
      <c r="L81" s="136" t="s">
        <v>178</v>
      </c>
      <c r="M81" s="5" t="s">
        <v>2383</v>
      </c>
      <c r="N81" s="5" t="s">
        <v>177</v>
      </c>
      <c r="O81" s="5" t="s">
        <v>177</v>
      </c>
      <c r="P81" s="10" t="s">
        <v>449</v>
      </c>
      <c r="Q81" s="5" t="s">
        <v>172</v>
      </c>
      <c r="R81" s="5" t="s">
        <v>172</v>
      </c>
      <c r="S81" s="5" t="s">
        <v>172</v>
      </c>
      <c r="T81" s="5" t="s">
        <v>172</v>
      </c>
      <c r="U81" s="5" t="s">
        <v>172</v>
      </c>
      <c r="V81" s="5" t="s">
        <v>172</v>
      </c>
      <c r="W81" s="5" t="s">
        <v>172</v>
      </c>
      <c r="X81" s="5" t="s">
        <v>172</v>
      </c>
      <c r="Y81" s="5" t="s">
        <v>2814</v>
      </c>
      <c r="Z81" s="5" t="s">
        <v>172</v>
      </c>
      <c r="AA81" s="5" t="s">
        <v>2251</v>
      </c>
      <c r="AB81" s="5" t="s">
        <v>2254</v>
      </c>
      <c r="AC81" s="5" t="s">
        <v>1765</v>
      </c>
      <c r="AD81" s="5">
        <v>2.9016400000000001E-2</v>
      </c>
      <c r="AE81" s="5" t="s">
        <v>177</v>
      </c>
      <c r="AF81" s="5" t="s">
        <v>449</v>
      </c>
      <c r="AG81" s="5">
        <v>6.4662999999999998E-2</v>
      </c>
      <c r="AH81" s="40" t="s">
        <v>177</v>
      </c>
      <c r="AI81" s="40" t="s">
        <v>449</v>
      </c>
      <c r="AJ81" s="40" t="str">
        <f t="shared" si="13"/>
        <v>No</v>
      </c>
      <c r="AK81" s="40">
        <v>24.4</v>
      </c>
      <c r="AL81" s="40">
        <v>24</v>
      </c>
      <c r="AM81" s="5" t="s">
        <v>177</v>
      </c>
      <c r="AN81" s="5" t="s">
        <v>177</v>
      </c>
      <c r="AO81" s="5" t="s">
        <v>7935</v>
      </c>
      <c r="AP81" s="5">
        <v>1150289</v>
      </c>
      <c r="AQ81" s="5">
        <v>269</v>
      </c>
      <c r="AR81" s="5" t="str">
        <f>IF(AQ81&lt;600,"yes","no")</f>
        <v>yes</v>
      </c>
      <c r="AS81" s="5">
        <v>6662</v>
      </c>
      <c r="AT81" s="5" t="str">
        <f t="shared" si="7"/>
        <v>yes</v>
      </c>
      <c r="AU81" s="5" t="str">
        <f t="shared" si="8"/>
        <v>yes</v>
      </c>
      <c r="AV81" s="5">
        <v>100.93503785867905</v>
      </c>
      <c r="AW81" s="5">
        <v>98.36</v>
      </c>
      <c r="AX81" s="5" t="s">
        <v>2385</v>
      </c>
      <c r="AY81" s="5">
        <v>5.91</v>
      </c>
      <c r="AZ81" s="5" t="str">
        <f t="shared" si="9"/>
        <v>no</v>
      </c>
      <c r="BA81" s="5" t="str">
        <f t="shared" si="10"/>
        <v>yes</v>
      </c>
    </row>
    <row r="82" spans="1:53">
      <c r="A82" s="5" t="s">
        <v>4086</v>
      </c>
      <c r="B82" s="5" t="s">
        <v>4538</v>
      </c>
      <c r="C82" s="5" t="s">
        <v>5700</v>
      </c>
      <c r="D82" s="5">
        <v>2500000</v>
      </c>
      <c r="E82" s="5" t="s">
        <v>172</v>
      </c>
      <c r="F82" s="5" t="s">
        <v>6274</v>
      </c>
      <c r="G82" s="5" t="s">
        <v>2882</v>
      </c>
      <c r="H82" s="5" t="s">
        <v>1549</v>
      </c>
      <c r="I82" s="5" t="s">
        <v>6168</v>
      </c>
      <c r="J82" s="5">
        <v>2012</v>
      </c>
      <c r="K82" s="5" t="s">
        <v>6174</v>
      </c>
      <c r="L82" s="136" t="s">
        <v>178</v>
      </c>
      <c r="M82" s="5" t="s">
        <v>2383</v>
      </c>
      <c r="N82" s="5" t="s">
        <v>177</v>
      </c>
      <c r="O82" s="5" t="s">
        <v>177</v>
      </c>
      <c r="P82" s="10" t="s">
        <v>449</v>
      </c>
      <c r="Q82" s="5" t="s">
        <v>172</v>
      </c>
      <c r="R82" s="5" t="s">
        <v>172</v>
      </c>
      <c r="S82" s="5" t="s">
        <v>172</v>
      </c>
      <c r="T82" s="5" t="s">
        <v>172</v>
      </c>
      <c r="U82" s="5" t="s">
        <v>172</v>
      </c>
      <c r="V82" s="5" t="s">
        <v>172</v>
      </c>
      <c r="W82" s="5" t="s">
        <v>172</v>
      </c>
      <c r="X82" s="5" t="s">
        <v>172</v>
      </c>
      <c r="Y82" s="5" t="s">
        <v>2814</v>
      </c>
      <c r="Z82" s="5" t="s">
        <v>172</v>
      </c>
      <c r="AA82" s="5" t="s">
        <v>2251</v>
      </c>
      <c r="AB82" s="5" t="s">
        <v>2254</v>
      </c>
      <c r="AC82" s="5" t="s">
        <v>1765</v>
      </c>
      <c r="AD82" s="5">
        <v>2.5623199999999999E-2</v>
      </c>
      <c r="AE82" s="5" t="s">
        <v>177</v>
      </c>
      <c r="AF82" s="5" t="s">
        <v>449</v>
      </c>
      <c r="AG82" s="5">
        <v>4.66624E-2</v>
      </c>
      <c r="AH82" s="40" t="s">
        <v>177</v>
      </c>
      <c r="AI82" s="40" t="s">
        <v>449</v>
      </c>
      <c r="AJ82" s="40" t="str">
        <f t="shared" si="13"/>
        <v>No</v>
      </c>
      <c r="AK82" s="40">
        <v>31.5</v>
      </c>
      <c r="AL82" s="40">
        <v>31</v>
      </c>
      <c r="AM82" s="5" t="s">
        <v>177</v>
      </c>
      <c r="AN82" s="5" t="s">
        <v>177</v>
      </c>
      <c r="AO82" s="5" t="s">
        <v>7884</v>
      </c>
      <c r="AP82" s="5">
        <v>1137707</v>
      </c>
      <c r="AQ82" s="5">
        <v>99</v>
      </c>
      <c r="AR82" s="5" t="str">
        <f>IF(AQ82&lt;350,"yes","no")</f>
        <v>yes</v>
      </c>
      <c r="AS82" s="5">
        <v>19407</v>
      </c>
      <c r="AT82" s="5" t="str">
        <f t="shared" si="7"/>
        <v>yes</v>
      </c>
      <c r="AU82" s="5" t="str">
        <f t="shared" si="8"/>
        <v>yes</v>
      </c>
      <c r="AV82" s="5">
        <v>99.83099822486713</v>
      </c>
      <c r="AW82" s="5">
        <v>98.76</v>
      </c>
      <c r="AX82" s="5" t="s">
        <v>2385</v>
      </c>
      <c r="AY82" s="5">
        <v>1.88</v>
      </c>
      <c r="AZ82" s="5" t="str">
        <f t="shared" si="9"/>
        <v>yes</v>
      </c>
      <c r="BA82" s="5" t="str">
        <f t="shared" si="10"/>
        <v>yes</v>
      </c>
    </row>
    <row r="83" spans="1:53">
      <c r="A83" s="5" t="s">
        <v>4125</v>
      </c>
      <c r="B83" s="5" t="s">
        <v>4577</v>
      </c>
      <c r="C83" s="5" t="s">
        <v>5739</v>
      </c>
      <c r="D83" s="5">
        <v>2500000</v>
      </c>
      <c r="E83" s="5" t="s">
        <v>172</v>
      </c>
      <c r="F83" s="5" t="s">
        <v>6316</v>
      </c>
      <c r="G83" s="5" t="s">
        <v>2882</v>
      </c>
      <c r="H83" s="5" t="s">
        <v>1549</v>
      </c>
      <c r="I83" s="5" t="s">
        <v>6168</v>
      </c>
      <c r="J83" s="5">
        <v>2012</v>
      </c>
      <c r="K83" s="5" t="s">
        <v>6174</v>
      </c>
      <c r="L83" s="136" t="s">
        <v>178</v>
      </c>
      <c r="M83" s="5" t="s">
        <v>2383</v>
      </c>
      <c r="N83" s="5" t="s">
        <v>177</v>
      </c>
      <c r="O83" s="5" t="s">
        <v>177</v>
      </c>
      <c r="P83" s="10" t="s">
        <v>449</v>
      </c>
      <c r="Q83" s="5" t="s">
        <v>172</v>
      </c>
      <c r="R83" s="5" t="s">
        <v>172</v>
      </c>
      <c r="S83" s="5" t="s">
        <v>172</v>
      </c>
      <c r="T83" s="5" t="s">
        <v>172</v>
      </c>
      <c r="U83" s="5" t="s">
        <v>172</v>
      </c>
      <c r="V83" s="5" t="s">
        <v>172</v>
      </c>
      <c r="W83" s="5" t="s">
        <v>172</v>
      </c>
      <c r="X83" s="5" t="s">
        <v>172</v>
      </c>
      <c r="Y83" s="5" t="s">
        <v>2814</v>
      </c>
      <c r="Z83" s="5" t="s">
        <v>172</v>
      </c>
      <c r="AA83" s="5" t="s">
        <v>2251</v>
      </c>
      <c r="AB83" s="5" t="s">
        <v>2254</v>
      </c>
      <c r="AC83" s="5" t="s">
        <v>1765</v>
      </c>
      <c r="AD83" s="5">
        <v>4.4072100000000003E-2</v>
      </c>
      <c r="AE83" s="5" t="s">
        <v>177</v>
      </c>
      <c r="AF83" s="5" t="s">
        <v>449</v>
      </c>
      <c r="AG83" s="5">
        <v>0.120791</v>
      </c>
      <c r="AH83" s="40" t="s">
        <v>177</v>
      </c>
      <c r="AI83" s="40" t="s">
        <v>449</v>
      </c>
      <c r="AJ83" s="40" t="str">
        <f t="shared" si="13"/>
        <v>No</v>
      </c>
      <c r="AK83" s="40">
        <v>18.100000000000001</v>
      </c>
      <c r="AL83" s="40">
        <v>17</v>
      </c>
      <c r="AM83" s="5" t="s">
        <v>177</v>
      </c>
      <c r="AN83" s="5" t="s">
        <v>177</v>
      </c>
      <c r="AO83" s="5" t="s">
        <v>7943</v>
      </c>
      <c r="AP83" s="5">
        <v>1149123</v>
      </c>
      <c r="AQ83" s="5">
        <v>423</v>
      </c>
      <c r="AR83" s="5" t="str">
        <f>IF(AQ83&lt;600,"yes","no")</f>
        <v>yes</v>
      </c>
      <c r="AS83" s="5">
        <v>3873</v>
      </c>
      <c r="AT83" s="5" t="str">
        <f t="shared" si="7"/>
        <v>yes</v>
      </c>
      <c r="AU83" s="5" t="str">
        <f t="shared" si="8"/>
        <v>no</v>
      </c>
      <c r="AV83" s="5">
        <v>100.83272421911265</v>
      </c>
      <c r="AW83" s="5">
        <v>97.55</v>
      </c>
      <c r="AX83" s="5" t="s">
        <v>2385</v>
      </c>
      <c r="AY83" s="5">
        <v>7.79</v>
      </c>
      <c r="AZ83" s="5" t="str">
        <f t="shared" si="9"/>
        <v>no</v>
      </c>
      <c r="BA83" s="5" t="str">
        <f t="shared" si="10"/>
        <v>yes</v>
      </c>
    </row>
    <row r="84" spans="1:53">
      <c r="A84" s="5" t="s">
        <v>5976</v>
      </c>
      <c r="B84" s="5" t="s">
        <v>5188</v>
      </c>
      <c r="C84" s="5" t="s">
        <v>5189</v>
      </c>
      <c r="D84" s="5">
        <v>886307</v>
      </c>
      <c r="E84" s="5" t="s">
        <v>172</v>
      </c>
      <c r="F84" s="5" t="s">
        <v>6480</v>
      </c>
      <c r="G84" s="5" t="s">
        <v>2882</v>
      </c>
      <c r="H84" s="5" t="s">
        <v>1549</v>
      </c>
      <c r="I84" s="5" t="s">
        <v>6168</v>
      </c>
      <c r="J84" s="34">
        <v>2012</v>
      </c>
      <c r="K84" s="5" t="s">
        <v>6174</v>
      </c>
      <c r="L84" s="136" t="s">
        <v>178</v>
      </c>
      <c r="M84" s="5" t="s">
        <v>2383</v>
      </c>
      <c r="N84" s="5" t="s">
        <v>177</v>
      </c>
      <c r="O84" s="5" t="s">
        <v>177</v>
      </c>
      <c r="P84" s="10" t="s">
        <v>449</v>
      </c>
      <c r="Q84" s="5" t="s">
        <v>172</v>
      </c>
      <c r="R84" s="5" t="s">
        <v>172</v>
      </c>
      <c r="S84" s="5" t="s">
        <v>172</v>
      </c>
      <c r="T84" s="5" t="s">
        <v>172</v>
      </c>
      <c r="U84" s="5" t="s">
        <v>172</v>
      </c>
      <c r="V84" s="5" t="s">
        <v>172</v>
      </c>
      <c r="W84" s="5" t="s">
        <v>172</v>
      </c>
      <c r="X84" s="5" t="s">
        <v>172</v>
      </c>
      <c r="Y84" s="5" t="s">
        <v>2814</v>
      </c>
      <c r="Z84" s="5" t="s">
        <v>172</v>
      </c>
      <c r="AA84" s="5" t="s">
        <v>2251</v>
      </c>
      <c r="AB84" s="5" t="s">
        <v>2254</v>
      </c>
      <c r="AC84" s="5" t="s">
        <v>1765</v>
      </c>
      <c r="AD84" s="5">
        <v>0.30184800000000001</v>
      </c>
      <c r="AE84" s="5" t="s">
        <v>449</v>
      </c>
      <c r="AF84" s="5" t="s">
        <v>449</v>
      </c>
      <c r="AG84" s="5">
        <v>0.62367799999999995</v>
      </c>
      <c r="AH84" s="40" t="s">
        <v>449</v>
      </c>
      <c r="AI84" s="40" t="s">
        <v>177</v>
      </c>
      <c r="AJ84" s="40" t="str">
        <f t="shared" si="13"/>
        <v>No</v>
      </c>
      <c r="AK84" s="40">
        <v>6.7</v>
      </c>
      <c r="AL84" s="40">
        <v>6</v>
      </c>
      <c r="AM84" s="5" t="s">
        <v>177</v>
      </c>
      <c r="AN84" s="5" t="s">
        <v>177</v>
      </c>
      <c r="AO84" s="5" t="s">
        <v>8090</v>
      </c>
      <c r="AP84" s="5">
        <v>709548</v>
      </c>
      <c r="AQ84" s="5">
        <v>800</v>
      </c>
      <c r="AR84" s="5" t="str">
        <f>IF(AQ84&lt;600,"yes","no")</f>
        <v>no</v>
      </c>
      <c r="AS84" s="5">
        <v>909</v>
      </c>
      <c r="AT84" s="5" t="str">
        <f t="shared" si="7"/>
        <v>no</v>
      </c>
      <c r="AU84" s="5" t="str">
        <f t="shared" si="8"/>
        <v>no</v>
      </c>
      <c r="AV84" s="5">
        <v>62.261096335399202</v>
      </c>
      <c r="AW84" s="5">
        <v>73.709999999999994</v>
      </c>
      <c r="AX84" s="5" t="s">
        <v>2386</v>
      </c>
      <c r="AY84" s="5">
        <v>8.7899999999999991</v>
      </c>
      <c r="AZ84" s="5" t="str">
        <f t="shared" si="9"/>
        <v>no</v>
      </c>
      <c r="BA84" s="5" t="str">
        <f t="shared" si="10"/>
        <v>yes</v>
      </c>
    </row>
    <row r="85" spans="1:53">
      <c r="A85" s="5" t="s">
        <v>4087</v>
      </c>
      <c r="B85" s="5" t="s">
        <v>4539</v>
      </c>
      <c r="C85" s="5" t="s">
        <v>5704</v>
      </c>
      <c r="D85" s="5">
        <v>2500000</v>
      </c>
      <c r="E85" s="5" t="s">
        <v>172</v>
      </c>
      <c r="F85" s="5" t="s">
        <v>6275</v>
      </c>
      <c r="G85" s="5" t="s">
        <v>2882</v>
      </c>
      <c r="H85" s="5" t="s">
        <v>1549</v>
      </c>
      <c r="I85" s="5" t="s">
        <v>6168</v>
      </c>
      <c r="J85" s="5">
        <v>2012</v>
      </c>
      <c r="K85" s="5" t="s">
        <v>6174</v>
      </c>
      <c r="L85" s="136" t="s">
        <v>178</v>
      </c>
      <c r="M85" s="5" t="s">
        <v>2383</v>
      </c>
      <c r="N85" s="5" t="s">
        <v>177</v>
      </c>
      <c r="O85" s="5" t="s">
        <v>177</v>
      </c>
      <c r="P85" s="10" t="s">
        <v>449</v>
      </c>
      <c r="Q85" s="5" t="s">
        <v>172</v>
      </c>
      <c r="R85" s="5" t="s">
        <v>172</v>
      </c>
      <c r="S85" s="5" t="s">
        <v>172</v>
      </c>
      <c r="T85" s="5" t="s">
        <v>172</v>
      </c>
      <c r="U85" s="5" t="s">
        <v>172</v>
      </c>
      <c r="V85" s="5" t="s">
        <v>172</v>
      </c>
      <c r="W85" s="5" t="s">
        <v>172</v>
      </c>
      <c r="X85" s="5" t="s">
        <v>172</v>
      </c>
      <c r="Y85" s="5" t="s">
        <v>2814</v>
      </c>
      <c r="Z85" s="5" t="s">
        <v>172</v>
      </c>
      <c r="AA85" s="5" t="s">
        <v>2251</v>
      </c>
      <c r="AB85" s="5" t="s">
        <v>2254</v>
      </c>
      <c r="AC85" s="5" t="s">
        <v>1765</v>
      </c>
      <c r="AD85" s="5">
        <v>2.4307800000000001E-2</v>
      </c>
      <c r="AE85" s="5" t="s">
        <v>177</v>
      </c>
      <c r="AF85" s="5" t="s">
        <v>449</v>
      </c>
      <c r="AG85" s="5">
        <v>3.8802400000000001E-2</v>
      </c>
      <c r="AH85" s="40" t="s">
        <v>177</v>
      </c>
      <c r="AI85" s="40" t="s">
        <v>449</v>
      </c>
      <c r="AJ85" s="40" t="str">
        <f t="shared" si="13"/>
        <v>No</v>
      </c>
      <c r="AK85" s="40">
        <v>46.1</v>
      </c>
      <c r="AL85" s="40">
        <v>45</v>
      </c>
      <c r="AM85" s="5" t="s">
        <v>177</v>
      </c>
      <c r="AN85" s="5" t="s">
        <v>177</v>
      </c>
      <c r="AO85" s="5" t="s">
        <v>7895</v>
      </c>
      <c r="AP85" s="5">
        <v>1128245</v>
      </c>
      <c r="AQ85" s="5">
        <v>24</v>
      </c>
      <c r="AR85" s="5" t="str">
        <f>IF(AQ85&lt;350,"yes","no")</f>
        <v>yes</v>
      </c>
      <c r="AS85" s="5">
        <v>126593</v>
      </c>
      <c r="AT85" s="5" t="str">
        <f t="shared" si="7"/>
        <v>yes</v>
      </c>
      <c r="AU85" s="5" t="str">
        <f t="shared" si="8"/>
        <v>yes</v>
      </c>
      <c r="AV85" s="5">
        <v>99.00073093706483</v>
      </c>
      <c r="AW85" s="5">
        <v>100</v>
      </c>
      <c r="AX85" s="5" t="s">
        <v>2385</v>
      </c>
      <c r="AY85" s="5">
        <v>0</v>
      </c>
      <c r="AZ85" s="5" t="str">
        <f t="shared" si="9"/>
        <v>yes</v>
      </c>
      <c r="BA85" s="5" t="str">
        <f t="shared" si="10"/>
        <v>yes</v>
      </c>
    </row>
    <row r="86" spans="1:53">
      <c r="A86" s="5" t="s">
        <v>4182</v>
      </c>
      <c r="B86" s="5" t="s">
        <v>4634</v>
      </c>
      <c r="C86" s="5" t="s">
        <v>5769</v>
      </c>
      <c r="D86" s="5">
        <v>2500000</v>
      </c>
      <c r="E86" s="5" t="s">
        <v>172</v>
      </c>
      <c r="F86" s="5" t="s">
        <v>6392</v>
      </c>
      <c r="G86" s="5" t="s">
        <v>2882</v>
      </c>
      <c r="H86" s="5" t="s">
        <v>1549</v>
      </c>
      <c r="I86" s="5" t="s">
        <v>6168</v>
      </c>
      <c r="J86" s="5">
        <v>2012</v>
      </c>
      <c r="K86" s="5" t="s">
        <v>6174</v>
      </c>
      <c r="L86" s="136" t="s">
        <v>178</v>
      </c>
      <c r="M86" s="5" t="s">
        <v>2383</v>
      </c>
      <c r="N86" s="5" t="s">
        <v>177</v>
      </c>
      <c r="O86" s="5" t="s">
        <v>177</v>
      </c>
      <c r="P86" s="10" t="s">
        <v>449</v>
      </c>
      <c r="Q86" s="5" t="s">
        <v>172</v>
      </c>
      <c r="R86" s="5" t="s">
        <v>172</v>
      </c>
      <c r="S86" s="5" t="s">
        <v>172</v>
      </c>
      <c r="T86" s="5" t="s">
        <v>172</v>
      </c>
      <c r="U86" s="5" t="s">
        <v>172</v>
      </c>
      <c r="V86" s="5" t="s">
        <v>172</v>
      </c>
      <c r="W86" s="5" t="s">
        <v>172</v>
      </c>
      <c r="X86" s="5" t="s">
        <v>172</v>
      </c>
      <c r="Y86" s="5" t="s">
        <v>2814</v>
      </c>
      <c r="Z86" s="5" t="s">
        <v>172</v>
      </c>
      <c r="AA86" s="5" t="s">
        <v>2251</v>
      </c>
      <c r="AB86" s="5" t="s">
        <v>2254</v>
      </c>
      <c r="AC86" s="5" t="s">
        <v>1765</v>
      </c>
      <c r="AD86" s="5">
        <v>2.9763999999999999E-2</v>
      </c>
      <c r="AE86" s="5" t="s">
        <v>177</v>
      </c>
      <c r="AF86" s="5" t="s">
        <v>449</v>
      </c>
      <c r="AG86" s="5">
        <v>6.6556699999999996E-2</v>
      </c>
      <c r="AH86" s="40" t="s">
        <v>177</v>
      </c>
      <c r="AI86" s="40" t="s">
        <v>449</v>
      </c>
      <c r="AJ86" s="40" t="str">
        <f t="shared" si="13"/>
        <v>No</v>
      </c>
      <c r="AK86" s="40">
        <v>23.8</v>
      </c>
      <c r="AL86" s="40">
        <v>23</v>
      </c>
      <c r="AM86" s="5" t="s">
        <v>177</v>
      </c>
      <c r="AN86" s="5" t="s">
        <v>177</v>
      </c>
      <c r="AO86" s="5" t="s">
        <v>7994</v>
      </c>
      <c r="AP86" s="5">
        <v>1143188</v>
      </c>
      <c r="AQ86" s="5">
        <v>228</v>
      </c>
      <c r="AR86" s="5" t="str">
        <f>IF(AQ86&lt;350,"yes","no")</f>
        <v>yes</v>
      </c>
      <c r="AS86" s="5">
        <v>7017</v>
      </c>
      <c r="AT86" s="5" t="str">
        <f t="shared" si="7"/>
        <v>yes</v>
      </c>
      <c r="AU86" s="5" t="str">
        <f t="shared" si="8"/>
        <v>yes</v>
      </c>
      <c r="AV86" s="5">
        <v>100.31194252886675</v>
      </c>
      <c r="AW86" s="5">
        <v>97.55</v>
      </c>
      <c r="AX86" s="5" t="s">
        <v>2385</v>
      </c>
      <c r="AY86" s="5">
        <v>3.54</v>
      </c>
      <c r="AZ86" s="5" t="str">
        <f t="shared" si="9"/>
        <v>yes</v>
      </c>
      <c r="BA86" s="5" t="str">
        <f t="shared" si="10"/>
        <v>yes</v>
      </c>
    </row>
    <row r="87" spans="1:53">
      <c r="A87" s="5" t="s">
        <v>4061</v>
      </c>
      <c r="B87" s="5" t="s">
        <v>4513</v>
      </c>
      <c r="C87" s="5" t="s">
        <v>5673</v>
      </c>
      <c r="D87" s="5">
        <v>2500000</v>
      </c>
      <c r="E87" s="5" t="s">
        <v>172</v>
      </c>
      <c r="F87" s="5" t="s">
        <v>6240</v>
      </c>
      <c r="G87" s="5" t="s">
        <v>2882</v>
      </c>
      <c r="H87" s="5" t="s">
        <v>1549</v>
      </c>
      <c r="I87" s="5" t="s">
        <v>6168</v>
      </c>
      <c r="J87" s="5">
        <v>2012</v>
      </c>
      <c r="K87" s="5" t="s">
        <v>6174</v>
      </c>
      <c r="L87" s="136" t="s">
        <v>178</v>
      </c>
      <c r="M87" s="5" t="s">
        <v>2383</v>
      </c>
      <c r="N87" s="5" t="s">
        <v>177</v>
      </c>
      <c r="O87" s="5" t="s">
        <v>177</v>
      </c>
      <c r="P87" s="10" t="s">
        <v>449</v>
      </c>
      <c r="Q87" s="5" t="s">
        <v>172</v>
      </c>
      <c r="R87" s="5" t="s">
        <v>172</v>
      </c>
      <c r="S87" s="5" t="s">
        <v>172</v>
      </c>
      <c r="T87" s="5" t="s">
        <v>172</v>
      </c>
      <c r="U87" s="5" t="s">
        <v>172</v>
      </c>
      <c r="V87" s="5" t="s">
        <v>172</v>
      </c>
      <c r="W87" s="5" t="s">
        <v>172</v>
      </c>
      <c r="X87" s="5" t="s">
        <v>172</v>
      </c>
      <c r="Y87" s="5" t="s">
        <v>2814</v>
      </c>
      <c r="Z87" s="5" t="s">
        <v>172</v>
      </c>
      <c r="AA87" s="5" t="s">
        <v>2251</v>
      </c>
      <c r="AB87" s="5" t="s">
        <v>2254</v>
      </c>
      <c r="AC87" s="5" t="s">
        <v>1762</v>
      </c>
      <c r="AD87" s="5">
        <v>2.67849E-2</v>
      </c>
      <c r="AE87" s="5" t="s">
        <v>177</v>
      </c>
      <c r="AF87" s="5" t="s">
        <v>449</v>
      </c>
      <c r="AG87" s="40">
        <v>4.8873600000000003E-2</v>
      </c>
      <c r="AH87" s="40" t="s">
        <v>177</v>
      </c>
      <c r="AI87" s="40" t="s">
        <v>449</v>
      </c>
      <c r="AJ87" s="40" t="str">
        <f t="shared" si="13"/>
        <v>No</v>
      </c>
      <c r="AK87" s="40">
        <v>615.1</v>
      </c>
      <c r="AL87" s="40">
        <v>601</v>
      </c>
      <c r="AM87" s="5" t="s">
        <v>177</v>
      </c>
      <c r="AN87" s="5" t="s">
        <v>177</v>
      </c>
      <c r="AO87" s="5" t="s">
        <v>7850</v>
      </c>
      <c r="AP87" s="5">
        <v>1138748</v>
      </c>
      <c r="AQ87" s="5">
        <v>122</v>
      </c>
      <c r="AR87" s="5" t="str">
        <f>IF(AQ87&lt;350,"yes","no")</f>
        <v>yes</v>
      </c>
      <c r="AS87" s="5">
        <v>15370</v>
      </c>
      <c r="AT87" s="5" t="str">
        <f t="shared" ref="AT87:AT150" si="14">IF(AS87&gt;1500,"yes","no")</f>
        <v>yes</v>
      </c>
      <c r="AU87" s="5" t="str">
        <f t="shared" ref="AU87:AU150" si="15">IF($AS87&gt;5000,"yes","no")</f>
        <v>yes</v>
      </c>
      <c r="AV87" s="5">
        <v>99.922343421083809</v>
      </c>
      <c r="AW87" s="5">
        <v>100</v>
      </c>
      <c r="AX87" s="5" t="s">
        <v>2385</v>
      </c>
      <c r="AY87" s="5">
        <v>2.8</v>
      </c>
      <c r="AZ87" s="5" t="str">
        <f t="shared" ref="AZ87:AZ150" si="16">IF($AY87&lt;5,"yes","no")</f>
        <v>yes</v>
      </c>
      <c r="BA87" s="5" t="str">
        <f t="shared" ref="BA87:BA150" si="17">IF(AY87&lt;10,"yes","no")</f>
        <v>yes</v>
      </c>
    </row>
    <row r="88" spans="1:53">
      <c r="A88" s="5" t="s">
        <v>4183</v>
      </c>
      <c r="B88" s="5" t="s">
        <v>4635</v>
      </c>
      <c r="C88" s="5" t="s">
        <v>5489</v>
      </c>
      <c r="D88" s="5">
        <v>2267554</v>
      </c>
      <c r="E88" s="5" t="s">
        <v>172</v>
      </c>
      <c r="F88" s="5" t="s">
        <v>6393</v>
      </c>
      <c r="G88" s="5" t="s">
        <v>2882</v>
      </c>
      <c r="H88" s="5" t="s">
        <v>1549</v>
      </c>
      <c r="I88" s="5" t="s">
        <v>6168</v>
      </c>
      <c r="J88" s="5">
        <v>2012</v>
      </c>
      <c r="K88" s="5" t="s">
        <v>6174</v>
      </c>
      <c r="L88" s="136" t="s">
        <v>178</v>
      </c>
      <c r="M88" s="5" t="s">
        <v>2383</v>
      </c>
      <c r="N88" s="5" t="s">
        <v>177</v>
      </c>
      <c r="O88" s="5" t="s">
        <v>177</v>
      </c>
      <c r="P88" s="10" t="s">
        <v>449</v>
      </c>
      <c r="Q88" s="5" t="s">
        <v>172</v>
      </c>
      <c r="R88" s="5" t="s">
        <v>172</v>
      </c>
      <c r="S88" s="5" t="s">
        <v>172</v>
      </c>
      <c r="T88" s="5" t="s">
        <v>172</v>
      </c>
      <c r="U88" s="5" t="s">
        <v>172</v>
      </c>
      <c r="V88" s="5" t="s">
        <v>172</v>
      </c>
      <c r="W88" s="5" t="s">
        <v>172</v>
      </c>
      <c r="X88" s="5" t="s">
        <v>172</v>
      </c>
      <c r="Y88" s="5" t="s">
        <v>2814</v>
      </c>
      <c r="Z88" s="5" t="s">
        <v>172</v>
      </c>
      <c r="AA88" s="5" t="s">
        <v>2251</v>
      </c>
      <c r="AB88" s="5" t="s">
        <v>2254</v>
      </c>
      <c r="AC88" s="5" t="s">
        <v>1765</v>
      </c>
      <c r="AD88" s="5">
        <v>4.6502700000000001E-2</v>
      </c>
      <c r="AE88" s="5" t="s">
        <v>177</v>
      </c>
      <c r="AF88" s="5" t="s">
        <v>449</v>
      </c>
      <c r="AG88" s="5">
        <v>0.13051199999999999</v>
      </c>
      <c r="AH88" s="40" t="s">
        <v>177</v>
      </c>
      <c r="AI88" s="40" t="s">
        <v>449</v>
      </c>
      <c r="AJ88" s="40" t="str">
        <f t="shared" si="13"/>
        <v>No</v>
      </c>
      <c r="AK88" s="40">
        <v>17.600000000000001</v>
      </c>
      <c r="AL88" s="40">
        <v>17</v>
      </c>
      <c r="AM88" s="5" t="s">
        <v>177</v>
      </c>
      <c r="AN88" s="5" t="s">
        <v>177</v>
      </c>
      <c r="AO88" s="5" t="s">
        <v>8005</v>
      </c>
      <c r="AP88" s="5">
        <v>1145354</v>
      </c>
      <c r="AQ88" s="5">
        <v>434</v>
      </c>
      <c r="AR88" s="5" t="str">
        <f>IF(AQ88&lt;600,"yes","no")</f>
        <v>yes</v>
      </c>
      <c r="AS88" s="5">
        <v>3745</v>
      </c>
      <c r="AT88" s="5" t="str">
        <f t="shared" si="14"/>
        <v>yes</v>
      </c>
      <c r="AU88" s="5" t="str">
        <f t="shared" si="15"/>
        <v>no</v>
      </c>
      <c r="AV88" s="5">
        <v>100.50200371523113</v>
      </c>
      <c r="AW88" s="5">
        <v>97.84</v>
      </c>
      <c r="AX88" s="5" t="s">
        <v>2385</v>
      </c>
      <c r="AY88" s="5">
        <v>5.25</v>
      </c>
      <c r="AZ88" s="5" t="str">
        <f t="shared" si="16"/>
        <v>no</v>
      </c>
      <c r="BA88" s="5" t="str">
        <f t="shared" si="17"/>
        <v>yes</v>
      </c>
    </row>
    <row r="89" spans="1:53">
      <c r="A89" s="5" t="s">
        <v>4184</v>
      </c>
      <c r="B89" s="5" t="s">
        <v>4636</v>
      </c>
      <c r="C89" s="5" t="s">
        <v>5772</v>
      </c>
      <c r="D89" s="5">
        <v>2500000</v>
      </c>
      <c r="E89" s="5" t="s">
        <v>172</v>
      </c>
      <c r="F89" s="5" t="s">
        <v>6394</v>
      </c>
      <c r="G89" s="5" t="s">
        <v>2882</v>
      </c>
      <c r="H89" s="5" t="s">
        <v>1549</v>
      </c>
      <c r="I89" s="5" t="s">
        <v>6168</v>
      </c>
      <c r="J89" s="5">
        <v>2012</v>
      </c>
      <c r="K89" s="5" t="s">
        <v>6174</v>
      </c>
      <c r="L89" s="136" t="s">
        <v>178</v>
      </c>
      <c r="M89" s="5" t="s">
        <v>2383</v>
      </c>
      <c r="N89" s="5" t="s">
        <v>177</v>
      </c>
      <c r="O89" s="5" t="s">
        <v>177</v>
      </c>
      <c r="P89" s="10" t="s">
        <v>449</v>
      </c>
      <c r="Q89" s="5" t="s">
        <v>172</v>
      </c>
      <c r="R89" s="5" t="s">
        <v>172</v>
      </c>
      <c r="S89" s="5" t="s">
        <v>172</v>
      </c>
      <c r="T89" s="5" t="s">
        <v>172</v>
      </c>
      <c r="U89" s="5" t="s">
        <v>172</v>
      </c>
      <c r="V89" s="5" t="s">
        <v>172</v>
      </c>
      <c r="W89" s="5" t="s">
        <v>172</v>
      </c>
      <c r="X89" s="5" t="s">
        <v>172</v>
      </c>
      <c r="Y89" s="5" t="s">
        <v>2814</v>
      </c>
      <c r="Z89" s="5" t="s">
        <v>172</v>
      </c>
      <c r="AA89" s="5" t="s">
        <v>2251</v>
      </c>
      <c r="AB89" s="5" t="s">
        <v>2254</v>
      </c>
      <c r="AC89" s="5" t="s">
        <v>1765</v>
      </c>
      <c r="AD89" s="5">
        <v>3.1375899999999998E-2</v>
      </c>
      <c r="AE89" s="5" t="s">
        <v>177</v>
      </c>
      <c r="AF89" s="5" t="s">
        <v>449</v>
      </c>
      <c r="AG89" s="5">
        <v>7.2006200000000006E-2</v>
      </c>
      <c r="AH89" s="40" t="s">
        <v>177</v>
      </c>
      <c r="AI89" s="40" t="s">
        <v>449</v>
      </c>
      <c r="AJ89" s="40" t="str">
        <f t="shared" si="13"/>
        <v>No</v>
      </c>
      <c r="AK89" s="40">
        <v>22.8</v>
      </c>
      <c r="AL89" s="40">
        <v>22</v>
      </c>
      <c r="AM89" s="5" t="s">
        <v>177</v>
      </c>
      <c r="AN89" s="5" t="s">
        <v>177</v>
      </c>
      <c r="AO89" s="5" t="s">
        <v>8015</v>
      </c>
      <c r="AP89" s="5">
        <v>1148508</v>
      </c>
      <c r="AQ89" s="5">
        <v>243</v>
      </c>
      <c r="AR89" s="5" t="str">
        <f>IF(AQ89&lt;350,"yes","no")</f>
        <v>yes</v>
      </c>
      <c r="AS89" s="5">
        <v>7274</v>
      </c>
      <c r="AT89" s="5" t="str">
        <f t="shared" si="14"/>
        <v>yes</v>
      </c>
      <c r="AU89" s="5" t="str">
        <f t="shared" si="15"/>
        <v>yes</v>
      </c>
      <c r="AV89" s="5">
        <v>100.7787594778319</v>
      </c>
      <c r="AW89" s="5">
        <v>99.57</v>
      </c>
      <c r="AX89" s="5" t="s">
        <v>2385</v>
      </c>
      <c r="AY89" s="5">
        <v>2.5499999999999998</v>
      </c>
      <c r="AZ89" s="5" t="str">
        <f t="shared" si="16"/>
        <v>yes</v>
      </c>
      <c r="BA89" s="5" t="str">
        <f t="shared" si="17"/>
        <v>yes</v>
      </c>
    </row>
    <row r="90" spans="1:53">
      <c r="A90" s="5" t="s">
        <v>4062</v>
      </c>
      <c r="B90" s="5" t="s">
        <v>4514</v>
      </c>
      <c r="C90" s="5" t="s">
        <v>5451</v>
      </c>
      <c r="D90" s="5">
        <v>2007497</v>
      </c>
      <c r="E90" s="5" t="s">
        <v>172</v>
      </c>
      <c r="F90" s="5" t="s">
        <v>6241</v>
      </c>
      <c r="G90" s="5" t="s">
        <v>2882</v>
      </c>
      <c r="H90" s="5" t="s">
        <v>1549</v>
      </c>
      <c r="I90" s="5" t="s">
        <v>6168</v>
      </c>
      <c r="J90" s="5">
        <v>2012</v>
      </c>
      <c r="K90" s="5" t="s">
        <v>6174</v>
      </c>
      <c r="L90" s="136" t="s">
        <v>178</v>
      </c>
      <c r="M90" s="5" t="s">
        <v>2383</v>
      </c>
      <c r="N90" s="5" t="s">
        <v>177</v>
      </c>
      <c r="O90" s="5" t="s">
        <v>177</v>
      </c>
      <c r="P90" s="10" t="s">
        <v>449</v>
      </c>
      <c r="Q90" s="5" t="s">
        <v>172</v>
      </c>
      <c r="R90" s="5" t="s">
        <v>172</v>
      </c>
      <c r="S90" s="5" t="s">
        <v>172</v>
      </c>
      <c r="T90" s="5" t="s">
        <v>172</v>
      </c>
      <c r="U90" s="5" t="s">
        <v>172</v>
      </c>
      <c r="V90" s="5" t="s">
        <v>172</v>
      </c>
      <c r="W90" s="5" t="s">
        <v>172</v>
      </c>
      <c r="X90" s="5" t="s">
        <v>172</v>
      </c>
      <c r="Y90" s="5" t="s">
        <v>2814</v>
      </c>
      <c r="Z90" s="5" t="s">
        <v>172</v>
      </c>
      <c r="AA90" s="5" t="s">
        <v>2251</v>
      </c>
      <c r="AB90" s="5" t="s">
        <v>2254</v>
      </c>
      <c r="AC90" s="5" t="s">
        <v>1762</v>
      </c>
      <c r="AD90" s="5">
        <v>4.5543599999999997E-2</v>
      </c>
      <c r="AE90" s="5" t="s">
        <v>177</v>
      </c>
      <c r="AF90" s="5" t="s">
        <v>449</v>
      </c>
      <c r="AG90" s="5">
        <v>0.13656399999999999</v>
      </c>
      <c r="AH90" s="40" t="s">
        <v>177</v>
      </c>
      <c r="AI90" s="40" t="s">
        <v>449</v>
      </c>
      <c r="AJ90" s="40" t="str">
        <f t="shared" si="13"/>
        <v>No</v>
      </c>
      <c r="AK90" s="40">
        <v>16.399999999999999</v>
      </c>
      <c r="AL90" s="40">
        <v>16</v>
      </c>
      <c r="AM90" s="5" t="s">
        <v>177</v>
      </c>
      <c r="AN90" s="5" t="s">
        <v>177</v>
      </c>
      <c r="AO90" s="5" t="s">
        <v>7858</v>
      </c>
      <c r="AP90" s="5">
        <v>1141955</v>
      </c>
      <c r="AQ90" s="5">
        <v>371</v>
      </c>
      <c r="AR90" s="5" t="str">
        <f>IF(AQ90&lt;600,"yes","no")</f>
        <v>yes</v>
      </c>
      <c r="AS90" s="5">
        <v>4648</v>
      </c>
      <c r="AT90" s="5" t="str">
        <f t="shared" si="14"/>
        <v>yes</v>
      </c>
      <c r="AU90" s="5" t="str">
        <f t="shared" si="15"/>
        <v>no</v>
      </c>
      <c r="AV90" s="5">
        <v>100.20374980366486</v>
      </c>
      <c r="AW90" s="5">
        <v>97.96</v>
      </c>
      <c r="AX90" s="5" t="s">
        <v>2385</v>
      </c>
      <c r="AY90" s="5">
        <v>5.34</v>
      </c>
      <c r="AZ90" s="5" t="str">
        <f t="shared" si="16"/>
        <v>no</v>
      </c>
      <c r="BA90" s="5" t="str">
        <f t="shared" si="17"/>
        <v>yes</v>
      </c>
    </row>
    <row r="91" spans="1:53">
      <c r="A91" s="5" t="s">
        <v>4224</v>
      </c>
      <c r="B91" s="5" t="s">
        <v>4676</v>
      </c>
      <c r="C91" s="5" t="s">
        <v>5784</v>
      </c>
      <c r="D91" s="5">
        <v>2500000</v>
      </c>
      <c r="E91" s="5" t="s">
        <v>172</v>
      </c>
      <c r="F91" s="5" t="s">
        <v>6481</v>
      </c>
      <c r="G91" s="5" t="s">
        <v>2882</v>
      </c>
      <c r="H91" s="5" t="s">
        <v>1549</v>
      </c>
      <c r="I91" s="5" t="s">
        <v>6168</v>
      </c>
      <c r="J91" s="5">
        <v>2012</v>
      </c>
      <c r="K91" s="5" t="s">
        <v>6174</v>
      </c>
      <c r="L91" s="136" t="s">
        <v>178</v>
      </c>
      <c r="M91" s="5" t="s">
        <v>2383</v>
      </c>
      <c r="N91" s="5" t="s">
        <v>177</v>
      </c>
      <c r="O91" s="5" t="s">
        <v>177</v>
      </c>
      <c r="P91" s="10" t="s">
        <v>449</v>
      </c>
      <c r="Q91" s="5" t="s">
        <v>172</v>
      </c>
      <c r="R91" s="5" t="s">
        <v>172</v>
      </c>
      <c r="S91" s="5" t="s">
        <v>172</v>
      </c>
      <c r="T91" s="5" t="s">
        <v>172</v>
      </c>
      <c r="U91" s="5" t="s">
        <v>172</v>
      </c>
      <c r="V91" s="5" t="s">
        <v>172</v>
      </c>
      <c r="W91" s="5" t="s">
        <v>172</v>
      </c>
      <c r="X91" s="5" t="s">
        <v>172</v>
      </c>
      <c r="Y91" s="5" t="s">
        <v>2814</v>
      </c>
      <c r="Z91" s="5" t="s">
        <v>172</v>
      </c>
      <c r="AA91" s="5" t="s">
        <v>2251</v>
      </c>
      <c r="AB91" s="5" t="s">
        <v>2254</v>
      </c>
      <c r="AC91" s="5" t="s">
        <v>1765</v>
      </c>
      <c r="AD91" s="5">
        <v>4.5137299999999998E-2</v>
      </c>
      <c r="AE91" s="5" t="s">
        <v>177</v>
      </c>
      <c r="AF91" s="5" t="s">
        <v>449</v>
      </c>
      <c r="AG91" s="5">
        <v>0.110929</v>
      </c>
      <c r="AH91" s="40" t="s">
        <v>177</v>
      </c>
      <c r="AI91" s="40" t="s">
        <v>449</v>
      </c>
      <c r="AJ91" s="40" t="str">
        <f t="shared" si="13"/>
        <v>No</v>
      </c>
      <c r="AK91" s="40">
        <v>20.6</v>
      </c>
      <c r="AL91" s="40">
        <v>20</v>
      </c>
      <c r="AM91" s="5" t="s">
        <v>177</v>
      </c>
      <c r="AN91" s="5" t="s">
        <v>177</v>
      </c>
      <c r="AO91" s="5" t="s">
        <v>8100</v>
      </c>
      <c r="AP91" s="5">
        <v>1145096</v>
      </c>
      <c r="AQ91" s="5">
        <v>513</v>
      </c>
      <c r="AR91" s="5" t="str">
        <f>IF(AQ91&lt;600,"yes","no")</f>
        <v>yes</v>
      </c>
      <c r="AS91" s="5">
        <v>3202</v>
      </c>
      <c r="AT91" s="5" t="str">
        <f t="shared" si="14"/>
        <v>yes</v>
      </c>
      <c r="AU91" s="5" t="str">
        <f t="shared" si="15"/>
        <v>no</v>
      </c>
      <c r="AV91" s="5">
        <v>100.47936484815725</v>
      </c>
      <c r="AW91" s="5">
        <v>97.55</v>
      </c>
      <c r="AX91" s="5" t="s">
        <v>2385</v>
      </c>
      <c r="AY91" s="5">
        <v>6.68</v>
      </c>
      <c r="AZ91" s="5" t="str">
        <f t="shared" si="16"/>
        <v>no</v>
      </c>
      <c r="BA91" s="5" t="str">
        <f t="shared" si="17"/>
        <v>yes</v>
      </c>
    </row>
    <row r="92" spans="1:53">
      <c r="A92" s="5" t="s">
        <v>4207</v>
      </c>
      <c r="B92" s="5" t="s">
        <v>4659</v>
      </c>
      <c r="C92" s="5" t="s">
        <v>5781</v>
      </c>
      <c r="D92" s="5">
        <v>2500000</v>
      </c>
      <c r="E92" s="5" t="s">
        <v>172</v>
      </c>
      <c r="F92" s="5" t="s">
        <v>6436</v>
      </c>
      <c r="G92" s="5" t="s">
        <v>2882</v>
      </c>
      <c r="H92" s="5" t="s">
        <v>1549</v>
      </c>
      <c r="I92" s="5" t="s">
        <v>6168</v>
      </c>
      <c r="J92" s="5">
        <v>2012</v>
      </c>
      <c r="K92" s="5" t="s">
        <v>6174</v>
      </c>
      <c r="L92" s="136" t="s">
        <v>178</v>
      </c>
      <c r="M92" s="5" t="s">
        <v>2383</v>
      </c>
      <c r="N92" s="5" t="s">
        <v>177</v>
      </c>
      <c r="O92" s="5" t="s">
        <v>177</v>
      </c>
      <c r="P92" s="10" t="s">
        <v>449</v>
      </c>
      <c r="Q92" s="5" t="s">
        <v>172</v>
      </c>
      <c r="R92" s="5" t="s">
        <v>172</v>
      </c>
      <c r="S92" s="5" t="s">
        <v>172</v>
      </c>
      <c r="T92" s="5" t="s">
        <v>172</v>
      </c>
      <c r="U92" s="5" t="s">
        <v>172</v>
      </c>
      <c r="V92" s="5" t="s">
        <v>172</v>
      </c>
      <c r="W92" s="5" t="s">
        <v>172</v>
      </c>
      <c r="X92" s="5" t="s">
        <v>172</v>
      </c>
      <c r="Y92" s="5" t="s">
        <v>2814</v>
      </c>
      <c r="Z92" s="5" t="s">
        <v>172</v>
      </c>
      <c r="AA92" s="5" t="s">
        <v>2251</v>
      </c>
      <c r="AB92" s="5" t="s">
        <v>2254</v>
      </c>
      <c r="AC92" s="5" t="s">
        <v>1765</v>
      </c>
      <c r="AD92" s="5">
        <v>4.23013E-2</v>
      </c>
      <c r="AE92" s="5" t="s">
        <v>177</v>
      </c>
      <c r="AF92" s="5" t="s">
        <v>449</v>
      </c>
      <c r="AG92" s="5">
        <v>0.118849</v>
      </c>
      <c r="AH92" s="40" t="s">
        <v>177</v>
      </c>
      <c r="AI92" s="40" t="s">
        <v>449</v>
      </c>
      <c r="AJ92" s="40" t="str">
        <f t="shared" si="13"/>
        <v>No</v>
      </c>
      <c r="AK92" s="40">
        <v>18.8</v>
      </c>
      <c r="AL92" s="40">
        <v>18</v>
      </c>
      <c r="AM92" s="5" t="s">
        <v>177</v>
      </c>
      <c r="AN92" s="5" t="s">
        <v>177</v>
      </c>
      <c r="AO92" s="5" t="s">
        <v>8057</v>
      </c>
      <c r="AP92" s="5">
        <v>1150895</v>
      </c>
      <c r="AQ92" s="5">
        <v>495</v>
      </c>
      <c r="AR92" s="5" t="str">
        <f>IF(AQ92&lt;600,"yes","no")</f>
        <v>yes</v>
      </c>
      <c r="AS92" s="5">
        <v>3145</v>
      </c>
      <c r="AT92" s="5" t="str">
        <f t="shared" si="14"/>
        <v>yes</v>
      </c>
      <c r="AU92" s="5" t="str">
        <f t="shared" si="15"/>
        <v>no</v>
      </c>
      <c r="AV92" s="5">
        <v>100.98821287203863</v>
      </c>
      <c r="AW92" s="5">
        <v>99.3</v>
      </c>
      <c r="AX92" s="5" t="s">
        <v>2385</v>
      </c>
      <c r="AY92" s="5">
        <v>7.43</v>
      </c>
      <c r="AZ92" s="5" t="str">
        <f t="shared" si="16"/>
        <v>no</v>
      </c>
      <c r="BA92" s="5" t="str">
        <f t="shared" si="17"/>
        <v>yes</v>
      </c>
    </row>
    <row r="93" spans="1:53">
      <c r="A93" s="5" t="s">
        <v>4246</v>
      </c>
      <c r="B93" s="5" t="s">
        <v>5821</v>
      </c>
      <c r="C93" s="5" t="s">
        <v>5822</v>
      </c>
      <c r="D93" s="5">
        <v>2500000</v>
      </c>
      <c r="E93" s="5" t="s">
        <v>172</v>
      </c>
      <c r="F93" s="162" t="s">
        <v>9560</v>
      </c>
      <c r="G93" s="5" t="s">
        <v>2882</v>
      </c>
      <c r="H93" s="5" t="s">
        <v>1549</v>
      </c>
      <c r="I93" s="5" t="s">
        <v>6168</v>
      </c>
      <c r="J93" s="5">
        <v>2012</v>
      </c>
      <c r="K93" s="5" t="s">
        <v>6174</v>
      </c>
      <c r="L93" s="136" t="s">
        <v>178</v>
      </c>
      <c r="M93" s="5" t="s">
        <v>2383</v>
      </c>
      <c r="N93" s="5" t="s">
        <v>177</v>
      </c>
      <c r="O93" s="5" t="s">
        <v>177</v>
      </c>
      <c r="P93" s="10" t="s">
        <v>449</v>
      </c>
      <c r="Q93" s="5" t="s">
        <v>172</v>
      </c>
      <c r="R93" s="5" t="s">
        <v>172</v>
      </c>
      <c r="S93" s="5" t="s">
        <v>172</v>
      </c>
      <c r="T93" s="5" t="s">
        <v>172</v>
      </c>
      <c r="U93" s="5" t="s">
        <v>172</v>
      </c>
      <c r="V93" s="5" t="s">
        <v>172</v>
      </c>
      <c r="W93" s="5" t="s">
        <v>172</v>
      </c>
      <c r="X93" s="5" t="s">
        <v>172</v>
      </c>
      <c r="Y93" s="5" t="s">
        <v>2814</v>
      </c>
      <c r="Z93" s="5" t="s">
        <v>172</v>
      </c>
      <c r="AA93" s="5" t="s">
        <v>2251</v>
      </c>
      <c r="AB93" s="5" t="s">
        <v>2254</v>
      </c>
      <c r="AC93" s="5" t="s">
        <v>1762</v>
      </c>
      <c r="AD93" s="5">
        <v>3.4235599999999998E-2</v>
      </c>
      <c r="AE93" s="5" t="s">
        <v>177</v>
      </c>
      <c r="AF93" s="5" t="s">
        <v>449</v>
      </c>
      <c r="AG93" s="5">
        <v>0.105838</v>
      </c>
      <c r="AH93" s="40" t="s">
        <v>177</v>
      </c>
      <c r="AI93" s="40" t="s">
        <v>449</v>
      </c>
      <c r="AJ93" s="40" t="str">
        <f t="shared" si="13"/>
        <v>No</v>
      </c>
      <c r="AK93" s="40">
        <v>17.7</v>
      </c>
      <c r="AL93" s="40">
        <v>17</v>
      </c>
      <c r="AM93" s="5" t="s">
        <v>177</v>
      </c>
      <c r="AN93" s="5" t="s">
        <v>177</v>
      </c>
      <c r="AO93" s="5" t="s">
        <v>8228</v>
      </c>
      <c r="AP93" s="5">
        <v>1147395</v>
      </c>
      <c r="AQ93" s="5">
        <v>280</v>
      </c>
      <c r="AR93" s="5" t="str">
        <f>IF(AQ93&lt;350,"yes","no")</f>
        <v>yes</v>
      </c>
      <c r="AS93" s="5">
        <v>6199</v>
      </c>
      <c r="AT93" s="5" t="str">
        <f t="shared" si="14"/>
        <v>yes</v>
      </c>
      <c r="AU93" s="5" t="str">
        <f t="shared" si="15"/>
        <v>yes</v>
      </c>
      <c r="AV93" s="5">
        <v>100.68109645824576</v>
      </c>
      <c r="AW93" s="5">
        <v>97.58</v>
      </c>
      <c r="AX93" s="5" t="s">
        <v>2385</v>
      </c>
      <c r="AY93" s="5">
        <v>4.58</v>
      </c>
      <c r="AZ93" s="5" t="str">
        <f t="shared" si="16"/>
        <v>yes</v>
      </c>
      <c r="BA93" s="5" t="str">
        <f t="shared" si="17"/>
        <v>yes</v>
      </c>
    </row>
    <row r="94" spans="1:53">
      <c r="A94" s="5" t="s">
        <v>4208</v>
      </c>
      <c r="B94" s="5" t="s">
        <v>4660</v>
      </c>
      <c r="C94" s="5" t="s">
        <v>5458</v>
      </c>
      <c r="D94" s="5">
        <v>2059933</v>
      </c>
      <c r="E94" s="5" t="s">
        <v>172</v>
      </c>
      <c r="F94" s="5" t="s">
        <v>6437</v>
      </c>
      <c r="G94" s="5" t="s">
        <v>2882</v>
      </c>
      <c r="H94" s="5" t="s">
        <v>1549</v>
      </c>
      <c r="I94" s="5" t="s">
        <v>6168</v>
      </c>
      <c r="J94" s="5">
        <v>2012</v>
      </c>
      <c r="K94" s="5" t="s">
        <v>6174</v>
      </c>
      <c r="L94" s="136" t="s">
        <v>178</v>
      </c>
      <c r="M94" s="5" t="s">
        <v>2383</v>
      </c>
      <c r="N94" s="5" t="s">
        <v>177</v>
      </c>
      <c r="O94" s="5" t="s">
        <v>177</v>
      </c>
      <c r="P94" s="10" t="s">
        <v>449</v>
      </c>
      <c r="Q94" s="5" t="s">
        <v>172</v>
      </c>
      <c r="R94" s="5" t="s">
        <v>172</v>
      </c>
      <c r="S94" s="5" t="s">
        <v>172</v>
      </c>
      <c r="T94" s="5" t="s">
        <v>172</v>
      </c>
      <c r="U94" s="5" t="s">
        <v>172</v>
      </c>
      <c r="V94" s="5" t="s">
        <v>172</v>
      </c>
      <c r="W94" s="5" t="s">
        <v>172</v>
      </c>
      <c r="X94" s="5" t="s">
        <v>172</v>
      </c>
      <c r="Y94" s="5" t="s">
        <v>2814</v>
      </c>
      <c r="Z94" s="5" t="s">
        <v>172</v>
      </c>
      <c r="AA94" s="5" t="s">
        <v>2251</v>
      </c>
      <c r="AB94" s="5" t="s">
        <v>2254</v>
      </c>
      <c r="AC94" s="5" t="s">
        <v>1765</v>
      </c>
      <c r="AD94" s="5">
        <v>7.2406600000000002E-2</v>
      </c>
      <c r="AE94" s="5" t="s">
        <v>177</v>
      </c>
      <c r="AF94" s="5" t="s">
        <v>449</v>
      </c>
      <c r="AG94" s="5">
        <v>0.223384</v>
      </c>
      <c r="AH94" s="40" t="s">
        <v>177</v>
      </c>
      <c r="AI94" s="40" t="s">
        <v>449</v>
      </c>
      <c r="AJ94" s="40" t="str">
        <f t="shared" si="13"/>
        <v>No</v>
      </c>
      <c r="AK94" s="40">
        <v>13.7</v>
      </c>
      <c r="AL94" s="40">
        <v>13</v>
      </c>
      <c r="AM94" s="5" t="s">
        <v>177</v>
      </c>
      <c r="AN94" s="5" t="s">
        <v>177</v>
      </c>
      <c r="AO94" s="5" t="s">
        <v>8064</v>
      </c>
      <c r="AP94" s="5">
        <v>1118403</v>
      </c>
      <c r="AQ94" s="5">
        <v>688</v>
      </c>
      <c r="AR94" s="5" t="str">
        <f>IF(AQ94&lt;600,"yes","no")</f>
        <v>no</v>
      </c>
      <c r="AS94" s="5">
        <v>2070</v>
      </c>
      <c r="AT94" s="5" t="str">
        <f t="shared" si="14"/>
        <v>yes</v>
      </c>
      <c r="AU94" s="5" t="str">
        <f t="shared" si="15"/>
        <v>no</v>
      </c>
      <c r="AV94" s="5">
        <v>98.137119581479311</v>
      </c>
      <c r="AW94" s="5">
        <v>97.96</v>
      </c>
      <c r="AX94" s="5" t="s">
        <v>2385</v>
      </c>
      <c r="AY94" s="5">
        <v>11.85</v>
      </c>
      <c r="AZ94" s="5" t="str">
        <f t="shared" si="16"/>
        <v>no</v>
      </c>
      <c r="BA94" s="5" t="str">
        <f t="shared" si="17"/>
        <v>no</v>
      </c>
    </row>
    <row r="95" spans="1:53">
      <c r="A95" s="5" t="s">
        <v>6068</v>
      </c>
      <c r="B95" s="5" t="s">
        <v>5032</v>
      </c>
      <c r="C95" s="5" t="s">
        <v>5033</v>
      </c>
      <c r="D95" s="5">
        <v>481005</v>
      </c>
      <c r="E95" s="5" t="s">
        <v>172</v>
      </c>
      <c r="F95" s="5" t="s">
        <v>9561</v>
      </c>
      <c r="G95" s="5" t="s">
        <v>2882</v>
      </c>
      <c r="H95" s="5" t="s">
        <v>1549</v>
      </c>
      <c r="I95" s="5" t="s">
        <v>6168</v>
      </c>
      <c r="J95" s="34">
        <v>2012</v>
      </c>
      <c r="K95" s="5" t="s">
        <v>6174</v>
      </c>
      <c r="L95" s="136" t="s">
        <v>178</v>
      </c>
      <c r="M95" s="5" t="s">
        <v>2383</v>
      </c>
      <c r="N95" s="5" t="s">
        <v>177</v>
      </c>
      <c r="O95" s="5" t="s">
        <v>177</v>
      </c>
      <c r="P95" s="10" t="s">
        <v>449</v>
      </c>
      <c r="Q95" s="5" t="s">
        <v>172</v>
      </c>
      <c r="R95" s="5" t="s">
        <v>172</v>
      </c>
      <c r="S95" s="5" t="s">
        <v>172</v>
      </c>
      <c r="T95" s="5" t="s">
        <v>172</v>
      </c>
      <c r="U95" s="5" t="s">
        <v>172</v>
      </c>
      <c r="V95" s="5" t="s">
        <v>172</v>
      </c>
      <c r="W95" s="5" t="s">
        <v>172</v>
      </c>
      <c r="X95" s="5" t="s">
        <v>172</v>
      </c>
      <c r="Y95" s="5" t="s">
        <v>2814</v>
      </c>
      <c r="Z95" s="5" t="s">
        <v>172</v>
      </c>
      <c r="AA95" s="5" t="s">
        <v>2251</v>
      </c>
      <c r="AB95" s="5" t="s">
        <v>2254</v>
      </c>
      <c r="AC95" s="5" t="s">
        <v>172</v>
      </c>
      <c r="AD95" s="5">
        <v>0.58972100000000005</v>
      </c>
      <c r="AE95" s="5" t="s">
        <v>449</v>
      </c>
      <c r="AF95" s="5" t="s">
        <v>177</v>
      </c>
      <c r="AG95" s="5" t="s">
        <v>172</v>
      </c>
      <c r="AH95" s="40" t="s">
        <v>449</v>
      </c>
      <c r="AI95" s="40" t="s">
        <v>177</v>
      </c>
      <c r="AJ95" s="40" t="str">
        <f t="shared" si="13"/>
        <v>Yes</v>
      </c>
      <c r="AK95" s="40" t="s">
        <v>172</v>
      </c>
      <c r="AL95" s="40" t="s">
        <v>172</v>
      </c>
      <c r="AM95" s="5" t="s">
        <v>177</v>
      </c>
      <c r="AN95" s="5" t="s">
        <v>177</v>
      </c>
      <c r="AO95" s="5" t="s">
        <v>8170</v>
      </c>
      <c r="AP95" s="5">
        <v>243707</v>
      </c>
      <c r="AQ95" s="5">
        <v>346</v>
      </c>
      <c r="AR95" s="5" t="str">
        <f>IF(AQ95&lt;600,"yes","no")</f>
        <v>yes</v>
      </c>
      <c r="AS95" s="5">
        <v>689</v>
      </c>
      <c r="AT95" s="5" t="str">
        <f t="shared" si="14"/>
        <v>no</v>
      </c>
      <c r="AU95" s="5" t="str">
        <f t="shared" si="15"/>
        <v>no</v>
      </c>
      <c r="AV95" s="5">
        <v>21.384691387490534</v>
      </c>
      <c r="AW95" s="5">
        <v>40.94</v>
      </c>
      <c r="AX95" s="5" t="s">
        <v>2386</v>
      </c>
      <c r="AY95" s="5">
        <v>2.23</v>
      </c>
      <c r="AZ95" s="5" t="str">
        <f t="shared" si="16"/>
        <v>yes</v>
      </c>
      <c r="BA95" s="5" t="str">
        <f t="shared" si="17"/>
        <v>yes</v>
      </c>
    </row>
    <row r="96" spans="1:53">
      <c r="A96" s="5" t="s">
        <v>5991</v>
      </c>
      <c r="B96" s="5" t="s">
        <v>4992</v>
      </c>
      <c r="C96" s="5" t="s">
        <v>4993</v>
      </c>
      <c r="D96" s="5">
        <v>424121</v>
      </c>
      <c r="E96" s="5" t="s">
        <v>172</v>
      </c>
      <c r="F96" s="5" t="s">
        <v>6506</v>
      </c>
      <c r="G96" s="5" t="s">
        <v>2882</v>
      </c>
      <c r="H96" s="5" t="s">
        <v>1549</v>
      </c>
      <c r="I96" s="5" t="s">
        <v>6168</v>
      </c>
      <c r="J96" s="34">
        <v>2012</v>
      </c>
      <c r="K96" s="5" t="s">
        <v>6174</v>
      </c>
      <c r="L96" s="136" t="s">
        <v>178</v>
      </c>
      <c r="M96" s="5" t="s">
        <v>2383</v>
      </c>
      <c r="N96" s="5" t="s">
        <v>177</v>
      </c>
      <c r="O96" s="5" t="s">
        <v>177</v>
      </c>
      <c r="P96" s="10" t="s">
        <v>449</v>
      </c>
      <c r="Q96" s="5" t="s">
        <v>172</v>
      </c>
      <c r="R96" s="5" t="s">
        <v>172</v>
      </c>
      <c r="S96" s="5" t="s">
        <v>172</v>
      </c>
      <c r="T96" s="5" t="s">
        <v>172</v>
      </c>
      <c r="U96" s="5" t="s">
        <v>172</v>
      </c>
      <c r="V96" s="5" t="s">
        <v>172</v>
      </c>
      <c r="W96" s="5" t="s">
        <v>172</v>
      </c>
      <c r="X96" s="5" t="s">
        <v>172</v>
      </c>
      <c r="Y96" s="5" t="s">
        <v>2814</v>
      </c>
      <c r="Z96" s="5" t="s">
        <v>172</v>
      </c>
      <c r="AA96" s="5" t="s">
        <v>2251</v>
      </c>
      <c r="AB96" s="5" t="s">
        <v>2254</v>
      </c>
      <c r="AC96" s="5" t="s">
        <v>172</v>
      </c>
      <c r="AD96" s="5">
        <v>0.53623100000000001</v>
      </c>
      <c r="AE96" s="5" t="s">
        <v>449</v>
      </c>
      <c r="AF96" s="5" t="s">
        <v>177</v>
      </c>
      <c r="AG96" s="5" t="s">
        <v>172</v>
      </c>
      <c r="AH96" s="40" t="s">
        <v>449</v>
      </c>
      <c r="AI96" s="40" t="s">
        <v>177</v>
      </c>
      <c r="AJ96" s="40" t="str">
        <f t="shared" si="13"/>
        <v>Yes</v>
      </c>
      <c r="AK96" s="40" t="s">
        <v>172</v>
      </c>
      <c r="AL96" s="40" t="s">
        <v>172</v>
      </c>
      <c r="AM96" s="5" t="s">
        <v>177</v>
      </c>
      <c r="AN96" s="5" t="s">
        <v>177</v>
      </c>
      <c r="AO96" s="5" t="s">
        <v>8091</v>
      </c>
      <c r="AP96" s="5">
        <v>172021</v>
      </c>
      <c r="AQ96" s="5">
        <v>267</v>
      </c>
      <c r="AR96" s="5" t="str">
        <f>IF(AQ96&lt;600,"yes","no")</f>
        <v>yes</v>
      </c>
      <c r="AS96" s="5">
        <v>621</v>
      </c>
      <c r="AT96" s="5" t="str">
        <f t="shared" si="14"/>
        <v>no</v>
      </c>
      <c r="AU96" s="5" t="str">
        <f t="shared" si="15"/>
        <v>no</v>
      </c>
      <c r="AV96" s="5">
        <v>15.094420747731945</v>
      </c>
      <c r="AW96" s="5">
        <v>39.6</v>
      </c>
      <c r="AX96" s="5" t="s">
        <v>2386</v>
      </c>
      <c r="AY96" s="5">
        <v>2.94</v>
      </c>
      <c r="AZ96" s="5" t="str">
        <f t="shared" si="16"/>
        <v>yes</v>
      </c>
      <c r="BA96" s="5" t="str">
        <f t="shared" si="17"/>
        <v>yes</v>
      </c>
    </row>
    <row r="97" spans="1:53">
      <c r="A97" s="5" t="s">
        <v>6029</v>
      </c>
      <c r="B97" s="5" t="s">
        <v>4944</v>
      </c>
      <c r="C97" s="5" t="s">
        <v>4945</v>
      </c>
      <c r="D97" s="5">
        <v>350910</v>
      </c>
      <c r="E97" s="5" t="s">
        <v>172</v>
      </c>
      <c r="F97" s="5" t="s">
        <v>6548</v>
      </c>
      <c r="G97" s="5" t="s">
        <v>2882</v>
      </c>
      <c r="H97" s="5" t="s">
        <v>1549</v>
      </c>
      <c r="I97" s="5" t="s">
        <v>6168</v>
      </c>
      <c r="J97" s="34">
        <v>2012</v>
      </c>
      <c r="K97" s="5" t="s">
        <v>6174</v>
      </c>
      <c r="L97" s="136" t="s">
        <v>178</v>
      </c>
      <c r="M97" s="5" t="s">
        <v>2383</v>
      </c>
      <c r="N97" s="5" t="s">
        <v>177</v>
      </c>
      <c r="O97" s="5" t="s">
        <v>177</v>
      </c>
      <c r="P97" s="10" t="s">
        <v>449</v>
      </c>
      <c r="Q97" s="5" t="s">
        <v>172</v>
      </c>
      <c r="R97" s="5" t="s">
        <v>172</v>
      </c>
      <c r="S97" s="5" t="s">
        <v>172</v>
      </c>
      <c r="T97" s="5" t="s">
        <v>172</v>
      </c>
      <c r="U97" s="5" t="s">
        <v>172</v>
      </c>
      <c r="V97" s="5" t="s">
        <v>172</v>
      </c>
      <c r="W97" s="5" t="s">
        <v>172</v>
      </c>
      <c r="X97" s="5" t="s">
        <v>172</v>
      </c>
      <c r="Y97" s="5" t="s">
        <v>2814</v>
      </c>
      <c r="Z97" s="5" t="s">
        <v>172</v>
      </c>
      <c r="AA97" s="5" t="s">
        <v>2251</v>
      </c>
      <c r="AB97" s="5" t="s">
        <v>2254</v>
      </c>
      <c r="AC97" s="5" t="s">
        <v>172</v>
      </c>
      <c r="AD97" s="5">
        <v>0.51579900000000001</v>
      </c>
      <c r="AE97" s="5" t="s">
        <v>449</v>
      </c>
      <c r="AF97" s="5" t="s">
        <v>177</v>
      </c>
      <c r="AG97" s="5" t="s">
        <v>172</v>
      </c>
      <c r="AH97" s="40" t="s">
        <v>449</v>
      </c>
      <c r="AI97" s="40" t="s">
        <v>177</v>
      </c>
      <c r="AJ97" s="40" t="str">
        <f t="shared" si="13"/>
        <v>Yes</v>
      </c>
      <c r="AK97" s="40" t="s">
        <v>172</v>
      </c>
      <c r="AL97" s="40" t="s">
        <v>172</v>
      </c>
      <c r="AM97" s="5" t="s">
        <v>177</v>
      </c>
      <c r="AN97" s="5" t="s">
        <v>177</v>
      </c>
      <c r="AO97" s="5" t="s">
        <v>8131</v>
      </c>
      <c r="AP97" s="5">
        <v>308128</v>
      </c>
      <c r="AQ97" s="5">
        <v>428</v>
      </c>
      <c r="AR97" s="5" t="str">
        <f>IF(AQ97&lt;600,"yes","no")</f>
        <v>yes</v>
      </c>
      <c r="AS97" s="5">
        <v>702</v>
      </c>
      <c r="AT97" s="5" t="str">
        <f t="shared" si="14"/>
        <v>no</v>
      </c>
      <c r="AU97" s="5" t="str">
        <f t="shared" si="15"/>
        <v>no</v>
      </c>
      <c r="AV97" s="5">
        <v>27.037476099761943</v>
      </c>
      <c r="AW97" s="5">
        <v>44.36</v>
      </c>
      <c r="AX97" s="5" t="s">
        <v>2386</v>
      </c>
      <c r="AY97" s="5">
        <v>4.12</v>
      </c>
      <c r="AZ97" s="5" t="str">
        <f t="shared" si="16"/>
        <v>yes</v>
      </c>
      <c r="BA97" s="5" t="str">
        <f t="shared" si="17"/>
        <v>yes</v>
      </c>
    </row>
    <row r="98" spans="1:53">
      <c r="A98" s="5" t="s">
        <v>4126</v>
      </c>
      <c r="B98" s="5" t="s">
        <v>4578</v>
      </c>
      <c r="C98" s="5" t="s">
        <v>5740</v>
      </c>
      <c r="D98" s="5">
        <v>2500000</v>
      </c>
      <c r="E98" s="5" t="s">
        <v>172</v>
      </c>
      <c r="F98" s="5" t="s">
        <v>6317</v>
      </c>
      <c r="G98" s="5" t="s">
        <v>2882</v>
      </c>
      <c r="H98" s="5" t="s">
        <v>1549</v>
      </c>
      <c r="I98" s="5" t="s">
        <v>6168</v>
      </c>
      <c r="J98" s="5">
        <v>2013</v>
      </c>
      <c r="K98" s="5" t="s">
        <v>6174</v>
      </c>
      <c r="L98" s="136" t="s">
        <v>178</v>
      </c>
      <c r="M98" s="5" t="s">
        <v>2383</v>
      </c>
      <c r="N98" s="5" t="s">
        <v>177</v>
      </c>
      <c r="O98" s="5" t="s">
        <v>177</v>
      </c>
      <c r="P98" s="10" t="s">
        <v>449</v>
      </c>
      <c r="Q98" s="5" t="s">
        <v>172</v>
      </c>
      <c r="R98" s="5" t="s">
        <v>172</v>
      </c>
      <c r="S98" s="5" t="s">
        <v>172</v>
      </c>
      <c r="T98" s="5" t="s">
        <v>172</v>
      </c>
      <c r="U98" s="5" t="s">
        <v>172</v>
      </c>
      <c r="V98" s="5" t="s">
        <v>172</v>
      </c>
      <c r="W98" s="5" t="s">
        <v>172</v>
      </c>
      <c r="X98" s="5" t="s">
        <v>172</v>
      </c>
      <c r="Y98" s="5" t="s">
        <v>2814</v>
      </c>
      <c r="Z98" s="5" t="s">
        <v>172</v>
      </c>
      <c r="AA98" s="5" t="s">
        <v>2251</v>
      </c>
      <c r="AB98" s="5" t="s">
        <v>2254</v>
      </c>
      <c r="AC98" s="5" t="s">
        <v>1765</v>
      </c>
      <c r="AD98" s="5">
        <v>2.4995799999999999E-2</v>
      </c>
      <c r="AE98" s="5" t="s">
        <v>177</v>
      </c>
      <c r="AF98" s="5" t="s">
        <v>449</v>
      </c>
      <c r="AG98" s="5">
        <v>4.3980699999999998E-2</v>
      </c>
      <c r="AH98" s="40" t="s">
        <v>177</v>
      </c>
      <c r="AI98" s="40" t="s">
        <v>449</v>
      </c>
      <c r="AJ98" s="40" t="str">
        <f t="shared" si="13"/>
        <v>No</v>
      </c>
      <c r="AK98" s="40">
        <v>31.4</v>
      </c>
      <c r="AL98" s="40">
        <v>31</v>
      </c>
      <c r="AM98" s="5" t="s">
        <v>177</v>
      </c>
      <c r="AN98" s="5" t="s">
        <v>177</v>
      </c>
      <c r="AO98" s="5" t="s">
        <v>7944</v>
      </c>
      <c r="AP98" s="5">
        <v>1133763</v>
      </c>
      <c r="AQ98" s="5">
        <v>64</v>
      </c>
      <c r="AR98" s="5" t="str">
        <f>IF(AQ98&lt;350,"yes","no")</f>
        <v>yes</v>
      </c>
      <c r="AS98" s="5">
        <v>43381</v>
      </c>
      <c r="AT98" s="5" t="str">
        <f t="shared" si="14"/>
        <v>yes</v>
      </c>
      <c r="AU98" s="5" t="str">
        <f t="shared" si="15"/>
        <v>yes</v>
      </c>
      <c r="AV98" s="5">
        <v>99.484921900295973</v>
      </c>
      <c r="AW98" s="5">
        <v>100</v>
      </c>
      <c r="AX98" s="5" t="s">
        <v>2385</v>
      </c>
      <c r="AY98" s="5">
        <v>0.81</v>
      </c>
      <c r="AZ98" s="5" t="str">
        <f t="shared" si="16"/>
        <v>yes</v>
      </c>
      <c r="BA98" s="5" t="str">
        <f t="shared" si="17"/>
        <v>yes</v>
      </c>
    </row>
    <row r="99" spans="1:53">
      <c r="A99" s="5" t="s">
        <v>4185</v>
      </c>
      <c r="B99" s="5" t="s">
        <v>4637</v>
      </c>
      <c r="C99" s="5" t="s">
        <v>5490</v>
      </c>
      <c r="D99" s="5">
        <v>2270395</v>
      </c>
      <c r="E99" s="5" t="s">
        <v>172</v>
      </c>
      <c r="F99" s="5" t="s">
        <v>6395</v>
      </c>
      <c r="G99" s="5" t="s">
        <v>2882</v>
      </c>
      <c r="H99" s="5" t="s">
        <v>1549</v>
      </c>
      <c r="I99" s="5" t="s">
        <v>6168</v>
      </c>
      <c r="J99" s="5">
        <v>2013</v>
      </c>
      <c r="K99" s="5" t="s">
        <v>6174</v>
      </c>
      <c r="L99" s="136" t="s">
        <v>178</v>
      </c>
      <c r="M99" s="5" t="s">
        <v>2383</v>
      </c>
      <c r="N99" s="5" t="s">
        <v>177</v>
      </c>
      <c r="O99" s="5" t="s">
        <v>177</v>
      </c>
      <c r="P99" s="10" t="s">
        <v>449</v>
      </c>
      <c r="Q99" s="5" t="s">
        <v>172</v>
      </c>
      <c r="R99" s="5" t="s">
        <v>172</v>
      </c>
      <c r="S99" s="5" t="s">
        <v>172</v>
      </c>
      <c r="T99" s="5" t="s">
        <v>172</v>
      </c>
      <c r="U99" s="5" t="s">
        <v>172</v>
      </c>
      <c r="V99" s="5" t="s">
        <v>172</v>
      </c>
      <c r="W99" s="5" t="s">
        <v>172</v>
      </c>
      <c r="X99" s="5" t="s">
        <v>172</v>
      </c>
      <c r="Y99" s="5" t="s">
        <v>2814</v>
      </c>
      <c r="Z99" s="5" t="s">
        <v>172</v>
      </c>
      <c r="AA99" s="5" t="s">
        <v>2251</v>
      </c>
      <c r="AB99" s="5" t="s">
        <v>2254</v>
      </c>
      <c r="AC99" s="5" t="s">
        <v>1765</v>
      </c>
      <c r="AD99" s="5">
        <v>6.4321600000000007E-2</v>
      </c>
      <c r="AE99" s="5" t="s">
        <v>177</v>
      </c>
      <c r="AF99" s="5" t="s">
        <v>449</v>
      </c>
      <c r="AG99" s="5">
        <v>0.19903399999999999</v>
      </c>
      <c r="AH99" s="40" t="s">
        <v>177</v>
      </c>
      <c r="AI99" s="40" t="s">
        <v>449</v>
      </c>
      <c r="AJ99" s="40" t="str">
        <f t="shared" si="13"/>
        <v>No</v>
      </c>
      <c r="AK99" s="40">
        <v>15.4</v>
      </c>
      <c r="AL99" s="40">
        <v>14</v>
      </c>
      <c r="AM99" s="5" t="s">
        <v>177</v>
      </c>
      <c r="AN99" s="5" t="s">
        <v>177</v>
      </c>
      <c r="AO99" s="5" t="s">
        <v>8020</v>
      </c>
      <c r="AP99" s="5">
        <v>1104641</v>
      </c>
      <c r="AQ99" s="5">
        <v>818</v>
      </c>
      <c r="AR99" s="5" t="str">
        <f>IF(AQ99&lt;600,"yes","no")</f>
        <v>no</v>
      </c>
      <c r="AS99" s="5">
        <v>1599</v>
      </c>
      <c r="AT99" s="5" t="str">
        <f t="shared" si="14"/>
        <v>yes</v>
      </c>
      <c r="AU99" s="5" t="str">
        <f t="shared" si="15"/>
        <v>no</v>
      </c>
      <c r="AV99" s="5">
        <v>96.929537842445768</v>
      </c>
      <c r="AW99" s="5">
        <v>93.43</v>
      </c>
      <c r="AX99" s="5" t="s">
        <v>2386</v>
      </c>
      <c r="AY99" s="5">
        <v>10.81</v>
      </c>
      <c r="AZ99" s="5" t="str">
        <f t="shared" si="16"/>
        <v>no</v>
      </c>
      <c r="BA99" s="5" t="str">
        <f t="shared" si="17"/>
        <v>no</v>
      </c>
    </row>
    <row r="100" spans="1:53">
      <c r="A100" s="5" t="s">
        <v>4088</v>
      </c>
      <c r="B100" s="5" t="s">
        <v>4540</v>
      </c>
      <c r="C100" s="5" t="s">
        <v>5712</v>
      </c>
      <c r="D100" s="5">
        <v>2500000</v>
      </c>
      <c r="E100" s="5" t="s">
        <v>172</v>
      </c>
      <c r="F100" s="5" t="s">
        <v>6276</v>
      </c>
      <c r="G100" s="5" t="s">
        <v>2882</v>
      </c>
      <c r="H100" s="5" t="s">
        <v>1549</v>
      </c>
      <c r="I100" s="5" t="s">
        <v>6168</v>
      </c>
      <c r="J100" s="5">
        <v>2013</v>
      </c>
      <c r="K100" s="5" t="s">
        <v>6174</v>
      </c>
      <c r="L100" s="136" t="s">
        <v>178</v>
      </c>
      <c r="M100" s="5" t="s">
        <v>2383</v>
      </c>
      <c r="N100" s="5" t="s">
        <v>177</v>
      </c>
      <c r="O100" s="5" t="s">
        <v>177</v>
      </c>
      <c r="P100" s="10" t="s">
        <v>449</v>
      </c>
      <c r="Q100" s="5" t="s">
        <v>172</v>
      </c>
      <c r="R100" s="5" t="s">
        <v>172</v>
      </c>
      <c r="S100" s="5" t="s">
        <v>172</v>
      </c>
      <c r="T100" s="5" t="s">
        <v>172</v>
      </c>
      <c r="U100" s="5" t="s">
        <v>172</v>
      </c>
      <c r="V100" s="5" t="s">
        <v>172</v>
      </c>
      <c r="W100" s="5" t="s">
        <v>172</v>
      </c>
      <c r="X100" s="5" t="s">
        <v>172</v>
      </c>
      <c r="Y100" s="5" t="s">
        <v>2814</v>
      </c>
      <c r="Z100" s="5" t="s">
        <v>172</v>
      </c>
      <c r="AA100" s="5" t="s">
        <v>2251</v>
      </c>
      <c r="AB100" s="5" t="s">
        <v>2254</v>
      </c>
      <c r="AC100" s="5" t="s">
        <v>1765</v>
      </c>
      <c r="AD100" s="5">
        <v>2.4497399999999999E-2</v>
      </c>
      <c r="AE100" s="5" t="s">
        <v>177</v>
      </c>
      <c r="AF100" s="5" t="s">
        <v>449</v>
      </c>
      <c r="AG100" s="5">
        <v>4.1142699999999997E-2</v>
      </c>
      <c r="AH100" s="40" t="s">
        <v>177</v>
      </c>
      <c r="AI100" s="40" t="s">
        <v>449</v>
      </c>
      <c r="AJ100" s="40" t="str">
        <f t="shared" si="13"/>
        <v>No</v>
      </c>
      <c r="AK100" s="40">
        <v>36.9</v>
      </c>
      <c r="AL100" s="40">
        <v>36</v>
      </c>
      <c r="AM100" s="5" t="s">
        <v>177</v>
      </c>
      <c r="AN100" s="5" t="s">
        <v>177</v>
      </c>
      <c r="AO100" s="5" t="s">
        <v>7900</v>
      </c>
      <c r="AP100" s="5">
        <v>1136566</v>
      </c>
      <c r="AQ100" s="5">
        <v>44</v>
      </c>
      <c r="AR100" s="5" t="str">
        <f>IF(AQ100&lt;350,"yes","no")</f>
        <v>yes</v>
      </c>
      <c r="AS100" s="5">
        <v>55605</v>
      </c>
      <c r="AT100" s="5" t="str">
        <f t="shared" si="14"/>
        <v>yes</v>
      </c>
      <c r="AU100" s="5" t="str">
        <f t="shared" si="15"/>
        <v>yes</v>
      </c>
      <c r="AV100" s="5">
        <v>99.73087827397066</v>
      </c>
      <c r="AW100" s="5">
        <v>100</v>
      </c>
      <c r="AX100" s="5" t="s">
        <v>2385</v>
      </c>
      <c r="AY100" s="5">
        <v>0.27</v>
      </c>
      <c r="AZ100" s="5" t="str">
        <f t="shared" si="16"/>
        <v>yes</v>
      </c>
      <c r="BA100" s="5" t="str">
        <f t="shared" si="17"/>
        <v>yes</v>
      </c>
    </row>
    <row r="101" spans="1:53">
      <c r="A101" s="5" t="s">
        <v>4035</v>
      </c>
      <c r="B101" s="5" t="s">
        <v>4487</v>
      </c>
      <c r="C101" s="5" t="s">
        <v>5637</v>
      </c>
      <c r="D101" s="5">
        <v>2500000</v>
      </c>
      <c r="E101" s="5" t="s">
        <v>172</v>
      </c>
      <c r="F101" s="5" t="s">
        <v>6204</v>
      </c>
      <c r="G101" s="5" t="s">
        <v>2882</v>
      </c>
      <c r="H101" s="5" t="s">
        <v>1549</v>
      </c>
      <c r="I101" s="5" t="s">
        <v>6168</v>
      </c>
      <c r="J101" s="5">
        <v>2013</v>
      </c>
      <c r="K101" s="5" t="s">
        <v>6174</v>
      </c>
      <c r="L101" s="136" t="s">
        <v>178</v>
      </c>
      <c r="M101" s="5" t="s">
        <v>2383</v>
      </c>
      <c r="N101" s="5" t="s">
        <v>177</v>
      </c>
      <c r="O101" s="5" t="s">
        <v>177</v>
      </c>
      <c r="P101" s="10" t="s">
        <v>449</v>
      </c>
      <c r="Q101" s="5" t="s">
        <v>172</v>
      </c>
      <c r="R101" s="5" t="s">
        <v>172</v>
      </c>
      <c r="S101" s="5" t="s">
        <v>172</v>
      </c>
      <c r="T101" s="5" t="s">
        <v>172</v>
      </c>
      <c r="U101" s="5" t="s">
        <v>172</v>
      </c>
      <c r="V101" s="5" t="s">
        <v>172</v>
      </c>
      <c r="W101" s="5" t="s">
        <v>172</v>
      </c>
      <c r="X101" s="5" t="s">
        <v>172</v>
      </c>
      <c r="Y101" s="5" t="s">
        <v>2814</v>
      </c>
      <c r="Z101" s="5" t="s">
        <v>172</v>
      </c>
      <c r="AA101" s="5" t="s">
        <v>2251</v>
      </c>
      <c r="AB101" s="5" t="s">
        <v>2254</v>
      </c>
      <c r="AC101" s="5" t="s">
        <v>1765</v>
      </c>
      <c r="AD101" s="5">
        <v>2.4147200000000001E-2</v>
      </c>
      <c r="AE101" s="5" t="s">
        <v>177</v>
      </c>
      <c r="AF101" s="5" t="s">
        <v>449</v>
      </c>
      <c r="AG101" s="5">
        <v>3.6863899999999998E-2</v>
      </c>
      <c r="AH101" s="40" t="s">
        <v>177</v>
      </c>
      <c r="AI101" s="40" t="s">
        <v>449</v>
      </c>
      <c r="AJ101" s="40" t="str">
        <f t="shared" si="13"/>
        <v>No</v>
      </c>
      <c r="AK101" s="40">
        <v>222.3</v>
      </c>
      <c r="AL101" s="40">
        <v>221</v>
      </c>
      <c r="AM101" s="5" t="s">
        <v>177</v>
      </c>
      <c r="AN101" s="5" t="s">
        <v>177</v>
      </c>
      <c r="AO101" s="5" t="s">
        <v>7796</v>
      </c>
      <c r="AP101" s="5">
        <v>1133159</v>
      </c>
      <c r="AQ101" s="5">
        <v>15</v>
      </c>
      <c r="AR101" s="5" t="str">
        <f>IF(AQ101&lt;350,"yes","no")</f>
        <v>yes</v>
      </c>
      <c r="AS101" s="5">
        <v>175066</v>
      </c>
      <c r="AT101" s="5" t="str">
        <f t="shared" si="14"/>
        <v>yes</v>
      </c>
      <c r="AU101" s="5" t="str">
        <f t="shared" si="15"/>
        <v>yes</v>
      </c>
      <c r="AV101" s="5">
        <v>99.431922382029995</v>
      </c>
      <c r="AW101" s="5">
        <v>100</v>
      </c>
      <c r="AX101" s="5" t="s">
        <v>2385</v>
      </c>
      <c r="AY101" s="5">
        <v>0</v>
      </c>
      <c r="AZ101" s="5" t="str">
        <f t="shared" si="16"/>
        <v>yes</v>
      </c>
      <c r="BA101" s="5" t="str">
        <f t="shared" si="17"/>
        <v>yes</v>
      </c>
    </row>
    <row r="102" spans="1:53">
      <c r="A102" s="5" t="s">
        <v>4186</v>
      </c>
      <c r="B102" s="5" t="s">
        <v>4638</v>
      </c>
      <c r="C102" s="5" t="s">
        <v>5435</v>
      </c>
      <c r="D102" s="5">
        <v>1937857</v>
      </c>
      <c r="E102" s="5" t="s">
        <v>172</v>
      </c>
      <c r="F102" s="5" t="s">
        <v>6396</v>
      </c>
      <c r="G102" s="5" t="s">
        <v>2882</v>
      </c>
      <c r="H102" s="5" t="s">
        <v>1549</v>
      </c>
      <c r="I102" s="5" t="s">
        <v>6168</v>
      </c>
      <c r="J102" s="5">
        <v>2013</v>
      </c>
      <c r="K102" s="5" t="s">
        <v>6174</v>
      </c>
      <c r="L102" s="136" t="s">
        <v>178</v>
      </c>
      <c r="M102" s="5" t="s">
        <v>2383</v>
      </c>
      <c r="N102" s="5" t="s">
        <v>177</v>
      </c>
      <c r="O102" s="5" t="s">
        <v>177</v>
      </c>
      <c r="P102" s="10" t="s">
        <v>449</v>
      </c>
      <c r="Q102" s="5" t="s">
        <v>172</v>
      </c>
      <c r="R102" s="5" t="s">
        <v>172</v>
      </c>
      <c r="S102" s="5" t="s">
        <v>172</v>
      </c>
      <c r="T102" s="5" t="s">
        <v>172</v>
      </c>
      <c r="U102" s="5" t="s">
        <v>172</v>
      </c>
      <c r="V102" s="5" t="s">
        <v>172</v>
      </c>
      <c r="W102" s="5" t="s">
        <v>172</v>
      </c>
      <c r="X102" s="5" t="s">
        <v>172</v>
      </c>
      <c r="Y102" s="5" t="s">
        <v>2814</v>
      </c>
      <c r="Z102" s="5" t="s">
        <v>172</v>
      </c>
      <c r="AA102" s="5" t="s">
        <v>2251</v>
      </c>
      <c r="AB102" s="5" t="s">
        <v>2254</v>
      </c>
      <c r="AC102" s="5" t="s">
        <v>1765</v>
      </c>
      <c r="AD102" s="5">
        <v>6.8181599999999995E-2</v>
      </c>
      <c r="AE102" s="5" t="s">
        <v>177</v>
      </c>
      <c r="AF102" s="5" t="s">
        <v>449</v>
      </c>
      <c r="AG102" s="5">
        <v>0.204736</v>
      </c>
      <c r="AH102" s="40" t="s">
        <v>177</v>
      </c>
      <c r="AI102" s="40" t="s">
        <v>449</v>
      </c>
      <c r="AJ102" s="40" t="str">
        <f t="shared" si="13"/>
        <v>No</v>
      </c>
      <c r="AK102" s="40">
        <v>14.7</v>
      </c>
      <c r="AL102" s="40">
        <v>14</v>
      </c>
      <c r="AM102" s="5" t="s">
        <v>177</v>
      </c>
      <c r="AN102" s="5" t="s">
        <v>177</v>
      </c>
      <c r="AO102" s="5" t="s">
        <v>8021</v>
      </c>
      <c r="AP102" s="5">
        <v>1128818</v>
      </c>
      <c r="AQ102" s="5">
        <v>606</v>
      </c>
      <c r="AR102" s="5" t="str">
        <f>IF(AQ102&lt;600,"yes","no")</f>
        <v>no</v>
      </c>
      <c r="AS102" s="5">
        <v>2463</v>
      </c>
      <c r="AT102" s="5" t="str">
        <f t="shared" si="14"/>
        <v>yes</v>
      </c>
      <c r="AU102" s="5" t="str">
        <f t="shared" si="15"/>
        <v>no</v>
      </c>
      <c r="AV102" s="5">
        <v>99.051010281380059</v>
      </c>
      <c r="AW102" s="5">
        <v>97.55</v>
      </c>
      <c r="AX102" s="5" t="s">
        <v>2385</v>
      </c>
      <c r="AY102" s="5">
        <v>9.74</v>
      </c>
      <c r="AZ102" s="5" t="str">
        <f t="shared" si="16"/>
        <v>no</v>
      </c>
      <c r="BA102" s="5" t="str">
        <f t="shared" si="17"/>
        <v>yes</v>
      </c>
    </row>
    <row r="103" spans="1:53">
      <c r="A103" s="5" t="s">
        <v>4063</v>
      </c>
      <c r="B103" s="5" t="s">
        <v>4515</v>
      </c>
      <c r="C103" s="5" t="s">
        <v>5686</v>
      </c>
      <c r="D103" s="5">
        <v>2500000</v>
      </c>
      <c r="E103" s="5" t="s">
        <v>172</v>
      </c>
      <c r="F103" s="5" t="s">
        <v>6242</v>
      </c>
      <c r="G103" s="5" t="s">
        <v>2882</v>
      </c>
      <c r="H103" s="5" t="s">
        <v>1549</v>
      </c>
      <c r="I103" s="5" t="s">
        <v>6168</v>
      </c>
      <c r="J103" s="5">
        <v>2013</v>
      </c>
      <c r="K103" s="5" t="s">
        <v>6174</v>
      </c>
      <c r="L103" s="136" t="s">
        <v>178</v>
      </c>
      <c r="M103" s="5" t="s">
        <v>2383</v>
      </c>
      <c r="N103" s="5" t="s">
        <v>177</v>
      </c>
      <c r="O103" s="5" t="s">
        <v>177</v>
      </c>
      <c r="P103" s="10" t="s">
        <v>449</v>
      </c>
      <c r="Q103" s="5" t="s">
        <v>172</v>
      </c>
      <c r="R103" s="5" t="s">
        <v>172</v>
      </c>
      <c r="S103" s="5" t="s">
        <v>172</v>
      </c>
      <c r="T103" s="5" t="s">
        <v>172</v>
      </c>
      <c r="U103" s="5" t="s">
        <v>172</v>
      </c>
      <c r="V103" s="5" t="s">
        <v>172</v>
      </c>
      <c r="W103" s="5" t="s">
        <v>172</v>
      </c>
      <c r="X103" s="5" t="s">
        <v>172</v>
      </c>
      <c r="Y103" s="5" t="s">
        <v>2814</v>
      </c>
      <c r="Z103" s="5" t="s">
        <v>172</v>
      </c>
      <c r="AA103" s="5" t="s">
        <v>2251</v>
      </c>
      <c r="AB103" s="5" t="s">
        <v>2254</v>
      </c>
      <c r="AC103" s="5" t="s">
        <v>1765</v>
      </c>
      <c r="AD103" s="5">
        <v>2.4440300000000002E-2</v>
      </c>
      <c r="AE103" s="5" t="s">
        <v>177</v>
      </c>
      <c r="AF103" s="5" t="s">
        <v>449</v>
      </c>
      <c r="AG103" s="5">
        <v>4.0729399999999999E-2</v>
      </c>
      <c r="AH103" s="40" t="s">
        <v>177</v>
      </c>
      <c r="AI103" s="40" t="s">
        <v>449</v>
      </c>
      <c r="AJ103" s="40" t="str">
        <f t="shared" si="13"/>
        <v>No</v>
      </c>
      <c r="AK103" s="40">
        <v>35.299999999999997</v>
      </c>
      <c r="AL103" s="40">
        <v>34</v>
      </c>
      <c r="AM103" s="5" t="s">
        <v>177</v>
      </c>
      <c r="AN103" s="5" t="s">
        <v>177</v>
      </c>
      <c r="AO103" s="5" t="s">
        <v>7860</v>
      </c>
      <c r="AP103" s="5">
        <v>1131119</v>
      </c>
      <c r="AQ103" s="5">
        <v>43</v>
      </c>
      <c r="AR103" s="5" t="str">
        <f>IF(AQ103&lt;350,"yes","no")</f>
        <v>yes</v>
      </c>
      <c r="AS103" s="5">
        <v>77104</v>
      </c>
      <c r="AT103" s="5" t="str">
        <f t="shared" si="14"/>
        <v>yes</v>
      </c>
      <c r="AU103" s="5" t="str">
        <f t="shared" si="15"/>
        <v>yes</v>
      </c>
      <c r="AV103" s="5">
        <v>99.25291738656216</v>
      </c>
      <c r="AW103" s="5">
        <v>100</v>
      </c>
      <c r="AX103" s="5" t="s">
        <v>2385</v>
      </c>
      <c r="AY103" s="5">
        <v>0</v>
      </c>
      <c r="AZ103" s="5" t="str">
        <f t="shared" si="16"/>
        <v>yes</v>
      </c>
      <c r="BA103" s="5" t="str">
        <f t="shared" si="17"/>
        <v>yes</v>
      </c>
    </row>
    <row r="104" spans="1:53">
      <c r="A104" s="5" t="s">
        <v>4089</v>
      </c>
      <c r="B104" s="5" t="s">
        <v>4541</v>
      </c>
      <c r="C104" s="5" t="s">
        <v>5713</v>
      </c>
      <c r="D104" s="5">
        <v>2500000</v>
      </c>
      <c r="E104" s="5" t="s">
        <v>172</v>
      </c>
      <c r="F104" s="5" t="s">
        <v>6277</v>
      </c>
      <c r="G104" s="5" t="s">
        <v>2882</v>
      </c>
      <c r="H104" s="5" t="s">
        <v>1549</v>
      </c>
      <c r="I104" s="5" t="s">
        <v>6168</v>
      </c>
      <c r="J104" s="5">
        <v>2013</v>
      </c>
      <c r="K104" s="5" t="s">
        <v>6174</v>
      </c>
      <c r="L104" s="136" t="s">
        <v>178</v>
      </c>
      <c r="M104" s="5" t="s">
        <v>2383</v>
      </c>
      <c r="N104" s="5" t="s">
        <v>177</v>
      </c>
      <c r="O104" s="5" t="s">
        <v>177</v>
      </c>
      <c r="P104" s="10" t="s">
        <v>449</v>
      </c>
      <c r="Q104" s="5" t="s">
        <v>172</v>
      </c>
      <c r="R104" s="5" t="s">
        <v>172</v>
      </c>
      <c r="S104" s="5" t="s">
        <v>172</v>
      </c>
      <c r="T104" s="5" t="s">
        <v>172</v>
      </c>
      <c r="U104" s="5" t="s">
        <v>172</v>
      </c>
      <c r="V104" s="5" t="s">
        <v>172</v>
      </c>
      <c r="W104" s="5" t="s">
        <v>172</v>
      </c>
      <c r="X104" s="5" t="s">
        <v>172</v>
      </c>
      <c r="Y104" s="5" t="s">
        <v>2814</v>
      </c>
      <c r="Z104" s="5" t="s">
        <v>172</v>
      </c>
      <c r="AA104" s="5" t="s">
        <v>2251</v>
      </c>
      <c r="AB104" s="5" t="s">
        <v>2254</v>
      </c>
      <c r="AC104" s="5" t="s">
        <v>1765</v>
      </c>
      <c r="AD104" s="5">
        <v>2.5244099999999998E-2</v>
      </c>
      <c r="AE104" s="5" t="s">
        <v>177</v>
      </c>
      <c r="AF104" s="5" t="s">
        <v>449</v>
      </c>
      <c r="AG104" s="5">
        <v>4.3945600000000001E-2</v>
      </c>
      <c r="AH104" s="40" t="s">
        <v>177</v>
      </c>
      <c r="AI104" s="40" t="s">
        <v>449</v>
      </c>
      <c r="AJ104" s="40" t="str">
        <f t="shared" si="13"/>
        <v>No</v>
      </c>
      <c r="AK104" s="40">
        <v>33.299999999999997</v>
      </c>
      <c r="AL104" s="40">
        <v>32</v>
      </c>
      <c r="AM104" s="5" t="s">
        <v>177</v>
      </c>
      <c r="AN104" s="5" t="s">
        <v>177</v>
      </c>
      <c r="AO104" s="5" t="s">
        <v>7901</v>
      </c>
      <c r="AP104" s="5">
        <v>1135242</v>
      </c>
      <c r="AQ104" s="5">
        <v>77</v>
      </c>
      <c r="AR104" s="5" t="str">
        <f>IF(AQ104&lt;350,"yes","no")</f>
        <v>yes</v>
      </c>
      <c r="AS104" s="5">
        <v>30730</v>
      </c>
      <c r="AT104" s="5" t="str">
        <f t="shared" si="14"/>
        <v>yes</v>
      </c>
      <c r="AU104" s="5" t="str">
        <f t="shared" si="15"/>
        <v>yes</v>
      </c>
      <c r="AV104" s="5">
        <v>99.614700522010153</v>
      </c>
      <c r="AW104" s="5">
        <v>99.6</v>
      </c>
      <c r="AX104" s="5" t="s">
        <v>2385</v>
      </c>
      <c r="AY104" s="5">
        <v>0.05</v>
      </c>
      <c r="AZ104" s="5" t="str">
        <f t="shared" si="16"/>
        <v>yes</v>
      </c>
      <c r="BA104" s="5" t="str">
        <f t="shared" si="17"/>
        <v>yes</v>
      </c>
    </row>
    <row r="105" spans="1:53">
      <c r="A105" s="5" t="s">
        <v>4187</v>
      </c>
      <c r="B105" s="5" t="s">
        <v>4639</v>
      </c>
      <c r="C105" s="5" t="s">
        <v>5480</v>
      </c>
      <c r="D105" s="5">
        <v>2221021</v>
      </c>
      <c r="E105" s="5" t="s">
        <v>172</v>
      </c>
      <c r="F105" s="5" t="s">
        <v>6397</v>
      </c>
      <c r="G105" s="5" t="s">
        <v>2882</v>
      </c>
      <c r="H105" s="5" t="s">
        <v>1549</v>
      </c>
      <c r="I105" s="5" t="s">
        <v>6168</v>
      </c>
      <c r="J105" s="5">
        <v>2013</v>
      </c>
      <c r="K105" s="5" t="s">
        <v>6174</v>
      </c>
      <c r="L105" s="136" t="s">
        <v>178</v>
      </c>
      <c r="M105" s="5" t="s">
        <v>2383</v>
      </c>
      <c r="N105" s="5" t="s">
        <v>177</v>
      </c>
      <c r="O105" s="5" t="s">
        <v>177</v>
      </c>
      <c r="P105" s="10" t="s">
        <v>449</v>
      </c>
      <c r="Q105" s="5" t="s">
        <v>172</v>
      </c>
      <c r="R105" s="5" t="s">
        <v>172</v>
      </c>
      <c r="S105" s="5" t="s">
        <v>172</v>
      </c>
      <c r="T105" s="5" t="s">
        <v>172</v>
      </c>
      <c r="U105" s="5" t="s">
        <v>172</v>
      </c>
      <c r="V105" s="5" t="s">
        <v>172</v>
      </c>
      <c r="W105" s="5" t="s">
        <v>172</v>
      </c>
      <c r="X105" s="5" t="s">
        <v>172</v>
      </c>
      <c r="Y105" s="5" t="s">
        <v>2814</v>
      </c>
      <c r="Z105" s="5" t="s">
        <v>172</v>
      </c>
      <c r="AA105" s="5" t="s">
        <v>2251</v>
      </c>
      <c r="AB105" s="5" t="s">
        <v>2254</v>
      </c>
      <c r="AC105" s="5" t="s">
        <v>1765</v>
      </c>
      <c r="AD105" s="5">
        <v>5.6462900000000003E-2</v>
      </c>
      <c r="AE105" s="5" t="s">
        <v>177</v>
      </c>
      <c r="AF105" s="5" t="s">
        <v>449</v>
      </c>
      <c r="AG105" s="5">
        <v>0.16622100000000001</v>
      </c>
      <c r="AH105" s="40" t="s">
        <v>177</v>
      </c>
      <c r="AI105" s="40" t="s">
        <v>449</v>
      </c>
      <c r="AJ105" s="40" t="str">
        <f t="shared" si="13"/>
        <v>No</v>
      </c>
      <c r="AK105" s="40">
        <v>16</v>
      </c>
      <c r="AL105" s="40">
        <v>15</v>
      </c>
      <c r="AM105" s="5" t="s">
        <v>177</v>
      </c>
      <c r="AN105" s="5" t="s">
        <v>177</v>
      </c>
      <c r="AO105" s="5" t="s">
        <v>8022</v>
      </c>
      <c r="AP105" s="5">
        <v>1138961</v>
      </c>
      <c r="AQ105" s="5">
        <v>571</v>
      </c>
      <c r="AR105" s="5" t="str">
        <f>IF(AQ105&lt;600,"yes","no")</f>
        <v>yes</v>
      </c>
      <c r="AS105" s="5">
        <v>2589</v>
      </c>
      <c r="AT105" s="5" t="str">
        <f t="shared" si="14"/>
        <v>yes</v>
      </c>
      <c r="AU105" s="5" t="str">
        <f t="shared" si="15"/>
        <v>no</v>
      </c>
      <c r="AV105" s="5">
        <v>99.941033648551766</v>
      </c>
      <c r="AW105" s="5">
        <v>97.15</v>
      </c>
      <c r="AX105" s="5" t="s">
        <v>2385</v>
      </c>
      <c r="AY105" s="5">
        <v>6.39</v>
      </c>
      <c r="AZ105" s="5" t="str">
        <f t="shared" si="16"/>
        <v>no</v>
      </c>
      <c r="BA105" s="5" t="str">
        <f t="shared" si="17"/>
        <v>yes</v>
      </c>
    </row>
    <row r="106" spans="1:53">
      <c r="A106" s="5" t="s">
        <v>4127</v>
      </c>
      <c r="B106" s="5" t="s">
        <v>4579</v>
      </c>
      <c r="C106" s="5" t="s">
        <v>5741</v>
      </c>
      <c r="D106" s="5">
        <v>2500000</v>
      </c>
      <c r="E106" s="5" t="s">
        <v>172</v>
      </c>
      <c r="F106" s="5" t="s">
        <v>6318</v>
      </c>
      <c r="G106" s="5" t="s">
        <v>2882</v>
      </c>
      <c r="H106" s="5" t="s">
        <v>1549</v>
      </c>
      <c r="I106" s="5" t="s">
        <v>6168</v>
      </c>
      <c r="J106" s="5">
        <v>2013</v>
      </c>
      <c r="K106" s="5" t="s">
        <v>6174</v>
      </c>
      <c r="L106" s="136" t="s">
        <v>178</v>
      </c>
      <c r="M106" s="5" t="s">
        <v>2383</v>
      </c>
      <c r="N106" s="5" t="s">
        <v>177</v>
      </c>
      <c r="O106" s="5" t="s">
        <v>177</v>
      </c>
      <c r="P106" s="10" t="s">
        <v>449</v>
      </c>
      <c r="Q106" s="5" t="s">
        <v>172</v>
      </c>
      <c r="R106" s="5" t="s">
        <v>172</v>
      </c>
      <c r="S106" s="5" t="s">
        <v>172</v>
      </c>
      <c r="T106" s="5" t="s">
        <v>172</v>
      </c>
      <c r="U106" s="5" t="s">
        <v>172</v>
      </c>
      <c r="V106" s="5" t="s">
        <v>172</v>
      </c>
      <c r="W106" s="5" t="s">
        <v>172</v>
      </c>
      <c r="X106" s="5" t="s">
        <v>172</v>
      </c>
      <c r="Y106" s="5" t="s">
        <v>2814</v>
      </c>
      <c r="Z106" s="5" t="s">
        <v>172</v>
      </c>
      <c r="AA106" s="5" t="s">
        <v>2251</v>
      </c>
      <c r="AB106" s="5" t="s">
        <v>2254</v>
      </c>
      <c r="AC106" s="5" t="s">
        <v>1765</v>
      </c>
      <c r="AD106" s="5">
        <v>2.7333400000000001E-2</v>
      </c>
      <c r="AE106" s="5" t="s">
        <v>177</v>
      </c>
      <c r="AF106" s="5" t="s">
        <v>449</v>
      </c>
      <c r="AG106" s="5">
        <v>5.8202700000000003E-2</v>
      </c>
      <c r="AH106" s="40" t="s">
        <v>177</v>
      </c>
      <c r="AI106" s="40" t="s">
        <v>449</v>
      </c>
      <c r="AJ106" s="40" t="str">
        <f t="shared" si="13"/>
        <v>No</v>
      </c>
      <c r="AK106" s="40">
        <v>25.4</v>
      </c>
      <c r="AL106" s="40">
        <v>25</v>
      </c>
      <c r="AM106" s="5" t="s">
        <v>177</v>
      </c>
      <c r="AN106" s="5" t="s">
        <v>177</v>
      </c>
      <c r="AO106" s="5" t="s">
        <v>7945</v>
      </c>
      <c r="AP106" s="5">
        <v>1141929</v>
      </c>
      <c r="AQ106" s="5">
        <v>171</v>
      </c>
      <c r="AR106" s="5" t="str">
        <f>IF(AQ106&lt;350,"yes","no")</f>
        <v>yes</v>
      </c>
      <c r="AS106" s="5">
        <v>12634</v>
      </c>
      <c r="AT106" s="5" t="str">
        <f t="shared" si="14"/>
        <v>yes</v>
      </c>
      <c r="AU106" s="5" t="str">
        <f t="shared" si="15"/>
        <v>yes</v>
      </c>
      <c r="AV106" s="5">
        <v>100.20146836744811</v>
      </c>
      <c r="AW106" s="5">
        <v>99.97</v>
      </c>
      <c r="AX106" s="5" t="s">
        <v>2385</v>
      </c>
      <c r="AY106" s="5">
        <v>0.7</v>
      </c>
      <c r="AZ106" s="5" t="str">
        <f t="shared" si="16"/>
        <v>yes</v>
      </c>
      <c r="BA106" s="5" t="str">
        <f t="shared" si="17"/>
        <v>yes</v>
      </c>
    </row>
    <row r="107" spans="1:53">
      <c r="A107" s="5" t="s">
        <v>4256</v>
      </c>
      <c r="B107" s="5" t="s">
        <v>4708</v>
      </c>
      <c r="C107" s="5" t="s">
        <v>5823</v>
      </c>
      <c r="D107" s="5">
        <v>2500000</v>
      </c>
      <c r="E107" s="5" t="s">
        <v>172</v>
      </c>
      <c r="F107" s="5" t="s">
        <v>9562</v>
      </c>
      <c r="G107" s="5" t="s">
        <v>2882</v>
      </c>
      <c r="H107" s="5" t="s">
        <v>1549</v>
      </c>
      <c r="I107" s="5" t="s">
        <v>6168</v>
      </c>
      <c r="J107" s="5">
        <v>2013</v>
      </c>
      <c r="K107" s="5" t="s">
        <v>6174</v>
      </c>
      <c r="L107" s="136" t="s">
        <v>178</v>
      </c>
      <c r="M107" s="5" t="s">
        <v>2383</v>
      </c>
      <c r="N107" s="5" t="s">
        <v>177</v>
      </c>
      <c r="O107" s="5" t="s">
        <v>177</v>
      </c>
      <c r="P107" s="10" t="s">
        <v>449</v>
      </c>
      <c r="Q107" s="5" t="s">
        <v>172</v>
      </c>
      <c r="R107" s="5" t="s">
        <v>172</v>
      </c>
      <c r="S107" s="5" t="s">
        <v>172</v>
      </c>
      <c r="T107" s="5" t="s">
        <v>172</v>
      </c>
      <c r="U107" s="5" t="s">
        <v>172</v>
      </c>
      <c r="V107" s="5" t="s">
        <v>172</v>
      </c>
      <c r="W107" s="5" t="s">
        <v>172</v>
      </c>
      <c r="X107" s="5" t="s">
        <v>172</v>
      </c>
      <c r="Y107" s="5" t="s">
        <v>2814</v>
      </c>
      <c r="Z107" s="5" t="s">
        <v>172</v>
      </c>
      <c r="AA107" s="5" t="s">
        <v>2251</v>
      </c>
      <c r="AB107" s="5" t="s">
        <v>2254</v>
      </c>
      <c r="AC107" s="5" t="s">
        <v>1762</v>
      </c>
      <c r="AD107" s="5">
        <v>3.2903599999999998E-2</v>
      </c>
      <c r="AE107" s="5" t="s">
        <v>177</v>
      </c>
      <c r="AF107" s="5" t="s">
        <v>449</v>
      </c>
      <c r="AG107" s="5">
        <v>9.7184099999999995E-2</v>
      </c>
      <c r="AH107" s="40" t="s">
        <v>177</v>
      </c>
      <c r="AI107" s="40" t="s">
        <v>449</v>
      </c>
      <c r="AJ107" s="40" t="str">
        <f t="shared" si="13"/>
        <v>No</v>
      </c>
      <c r="AK107" s="40">
        <v>18.399999999999999</v>
      </c>
      <c r="AL107" s="40">
        <v>18</v>
      </c>
      <c r="AM107" s="5" t="s">
        <v>177</v>
      </c>
      <c r="AN107" s="5" t="s">
        <v>177</v>
      </c>
      <c r="AO107" s="5" t="s">
        <v>8223</v>
      </c>
      <c r="AP107" s="5">
        <v>1148675</v>
      </c>
      <c r="AQ107" s="5">
        <v>255</v>
      </c>
      <c r="AR107" s="5" t="str">
        <f>IF(AQ107&lt;350,"yes","no")</f>
        <v>yes</v>
      </c>
      <c r="AS107" s="5">
        <v>7036</v>
      </c>
      <c r="AT107" s="5" t="str">
        <f t="shared" si="14"/>
        <v>yes</v>
      </c>
      <c r="AU107" s="5" t="str">
        <f t="shared" si="15"/>
        <v>yes</v>
      </c>
      <c r="AV107" s="5">
        <v>100.79341331814715</v>
      </c>
      <c r="AW107" s="5">
        <v>97.96</v>
      </c>
      <c r="AX107" s="5" t="s">
        <v>2385</v>
      </c>
      <c r="AY107" s="5">
        <v>4.7</v>
      </c>
      <c r="AZ107" s="5" t="str">
        <f t="shared" si="16"/>
        <v>yes</v>
      </c>
      <c r="BA107" s="5" t="str">
        <f t="shared" si="17"/>
        <v>yes</v>
      </c>
    </row>
    <row r="108" spans="1:53">
      <c r="A108" s="5" t="s">
        <v>4188</v>
      </c>
      <c r="B108" s="5" t="s">
        <v>4640</v>
      </c>
      <c r="C108" s="5" t="s">
        <v>5482</v>
      </c>
      <c r="D108" s="5">
        <v>2238189</v>
      </c>
      <c r="E108" s="5" t="s">
        <v>172</v>
      </c>
      <c r="F108" s="5" t="s">
        <v>6398</v>
      </c>
      <c r="G108" s="5" t="s">
        <v>2882</v>
      </c>
      <c r="H108" s="5" t="s">
        <v>1549</v>
      </c>
      <c r="I108" s="5" t="s">
        <v>6168</v>
      </c>
      <c r="J108" s="5">
        <v>2013</v>
      </c>
      <c r="K108" s="5" t="s">
        <v>6174</v>
      </c>
      <c r="L108" s="136" t="s">
        <v>178</v>
      </c>
      <c r="M108" s="5" t="s">
        <v>2383</v>
      </c>
      <c r="N108" s="5" t="s">
        <v>177</v>
      </c>
      <c r="O108" s="5" t="s">
        <v>177</v>
      </c>
      <c r="P108" s="10" t="s">
        <v>449</v>
      </c>
      <c r="Q108" s="5" t="s">
        <v>172</v>
      </c>
      <c r="R108" s="5" t="s">
        <v>172</v>
      </c>
      <c r="S108" s="5" t="s">
        <v>172</v>
      </c>
      <c r="T108" s="5" t="s">
        <v>172</v>
      </c>
      <c r="U108" s="5" t="s">
        <v>172</v>
      </c>
      <c r="V108" s="5" t="s">
        <v>172</v>
      </c>
      <c r="W108" s="5" t="s">
        <v>172</v>
      </c>
      <c r="X108" s="5" t="s">
        <v>172</v>
      </c>
      <c r="Y108" s="5" t="s">
        <v>2814</v>
      </c>
      <c r="Z108" s="5" t="s">
        <v>172</v>
      </c>
      <c r="AA108" s="5" t="s">
        <v>2251</v>
      </c>
      <c r="AB108" s="5" t="s">
        <v>2254</v>
      </c>
      <c r="AC108" s="5" t="s">
        <v>1765</v>
      </c>
      <c r="AD108" s="5">
        <v>4.9665099999999997E-2</v>
      </c>
      <c r="AE108" s="5" t="s">
        <v>177</v>
      </c>
      <c r="AF108" s="5" t="s">
        <v>449</v>
      </c>
      <c r="AG108" s="5">
        <v>0.14158999999999999</v>
      </c>
      <c r="AH108" s="40" t="s">
        <v>177</v>
      </c>
      <c r="AI108" s="40" t="s">
        <v>449</v>
      </c>
      <c r="AJ108" s="40" t="str">
        <f t="shared" si="13"/>
        <v>No</v>
      </c>
      <c r="AK108" s="40">
        <v>17.100000000000001</v>
      </c>
      <c r="AL108" s="40">
        <v>16</v>
      </c>
      <c r="AM108" s="5" t="s">
        <v>177</v>
      </c>
      <c r="AN108" s="5" t="s">
        <v>177</v>
      </c>
      <c r="AO108" s="5" t="s">
        <v>8023</v>
      </c>
      <c r="AP108" s="5">
        <v>1143672</v>
      </c>
      <c r="AQ108" s="5">
        <v>471</v>
      </c>
      <c r="AR108" s="5" t="str">
        <f>IF(AQ108&lt;600,"yes","no")</f>
        <v>yes</v>
      </c>
      <c r="AS108" s="5">
        <v>3517</v>
      </c>
      <c r="AT108" s="5" t="str">
        <f t="shared" si="14"/>
        <v>yes</v>
      </c>
      <c r="AU108" s="5" t="str">
        <f t="shared" si="15"/>
        <v>no</v>
      </c>
      <c r="AV108" s="5">
        <v>100.35441234151696</v>
      </c>
      <c r="AW108" s="5">
        <v>95.89</v>
      </c>
      <c r="AX108" s="5" t="s">
        <v>2385</v>
      </c>
      <c r="AY108" s="5">
        <v>8.3699999999999992</v>
      </c>
      <c r="AZ108" s="5" t="str">
        <f t="shared" si="16"/>
        <v>no</v>
      </c>
      <c r="BA108" s="5" t="str">
        <f t="shared" si="17"/>
        <v>yes</v>
      </c>
    </row>
    <row r="109" spans="1:53">
      <c r="A109" s="5" t="s">
        <v>4189</v>
      </c>
      <c r="B109" s="5" t="s">
        <v>4641</v>
      </c>
      <c r="C109" s="5" t="s">
        <v>5774</v>
      </c>
      <c r="D109" s="5">
        <v>2500000</v>
      </c>
      <c r="E109" s="5" t="s">
        <v>172</v>
      </c>
      <c r="F109" s="5" t="s">
        <v>6399</v>
      </c>
      <c r="G109" s="5" t="s">
        <v>2882</v>
      </c>
      <c r="H109" s="5" t="s">
        <v>1549</v>
      </c>
      <c r="I109" s="5" t="s">
        <v>6168</v>
      </c>
      <c r="J109" s="5">
        <v>2013</v>
      </c>
      <c r="K109" s="5" t="s">
        <v>6174</v>
      </c>
      <c r="L109" s="136" t="s">
        <v>178</v>
      </c>
      <c r="M109" s="5" t="s">
        <v>2383</v>
      </c>
      <c r="N109" s="5" t="s">
        <v>177</v>
      </c>
      <c r="O109" s="5" t="s">
        <v>177</v>
      </c>
      <c r="P109" s="10" t="s">
        <v>449</v>
      </c>
      <c r="Q109" s="5" t="s">
        <v>172</v>
      </c>
      <c r="R109" s="5" t="s">
        <v>172</v>
      </c>
      <c r="S109" s="5" t="s">
        <v>172</v>
      </c>
      <c r="T109" s="5" t="s">
        <v>172</v>
      </c>
      <c r="U109" s="5" t="s">
        <v>172</v>
      </c>
      <c r="V109" s="5" t="s">
        <v>172</v>
      </c>
      <c r="W109" s="5" t="s">
        <v>172</v>
      </c>
      <c r="X109" s="5" t="s">
        <v>172</v>
      </c>
      <c r="Y109" s="5" t="s">
        <v>2814</v>
      </c>
      <c r="Z109" s="5" t="s">
        <v>172</v>
      </c>
      <c r="AA109" s="5" t="s">
        <v>2251</v>
      </c>
      <c r="AB109" s="5" t="s">
        <v>2254</v>
      </c>
      <c r="AC109" s="5" t="s">
        <v>1765</v>
      </c>
      <c r="AD109" s="5">
        <v>4.13537E-2</v>
      </c>
      <c r="AE109" s="5" t="s">
        <v>177</v>
      </c>
      <c r="AF109" s="5" t="s">
        <v>449</v>
      </c>
      <c r="AG109" s="5">
        <v>0.114326</v>
      </c>
      <c r="AH109" s="40" t="s">
        <v>177</v>
      </c>
      <c r="AI109" s="40" t="s">
        <v>449</v>
      </c>
      <c r="AJ109" s="40" t="str">
        <f t="shared" si="13"/>
        <v>No</v>
      </c>
      <c r="AK109" s="40">
        <v>19.100000000000001</v>
      </c>
      <c r="AL109" s="40">
        <v>18</v>
      </c>
      <c r="AM109" s="5" t="s">
        <v>177</v>
      </c>
      <c r="AN109" s="5" t="s">
        <v>177</v>
      </c>
      <c r="AO109" s="5" t="s">
        <v>8024</v>
      </c>
      <c r="AP109" s="5">
        <v>1148955</v>
      </c>
      <c r="AQ109" s="5">
        <v>444</v>
      </c>
      <c r="AR109" s="5" t="str">
        <f>IF(AQ109&lt;600,"yes","no")</f>
        <v>yes</v>
      </c>
      <c r="AS109" s="5">
        <v>3470</v>
      </c>
      <c r="AT109" s="5" t="str">
        <f t="shared" si="14"/>
        <v>yes</v>
      </c>
      <c r="AU109" s="5" t="str">
        <f t="shared" si="15"/>
        <v>no</v>
      </c>
      <c r="AV109" s="5">
        <v>100.81798263125059</v>
      </c>
      <c r="AW109" s="5">
        <v>97.55</v>
      </c>
      <c r="AX109" s="5" t="s">
        <v>2385</v>
      </c>
      <c r="AY109" s="5">
        <v>4.46</v>
      </c>
      <c r="AZ109" s="5" t="str">
        <f t="shared" si="16"/>
        <v>yes</v>
      </c>
      <c r="BA109" s="5" t="str">
        <f t="shared" si="17"/>
        <v>yes</v>
      </c>
    </row>
    <row r="110" spans="1:53">
      <c r="A110" s="5" t="s">
        <v>6047</v>
      </c>
      <c r="B110" s="5" t="s">
        <v>5470</v>
      </c>
      <c r="C110" s="5" t="s">
        <v>5471</v>
      </c>
      <c r="D110" s="5">
        <v>2173255</v>
      </c>
      <c r="E110" s="5" t="s">
        <v>172</v>
      </c>
      <c r="F110" s="5" t="s">
        <v>9563</v>
      </c>
      <c r="G110" s="5" t="s">
        <v>2882</v>
      </c>
      <c r="H110" s="5" t="s">
        <v>1549</v>
      </c>
      <c r="I110" s="5" t="s">
        <v>6168</v>
      </c>
      <c r="J110" s="34">
        <v>2013</v>
      </c>
      <c r="K110" s="5" t="s">
        <v>6174</v>
      </c>
      <c r="L110" s="136" t="s">
        <v>178</v>
      </c>
      <c r="M110" s="5" t="s">
        <v>2383</v>
      </c>
      <c r="N110" s="5" t="s">
        <v>177</v>
      </c>
      <c r="O110" s="5" t="s">
        <v>177</v>
      </c>
      <c r="P110" s="10" t="s">
        <v>449</v>
      </c>
      <c r="Q110" s="5" t="s">
        <v>172</v>
      </c>
      <c r="R110" s="5" t="s">
        <v>172</v>
      </c>
      <c r="S110" s="5" t="s">
        <v>172</v>
      </c>
      <c r="T110" s="5" t="s">
        <v>172</v>
      </c>
      <c r="U110" s="5" t="s">
        <v>172</v>
      </c>
      <c r="V110" s="5" t="s">
        <v>172</v>
      </c>
      <c r="W110" s="5" t="s">
        <v>172</v>
      </c>
      <c r="X110" s="5" t="s">
        <v>172</v>
      </c>
      <c r="Y110" s="5" t="s">
        <v>2814</v>
      </c>
      <c r="Z110" s="5" t="s">
        <v>172</v>
      </c>
      <c r="AA110" s="5" t="s">
        <v>2251</v>
      </c>
      <c r="AB110" s="5" t="s">
        <v>2254</v>
      </c>
      <c r="AC110" s="5" t="s">
        <v>1765</v>
      </c>
      <c r="AD110" s="5">
        <v>9.7063700000000003E-2</v>
      </c>
      <c r="AE110" s="5" t="s">
        <v>177</v>
      </c>
      <c r="AF110" s="5" t="s">
        <v>449</v>
      </c>
      <c r="AG110" s="5">
        <v>0.242727</v>
      </c>
      <c r="AH110" s="40" t="s">
        <v>177</v>
      </c>
      <c r="AI110" s="40" t="s">
        <v>449</v>
      </c>
      <c r="AJ110" s="40" t="str">
        <f t="shared" si="13"/>
        <v>No</v>
      </c>
      <c r="AK110" s="40">
        <v>13.3</v>
      </c>
      <c r="AL110" s="40">
        <v>13</v>
      </c>
      <c r="AM110" s="5" t="s">
        <v>177</v>
      </c>
      <c r="AN110" s="5" t="s">
        <v>177</v>
      </c>
      <c r="AO110" s="5" t="s">
        <v>8175</v>
      </c>
      <c r="AP110" s="5">
        <v>1115108</v>
      </c>
      <c r="AQ110" s="5">
        <v>606</v>
      </c>
      <c r="AR110" s="5" t="str">
        <f>IF(AQ110&lt;600,"yes","no")</f>
        <v>no</v>
      </c>
      <c r="AS110" s="5">
        <v>2577</v>
      </c>
      <c r="AT110" s="5" t="str">
        <f t="shared" si="14"/>
        <v>yes</v>
      </c>
      <c r="AU110" s="5" t="str">
        <f t="shared" si="15"/>
        <v>no</v>
      </c>
      <c r="AV110" s="5">
        <v>97.847991414780026</v>
      </c>
      <c r="AW110" s="5">
        <v>95.54</v>
      </c>
      <c r="AX110" s="5" t="s">
        <v>2385</v>
      </c>
      <c r="AY110" s="5">
        <v>7.53</v>
      </c>
      <c r="AZ110" s="5" t="str">
        <f t="shared" si="16"/>
        <v>no</v>
      </c>
      <c r="BA110" s="5" t="str">
        <f t="shared" si="17"/>
        <v>yes</v>
      </c>
    </row>
    <row r="111" spans="1:53">
      <c r="A111" s="5" t="s">
        <v>4036</v>
      </c>
      <c r="B111" s="5" t="s">
        <v>4488</v>
      </c>
      <c r="C111" s="5" t="s">
        <v>5642</v>
      </c>
      <c r="D111" s="5">
        <v>2500000</v>
      </c>
      <c r="E111" s="5" t="s">
        <v>172</v>
      </c>
      <c r="F111" s="5" t="s">
        <v>6205</v>
      </c>
      <c r="G111" s="5" t="s">
        <v>2882</v>
      </c>
      <c r="H111" s="5" t="s">
        <v>1549</v>
      </c>
      <c r="I111" s="5" t="s">
        <v>6168</v>
      </c>
      <c r="J111" s="5">
        <v>2013</v>
      </c>
      <c r="K111" s="5" t="s">
        <v>6174</v>
      </c>
      <c r="L111" s="136" t="s">
        <v>178</v>
      </c>
      <c r="M111" s="5" t="s">
        <v>2383</v>
      </c>
      <c r="N111" s="5" t="s">
        <v>177</v>
      </c>
      <c r="O111" s="5" t="s">
        <v>177</v>
      </c>
      <c r="P111" s="10" t="s">
        <v>449</v>
      </c>
      <c r="Q111" s="5" t="s">
        <v>172</v>
      </c>
      <c r="R111" s="5" t="s">
        <v>172</v>
      </c>
      <c r="S111" s="5" t="s">
        <v>172</v>
      </c>
      <c r="T111" s="5" t="s">
        <v>172</v>
      </c>
      <c r="U111" s="5" t="s">
        <v>172</v>
      </c>
      <c r="V111" s="5" t="s">
        <v>172</v>
      </c>
      <c r="W111" s="5" t="s">
        <v>172</v>
      </c>
      <c r="X111" s="5" t="s">
        <v>172</v>
      </c>
      <c r="Y111" s="5" t="s">
        <v>2814</v>
      </c>
      <c r="Z111" s="5" t="s">
        <v>172</v>
      </c>
      <c r="AA111" s="5" t="s">
        <v>2251</v>
      </c>
      <c r="AB111" s="5" t="s">
        <v>2254</v>
      </c>
      <c r="AC111" s="5" t="s">
        <v>1765</v>
      </c>
      <c r="AD111" s="5">
        <v>2.41613E-2</v>
      </c>
      <c r="AE111" s="5" t="s">
        <v>177</v>
      </c>
      <c r="AF111" s="5" t="s">
        <v>449</v>
      </c>
      <c r="AG111" s="5">
        <v>3.7168399999999997E-2</v>
      </c>
      <c r="AH111" s="40" t="s">
        <v>177</v>
      </c>
      <c r="AI111" s="40" t="s">
        <v>449</v>
      </c>
      <c r="AJ111" s="40" t="str">
        <f t="shared" si="13"/>
        <v>No</v>
      </c>
      <c r="AK111" s="40">
        <v>88.2</v>
      </c>
      <c r="AL111" s="40">
        <v>87</v>
      </c>
      <c r="AM111" s="5" t="s">
        <v>177</v>
      </c>
      <c r="AN111" s="5" t="s">
        <v>177</v>
      </c>
      <c r="AO111" s="5" t="s">
        <v>7807</v>
      </c>
      <c r="AP111" s="5">
        <v>1133057</v>
      </c>
      <c r="AQ111" s="5">
        <v>13</v>
      </c>
      <c r="AR111" s="5" t="str">
        <f>IF(AQ111&lt;350,"yes","no")</f>
        <v>yes</v>
      </c>
      <c r="AS111" s="5">
        <v>598870</v>
      </c>
      <c r="AT111" s="5" t="str">
        <f t="shared" si="14"/>
        <v>yes</v>
      </c>
      <c r="AU111" s="5" t="str">
        <f t="shared" si="15"/>
        <v>yes</v>
      </c>
      <c r="AV111" s="5">
        <v>99.422972132256618</v>
      </c>
      <c r="AW111" s="5">
        <v>99.19</v>
      </c>
      <c r="AX111" s="5" t="s">
        <v>2385</v>
      </c>
      <c r="AY111" s="5">
        <v>0</v>
      </c>
      <c r="AZ111" s="5" t="str">
        <f t="shared" si="16"/>
        <v>yes</v>
      </c>
      <c r="BA111" s="5" t="str">
        <f t="shared" si="17"/>
        <v>yes</v>
      </c>
    </row>
    <row r="112" spans="1:53">
      <c r="A112" s="5" t="s">
        <v>4158</v>
      </c>
      <c r="B112" s="5" t="s">
        <v>4610</v>
      </c>
      <c r="C112" s="5" t="s">
        <v>5765</v>
      </c>
      <c r="D112" s="5">
        <v>2500000</v>
      </c>
      <c r="E112" s="5" t="s">
        <v>172</v>
      </c>
      <c r="F112" s="5" t="s">
        <v>6358</v>
      </c>
      <c r="G112" s="5" t="s">
        <v>2882</v>
      </c>
      <c r="H112" s="5" t="s">
        <v>1549</v>
      </c>
      <c r="I112" s="5" t="s">
        <v>6168</v>
      </c>
      <c r="J112" s="5">
        <v>2013</v>
      </c>
      <c r="K112" s="5" t="s">
        <v>6174</v>
      </c>
      <c r="L112" s="136" t="s">
        <v>178</v>
      </c>
      <c r="M112" s="5" t="s">
        <v>2383</v>
      </c>
      <c r="N112" s="5" t="s">
        <v>177</v>
      </c>
      <c r="O112" s="5" t="s">
        <v>177</v>
      </c>
      <c r="P112" s="10" t="s">
        <v>449</v>
      </c>
      <c r="Q112" s="5" t="s">
        <v>172</v>
      </c>
      <c r="R112" s="5" t="s">
        <v>172</v>
      </c>
      <c r="S112" s="5" t="s">
        <v>172</v>
      </c>
      <c r="T112" s="5" t="s">
        <v>172</v>
      </c>
      <c r="U112" s="5" t="s">
        <v>172</v>
      </c>
      <c r="V112" s="5" t="s">
        <v>172</v>
      </c>
      <c r="W112" s="5" t="s">
        <v>172</v>
      </c>
      <c r="X112" s="5" t="s">
        <v>172</v>
      </c>
      <c r="Y112" s="5" t="s">
        <v>2814</v>
      </c>
      <c r="Z112" s="5" t="s">
        <v>172</v>
      </c>
      <c r="AA112" s="5" t="s">
        <v>2251</v>
      </c>
      <c r="AB112" s="5" t="s">
        <v>2254</v>
      </c>
      <c r="AC112" s="5" t="s">
        <v>1765</v>
      </c>
      <c r="AD112" s="5">
        <v>2.9706099999999999E-2</v>
      </c>
      <c r="AE112" s="5" t="s">
        <v>177</v>
      </c>
      <c r="AF112" s="5" t="s">
        <v>449</v>
      </c>
      <c r="AG112" s="5">
        <v>6.8974300000000002E-2</v>
      </c>
      <c r="AH112" s="40" t="s">
        <v>177</v>
      </c>
      <c r="AI112" s="40" t="s">
        <v>449</v>
      </c>
      <c r="AJ112" s="40" t="str">
        <f t="shared" si="13"/>
        <v>No</v>
      </c>
      <c r="AK112" s="40">
        <v>22.9</v>
      </c>
      <c r="AL112" s="40">
        <v>22</v>
      </c>
      <c r="AM112" s="5" t="s">
        <v>177</v>
      </c>
      <c r="AN112" s="5" t="s">
        <v>177</v>
      </c>
      <c r="AO112" s="5" t="s">
        <v>7981</v>
      </c>
      <c r="AP112" s="5">
        <v>1154626</v>
      </c>
      <c r="AQ112" s="5">
        <v>233</v>
      </c>
      <c r="AR112" s="5" t="str">
        <f>IF(AQ112&lt;350,"yes","no")</f>
        <v>yes</v>
      </c>
      <c r="AS112" s="5">
        <v>7571</v>
      </c>
      <c r="AT112" s="5" t="str">
        <f t="shared" si="14"/>
        <v>yes</v>
      </c>
      <c r="AU112" s="5" t="str">
        <f t="shared" si="15"/>
        <v>yes</v>
      </c>
      <c r="AV112" s="5">
        <v>101.31559896914182</v>
      </c>
      <c r="AW112" s="5">
        <v>98.92</v>
      </c>
      <c r="AX112" s="5" t="s">
        <v>2385</v>
      </c>
      <c r="AY112" s="5">
        <v>2.13</v>
      </c>
      <c r="AZ112" s="5" t="str">
        <f t="shared" si="16"/>
        <v>yes</v>
      </c>
      <c r="BA112" s="5" t="str">
        <f t="shared" si="17"/>
        <v>yes</v>
      </c>
    </row>
    <row r="113" spans="1:53">
      <c r="A113" s="5" t="s">
        <v>4128</v>
      </c>
      <c r="B113" s="5" t="s">
        <v>4580</v>
      </c>
      <c r="C113" s="5" t="s">
        <v>5742</v>
      </c>
      <c r="D113" s="5">
        <v>2500000</v>
      </c>
      <c r="E113" s="5" t="s">
        <v>172</v>
      </c>
      <c r="F113" s="5" t="s">
        <v>6319</v>
      </c>
      <c r="G113" s="5" t="s">
        <v>2882</v>
      </c>
      <c r="H113" s="5" t="s">
        <v>1549</v>
      </c>
      <c r="I113" s="5" t="s">
        <v>6168</v>
      </c>
      <c r="J113" s="5">
        <v>2013</v>
      </c>
      <c r="K113" s="5" t="s">
        <v>6174</v>
      </c>
      <c r="L113" s="136" t="s">
        <v>178</v>
      </c>
      <c r="M113" s="5" t="s">
        <v>2383</v>
      </c>
      <c r="N113" s="5" t="s">
        <v>177</v>
      </c>
      <c r="O113" s="5" t="s">
        <v>177</v>
      </c>
      <c r="P113" s="10" t="s">
        <v>449</v>
      </c>
      <c r="Q113" s="5" t="s">
        <v>172</v>
      </c>
      <c r="R113" s="5" t="s">
        <v>172</v>
      </c>
      <c r="S113" s="5" t="s">
        <v>172</v>
      </c>
      <c r="T113" s="5" t="s">
        <v>172</v>
      </c>
      <c r="U113" s="5" t="s">
        <v>172</v>
      </c>
      <c r="V113" s="5" t="s">
        <v>172</v>
      </c>
      <c r="W113" s="5" t="s">
        <v>172</v>
      </c>
      <c r="X113" s="5" t="s">
        <v>172</v>
      </c>
      <c r="Y113" s="5" t="s">
        <v>2814</v>
      </c>
      <c r="Z113" s="5" t="s">
        <v>172</v>
      </c>
      <c r="AA113" s="5" t="s">
        <v>2251</v>
      </c>
      <c r="AB113" s="5" t="s">
        <v>2254</v>
      </c>
      <c r="AC113" s="5" t="s">
        <v>1765</v>
      </c>
      <c r="AD113" s="5">
        <v>3.98593E-2</v>
      </c>
      <c r="AE113" s="5" t="s">
        <v>177</v>
      </c>
      <c r="AF113" s="5" t="s">
        <v>449</v>
      </c>
      <c r="AG113" s="5">
        <v>0.10763399999999999</v>
      </c>
      <c r="AH113" s="40" t="s">
        <v>177</v>
      </c>
      <c r="AI113" s="40" t="s">
        <v>449</v>
      </c>
      <c r="AJ113" s="40" t="str">
        <f t="shared" si="13"/>
        <v>No</v>
      </c>
      <c r="AK113" s="40">
        <v>19.5</v>
      </c>
      <c r="AL113" s="40">
        <v>19</v>
      </c>
      <c r="AM113" s="5" t="s">
        <v>177</v>
      </c>
      <c r="AN113" s="5" t="s">
        <v>177</v>
      </c>
      <c r="AO113" s="5" t="s">
        <v>7946</v>
      </c>
      <c r="AP113" s="5">
        <v>1153409</v>
      </c>
      <c r="AQ113" s="5">
        <v>457</v>
      </c>
      <c r="AR113" s="5" t="str">
        <f t="shared" ref="AR113:AR120" si="18">IF(AQ113&lt;600,"yes","no")</f>
        <v>yes</v>
      </c>
      <c r="AS113" s="5">
        <v>3608</v>
      </c>
      <c r="AT113" s="5" t="str">
        <f t="shared" si="14"/>
        <v>yes</v>
      </c>
      <c r="AU113" s="5" t="str">
        <f t="shared" si="15"/>
        <v>no</v>
      </c>
      <c r="AV113" s="5">
        <v>101.2088102046887</v>
      </c>
      <c r="AW113" s="5">
        <v>97.35</v>
      </c>
      <c r="AX113" s="5" t="s">
        <v>2385</v>
      </c>
      <c r="AY113" s="5">
        <v>5.5</v>
      </c>
      <c r="AZ113" s="5" t="str">
        <f t="shared" si="16"/>
        <v>no</v>
      </c>
      <c r="BA113" s="5" t="str">
        <f t="shared" si="17"/>
        <v>yes</v>
      </c>
    </row>
    <row r="114" spans="1:53">
      <c r="A114" s="5" t="s">
        <v>4129</v>
      </c>
      <c r="B114" s="5" t="s">
        <v>4581</v>
      </c>
      <c r="C114" s="5" t="s">
        <v>5743</v>
      </c>
      <c r="D114" s="5">
        <v>2500000</v>
      </c>
      <c r="E114" s="5" t="s">
        <v>172</v>
      </c>
      <c r="F114" s="5" t="s">
        <v>6320</v>
      </c>
      <c r="G114" s="5" t="s">
        <v>2882</v>
      </c>
      <c r="H114" s="5" t="s">
        <v>1549</v>
      </c>
      <c r="I114" s="5" t="s">
        <v>6168</v>
      </c>
      <c r="J114" s="5">
        <v>2013</v>
      </c>
      <c r="K114" s="5" t="s">
        <v>6174</v>
      </c>
      <c r="L114" s="136" t="s">
        <v>178</v>
      </c>
      <c r="M114" s="5" t="s">
        <v>2383</v>
      </c>
      <c r="N114" s="5" t="s">
        <v>177</v>
      </c>
      <c r="O114" s="5" t="s">
        <v>177</v>
      </c>
      <c r="P114" s="10" t="s">
        <v>449</v>
      </c>
      <c r="Q114" s="5" t="s">
        <v>172</v>
      </c>
      <c r="R114" s="5" t="s">
        <v>172</v>
      </c>
      <c r="S114" s="5" t="s">
        <v>172</v>
      </c>
      <c r="T114" s="5" t="s">
        <v>172</v>
      </c>
      <c r="U114" s="5" t="s">
        <v>172</v>
      </c>
      <c r="V114" s="5" t="s">
        <v>172</v>
      </c>
      <c r="W114" s="5" t="s">
        <v>172</v>
      </c>
      <c r="X114" s="5" t="s">
        <v>172</v>
      </c>
      <c r="Y114" s="5" t="s">
        <v>2814</v>
      </c>
      <c r="Z114" s="5" t="s">
        <v>172</v>
      </c>
      <c r="AA114" s="5" t="s">
        <v>2251</v>
      </c>
      <c r="AB114" s="5" t="s">
        <v>2254</v>
      </c>
      <c r="AC114" s="5" t="s">
        <v>1765</v>
      </c>
      <c r="AD114" s="5">
        <v>2.9633199999999998E-2</v>
      </c>
      <c r="AE114" s="5" t="s">
        <v>177</v>
      </c>
      <c r="AF114" s="5" t="s">
        <v>449</v>
      </c>
      <c r="AG114" s="5">
        <v>7.0003700000000002E-2</v>
      </c>
      <c r="AH114" s="40" t="s">
        <v>177</v>
      </c>
      <c r="AI114" s="40" t="s">
        <v>449</v>
      </c>
      <c r="AJ114" s="40" t="str">
        <f t="shared" si="13"/>
        <v>No</v>
      </c>
      <c r="AK114" s="40">
        <v>24.3</v>
      </c>
      <c r="AL114" s="40">
        <v>23</v>
      </c>
      <c r="AM114" s="5" t="s">
        <v>177</v>
      </c>
      <c r="AN114" s="5" t="s">
        <v>177</v>
      </c>
      <c r="AO114" s="5" t="s">
        <v>7947</v>
      </c>
      <c r="AP114" s="5">
        <v>1157044</v>
      </c>
      <c r="AQ114" s="5">
        <v>388</v>
      </c>
      <c r="AR114" s="5" t="str">
        <f t="shared" si="18"/>
        <v>yes</v>
      </c>
      <c r="AS114" s="5">
        <v>4329</v>
      </c>
      <c r="AT114" s="5" t="str">
        <f t="shared" si="14"/>
        <v>yes</v>
      </c>
      <c r="AU114" s="5" t="str">
        <f t="shared" si="15"/>
        <v>no</v>
      </c>
      <c r="AV114" s="5">
        <v>101.5277725372993</v>
      </c>
      <c r="AW114" s="5">
        <v>98.76</v>
      </c>
      <c r="AX114" s="5" t="s">
        <v>2385</v>
      </c>
      <c r="AY114" s="5">
        <v>3.68</v>
      </c>
      <c r="AZ114" s="5" t="str">
        <f t="shared" si="16"/>
        <v>yes</v>
      </c>
      <c r="BA114" s="5" t="str">
        <f t="shared" si="17"/>
        <v>yes</v>
      </c>
    </row>
    <row r="115" spans="1:53">
      <c r="A115" s="5" t="s">
        <v>6009</v>
      </c>
      <c r="B115" s="5" t="s">
        <v>5186</v>
      </c>
      <c r="C115" s="5" t="s">
        <v>5187</v>
      </c>
      <c r="D115" s="5">
        <v>883063</v>
      </c>
      <c r="E115" s="5" t="s">
        <v>172</v>
      </c>
      <c r="F115" s="5" t="s">
        <v>6525</v>
      </c>
      <c r="G115" s="5" t="s">
        <v>2882</v>
      </c>
      <c r="H115" s="5" t="s">
        <v>1549</v>
      </c>
      <c r="I115" s="5" t="s">
        <v>6168</v>
      </c>
      <c r="J115" s="34">
        <v>2013</v>
      </c>
      <c r="K115" s="5" t="s">
        <v>6174</v>
      </c>
      <c r="L115" s="136" t="s">
        <v>178</v>
      </c>
      <c r="M115" s="5" t="s">
        <v>2383</v>
      </c>
      <c r="N115" s="5" t="s">
        <v>177</v>
      </c>
      <c r="O115" s="5" t="s">
        <v>177</v>
      </c>
      <c r="P115" s="10" t="s">
        <v>177</v>
      </c>
      <c r="Q115" s="5" t="s">
        <v>172</v>
      </c>
      <c r="R115" s="5" t="s">
        <v>172</v>
      </c>
      <c r="S115" s="5" t="s">
        <v>172</v>
      </c>
      <c r="T115" s="5" t="s">
        <v>172</v>
      </c>
      <c r="U115" s="5" t="s">
        <v>172</v>
      </c>
      <c r="V115" s="5" t="s">
        <v>172</v>
      </c>
      <c r="W115" s="5" t="s">
        <v>172</v>
      </c>
      <c r="X115" s="5" t="s">
        <v>172</v>
      </c>
      <c r="Y115" s="5" t="s">
        <v>2814</v>
      </c>
      <c r="Z115" s="5" t="s">
        <v>172</v>
      </c>
      <c r="AA115" s="5" t="s">
        <v>2251</v>
      </c>
      <c r="AB115" s="5" t="s">
        <v>2254</v>
      </c>
      <c r="AC115" s="5" t="s">
        <v>1765</v>
      </c>
      <c r="AD115" s="5">
        <v>0.16139400000000001</v>
      </c>
      <c r="AE115" s="5" t="s">
        <v>177</v>
      </c>
      <c r="AF115" s="5" t="s">
        <v>449</v>
      </c>
      <c r="AG115" s="5" t="s">
        <v>172</v>
      </c>
      <c r="AH115" s="40" t="s">
        <v>449</v>
      </c>
      <c r="AI115" s="40" t="s">
        <v>177</v>
      </c>
      <c r="AJ115" s="40" t="str">
        <f t="shared" si="13"/>
        <v>Yes</v>
      </c>
      <c r="AK115" s="40" t="s">
        <v>172</v>
      </c>
      <c r="AL115" s="40" t="s">
        <v>172</v>
      </c>
      <c r="AM115" s="5" t="s">
        <v>177</v>
      </c>
      <c r="AN115" s="5" t="s">
        <v>177</v>
      </c>
      <c r="AO115" s="5" t="s">
        <v>8150</v>
      </c>
      <c r="AP115" s="5">
        <v>972598</v>
      </c>
      <c r="AQ115" s="5">
        <v>891</v>
      </c>
      <c r="AR115" s="5" t="str">
        <f t="shared" si="18"/>
        <v>no</v>
      </c>
      <c r="AS115" s="5">
        <v>1193</v>
      </c>
      <c r="AT115" s="5" t="str">
        <f t="shared" si="14"/>
        <v>no</v>
      </c>
      <c r="AU115" s="5" t="str">
        <f t="shared" si="15"/>
        <v>no</v>
      </c>
      <c r="AV115" s="5">
        <v>85.343088520602677</v>
      </c>
      <c r="AW115" s="5">
        <v>88.95</v>
      </c>
      <c r="AX115" s="5" t="s">
        <v>2386</v>
      </c>
      <c r="AY115" s="5">
        <v>9.41</v>
      </c>
      <c r="AZ115" s="5" t="str">
        <f t="shared" si="16"/>
        <v>no</v>
      </c>
      <c r="BA115" s="5" t="str">
        <f t="shared" si="17"/>
        <v>yes</v>
      </c>
    </row>
    <row r="116" spans="1:53">
      <c r="A116" s="5" t="s">
        <v>6010</v>
      </c>
      <c r="B116" s="5" t="s">
        <v>5242</v>
      </c>
      <c r="C116" s="5" t="s">
        <v>5243</v>
      </c>
      <c r="D116" s="5">
        <v>1037802</v>
      </c>
      <c r="E116" s="5" t="s">
        <v>172</v>
      </c>
      <c r="F116" s="5" t="s">
        <v>6526</v>
      </c>
      <c r="G116" s="5" t="s">
        <v>2882</v>
      </c>
      <c r="H116" s="5" t="s">
        <v>1549</v>
      </c>
      <c r="I116" s="5" t="s">
        <v>6168</v>
      </c>
      <c r="J116" s="34">
        <v>2013</v>
      </c>
      <c r="K116" s="5" t="s">
        <v>6174</v>
      </c>
      <c r="L116" s="136" t="s">
        <v>178</v>
      </c>
      <c r="M116" s="5" t="s">
        <v>2383</v>
      </c>
      <c r="N116" s="5" t="s">
        <v>177</v>
      </c>
      <c r="O116" s="5" t="s">
        <v>177</v>
      </c>
      <c r="P116" s="10" t="s">
        <v>449</v>
      </c>
      <c r="Q116" s="5" t="s">
        <v>172</v>
      </c>
      <c r="R116" s="5" t="s">
        <v>172</v>
      </c>
      <c r="S116" s="5" t="s">
        <v>172</v>
      </c>
      <c r="T116" s="5" t="s">
        <v>172</v>
      </c>
      <c r="U116" s="5" t="s">
        <v>172</v>
      </c>
      <c r="V116" s="5" t="s">
        <v>172</v>
      </c>
      <c r="W116" s="5" t="s">
        <v>172</v>
      </c>
      <c r="X116" s="5" t="s">
        <v>172</v>
      </c>
      <c r="Y116" s="5" t="s">
        <v>2814</v>
      </c>
      <c r="Z116" s="5" t="s">
        <v>172</v>
      </c>
      <c r="AA116" s="5" t="s">
        <v>2251</v>
      </c>
      <c r="AB116" s="5" t="s">
        <v>2254</v>
      </c>
      <c r="AC116" s="5" t="s">
        <v>1765</v>
      </c>
      <c r="AD116" s="5">
        <v>0.14343900000000001</v>
      </c>
      <c r="AE116" s="5" t="s">
        <v>177</v>
      </c>
      <c r="AF116" s="5" t="s">
        <v>449</v>
      </c>
      <c r="AG116" s="5">
        <v>0.52226899999999998</v>
      </c>
      <c r="AH116" s="40" t="s">
        <v>449</v>
      </c>
      <c r="AI116" s="40" t="s">
        <v>177</v>
      </c>
      <c r="AJ116" s="40" t="str">
        <f t="shared" si="13"/>
        <v>No</v>
      </c>
      <c r="AK116" s="40">
        <v>7.6</v>
      </c>
      <c r="AL116" s="40">
        <v>7</v>
      </c>
      <c r="AM116" s="5" t="s">
        <v>177</v>
      </c>
      <c r="AN116" s="5" t="s">
        <v>177</v>
      </c>
      <c r="AO116" s="5" t="s">
        <v>8151</v>
      </c>
      <c r="AP116" s="5">
        <v>1021381</v>
      </c>
      <c r="AQ116" s="5">
        <v>829</v>
      </c>
      <c r="AR116" s="5" t="str">
        <f t="shared" si="18"/>
        <v>no</v>
      </c>
      <c r="AS116" s="5">
        <v>1422</v>
      </c>
      <c r="AT116" s="5" t="str">
        <f t="shared" si="14"/>
        <v>no</v>
      </c>
      <c r="AU116" s="5" t="str">
        <f t="shared" si="15"/>
        <v>no</v>
      </c>
      <c r="AV116" s="5">
        <v>89.623677096047587</v>
      </c>
      <c r="AW116" s="5">
        <v>89.64</v>
      </c>
      <c r="AX116" s="5" t="s">
        <v>2386</v>
      </c>
      <c r="AY116" s="5">
        <v>7.84</v>
      </c>
      <c r="AZ116" s="5" t="str">
        <f t="shared" si="16"/>
        <v>no</v>
      </c>
      <c r="BA116" s="5" t="str">
        <f t="shared" si="17"/>
        <v>yes</v>
      </c>
    </row>
    <row r="117" spans="1:53">
      <c r="A117" s="5" t="s">
        <v>4209</v>
      </c>
      <c r="B117" s="5" t="s">
        <v>4661</v>
      </c>
      <c r="C117" s="5" t="s">
        <v>5504</v>
      </c>
      <c r="D117" s="5">
        <v>2475114</v>
      </c>
      <c r="E117" s="5" t="s">
        <v>172</v>
      </c>
      <c r="F117" s="5" t="s">
        <v>6438</v>
      </c>
      <c r="G117" s="5" t="s">
        <v>2882</v>
      </c>
      <c r="H117" s="5" t="s">
        <v>1549</v>
      </c>
      <c r="I117" s="5" t="s">
        <v>6168</v>
      </c>
      <c r="J117" s="5">
        <v>2013</v>
      </c>
      <c r="K117" s="5" t="s">
        <v>6174</v>
      </c>
      <c r="L117" s="136" t="s">
        <v>178</v>
      </c>
      <c r="M117" s="5" t="s">
        <v>2383</v>
      </c>
      <c r="N117" s="5" t="s">
        <v>177</v>
      </c>
      <c r="O117" s="5" t="s">
        <v>177</v>
      </c>
      <c r="P117" s="10" t="s">
        <v>449</v>
      </c>
      <c r="Q117" s="5" t="s">
        <v>172</v>
      </c>
      <c r="R117" s="5" t="s">
        <v>172</v>
      </c>
      <c r="S117" s="5" t="s">
        <v>172</v>
      </c>
      <c r="T117" s="5" t="s">
        <v>172</v>
      </c>
      <c r="U117" s="5" t="s">
        <v>172</v>
      </c>
      <c r="V117" s="5" t="s">
        <v>172</v>
      </c>
      <c r="W117" s="5" t="s">
        <v>172</v>
      </c>
      <c r="X117" s="5" t="s">
        <v>172</v>
      </c>
      <c r="Y117" s="5" t="s">
        <v>2814</v>
      </c>
      <c r="Z117" s="5" t="s">
        <v>172</v>
      </c>
      <c r="AA117" s="5" t="s">
        <v>2251</v>
      </c>
      <c r="AB117" s="5" t="s">
        <v>2254</v>
      </c>
      <c r="AC117" s="5" t="s">
        <v>1765</v>
      </c>
      <c r="AD117" s="5">
        <v>6.3309900000000002E-2</v>
      </c>
      <c r="AE117" s="5" t="s">
        <v>177</v>
      </c>
      <c r="AF117" s="5" t="s">
        <v>449</v>
      </c>
      <c r="AG117" s="5">
        <v>0.18857699999999999</v>
      </c>
      <c r="AH117" s="40" t="s">
        <v>177</v>
      </c>
      <c r="AI117" s="40" t="s">
        <v>449</v>
      </c>
      <c r="AJ117" s="40" t="str">
        <f t="shared" si="13"/>
        <v>No</v>
      </c>
      <c r="AK117" s="40">
        <v>15.5</v>
      </c>
      <c r="AL117" s="40">
        <v>15</v>
      </c>
      <c r="AM117" s="5" t="s">
        <v>177</v>
      </c>
      <c r="AN117" s="5" t="s">
        <v>177</v>
      </c>
      <c r="AO117" s="5" t="s">
        <v>8065</v>
      </c>
      <c r="AP117" s="5">
        <v>1116757</v>
      </c>
      <c r="AQ117" s="5">
        <v>654</v>
      </c>
      <c r="AR117" s="5" t="str">
        <f t="shared" si="18"/>
        <v>no</v>
      </c>
      <c r="AS117" s="5">
        <v>2210</v>
      </c>
      <c r="AT117" s="5" t="str">
        <f t="shared" si="14"/>
        <v>yes</v>
      </c>
      <c r="AU117" s="5" t="str">
        <f t="shared" si="15"/>
        <v>no</v>
      </c>
      <c r="AV117" s="5">
        <v>97.992687119449869</v>
      </c>
      <c r="AW117" s="5">
        <v>96.34</v>
      </c>
      <c r="AX117" s="5" t="s">
        <v>2385</v>
      </c>
      <c r="AY117" s="5">
        <v>9.01</v>
      </c>
      <c r="AZ117" s="5" t="str">
        <f t="shared" si="16"/>
        <v>no</v>
      </c>
      <c r="BA117" s="5" t="str">
        <f t="shared" si="17"/>
        <v>yes</v>
      </c>
    </row>
    <row r="118" spans="1:53">
      <c r="A118" s="5" t="s">
        <v>6011</v>
      </c>
      <c r="B118" s="5" t="s">
        <v>5218</v>
      </c>
      <c r="C118" s="5" t="s">
        <v>5219</v>
      </c>
      <c r="D118" s="5">
        <v>986723</v>
      </c>
      <c r="E118" s="5" t="s">
        <v>172</v>
      </c>
      <c r="F118" s="5" t="s">
        <v>6527</v>
      </c>
      <c r="G118" s="5" t="s">
        <v>2882</v>
      </c>
      <c r="H118" s="5" t="s">
        <v>1549</v>
      </c>
      <c r="I118" s="5" t="s">
        <v>6168</v>
      </c>
      <c r="J118" s="34">
        <v>2013</v>
      </c>
      <c r="K118" s="5" t="s">
        <v>6174</v>
      </c>
      <c r="L118" s="136" t="s">
        <v>178</v>
      </c>
      <c r="M118" s="5" t="s">
        <v>2383</v>
      </c>
      <c r="N118" s="5" t="s">
        <v>177</v>
      </c>
      <c r="O118" s="5" t="s">
        <v>177</v>
      </c>
      <c r="P118" s="10" t="s">
        <v>449</v>
      </c>
      <c r="Q118" s="5" t="s">
        <v>172</v>
      </c>
      <c r="R118" s="5" t="s">
        <v>172</v>
      </c>
      <c r="S118" s="5" t="s">
        <v>172</v>
      </c>
      <c r="T118" s="5" t="s">
        <v>172</v>
      </c>
      <c r="U118" s="5" t="s">
        <v>172</v>
      </c>
      <c r="V118" s="5" t="s">
        <v>172</v>
      </c>
      <c r="W118" s="5" t="s">
        <v>172</v>
      </c>
      <c r="X118" s="5" t="s">
        <v>172</v>
      </c>
      <c r="Y118" s="5" t="s">
        <v>2814</v>
      </c>
      <c r="Z118" s="5" t="s">
        <v>172</v>
      </c>
      <c r="AA118" s="5" t="s">
        <v>2251</v>
      </c>
      <c r="AB118" s="5" t="s">
        <v>2254</v>
      </c>
      <c r="AC118" s="5" t="s">
        <v>1765</v>
      </c>
      <c r="AD118" s="5">
        <v>0.158641</v>
      </c>
      <c r="AE118" s="5" t="s">
        <v>177</v>
      </c>
      <c r="AF118" s="5" t="s">
        <v>449</v>
      </c>
      <c r="AG118" s="5">
        <v>0.55954000000000004</v>
      </c>
      <c r="AH118" s="40" t="s">
        <v>449</v>
      </c>
      <c r="AI118" s="40" t="s">
        <v>177</v>
      </c>
      <c r="AJ118" s="40" t="str">
        <f t="shared" si="13"/>
        <v>No</v>
      </c>
      <c r="AK118" s="40">
        <v>7.2</v>
      </c>
      <c r="AL118" s="40">
        <v>7</v>
      </c>
      <c r="AM118" s="5" t="s">
        <v>177</v>
      </c>
      <c r="AN118" s="5" t="s">
        <v>177</v>
      </c>
      <c r="AO118" s="5" t="s">
        <v>8152</v>
      </c>
      <c r="AP118" s="5">
        <v>1025238</v>
      </c>
      <c r="AQ118" s="5">
        <v>859</v>
      </c>
      <c r="AR118" s="5" t="str">
        <f t="shared" si="18"/>
        <v>no</v>
      </c>
      <c r="AS118" s="5">
        <v>1305</v>
      </c>
      <c r="AT118" s="5" t="str">
        <f t="shared" si="14"/>
        <v>no</v>
      </c>
      <c r="AU118" s="5" t="str">
        <f t="shared" si="15"/>
        <v>no</v>
      </c>
      <c r="AV118" s="5">
        <v>89.962119384047327</v>
      </c>
      <c r="AW118" s="5">
        <v>88.34</v>
      </c>
      <c r="AX118" s="5" t="s">
        <v>2386</v>
      </c>
      <c r="AY118" s="5">
        <v>14.85</v>
      </c>
      <c r="AZ118" s="5" t="str">
        <f t="shared" si="16"/>
        <v>no</v>
      </c>
      <c r="BA118" s="5" t="str">
        <f t="shared" si="17"/>
        <v>no</v>
      </c>
    </row>
    <row r="119" spans="1:53">
      <c r="A119" s="5" t="s">
        <v>6048</v>
      </c>
      <c r="B119" s="5" t="s">
        <v>5260</v>
      </c>
      <c r="C119" s="5" t="s">
        <v>5261</v>
      </c>
      <c r="D119" s="5">
        <v>1091424</v>
      </c>
      <c r="E119" s="5" t="s">
        <v>172</v>
      </c>
      <c r="F119" s="5" t="s">
        <v>9564</v>
      </c>
      <c r="G119" s="5" t="s">
        <v>2882</v>
      </c>
      <c r="H119" s="5" t="s">
        <v>1549</v>
      </c>
      <c r="I119" s="5" t="s">
        <v>6168</v>
      </c>
      <c r="J119" s="34">
        <v>2013</v>
      </c>
      <c r="K119" s="5" t="s">
        <v>6174</v>
      </c>
      <c r="L119" s="136" t="s">
        <v>178</v>
      </c>
      <c r="M119" s="5" t="s">
        <v>2383</v>
      </c>
      <c r="N119" s="5" t="s">
        <v>177</v>
      </c>
      <c r="O119" s="5" t="s">
        <v>177</v>
      </c>
      <c r="P119" s="10" t="s">
        <v>449</v>
      </c>
      <c r="Q119" s="5" t="s">
        <v>172</v>
      </c>
      <c r="R119" s="5" t="s">
        <v>172</v>
      </c>
      <c r="S119" s="5" t="s">
        <v>172</v>
      </c>
      <c r="T119" s="5" t="s">
        <v>172</v>
      </c>
      <c r="U119" s="5" t="s">
        <v>172</v>
      </c>
      <c r="V119" s="5" t="s">
        <v>172</v>
      </c>
      <c r="W119" s="5" t="s">
        <v>172</v>
      </c>
      <c r="X119" s="5" t="s">
        <v>172</v>
      </c>
      <c r="Y119" s="5" t="s">
        <v>2814</v>
      </c>
      <c r="Z119" s="5" t="s">
        <v>172</v>
      </c>
      <c r="AA119" s="5" t="s">
        <v>2251</v>
      </c>
      <c r="AB119" s="5" t="s">
        <v>2254</v>
      </c>
      <c r="AC119" s="5" t="s">
        <v>1765</v>
      </c>
      <c r="AD119" s="5">
        <v>0.330735</v>
      </c>
      <c r="AE119" s="5" t="s">
        <v>449</v>
      </c>
      <c r="AF119" s="5" t="s">
        <v>449</v>
      </c>
      <c r="AG119" s="5">
        <v>0.646204</v>
      </c>
      <c r="AH119" s="40" t="s">
        <v>449</v>
      </c>
      <c r="AI119" s="40" t="s">
        <v>177</v>
      </c>
      <c r="AJ119" s="40" t="str">
        <f t="shared" si="13"/>
        <v>No</v>
      </c>
      <c r="AK119" s="40">
        <v>6.4</v>
      </c>
      <c r="AL119" s="40">
        <v>6</v>
      </c>
      <c r="AM119" s="5" t="s">
        <v>177</v>
      </c>
      <c r="AN119" s="5" t="s">
        <v>177</v>
      </c>
      <c r="AO119" s="5" t="s">
        <v>8183</v>
      </c>
      <c r="AP119" s="5">
        <v>688737</v>
      </c>
      <c r="AQ119" s="5">
        <v>808</v>
      </c>
      <c r="AR119" s="5" t="str">
        <f t="shared" si="18"/>
        <v>no</v>
      </c>
      <c r="AS119" s="5">
        <v>859</v>
      </c>
      <c r="AT119" s="5" t="str">
        <f t="shared" si="14"/>
        <v>no</v>
      </c>
      <c r="AU119" s="5" t="str">
        <f t="shared" si="15"/>
        <v>no</v>
      </c>
      <c r="AV119" s="5">
        <v>60.434982138986847</v>
      </c>
      <c r="AW119" s="5">
        <v>69.89</v>
      </c>
      <c r="AX119" s="5" t="s">
        <v>2386</v>
      </c>
      <c r="AY119" s="5">
        <v>9.1999999999999993</v>
      </c>
      <c r="AZ119" s="5" t="str">
        <f t="shared" si="16"/>
        <v>no</v>
      </c>
      <c r="BA119" s="5" t="str">
        <f t="shared" si="17"/>
        <v>yes</v>
      </c>
    </row>
    <row r="120" spans="1:53">
      <c r="A120" s="5" t="s">
        <v>4225</v>
      </c>
      <c r="B120" s="5" t="s">
        <v>4677</v>
      </c>
      <c r="C120" s="5" t="s">
        <v>5384</v>
      </c>
      <c r="D120" s="5">
        <v>1600348</v>
      </c>
      <c r="E120" s="5" t="s">
        <v>172</v>
      </c>
      <c r="F120" s="5" t="s">
        <v>6482</v>
      </c>
      <c r="G120" s="5" t="s">
        <v>2882</v>
      </c>
      <c r="H120" s="5" t="s">
        <v>1549</v>
      </c>
      <c r="I120" s="5" t="s">
        <v>6168</v>
      </c>
      <c r="J120" s="5">
        <v>2013</v>
      </c>
      <c r="K120" s="5" t="s">
        <v>6174</v>
      </c>
      <c r="L120" s="136" t="s">
        <v>178</v>
      </c>
      <c r="M120" s="5" t="s">
        <v>2383</v>
      </c>
      <c r="N120" s="5" t="s">
        <v>177</v>
      </c>
      <c r="O120" s="5" t="s">
        <v>177</v>
      </c>
      <c r="P120" s="10" t="s">
        <v>449</v>
      </c>
      <c r="Q120" s="5" t="s">
        <v>172</v>
      </c>
      <c r="R120" s="5" t="s">
        <v>172</v>
      </c>
      <c r="S120" s="5" t="s">
        <v>172</v>
      </c>
      <c r="T120" s="5" t="s">
        <v>172</v>
      </c>
      <c r="U120" s="5" t="s">
        <v>172</v>
      </c>
      <c r="V120" s="5" t="s">
        <v>172</v>
      </c>
      <c r="W120" s="5" t="s">
        <v>172</v>
      </c>
      <c r="X120" s="5" t="s">
        <v>172</v>
      </c>
      <c r="Y120" s="5" t="s">
        <v>2814</v>
      </c>
      <c r="Z120" s="5" t="s">
        <v>172</v>
      </c>
      <c r="AA120" s="5" t="s">
        <v>2251</v>
      </c>
      <c r="AB120" s="5" t="s">
        <v>2254</v>
      </c>
      <c r="AC120" s="5" t="s">
        <v>1765</v>
      </c>
      <c r="AD120" s="5">
        <v>0.166214</v>
      </c>
      <c r="AE120" s="5" t="s">
        <v>177</v>
      </c>
      <c r="AF120" s="5" t="s">
        <v>449</v>
      </c>
      <c r="AG120" s="5">
        <v>0.39216699999999999</v>
      </c>
      <c r="AH120" s="40" t="s">
        <v>449</v>
      </c>
      <c r="AI120" s="40" t="s">
        <v>449</v>
      </c>
      <c r="AJ120" s="40" t="str">
        <f t="shared" si="13"/>
        <v>No</v>
      </c>
      <c r="AK120" s="40">
        <v>10.7</v>
      </c>
      <c r="AL120" s="40">
        <v>10</v>
      </c>
      <c r="AM120" s="5" t="s">
        <v>177</v>
      </c>
      <c r="AN120" s="5" t="s">
        <v>177</v>
      </c>
      <c r="AO120" s="5" t="s">
        <v>8108</v>
      </c>
      <c r="AP120" s="5">
        <v>928425</v>
      </c>
      <c r="AQ120" s="5">
        <v>901</v>
      </c>
      <c r="AR120" s="5" t="str">
        <f t="shared" si="18"/>
        <v>no</v>
      </c>
      <c r="AS120" s="5">
        <v>1110</v>
      </c>
      <c r="AT120" s="5" t="str">
        <f t="shared" si="14"/>
        <v>no</v>
      </c>
      <c r="AU120" s="5" t="str">
        <f t="shared" si="15"/>
        <v>no</v>
      </c>
      <c r="AV120" s="5">
        <v>81.467016135896372</v>
      </c>
      <c r="AW120" s="5">
        <v>86.32</v>
      </c>
      <c r="AX120" s="5" t="s">
        <v>2386</v>
      </c>
      <c r="AY120" s="5">
        <v>12.76</v>
      </c>
      <c r="AZ120" s="5" t="str">
        <f t="shared" si="16"/>
        <v>no</v>
      </c>
      <c r="BA120" s="5" t="str">
        <f t="shared" si="17"/>
        <v>no</v>
      </c>
    </row>
    <row r="121" spans="1:53">
      <c r="A121" s="5" t="s">
        <v>4090</v>
      </c>
      <c r="B121" s="5" t="s">
        <v>4542</v>
      </c>
      <c r="C121" s="5" t="s">
        <v>5714</v>
      </c>
      <c r="D121" s="5">
        <v>2500000</v>
      </c>
      <c r="E121" s="5" t="s">
        <v>172</v>
      </c>
      <c r="F121" s="5" t="s">
        <v>6278</v>
      </c>
      <c r="G121" s="5" t="s">
        <v>2882</v>
      </c>
      <c r="H121" s="5" t="s">
        <v>1549</v>
      </c>
      <c r="I121" s="5" t="s">
        <v>6168</v>
      </c>
      <c r="J121" s="5">
        <v>2013</v>
      </c>
      <c r="K121" s="5" t="s">
        <v>6174</v>
      </c>
      <c r="L121" s="136" t="s">
        <v>178</v>
      </c>
      <c r="M121" s="5" t="s">
        <v>2383</v>
      </c>
      <c r="N121" s="5" t="s">
        <v>177</v>
      </c>
      <c r="O121" s="5" t="s">
        <v>177</v>
      </c>
      <c r="P121" s="10" t="s">
        <v>449</v>
      </c>
      <c r="Q121" s="5" t="s">
        <v>172</v>
      </c>
      <c r="R121" s="5" t="s">
        <v>172</v>
      </c>
      <c r="S121" s="5" t="s">
        <v>172</v>
      </c>
      <c r="T121" s="5" t="s">
        <v>172</v>
      </c>
      <c r="U121" s="5" t="s">
        <v>172</v>
      </c>
      <c r="V121" s="5" t="s">
        <v>172</v>
      </c>
      <c r="W121" s="5" t="s">
        <v>172</v>
      </c>
      <c r="X121" s="5" t="s">
        <v>172</v>
      </c>
      <c r="Y121" s="5" t="s">
        <v>2814</v>
      </c>
      <c r="Z121" s="5" t="s">
        <v>172</v>
      </c>
      <c r="AA121" s="5" t="s">
        <v>2251</v>
      </c>
      <c r="AB121" s="5" t="s">
        <v>2254</v>
      </c>
      <c r="AC121" s="5" t="s">
        <v>1765</v>
      </c>
      <c r="AD121" s="5">
        <v>2.4283300000000001E-2</v>
      </c>
      <c r="AE121" s="5" t="s">
        <v>177</v>
      </c>
      <c r="AF121" s="5" t="s">
        <v>449</v>
      </c>
      <c r="AG121" s="5">
        <v>3.7922200000000003E-2</v>
      </c>
      <c r="AH121" s="40" t="s">
        <v>177</v>
      </c>
      <c r="AI121" s="40" t="s">
        <v>449</v>
      </c>
      <c r="AJ121" s="40" t="str">
        <f t="shared" si="13"/>
        <v>No</v>
      </c>
      <c r="AK121" s="40">
        <v>58</v>
      </c>
      <c r="AL121" s="40">
        <v>57</v>
      </c>
      <c r="AM121" s="5" t="s">
        <v>177</v>
      </c>
      <c r="AN121" s="5" t="s">
        <v>177</v>
      </c>
      <c r="AO121" s="5" t="s">
        <v>7902</v>
      </c>
      <c r="AP121" s="5">
        <v>1128361</v>
      </c>
      <c r="AQ121" s="5">
        <v>17</v>
      </c>
      <c r="AR121" s="5" t="str">
        <f>IF(AQ121&lt;350,"yes","no")</f>
        <v>yes</v>
      </c>
      <c r="AS121" s="5">
        <v>598904</v>
      </c>
      <c r="AT121" s="5" t="str">
        <f t="shared" si="14"/>
        <v>yes</v>
      </c>
      <c r="AU121" s="5" t="str">
        <f t="shared" si="15"/>
        <v>yes</v>
      </c>
      <c r="AV121" s="5">
        <v>99.010909652493396</v>
      </c>
      <c r="AW121" s="5">
        <v>100</v>
      </c>
      <c r="AX121" s="5" t="s">
        <v>2385</v>
      </c>
      <c r="AY121" s="5">
        <v>0</v>
      </c>
      <c r="AZ121" s="5" t="str">
        <f t="shared" si="16"/>
        <v>yes</v>
      </c>
      <c r="BA121" s="5" t="str">
        <f t="shared" si="17"/>
        <v>yes</v>
      </c>
    </row>
    <row r="122" spans="1:53">
      <c r="A122" s="5" t="s">
        <v>5992</v>
      </c>
      <c r="B122" s="5" t="s">
        <v>5006</v>
      </c>
      <c r="C122" s="5" t="s">
        <v>5007</v>
      </c>
      <c r="D122" s="5">
        <v>442416</v>
      </c>
      <c r="E122" s="5" t="s">
        <v>172</v>
      </c>
      <c r="F122" s="5" t="s">
        <v>6507</v>
      </c>
      <c r="G122" s="5" t="s">
        <v>2882</v>
      </c>
      <c r="H122" s="5" t="s">
        <v>1549</v>
      </c>
      <c r="I122" s="5" t="s">
        <v>6168</v>
      </c>
      <c r="J122" s="34">
        <v>2013</v>
      </c>
      <c r="K122" s="5" t="s">
        <v>6174</v>
      </c>
      <c r="L122" s="136" t="s">
        <v>178</v>
      </c>
      <c r="M122" s="5" t="s">
        <v>2383</v>
      </c>
      <c r="N122" s="5" t="s">
        <v>177</v>
      </c>
      <c r="O122" s="5" t="s">
        <v>177</v>
      </c>
      <c r="P122" s="10" t="s">
        <v>449</v>
      </c>
      <c r="Q122" s="5" t="s">
        <v>172</v>
      </c>
      <c r="R122" s="5" t="s">
        <v>172</v>
      </c>
      <c r="S122" s="5" t="s">
        <v>172</v>
      </c>
      <c r="T122" s="5" t="s">
        <v>172</v>
      </c>
      <c r="U122" s="5" t="s">
        <v>172</v>
      </c>
      <c r="V122" s="5" t="s">
        <v>172</v>
      </c>
      <c r="W122" s="5" t="s">
        <v>172</v>
      </c>
      <c r="X122" s="5" t="s">
        <v>172</v>
      </c>
      <c r="Y122" s="5" t="s">
        <v>2814</v>
      </c>
      <c r="Z122" s="5" t="s">
        <v>172</v>
      </c>
      <c r="AA122" s="5" t="s">
        <v>2251</v>
      </c>
      <c r="AB122" s="5" t="s">
        <v>2254</v>
      </c>
      <c r="AC122" s="5" t="s">
        <v>172</v>
      </c>
      <c r="AD122" s="5">
        <v>0.54281900000000005</v>
      </c>
      <c r="AE122" s="5" t="s">
        <v>449</v>
      </c>
      <c r="AF122" s="5" t="s">
        <v>177</v>
      </c>
      <c r="AG122" s="5" t="s">
        <v>172</v>
      </c>
      <c r="AH122" s="40" t="s">
        <v>449</v>
      </c>
      <c r="AI122" s="40" t="s">
        <v>177</v>
      </c>
      <c r="AJ122" s="40" t="str">
        <f t="shared" si="13"/>
        <v>Yes</v>
      </c>
      <c r="AK122" s="40" t="s">
        <v>172</v>
      </c>
      <c r="AL122" s="40" t="s">
        <v>172</v>
      </c>
      <c r="AM122" s="5" t="s">
        <v>177</v>
      </c>
      <c r="AN122" s="5" t="s">
        <v>177</v>
      </c>
      <c r="AO122" s="5" t="s">
        <v>8092</v>
      </c>
      <c r="AP122" s="5">
        <v>200679</v>
      </c>
      <c r="AQ122" s="5">
        <v>303</v>
      </c>
      <c r="AR122" s="5" t="str">
        <f t="shared" ref="AR122:AR130" si="19">IF(AQ122&lt;600,"yes","no")</f>
        <v>yes</v>
      </c>
      <c r="AS122" s="5">
        <v>631</v>
      </c>
      <c r="AT122" s="5" t="str">
        <f t="shared" si="14"/>
        <v>no</v>
      </c>
      <c r="AU122" s="5" t="str">
        <f t="shared" si="15"/>
        <v>no</v>
      </c>
      <c r="AV122" s="5">
        <v>17.609089943867893</v>
      </c>
      <c r="AW122" s="5">
        <v>37.92</v>
      </c>
      <c r="AX122" s="5" t="s">
        <v>2386</v>
      </c>
      <c r="AY122" s="5">
        <v>3.3</v>
      </c>
      <c r="AZ122" s="5" t="str">
        <f t="shared" si="16"/>
        <v>yes</v>
      </c>
      <c r="BA122" s="5" t="str">
        <f t="shared" si="17"/>
        <v>yes</v>
      </c>
    </row>
    <row r="123" spans="1:53">
      <c r="A123" s="5" t="s">
        <v>5926</v>
      </c>
      <c r="B123" s="5" t="s">
        <v>5161</v>
      </c>
      <c r="C123" s="5" t="s">
        <v>5162</v>
      </c>
      <c r="D123" s="5">
        <v>783610</v>
      </c>
      <c r="E123" s="5" t="s">
        <v>172</v>
      </c>
      <c r="F123" s="5" t="s">
        <v>6388</v>
      </c>
      <c r="G123" s="5" t="s">
        <v>2882</v>
      </c>
      <c r="H123" s="5" t="s">
        <v>1549</v>
      </c>
      <c r="I123" s="5" t="s">
        <v>6168</v>
      </c>
      <c r="J123" s="34">
        <v>2013</v>
      </c>
      <c r="K123" s="5" t="s">
        <v>6174</v>
      </c>
      <c r="L123" s="136" t="s">
        <v>178</v>
      </c>
      <c r="M123" s="5" t="s">
        <v>2383</v>
      </c>
      <c r="N123" s="5" t="s">
        <v>177</v>
      </c>
      <c r="O123" s="5" t="s">
        <v>177</v>
      </c>
      <c r="P123" s="10" t="s">
        <v>449</v>
      </c>
      <c r="Q123" s="5" t="s">
        <v>172</v>
      </c>
      <c r="R123" s="5" t="s">
        <v>172</v>
      </c>
      <c r="S123" s="5" t="s">
        <v>172</v>
      </c>
      <c r="T123" s="5" t="s">
        <v>172</v>
      </c>
      <c r="U123" s="5" t="s">
        <v>172</v>
      </c>
      <c r="V123" s="5" t="s">
        <v>172</v>
      </c>
      <c r="W123" s="5" t="s">
        <v>172</v>
      </c>
      <c r="X123" s="5" t="s">
        <v>172</v>
      </c>
      <c r="Y123" s="5" t="s">
        <v>2814</v>
      </c>
      <c r="Z123" s="5" t="s">
        <v>172</v>
      </c>
      <c r="AA123" s="5" t="s">
        <v>2251</v>
      </c>
      <c r="AB123" s="5" t="s">
        <v>2254</v>
      </c>
      <c r="AC123" s="5" t="s">
        <v>1765</v>
      </c>
      <c r="AD123" s="5">
        <v>0.42176900000000001</v>
      </c>
      <c r="AE123" s="5" t="s">
        <v>449</v>
      </c>
      <c r="AF123" s="5" t="s">
        <v>449</v>
      </c>
      <c r="AG123" s="5">
        <v>0.82094800000000001</v>
      </c>
      <c r="AH123" s="40" t="s">
        <v>449</v>
      </c>
      <c r="AI123" s="40" t="s">
        <v>177</v>
      </c>
      <c r="AJ123" s="40" t="str">
        <f t="shared" si="13"/>
        <v>Yes</v>
      </c>
      <c r="AK123" s="40" t="s">
        <v>172</v>
      </c>
      <c r="AL123" s="40" t="s">
        <v>172</v>
      </c>
      <c r="AM123" s="5" t="s">
        <v>177</v>
      </c>
      <c r="AN123" s="5" t="s">
        <v>177</v>
      </c>
      <c r="AO123" s="5" t="s">
        <v>7978</v>
      </c>
      <c r="AP123" s="5">
        <v>370238</v>
      </c>
      <c r="AQ123" s="5">
        <v>519</v>
      </c>
      <c r="AR123" s="5" t="str">
        <f t="shared" si="19"/>
        <v>yes</v>
      </c>
      <c r="AS123" s="5">
        <v>698</v>
      </c>
      <c r="AT123" s="5" t="str">
        <f t="shared" si="14"/>
        <v>no</v>
      </c>
      <c r="AU123" s="5" t="str">
        <f t="shared" si="15"/>
        <v>no</v>
      </c>
      <c r="AV123" s="5">
        <v>32.487476231383262</v>
      </c>
      <c r="AW123" s="5">
        <v>53.4</v>
      </c>
      <c r="AX123" s="5" t="s">
        <v>2386</v>
      </c>
      <c r="AY123" s="5">
        <v>4.21</v>
      </c>
      <c r="AZ123" s="5" t="str">
        <f t="shared" si="16"/>
        <v>yes</v>
      </c>
      <c r="BA123" s="5" t="str">
        <f t="shared" si="17"/>
        <v>yes</v>
      </c>
    </row>
    <row r="124" spans="1:53">
      <c r="A124" s="5" t="s">
        <v>6069</v>
      </c>
      <c r="B124" s="5" t="s">
        <v>5102</v>
      </c>
      <c r="C124" s="5" t="s">
        <v>5103</v>
      </c>
      <c r="D124" s="5">
        <v>642728</v>
      </c>
      <c r="E124" s="5" t="s">
        <v>172</v>
      </c>
      <c r="F124" s="5" t="s">
        <v>9565</v>
      </c>
      <c r="G124" s="5" t="s">
        <v>2882</v>
      </c>
      <c r="H124" s="5" t="s">
        <v>1549</v>
      </c>
      <c r="I124" s="5" t="s">
        <v>6168</v>
      </c>
      <c r="J124" s="34">
        <v>2013</v>
      </c>
      <c r="K124" s="5" t="s">
        <v>6174</v>
      </c>
      <c r="L124" s="136" t="s">
        <v>178</v>
      </c>
      <c r="M124" s="5" t="s">
        <v>2383</v>
      </c>
      <c r="N124" s="5" t="s">
        <v>177</v>
      </c>
      <c r="O124" s="5" t="s">
        <v>177</v>
      </c>
      <c r="P124" s="10" t="s">
        <v>449</v>
      </c>
      <c r="Q124" s="5" t="s">
        <v>172</v>
      </c>
      <c r="R124" s="5" t="s">
        <v>172</v>
      </c>
      <c r="S124" s="5" t="s">
        <v>172</v>
      </c>
      <c r="T124" s="5" t="s">
        <v>172</v>
      </c>
      <c r="U124" s="5" t="s">
        <v>172</v>
      </c>
      <c r="V124" s="5" t="s">
        <v>172</v>
      </c>
      <c r="W124" s="5" t="s">
        <v>172</v>
      </c>
      <c r="X124" s="5" t="s">
        <v>172</v>
      </c>
      <c r="Y124" s="5" t="s">
        <v>2814</v>
      </c>
      <c r="Z124" s="5" t="s">
        <v>172</v>
      </c>
      <c r="AA124" s="5" t="s">
        <v>2251</v>
      </c>
      <c r="AB124" s="5" t="s">
        <v>2254</v>
      </c>
      <c r="AC124" s="5" t="s">
        <v>172</v>
      </c>
      <c r="AD124" s="5">
        <v>0.53264999999999996</v>
      </c>
      <c r="AE124" s="5" t="s">
        <v>449</v>
      </c>
      <c r="AF124" s="5" t="s">
        <v>177</v>
      </c>
      <c r="AG124" s="5" t="s">
        <v>172</v>
      </c>
      <c r="AH124" s="40" t="s">
        <v>449</v>
      </c>
      <c r="AI124" s="40" t="s">
        <v>177</v>
      </c>
      <c r="AJ124" s="40" t="str">
        <f t="shared" si="13"/>
        <v>Yes</v>
      </c>
      <c r="AK124" s="40" t="s">
        <v>172</v>
      </c>
      <c r="AL124" s="40" t="s">
        <v>172</v>
      </c>
      <c r="AM124" s="5" t="s">
        <v>177</v>
      </c>
      <c r="AN124" s="5" t="s">
        <v>177</v>
      </c>
      <c r="AO124" s="5" t="s">
        <v>8171</v>
      </c>
      <c r="AP124" s="5">
        <v>297721</v>
      </c>
      <c r="AQ124" s="5">
        <v>411</v>
      </c>
      <c r="AR124" s="5" t="str">
        <f t="shared" si="19"/>
        <v>yes</v>
      </c>
      <c r="AS124" s="5">
        <v>700</v>
      </c>
      <c r="AT124" s="5" t="str">
        <f t="shared" si="14"/>
        <v>no</v>
      </c>
      <c r="AU124" s="5" t="str">
        <f t="shared" si="15"/>
        <v>no</v>
      </c>
      <c r="AV124" s="5">
        <v>26.124287380235568</v>
      </c>
      <c r="AW124" s="5">
        <v>45.17</v>
      </c>
      <c r="AX124" s="5" t="s">
        <v>2386</v>
      </c>
      <c r="AY124" s="5">
        <v>2.09</v>
      </c>
      <c r="AZ124" s="5" t="str">
        <f t="shared" si="16"/>
        <v>yes</v>
      </c>
      <c r="BA124" s="5" t="str">
        <f t="shared" si="17"/>
        <v>yes</v>
      </c>
    </row>
    <row r="125" spans="1:53">
      <c r="A125" s="5" t="s">
        <v>6030</v>
      </c>
      <c r="B125" s="5" t="s">
        <v>4953</v>
      </c>
      <c r="C125" s="5" t="s">
        <v>4954</v>
      </c>
      <c r="D125" s="5">
        <v>367419</v>
      </c>
      <c r="E125" s="5" t="s">
        <v>172</v>
      </c>
      <c r="F125" s="5" t="s">
        <v>6549</v>
      </c>
      <c r="G125" s="5" t="s">
        <v>2882</v>
      </c>
      <c r="H125" s="5" t="s">
        <v>1549</v>
      </c>
      <c r="I125" s="5" t="s">
        <v>6168</v>
      </c>
      <c r="J125" s="34">
        <v>2013</v>
      </c>
      <c r="K125" s="5" t="s">
        <v>6174</v>
      </c>
      <c r="L125" s="136" t="s">
        <v>178</v>
      </c>
      <c r="M125" s="5" t="s">
        <v>2383</v>
      </c>
      <c r="N125" s="5" t="s">
        <v>177</v>
      </c>
      <c r="O125" s="5" t="s">
        <v>177</v>
      </c>
      <c r="P125" s="10" t="s">
        <v>449</v>
      </c>
      <c r="Q125" s="5" t="s">
        <v>172</v>
      </c>
      <c r="R125" s="5" t="s">
        <v>172</v>
      </c>
      <c r="S125" s="5" t="s">
        <v>172</v>
      </c>
      <c r="T125" s="5" t="s">
        <v>172</v>
      </c>
      <c r="U125" s="5" t="s">
        <v>172</v>
      </c>
      <c r="V125" s="5" t="s">
        <v>172</v>
      </c>
      <c r="W125" s="5" t="s">
        <v>172</v>
      </c>
      <c r="X125" s="5" t="s">
        <v>172</v>
      </c>
      <c r="Y125" s="5" t="s">
        <v>2814</v>
      </c>
      <c r="Z125" s="5" t="s">
        <v>172</v>
      </c>
      <c r="AA125" s="5" t="s">
        <v>2251</v>
      </c>
      <c r="AB125" s="5" t="s">
        <v>2254</v>
      </c>
      <c r="AC125" s="5" t="s">
        <v>172</v>
      </c>
      <c r="AD125" s="5">
        <v>0.54792099999999999</v>
      </c>
      <c r="AE125" s="5" t="s">
        <v>449</v>
      </c>
      <c r="AF125" s="5" t="s">
        <v>177</v>
      </c>
      <c r="AG125" s="5" t="s">
        <v>172</v>
      </c>
      <c r="AH125" s="40" t="s">
        <v>449</v>
      </c>
      <c r="AI125" s="40" t="s">
        <v>177</v>
      </c>
      <c r="AJ125" s="40" t="str">
        <f t="shared" si="13"/>
        <v>Yes</v>
      </c>
      <c r="AK125" s="40" t="s">
        <v>172</v>
      </c>
      <c r="AL125" s="40" t="s">
        <v>172</v>
      </c>
      <c r="AM125" s="5" t="s">
        <v>177</v>
      </c>
      <c r="AN125" s="5" t="s">
        <v>177</v>
      </c>
      <c r="AO125" s="5" t="s">
        <v>8132</v>
      </c>
      <c r="AP125" s="5">
        <v>268553</v>
      </c>
      <c r="AQ125" s="5">
        <v>383</v>
      </c>
      <c r="AR125" s="5" t="str">
        <f t="shared" si="19"/>
        <v>yes</v>
      </c>
      <c r="AS125" s="5">
        <v>680</v>
      </c>
      <c r="AT125" s="5" t="str">
        <f t="shared" si="14"/>
        <v>no</v>
      </c>
      <c r="AU125" s="5" t="str">
        <f t="shared" si="15"/>
        <v>no</v>
      </c>
      <c r="AV125" s="5">
        <v>23.564866935232658</v>
      </c>
      <c r="AW125" s="5">
        <v>45.49</v>
      </c>
      <c r="AX125" s="5" t="s">
        <v>2386</v>
      </c>
      <c r="AY125" s="5">
        <v>5.05</v>
      </c>
      <c r="AZ125" s="5" t="str">
        <f t="shared" si="16"/>
        <v>no</v>
      </c>
      <c r="BA125" s="5" t="str">
        <f t="shared" si="17"/>
        <v>yes</v>
      </c>
    </row>
    <row r="126" spans="1:53">
      <c r="A126" s="5" t="s">
        <v>5993</v>
      </c>
      <c r="B126" s="5" t="s">
        <v>5096</v>
      </c>
      <c r="C126" s="5" t="s">
        <v>5097</v>
      </c>
      <c r="D126" s="5">
        <v>627373</v>
      </c>
      <c r="E126" s="5" t="s">
        <v>172</v>
      </c>
      <c r="F126" s="5" t="s">
        <v>6508</v>
      </c>
      <c r="G126" s="5" t="s">
        <v>2882</v>
      </c>
      <c r="H126" s="5" t="s">
        <v>1549</v>
      </c>
      <c r="I126" s="5" t="s">
        <v>6168</v>
      </c>
      <c r="J126" s="34">
        <v>2013</v>
      </c>
      <c r="K126" s="5" t="s">
        <v>6174</v>
      </c>
      <c r="L126" s="136" t="s">
        <v>178</v>
      </c>
      <c r="M126" s="5" t="s">
        <v>2383</v>
      </c>
      <c r="N126" s="5" t="s">
        <v>177</v>
      </c>
      <c r="O126" s="5" t="s">
        <v>177</v>
      </c>
      <c r="P126" s="10" t="s">
        <v>449</v>
      </c>
      <c r="Q126" s="5" t="s">
        <v>172</v>
      </c>
      <c r="R126" s="5" t="s">
        <v>172</v>
      </c>
      <c r="S126" s="5" t="s">
        <v>172</v>
      </c>
      <c r="T126" s="5" t="s">
        <v>172</v>
      </c>
      <c r="U126" s="5" t="s">
        <v>172</v>
      </c>
      <c r="V126" s="5" t="s">
        <v>172</v>
      </c>
      <c r="W126" s="5" t="s">
        <v>172</v>
      </c>
      <c r="X126" s="5" t="s">
        <v>172</v>
      </c>
      <c r="Y126" s="5" t="s">
        <v>2814</v>
      </c>
      <c r="Z126" s="5" t="s">
        <v>172</v>
      </c>
      <c r="AA126" s="5" t="s">
        <v>2251</v>
      </c>
      <c r="AB126" s="5" t="s">
        <v>2254</v>
      </c>
      <c r="AC126" s="5" t="s">
        <v>1765</v>
      </c>
      <c r="AD126" s="5">
        <v>0.41140300000000002</v>
      </c>
      <c r="AE126" s="5" t="s">
        <v>449</v>
      </c>
      <c r="AF126" s="5" t="s">
        <v>449</v>
      </c>
      <c r="AG126" s="5">
        <v>0.77085999999999999</v>
      </c>
      <c r="AH126" s="40" t="s">
        <v>449</v>
      </c>
      <c r="AI126" s="40" t="s">
        <v>177</v>
      </c>
      <c r="AJ126" s="40" t="str">
        <f t="shared" si="13"/>
        <v>Yes</v>
      </c>
      <c r="AK126" s="40" t="s">
        <v>172</v>
      </c>
      <c r="AL126" s="40" t="s">
        <v>172</v>
      </c>
      <c r="AM126" s="5" t="s">
        <v>177</v>
      </c>
      <c r="AN126" s="5" t="s">
        <v>177</v>
      </c>
      <c r="AO126" s="5" t="s">
        <v>8093</v>
      </c>
      <c r="AP126" s="5">
        <v>373263</v>
      </c>
      <c r="AQ126" s="5">
        <v>536</v>
      </c>
      <c r="AR126" s="5" t="str">
        <f t="shared" si="19"/>
        <v>yes</v>
      </c>
      <c r="AS126" s="5">
        <v>669</v>
      </c>
      <c r="AT126" s="5" t="str">
        <f t="shared" si="14"/>
        <v>no</v>
      </c>
      <c r="AU126" s="5" t="str">
        <f t="shared" si="15"/>
        <v>no</v>
      </c>
      <c r="AV126" s="5">
        <v>32.752912560447086</v>
      </c>
      <c r="AW126" s="5">
        <v>53.82</v>
      </c>
      <c r="AX126" s="5" t="s">
        <v>2386</v>
      </c>
      <c r="AY126" s="5">
        <v>6.96</v>
      </c>
      <c r="AZ126" s="5" t="str">
        <f t="shared" si="16"/>
        <v>no</v>
      </c>
      <c r="BA126" s="5" t="str">
        <f t="shared" si="17"/>
        <v>yes</v>
      </c>
    </row>
    <row r="127" spans="1:53">
      <c r="A127" s="5" t="s">
        <v>6012</v>
      </c>
      <c r="B127" s="5" t="s">
        <v>5269</v>
      </c>
      <c r="C127" s="5" t="s">
        <v>5270</v>
      </c>
      <c r="D127" s="5">
        <v>1107779</v>
      </c>
      <c r="E127" s="5" t="s">
        <v>172</v>
      </c>
      <c r="F127" s="5" t="s">
        <v>6528</v>
      </c>
      <c r="G127" s="5" t="s">
        <v>2882</v>
      </c>
      <c r="H127" s="5" t="s">
        <v>1549</v>
      </c>
      <c r="I127" s="5" t="s">
        <v>6168</v>
      </c>
      <c r="J127" s="34">
        <v>2014</v>
      </c>
      <c r="K127" s="5" t="s">
        <v>6174</v>
      </c>
      <c r="L127" s="136" t="s">
        <v>178</v>
      </c>
      <c r="M127" s="5" t="s">
        <v>2383</v>
      </c>
      <c r="N127" s="5" t="s">
        <v>177</v>
      </c>
      <c r="O127" s="5" t="s">
        <v>177</v>
      </c>
      <c r="P127" s="10" t="s">
        <v>449</v>
      </c>
      <c r="Q127" s="5" t="s">
        <v>172</v>
      </c>
      <c r="R127" s="5" t="s">
        <v>172</v>
      </c>
      <c r="S127" s="5" t="s">
        <v>172</v>
      </c>
      <c r="T127" s="5" t="s">
        <v>172</v>
      </c>
      <c r="U127" s="5" t="s">
        <v>172</v>
      </c>
      <c r="V127" s="5" t="s">
        <v>172</v>
      </c>
      <c r="W127" s="5" t="s">
        <v>172</v>
      </c>
      <c r="X127" s="5" t="s">
        <v>172</v>
      </c>
      <c r="Y127" s="5" t="s">
        <v>2814</v>
      </c>
      <c r="Z127" s="5" t="s">
        <v>172</v>
      </c>
      <c r="AA127" s="5" t="s">
        <v>2251</v>
      </c>
      <c r="AB127" s="5" t="s">
        <v>2254</v>
      </c>
      <c r="AC127" s="5" t="s">
        <v>1765</v>
      </c>
      <c r="AD127" s="5">
        <v>0.14382</v>
      </c>
      <c r="AE127" s="5" t="s">
        <v>177</v>
      </c>
      <c r="AF127" s="5" t="s">
        <v>449</v>
      </c>
      <c r="AG127" s="5">
        <v>0.52210400000000001</v>
      </c>
      <c r="AH127" s="40" t="s">
        <v>449</v>
      </c>
      <c r="AI127" s="40" t="s">
        <v>177</v>
      </c>
      <c r="AJ127" s="40" t="str">
        <f t="shared" si="13"/>
        <v>No</v>
      </c>
      <c r="AK127" s="40">
        <v>7.7</v>
      </c>
      <c r="AL127" s="40">
        <v>7</v>
      </c>
      <c r="AM127" s="5" t="s">
        <v>177</v>
      </c>
      <c r="AN127" s="5" t="s">
        <v>177</v>
      </c>
      <c r="AO127" s="5" t="s">
        <v>8153</v>
      </c>
      <c r="AP127" s="5">
        <v>1022169</v>
      </c>
      <c r="AQ127" s="5">
        <v>822</v>
      </c>
      <c r="AR127" s="5" t="str">
        <f t="shared" si="19"/>
        <v>no</v>
      </c>
      <c r="AS127" s="5">
        <v>1433</v>
      </c>
      <c r="AT127" s="5" t="str">
        <f t="shared" si="14"/>
        <v>no</v>
      </c>
      <c r="AU127" s="5" t="str">
        <f t="shared" si="15"/>
        <v>no</v>
      </c>
      <c r="AV127" s="5">
        <v>89.692822162924386</v>
      </c>
      <c r="AW127" s="5">
        <v>88.68</v>
      </c>
      <c r="AX127" s="5" t="s">
        <v>2386</v>
      </c>
      <c r="AY127" s="5">
        <v>8.09</v>
      </c>
      <c r="AZ127" s="5" t="str">
        <f t="shared" si="16"/>
        <v>no</v>
      </c>
      <c r="BA127" s="5" t="str">
        <f t="shared" si="17"/>
        <v>yes</v>
      </c>
    </row>
    <row r="128" spans="1:53">
      <c r="A128" s="5" t="s">
        <v>4226</v>
      </c>
      <c r="B128" s="5" t="s">
        <v>4678</v>
      </c>
      <c r="C128" s="5" t="s">
        <v>5385</v>
      </c>
      <c r="D128" s="5">
        <v>1610864</v>
      </c>
      <c r="E128" s="5" t="s">
        <v>172</v>
      </c>
      <c r="F128" s="5" t="s">
        <v>6483</v>
      </c>
      <c r="G128" s="5" t="s">
        <v>2882</v>
      </c>
      <c r="H128" s="5" t="s">
        <v>1549</v>
      </c>
      <c r="I128" s="5" t="s">
        <v>6168</v>
      </c>
      <c r="J128" s="5">
        <v>2014</v>
      </c>
      <c r="K128" s="5" t="s">
        <v>6174</v>
      </c>
      <c r="L128" s="136" t="s">
        <v>178</v>
      </c>
      <c r="M128" s="5" t="s">
        <v>2383</v>
      </c>
      <c r="N128" s="5" t="s">
        <v>177</v>
      </c>
      <c r="O128" s="5" t="s">
        <v>177</v>
      </c>
      <c r="P128" s="10" t="s">
        <v>449</v>
      </c>
      <c r="Q128" s="5" t="s">
        <v>172</v>
      </c>
      <c r="R128" s="5" t="s">
        <v>172</v>
      </c>
      <c r="S128" s="5" t="s">
        <v>172</v>
      </c>
      <c r="T128" s="5" t="s">
        <v>172</v>
      </c>
      <c r="U128" s="5" t="s">
        <v>172</v>
      </c>
      <c r="V128" s="5" t="s">
        <v>172</v>
      </c>
      <c r="W128" s="5" t="s">
        <v>172</v>
      </c>
      <c r="X128" s="5" t="s">
        <v>172</v>
      </c>
      <c r="Y128" s="5" t="s">
        <v>2814</v>
      </c>
      <c r="Z128" s="5" t="s">
        <v>172</v>
      </c>
      <c r="AA128" s="5" t="s">
        <v>2251</v>
      </c>
      <c r="AB128" s="5" t="s">
        <v>2254</v>
      </c>
      <c r="AC128" s="5" t="s">
        <v>1765</v>
      </c>
      <c r="AD128" s="5">
        <v>0.127638</v>
      </c>
      <c r="AE128" s="5" t="s">
        <v>177</v>
      </c>
      <c r="AF128" s="5" t="s">
        <v>449</v>
      </c>
      <c r="AG128" s="5">
        <v>0.32493699999999998</v>
      </c>
      <c r="AH128" s="40" t="s">
        <v>449</v>
      </c>
      <c r="AI128" s="40" t="s">
        <v>449</v>
      </c>
      <c r="AJ128" s="40" t="str">
        <f t="shared" si="13"/>
        <v>No</v>
      </c>
      <c r="AK128" s="40">
        <v>12</v>
      </c>
      <c r="AL128" s="40">
        <v>11</v>
      </c>
      <c r="AM128" s="5" t="s">
        <v>177</v>
      </c>
      <c r="AN128" s="5" t="s">
        <v>177</v>
      </c>
      <c r="AO128" s="5" t="s">
        <v>8109</v>
      </c>
      <c r="AP128" s="5">
        <v>1015117</v>
      </c>
      <c r="AQ128" s="5">
        <v>880</v>
      </c>
      <c r="AR128" s="5" t="str">
        <f t="shared" si="19"/>
        <v>no</v>
      </c>
      <c r="AS128" s="5">
        <v>1270</v>
      </c>
      <c r="AT128" s="5" t="str">
        <f t="shared" si="14"/>
        <v>no</v>
      </c>
      <c r="AU128" s="5" t="str">
        <f t="shared" si="15"/>
        <v>no</v>
      </c>
      <c r="AV128" s="5">
        <v>89.074026462905167</v>
      </c>
      <c r="AW128" s="5">
        <v>91.53</v>
      </c>
      <c r="AX128" s="5" t="s">
        <v>2386</v>
      </c>
      <c r="AY128" s="5">
        <v>11.6</v>
      </c>
      <c r="AZ128" s="5" t="str">
        <f t="shared" si="16"/>
        <v>no</v>
      </c>
      <c r="BA128" s="5" t="str">
        <f t="shared" si="17"/>
        <v>no</v>
      </c>
    </row>
    <row r="129" spans="1:53">
      <c r="A129" s="5" t="s">
        <v>6049</v>
      </c>
      <c r="B129" s="5" t="s">
        <v>5381</v>
      </c>
      <c r="C129" s="5" t="s">
        <v>5382</v>
      </c>
      <c r="D129" s="5">
        <v>1570274</v>
      </c>
      <c r="E129" s="5" t="s">
        <v>172</v>
      </c>
      <c r="F129" s="5" t="s">
        <v>9566</v>
      </c>
      <c r="G129" s="5" t="s">
        <v>2882</v>
      </c>
      <c r="H129" s="5" t="s">
        <v>1549</v>
      </c>
      <c r="I129" s="5" t="s">
        <v>6168</v>
      </c>
      <c r="J129" s="34">
        <v>2014</v>
      </c>
      <c r="K129" s="5" t="s">
        <v>6174</v>
      </c>
      <c r="L129" s="136" t="s">
        <v>178</v>
      </c>
      <c r="M129" s="5" t="s">
        <v>2383</v>
      </c>
      <c r="N129" s="5" t="s">
        <v>177</v>
      </c>
      <c r="O129" s="5" t="s">
        <v>177</v>
      </c>
      <c r="P129" s="10" t="s">
        <v>449</v>
      </c>
      <c r="Q129" s="5" t="s">
        <v>172</v>
      </c>
      <c r="R129" s="5" t="s">
        <v>172</v>
      </c>
      <c r="S129" s="5" t="s">
        <v>172</v>
      </c>
      <c r="T129" s="5" t="s">
        <v>172</v>
      </c>
      <c r="U129" s="5" t="s">
        <v>172</v>
      </c>
      <c r="V129" s="5" t="s">
        <v>172</v>
      </c>
      <c r="W129" s="5" t="s">
        <v>172</v>
      </c>
      <c r="X129" s="5" t="s">
        <v>172</v>
      </c>
      <c r="Y129" s="5" t="s">
        <v>2814</v>
      </c>
      <c r="Z129" s="5" t="s">
        <v>172</v>
      </c>
      <c r="AA129" s="5" t="s">
        <v>2251</v>
      </c>
      <c r="AB129" s="5" t="s">
        <v>2254</v>
      </c>
      <c r="AC129" s="5" t="s">
        <v>1765</v>
      </c>
      <c r="AD129" s="5">
        <v>0.22967799999999999</v>
      </c>
      <c r="AE129" s="5" t="s">
        <v>177</v>
      </c>
      <c r="AF129" s="5" t="s">
        <v>449</v>
      </c>
      <c r="AG129" s="5">
        <v>0.49411100000000002</v>
      </c>
      <c r="AH129" s="40" t="s">
        <v>449</v>
      </c>
      <c r="AI129" s="40" t="s">
        <v>449</v>
      </c>
      <c r="AJ129" s="40" t="str">
        <f t="shared" si="13"/>
        <v>No</v>
      </c>
      <c r="AK129" s="40">
        <v>8.5</v>
      </c>
      <c r="AL129" s="40">
        <v>8</v>
      </c>
      <c r="AM129" s="5" t="s">
        <v>177</v>
      </c>
      <c r="AN129" s="5" t="s">
        <v>177</v>
      </c>
      <c r="AO129" s="5" t="s">
        <v>8193</v>
      </c>
      <c r="AP129" s="5">
        <v>884246</v>
      </c>
      <c r="AQ129" s="5">
        <v>843</v>
      </c>
      <c r="AR129" s="5" t="str">
        <f t="shared" si="19"/>
        <v>no</v>
      </c>
      <c r="AS129" s="5">
        <v>1147</v>
      </c>
      <c r="AT129" s="5" t="str">
        <f t="shared" si="14"/>
        <v>no</v>
      </c>
      <c r="AU129" s="5" t="str">
        <f t="shared" si="15"/>
        <v>no</v>
      </c>
      <c r="AV129" s="5">
        <v>77.590417265909281</v>
      </c>
      <c r="AW129" s="5">
        <v>82.98</v>
      </c>
      <c r="AX129" s="5" t="s">
        <v>2386</v>
      </c>
      <c r="AY129" s="5">
        <v>8.1</v>
      </c>
      <c r="AZ129" s="5" t="str">
        <f t="shared" si="16"/>
        <v>no</v>
      </c>
      <c r="BA129" s="5" t="str">
        <f t="shared" si="17"/>
        <v>yes</v>
      </c>
    </row>
    <row r="130" spans="1:53">
      <c r="A130" s="5" t="s">
        <v>6050</v>
      </c>
      <c r="B130" s="5" t="s">
        <v>5421</v>
      </c>
      <c r="C130" s="5" t="s">
        <v>5422</v>
      </c>
      <c r="D130" s="5">
        <v>1792403</v>
      </c>
      <c r="E130" s="5" t="s">
        <v>172</v>
      </c>
      <c r="F130" s="5" t="s">
        <v>9567</v>
      </c>
      <c r="G130" s="5" t="s">
        <v>2882</v>
      </c>
      <c r="H130" s="5" t="s">
        <v>1549</v>
      </c>
      <c r="I130" s="5" t="s">
        <v>6168</v>
      </c>
      <c r="J130" s="34">
        <v>2014</v>
      </c>
      <c r="K130" s="5" t="s">
        <v>6174</v>
      </c>
      <c r="L130" s="136" t="s">
        <v>178</v>
      </c>
      <c r="M130" s="5" t="s">
        <v>2383</v>
      </c>
      <c r="N130" s="5" t="s">
        <v>177</v>
      </c>
      <c r="O130" s="5" t="s">
        <v>177</v>
      </c>
      <c r="P130" s="10" t="s">
        <v>449</v>
      </c>
      <c r="Q130" s="5" t="s">
        <v>172</v>
      </c>
      <c r="R130" s="5" t="s">
        <v>172</v>
      </c>
      <c r="S130" s="5" t="s">
        <v>172</v>
      </c>
      <c r="T130" s="5" t="s">
        <v>172</v>
      </c>
      <c r="U130" s="5" t="s">
        <v>172</v>
      </c>
      <c r="V130" s="5" t="s">
        <v>172</v>
      </c>
      <c r="W130" s="5" t="s">
        <v>172</v>
      </c>
      <c r="X130" s="5" t="s">
        <v>172</v>
      </c>
      <c r="Y130" s="5" t="s">
        <v>2814</v>
      </c>
      <c r="Z130" s="5" t="s">
        <v>172</v>
      </c>
      <c r="AA130" s="5" t="s">
        <v>2251</v>
      </c>
      <c r="AB130" s="5" t="s">
        <v>2254</v>
      </c>
      <c r="AC130" s="5" t="s">
        <v>1765</v>
      </c>
      <c r="AD130" s="5">
        <v>0.15004000000000001</v>
      </c>
      <c r="AE130" s="5" t="s">
        <v>177</v>
      </c>
      <c r="AF130" s="5" t="s">
        <v>449</v>
      </c>
      <c r="AG130" s="5">
        <v>0.36383100000000002</v>
      </c>
      <c r="AH130" s="40" t="s">
        <v>449</v>
      </c>
      <c r="AI130" s="40" t="s">
        <v>449</v>
      </c>
      <c r="AJ130" s="40" t="str">
        <f t="shared" si="13"/>
        <v>No</v>
      </c>
      <c r="AK130" s="40">
        <v>10.9</v>
      </c>
      <c r="AL130" s="40">
        <v>10</v>
      </c>
      <c r="AM130" s="5" t="s">
        <v>177</v>
      </c>
      <c r="AN130" s="5" t="s">
        <v>177</v>
      </c>
      <c r="AO130" s="5" t="s">
        <v>8194</v>
      </c>
      <c r="AP130" s="5">
        <v>1020218</v>
      </c>
      <c r="AQ130" s="5">
        <v>838</v>
      </c>
      <c r="AR130" s="5" t="str">
        <f t="shared" si="19"/>
        <v>no</v>
      </c>
      <c r="AS130" s="5">
        <v>1400</v>
      </c>
      <c r="AT130" s="5" t="str">
        <f t="shared" si="14"/>
        <v>no</v>
      </c>
      <c r="AU130" s="5" t="str">
        <f t="shared" si="15"/>
        <v>no</v>
      </c>
      <c r="AV130" s="5">
        <v>89.521626699121555</v>
      </c>
      <c r="AW130" s="5">
        <v>90.71</v>
      </c>
      <c r="AX130" s="5" t="s">
        <v>2386</v>
      </c>
      <c r="AY130" s="5">
        <v>11.3</v>
      </c>
      <c r="AZ130" s="5" t="str">
        <f t="shared" si="16"/>
        <v>no</v>
      </c>
      <c r="BA130" s="5" t="str">
        <f t="shared" si="17"/>
        <v>no</v>
      </c>
    </row>
    <row r="131" spans="1:53">
      <c r="A131" s="5" t="s">
        <v>4130</v>
      </c>
      <c r="B131" s="5" t="s">
        <v>4582</v>
      </c>
      <c r="C131" s="5" t="s">
        <v>5717</v>
      </c>
      <c r="D131" s="5">
        <v>2500000</v>
      </c>
      <c r="E131" s="5" t="s">
        <v>172</v>
      </c>
      <c r="F131" s="5" t="s">
        <v>6321</v>
      </c>
      <c r="G131" s="5" t="s">
        <v>2882</v>
      </c>
      <c r="H131" s="5" t="s">
        <v>1549</v>
      </c>
      <c r="I131" s="5" t="s">
        <v>6168</v>
      </c>
      <c r="J131" s="5">
        <v>2014</v>
      </c>
      <c r="K131" s="5" t="s">
        <v>6174</v>
      </c>
      <c r="L131" s="136" t="s">
        <v>178</v>
      </c>
      <c r="M131" s="5" t="s">
        <v>2383</v>
      </c>
      <c r="N131" s="5" t="s">
        <v>177</v>
      </c>
      <c r="O131" s="5" t="s">
        <v>177</v>
      </c>
      <c r="P131" s="10" t="s">
        <v>449</v>
      </c>
      <c r="Q131" s="5" t="s">
        <v>172</v>
      </c>
      <c r="R131" s="5" t="s">
        <v>172</v>
      </c>
      <c r="S131" s="5" t="s">
        <v>172</v>
      </c>
      <c r="T131" s="5" t="s">
        <v>172</v>
      </c>
      <c r="U131" s="5" t="s">
        <v>172</v>
      </c>
      <c r="V131" s="5" t="s">
        <v>172</v>
      </c>
      <c r="W131" s="5" t="s">
        <v>172</v>
      </c>
      <c r="X131" s="5" t="s">
        <v>172</v>
      </c>
      <c r="Y131" s="5" t="s">
        <v>2814</v>
      </c>
      <c r="Z131" s="5" t="s">
        <v>172</v>
      </c>
      <c r="AA131" s="5" t="s">
        <v>2251</v>
      </c>
      <c r="AB131" s="5" t="s">
        <v>2254</v>
      </c>
      <c r="AC131" s="5" t="s">
        <v>1765</v>
      </c>
      <c r="AD131" s="5">
        <v>2.4356099999999999E-2</v>
      </c>
      <c r="AE131" s="5" t="s">
        <v>177</v>
      </c>
      <c r="AF131" s="5" t="s">
        <v>449</v>
      </c>
      <c r="AG131" s="5">
        <v>3.97642E-2</v>
      </c>
      <c r="AH131" s="40" t="s">
        <v>177</v>
      </c>
      <c r="AI131" s="40" t="s">
        <v>449</v>
      </c>
      <c r="AJ131" s="40" t="str">
        <f t="shared" ref="AJ131:AJ194" si="20">IF(AG131&gt;0.75,"Yes","No")</f>
        <v>No</v>
      </c>
      <c r="AK131" s="40">
        <v>41</v>
      </c>
      <c r="AL131" s="40">
        <v>40</v>
      </c>
      <c r="AM131" s="5" t="s">
        <v>177</v>
      </c>
      <c r="AN131" s="5" t="s">
        <v>177</v>
      </c>
      <c r="AO131" s="5" t="s">
        <v>7906</v>
      </c>
      <c r="AP131" s="5">
        <v>1131850</v>
      </c>
      <c r="AQ131" s="5">
        <v>51</v>
      </c>
      <c r="AR131" s="5" t="str">
        <f>IF(AQ131&lt;350,"yes","no")</f>
        <v>yes</v>
      </c>
      <c r="AS131" s="5">
        <v>65608</v>
      </c>
      <c r="AT131" s="5" t="str">
        <f t="shared" si="14"/>
        <v>yes</v>
      </c>
      <c r="AU131" s="5" t="str">
        <f t="shared" si="15"/>
        <v>yes</v>
      </c>
      <c r="AV131" s="5">
        <v>99.317060843271477</v>
      </c>
      <c r="AW131" s="5">
        <v>99.6</v>
      </c>
      <c r="AX131" s="5" t="s">
        <v>2385</v>
      </c>
      <c r="AY131" s="5">
        <v>1.61</v>
      </c>
      <c r="AZ131" s="5" t="str">
        <f t="shared" si="16"/>
        <v>yes</v>
      </c>
      <c r="BA131" s="5" t="str">
        <f t="shared" si="17"/>
        <v>yes</v>
      </c>
    </row>
    <row r="132" spans="1:53">
      <c r="A132" s="5" t="s">
        <v>4091</v>
      </c>
      <c r="B132" s="5" t="s">
        <v>4543</v>
      </c>
      <c r="C132" s="5" t="s">
        <v>5715</v>
      </c>
      <c r="D132" s="5">
        <v>2500000</v>
      </c>
      <c r="E132" s="5" t="s">
        <v>172</v>
      </c>
      <c r="F132" s="5" t="s">
        <v>6279</v>
      </c>
      <c r="G132" s="5" t="s">
        <v>2882</v>
      </c>
      <c r="H132" s="5" t="s">
        <v>1549</v>
      </c>
      <c r="I132" s="5" t="s">
        <v>6168</v>
      </c>
      <c r="J132" s="5">
        <v>2014</v>
      </c>
      <c r="K132" s="5" t="s">
        <v>6174</v>
      </c>
      <c r="L132" s="136" t="s">
        <v>178</v>
      </c>
      <c r="M132" s="5" t="s">
        <v>2383</v>
      </c>
      <c r="N132" s="5" t="s">
        <v>177</v>
      </c>
      <c r="O132" s="5" t="s">
        <v>177</v>
      </c>
      <c r="P132" s="10" t="s">
        <v>449</v>
      </c>
      <c r="Q132" s="5" t="s">
        <v>172</v>
      </c>
      <c r="R132" s="5" t="s">
        <v>172</v>
      </c>
      <c r="S132" s="5" t="s">
        <v>172</v>
      </c>
      <c r="T132" s="5" t="s">
        <v>172</v>
      </c>
      <c r="U132" s="5" t="s">
        <v>172</v>
      </c>
      <c r="V132" s="5" t="s">
        <v>172</v>
      </c>
      <c r="W132" s="5" t="s">
        <v>172</v>
      </c>
      <c r="X132" s="5" t="s">
        <v>172</v>
      </c>
      <c r="Y132" s="5" t="s">
        <v>2814</v>
      </c>
      <c r="Z132" s="5" t="s">
        <v>172</v>
      </c>
      <c r="AA132" s="5" t="s">
        <v>2251</v>
      </c>
      <c r="AB132" s="5" t="s">
        <v>2254</v>
      </c>
      <c r="AC132" s="5" t="s">
        <v>1765</v>
      </c>
      <c r="AD132" s="5">
        <v>2.65156E-2</v>
      </c>
      <c r="AE132" s="5" t="s">
        <v>177</v>
      </c>
      <c r="AF132" s="5" t="s">
        <v>449</v>
      </c>
      <c r="AG132" s="5">
        <v>5.2467199999999999E-2</v>
      </c>
      <c r="AH132" s="40" t="s">
        <v>177</v>
      </c>
      <c r="AI132" s="40" t="s">
        <v>449</v>
      </c>
      <c r="AJ132" s="40" t="str">
        <f t="shared" si="20"/>
        <v>No</v>
      </c>
      <c r="AK132" s="40">
        <v>27.5</v>
      </c>
      <c r="AL132" s="40">
        <v>27</v>
      </c>
      <c r="AM132" s="5" t="s">
        <v>177</v>
      </c>
      <c r="AN132" s="5" t="s">
        <v>177</v>
      </c>
      <c r="AO132" s="5" t="s">
        <v>7903</v>
      </c>
      <c r="AP132" s="5">
        <v>1144908</v>
      </c>
      <c r="AQ132" s="5">
        <v>183</v>
      </c>
      <c r="AR132" s="5" t="str">
        <f>IF(AQ132&lt;350,"yes","no")</f>
        <v>yes</v>
      </c>
      <c r="AS132" s="5">
        <v>11953</v>
      </c>
      <c r="AT132" s="5" t="str">
        <f t="shared" si="14"/>
        <v>yes</v>
      </c>
      <c r="AU132" s="5" t="str">
        <f t="shared" si="15"/>
        <v>yes</v>
      </c>
      <c r="AV132" s="5">
        <v>100.46286830935924</v>
      </c>
      <c r="AW132" s="5">
        <v>99.17</v>
      </c>
      <c r="AX132" s="5" t="s">
        <v>2385</v>
      </c>
      <c r="AY132" s="5">
        <v>0.56999999999999995</v>
      </c>
      <c r="AZ132" s="5" t="str">
        <f t="shared" si="16"/>
        <v>yes</v>
      </c>
      <c r="BA132" s="5" t="str">
        <f t="shared" si="17"/>
        <v>yes</v>
      </c>
    </row>
    <row r="133" spans="1:53">
      <c r="A133" s="5" t="s">
        <v>6013</v>
      </c>
      <c r="B133" s="5" t="s">
        <v>5244</v>
      </c>
      <c r="C133" s="5" t="s">
        <v>5245</v>
      </c>
      <c r="D133" s="5">
        <v>1040527</v>
      </c>
      <c r="E133" s="5" t="s">
        <v>172</v>
      </c>
      <c r="F133" s="5" t="s">
        <v>6529</v>
      </c>
      <c r="G133" s="5" t="s">
        <v>2882</v>
      </c>
      <c r="H133" s="5" t="s">
        <v>1549</v>
      </c>
      <c r="I133" s="5" t="s">
        <v>6168</v>
      </c>
      <c r="J133" s="34">
        <v>2014</v>
      </c>
      <c r="K133" s="5" t="s">
        <v>6174</v>
      </c>
      <c r="L133" s="136" t="s">
        <v>178</v>
      </c>
      <c r="M133" s="5" t="s">
        <v>2383</v>
      </c>
      <c r="N133" s="5" t="s">
        <v>177</v>
      </c>
      <c r="O133" s="5" t="s">
        <v>177</v>
      </c>
      <c r="P133" s="10" t="s">
        <v>449</v>
      </c>
      <c r="Q133" s="5" t="s">
        <v>172</v>
      </c>
      <c r="R133" s="5" t="s">
        <v>172</v>
      </c>
      <c r="S133" s="5" t="s">
        <v>172</v>
      </c>
      <c r="T133" s="5" t="s">
        <v>172</v>
      </c>
      <c r="U133" s="5" t="s">
        <v>172</v>
      </c>
      <c r="V133" s="5" t="s">
        <v>172</v>
      </c>
      <c r="W133" s="5" t="s">
        <v>172</v>
      </c>
      <c r="X133" s="5" t="s">
        <v>172</v>
      </c>
      <c r="Y133" s="5" t="s">
        <v>2814</v>
      </c>
      <c r="Z133" s="5" t="s">
        <v>172</v>
      </c>
      <c r="AA133" s="5" t="s">
        <v>2251</v>
      </c>
      <c r="AB133" s="5" t="s">
        <v>2254</v>
      </c>
      <c r="AC133" s="5" t="s">
        <v>1765</v>
      </c>
      <c r="AD133" s="5">
        <v>0.14108100000000001</v>
      </c>
      <c r="AE133" s="5" t="s">
        <v>177</v>
      </c>
      <c r="AF133" s="5" t="s">
        <v>449</v>
      </c>
      <c r="AG133" s="5">
        <v>0.51725200000000005</v>
      </c>
      <c r="AH133" s="40" t="s">
        <v>449</v>
      </c>
      <c r="AI133" s="40" t="s">
        <v>177</v>
      </c>
      <c r="AJ133" s="40" t="str">
        <f t="shared" si="20"/>
        <v>No</v>
      </c>
      <c r="AK133" s="40">
        <v>7.8</v>
      </c>
      <c r="AL133" s="40">
        <v>7</v>
      </c>
      <c r="AM133" s="5" t="s">
        <v>177</v>
      </c>
      <c r="AN133" s="5" t="s">
        <v>177</v>
      </c>
      <c r="AO133" s="5" t="s">
        <v>8154</v>
      </c>
      <c r="AP133" s="5">
        <v>1013476</v>
      </c>
      <c r="AQ133" s="5">
        <v>848</v>
      </c>
      <c r="AR133" s="5" t="str">
        <f t="shared" ref="AR133:AR138" si="21">IF(AQ133&lt;600,"yes","no")</f>
        <v>no</v>
      </c>
      <c r="AS133" s="5">
        <v>1380</v>
      </c>
      <c r="AT133" s="5" t="str">
        <f t="shared" si="14"/>
        <v>no</v>
      </c>
      <c r="AU133" s="5" t="str">
        <f t="shared" si="15"/>
        <v>no</v>
      </c>
      <c r="AV133" s="5">
        <v>88.930032738609711</v>
      </c>
      <c r="AW133" s="5">
        <v>92.04</v>
      </c>
      <c r="AX133" s="5" t="s">
        <v>2386</v>
      </c>
      <c r="AY133" s="5">
        <v>10.56</v>
      </c>
      <c r="AZ133" s="5" t="str">
        <f t="shared" si="16"/>
        <v>no</v>
      </c>
      <c r="BA133" s="5" t="str">
        <f t="shared" si="17"/>
        <v>no</v>
      </c>
    </row>
    <row r="134" spans="1:53">
      <c r="A134" s="5" t="s">
        <v>4247</v>
      </c>
      <c r="B134" s="5" t="s">
        <v>4699</v>
      </c>
      <c r="C134" s="5" t="s">
        <v>5827</v>
      </c>
      <c r="D134" s="5">
        <v>2500000</v>
      </c>
      <c r="E134" s="5" t="s">
        <v>172</v>
      </c>
      <c r="F134" s="5" t="s">
        <v>9568</v>
      </c>
      <c r="G134" s="5" t="s">
        <v>2882</v>
      </c>
      <c r="H134" s="5" t="s">
        <v>1549</v>
      </c>
      <c r="I134" s="5" t="s">
        <v>6168</v>
      </c>
      <c r="J134" s="5">
        <v>2014</v>
      </c>
      <c r="K134" s="5" t="s">
        <v>6174</v>
      </c>
      <c r="L134" s="136" t="s">
        <v>178</v>
      </c>
      <c r="M134" s="5" t="s">
        <v>2383</v>
      </c>
      <c r="N134" s="5" t="s">
        <v>177</v>
      </c>
      <c r="O134" s="5" t="s">
        <v>177</v>
      </c>
      <c r="P134" s="10" t="s">
        <v>449</v>
      </c>
      <c r="Q134" s="5" t="s">
        <v>172</v>
      </c>
      <c r="R134" s="5" t="s">
        <v>172</v>
      </c>
      <c r="S134" s="5" t="s">
        <v>172</v>
      </c>
      <c r="T134" s="5" t="s">
        <v>172</v>
      </c>
      <c r="U134" s="5" t="s">
        <v>172</v>
      </c>
      <c r="V134" s="5" t="s">
        <v>172</v>
      </c>
      <c r="W134" s="5" t="s">
        <v>172</v>
      </c>
      <c r="X134" s="5" t="s">
        <v>172</v>
      </c>
      <c r="Y134" s="5" t="s">
        <v>2814</v>
      </c>
      <c r="Z134" s="5" t="s">
        <v>172</v>
      </c>
      <c r="AA134" s="5" t="s">
        <v>2251</v>
      </c>
      <c r="AB134" s="5" t="s">
        <v>2254</v>
      </c>
      <c r="AC134" s="5" t="s">
        <v>1762</v>
      </c>
      <c r="AD134" s="5">
        <v>4.9583500000000003E-2</v>
      </c>
      <c r="AE134" s="5" t="s">
        <v>177</v>
      </c>
      <c r="AF134" s="5" t="s">
        <v>449</v>
      </c>
      <c r="AG134" s="5">
        <v>0.18341299999999999</v>
      </c>
      <c r="AH134" s="40" t="s">
        <v>177</v>
      </c>
      <c r="AI134" s="40" t="s">
        <v>449</v>
      </c>
      <c r="AJ134" s="40" t="str">
        <f t="shared" si="20"/>
        <v>No</v>
      </c>
      <c r="AK134" s="40">
        <v>14.2</v>
      </c>
      <c r="AL134" s="40">
        <v>14</v>
      </c>
      <c r="AM134" s="5" t="s">
        <v>177</v>
      </c>
      <c r="AN134" s="5" t="s">
        <v>177</v>
      </c>
      <c r="AO134" s="5" t="s">
        <v>8230</v>
      </c>
      <c r="AP134" s="5">
        <v>1147308</v>
      </c>
      <c r="AQ134" s="5">
        <v>506</v>
      </c>
      <c r="AR134" s="5" t="str">
        <f t="shared" si="21"/>
        <v>yes</v>
      </c>
      <c r="AS134" s="5">
        <v>3101</v>
      </c>
      <c r="AT134" s="5" t="str">
        <f t="shared" si="14"/>
        <v>yes</v>
      </c>
      <c r="AU134" s="5" t="str">
        <f t="shared" si="15"/>
        <v>no</v>
      </c>
      <c r="AV134" s="5">
        <v>100.67346242167434</v>
      </c>
      <c r="AW134" s="5">
        <v>95.89</v>
      </c>
      <c r="AX134" s="5" t="s">
        <v>2385</v>
      </c>
      <c r="AY134" s="5">
        <v>8.49</v>
      </c>
      <c r="AZ134" s="5" t="str">
        <f t="shared" si="16"/>
        <v>no</v>
      </c>
      <c r="BA134" s="5" t="str">
        <f t="shared" si="17"/>
        <v>yes</v>
      </c>
    </row>
    <row r="135" spans="1:53">
      <c r="A135" s="5" t="s">
        <v>4227</v>
      </c>
      <c r="B135" s="5" t="s">
        <v>4679</v>
      </c>
      <c r="C135" s="5" t="s">
        <v>5432</v>
      </c>
      <c r="D135" s="5">
        <v>1914304</v>
      </c>
      <c r="E135" s="5" t="s">
        <v>172</v>
      </c>
      <c r="F135" s="5" t="s">
        <v>6484</v>
      </c>
      <c r="G135" s="5" t="s">
        <v>2882</v>
      </c>
      <c r="H135" s="5" t="s">
        <v>1549</v>
      </c>
      <c r="I135" s="5" t="s">
        <v>6168</v>
      </c>
      <c r="J135" s="5">
        <v>2014</v>
      </c>
      <c r="K135" s="5" t="s">
        <v>6174</v>
      </c>
      <c r="L135" s="136" t="s">
        <v>178</v>
      </c>
      <c r="M135" s="5" t="s">
        <v>2383</v>
      </c>
      <c r="N135" s="5" t="s">
        <v>177</v>
      </c>
      <c r="O135" s="5" t="s">
        <v>177</v>
      </c>
      <c r="P135" s="10" t="s">
        <v>449</v>
      </c>
      <c r="Q135" s="5" t="s">
        <v>172</v>
      </c>
      <c r="R135" s="5" t="s">
        <v>172</v>
      </c>
      <c r="S135" s="5" t="s">
        <v>172</v>
      </c>
      <c r="T135" s="5" t="s">
        <v>172</v>
      </c>
      <c r="U135" s="5" t="s">
        <v>172</v>
      </c>
      <c r="V135" s="5" t="s">
        <v>172</v>
      </c>
      <c r="W135" s="5" t="s">
        <v>172</v>
      </c>
      <c r="X135" s="5" t="s">
        <v>172</v>
      </c>
      <c r="Y135" s="5" t="s">
        <v>2814</v>
      </c>
      <c r="Z135" s="5" t="s">
        <v>172</v>
      </c>
      <c r="AA135" s="5" t="s">
        <v>2251</v>
      </c>
      <c r="AB135" s="5" t="s">
        <v>2254</v>
      </c>
      <c r="AC135" s="5" t="s">
        <v>1765</v>
      </c>
      <c r="AD135" s="5">
        <v>0.10961600000000001</v>
      </c>
      <c r="AE135" s="5" t="s">
        <v>177</v>
      </c>
      <c r="AF135" s="5" t="s">
        <v>449</v>
      </c>
      <c r="AG135" s="5">
        <v>0.28234100000000001</v>
      </c>
      <c r="AH135" s="40" t="s">
        <v>449</v>
      </c>
      <c r="AI135" s="40" t="s">
        <v>449</v>
      </c>
      <c r="AJ135" s="40" t="str">
        <f t="shared" si="20"/>
        <v>No</v>
      </c>
      <c r="AK135" s="40">
        <v>13.7</v>
      </c>
      <c r="AL135" s="40">
        <v>13</v>
      </c>
      <c r="AM135" s="5" t="s">
        <v>177</v>
      </c>
      <c r="AN135" s="5" t="s">
        <v>177</v>
      </c>
      <c r="AO135" s="5" t="s">
        <v>8110</v>
      </c>
      <c r="AP135" s="5">
        <v>988986</v>
      </c>
      <c r="AQ135" s="5">
        <v>913</v>
      </c>
      <c r="AR135" s="5" t="str">
        <f t="shared" si="21"/>
        <v>no</v>
      </c>
      <c r="AS135" s="5">
        <v>1193</v>
      </c>
      <c r="AT135" s="5" t="str">
        <f t="shared" si="14"/>
        <v>no</v>
      </c>
      <c r="AU135" s="5" t="str">
        <f t="shared" si="15"/>
        <v>no</v>
      </c>
      <c r="AV135" s="5">
        <v>86.781095317527658</v>
      </c>
      <c r="AW135" s="5">
        <v>87.7</v>
      </c>
      <c r="AX135" s="5" t="s">
        <v>2386</v>
      </c>
      <c r="AY135" s="5">
        <v>10.63</v>
      </c>
      <c r="AZ135" s="5" t="str">
        <f t="shared" si="16"/>
        <v>no</v>
      </c>
      <c r="BA135" s="5" t="str">
        <f t="shared" si="17"/>
        <v>no</v>
      </c>
    </row>
    <row r="136" spans="1:53">
      <c r="A136" s="5" t="s">
        <v>6014</v>
      </c>
      <c r="B136" s="5" t="s">
        <v>5225</v>
      </c>
      <c r="C136" s="5" t="s">
        <v>5226</v>
      </c>
      <c r="D136" s="5">
        <v>998356</v>
      </c>
      <c r="E136" s="5" t="s">
        <v>172</v>
      </c>
      <c r="F136" s="5" t="s">
        <v>6530</v>
      </c>
      <c r="G136" s="5" t="s">
        <v>2882</v>
      </c>
      <c r="H136" s="5" t="s">
        <v>1549</v>
      </c>
      <c r="I136" s="5" t="s">
        <v>6168</v>
      </c>
      <c r="J136" s="34">
        <v>2014</v>
      </c>
      <c r="K136" s="5" t="s">
        <v>6174</v>
      </c>
      <c r="L136" s="136" t="s">
        <v>178</v>
      </c>
      <c r="M136" s="5" t="s">
        <v>2383</v>
      </c>
      <c r="N136" s="5" t="s">
        <v>177</v>
      </c>
      <c r="O136" s="5" t="s">
        <v>177</v>
      </c>
      <c r="P136" s="10" t="s">
        <v>449</v>
      </c>
      <c r="Q136" s="5" t="s">
        <v>172</v>
      </c>
      <c r="R136" s="5" t="s">
        <v>172</v>
      </c>
      <c r="S136" s="5" t="s">
        <v>172</v>
      </c>
      <c r="T136" s="5" t="s">
        <v>172</v>
      </c>
      <c r="U136" s="5" t="s">
        <v>172</v>
      </c>
      <c r="V136" s="5" t="s">
        <v>172</v>
      </c>
      <c r="W136" s="5" t="s">
        <v>172</v>
      </c>
      <c r="X136" s="5" t="s">
        <v>172</v>
      </c>
      <c r="Y136" s="5" t="s">
        <v>2814</v>
      </c>
      <c r="Z136" s="5" t="s">
        <v>172</v>
      </c>
      <c r="AA136" s="5" t="s">
        <v>2251</v>
      </c>
      <c r="AB136" s="5" t="s">
        <v>2254</v>
      </c>
      <c r="AC136" s="5" t="s">
        <v>1765</v>
      </c>
      <c r="AD136" s="5">
        <v>0.184755</v>
      </c>
      <c r="AE136" s="5" t="s">
        <v>177</v>
      </c>
      <c r="AF136" s="5" t="s">
        <v>449</v>
      </c>
      <c r="AG136" s="5">
        <v>0.61242200000000002</v>
      </c>
      <c r="AH136" s="40" t="s">
        <v>449</v>
      </c>
      <c r="AI136" s="40" t="s">
        <v>177</v>
      </c>
      <c r="AJ136" s="40" t="str">
        <f t="shared" si="20"/>
        <v>No</v>
      </c>
      <c r="AK136" s="40">
        <v>6.6</v>
      </c>
      <c r="AL136" s="40">
        <v>6</v>
      </c>
      <c r="AM136" s="5" t="s">
        <v>177</v>
      </c>
      <c r="AN136" s="5" t="s">
        <v>177</v>
      </c>
      <c r="AO136" s="5" t="s">
        <v>8155</v>
      </c>
      <c r="AP136" s="5">
        <v>947715</v>
      </c>
      <c r="AQ136" s="5">
        <v>853</v>
      </c>
      <c r="AR136" s="5" t="str">
        <f t="shared" si="21"/>
        <v>no</v>
      </c>
      <c r="AS136" s="5">
        <v>1248</v>
      </c>
      <c r="AT136" s="5" t="str">
        <f t="shared" si="14"/>
        <v>no</v>
      </c>
      <c r="AU136" s="5" t="str">
        <f t="shared" si="15"/>
        <v>no</v>
      </c>
      <c r="AV136" s="5">
        <v>83.159666313629032</v>
      </c>
      <c r="AW136" s="5">
        <v>84.54</v>
      </c>
      <c r="AX136" s="5" t="s">
        <v>2386</v>
      </c>
      <c r="AY136" s="5">
        <v>4.21</v>
      </c>
      <c r="AZ136" s="5" t="str">
        <f t="shared" si="16"/>
        <v>yes</v>
      </c>
      <c r="BA136" s="5" t="str">
        <f t="shared" si="17"/>
        <v>yes</v>
      </c>
    </row>
    <row r="137" spans="1:53">
      <c r="A137" s="5" t="s">
        <v>5949</v>
      </c>
      <c r="B137" s="5" t="s">
        <v>5264</v>
      </c>
      <c r="C137" s="5" t="s">
        <v>5265</v>
      </c>
      <c r="D137" s="5">
        <v>1096372</v>
      </c>
      <c r="E137" s="5" t="s">
        <v>172</v>
      </c>
      <c r="F137" s="5" t="s">
        <v>6439</v>
      </c>
      <c r="G137" s="5" t="s">
        <v>2882</v>
      </c>
      <c r="H137" s="5" t="s">
        <v>1549</v>
      </c>
      <c r="I137" s="5" t="s">
        <v>6168</v>
      </c>
      <c r="J137" s="34">
        <v>2014</v>
      </c>
      <c r="K137" s="5" t="s">
        <v>6174</v>
      </c>
      <c r="L137" s="136" t="s">
        <v>178</v>
      </c>
      <c r="M137" s="5" t="s">
        <v>2383</v>
      </c>
      <c r="N137" s="5" t="s">
        <v>177</v>
      </c>
      <c r="O137" s="5" t="s">
        <v>177</v>
      </c>
      <c r="P137" s="10" t="s">
        <v>449</v>
      </c>
      <c r="Q137" s="5" t="s">
        <v>172</v>
      </c>
      <c r="R137" s="5" t="s">
        <v>172</v>
      </c>
      <c r="S137" s="5" t="s">
        <v>172</v>
      </c>
      <c r="T137" s="5" t="s">
        <v>172</v>
      </c>
      <c r="U137" s="5" t="s">
        <v>172</v>
      </c>
      <c r="V137" s="5" t="s">
        <v>172</v>
      </c>
      <c r="W137" s="5" t="s">
        <v>172</v>
      </c>
      <c r="X137" s="5" t="s">
        <v>172</v>
      </c>
      <c r="Y137" s="5" t="s">
        <v>2814</v>
      </c>
      <c r="Z137" s="5" t="s">
        <v>172</v>
      </c>
      <c r="AA137" s="5" t="s">
        <v>2251</v>
      </c>
      <c r="AB137" s="5" t="s">
        <v>2254</v>
      </c>
      <c r="AC137" s="5" t="s">
        <v>1765</v>
      </c>
      <c r="AD137" s="5">
        <v>0.243974</v>
      </c>
      <c r="AE137" s="5" t="s">
        <v>177</v>
      </c>
      <c r="AF137" s="5" t="s">
        <v>449</v>
      </c>
      <c r="AG137" s="5">
        <v>0.62449299999999996</v>
      </c>
      <c r="AH137" s="40" t="s">
        <v>449</v>
      </c>
      <c r="AI137" s="40" t="s">
        <v>177</v>
      </c>
      <c r="AJ137" s="40" t="str">
        <f t="shared" si="20"/>
        <v>No</v>
      </c>
      <c r="AK137" s="40">
        <v>6.9</v>
      </c>
      <c r="AL137" s="40">
        <v>6</v>
      </c>
      <c r="AM137" s="5" t="s">
        <v>177</v>
      </c>
      <c r="AN137" s="5" t="s">
        <v>177</v>
      </c>
      <c r="AO137" s="5" t="s">
        <v>8066</v>
      </c>
      <c r="AP137" s="5">
        <v>648148</v>
      </c>
      <c r="AQ137" s="5">
        <v>800</v>
      </c>
      <c r="AR137" s="5" t="str">
        <f t="shared" si="21"/>
        <v>no</v>
      </c>
      <c r="AS137" s="5">
        <v>811</v>
      </c>
      <c r="AT137" s="5" t="str">
        <f t="shared" si="14"/>
        <v>no</v>
      </c>
      <c r="AU137" s="5" t="str">
        <f t="shared" si="15"/>
        <v>no</v>
      </c>
      <c r="AV137" s="5">
        <v>56.873396962004428</v>
      </c>
      <c r="AW137" s="5">
        <v>73.989999999999995</v>
      </c>
      <c r="AX137" s="5" t="s">
        <v>2386</v>
      </c>
      <c r="AY137" s="5">
        <v>9.85</v>
      </c>
      <c r="AZ137" s="5" t="str">
        <f t="shared" si="16"/>
        <v>no</v>
      </c>
      <c r="BA137" s="5" t="str">
        <f t="shared" si="17"/>
        <v>yes</v>
      </c>
    </row>
    <row r="138" spans="1:53">
      <c r="A138" s="5" t="s">
        <v>4190</v>
      </c>
      <c r="B138" s="5" t="s">
        <v>4642</v>
      </c>
      <c r="C138" s="5" t="s">
        <v>5775</v>
      </c>
      <c r="D138" s="5">
        <v>2500000</v>
      </c>
      <c r="E138" s="5" t="s">
        <v>172</v>
      </c>
      <c r="F138" s="5" t="s">
        <v>6400</v>
      </c>
      <c r="G138" s="5" t="s">
        <v>2882</v>
      </c>
      <c r="H138" s="5" t="s">
        <v>1549</v>
      </c>
      <c r="I138" s="5" t="s">
        <v>6168</v>
      </c>
      <c r="J138" s="5">
        <v>2014</v>
      </c>
      <c r="K138" s="5" t="s">
        <v>6174</v>
      </c>
      <c r="L138" s="136" t="s">
        <v>178</v>
      </c>
      <c r="M138" s="5" t="s">
        <v>2383</v>
      </c>
      <c r="N138" s="5" t="s">
        <v>177</v>
      </c>
      <c r="O138" s="5" t="s">
        <v>177</v>
      </c>
      <c r="P138" s="10" t="s">
        <v>449</v>
      </c>
      <c r="Q138" s="5" t="s">
        <v>172</v>
      </c>
      <c r="R138" s="5" t="s">
        <v>172</v>
      </c>
      <c r="S138" s="5" t="s">
        <v>172</v>
      </c>
      <c r="T138" s="5" t="s">
        <v>172</v>
      </c>
      <c r="U138" s="5" t="s">
        <v>172</v>
      </c>
      <c r="V138" s="5" t="s">
        <v>172</v>
      </c>
      <c r="W138" s="5" t="s">
        <v>172</v>
      </c>
      <c r="X138" s="5" t="s">
        <v>172</v>
      </c>
      <c r="Y138" s="5" t="s">
        <v>2814</v>
      </c>
      <c r="Z138" s="5" t="s">
        <v>172</v>
      </c>
      <c r="AA138" s="5" t="s">
        <v>2251</v>
      </c>
      <c r="AB138" s="5" t="s">
        <v>2254</v>
      </c>
      <c r="AC138" s="5" t="s">
        <v>1765</v>
      </c>
      <c r="AD138" s="5">
        <v>4.4714400000000001E-2</v>
      </c>
      <c r="AE138" s="5" t="s">
        <v>177</v>
      </c>
      <c r="AF138" s="5" t="s">
        <v>449</v>
      </c>
      <c r="AG138" s="5">
        <v>0.13019</v>
      </c>
      <c r="AH138" s="40" t="s">
        <v>177</v>
      </c>
      <c r="AI138" s="40" t="s">
        <v>449</v>
      </c>
      <c r="AJ138" s="40" t="str">
        <f t="shared" si="20"/>
        <v>No</v>
      </c>
      <c r="AK138" s="40">
        <v>18.600000000000001</v>
      </c>
      <c r="AL138" s="40">
        <v>18</v>
      </c>
      <c r="AM138" s="5" t="s">
        <v>177</v>
      </c>
      <c r="AN138" s="5" t="s">
        <v>177</v>
      </c>
      <c r="AO138" s="5" t="s">
        <v>8025</v>
      </c>
      <c r="AP138" s="5">
        <v>1143136</v>
      </c>
      <c r="AQ138" s="5">
        <v>542</v>
      </c>
      <c r="AR138" s="5" t="str">
        <f t="shared" si="21"/>
        <v>yes</v>
      </c>
      <c r="AS138" s="5">
        <v>2790</v>
      </c>
      <c r="AT138" s="5" t="str">
        <f t="shared" si="14"/>
        <v>yes</v>
      </c>
      <c r="AU138" s="5" t="str">
        <f t="shared" si="15"/>
        <v>no</v>
      </c>
      <c r="AV138" s="5">
        <v>100.30737965643326</v>
      </c>
      <c r="AW138" s="5">
        <v>96.48</v>
      </c>
      <c r="AX138" s="5" t="s">
        <v>2385</v>
      </c>
      <c r="AY138" s="5">
        <v>6.39</v>
      </c>
      <c r="AZ138" s="5" t="str">
        <f t="shared" si="16"/>
        <v>no</v>
      </c>
      <c r="BA138" s="5" t="str">
        <f t="shared" si="17"/>
        <v>yes</v>
      </c>
    </row>
    <row r="139" spans="1:53">
      <c r="A139" s="5" t="s">
        <v>4191</v>
      </c>
      <c r="B139" s="5" t="s">
        <v>4643</v>
      </c>
      <c r="C139" s="5" t="s">
        <v>5768</v>
      </c>
      <c r="D139" s="5">
        <v>2500000</v>
      </c>
      <c r="E139" s="5" t="s">
        <v>172</v>
      </c>
      <c r="F139" s="5" t="s">
        <v>6401</v>
      </c>
      <c r="G139" s="5" t="s">
        <v>2882</v>
      </c>
      <c r="H139" s="5" t="s">
        <v>1549</v>
      </c>
      <c r="I139" s="5" t="s">
        <v>6168</v>
      </c>
      <c r="J139" s="5">
        <v>2014</v>
      </c>
      <c r="K139" s="5" t="s">
        <v>6174</v>
      </c>
      <c r="L139" s="136" t="s">
        <v>178</v>
      </c>
      <c r="M139" s="5" t="s">
        <v>2383</v>
      </c>
      <c r="N139" s="5" t="s">
        <v>177</v>
      </c>
      <c r="O139" s="5" t="s">
        <v>177</v>
      </c>
      <c r="P139" s="10" t="s">
        <v>449</v>
      </c>
      <c r="Q139" s="5" t="s">
        <v>172</v>
      </c>
      <c r="R139" s="5" t="s">
        <v>172</v>
      </c>
      <c r="S139" s="5" t="s">
        <v>172</v>
      </c>
      <c r="T139" s="5" t="s">
        <v>172</v>
      </c>
      <c r="U139" s="5" t="s">
        <v>172</v>
      </c>
      <c r="V139" s="5" t="s">
        <v>172</v>
      </c>
      <c r="W139" s="5" t="s">
        <v>172</v>
      </c>
      <c r="X139" s="5" t="s">
        <v>172</v>
      </c>
      <c r="Y139" s="5" t="s">
        <v>2814</v>
      </c>
      <c r="Z139" s="5" t="s">
        <v>172</v>
      </c>
      <c r="AA139" s="5" t="s">
        <v>2251</v>
      </c>
      <c r="AB139" s="5" t="s">
        <v>2254</v>
      </c>
      <c r="AC139" s="5" t="s">
        <v>1765</v>
      </c>
      <c r="AD139" s="5">
        <v>3.3726600000000002E-2</v>
      </c>
      <c r="AE139" s="5" t="s">
        <v>177</v>
      </c>
      <c r="AF139" s="5" t="s">
        <v>449</v>
      </c>
      <c r="AG139" s="5">
        <v>8.2407499999999995E-2</v>
      </c>
      <c r="AH139" s="40" t="s">
        <v>177</v>
      </c>
      <c r="AI139" s="40" t="s">
        <v>449</v>
      </c>
      <c r="AJ139" s="40" t="str">
        <f t="shared" si="20"/>
        <v>No</v>
      </c>
      <c r="AK139" s="40">
        <v>21.4</v>
      </c>
      <c r="AL139" s="40">
        <v>20</v>
      </c>
      <c r="AM139" s="5" t="s">
        <v>177</v>
      </c>
      <c r="AN139" s="5" t="s">
        <v>177</v>
      </c>
      <c r="AO139" s="5" t="s">
        <v>7984</v>
      </c>
      <c r="AP139" s="5">
        <v>1149553</v>
      </c>
      <c r="AQ139" s="5">
        <v>307</v>
      </c>
      <c r="AR139" s="5" t="str">
        <f>IF(AQ139&lt;350,"yes","no")</f>
        <v>yes</v>
      </c>
      <c r="AS139" s="5">
        <v>5747</v>
      </c>
      <c r="AT139" s="5" t="str">
        <f t="shared" si="14"/>
        <v>yes</v>
      </c>
      <c r="AU139" s="5" t="str">
        <f t="shared" si="15"/>
        <v>yes</v>
      </c>
      <c r="AV139" s="5">
        <v>100.87045566423576</v>
      </c>
      <c r="AW139" s="5">
        <v>96.7</v>
      </c>
      <c r="AX139" s="5" t="s">
        <v>2385</v>
      </c>
      <c r="AY139" s="5">
        <v>4.17</v>
      </c>
      <c r="AZ139" s="5" t="str">
        <f t="shared" si="16"/>
        <v>yes</v>
      </c>
      <c r="BA139" s="5" t="str">
        <f t="shared" si="17"/>
        <v>yes</v>
      </c>
    </row>
    <row r="140" spans="1:53">
      <c r="A140" s="5" t="s">
        <v>4210</v>
      </c>
      <c r="B140" s="5" t="s">
        <v>4662</v>
      </c>
      <c r="C140" s="5" t="s">
        <v>5782</v>
      </c>
      <c r="D140" s="5">
        <v>2500000</v>
      </c>
      <c r="E140" s="5" t="s">
        <v>172</v>
      </c>
      <c r="F140" s="5" t="s">
        <v>6440</v>
      </c>
      <c r="G140" s="5" t="s">
        <v>2882</v>
      </c>
      <c r="H140" s="5" t="s">
        <v>1549</v>
      </c>
      <c r="I140" s="5" t="s">
        <v>6168</v>
      </c>
      <c r="J140" s="5">
        <v>2014</v>
      </c>
      <c r="K140" s="5" t="s">
        <v>6174</v>
      </c>
      <c r="L140" s="136" t="s">
        <v>178</v>
      </c>
      <c r="M140" s="5" t="s">
        <v>2383</v>
      </c>
      <c r="N140" s="5" t="s">
        <v>177</v>
      </c>
      <c r="O140" s="5" t="s">
        <v>177</v>
      </c>
      <c r="P140" s="10" t="s">
        <v>449</v>
      </c>
      <c r="Q140" s="5" t="s">
        <v>172</v>
      </c>
      <c r="R140" s="5" t="s">
        <v>172</v>
      </c>
      <c r="S140" s="5" t="s">
        <v>172</v>
      </c>
      <c r="T140" s="5" t="s">
        <v>172</v>
      </c>
      <c r="U140" s="5" t="s">
        <v>172</v>
      </c>
      <c r="V140" s="5" t="s">
        <v>172</v>
      </c>
      <c r="W140" s="5" t="s">
        <v>172</v>
      </c>
      <c r="X140" s="5" t="s">
        <v>172</v>
      </c>
      <c r="Y140" s="5" t="s">
        <v>2814</v>
      </c>
      <c r="Z140" s="5" t="s">
        <v>172</v>
      </c>
      <c r="AA140" s="5" t="s">
        <v>2251</v>
      </c>
      <c r="AB140" s="5" t="s">
        <v>2254</v>
      </c>
      <c r="AC140" s="5" t="s">
        <v>1765</v>
      </c>
      <c r="AD140" s="5">
        <v>2.6246999999999999E-2</v>
      </c>
      <c r="AE140" s="5" t="s">
        <v>177</v>
      </c>
      <c r="AF140" s="5" t="s">
        <v>449</v>
      </c>
      <c r="AG140" s="5">
        <v>4.9898699999999997E-2</v>
      </c>
      <c r="AH140" s="40" t="s">
        <v>177</v>
      </c>
      <c r="AI140" s="40" t="s">
        <v>449</v>
      </c>
      <c r="AJ140" s="40" t="str">
        <f t="shared" si="20"/>
        <v>No</v>
      </c>
      <c r="AK140" s="40">
        <v>28.7</v>
      </c>
      <c r="AL140" s="40">
        <v>28</v>
      </c>
      <c r="AM140" s="5" t="s">
        <v>177</v>
      </c>
      <c r="AN140" s="5" t="s">
        <v>177</v>
      </c>
      <c r="AO140" s="5" t="s">
        <v>8067</v>
      </c>
      <c r="AP140" s="5">
        <v>1136230</v>
      </c>
      <c r="AQ140" s="5">
        <v>96</v>
      </c>
      <c r="AR140" s="5" t="str">
        <f>IF(AQ140&lt;350,"yes","no")</f>
        <v>yes</v>
      </c>
      <c r="AS140" s="5">
        <v>19367</v>
      </c>
      <c r="AT140" s="5" t="str">
        <f t="shared" si="14"/>
        <v>yes</v>
      </c>
      <c r="AU140" s="5" t="str">
        <f t="shared" si="15"/>
        <v>yes</v>
      </c>
      <c r="AV140" s="5">
        <v>99.701395098246536</v>
      </c>
      <c r="AW140" s="5">
        <v>99.93</v>
      </c>
      <c r="AX140" s="5" t="s">
        <v>2385</v>
      </c>
      <c r="AY140" s="5">
        <v>1.26</v>
      </c>
      <c r="AZ140" s="5" t="str">
        <f t="shared" si="16"/>
        <v>yes</v>
      </c>
      <c r="BA140" s="5" t="str">
        <f t="shared" si="17"/>
        <v>yes</v>
      </c>
    </row>
    <row r="141" spans="1:53">
      <c r="A141" s="5" t="s">
        <v>4037</v>
      </c>
      <c r="B141" s="5" t="s">
        <v>4489</v>
      </c>
      <c r="C141" s="5" t="s">
        <v>5652</v>
      </c>
      <c r="D141" s="5">
        <v>2500000</v>
      </c>
      <c r="E141" s="5" t="s">
        <v>172</v>
      </c>
      <c r="F141" s="5" t="s">
        <v>6206</v>
      </c>
      <c r="G141" s="5" t="s">
        <v>2882</v>
      </c>
      <c r="H141" s="5" t="s">
        <v>1549</v>
      </c>
      <c r="I141" s="5" t="s">
        <v>6168</v>
      </c>
      <c r="J141" s="5">
        <v>2014</v>
      </c>
      <c r="K141" s="5" t="s">
        <v>6174</v>
      </c>
      <c r="L141" s="136" t="s">
        <v>178</v>
      </c>
      <c r="M141" s="5" t="s">
        <v>2383</v>
      </c>
      <c r="N141" s="5" t="s">
        <v>177</v>
      </c>
      <c r="O141" s="5" t="s">
        <v>177</v>
      </c>
      <c r="P141" s="10" t="s">
        <v>449</v>
      </c>
      <c r="Q141" s="5" t="s">
        <v>172</v>
      </c>
      <c r="R141" s="5" t="s">
        <v>172</v>
      </c>
      <c r="S141" s="5" t="s">
        <v>172</v>
      </c>
      <c r="T141" s="5" t="s">
        <v>172</v>
      </c>
      <c r="U141" s="5" t="s">
        <v>172</v>
      </c>
      <c r="V141" s="5" t="s">
        <v>172</v>
      </c>
      <c r="W141" s="5" t="s">
        <v>172</v>
      </c>
      <c r="X141" s="5" t="s">
        <v>172</v>
      </c>
      <c r="Y141" s="5" t="s">
        <v>2814</v>
      </c>
      <c r="Z141" s="5" t="s">
        <v>172</v>
      </c>
      <c r="AA141" s="5" t="s">
        <v>2251</v>
      </c>
      <c r="AB141" s="5" t="s">
        <v>2254</v>
      </c>
      <c r="AC141" s="5" t="s">
        <v>1762</v>
      </c>
      <c r="AD141" s="5">
        <v>2.2909100000000002E-2</v>
      </c>
      <c r="AE141" s="5" t="s">
        <v>177</v>
      </c>
      <c r="AF141" s="5" t="s">
        <v>449</v>
      </c>
      <c r="AG141" s="5">
        <v>3.8599700000000001E-2</v>
      </c>
      <c r="AH141" s="40" t="s">
        <v>177</v>
      </c>
      <c r="AI141" s="40" t="s">
        <v>449</v>
      </c>
      <c r="AJ141" s="40" t="str">
        <f t="shared" si="20"/>
        <v>No</v>
      </c>
      <c r="AK141" s="40">
        <v>69.099999999999994</v>
      </c>
      <c r="AL141" s="40">
        <v>68</v>
      </c>
      <c r="AM141" s="5" t="s">
        <v>177</v>
      </c>
      <c r="AN141" s="5" t="s">
        <v>177</v>
      </c>
      <c r="AO141" s="5" t="s">
        <v>7818</v>
      </c>
      <c r="AP141" s="5">
        <v>1133495</v>
      </c>
      <c r="AQ141" s="5">
        <v>16</v>
      </c>
      <c r="AR141" s="5" t="str">
        <f>IF(AQ141&lt;350,"yes","no")</f>
        <v>yes</v>
      </c>
      <c r="AS141" s="5">
        <v>175188</v>
      </c>
      <c r="AT141" s="5" t="str">
        <f t="shared" si="14"/>
        <v>yes</v>
      </c>
      <c r="AU141" s="5" t="str">
        <f t="shared" si="15"/>
        <v>yes</v>
      </c>
      <c r="AV141" s="5">
        <v>99.461405557754119</v>
      </c>
      <c r="AW141" s="5">
        <v>100</v>
      </c>
      <c r="AX141" s="5" t="s">
        <v>2385</v>
      </c>
      <c r="AY141" s="5">
        <v>0</v>
      </c>
      <c r="AZ141" s="5" t="str">
        <f t="shared" si="16"/>
        <v>yes</v>
      </c>
      <c r="BA141" s="5" t="str">
        <f t="shared" si="17"/>
        <v>yes</v>
      </c>
    </row>
    <row r="142" spans="1:53">
      <c r="A142" s="5" t="s">
        <v>5950</v>
      </c>
      <c r="B142" s="5" t="s">
        <v>5116</v>
      </c>
      <c r="C142" s="5" t="s">
        <v>5117</v>
      </c>
      <c r="D142" s="5">
        <v>684629</v>
      </c>
      <c r="E142" s="5" t="s">
        <v>172</v>
      </c>
      <c r="F142" s="5" t="s">
        <v>6441</v>
      </c>
      <c r="G142" s="5" t="s">
        <v>2882</v>
      </c>
      <c r="H142" s="5" t="s">
        <v>1549</v>
      </c>
      <c r="I142" s="5" t="s">
        <v>6168</v>
      </c>
      <c r="J142" s="34">
        <v>2014</v>
      </c>
      <c r="K142" s="5" t="s">
        <v>6174</v>
      </c>
      <c r="L142" s="136" t="s">
        <v>178</v>
      </c>
      <c r="M142" s="5" t="s">
        <v>2383</v>
      </c>
      <c r="N142" s="5" t="s">
        <v>177</v>
      </c>
      <c r="O142" s="5" t="s">
        <v>177</v>
      </c>
      <c r="P142" s="10" t="s">
        <v>449</v>
      </c>
      <c r="Q142" s="5" t="s">
        <v>172</v>
      </c>
      <c r="R142" s="5" t="s">
        <v>172</v>
      </c>
      <c r="S142" s="5" t="s">
        <v>172</v>
      </c>
      <c r="T142" s="5" t="s">
        <v>172</v>
      </c>
      <c r="U142" s="5" t="s">
        <v>172</v>
      </c>
      <c r="V142" s="5" t="s">
        <v>172</v>
      </c>
      <c r="W142" s="5" t="s">
        <v>172</v>
      </c>
      <c r="X142" s="5" t="s">
        <v>172</v>
      </c>
      <c r="Y142" s="5" t="s">
        <v>2814</v>
      </c>
      <c r="Z142" s="5" t="s">
        <v>172</v>
      </c>
      <c r="AA142" s="5" t="s">
        <v>2251</v>
      </c>
      <c r="AB142" s="5" t="s">
        <v>2254</v>
      </c>
      <c r="AC142" s="5" t="s">
        <v>1762</v>
      </c>
      <c r="AD142" s="5">
        <v>0.41019699999999998</v>
      </c>
      <c r="AE142" s="5" t="s">
        <v>449</v>
      </c>
      <c r="AF142" s="5" t="s">
        <v>449</v>
      </c>
      <c r="AG142" s="5">
        <v>0.82147800000000004</v>
      </c>
      <c r="AH142" s="40" t="s">
        <v>449</v>
      </c>
      <c r="AI142" s="40" t="s">
        <v>177</v>
      </c>
      <c r="AJ142" s="40" t="str">
        <f t="shared" si="20"/>
        <v>Yes</v>
      </c>
      <c r="AK142" s="40" t="s">
        <v>172</v>
      </c>
      <c r="AL142" s="40" t="s">
        <v>172</v>
      </c>
      <c r="AM142" s="5" t="s">
        <v>177</v>
      </c>
      <c r="AN142" s="5" t="s">
        <v>177</v>
      </c>
      <c r="AO142" s="5" t="s">
        <v>8068</v>
      </c>
      <c r="AP142" s="5">
        <v>357218</v>
      </c>
      <c r="AQ142" s="5">
        <v>510</v>
      </c>
      <c r="AR142" s="5" t="str">
        <f t="shared" ref="AR142:AR147" si="22">IF(AQ142&lt;600,"yes","no")</f>
        <v>yes</v>
      </c>
      <c r="AS142" s="5">
        <v>685</v>
      </c>
      <c r="AT142" s="5" t="str">
        <f t="shared" si="14"/>
        <v>no</v>
      </c>
      <c r="AU142" s="5" t="str">
        <f t="shared" si="15"/>
        <v>no</v>
      </c>
      <c r="AV142" s="5">
        <v>31.345003172073817</v>
      </c>
      <c r="AW142" s="5">
        <v>58.3</v>
      </c>
      <c r="AX142" s="5" t="s">
        <v>2386</v>
      </c>
      <c r="AY142" s="5">
        <v>2.68</v>
      </c>
      <c r="AZ142" s="5" t="str">
        <f t="shared" si="16"/>
        <v>yes</v>
      </c>
      <c r="BA142" s="5" t="str">
        <f t="shared" si="17"/>
        <v>yes</v>
      </c>
    </row>
    <row r="143" spans="1:53">
      <c r="A143" s="5" t="s">
        <v>6015</v>
      </c>
      <c r="B143" s="5" t="s">
        <v>5070</v>
      </c>
      <c r="C143" s="5" t="s">
        <v>5071</v>
      </c>
      <c r="D143" s="5">
        <v>553472</v>
      </c>
      <c r="E143" s="5" t="s">
        <v>172</v>
      </c>
      <c r="F143" s="5" t="s">
        <v>6531</v>
      </c>
      <c r="G143" s="5" t="s">
        <v>2882</v>
      </c>
      <c r="H143" s="5" t="s">
        <v>1549</v>
      </c>
      <c r="I143" s="5" t="s">
        <v>6168</v>
      </c>
      <c r="J143" s="34">
        <v>2014</v>
      </c>
      <c r="K143" s="5" t="s">
        <v>6174</v>
      </c>
      <c r="L143" s="136" t="s">
        <v>178</v>
      </c>
      <c r="M143" s="5" t="s">
        <v>2383</v>
      </c>
      <c r="N143" s="5" t="s">
        <v>177</v>
      </c>
      <c r="O143" s="5" t="s">
        <v>177</v>
      </c>
      <c r="P143" s="10" t="s">
        <v>449</v>
      </c>
      <c r="Q143" s="5" t="s">
        <v>172</v>
      </c>
      <c r="R143" s="5" t="s">
        <v>172</v>
      </c>
      <c r="S143" s="5" t="s">
        <v>172</v>
      </c>
      <c r="T143" s="5" t="s">
        <v>172</v>
      </c>
      <c r="U143" s="5" t="s">
        <v>172</v>
      </c>
      <c r="V143" s="5" t="s">
        <v>172</v>
      </c>
      <c r="W143" s="5" t="s">
        <v>172</v>
      </c>
      <c r="X143" s="5" t="s">
        <v>172</v>
      </c>
      <c r="Y143" s="5" t="s">
        <v>2814</v>
      </c>
      <c r="Z143" s="5" t="s">
        <v>172</v>
      </c>
      <c r="AA143" s="5" t="s">
        <v>2251</v>
      </c>
      <c r="AB143" s="5" t="s">
        <v>2254</v>
      </c>
      <c r="AC143" s="5" t="s">
        <v>1765</v>
      </c>
      <c r="AD143" s="5">
        <v>0.34579300000000002</v>
      </c>
      <c r="AE143" s="5" t="s">
        <v>449</v>
      </c>
      <c r="AF143" s="5" t="s">
        <v>449</v>
      </c>
      <c r="AG143" s="5">
        <v>0.86132799999999998</v>
      </c>
      <c r="AH143" s="40" t="s">
        <v>449</v>
      </c>
      <c r="AI143" s="40" t="s">
        <v>177</v>
      </c>
      <c r="AJ143" s="40" t="str">
        <f t="shared" si="20"/>
        <v>Yes</v>
      </c>
      <c r="AK143" s="40" t="s">
        <v>172</v>
      </c>
      <c r="AL143" s="40" t="s">
        <v>172</v>
      </c>
      <c r="AM143" s="5" t="s">
        <v>177</v>
      </c>
      <c r="AN143" s="5" t="s">
        <v>177</v>
      </c>
      <c r="AO143" s="5" t="s">
        <v>8113</v>
      </c>
      <c r="AP143" s="5">
        <v>466879</v>
      </c>
      <c r="AQ143" s="5">
        <v>628</v>
      </c>
      <c r="AR143" s="5" t="str">
        <f t="shared" si="22"/>
        <v>no</v>
      </c>
      <c r="AS143" s="5">
        <v>720</v>
      </c>
      <c r="AT143" s="5" t="str">
        <f t="shared" si="14"/>
        <v>no</v>
      </c>
      <c r="AU143" s="5" t="str">
        <f t="shared" si="15"/>
        <v>no</v>
      </c>
      <c r="AV143" s="5">
        <v>40.967486901484953</v>
      </c>
      <c r="AW143" s="5">
        <v>62.31</v>
      </c>
      <c r="AX143" s="5" t="s">
        <v>2386</v>
      </c>
      <c r="AY143" s="5">
        <v>10.95</v>
      </c>
      <c r="AZ143" s="5" t="str">
        <f t="shared" si="16"/>
        <v>no</v>
      </c>
      <c r="BA143" s="5" t="str">
        <f t="shared" si="17"/>
        <v>no</v>
      </c>
    </row>
    <row r="144" spans="1:53">
      <c r="A144" s="5" t="s">
        <v>4064</v>
      </c>
      <c r="B144" s="5" t="s">
        <v>4516</v>
      </c>
      <c r="C144" s="5" t="s">
        <v>5465</v>
      </c>
      <c r="D144" s="5">
        <v>2114712</v>
      </c>
      <c r="E144" s="5" t="s">
        <v>172</v>
      </c>
      <c r="F144" s="5" t="s">
        <v>6243</v>
      </c>
      <c r="G144" s="5" t="s">
        <v>2882</v>
      </c>
      <c r="H144" s="5" t="s">
        <v>1549</v>
      </c>
      <c r="I144" s="5" t="s">
        <v>6168</v>
      </c>
      <c r="J144" s="5">
        <v>2014</v>
      </c>
      <c r="K144" s="5" t="s">
        <v>6174</v>
      </c>
      <c r="L144" s="136" t="s">
        <v>178</v>
      </c>
      <c r="M144" s="5" t="s">
        <v>2383</v>
      </c>
      <c r="N144" s="5" t="s">
        <v>177</v>
      </c>
      <c r="O144" s="5" t="s">
        <v>177</v>
      </c>
      <c r="P144" s="10" t="s">
        <v>449</v>
      </c>
      <c r="Q144" s="5" t="s">
        <v>172</v>
      </c>
      <c r="R144" s="5" t="s">
        <v>172</v>
      </c>
      <c r="S144" s="5" t="s">
        <v>172</v>
      </c>
      <c r="T144" s="5" t="s">
        <v>172</v>
      </c>
      <c r="U144" s="5" t="s">
        <v>172</v>
      </c>
      <c r="V144" s="5" t="s">
        <v>172</v>
      </c>
      <c r="W144" s="5" t="s">
        <v>172</v>
      </c>
      <c r="X144" s="5" t="s">
        <v>172</v>
      </c>
      <c r="Y144" s="5" t="s">
        <v>2814</v>
      </c>
      <c r="Z144" s="5" t="s">
        <v>172</v>
      </c>
      <c r="AA144" s="5" t="s">
        <v>2251</v>
      </c>
      <c r="AB144" s="5" t="s">
        <v>2254</v>
      </c>
      <c r="AC144" s="5" t="s">
        <v>1762</v>
      </c>
      <c r="AD144" s="5">
        <v>4.0821000000000003E-2</v>
      </c>
      <c r="AE144" s="5" t="s">
        <v>177</v>
      </c>
      <c r="AF144" s="5" t="s">
        <v>449</v>
      </c>
      <c r="AG144" s="5">
        <v>0.120083</v>
      </c>
      <c r="AH144" s="40" t="s">
        <v>177</v>
      </c>
      <c r="AI144" s="40" t="s">
        <v>449</v>
      </c>
      <c r="AJ144" s="40" t="str">
        <f t="shared" si="20"/>
        <v>No</v>
      </c>
      <c r="AK144" s="40">
        <v>18.2</v>
      </c>
      <c r="AL144" s="40">
        <v>17</v>
      </c>
      <c r="AM144" s="5" t="s">
        <v>177</v>
      </c>
      <c r="AN144" s="5" t="s">
        <v>177</v>
      </c>
      <c r="AO144" s="5" t="s">
        <v>7861</v>
      </c>
      <c r="AP144" s="5">
        <v>1141891</v>
      </c>
      <c r="AQ144" s="5">
        <v>467</v>
      </c>
      <c r="AR144" s="5" t="str">
        <f t="shared" si="22"/>
        <v>yes</v>
      </c>
      <c r="AS144" s="5">
        <v>3187</v>
      </c>
      <c r="AT144" s="5" t="str">
        <f t="shared" si="14"/>
        <v>yes</v>
      </c>
      <c r="AU144" s="5" t="str">
        <f t="shared" si="15"/>
        <v>no</v>
      </c>
      <c r="AV144" s="5">
        <v>100.19813396066979</v>
      </c>
      <c r="AW144" s="5">
        <v>98.76</v>
      </c>
      <c r="AX144" s="5" t="s">
        <v>2385</v>
      </c>
      <c r="AY144" s="5">
        <v>9.3000000000000007</v>
      </c>
      <c r="AZ144" s="5" t="str">
        <f t="shared" si="16"/>
        <v>no</v>
      </c>
      <c r="BA144" s="5" t="str">
        <f t="shared" si="17"/>
        <v>yes</v>
      </c>
    </row>
    <row r="145" spans="1:53">
      <c r="A145" s="5" t="s">
        <v>4228</v>
      </c>
      <c r="B145" s="5" t="s">
        <v>4680</v>
      </c>
      <c r="C145" s="5" t="s">
        <v>5785</v>
      </c>
      <c r="D145" s="5">
        <v>2500000</v>
      </c>
      <c r="E145" s="5" t="s">
        <v>172</v>
      </c>
      <c r="F145" s="5" t="s">
        <v>6485</v>
      </c>
      <c r="G145" s="5" t="s">
        <v>2882</v>
      </c>
      <c r="H145" s="5" t="s">
        <v>1549</v>
      </c>
      <c r="I145" s="5" t="s">
        <v>6168</v>
      </c>
      <c r="J145" s="5">
        <v>2014</v>
      </c>
      <c r="K145" s="5" t="s">
        <v>6174</v>
      </c>
      <c r="L145" s="136" t="s">
        <v>178</v>
      </c>
      <c r="M145" s="5" t="s">
        <v>2383</v>
      </c>
      <c r="N145" s="5" t="s">
        <v>177</v>
      </c>
      <c r="O145" s="5" t="s">
        <v>177</v>
      </c>
      <c r="P145" s="10" t="s">
        <v>449</v>
      </c>
      <c r="Q145" s="5" t="s">
        <v>172</v>
      </c>
      <c r="R145" s="5" t="s">
        <v>172</v>
      </c>
      <c r="S145" s="5" t="s">
        <v>172</v>
      </c>
      <c r="T145" s="5" t="s">
        <v>172</v>
      </c>
      <c r="U145" s="5" t="s">
        <v>172</v>
      </c>
      <c r="V145" s="5" t="s">
        <v>172</v>
      </c>
      <c r="W145" s="5" t="s">
        <v>172</v>
      </c>
      <c r="X145" s="5" t="s">
        <v>172</v>
      </c>
      <c r="Y145" s="5" t="s">
        <v>2814</v>
      </c>
      <c r="Z145" s="5" t="s">
        <v>172</v>
      </c>
      <c r="AA145" s="5" t="s">
        <v>2251</v>
      </c>
      <c r="AB145" s="5" t="s">
        <v>2254</v>
      </c>
      <c r="AC145" s="5" t="s">
        <v>1765</v>
      </c>
      <c r="AD145" s="5">
        <v>5.4236800000000002E-2</v>
      </c>
      <c r="AE145" s="5" t="s">
        <v>177</v>
      </c>
      <c r="AF145" s="5" t="s">
        <v>449</v>
      </c>
      <c r="AG145" s="5">
        <v>0.15139900000000001</v>
      </c>
      <c r="AH145" s="40" t="s">
        <v>177</v>
      </c>
      <c r="AI145" s="40" t="s">
        <v>449</v>
      </c>
      <c r="AJ145" s="40" t="str">
        <f t="shared" si="20"/>
        <v>No</v>
      </c>
      <c r="AK145" s="40">
        <v>18.8</v>
      </c>
      <c r="AL145" s="40">
        <v>18</v>
      </c>
      <c r="AM145" s="5" t="s">
        <v>177</v>
      </c>
      <c r="AN145" s="5" t="s">
        <v>177</v>
      </c>
      <c r="AO145" s="5" t="s">
        <v>8111</v>
      </c>
      <c r="AP145" s="5">
        <v>1085644</v>
      </c>
      <c r="AQ145" s="5">
        <v>823</v>
      </c>
      <c r="AR145" s="5" t="str">
        <f t="shared" si="22"/>
        <v>no</v>
      </c>
      <c r="AS145" s="5">
        <v>1551</v>
      </c>
      <c r="AT145" s="5" t="str">
        <f t="shared" si="14"/>
        <v>yes</v>
      </c>
      <c r="AU145" s="5" t="str">
        <f t="shared" si="15"/>
        <v>no</v>
      </c>
      <c r="AV145" s="5">
        <v>95.26259769592491</v>
      </c>
      <c r="AW145" s="5">
        <v>92.72</v>
      </c>
      <c r="AX145" s="5" t="s">
        <v>2386</v>
      </c>
      <c r="AY145" s="5">
        <v>18.5</v>
      </c>
      <c r="AZ145" s="5" t="str">
        <f t="shared" si="16"/>
        <v>no</v>
      </c>
      <c r="BA145" s="5" t="str">
        <f t="shared" si="17"/>
        <v>no</v>
      </c>
    </row>
    <row r="146" spans="1:53">
      <c r="A146" s="5" t="s">
        <v>6051</v>
      </c>
      <c r="B146" s="5" t="s">
        <v>5414</v>
      </c>
      <c r="C146" s="5" t="s">
        <v>5415</v>
      </c>
      <c r="D146" s="5">
        <v>1745550</v>
      </c>
      <c r="E146" s="5" t="s">
        <v>172</v>
      </c>
      <c r="F146" s="5" t="s">
        <v>9569</v>
      </c>
      <c r="G146" s="5" t="s">
        <v>2882</v>
      </c>
      <c r="H146" s="5" t="s">
        <v>1549</v>
      </c>
      <c r="I146" s="5" t="s">
        <v>6168</v>
      </c>
      <c r="J146" s="34">
        <v>2014</v>
      </c>
      <c r="K146" s="5" t="s">
        <v>6174</v>
      </c>
      <c r="L146" s="136" t="s">
        <v>178</v>
      </c>
      <c r="M146" s="5" t="s">
        <v>2383</v>
      </c>
      <c r="N146" s="5" t="s">
        <v>177</v>
      </c>
      <c r="O146" s="5" t="s">
        <v>177</v>
      </c>
      <c r="P146" s="10" t="s">
        <v>449</v>
      </c>
      <c r="Q146" s="5" t="s">
        <v>172</v>
      </c>
      <c r="R146" s="5" t="s">
        <v>172</v>
      </c>
      <c r="S146" s="5" t="s">
        <v>172</v>
      </c>
      <c r="T146" s="5" t="s">
        <v>172</v>
      </c>
      <c r="U146" s="5" t="s">
        <v>172</v>
      </c>
      <c r="V146" s="5" t="s">
        <v>172</v>
      </c>
      <c r="W146" s="5" t="s">
        <v>172</v>
      </c>
      <c r="X146" s="5" t="s">
        <v>172</v>
      </c>
      <c r="Y146" s="5" t="s">
        <v>2814</v>
      </c>
      <c r="Z146" s="5" t="s">
        <v>172</v>
      </c>
      <c r="AA146" s="5" t="s">
        <v>2251</v>
      </c>
      <c r="AB146" s="5" t="s">
        <v>2254</v>
      </c>
      <c r="AC146" s="5" t="s">
        <v>1765</v>
      </c>
      <c r="AD146" s="5">
        <v>0.166024</v>
      </c>
      <c r="AE146" s="5" t="s">
        <v>177</v>
      </c>
      <c r="AF146" s="5" t="s">
        <v>449</v>
      </c>
      <c r="AG146" s="5">
        <v>0.40207199999999998</v>
      </c>
      <c r="AH146" s="40" t="s">
        <v>449</v>
      </c>
      <c r="AI146" s="40" t="s">
        <v>449</v>
      </c>
      <c r="AJ146" s="40" t="str">
        <f t="shared" si="20"/>
        <v>No</v>
      </c>
      <c r="AK146" s="40">
        <v>10.199999999999999</v>
      </c>
      <c r="AL146" s="40">
        <v>9</v>
      </c>
      <c r="AM146" s="5" t="s">
        <v>177</v>
      </c>
      <c r="AN146" s="5" t="s">
        <v>177</v>
      </c>
      <c r="AO146" s="5" t="s">
        <v>8195</v>
      </c>
      <c r="AP146" s="5">
        <v>971409</v>
      </c>
      <c r="AQ146" s="5">
        <v>893</v>
      </c>
      <c r="AR146" s="5" t="str">
        <f t="shared" si="22"/>
        <v>no</v>
      </c>
      <c r="AS146" s="5">
        <v>1174</v>
      </c>
      <c r="AT146" s="5" t="str">
        <f t="shared" si="14"/>
        <v>no</v>
      </c>
      <c r="AU146" s="5" t="str">
        <f t="shared" si="15"/>
        <v>no</v>
      </c>
      <c r="AV146" s="5">
        <v>85.238756687459912</v>
      </c>
      <c r="AW146" s="5">
        <v>84.85</v>
      </c>
      <c r="AX146" s="5" t="s">
        <v>2386</v>
      </c>
      <c r="AY146" s="5">
        <v>12.45</v>
      </c>
      <c r="AZ146" s="5" t="str">
        <f t="shared" si="16"/>
        <v>no</v>
      </c>
      <c r="BA146" s="5" t="str">
        <f t="shared" si="17"/>
        <v>no</v>
      </c>
    </row>
    <row r="147" spans="1:53">
      <c r="A147" s="5" t="s">
        <v>5930</v>
      </c>
      <c r="B147" s="5" t="s">
        <v>4933</v>
      </c>
      <c r="C147" s="5" t="s">
        <v>4934</v>
      </c>
      <c r="D147" s="5">
        <v>331242</v>
      </c>
      <c r="E147" s="5" t="s">
        <v>172</v>
      </c>
      <c r="F147" s="5" t="s">
        <v>6402</v>
      </c>
      <c r="G147" s="5" t="s">
        <v>2882</v>
      </c>
      <c r="H147" s="5" t="s">
        <v>1549</v>
      </c>
      <c r="I147" s="5" t="s">
        <v>6168</v>
      </c>
      <c r="J147" s="34">
        <v>2014</v>
      </c>
      <c r="K147" s="5" t="s">
        <v>6174</v>
      </c>
      <c r="L147" s="136" t="s">
        <v>178</v>
      </c>
      <c r="M147" s="5" t="s">
        <v>2383</v>
      </c>
      <c r="N147" s="5" t="s">
        <v>177</v>
      </c>
      <c r="O147" s="5" t="s">
        <v>177</v>
      </c>
      <c r="P147" s="10" t="s">
        <v>449</v>
      </c>
      <c r="Q147" s="5" t="s">
        <v>172</v>
      </c>
      <c r="R147" s="5" t="s">
        <v>172</v>
      </c>
      <c r="S147" s="5" t="s">
        <v>172</v>
      </c>
      <c r="T147" s="5" t="s">
        <v>172</v>
      </c>
      <c r="U147" s="5" t="s">
        <v>172</v>
      </c>
      <c r="V147" s="5" t="s">
        <v>172</v>
      </c>
      <c r="W147" s="5" t="s">
        <v>172</v>
      </c>
      <c r="X147" s="5" t="s">
        <v>172</v>
      </c>
      <c r="Y147" s="5" t="s">
        <v>2814</v>
      </c>
      <c r="Z147" s="5" t="s">
        <v>172</v>
      </c>
      <c r="AA147" s="5" t="s">
        <v>2251</v>
      </c>
      <c r="AB147" s="5" t="s">
        <v>2254</v>
      </c>
      <c r="AC147" s="5" t="s">
        <v>172</v>
      </c>
      <c r="AD147" s="5">
        <v>0.55265699999999995</v>
      </c>
      <c r="AE147" s="5" t="s">
        <v>449</v>
      </c>
      <c r="AF147" s="5" t="s">
        <v>177</v>
      </c>
      <c r="AG147" s="5" t="s">
        <v>172</v>
      </c>
      <c r="AH147" s="40" t="s">
        <v>449</v>
      </c>
      <c r="AI147" s="40" t="s">
        <v>177</v>
      </c>
      <c r="AJ147" s="40" t="str">
        <f t="shared" si="20"/>
        <v>Yes</v>
      </c>
      <c r="AK147" s="40" t="s">
        <v>172</v>
      </c>
      <c r="AL147" s="40" t="s">
        <v>172</v>
      </c>
      <c r="AM147" s="5" t="s">
        <v>177</v>
      </c>
      <c r="AN147" s="5" t="s">
        <v>177</v>
      </c>
      <c r="AO147" s="5" t="s">
        <v>7985</v>
      </c>
      <c r="AP147" s="5">
        <v>186122</v>
      </c>
      <c r="AQ147" s="5">
        <v>282</v>
      </c>
      <c r="AR147" s="5" t="str">
        <f t="shared" si="22"/>
        <v>yes</v>
      </c>
      <c r="AS147" s="5">
        <v>645</v>
      </c>
      <c r="AT147" s="5" t="str">
        <f t="shared" si="14"/>
        <v>no</v>
      </c>
      <c r="AU147" s="5" t="str">
        <f t="shared" si="15"/>
        <v>no</v>
      </c>
      <c r="AV147" s="5">
        <v>16.331748905129984</v>
      </c>
      <c r="AW147" s="5">
        <v>34.46</v>
      </c>
      <c r="AX147" s="5" t="s">
        <v>2386</v>
      </c>
      <c r="AY147" s="5">
        <v>1.1000000000000001</v>
      </c>
      <c r="AZ147" s="5" t="str">
        <f t="shared" si="16"/>
        <v>yes</v>
      </c>
      <c r="BA147" s="5" t="str">
        <f t="shared" si="17"/>
        <v>yes</v>
      </c>
    </row>
    <row r="148" spans="1:53">
      <c r="A148" s="5" t="s">
        <v>4159</v>
      </c>
      <c r="B148" s="5" t="s">
        <v>4611</v>
      </c>
      <c r="C148" s="5" t="s">
        <v>5766</v>
      </c>
      <c r="D148" s="5">
        <v>2500000</v>
      </c>
      <c r="E148" s="5" t="s">
        <v>172</v>
      </c>
      <c r="F148" s="5" t="s">
        <v>6359</v>
      </c>
      <c r="G148" s="5" t="s">
        <v>2882</v>
      </c>
      <c r="H148" s="5" t="s">
        <v>1549</v>
      </c>
      <c r="I148" s="5" t="s">
        <v>6168</v>
      </c>
      <c r="J148" s="5">
        <v>2014</v>
      </c>
      <c r="K148" s="5" t="s">
        <v>6174</v>
      </c>
      <c r="L148" s="136" t="s">
        <v>178</v>
      </c>
      <c r="M148" s="5" t="s">
        <v>2383</v>
      </c>
      <c r="N148" s="5" t="s">
        <v>177</v>
      </c>
      <c r="O148" s="5" t="s">
        <v>177</v>
      </c>
      <c r="P148" s="10" t="s">
        <v>449</v>
      </c>
      <c r="Q148" s="5" t="s">
        <v>172</v>
      </c>
      <c r="R148" s="5" t="s">
        <v>172</v>
      </c>
      <c r="S148" s="5" t="s">
        <v>172</v>
      </c>
      <c r="T148" s="5" t="s">
        <v>172</v>
      </c>
      <c r="U148" s="5" t="s">
        <v>172</v>
      </c>
      <c r="V148" s="5" t="s">
        <v>172</v>
      </c>
      <c r="W148" s="5" t="s">
        <v>172</v>
      </c>
      <c r="X148" s="5" t="s">
        <v>172</v>
      </c>
      <c r="Y148" s="5" t="s">
        <v>2814</v>
      </c>
      <c r="Z148" s="5" t="s">
        <v>172</v>
      </c>
      <c r="AA148" s="5" t="s">
        <v>2251</v>
      </c>
      <c r="AB148" s="5" t="s">
        <v>2254</v>
      </c>
      <c r="AC148" s="5" t="s">
        <v>1765</v>
      </c>
      <c r="AD148" s="5">
        <v>2.5001900000000001E-2</v>
      </c>
      <c r="AE148" s="5" t="s">
        <v>177</v>
      </c>
      <c r="AF148" s="5" t="s">
        <v>449</v>
      </c>
      <c r="AG148" s="5">
        <v>4.2316899999999998E-2</v>
      </c>
      <c r="AH148" s="40" t="s">
        <v>177</v>
      </c>
      <c r="AI148" s="40" t="s">
        <v>449</v>
      </c>
      <c r="AJ148" s="40" t="str">
        <f t="shared" si="20"/>
        <v>No</v>
      </c>
      <c r="AK148" s="40">
        <v>32.1</v>
      </c>
      <c r="AL148" s="40">
        <v>31</v>
      </c>
      <c r="AM148" s="5" t="s">
        <v>177</v>
      </c>
      <c r="AN148" s="5" t="s">
        <v>177</v>
      </c>
      <c r="AO148" s="5" t="s">
        <v>7982</v>
      </c>
      <c r="AP148" s="5">
        <v>1132087</v>
      </c>
      <c r="AQ148" s="5">
        <v>47</v>
      </c>
      <c r="AR148" s="5" t="str">
        <f>IF(AQ148&lt;350,"yes","no")</f>
        <v>yes</v>
      </c>
      <c r="AS148" s="5">
        <v>54578</v>
      </c>
      <c r="AT148" s="5" t="str">
        <f t="shared" si="14"/>
        <v>yes</v>
      </c>
      <c r="AU148" s="5" t="str">
        <f t="shared" si="15"/>
        <v>yes</v>
      </c>
      <c r="AV148" s="5">
        <v>99.337857011862596</v>
      </c>
      <c r="AW148" s="5">
        <v>99.97</v>
      </c>
      <c r="AX148" s="5" t="s">
        <v>2385</v>
      </c>
      <c r="AY148" s="5">
        <v>0.27</v>
      </c>
      <c r="AZ148" s="5" t="str">
        <f t="shared" si="16"/>
        <v>yes</v>
      </c>
      <c r="BA148" s="5" t="str">
        <f t="shared" si="17"/>
        <v>yes</v>
      </c>
    </row>
    <row r="149" spans="1:53">
      <c r="A149" s="5" t="s">
        <v>6052</v>
      </c>
      <c r="B149" s="5" t="s">
        <v>5416</v>
      </c>
      <c r="C149" s="5" t="s">
        <v>5417</v>
      </c>
      <c r="D149" s="5">
        <v>1750030</v>
      </c>
      <c r="E149" s="5" t="s">
        <v>172</v>
      </c>
      <c r="F149" s="5" t="s">
        <v>9570</v>
      </c>
      <c r="G149" s="5" t="s">
        <v>2882</v>
      </c>
      <c r="H149" s="5" t="s">
        <v>1549</v>
      </c>
      <c r="I149" s="5" t="s">
        <v>6168</v>
      </c>
      <c r="J149" s="34">
        <v>2014</v>
      </c>
      <c r="K149" s="5" t="s">
        <v>6174</v>
      </c>
      <c r="L149" s="136" t="s">
        <v>178</v>
      </c>
      <c r="M149" s="5" t="s">
        <v>2383</v>
      </c>
      <c r="N149" s="5" t="s">
        <v>177</v>
      </c>
      <c r="O149" s="5" t="s">
        <v>177</v>
      </c>
      <c r="P149" s="10" t="s">
        <v>449</v>
      </c>
      <c r="Q149" s="5" t="s">
        <v>172</v>
      </c>
      <c r="R149" s="5" t="s">
        <v>172</v>
      </c>
      <c r="S149" s="5" t="s">
        <v>172</v>
      </c>
      <c r="T149" s="5" t="s">
        <v>172</v>
      </c>
      <c r="U149" s="5" t="s">
        <v>172</v>
      </c>
      <c r="V149" s="5" t="s">
        <v>172</v>
      </c>
      <c r="W149" s="5" t="s">
        <v>172</v>
      </c>
      <c r="X149" s="5" t="s">
        <v>172</v>
      </c>
      <c r="Y149" s="5" t="s">
        <v>2814</v>
      </c>
      <c r="Z149" s="5" t="s">
        <v>172</v>
      </c>
      <c r="AA149" s="5" t="s">
        <v>2251</v>
      </c>
      <c r="AB149" s="5" t="s">
        <v>2254</v>
      </c>
      <c r="AC149" s="5" t="s">
        <v>1765</v>
      </c>
      <c r="AD149" s="5">
        <v>0.148315</v>
      </c>
      <c r="AE149" s="5" t="s">
        <v>177</v>
      </c>
      <c r="AF149" s="5" t="s">
        <v>449</v>
      </c>
      <c r="AG149" s="5">
        <v>0.37545899999999999</v>
      </c>
      <c r="AH149" s="40" t="s">
        <v>449</v>
      </c>
      <c r="AI149" s="40" t="s">
        <v>449</v>
      </c>
      <c r="AJ149" s="40" t="str">
        <f t="shared" si="20"/>
        <v>No</v>
      </c>
      <c r="AK149" s="40">
        <v>10.5</v>
      </c>
      <c r="AL149" s="40">
        <v>10</v>
      </c>
      <c r="AM149" s="5" t="s">
        <v>177</v>
      </c>
      <c r="AN149" s="5" t="s">
        <v>177</v>
      </c>
      <c r="AO149" s="5" t="s">
        <v>8196</v>
      </c>
      <c r="AP149" s="5">
        <v>1015445</v>
      </c>
      <c r="AQ149" s="5">
        <v>856</v>
      </c>
      <c r="AR149" s="5" t="str">
        <f>IF(AQ149&lt;600,"yes","no")</f>
        <v>no</v>
      </c>
      <c r="AS149" s="5">
        <v>1318</v>
      </c>
      <c r="AT149" s="5" t="str">
        <f t="shared" si="14"/>
        <v>no</v>
      </c>
      <c r="AU149" s="5" t="str">
        <f t="shared" si="15"/>
        <v>no</v>
      </c>
      <c r="AV149" s="5">
        <v>89.102807658254889</v>
      </c>
      <c r="AW149" s="5">
        <v>90.94</v>
      </c>
      <c r="AX149" s="5" t="s">
        <v>2386</v>
      </c>
      <c r="AY149" s="5">
        <v>11.9</v>
      </c>
      <c r="AZ149" s="5" t="str">
        <f t="shared" si="16"/>
        <v>no</v>
      </c>
      <c r="BA149" s="5" t="str">
        <f t="shared" si="17"/>
        <v>no</v>
      </c>
    </row>
    <row r="150" spans="1:53">
      <c r="A150" s="5" t="s">
        <v>4092</v>
      </c>
      <c r="B150" s="5" t="s">
        <v>4544</v>
      </c>
      <c r="C150" s="5" t="s">
        <v>5716</v>
      </c>
      <c r="D150" s="5">
        <v>2500000</v>
      </c>
      <c r="E150" s="5" t="s">
        <v>172</v>
      </c>
      <c r="F150" s="5" t="s">
        <v>6280</v>
      </c>
      <c r="G150" s="5" t="s">
        <v>2882</v>
      </c>
      <c r="H150" s="5" t="s">
        <v>1549</v>
      </c>
      <c r="I150" s="5" t="s">
        <v>6168</v>
      </c>
      <c r="J150" s="5">
        <v>2014</v>
      </c>
      <c r="K150" s="5" t="s">
        <v>6174</v>
      </c>
      <c r="L150" s="136" t="s">
        <v>178</v>
      </c>
      <c r="M150" s="5" t="s">
        <v>2383</v>
      </c>
      <c r="N150" s="5" t="s">
        <v>177</v>
      </c>
      <c r="O150" s="5" t="s">
        <v>177</v>
      </c>
      <c r="P150" s="10" t="s">
        <v>449</v>
      </c>
      <c r="Q150" s="5" t="s">
        <v>172</v>
      </c>
      <c r="R150" s="5" t="s">
        <v>172</v>
      </c>
      <c r="S150" s="5" t="s">
        <v>172</v>
      </c>
      <c r="T150" s="5" t="s">
        <v>172</v>
      </c>
      <c r="U150" s="5" t="s">
        <v>172</v>
      </c>
      <c r="V150" s="5" t="s">
        <v>172</v>
      </c>
      <c r="W150" s="5" t="s">
        <v>172</v>
      </c>
      <c r="X150" s="5" t="s">
        <v>172</v>
      </c>
      <c r="Y150" s="5" t="s">
        <v>2814</v>
      </c>
      <c r="Z150" s="5" t="s">
        <v>172</v>
      </c>
      <c r="AA150" s="5" t="s">
        <v>2251</v>
      </c>
      <c r="AB150" s="5" t="s">
        <v>2254</v>
      </c>
      <c r="AC150" s="5" t="s">
        <v>1765</v>
      </c>
      <c r="AD150" s="5">
        <v>2.4630699999999998E-2</v>
      </c>
      <c r="AE150" s="5" t="s">
        <v>177</v>
      </c>
      <c r="AF150" s="5" t="s">
        <v>449</v>
      </c>
      <c r="AG150" s="5">
        <v>4.1750000000000002E-2</v>
      </c>
      <c r="AH150" s="40" t="s">
        <v>177</v>
      </c>
      <c r="AI150" s="40" t="s">
        <v>449</v>
      </c>
      <c r="AJ150" s="40" t="str">
        <f t="shared" si="20"/>
        <v>No</v>
      </c>
      <c r="AK150" s="40">
        <v>33.5</v>
      </c>
      <c r="AL150" s="40">
        <v>33</v>
      </c>
      <c r="AM150" s="5" t="s">
        <v>177</v>
      </c>
      <c r="AN150" s="5" t="s">
        <v>177</v>
      </c>
      <c r="AO150" s="5" t="s">
        <v>7904</v>
      </c>
      <c r="AP150" s="5">
        <v>1132357</v>
      </c>
      <c r="AQ150" s="5">
        <v>58</v>
      </c>
      <c r="AR150" s="5" t="str">
        <f>IF(AQ150&lt;350,"yes","no")</f>
        <v>yes</v>
      </c>
      <c r="AS150" s="5">
        <v>40336</v>
      </c>
      <c r="AT150" s="5" t="str">
        <f t="shared" si="14"/>
        <v>yes</v>
      </c>
      <c r="AU150" s="5" t="str">
        <f t="shared" si="15"/>
        <v>yes</v>
      </c>
      <c r="AV150" s="5">
        <v>99.361548849498035</v>
      </c>
      <c r="AW150" s="5">
        <v>100</v>
      </c>
      <c r="AX150" s="5" t="s">
        <v>2385</v>
      </c>
      <c r="AY150" s="5">
        <v>1.61</v>
      </c>
      <c r="AZ150" s="5" t="str">
        <f t="shared" si="16"/>
        <v>yes</v>
      </c>
      <c r="BA150" s="5" t="str">
        <f t="shared" si="17"/>
        <v>yes</v>
      </c>
    </row>
    <row r="151" spans="1:53">
      <c r="A151" s="5" t="s">
        <v>6016</v>
      </c>
      <c r="B151" s="5" t="s">
        <v>5305</v>
      </c>
      <c r="C151" s="5" t="s">
        <v>5306</v>
      </c>
      <c r="D151" s="5">
        <v>1238668</v>
      </c>
      <c r="E151" s="5" t="s">
        <v>172</v>
      </c>
      <c r="F151" s="5" t="s">
        <v>6532</v>
      </c>
      <c r="G151" s="5" t="s">
        <v>2882</v>
      </c>
      <c r="H151" s="5" t="s">
        <v>1549</v>
      </c>
      <c r="I151" s="5" t="s">
        <v>6168</v>
      </c>
      <c r="J151" s="34">
        <v>2014</v>
      </c>
      <c r="K151" s="5" t="s">
        <v>6174</v>
      </c>
      <c r="L151" s="136" t="s">
        <v>178</v>
      </c>
      <c r="M151" s="5" t="s">
        <v>2383</v>
      </c>
      <c r="N151" s="5" t="s">
        <v>177</v>
      </c>
      <c r="O151" s="5" t="s">
        <v>177</v>
      </c>
      <c r="P151" s="10" t="s">
        <v>449</v>
      </c>
      <c r="Q151" s="5" t="s">
        <v>172</v>
      </c>
      <c r="R151" s="5" t="s">
        <v>172</v>
      </c>
      <c r="S151" s="5" t="s">
        <v>172</v>
      </c>
      <c r="T151" s="5" t="s">
        <v>172</v>
      </c>
      <c r="U151" s="5" t="s">
        <v>172</v>
      </c>
      <c r="V151" s="5" t="s">
        <v>172</v>
      </c>
      <c r="W151" s="5" t="s">
        <v>172</v>
      </c>
      <c r="X151" s="5" t="s">
        <v>172</v>
      </c>
      <c r="Y151" s="5" t="s">
        <v>2814</v>
      </c>
      <c r="Z151" s="5" t="s">
        <v>172</v>
      </c>
      <c r="AA151" s="5" t="s">
        <v>2251</v>
      </c>
      <c r="AB151" s="5" t="s">
        <v>2254</v>
      </c>
      <c r="AC151" s="5" t="s">
        <v>1765</v>
      </c>
      <c r="AD151" s="5">
        <v>0.115191</v>
      </c>
      <c r="AE151" s="5" t="s">
        <v>177</v>
      </c>
      <c r="AF151" s="5" t="s">
        <v>449</v>
      </c>
      <c r="AG151" s="5">
        <v>0.447405</v>
      </c>
      <c r="AH151" s="40" t="s">
        <v>449</v>
      </c>
      <c r="AI151" s="40" t="s">
        <v>449</v>
      </c>
      <c r="AJ151" s="40" t="str">
        <f t="shared" si="20"/>
        <v>No</v>
      </c>
      <c r="AK151" s="40">
        <v>8.6999999999999993</v>
      </c>
      <c r="AL151" s="40">
        <v>8</v>
      </c>
      <c r="AM151" s="5" t="s">
        <v>177</v>
      </c>
      <c r="AN151" s="5" t="s">
        <v>177</v>
      </c>
      <c r="AO151" s="5" t="s">
        <v>8114</v>
      </c>
      <c r="AP151" s="5">
        <v>1058977</v>
      </c>
      <c r="AQ151" s="5">
        <v>818</v>
      </c>
      <c r="AR151" s="5" t="str">
        <f t="shared" ref="AR151:AR161" si="23">IF(AQ151&lt;600,"yes","no")</f>
        <v>no</v>
      </c>
      <c r="AS151" s="5">
        <v>1480</v>
      </c>
      <c r="AT151" s="5" t="str">
        <f t="shared" ref="AT151:AT214" si="24">IF(AS151&gt;1500,"yes","no")</f>
        <v>no</v>
      </c>
      <c r="AU151" s="5" t="str">
        <f t="shared" ref="AU151:AU214" si="25">IF($AS151&gt;5000,"yes","no")</f>
        <v>no</v>
      </c>
      <c r="AV151" s="5">
        <v>92.922633865463709</v>
      </c>
      <c r="AW151" s="5">
        <v>93.27</v>
      </c>
      <c r="AX151" s="5" t="s">
        <v>2386</v>
      </c>
      <c r="AY151" s="5">
        <v>8.48</v>
      </c>
      <c r="AZ151" s="5" t="str">
        <f t="shared" ref="AZ151:AZ214" si="26">IF($AY151&lt;5,"yes","no")</f>
        <v>no</v>
      </c>
      <c r="BA151" s="5" t="str">
        <f t="shared" ref="BA151:BA214" si="27">IF(AY151&lt;10,"yes","no")</f>
        <v>yes</v>
      </c>
    </row>
    <row r="152" spans="1:53">
      <c r="A152" s="5" t="s">
        <v>4236</v>
      </c>
      <c r="B152" s="5" t="s">
        <v>4688</v>
      </c>
      <c r="C152" s="5" t="s">
        <v>5380</v>
      </c>
      <c r="D152" s="5">
        <v>1559194</v>
      </c>
      <c r="E152" s="5" t="s">
        <v>172</v>
      </c>
      <c r="F152" s="5" t="s">
        <v>6533</v>
      </c>
      <c r="G152" s="5" t="s">
        <v>2882</v>
      </c>
      <c r="H152" s="5" t="s">
        <v>1549</v>
      </c>
      <c r="I152" s="5" t="s">
        <v>6168</v>
      </c>
      <c r="J152" s="5">
        <v>2014</v>
      </c>
      <c r="K152" s="5" t="s">
        <v>6174</v>
      </c>
      <c r="L152" s="136" t="s">
        <v>178</v>
      </c>
      <c r="M152" s="5" t="s">
        <v>2383</v>
      </c>
      <c r="N152" s="5" t="s">
        <v>177</v>
      </c>
      <c r="O152" s="5" t="s">
        <v>177</v>
      </c>
      <c r="P152" s="10" t="s">
        <v>449</v>
      </c>
      <c r="Q152" s="5" t="s">
        <v>172</v>
      </c>
      <c r="R152" s="5" t="s">
        <v>172</v>
      </c>
      <c r="S152" s="5" t="s">
        <v>172</v>
      </c>
      <c r="T152" s="5" t="s">
        <v>172</v>
      </c>
      <c r="U152" s="5" t="s">
        <v>172</v>
      </c>
      <c r="V152" s="5" t="s">
        <v>172</v>
      </c>
      <c r="W152" s="5" t="s">
        <v>172</v>
      </c>
      <c r="X152" s="5" t="s">
        <v>172</v>
      </c>
      <c r="Y152" s="5" t="s">
        <v>2814</v>
      </c>
      <c r="Z152" s="5" t="s">
        <v>172</v>
      </c>
      <c r="AA152" s="5" t="s">
        <v>2251</v>
      </c>
      <c r="AB152" s="5" t="s">
        <v>2254</v>
      </c>
      <c r="AC152" s="5" t="s">
        <v>1765</v>
      </c>
      <c r="AD152" s="5">
        <v>8.9623599999999998E-2</v>
      </c>
      <c r="AE152" s="5" t="s">
        <v>177</v>
      </c>
      <c r="AF152" s="5" t="s">
        <v>449</v>
      </c>
      <c r="AG152" s="5">
        <v>0.35370699999999999</v>
      </c>
      <c r="AH152" s="40" t="s">
        <v>449</v>
      </c>
      <c r="AI152" s="40" t="s">
        <v>449</v>
      </c>
      <c r="AJ152" s="40" t="str">
        <f t="shared" si="20"/>
        <v>No</v>
      </c>
      <c r="AK152" s="40">
        <v>10.1</v>
      </c>
      <c r="AL152" s="40">
        <v>9</v>
      </c>
      <c r="AM152" s="5" t="s">
        <v>177</v>
      </c>
      <c r="AN152" s="5" t="s">
        <v>177</v>
      </c>
      <c r="AO152" s="5" t="s">
        <v>8115</v>
      </c>
      <c r="AP152" s="5">
        <v>1100002</v>
      </c>
      <c r="AQ152" s="5">
        <v>690</v>
      </c>
      <c r="AR152" s="5" t="str">
        <f t="shared" si="23"/>
        <v>no</v>
      </c>
      <c r="AS152" s="5">
        <v>2024</v>
      </c>
      <c r="AT152" s="5" t="str">
        <f t="shared" si="24"/>
        <v>yes</v>
      </c>
      <c r="AU152" s="5" t="str">
        <f t="shared" si="25"/>
        <v>no</v>
      </c>
      <c r="AV152" s="5">
        <v>96.522476972850029</v>
      </c>
      <c r="AW152" s="5">
        <v>94.79</v>
      </c>
      <c r="AX152" s="5" t="s">
        <v>2386</v>
      </c>
      <c r="AY152" s="5">
        <v>9.36</v>
      </c>
      <c r="AZ152" s="5" t="str">
        <f t="shared" si="26"/>
        <v>no</v>
      </c>
      <c r="BA152" s="5" t="str">
        <f t="shared" si="27"/>
        <v>yes</v>
      </c>
    </row>
    <row r="153" spans="1:53">
      <c r="A153" s="5" t="s">
        <v>6017</v>
      </c>
      <c r="B153" s="5" t="s">
        <v>5204</v>
      </c>
      <c r="C153" s="5" t="s">
        <v>5205</v>
      </c>
      <c r="D153" s="5">
        <v>955111</v>
      </c>
      <c r="E153" s="5" t="s">
        <v>172</v>
      </c>
      <c r="F153" s="5" t="s">
        <v>6534</v>
      </c>
      <c r="G153" s="5" t="s">
        <v>2882</v>
      </c>
      <c r="H153" s="5" t="s">
        <v>1549</v>
      </c>
      <c r="I153" s="5" t="s">
        <v>6168</v>
      </c>
      <c r="J153" s="34">
        <v>2014</v>
      </c>
      <c r="K153" s="5" t="s">
        <v>6174</v>
      </c>
      <c r="L153" s="136" t="s">
        <v>178</v>
      </c>
      <c r="M153" s="5" t="s">
        <v>2383</v>
      </c>
      <c r="N153" s="5" t="s">
        <v>177</v>
      </c>
      <c r="O153" s="5" t="s">
        <v>177</v>
      </c>
      <c r="P153" s="10" t="s">
        <v>449</v>
      </c>
      <c r="Q153" s="5" t="s">
        <v>172</v>
      </c>
      <c r="R153" s="5" t="s">
        <v>172</v>
      </c>
      <c r="S153" s="5" t="s">
        <v>172</v>
      </c>
      <c r="T153" s="5" t="s">
        <v>172</v>
      </c>
      <c r="U153" s="5" t="s">
        <v>172</v>
      </c>
      <c r="V153" s="5" t="s">
        <v>172</v>
      </c>
      <c r="W153" s="5" t="s">
        <v>172</v>
      </c>
      <c r="X153" s="5" t="s">
        <v>172</v>
      </c>
      <c r="Y153" s="5" t="s">
        <v>2814</v>
      </c>
      <c r="Z153" s="5" t="s">
        <v>172</v>
      </c>
      <c r="AA153" s="5" t="s">
        <v>2251</v>
      </c>
      <c r="AB153" s="5" t="s">
        <v>2254</v>
      </c>
      <c r="AC153" s="5" t="s">
        <v>1765</v>
      </c>
      <c r="AD153" s="5">
        <v>0.15226700000000001</v>
      </c>
      <c r="AE153" s="5" t="s">
        <v>177</v>
      </c>
      <c r="AF153" s="5" t="s">
        <v>449</v>
      </c>
      <c r="AG153" s="5">
        <v>0.54303900000000005</v>
      </c>
      <c r="AH153" s="40" t="s">
        <v>449</v>
      </c>
      <c r="AI153" s="40" t="s">
        <v>177</v>
      </c>
      <c r="AJ153" s="40" t="str">
        <f t="shared" si="20"/>
        <v>No</v>
      </c>
      <c r="AK153" s="40">
        <v>7.4</v>
      </c>
      <c r="AL153" s="40">
        <v>7</v>
      </c>
      <c r="AM153" s="5" t="s">
        <v>177</v>
      </c>
      <c r="AN153" s="5" t="s">
        <v>177</v>
      </c>
      <c r="AO153" s="5" t="s">
        <v>8116</v>
      </c>
      <c r="AP153" s="5">
        <v>1011428</v>
      </c>
      <c r="AQ153" s="5">
        <v>849</v>
      </c>
      <c r="AR153" s="5" t="str">
        <f t="shared" si="23"/>
        <v>no</v>
      </c>
      <c r="AS153" s="5">
        <v>1352</v>
      </c>
      <c r="AT153" s="5" t="str">
        <f t="shared" si="24"/>
        <v>no</v>
      </c>
      <c r="AU153" s="5" t="str">
        <f t="shared" si="25"/>
        <v>no</v>
      </c>
      <c r="AV153" s="5">
        <v>88.750325762767488</v>
      </c>
      <c r="AW153" s="5">
        <v>88.92</v>
      </c>
      <c r="AX153" s="5" t="s">
        <v>2386</v>
      </c>
      <c r="AY153" s="5">
        <v>14.12</v>
      </c>
      <c r="AZ153" s="5" t="str">
        <f t="shared" si="26"/>
        <v>no</v>
      </c>
      <c r="BA153" s="5" t="str">
        <f t="shared" si="27"/>
        <v>no</v>
      </c>
    </row>
    <row r="154" spans="1:53">
      <c r="A154" s="5" t="s">
        <v>6018</v>
      </c>
      <c r="B154" s="5" t="s">
        <v>5174</v>
      </c>
      <c r="C154" s="5" t="s">
        <v>5175</v>
      </c>
      <c r="D154" s="5">
        <v>836372</v>
      </c>
      <c r="E154" s="5" t="s">
        <v>172</v>
      </c>
      <c r="F154" s="5" t="s">
        <v>6535</v>
      </c>
      <c r="G154" s="5" t="s">
        <v>2882</v>
      </c>
      <c r="H154" s="5" t="s">
        <v>1549</v>
      </c>
      <c r="I154" s="5" t="s">
        <v>6168</v>
      </c>
      <c r="J154" s="34">
        <v>2014</v>
      </c>
      <c r="K154" s="5" t="s">
        <v>6174</v>
      </c>
      <c r="L154" s="136" t="s">
        <v>178</v>
      </c>
      <c r="M154" s="5" t="s">
        <v>2383</v>
      </c>
      <c r="N154" s="5" t="s">
        <v>177</v>
      </c>
      <c r="O154" s="5" t="s">
        <v>177</v>
      </c>
      <c r="P154" s="10" t="s">
        <v>449</v>
      </c>
      <c r="Q154" s="5" t="s">
        <v>172</v>
      </c>
      <c r="R154" s="5" t="s">
        <v>172</v>
      </c>
      <c r="S154" s="5" t="s">
        <v>172</v>
      </c>
      <c r="T154" s="5" t="s">
        <v>172</v>
      </c>
      <c r="U154" s="5" t="s">
        <v>172</v>
      </c>
      <c r="V154" s="5" t="s">
        <v>172</v>
      </c>
      <c r="W154" s="5" t="s">
        <v>172</v>
      </c>
      <c r="X154" s="5" t="s">
        <v>172</v>
      </c>
      <c r="Y154" s="5" t="s">
        <v>2814</v>
      </c>
      <c r="Z154" s="5" t="s">
        <v>172</v>
      </c>
      <c r="AA154" s="5" t="s">
        <v>2251</v>
      </c>
      <c r="AB154" s="5" t="s">
        <v>2254</v>
      </c>
      <c r="AC154" s="5" t="s">
        <v>1765</v>
      </c>
      <c r="AD154" s="5">
        <v>0.20188200000000001</v>
      </c>
      <c r="AE154" s="5" t="s">
        <v>177</v>
      </c>
      <c r="AF154" s="5" t="s">
        <v>449</v>
      </c>
      <c r="AG154" s="5">
        <v>0.66383099999999995</v>
      </c>
      <c r="AH154" s="40" t="s">
        <v>449</v>
      </c>
      <c r="AI154" s="40" t="s">
        <v>177</v>
      </c>
      <c r="AJ154" s="40" t="str">
        <f t="shared" si="20"/>
        <v>No</v>
      </c>
      <c r="AK154" s="40">
        <v>6.1</v>
      </c>
      <c r="AL154" s="40">
        <v>6</v>
      </c>
      <c r="AM154" s="5" t="s">
        <v>177</v>
      </c>
      <c r="AN154" s="5" t="s">
        <v>177</v>
      </c>
      <c r="AO154" s="5" t="s">
        <v>8117</v>
      </c>
      <c r="AP154" s="5">
        <v>890118</v>
      </c>
      <c r="AQ154" s="5">
        <v>891</v>
      </c>
      <c r="AR154" s="5" t="str">
        <f t="shared" si="23"/>
        <v>no</v>
      </c>
      <c r="AS154" s="5">
        <v>1081</v>
      </c>
      <c r="AT154" s="5" t="str">
        <f t="shared" si="24"/>
        <v>no</v>
      </c>
      <c r="AU154" s="5" t="str">
        <f t="shared" si="25"/>
        <v>no</v>
      </c>
      <c r="AV154" s="5">
        <v>78.105670860706908</v>
      </c>
      <c r="AW154" s="5">
        <v>81.66</v>
      </c>
      <c r="AX154" s="5" t="s">
        <v>2386</v>
      </c>
      <c r="AY154" s="5">
        <v>10.24</v>
      </c>
      <c r="AZ154" s="5" t="str">
        <f t="shared" si="26"/>
        <v>no</v>
      </c>
      <c r="BA154" s="5" t="str">
        <f t="shared" si="27"/>
        <v>no</v>
      </c>
    </row>
    <row r="155" spans="1:53">
      <c r="A155" s="5" t="s">
        <v>4211</v>
      </c>
      <c r="B155" s="5" t="s">
        <v>4663</v>
      </c>
      <c r="C155" s="5" t="s">
        <v>5783</v>
      </c>
      <c r="D155" s="5">
        <v>2500000</v>
      </c>
      <c r="E155" s="5" t="s">
        <v>172</v>
      </c>
      <c r="F155" s="5" t="s">
        <v>6442</v>
      </c>
      <c r="G155" s="5" t="s">
        <v>2882</v>
      </c>
      <c r="H155" s="5" t="s">
        <v>1549</v>
      </c>
      <c r="I155" s="5" t="s">
        <v>6168</v>
      </c>
      <c r="J155" s="5">
        <v>2014</v>
      </c>
      <c r="K155" s="5" t="s">
        <v>6174</v>
      </c>
      <c r="L155" s="136" t="s">
        <v>178</v>
      </c>
      <c r="M155" s="5" t="s">
        <v>2383</v>
      </c>
      <c r="N155" s="5" t="s">
        <v>177</v>
      </c>
      <c r="O155" s="5" t="s">
        <v>177</v>
      </c>
      <c r="P155" s="10" t="s">
        <v>449</v>
      </c>
      <c r="Q155" s="5" t="s">
        <v>172</v>
      </c>
      <c r="R155" s="5" t="s">
        <v>172</v>
      </c>
      <c r="S155" s="5" t="s">
        <v>172</v>
      </c>
      <c r="T155" s="5" t="s">
        <v>172</v>
      </c>
      <c r="U155" s="5" t="s">
        <v>172</v>
      </c>
      <c r="V155" s="5" t="s">
        <v>172</v>
      </c>
      <c r="W155" s="5" t="s">
        <v>172</v>
      </c>
      <c r="X155" s="5" t="s">
        <v>172</v>
      </c>
      <c r="Y155" s="5" t="s">
        <v>2814</v>
      </c>
      <c r="Z155" s="5" t="s">
        <v>172</v>
      </c>
      <c r="AA155" s="5" t="s">
        <v>2251</v>
      </c>
      <c r="AB155" s="5" t="s">
        <v>2254</v>
      </c>
      <c r="AC155" s="5" t="s">
        <v>1765</v>
      </c>
      <c r="AD155" s="5">
        <v>4.4083499999999998E-2</v>
      </c>
      <c r="AE155" s="5" t="s">
        <v>177</v>
      </c>
      <c r="AF155" s="5" t="s">
        <v>449</v>
      </c>
      <c r="AG155" s="5">
        <v>0.126249</v>
      </c>
      <c r="AH155" s="40" t="s">
        <v>177</v>
      </c>
      <c r="AI155" s="40" t="s">
        <v>449</v>
      </c>
      <c r="AJ155" s="40" t="str">
        <f t="shared" si="20"/>
        <v>No</v>
      </c>
      <c r="AK155" s="40">
        <v>17.600000000000001</v>
      </c>
      <c r="AL155" s="40">
        <v>17</v>
      </c>
      <c r="AM155" s="5" t="s">
        <v>177</v>
      </c>
      <c r="AN155" s="5" t="s">
        <v>177</v>
      </c>
      <c r="AO155" s="5" t="s">
        <v>8069</v>
      </c>
      <c r="AP155" s="5">
        <v>1148423</v>
      </c>
      <c r="AQ155" s="5">
        <v>469</v>
      </c>
      <c r="AR155" s="5" t="str">
        <f t="shared" si="23"/>
        <v>yes</v>
      </c>
      <c r="AS155" s="5">
        <v>3415</v>
      </c>
      <c r="AT155" s="5" t="str">
        <f t="shared" si="24"/>
        <v>yes</v>
      </c>
      <c r="AU155" s="5" t="str">
        <f t="shared" si="25"/>
        <v>no</v>
      </c>
      <c r="AV155" s="5">
        <v>100.77130093635407</v>
      </c>
      <c r="AW155" s="5">
        <v>95.83</v>
      </c>
      <c r="AX155" s="5" t="s">
        <v>2385</v>
      </c>
      <c r="AY155" s="5">
        <v>7.84</v>
      </c>
      <c r="AZ155" s="5" t="str">
        <f t="shared" si="26"/>
        <v>no</v>
      </c>
      <c r="BA155" s="5" t="str">
        <f t="shared" si="27"/>
        <v>yes</v>
      </c>
    </row>
    <row r="156" spans="1:53">
      <c r="A156" s="5" t="s">
        <v>4093</v>
      </c>
      <c r="B156" s="5" t="s">
        <v>4545</v>
      </c>
      <c r="C156" s="5" t="s">
        <v>5356</v>
      </c>
      <c r="D156" s="5">
        <v>1431042</v>
      </c>
      <c r="E156" s="5" t="s">
        <v>172</v>
      </c>
      <c r="F156" s="5" t="s">
        <v>6281</v>
      </c>
      <c r="G156" s="5" t="s">
        <v>2882</v>
      </c>
      <c r="H156" s="5" t="s">
        <v>1549</v>
      </c>
      <c r="I156" s="5" t="s">
        <v>6168</v>
      </c>
      <c r="J156" s="5">
        <v>2014</v>
      </c>
      <c r="K156" s="5" t="s">
        <v>6174</v>
      </c>
      <c r="L156" s="136" t="s">
        <v>178</v>
      </c>
      <c r="M156" s="5" t="s">
        <v>2383</v>
      </c>
      <c r="N156" s="5" t="s">
        <v>177</v>
      </c>
      <c r="O156" s="5" t="s">
        <v>177</v>
      </c>
      <c r="P156" s="10" t="s">
        <v>449</v>
      </c>
      <c r="Q156" s="5" t="s">
        <v>172</v>
      </c>
      <c r="R156" s="5" t="s">
        <v>172</v>
      </c>
      <c r="S156" s="5" t="s">
        <v>172</v>
      </c>
      <c r="T156" s="5" t="s">
        <v>172</v>
      </c>
      <c r="U156" s="5" t="s">
        <v>172</v>
      </c>
      <c r="V156" s="5" t="s">
        <v>172</v>
      </c>
      <c r="W156" s="5" t="s">
        <v>172</v>
      </c>
      <c r="X156" s="5" t="s">
        <v>172</v>
      </c>
      <c r="Y156" s="5" t="s">
        <v>2814</v>
      </c>
      <c r="Z156" s="5" t="s">
        <v>172</v>
      </c>
      <c r="AA156" s="5" t="s">
        <v>2251</v>
      </c>
      <c r="AB156" s="5" t="s">
        <v>2254</v>
      </c>
      <c r="AC156" s="5" t="s">
        <v>1762</v>
      </c>
      <c r="AD156" s="5">
        <v>8.2640599999999995E-2</v>
      </c>
      <c r="AE156" s="5" t="s">
        <v>177</v>
      </c>
      <c r="AF156" s="5" t="s">
        <v>449</v>
      </c>
      <c r="AG156" s="5">
        <v>0.28549400000000003</v>
      </c>
      <c r="AH156" s="40" t="s">
        <v>449</v>
      </c>
      <c r="AI156" s="40" t="s">
        <v>449</v>
      </c>
      <c r="AJ156" s="40" t="str">
        <f t="shared" si="20"/>
        <v>No</v>
      </c>
      <c r="AK156" s="40">
        <v>12.2</v>
      </c>
      <c r="AL156" s="40">
        <v>11</v>
      </c>
      <c r="AM156" s="5" t="s">
        <v>177</v>
      </c>
      <c r="AN156" s="5" t="s">
        <v>177</v>
      </c>
      <c r="AO156" s="5" t="s">
        <v>7905</v>
      </c>
      <c r="AP156" s="5">
        <v>1070897</v>
      </c>
      <c r="AQ156" s="5">
        <v>882</v>
      </c>
      <c r="AR156" s="5" t="str">
        <f t="shared" si="23"/>
        <v>no</v>
      </c>
      <c r="AS156" s="5">
        <v>1358</v>
      </c>
      <c r="AT156" s="5" t="str">
        <f t="shared" si="24"/>
        <v>no</v>
      </c>
      <c r="AU156" s="5" t="str">
        <f t="shared" si="25"/>
        <v>no</v>
      </c>
      <c r="AV156" s="5">
        <v>93.968584623295399</v>
      </c>
      <c r="AW156" s="5">
        <v>88.3</v>
      </c>
      <c r="AX156" s="5" t="s">
        <v>2386</v>
      </c>
      <c r="AY156" s="5">
        <v>10.7</v>
      </c>
      <c r="AZ156" s="5" t="str">
        <f t="shared" si="26"/>
        <v>no</v>
      </c>
      <c r="BA156" s="5" t="str">
        <f t="shared" si="27"/>
        <v>no</v>
      </c>
    </row>
    <row r="157" spans="1:53">
      <c r="A157" s="5" t="s">
        <v>5994</v>
      </c>
      <c r="B157" s="5" t="s">
        <v>5130</v>
      </c>
      <c r="C157" s="5" t="s">
        <v>5131</v>
      </c>
      <c r="D157" s="5">
        <v>709096</v>
      </c>
      <c r="E157" s="5" t="s">
        <v>172</v>
      </c>
      <c r="F157" s="5" t="s">
        <v>6509</v>
      </c>
      <c r="G157" s="5" t="s">
        <v>2882</v>
      </c>
      <c r="H157" s="5" t="s">
        <v>1549</v>
      </c>
      <c r="I157" s="5" t="s">
        <v>6168</v>
      </c>
      <c r="J157" s="34">
        <v>2014</v>
      </c>
      <c r="K157" s="5" t="s">
        <v>6174</v>
      </c>
      <c r="L157" s="136" t="s">
        <v>178</v>
      </c>
      <c r="M157" s="5" t="s">
        <v>2383</v>
      </c>
      <c r="N157" s="5" t="s">
        <v>177</v>
      </c>
      <c r="O157" s="5" t="s">
        <v>177</v>
      </c>
      <c r="P157" s="10" t="s">
        <v>449</v>
      </c>
      <c r="Q157" s="5" t="s">
        <v>172</v>
      </c>
      <c r="R157" s="5" t="s">
        <v>172</v>
      </c>
      <c r="S157" s="5" t="s">
        <v>172</v>
      </c>
      <c r="T157" s="5" t="s">
        <v>172</v>
      </c>
      <c r="U157" s="5" t="s">
        <v>172</v>
      </c>
      <c r="V157" s="5" t="s">
        <v>172</v>
      </c>
      <c r="W157" s="5" t="s">
        <v>172</v>
      </c>
      <c r="X157" s="5" t="s">
        <v>172</v>
      </c>
      <c r="Y157" s="5" t="s">
        <v>2814</v>
      </c>
      <c r="Z157" s="5" t="s">
        <v>172</v>
      </c>
      <c r="AA157" s="5" t="s">
        <v>2251</v>
      </c>
      <c r="AB157" s="5" t="s">
        <v>2254</v>
      </c>
      <c r="AC157" s="5" t="s">
        <v>1765</v>
      </c>
      <c r="AD157" s="5">
        <v>0.38884000000000002</v>
      </c>
      <c r="AE157" s="5" t="s">
        <v>449</v>
      </c>
      <c r="AF157" s="5" t="s">
        <v>449</v>
      </c>
      <c r="AG157" s="5">
        <v>0.74835499999999999</v>
      </c>
      <c r="AH157" s="40" t="s">
        <v>449</v>
      </c>
      <c r="AI157" s="40" t="s">
        <v>177</v>
      </c>
      <c r="AJ157" s="40" t="str">
        <f t="shared" si="20"/>
        <v>No</v>
      </c>
      <c r="AK157" s="40">
        <v>5.2</v>
      </c>
      <c r="AL157" s="40">
        <v>4</v>
      </c>
      <c r="AM157" s="5" t="s">
        <v>177</v>
      </c>
      <c r="AN157" s="5" t="s">
        <v>177</v>
      </c>
      <c r="AO157" s="5" t="s">
        <v>8094</v>
      </c>
      <c r="AP157" s="5">
        <v>366044</v>
      </c>
      <c r="AQ157" s="5">
        <v>507</v>
      </c>
      <c r="AR157" s="5" t="str">
        <f t="shared" si="23"/>
        <v>yes</v>
      </c>
      <c r="AS157" s="5">
        <v>713</v>
      </c>
      <c r="AT157" s="5" t="str">
        <f t="shared" si="24"/>
        <v>no</v>
      </c>
      <c r="AU157" s="5" t="str">
        <f t="shared" si="25"/>
        <v>no</v>
      </c>
      <c r="AV157" s="5">
        <v>32.119463020112619</v>
      </c>
      <c r="AW157" s="5">
        <v>53.3</v>
      </c>
      <c r="AX157" s="5" t="s">
        <v>2386</v>
      </c>
      <c r="AY157" s="5">
        <v>7.12</v>
      </c>
      <c r="AZ157" s="5" t="str">
        <f t="shared" si="26"/>
        <v>no</v>
      </c>
      <c r="BA157" s="5" t="str">
        <f t="shared" si="27"/>
        <v>yes</v>
      </c>
    </row>
    <row r="158" spans="1:53">
      <c r="A158" s="5" t="s">
        <v>4245</v>
      </c>
      <c r="B158" s="5" t="s">
        <v>4697</v>
      </c>
      <c r="C158" s="5" t="s">
        <v>5788</v>
      </c>
      <c r="D158" s="5">
        <v>2500000</v>
      </c>
      <c r="E158" s="5" t="s">
        <v>172</v>
      </c>
      <c r="F158" s="162" t="s">
        <v>9571</v>
      </c>
      <c r="G158" s="5" t="s">
        <v>2882</v>
      </c>
      <c r="H158" s="5" t="s">
        <v>1549</v>
      </c>
      <c r="I158" s="5" t="s">
        <v>6168</v>
      </c>
      <c r="J158" s="5">
        <v>2014</v>
      </c>
      <c r="K158" s="5" t="s">
        <v>6174</v>
      </c>
      <c r="L158" s="136" t="s">
        <v>178</v>
      </c>
      <c r="M158" s="5" t="s">
        <v>2383</v>
      </c>
      <c r="N158" s="5" t="s">
        <v>177</v>
      </c>
      <c r="O158" s="5" t="s">
        <v>177</v>
      </c>
      <c r="P158" s="10" t="s">
        <v>449</v>
      </c>
      <c r="Q158" s="5" t="s">
        <v>172</v>
      </c>
      <c r="R158" s="5" t="s">
        <v>172</v>
      </c>
      <c r="S158" s="5" t="s">
        <v>172</v>
      </c>
      <c r="T158" s="5" t="s">
        <v>172</v>
      </c>
      <c r="U158" s="5" t="s">
        <v>172</v>
      </c>
      <c r="V158" s="5" t="s">
        <v>172</v>
      </c>
      <c r="W158" s="5" t="s">
        <v>172</v>
      </c>
      <c r="X158" s="5" t="s">
        <v>172</v>
      </c>
      <c r="Y158" s="5" t="s">
        <v>2814</v>
      </c>
      <c r="Z158" s="5" t="s">
        <v>172</v>
      </c>
      <c r="AA158" s="5" t="s">
        <v>2251</v>
      </c>
      <c r="AB158" s="5" t="s">
        <v>2254</v>
      </c>
      <c r="AC158" s="5" t="s">
        <v>1762</v>
      </c>
      <c r="AD158" s="5">
        <v>9.2985200000000004E-2</v>
      </c>
      <c r="AE158" s="5" t="s">
        <v>177</v>
      </c>
      <c r="AF158" s="5" t="s">
        <v>449</v>
      </c>
      <c r="AG158" s="5">
        <v>0.329289</v>
      </c>
      <c r="AH158" s="40" t="s">
        <v>449</v>
      </c>
      <c r="AI158" s="40" t="s">
        <v>449</v>
      </c>
      <c r="AJ158" s="40" t="str">
        <f t="shared" si="20"/>
        <v>No</v>
      </c>
      <c r="AK158" s="40">
        <v>10.5</v>
      </c>
      <c r="AL158" s="40">
        <v>10</v>
      </c>
      <c r="AM158" s="5" t="s">
        <v>177</v>
      </c>
      <c r="AN158" s="5" t="s">
        <v>177</v>
      </c>
      <c r="AO158" s="5" t="s">
        <v>8199</v>
      </c>
      <c r="AP158" s="5">
        <v>1120568</v>
      </c>
      <c r="AQ158" s="5">
        <v>667</v>
      </c>
      <c r="AR158" s="5" t="str">
        <f t="shared" si="23"/>
        <v>no</v>
      </c>
      <c r="AS158" s="5">
        <v>2056</v>
      </c>
      <c r="AT158" s="5" t="str">
        <f t="shared" si="24"/>
        <v>yes</v>
      </c>
      <c r="AU158" s="5" t="str">
        <f t="shared" si="25"/>
        <v>no</v>
      </c>
      <c r="AV158" s="5">
        <v>98.327093020296886</v>
      </c>
      <c r="AW158" s="5">
        <v>95.35</v>
      </c>
      <c r="AX158" s="5" t="s">
        <v>2385</v>
      </c>
      <c r="AY158" s="5">
        <v>9.75</v>
      </c>
      <c r="AZ158" s="5" t="str">
        <f t="shared" si="26"/>
        <v>no</v>
      </c>
      <c r="BA158" s="5" t="str">
        <f t="shared" si="27"/>
        <v>yes</v>
      </c>
    </row>
    <row r="159" spans="1:53">
      <c r="A159" s="5" t="s">
        <v>6070</v>
      </c>
      <c r="B159" s="5" t="s">
        <v>5104</v>
      </c>
      <c r="C159" s="5" t="s">
        <v>5105</v>
      </c>
      <c r="D159" s="5">
        <v>647126</v>
      </c>
      <c r="E159" s="5" t="s">
        <v>172</v>
      </c>
      <c r="F159" s="162" t="s">
        <v>9572</v>
      </c>
      <c r="G159" s="5" t="s">
        <v>2882</v>
      </c>
      <c r="H159" s="5" t="s">
        <v>1549</v>
      </c>
      <c r="I159" s="5" t="s">
        <v>6168</v>
      </c>
      <c r="J159" s="34">
        <v>2014</v>
      </c>
      <c r="K159" s="5" t="s">
        <v>6174</v>
      </c>
      <c r="L159" s="136" t="s">
        <v>178</v>
      </c>
      <c r="M159" s="5" t="s">
        <v>2383</v>
      </c>
      <c r="N159" s="5" t="s">
        <v>177</v>
      </c>
      <c r="O159" s="5" t="s">
        <v>177</v>
      </c>
      <c r="P159" s="10" t="s">
        <v>449</v>
      </c>
      <c r="Q159" s="5" t="s">
        <v>172</v>
      </c>
      <c r="R159" s="5" t="s">
        <v>172</v>
      </c>
      <c r="S159" s="5" t="s">
        <v>172</v>
      </c>
      <c r="T159" s="5" t="s">
        <v>172</v>
      </c>
      <c r="U159" s="5" t="s">
        <v>172</v>
      </c>
      <c r="V159" s="5" t="s">
        <v>172</v>
      </c>
      <c r="W159" s="5" t="s">
        <v>172</v>
      </c>
      <c r="X159" s="5" t="s">
        <v>172</v>
      </c>
      <c r="Y159" s="5" t="s">
        <v>2814</v>
      </c>
      <c r="Z159" s="5" t="s">
        <v>172</v>
      </c>
      <c r="AA159" s="5" t="s">
        <v>2251</v>
      </c>
      <c r="AB159" s="5" t="s">
        <v>2254</v>
      </c>
      <c r="AC159" s="5" t="s">
        <v>172</v>
      </c>
      <c r="AD159" s="5">
        <v>0.52429199999999998</v>
      </c>
      <c r="AE159" s="5" t="s">
        <v>449</v>
      </c>
      <c r="AF159" s="5" t="s">
        <v>177</v>
      </c>
      <c r="AG159" s="5" t="s">
        <v>172</v>
      </c>
      <c r="AH159" s="40" t="s">
        <v>449</v>
      </c>
      <c r="AI159" s="40" t="s">
        <v>177</v>
      </c>
      <c r="AJ159" s="40" t="str">
        <f t="shared" si="20"/>
        <v>Yes</v>
      </c>
      <c r="AK159" s="40" t="s">
        <v>172</v>
      </c>
      <c r="AL159" s="40" t="s">
        <v>172</v>
      </c>
      <c r="AM159" s="5" t="s">
        <v>177</v>
      </c>
      <c r="AN159" s="5" t="s">
        <v>177</v>
      </c>
      <c r="AO159" s="5" t="s">
        <v>8172</v>
      </c>
      <c r="AP159" s="5">
        <v>326814</v>
      </c>
      <c r="AQ159" s="5">
        <v>467</v>
      </c>
      <c r="AR159" s="5" t="str">
        <f t="shared" si="23"/>
        <v>yes</v>
      </c>
      <c r="AS159" s="5">
        <v>684</v>
      </c>
      <c r="AT159" s="5" t="str">
        <f t="shared" si="24"/>
        <v>no</v>
      </c>
      <c r="AU159" s="5" t="str">
        <f t="shared" si="25"/>
        <v>no</v>
      </c>
      <c r="AV159" s="5">
        <v>28.677126759228628</v>
      </c>
      <c r="AW159" s="5">
        <v>46.61</v>
      </c>
      <c r="AX159" s="5" t="s">
        <v>2386</v>
      </c>
      <c r="AY159" s="5">
        <v>3.55</v>
      </c>
      <c r="AZ159" s="5" t="str">
        <f t="shared" si="26"/>
        <v>yes</v>
      </c>
      <c r="BA159" s="5" t="str">
        <f t="shared" si="27"/>
        <v>yes</v>
      </c>
    </row>
    <row r="160" spans="1:53">
      <c r="A160" s="5" t="s">
        <v>5943</v>
      </c>
      <c r="B160" s="5" t="s">
        <v>4905</v>
      </c>
      <c r="C160" s="5" t="s">
        <v>4906</v>
      </c>
      <c r="D160" s="5">
        <v>300206</v>
      </c>
      <c r="E160" s="5" t="s">
        <v>172</v>
      </c>
      <c r="F160" s="5" t="s">
        <v>6428</v>
      </c>
      <c r="G160" s="5" t="s">
        <v>2882</v>
      </c>
      <c r="H160" s="5" t="s">
        <v>1549</v>
      </c>
      <c r="I160" s="5" t="s">
        <v>6168</v>
      </c>
      <c r="J160" s="34">
        <v>2014</v>
      </c>
      <c r="K160" s="5" t="s">
        <v>6174</v>
      </c>
      <c r="L160" s="136" t="s">
        <v>178</v>
      </c>
      <c r="M160" s="5" t="s">
        <v>2383</v>
      </c>
      <c r="N160" s="5" t="s">
        <v>177</v>
      </c>
      <c r="O160" s="5" t="s">
        <v>177</v>
      </c>
      <c r="P160" s="10" t="s">
        <v>449</v>
      </c>
      <c r="Q160" s="5" t="s">
        <v>172</v>
      </c>
      <c r="R160" s="5" t="s">
        <v>172</v>
      </c>
      <c r="S160" s="5" t="s">
        <v>172</v>
      </c>
      <c r="T160" s="5" t="s">
        <v>172</v>
      </c>
      <c r="U160" s="5" t="s">
        <v>172</v>
      </c>
      <c r="V160" s="5" t="s">
        <v>172</v>
      </c>
      <c r="W160" s="5" t="s">
        <v>172</v>
      </c>
      <c r="X160" s="5" t="s">
        <v>172</v>
      </c>
      <c r="Y160" s="5" t="s">
        <v>2814</v>
      </c>
      <c r="Z160" s="5" t="s">
        <v>172</v>
      </c>
      <c r="AA160" s="5" t="s">
        <v>2251</v>
      </c>
      <c r="AB160" s="5" t="s">
        <v>2254</v>
      </c>
      <c r="AC160" s="5" t="s">
        <v>172</v>
      </c>
      <c r="AD160" s="5">
        <v>0.67307799999999995</v>
      </c>
      <c r="AE160" s="5" t="s">
        <v>449</v>
      </c>
      <c r="AF160" s="5" t="s">
        <v>177</v>
      </c>
      <c r="AG160" s="5" t="s">
        <v>172</v>
      </c>
      <c r="AH160" s="40" t="s">
        <v>449</v>
      </c>
      <c r="AI160" s="40" t="s">
        <v>177</v>
      </c>
      <c r="AJ160" s="40" t="str">
        <f t="shared" si="20"/>
        <v>Yes</v>
      </c>
      <c r="AK160" s="40" t="s">
        <v>172</v>
      </c>
      <c r="AL160" s="40" t="s">
        <v>172</v>
      </c>
      <c r="AM160" s="5" t="s">
        <v>177</v>
      </c>
      <c r="AN160" s="5" t="s">
        <v>177</v>
      </c>
      <c r="AO160" s="5" t="s">
        <v>8013</v>
      </c>
      <c r="AP160" s="5">
        <v>86175</v>
      </c>
      <c r="AQ160" s="5">
        <v>135</v>
      </c>
      <c r="AR160" s="5" t="str">
        <f t="shared" si="23"/>
        <v>yes</v>
      </c>
      <c r="AS160" s="5">
        <v>617</v>
      </c>
      <c r="AT160" s="5" t="str">
        <f t="shared" si="24"/>
        <v>no</v>
      </c>
      <c r="AU160" s="5" t="str">
        <f t="shared" si="25"/>
        <v>no</v>
      </c>
      <c r="AV160" s="5">
        <v>7.5616448453142375</v>
      </c>
      <c r="AW160" s="5">
        <v>23.84</v>
      </c>
      <c r="AX160" s="5" t="s">
        <v>2386</v>
      </c>
      <c r="AY160" s="5">
        <v>2.42</v>
      </c>
      <c r="AZ160" s="5" t="str">
        <f t="shared" si="26"/>
        <v>yes</v>
      </c>
      <c r="BA160" s="5" t="str">
        <f t="shared" si="27"/>
        <v>yes</v>
      </c>
    </row>
    <row r="161" spans="1:53">
      <c r="A161" s="5" t="s">
        <v>6071</v>
      </c>
      <c r="B161" s="5" t="s">
        <v>5016</v>
      </c>
      <c r="C161" s="5" t="s">
        <v>5017</v>
      </c>
      <c r="D161" s="5">
        <v>455817</v>
      </c>
      <c r="E161" s="5" t="s">
        <v>172</v>
      </c>
      <c r="F161" s="162" t="s">
        <v>9573</v>
      </c>
      <c r="G161" s="5" t="s">
        <v>2882</v>
      </c>
      <c r="H161" s="5" t="s">
        <v>1549</v>
      </c>
      <c r="I161" s="5" t="s">
        <v>6168</v>
      </c>
      <c r="J161" s="34">
        <v>2014</v>
      </c>
      <c r="K161" s="5" t="s">
        <v>6174</v>
      </c>
      <c r="L161" s="136" t="s">
        <v>178</v>
      </c>
      <c r="M161" s="5" t="s">
        <v>2383</v>
      </c>
      <c r="N161" s="5" t="s">
        <v>177</v>
      </c>
      <c r="O161" s="5" t="s">
        <v>177</v>
      </c>
      <c r="P161" s="10" t="s">
        <v>449</v>
      </c>
      <c r="Q161" s="5" t="s">
        <v>172</v>
      </c>
      <c r="R161" s="5" t="s">
        <v>172</v>
      </c>
      <c r="S161" s="5" t="s">
        <v>172</v>
      </c>
      <c r="T161" s="5" t="s">
        <v>172</v>
      </c>
      <c r="U161" s="5" t="s">
        <v>172</v>
      </c>
      <c r="V161" s="5" t="s">
        <v>172</v>
      </c>
      <c r="W161" s="5" t="s">
        <v>172</v>
      </c>
      <c r="X161" s="5" t="s">
        <v>172</v>
      </c>
      <c r="Y161" s="5" t="s">
        <v>2814</v>
      </c>
      <c r="Z161" s="5" t="s">
        <v>172</v>
      </c>
      <c r="AA161" s="5" t="s">
        <v>2251</v>
      </c>
      <c r="AB161" s="5" t="s">
        <v>2254</v>
      </c>
      <c r="AC161" s="5" t="s">
        <v>172</v>
      </c>
      <c r="AD161" s="5">
        <v>0.63819099999999995</v>
      </c>
      <c r="AE161" s="5" t="s">
        <v>449</v>
      </c>
      <c r="AF161" s="5" t="s">
        <v>177</v>
      </c>
      <c r="AG161" s="5" t="s">
        <v>172</v>
      </c>
      <c r="AH161" s="40" t="s">
        <v>449</v>
      </c>
      <c r="AI161" s="40" t="s">
        <v>177</v>
      </c>
      <c r="AJ161" s="40" t="str">
        <f t="shared" si="20"/>
        <v>Yes</v>
      </c>
      <c r="AK161" s="40" t="s">
        <v>172</v>
      </c>
      <c r="AL161" s="40" t="s">
        <v>172</v>
      </c>
      <c r="AM161" s="5" t="s">
        <v>177</v>
      </c>
      <c r="AN161" s="5" t="s">
        <v>177</v>
      </c>
      <c r="AO161" s="5" t="s">
        <v>8173</v>
      </c>
      <c r="AP161" s="5">
        <v>141875</v>
      </c>
      <c r="AQ161" s="5">
        <v>217</v>
      </c>
      <c r="AR161" s="5" t="str">
        <f t="shared" si="23"/>
        <v>yes</v>
      </c>
      <c r="AS161" s="5">
        <v>628</v>
      </c>
      <c r="AT161" s="5" t="str">
        <f t="shared" si="24"/>
        <v>no</v>
      </c>
      <c r="AU161" s="5" t="str">
        <f t="shared" si="25"/>
        <v>no</v>
      </c>
      <c r="AV161" s="5">
        <v>12.449183201960631</v>
      </c>
      <c r="AW161" s="5">
        <v>34.19</v>
      </c>
      <c r="AX161" s="5" t="s">
        <v>2386</v>
      </c>
      <c r="AY161" s="5">
        <v>2.19</v>
      </c>
      <c r="AZ161" s="5" t="str">
        <f t="shared" si="26"/>
        <v>yes</v>
      </c>
      <c r="BA161" s="5" t="str">
        <f t="shared" si="27"/>
        <v>yes</v>
      </c>
    </row>
    <row r="162" spans="1:53">
      <c r="A162" s="5" t="s">
        <v>4094</v>
      </c>
      <c r="B162" s="5" t="s">
        <v>4546</v>
      </c>
      <c r="C162" s="5" t="s">
        <v>5690</v>
      </c>
      <c r="D162" s="5">
        <v>2500000</v>
      </c>
      <c r="E162" s="5" t="s">
        <v>172</v>
      </c>
      <c r="F162" s="5" t="s">
        <v>6282</v>
      </c>
      <c r="G162" s="5" t="s">
        <v>2882</v>
      </c>
      <c r="H162" s="5" t="s">
        <v>1549</v>
      </c>
      <c r="I162" s="5" t="s">
        <v>6168</v>
      </c>
      <c r="J162" s="5">
        <v>2015</v>
      </c>
      <c r="K162" s="5" t="s">
        <v>6174</v>
      </c>
      <c r="L162" s="136" t="s">
        <v>178</v>
      </c>
      <c r="M162" s="5" t="s">
        <v>2383</v>
      </c>
      <c r="N162" s="5" t="s">
        <v>177</v>
      </c>
      <c r="O162" s="5" t="s">
        <v>177</v>
      </c>
      <c r="P162" s="10" t="s">
        <v>449</v>
      </c>
      <c r="Q162" s="5" t="s">
        <v>172</v>
      </c>
      <c r="R162" s="5" t="s">
        <v>172</v>
      </c>
      <c r="S162" s="5" t="s">
        <v>172</v>
      </c>
      <c r="T162" s="5" t="s">
        <v>172</v>
      </c>
      <c r="U162" s="5" t="s">
        <v>172</v>
      </c>
      <c r="V162" s="5" t="s">
        <v>172</v>
      </c>
      <c r="W162" s="5" t="s">
        <v>172</v>
      </c>
      <c r="X162" s="5" t="s">
        <v>172</v>
      </c>
      <c r="Y162" s="5" t="s">
        <v>2814</v>
      </c>
      <c r="Z162" s="5" t="s">
        <v>172</v>
      </c>
      <c r="AA162" s="5" t="s">
        <v>2251</v>
      </c>
      <c r="AB162" s="5" t="s">
        <v>2254</v>
      </c>
      <c r="AC162" s="5" t="s">
        <v>1765</v>
      </c>
      <c r="AD162" s="5">
        <v>2.4755300000000001E-2</v>
      </c>
      <c r="AE162" s="5" t="s">
        <v>177</v>
      </c>
      <c r="AF162" s="5" t="s">
        <v>449</v>
      </c>
      <c r="AG162" s="5">
        <v>4.1404299999999998E-2</v>
      </c>
      <c r="AH162" s="40" t="s">
        <v>177</v>
      </c>
      <c r="AI162" s="40" t="s">
        <v>449</v>
      </c>
      <c r="AJ162" s="40" t="str">
        <f t="shared" si="20"/>
        <v>No</v>
      </c>
      <c r="AK162" s="40">
        <v>38.4</v>
      </c>
      <c r="AL162" s="40">
        <v>38</v>
      </c>
      <c r="AM162" s="5" t="s">
        <v>177</v>
      </c>
      <c r="AN162" s="5" t="s">
        <v>177</v>
      </c>
      <c r="AO162" s="5" t="s">
        <v>7866</v>
      </c>
      <c r="AP162" s="5">
        <v>1135536</v>
      </c>
      <c r="AQ162" s="5">
        <v>82</v>
      </c>
      <c r="AR162" s="5" t="str">
        <f>IF(AQ162&lt;350,"yes","no")</f>
        <v>yes</v>
      </c>
      <c r="AS162" s="5">
        <v>26234</v>
      </c>
      <c r="AT162" s="5" t="str">
        <f t="shared" si="24"/>
        <v>yes</v>
      </c>
      <c r="AU162" s="5" t="str">
        <f t="shared" si="25"/>
        <v>yes</v>
      </c>
      <c r="AV162" s="5">
        <v>99.640498300768755</v>
      </c>
      <c r="AW162" s="5">
        <v>99.97</v>
      </c>
      <c r="AX162" s="5" t="s">
        <v>2385</v>
      </c>
      <c r="AY162" s="5">
        <v>0</v>
      </c>
      <c r="AZ162" s="5" t="str">
        <f t="shared" si="26"/>
        <v>yes</v>
      </c>
      <c r="BA162" s="5" t="str">
        <f t="shared" si="27"/>
        <v>yes</v>
      </c>
    </row>
    <row r="163" spans="1:53">
      <c r="A163" s="5" t="s">
        <v>4160</v>
      </c>
      <c r="B163" s="5" t="s">
        <v>4612</v>
      </c>
      <c r="C163" s="5" t="s">
        <v>5767</v>
      </c>
      <c r="D163" s="5">
        <v>2500000</v>
      </c>
      <c r="E163" s="5" t="s">
        <v>172</v>
      </c>
      <c r="F163" s="5" t="s">
        <v>6360</v>
      </c>
      <c r="G163" s="5" t="s">
        <v>2882</v>
      </c>
      <c r="H163" s="5" t="s">
        <v>1549</v>
      </c>
      <c r="I163" s="5" t="s">
        <v>6168</v>
      </c>
      <c r="J163" s="5">
        <v>2015</v>
      </c>
      <c r="K163" s="5" t="s">
        <v>6174</v>
      </c>
      <c r="L163" s="136" t="s">
        <v>178</v>
      </c>
      <c r="M163" s="5" t="s">
        <v>2383</v>
      </c>
      <c r="N163" s="5" t="s">
        <v>177</v>
      </c>
      <c r="O163" s="5" t="s">
        <v>177</v>
      </c>
      <c r="P163" s="10" t="s">
        <v>449</v>
      </c>
      <c r="Q163" s="5" t="s">
        <v>172</v>
      </c>
      <c r="R163" s="5" t="s">
        <v>172</v>
      </c>
      <c r="S163" s="5" t="s">
        <v>172</v>
      </c>
      <c r="T163" s="5" t="s">
        <v>172</v>
      </c>
      <c r="U163" s="5" t="s">
        <v>172</v>
      </c>
      <c r="V163" s="5" t="s">
        <v>172</v>
      </c>
      <c r="W163" s="5" t="s">
        <v>172</v>
      </c>
      <c r="X163" s="5" t="s">
        <v>172</v>
      </c>
      <c r="Y163" s="5" t="s">
        <v>2814</v>
      </c>
      <c r="Z163" s="5" t="s">
        <v>172</v>
      </c>
      <c r="AA163" s="5" t="s">
        <v>2251</v>
      </c>
      <c r="AB163" s="5" t="s">
        <v>2254</v>
      </c>
      <c r="AC163" s="5" t="s">
        <v>1765</v>
      </c>
      <c r="AD163" s="5">
        <v>3.7511200000000001E-2</v>
      </c>
      <c r="AE163" s="5" t="s">
        <v>177</v>
      </c>
      <c r="AF163" s="5" t="s">
        <v>449</v>
      </c>
      <c r="AG163" s="5">
        <v>0.10097200000000001</v>
      </c>
      <c r="AH163" s="40" t="s">
        <v>177</v>
      </c>
      <c r="AI163" s="40" t="s">
        <v>449</v>
      </c>
      <c r="AJ163" s="40" t="str">
        <f t="shared" si="20"/>
        <v>No</v>
      </c>
      <c r="AK163" s="40">
        <v>19.100000000000001</v>
      </c>
      <c r="AL163" s="40">
        <v>18</v>
      </c>
      <c r="AM163" s="5" t="s">
        <v>177</v>
      </c>
      <c r="AN163" s="5" t="s">
        <v>177</v>
      </c>
      <c r="AO163" s="5" t="s">
        <v>7983</v>
      </c>
      <c r="AP163" s="5">
        <v>1146791</v>
      </c>
      <c r="AQ163" s="5">
        <v>384</v>
      </c>
      <c r="AR163" s="5" t="str">
        <f>IF(AQ163&lt;600,"yes","no")</f>
        <v>yes</v>
      </c>
      <c r="AS163" s="5">
        <v>4479</v>
      </c>
      <c r="AT163" s="5" t="str">
        <f t="shared" si="24"/>
        <v>yes</v>
      </c>
      <c r="AU163" s="5" t="str">
        <f t="shared" si="25"/>
        <v>no</v>
      </c>
      <c r="AV163" s="5">
        <v>100.6280969399798</v>
      </c>
      <c r="AW163" s="5">
        <v>98.36</v>
      </c>
      <c r="AX163" s="5" t="s">
        <v>2385</v>
      </c>
      <c r="AY163" s="5">
        <v>4.09</v>
      </c>
      <c r="AZ163" s="5" t="str">
        <f t="shared" si="26"/>
        <v>yes</v>
      </c>
      <c r="BA163" s="5" t="str">
        <f t="shared" si="27"/>
        <v>yes</v>
      </c>
    </row>
    <row r="164" spans="1:53">
      <c r="A164" s="5" t="s">
        <v>4065</v>
      </c>
      <c r="B164" s="5" t="s">
        <v>4517</v>
      </c>
      <c r="C164" s="5" t="s">
        <v>5687</v>
      </c>
      <c r="D164" s="5">
        <v>2500000</v>
      </c>
      <c r="E164" s="5" t="s">
        <v>172</v>
      </c>
      <c r="F164" s="5" t="s">
        <v>6244</v>
      </c>
      <c r="G164" s="5" t="s">
        <v>2882</v>
      </c>
      <c r="H164" s="5" t="s">
        <v>1549</v>
      </c>
      <c r="I164" s="5" t="s">
        <v>6168</v>
      </c>
      <c r="J164" s="5">
        <v>2015</v>
      </c>
      <c r="K164" s="5" t="s">
        <v>6174</v>
      </c>
      <c r="L164" s="136" t="s">
        <v>178</v>
      </c>
      <c r="M164" s="5" t="s">
        <v>2383</v>
      </c>
      <c r="N164" s="5" t="s">
        <v>177</v>
      </c>
      <c r="O164" s="5" t="s">
        <v>177</v>
      </c>
      <c r="P164" s="10" t="s">
        <v>449</v>
      </c>
      <c r="Q164" s="5" t="s">
        <v>172</v>
      </c>
      <c r="R164" s="5" t="s">
        <v>172</v>
      </c>
      <c r="S164" s="5" t="s">
        <v>172</v>
      </c>
      <c r="T164" s="5" t="s">
        <v>172</v>
      </c>
      <c r="U164" s="5" t="s">
        <v>172</v>
      </c>
      <c r="V164" s="5" t="s">
        <v>172</v>
      </c>
      <c r="W164" s="5" t="s">
        <v>172</v>
      </c>
      <c r="X164" s="5" t="s">
        <v>172</v>
      </c>
      <c r="Y164" s="5" t="s">
        <v>2814</v>
      </c>
      <c r="Z164" s="5" t="s">
        <v>172</v>
      </c>
      <c r="AA164" s="5" t="s">
        <v>2251</v>
      </c>
      <c r="AB164" s="5" t="s">
        <v>2254</v>
      </c>
      <c r="AC164" s="5" t="s">
        <v>1762</v>
      </c>
      <c r="AD164" s="5">
        <v>3.07353E-2</v>
      </c>
      <c r="AE164" s="5" t="s">
        <v>177</v>
      </c>
      <c r="AF164" s="5" t="s">
        <v>449</v>
      </c>
      <c r="AG164" s="5">
        <v>7.7687300000000001E-2</v>
      </c>
      <c r="AH164" s="40" t="s">
        <v>177</v>
      </c>
      <c r="AI164" s="40" t="s">
        <v>449</v>
      </c>
      <c r="AJ164" s="40" t="str">
        <f t="shared" si="20"/>
        <v>No</v>
      </c>
      <c r="AK164" s="40">
        <v>21.9</v>
      </c>
      <c r="AL164" s="40">
        <v>21</v>
      </c>
      <c r="AM164" s="5" t="s">
        <v>177</v>
      </c>
      <c r="AN164" s="5" t="s">
        <v>177</v>
      </c>
      <c r="AO164" s="5" t="s">
        <v>7862</v>
      </c>
      <c r="AP164" s="5">
        <v>1148022</v>
      </c>
      <c r="AQ164" s="5">
        <v>303</v>
      </c>
      <c r="AR164" s="5" t="str">
        <f>IF(AQ164&lt;600,"yes","no")</f>
        <v>yes</v>
      </c>
      <c r="AS164" s="5">
        <v>5705</v>
      </c>
      <c r="AT164" s="5" t="str">
        <f t="shared" si="24"/>
        <v>yes</v>
      </c>
      <c r="AU164" s="5" t="str">
        <f t="shared" si="25"/>
        <v>yes</v>
      </c>
      <c r="AV164" s="5">
        <v>100.7361141700881</v>
      </c>
      <c r="AW164" s="5">
        <v>97.96</v>
      </c>
      <c r="AX164" s="5" t="s">
        <v>2385</v>
      </c>
      <c r="AY164" s="5">
        <v>5.35</v>
      </c>
      <c r="AZ164" s="5" t="str">
        <f t="shared" si="26"/>
        <v>no</v>
      </c>
      <c r="BA164" s="5" t="str">
        <f t="shared" si="27"/>
        <v>yes</v>
      </c>
    </row>
    <row r="165" spans="1:53">
      <c r="A165" s="5" t="s">
        <v>5889</v>
      </c>
      <c r="B165" s="5" t="s">
        <v>5256</v>
      </c>
      <c r="C165" s="5" t="s">
        <v>5257</v>
      </c>
      <c r="D165" s="5">
        <v>1083752</v>
      </c>
      <c r="E165" s="5" t="s">
        <v>172</v>
      </c>
      <c r="F165" s="5" t="s">
        <v>6245</v>
      </c>
      <c r="G165" s="5" t="s">
        <v>2882</v>
      </c>
      <c r="H165" s="5" t="s">
        <v>1549</v>
      </c>
      <c r="I165" s="5" t="s">
        <v>6168</v>
      </c>
      <c r="J165" s="34">
        <v>2015</v>
      </c>
      <c r="K165" s="5" t="s">
        <v>6174</v>
      </c>
      <c r="L165" s="136" t="s">
        <v>178</v>
      </c>
      <c r="M165" s="5" t="s">
        <v>2383</v>
      </c>
      <c r="N165" s="5" t="s">
        <v>177</v>
      </c>
      <c r="O165" s="5" t="s">
        <v>177</v>
      </c>
      <c r="P165" s="10" t="s">
        <v>449</v>
      </c>
      <c r="Q165" s="5" t="s">
        <v>172</v>
      </c>
      <c r="R165" s="5" t="s">
        <v>172</v>
      </c>
      <c r="S165" s="5" t="s">
        <v>172</v>
      </c>
      <c r="T165" s="5" t="s">
        <v>172</v>
      </c>
      <c r="U165" s="5" t="s">
        <v>172</v>
      </c>
      <c r="V165" s="5" t="s">
        <v>172</v>
      </c>
      <c r="W165" s="5" t="s">
        <v>172</v>
      </c>
      <c r="X165" s="5" t="s">
        <v>172</v>
      </c>
      <c r="Y165" s="5" t="s">
        <v>2814</v>
      </c>
      <c r="Z165" s="5" t="s">
        <v>172</v>
      </c>
      <c r="AA165" s="5" t="s">
        <v>2251</v>
      </c>
      <c r="AB165" s="5" t="s">
        <v>2254</v>
      </c>
      <c r="AC165" s="5" t="s">
        <v>1762</v>
      </c>
      <c r="AD165" s="5">
        <v>0.12792200000000001</v>
      </c>
      <c r="AE165" s="5" t="s">
        <v>177</v>
      </c>
      <c r="AF165" s="5" t="s">
        <v>449</v>
      </c>
      <c r="AG165" s="5">
        <v>0.40678900000000001</v>
      </c>
      <c r="AH165" s="40" t="s">
        <v>449</v>
      </c>
      <c r="AI165" s="40" t="s">
        <v>449</v>
      </c>
      <c r="AJ165" s="40" t="str">
        <f t="shared" si="20"/>
        <v>No</v>
      </c>
      <c r="AK165" s="40">
        <v>9.5</v>
      </c>
      <c r="AL165" s="40">
        <v>9</v>
      </c>
      <c r="AM165" s="5" t="s">
        <v>177</v>
      </c>
      <c r="AN165" s="5" t="s">
        <v>177</v>
      </c>
      <c r="AO165" s="5" t="s">
        <v>7863</v>
      </c>
      <c r="AP165" s="5">
        <v>1038308</v>
      </c>
      <c r="AQ165" s="5">
        <v>816</v>
      </c>
      <c r="AR165" s="5" t="str">
        <f>IF(AQ165&lt;600,"yes","no")</f>
        <v>no</v>
      </c>
      <c r="AS165" s="5">
        <v>1479</v>
      </c>
      <c r="AT165" s="5" t="str">
        <f t="shared" si="24"/>
        <v>no</v>
      </c>
      <c r="AU165" s="5" t="str">
        <f t="shared" si="25"/>
        <v>no</v>
      </c>
      <c r="AV165" s="5">
        <v>91.108979820696661</v>
      </c>
      <c r="AW165" s="5">
        <v>93.54</v>
      </c>
      <c r="AX165" s="5" t="s">
        <v>2386</v>
      </c>
      <c r="AY165" s="5">
        <v>12.62</v>
      </c>
      <c r="AZ165" s="5" t="str">
        <f t="shared" si="26"/>
        <v>no</v>
      </c>
      <c r="BA165" s="5" t="str">
        <f t="shared" si="27"/>
        <v>no</v>
      </c>
    </row>
    <row r="166" spans="1:53">
      <c r="A166" s="5" t="s">
        <v>5931</v>
      </c>
      <c r="B166" s="5" t="s">
        <v>4922</v>
      </c>
      <c r="C166" s="5" t="s">
        <v>4923</v>
      </c>
      <c r="D166" s="5">
        <v>310072</v>
      </c>
      <c r="E166" s="5" t="s">
        <v>172</v>
      </c>
      <c r="F166" s="5" t="s">
        <v>6403</v>
      </c>
      <c r="G166" s="5" t="s">
        <v>2882</v>
      </c>
      <c r="H166" s="5" t="s">
        <v>1549</v>
      </c>
      <c r="I166" s="5" t="s">
        <v>6168</v>
      </c>
      <c r="J166" s="34">
        <v>2015</v>
      </c>
      <c r="K166" s="5" t="s">
        <v>6174</v>
      </c>
      <c r="L166" s="136" t="s">
        <v>178</v>
      </c>
      <c r="M166" s="5" t="s">
        <v>2383</v>
      </c>
      <c r="N166" s="5" t="s">
        <v>177</v>
      </c>
      <c r="O166" s="5" t="s">
        <v>177</v>
      </c>
      <c r="P166" s="10" t="s">
        <v>449</v>
      </c>
      <c r="Q166" s="5" t="s">
        <v>172</v>
      </c>
      <c r="R166" s="5" t="s">
        <v>172</v>
      </c>
      <c r="S166" s="5" t="s">
        <v>172</v>
      </c>
      <c r="T166" s="5" t="s">
        <v>172</v>
      </c>
      <c r="U166" s="5" t="s">
        <v>172</v>
      </c>
      <c r="V166" s="5" t="s">
        <v>172</v>
      </c>
      <c r="W166" s="5" t="s">
        <v>172</v>
      </c>
      <c r="X166" s="5" t="s">
        <v>172</v>
      </c>
      <c r="Y166" s="5" t="s">
        <v>2814</v>
      </c>
      <c r="Z166" s="5" t="s">
        <v>172</v>
      </c>
      <c r="AA166" s="5" t="s">
        <v>2251</v>
      </c>
      <c r="AB166" s="5" t="s">
        <v>2254</v>
      </c>
      <c r="AC166" s="5" t="s">
        <v>172</v>
      </c>
      <c r="AD166" s="5">
        <v>0.58184400000000003</v>
      </c>
      <c r="AE166" s="5" t="s">
        <v>449</v>
      </c>
      <c r="AF166" s="5" t="s">
        <v>177</v>
      </c>
      <c r="AG166" s="5" t="s">
        <v>172</v>
      </c>
      <c r="AH166" s="40" t="s">
        <v>449</v>
      </c>
      <c r="AI166" s="40" t="s">
        <v>177</v>
      </c>
      <c r="AJ166" s="40" t="str">
        <f t="shared" si="20"/>
        <v>Yes</v>
      </c>
      <c r="AK166" s="40" t="s">
        <v>172</v>
      </c>
      <c r="AL166" s="40" t="s">
        <v>172</v>
      </c>
      <c r="AM166" s="5" t="s">
        <v>177</v>
      </c>
      <c r="AN166" s="5" t="s">
        <v>177</v>
      </c>
      <c r="AO166" s="5" t="s">
        <v>7986</v>
      </c>
      <c r="AP166" s="5">
        <v>166796</v>
      </c>
      <c r="AQ166" s="5">
        <v>251</v>
      </c>
      <c r="AR166" s="5" t="str">
        <f>IF(AQ166&lt;600,"yes","no")</f>
        <v>yes</v>
      </c>
      <c r="AS166" s="5">
        <v>625</v>
      </c>
      <c r="AT166" s="5" t="str">
        <f t="shared" si="24"/>
        <v>no</v>
      </c>
      <c r="AU166" s="5" t="str">
        <f t="shared" si="25"/>
        <v>no</v>
      </c>
      <c r="AV166" s="5">
        <v>14.6359398157126</v>
      </c>
      <c r="AW166" s="5">
        <v>27.9</v>
      </c>
      <c r="AX166" s="5" t="s">
        <v>2386</v>
      </c>
      <c r="AY166" s="5">
        <v>0.88</v>
      </c>
      <c r="AZ166" s="5" t="str">
        <f t="shared" si="26"/>
        <v>yes</v>
      </c>
      <c r="BA166" s="5" t="str">
        <f t="shared" si="27"/>
        <v>yes</v>
      </c>
    </row>
    <row r="167" spans="1:53">
      <c r="A167" s="5" t="s">
        <v>4248</v>
      </c>
      <c r="B167" s="5" t="s">
        <v>4700</v>
      </c>
      <c r="C167" s="5" t="s">
        <v>5828</v>
      </c>
      <c r="D167" s="5">
        <v>2500000</v>
      </c>
      <c r="E167" s="5" t="s">
        <v>172</v>
      </c>
      <c r="F167" s="162" t="s">
        <v>9574</v>
      </c>
      <c r="G167" s="5" t="s">
        <v>2882</v>
      </c>
      <c r="H167" s="5" t="s">
        <v>1549</v>
      </c>
      <c r="I167" s="5" t="s">
        <v>6168</v>
      </c>
      <c r="J167" s="5">
        <v>2015</v>
      </c>
      <c r="K167" s="5" t="s">
        <v>6174</v>
      </c>
      <c r="L167" s="136" t="s">
        <v>178</v>
      </c>
      <c r="M167" s="5" t="s">
        <v>2383</v>
      </c>
      <c r="N167" s="5" t="s">
        <v>177</v>
      </c>
      <c r="O167" s="5" t="s">
        <v>177</v>
      </c>
      <c r="P167" s="10" t="s">
        <v>449</v>
      </c>
      <c r="Q167" s="5" t="s">
        <v>172</v>
      </c>
      <c r="R167" s="5" t="s">
        <v>172</v>
      </c>
      <c r="S167" s="5" t="s">
        <v>172</v>
      </c>
      <c r="T167" s="5" t="s">
        <v>172</v>
      </c>
      <c r="U167" s="5" t="s">
        <v>172</v>
      </c>
      <c r="V167" s="5" t="s">
        <v>172</v>
      </c>
      <c r="W167" s="5" t="s">
        <v>172</v>
      </c>
      <c r="X167" s="5" t="s">
        <v>172</v>
      </c>
      <c r="Y167" s="5" t="s">
        <v>2814</v>
      </c>
      <c r="Z167" s="5" t="s">
        <v>172</v>
      </c>
      <c r="AA167" s="5" t="s">
        <v>2251</v>
      </c>
      <c r="AB167" s="5" t="s">
        <v>2254</v>
      </c>
      <c r="AC167" s="5" t="s">
        <v>1762</v>
      </c>
      <c r="AD167" s="5">
        <v>4.5091699999999998E-2</v>
      </c>
      <c r="AE167" s="5" t="s">
        <v>177</v>
      </c>
      <c r="AF167" s="5" t="s">
        <v>449</v>
      </c>
      <c r="AG167" s="5">
        <v>0.158524</v>
      </c>
      <c r="AH167" s="40" t="s">
        <v>177</v>
      </c>
      <c r="AI167" s="40" t="s">
        <v>449</v>
      </c>
      <c r="AJ167" s="40" t="str">
        <f t="shared" si="20"/>
        <v>No</v>
      </c>
      <c r="AK167" s="40">
        <v>15.3</v>
      </c>
      <c r="AL167" s="40">
        <v>15</v>
      </c>
      <c r="AM167" s="5" t="s">
        <v>177</v>
      </c>
      <c r="AN167" s="5" t="s">
        <v>177</v>
      </c>
      <c r="AO167" s="5" t="s">
        <v>8231</v>
      </c>
      <c r="AP167" s="5">
        <v>1145622</v>
      </c>
      <c r="AQ167" s="5">
        <v>403</v>
      </c>
      <c r="AR167" s="5" t="str">
        <f>IF(AQ167&lt;600,"yes","no")</f>
        <v>yes</v>
      </c>
      <c r="AS167" s="5">
        <v>4228</v>
      </c>
      <c r="AT167" s="5" t="str">
        <f t="shared" si="24"/>
        <v>yes</v>
      </c>
      <c r="AU167" s="5" t="str">
        <f t="shared" si="25"/>
        <v>no</v>
      </c>
      <c r="AV167" s="5">
        <v>100.52552005777298</v>
      </c>
      <c r="AW167" s="5">
        <v>97.96</v>
      </c>
      <c r="AX167" s="5" t="s">
        <v>2385</v>
      </c>
      <c r="AY167" s="5">
        <v>3.26</v>
      </c>
      <c r="AZ167" s="5" t="str">
        <f t="shared" si="26"/>
        <v>yes</v>
      </c>
      <c r="BA167" s="5" t="str">
        <f t="shared" si="27"/>
        <v>yes</v>
      </c>
    </row>
    <row r="168" spans="1:53">
      <c r="A168" s="5" t="s">
        <v>4161</v>
      </c>
      <c r="B168" s="5" t="s">
        <v>4613</v>
      </c>
      <c r="C168" s="5" t="s">
        <v>5744</v>
      </c>
      <c r="D168" s="5">
        <v>2500000</v>
      </c>
      <c r="E168" s="5" t="s">
        <v>172</v>
      </c>
      <c r="F168" s="5" t="s">
        <v>6361</v>
      </c>
      <c r="G168" s="5" t="s">
        <v>2882</v>
      </c>
      <c r="H168" s="5" t="s">
        <v>1549</v>
      </c>
      <c r="I168" s="5" t="s">
        <v>6168</v>
      </c>
      <c r="J168" s="5">
        <v>2015</v>
      </c>
      <c r="K168" s="5" t="s">
        <v>6174</v>
      </c>
      <c r="L168" s="136" t="s">
        <v>178</v>
      </c>
      <c r="M168" s="5" t="s">
        <v>2383</v>
      </c>
      <c r="N168" s="5" t="s">
        <v>177</v>
      </c>
      <c r="O168" s="5" t="s">
        <v>177</v>
      </c>
      <c r="P168" s="10" t="s">
        <v>449</v>
      </c>
      <c r="Q168" s="5" t="s">
        <v>172</v>
      </c>
      <c r="R168" s="5" t="s">
        <v>172</v>
      </c>
      <c r="S168" s="5" t="s">
        <v>172</v>
      </c>
      <c r="T168" s="5" t="s">
        <v>172</v>
      </c>
      <c r="U168" s="5" t="s">
        <v>172</v>
      </c>
      <c r="V168" s="5" t="s">
        <v>172</v>
      </c>
      <c r="W168" s="5" t="s">
        <v>172</v>
      </c>
      <c r="X168" s="5" t="s">
        <v>172</v>
      </c>
      <c r="Y168" s="5" t="s">
        <v>2814</v>
      </c>
      <c r="Z168" s="5" t="s">
        <v>172</v>
      </c>
      <c r="AA168" s="5" t="s">
        <v>2251</v>
      </c>
      <c r="AB168" s="5" t="s">
        <v>2254</v>
      </c>
      <c r="AC168" s="5" t="s">
        <v>1765</v>
      </c>
      <c r="AD168" s="5">
        <v>2.56907E-2</v>
      </c>
      <c r="AE168" s="5" t="s">
        <v>177</v>
      </c>
      <c r="AF168" s="5" t="s">
        <v>449</v>
      </c>
      <c r="AG168" s="5">
        <v>4.6445599999999997E-2</v>
      </c>
      <c r="AH168" s="40" t="s">
        <v>177</v>
      </c>
      <c r="AI168" s="40" t="s">
        <v>449</v>
      </c>
      <c r="AJ168" s="40" t="str">
        <f t="shared" si="20"/>
        <v>No</v>
      </c>
      <c r="AK168" s="40">
        <v>29.5</v>
      </c>
      <c r="AL168" s="40">
        <v>29</v>
      </c>
      <c r="AM168" s="5" t="s">
        <v>177</v>
      </c>
      <c r="AN168" s="5" t="s">
        <v>177</v>
      </c>
      <c r="AO168" s="5" t="s">
        <v>7948</v>
      </c>
      <c r="AP168" s="5">
        <v>1134144</v>
      </c>
      <c r="AQ168" s="5">
        <v>73</v>
      </c>
      <c r="AR168" s="5" t="str">
        <f>IF(AQ168&lt;350,"yes","no")</f>
        <v>yes</v>
      </c>
      <c r="AS168" s="5">
        <v>35432</v>
      </c>
      <c r="AT168" s="5" t="str">
        <f t="shared" si="24"/>
        <v>yes</v>
      </c>
      <c r="AU168" s="5" t="str">
        <f t="shared" si="25"/>
        <v>yes</v>
      </c>
      <c r="AV168" s="5">
        <v>99.518353715625992</v>
      </c>
      <c r="AW168" s="5">
        <v>99.19</v>
      </c>
      <c r="AX168" s="5" t="s">
        <v>2385</v>
      </c>
      <c r="AY168" s="5">
        <v>1.24</v>
      </c>
      <c r="AZ168" s="5" t="str">
        <f t="shared" si="26"/>
        <v>yes</v>
      </c>
      <c r="BA168" s="5" t="str">
        <f t="shared" si="27"/>
        <v>yes</v>
      </c>
    </row>
    <row r="169" spans="1:53">
      <c r="A169" s="5" t="s">
        <v>4038</v>
      </c>
      <c r="B169" s="5" t="s">
        <v>4490</v>
      </c>
      <c r="C169" s="5" t="s">
        <v>5657</v>
      </c>
      <c r="D169" s="5">
        <v>2500000</v>
      </c>
      <c r="E169" s="5" t="s">
        <v>172</v>
      </c>
      <c r="F169" s="5" t="s">
        <v>6207</v>
      </c>
      <c r="G169" s="5" t="s">
        <v>2882</v>
      </c>
      <c r="H169" s="5" t="s">
        <v>1549</v>
      </c>
      <c r="I169" s="5" t="s">
        <v>6168</v>
      </c>
      <c r="J169" s="5">
        <v>2015</v>
      </c>
      <c r="K169" s="5" t="s">
        <v>6174</v>
      </c>
      <c r="L169" s="136" t="s">
        <v>178</v>
      </c>
      <c r="M169" s="5" t="s">
        <v>2383</v>
      </c>
      <c r="N169" s="5" t="s">
        <v>177</v>
      </c>
      <c r="O169" s="5" t="s">
        <v>177</v>
      </c>
      <c r="P169" s="10" t="s">
        <v>449</v>
      </c>
      <c r="Q169" s="5" t="s">
        <v>172</v>
      </c>
      <c r="R169" s="5" t="s">
        <v>172</v>
      </c>
      <c r="S169" s="5" t="s">
        <v>172</v>
      </c>
      <c r="T169" s="5" t="s">
        <v>172</v>
      </c>
      <c r="U169" s="5" t="s">
        <v>172</v>
      </c>
      <c r="V169" s="5" t="s">
        <v>172</v>
      </c>
      <c r="W169" s="5" t="s">
        <v>172</v>
      </c>
      <c r="X169" s="5" t="s">
        <v>172</v>
      </c>
      <c r="Y169" s="5" t="s">
        <v>2814</v>
      </c>
      <c r="Z169" s="5" t="s">
        <v>172</v>
      </c>
      <c r="AA169" s="5" t="s">
        <v>2251</v>
      </c>
      <c r="AB169" s="5" t="s">
        <v>2254</v>
      </c>
      <c r="AC169" s="5" t="s">
        <v>1762</v>
      </c>
      <c r="AD169" s="5">
        <v>2.29521E-2</v>
      </c>
      <c r="AE169" s="5" t="s">
        <v>177</v>
      </c>
      <c r="AF169" s="5" t="s">
        <v>449</v>
      </c>
      <c r="AG169" s="5">
        <v>3.8827E-2</v>
      </c>
      <c r="AH169" s="40" t="s">
        <v>177</v>
      </c>
      <c r="AI169" s="40" t="s">
        <v>449</v>
      </c>
      <c r="AJ169" s="40" t="str">
        <f t="shared" si="20"/>
        <v>No</v>
      </c>
      <c r="AK169" s="40">
        <v>61.3</v>
      </c>
      <c r="AL169" s="40">
        <v>60</v>
      </c>
      <c r="AM169" s="5" t="s">
        <v>177</v>
      </c>
      <c r="AN169" s="5" t="s">
        <v>177</v>
      </c>
      <c r="AO169" s="5" t="s">
        <v>7826</v>
      </c>
      <c r="AP169" s="5">
        <v>1128242</v>
      </c>
      <c r="AQ169" s="5">
        <v>19</v>
      </c>
      <c r="AR169" s="5" t="str">
        <f>IF(AQ169&lt;350,"yes","no")</f>
        <v>yes</v>
      </c>
      <c r="AS169" s="5">
        <v>298859</v>
      </c>
      <c r="AT169" s="5" t="str">
        <f t="shared" si="24"/>
        <v>yes</v>
      </c>
      <c r="AU169" s="5" t="str">
        <f t="shared" si="25"/>
        <v>yes</v>
      </c>
      <c r="AV169" s="5">
        <v>99.00046769442443</v>
      </c>
      <c r="AW169" s="5">
        <v>100</v>
      </c>
      <c r="AX169" s="5" t="s">
        <v>2385</v>
      </c>
      <c r="AY169" s="5">
        <v>0</v>
      </c>
      <c r="AZ169" s="5" t="str">
        <f t="shared" si="26"/>
        <v>yes</v>
      </c>
      <c r="BA169" s="5" t="str">
        <f t="shared" si="27"/>
        <v>yes</v>
      </c>
    </row>
    <row r="170" spans="1:53">
      <c r="A170" s="5" t="s">
        <v>4162</v>
      </c>
      <c r="B170" s="5" t="s">
        <v>4614</v>
      </c>
      <c r="C170" s="5" t="s">
        <v>5745</v>
      </c>
      <c r="D170" s="5">
        <v>2500000</v>
      </c>
      <c r="E170" s="5" t="s">
        <v>172</v>
      </c>
      <c r="F170" s="5" t="s">
        <v>6362</v>
      </c>
      <c r="G170" s="5" t="s">
        <v>2882</v>
      </c>
      <c r="H170" s="5" t="s">
        <v>1549</v>
      </c>
      <c r="I170" s="5" t="s">
        <v>6168</v>
      </c>
      <c r="J170" s="5">
        <v>2015</v>
      </c>
      <c r="K170" s="5" t="s">
        <v>6174</v>
      </c>
      <c r="L170" s="136" t="s">
        <v>178</v>
      </c>
      <c r="M170" s="5" t="s">
        <v>2383</v>
      </c>
      <c r="N170" s="5" t="s">
        <v>177</v>
      </c>
      <c r="O170" s="5" t="s">
        <v>177</v>
      </c>
      <c r="P170" s="10" t="s">
        <v>449</v>
      </c>
      <c r="Q170" s="5" t="s">
        <v>172</v>
      </c>
      <c r="R170" s="5" t="s">
        <v>172</v>
      </c>
      <c r="S170" s="5" t="s">
        <v>172</v>
      </c>
      <c r="T170" s="5" t="s">
        <v>172</v>
      </c>
      <c r="U170" s="5" t="s">
        <v>172</v>
      </c>
      <c r="V170" s="5" t="s">
        <v>172</v>
      </c>
      <c r="W170" s="5" t="s">
        <v>172</v>
      </c>
      <c r="X170" s="5" t="s">
        <v>172</v>
      </c>
      <c r="Y170" s="5" t="s">
        <v>2814</v>
      </c>
      <c r="Z170" s="5" t="s">
        <v>172</v>
      </c>
      <c r="AA170" s="5" t="s">
        <v>2251</v>
      </c>
      <c r="AB170" s="5" t="s">
        <v>2254</v>
      </c>
      <c r="AC170" s="5" t="s">
        <v>1765</v>
      </c>
      <c r="AD170" s="5">
        <v>2.5851300000000001E-2</v>
      </c>
      <c r="AE170" s="5" t="s">
        <v>177</v>
      </c>
      <c r="AF170" s="5" t="s">
        <v>449</v>
      </c>
      <c r="AG170" s="5">
        <v>4.62517E-2</v>
      </c>
      <c r="AH170" s="40" t="s">
        <v>177</v>
      </c>
      <c r="AI170" s="40" t="s">
        <v>449</v>
      </c>
      <c r="AJ170" s="40" t="str">
        <f t="shared" si="20"/>
        <v>No</v>
      </c>
      <c r="AK170" s="40">
        <v>28.5</v>
      </c>
      <c r="AL170" s="40">
        <v>28</v>
      </c>
      <c r="AM170" s="5" t="s">
        <v>177</v>
      </c>
      <c r="AN170" s="5" t="s">
        <v>177</v>
      </c>
      <c r="AO170" s="5" t="s">
        <v>7949</v>
      </c>
      <c r="AP170" s="5">
        <v>1134029</v>
      </c>
      <c r="AQ170" s="5">
        <v>67</v>
      </c>
      <c r="AR170" s="5" t="str">
        <f>IF(AQ170&lt;350,"yes","no")</f>
        <v>yes</v>
      </c>
      <c r="AS170" s="5">
        <v>35180</v>
      </c>
      <c r="AT170" s="5" t="str">
        <f t="shared" si="24"/>
        <v>yes</v>
      </c>
      <c r="AU170" s="5" t="str">
        <f t="shared" si="25"/>
        <v>yes</v>
      </c>
      <c r="AV170" s="5">
        <v>99.508262747744226</v>
      </c>
      <c r="AW170" s="5">
        <v>100</v>
      </c>
      <c r="AX170" s="5" t="s">
        <v>2385</v>
      </c>
      <c r="AY170" s="5">
        <v>0.75</v>
      </c>
      <c r="AZ170" s="5" t="str">
        <f t="shared" si="26"/>
        <v>yes</v>
      </c>
      <c r="BA170" s="5" t="str">
        <f t="shared" si="27"/>
        <v>yes</v>
      </c>
    </row>
    <row r="171" spans="1:53">
      <c r="A171" s="5" t="s">
        <v>4212</v>
      </c>
      <c r="B171" s="5" t="s">
        <v>4664</v>
      </c>
      <c r="C171" s="5" t="s">
        <v>5491</v>
      </c>
      <c r="D171" s="5">
        <v>2276873</v>
      </c>
      <c r="E171" s="5" t="s">
        <v>172</v>
      </c>
      <c r="F171" s="5" t="s">
        <v>6443</v>
      </c>
      <c r="G171" s="5" t="s">
        <v>2882</v>
      </c>
      <c r="H171" s="5" t="s">
        <v>1549</v>
      </c>
      <c r="I171" s="5" t="s">
        <v>6168</v>
      </c>
      <c r="J171" s="5">
        <v>2015</v>
      </c>
      <c r="K171" s="5" t="s">
        <v>6174</v>
      </c>
      <c r="L171" s="136" t="s">
        <v>178</v>
      </c>
      <c r="M171" s="5" t="s">
        <v>2383</v>
      </c>
      <c r="N171" s="5" t="s">
        <v>177</v>
      </c>
      <c r="O171" s="5" t="s">
        <v>177</v>
      </c>
      <c r="P171" s="10" t="s">
        <v>449</v>
      </c>
      <c r="Q171" s="5" t="s">
        <v>172</v>
      </c>
      <c r="R171" s="5" t="s">
        <v>172</v>
      </c>
      <c r="S171" s="5" t="s">
        <v>172</v>
      </c>
      <c r="T171" s="5" t="s">
        <v>172</v>
      </c>
      <c r="U171" s="5" t="s">
        <v>172</v>
      </c>
      <c r="V171" s="5" t="s">
        <v>172</v>
      </c>
      <c r="W171" s="5" t="s">
        <v>172</v>
      </c>
      <c r="X171" s="5" t="s">
        <v>172</v>
      </c>
      <c r="Y171" s="5" t="s">
        <v>2814</v>
      </c>
      <c r="Z171" s="5" t="s">
        <v>172</v>
      </c>
      <c r="AA171" s="5" t="s">
        <v>2251</v>
      </c>
      <c r="AB171" s="5" t="s">
        <v>2254</v>
      </c>
      <c r="AC171" s="5" t="s">
        <v>1765</v>
      </c>
      <c r="AD171" s="5">
        <v>7.4283600000000005E-2</v>
      </c>
      <c r="AE171" s="5" t="s">
        <v>177</v>
      </c>
      <c r="AF171" s="5" t="s">
        <v>449</v>
      </c>
      <c r="AG171" s="5">
        <v>0.211233</v>
      </c>
      <c r="AH171" s="40" t="s">
        <v>177</v>
      </c>
      <c r="AI171" s="40" t="s">
        <v>449</v>
      </c>
      <c r="AJ171" s="40" t="str">
        <f t="shared" si="20"/>
        <v>No</v>
      </c>
      <c r="AK171" s="40">
        <v>13.9</v>
      </c>
      <c r="AL171" s="40">
        <v>13</v>
      </c>
      <c r="AM171" s="5" t="s">
        <v>177</v>
      </c>
      <c r="AN171" s="5" t="s">
        <v>177</v>
      </c>
      <c r="AO171" s="5" t="s">
        <v>8026</v>
      </c>
      <c r="AP171" s="5">
        <v>1130952</v>
      </c>
      <c r="AQ171" s="5">
        <v>624</v>
      </c>
      <c r="AR171" s="5" t="str">
        <f>IF(AQ171&lt;600,"yes","no")</f>
        <v>no</v>
      </c>
      <c r="AS171" s="5">
        <v>2359</v>
      </c>
      <c r="AT171" s="5" t="str">
        <f t="shared" si="24"/>
        <v>yes</v>
      </c>
      <c r="AU171" s="5" t="str">
        <f t="shared" si="25"/>
        <v>no</v>
      </c>
      <c r="AV171" s="5">
        <v>99.238263546246912</v>
      </c>
      <c r="AW171" s="5">
        <v>96.16</v>
      </c>
      <c r="AX171" s="5" t="s">
        <v>2385</v>
      </c>
      <c r="AY171" s="5">
        <v>10.39</v>
      </c>
      <c r="AZ171" s="5" t="str">
        <f t="shared" si="26"/>
        <v>no</v>
      </c>
      <c r="BA171" s="5" t="str">
        <f t="shared" si="27"/>
        <v>no</v>
      </c>
    </row>
    <row r="172" spans="1:53">
      <c r="A172" s="5" t="s">
        <v>4229</v>
      </c>
      <c r="B172" s="5" t="s">
        <v>4681</v>
      </c>
      <c r="C172" s="5" t="s">
        <v>5495</v>
      </c>
      <c r="D172" s="5">
        <v>2348135</v>
      </c>
      <c r="E172" s="5" t="s">
        <v>172</v>
      </c>
      <c r="F172" s="5" t="s">
        <v>6486</v>
      </c>
      <c r="G172" s="5" t="s">
        <v>2882</v>
      </c>
      <c r="H172" s="5" t="s">
        <v>1549</v>
      </c>
      <c r="I172" s="5" t="s">
        <v>6168</v>
      </c>
      <c r="J172" s="5">
        <v>2015</v>
      </c>
      <c r="K172" s="5" t="s">
        <v>6174</v>
      </c>
      <c r="L172" s="136" t="s">
        <v>178</v>
      </c>
      <c r="M172" s="5" t="s">
        <v>2383</v>
      </c>
      <c r="N172" s="5" t="s">
        <v>177</v>
      </c>
      <c r="O172" s="5" t="s">
        <v>177</v>
      </c>
      <c r="P172" s="10" t="s">
        <v>449</v>
      </c>
      <c r="Q172" s="5" t="s">
        <v>172</v>
      </c>
      <c r="R172" s="5" t="s">
        <v>172</v>
      </c>
      <c r="S172" s="5" t="s">
        <v>172</v>
      </c>
      <c r="T172" s="5" t="s">
        <v>172</v>
      </c>
      <c r="U172" s="5" t="s">
        <v>172</v>
      </c>
      <c r="V172" s="5" t="s">
        <v>172</v>
      </c>
      <c r="W172" s="5" t="s">
        <v>172</v>
      </c>
      <c r="X172" s="5" t="s">
        <v>172</v>
      </c>
      <c r="Y172" s="5" t="s">
        <v>2814</v>
      </c>
      <c r="Z172" s="5" t="s">
        <v>172</v>
      </c>
      <c r="AA172" s="5" t="s">
        <v>2251</v>
      </c>
      <c r="AB172" s="5" t="s">
        <v>2254</v>
      </c>
      <c r="AC172" s="5" t="s">
        <v>1765</v>
      </c>
      <c r="AD172" s="5">
        <v>6.8047300000000005E-2</v>
      </c>
      <c r="AE172" s="5" t="s">
        <v>177</v>
      </c>
      <c r="AF172" s="5" t="s">
        <v>449</v>
      </c>
      <c r="AG172" s="5">
        <v>0.16539999999999999</v>
      </c>
      <c r="AH172" s="40" t="s">
        <v>177</v>
      </c>
      <c r="AI172" s="40" t="s">
        <v>449</v>
      </c>
      <c r="AJ172" s="40" t="str">
        <f t="shared" si="20"/>
        <v>No</v>
      </c>
      <c r="AK172" s="40">
        <v>17.2</v>
      </c>
      <c r="AL172" s="40">
        <v>16</v>
      </c>
      <c r="AM172" s="5" t="s">
        <v>177</v>
      </c>
      <c r="AN172" s="5" t="s">
        <v>177</v>
      </c>
      <c r="AO172" s="5" t="s">
        <v>8112</v>
      </c>
      <c r="AP172" s="5">
        <v>1122440</v>
      </c>
      <c r="AQ172" s="5">
        <v>671</v>
      </c>
      <c r="AR172" s="5" t="str">
        <f>IF(AQ172&lt;600,"yes","no")</f>
        <v>no</v>
      </c>
      <c r="AS172" s="5">
        <v>2167</v>
      </c>
      <c r="AT172" s="5" t="str">
        <f t="shared" si="24"/>
        <v>yes</v>
      </c>
      <c r="AU172" s="5" t="str">
        <f t="shared" si="25"/>
        <v>no</v>
      </c>
      <c r="AV172" s="5">
        <v>98.491356427902659</v>
      </c>
      <c r="AW172" s="5">
        <v>93.88</v>
      </c>
      <c r="AX172" s="5" t="s">
        <v>2386</v>
      </c>
      <c r="AY172" s="5">
        <v>10.02</v>
      </c>
      <c r="AZ172" s="5" t="str">
        <f t="shared" si="26"/>
        <v>no</v>
      </c>
      <c r="BA172" s="5" t="str">
        <f t="shared" si="27"/>
        <v>no</v>
      </c>
    </row>
    <row r="173" spans="1:53">
      <c r="A173" s="5" t="s">
        <v>4066</v>
      </c>
      <c r="B173" s="5" t="s">
        <v>4518</v>
      </c>
      <c r="C173" s="5" t="s">
        <v>5688</v>
      </c>
      <c r="D173" s="5">
        <v>2500000</v>
      </c>
      <c r="E173" s="5" t="s">
        <v>172</v>
      </c>
      <c r="F173" s="5" t="s">
        <v>6246</v>
      </c>
      <c r="G173" s="5" t="s">
        <v>2882</v>
      </c>
      <c r="H173" s="5" t="s">
        <v>1549</v>
      </c>
      <c r="I173" s="5" t="s">
        <v>6168</v>
      </c>
      <c r="J173" s="5">
        <v>2015</v>
      </c>
      <c r="K173" s="5" t="s">
        <v>6174</v>
      </c>
      <c r="L173" s="136" t="s">
        <v>178</v>
      </c>
      <c r="M173" s="5" t="s">
        <v>2383</v>
      </c>
      <c r="N173" s="5" t="s">
        <v>177</v>
      </c>
      <c r="O173" s="5" t="s">
        <v>177</v>
      </c>
      <c r="P173" s="10" t="s">
        <v>449</v>
      </c>
      <c r="Q173" s="5" t="s">
        <v>172</v>
      </c>
      <c r="R173" s="5" t="s">
        <v>172</v>
      </c>
      <c r="S173" s="5" t="s">
        <v>172</v>
      </c>
      <c r="T173" s="5" t="s">
        <v>172</v>
      </c>
      <c r="U173" s="5" t="s">
        <v>172</v>
      </c>
      <c r="V173" s="5" t="s">
        <v>172</v>
      </c>
      <c r="W173" s="5" t="s">
        <v>172</v>
      </c>
      <c r="X173" s="5" t="s">
        <v>172</v>
      </c>
      <c r="Y173" s="5" t="s">
        <v>2814</v>
      </c>
      <c r="Z173" s="5" t="s">
        <v>172</v>
      </c>
      <c r="AA173" s="5" t="s">
        <v>2251</v>
      </c>
      <c r="AB173" s="5" t="s">
        <v>2254</v>
      </c>
      <c r="AC173" s="5" t="s">
        <v>1765</v>
      </c>
      <c r="AD173" s="5">
        <v>2.4124400000000001E-2</v>
      </c>
      <c r="AE173" s="5" t="s">
        <v>177</v>
      </c>
      <c r="AF173" s="5" t="s">
        <v>449</v>
      </c>
      <c r="AG173" s="5">
        <v>3.7009599999999997E-2</v>
      </c>
      <c r="AH173" s="40" t="s">
        <v>177</v>
      </c>
      <c r="AI173" s="40" t="s">
        <v>449</v>
      </c>
      <c r="AJ173" s="40" t="str">
        <f t="shared" si="20"/>
        <v>No</v>
      </c>
      <c r="AK173" s="40">
        <v>147.80000000000001</v>
      </c>
      <c r="AL173" s="40">
        <v>147</v>
      </c>
      <c r="AM173" s="5" t="s">
        <v>177</v>
      </c>
      <c r="AN173" s="5" t="s">
        <v>177</v>
      </c>
      <c r="AO173" s="5" t="s">
        <v>7864</v>
      </c>
      <c r="AP173" s="5">
        <v>1133358</v>
      </c>
      <c r="AQ173" s="5">
        <v>16</v>
      </c>
      <c r="AR173" s="5" t="str">
        <f>IF(AQ173&lt;350,"yes","no")</f>
        <v>yes</v>
      </c>
      <c r="AS173" s="5">
        <v>175096</v>
      </c>
      <c r="AT173" s="5" t="str">
        <f t="shared" si="24"/>
        <v>yes</v>
      </c>
      <c r="AU173" s="5" t="str">
        <f t="shared" si="25"/>
        <v>yes</v>
      </c>
      <c r="AV173" s="5">
        <v>99.449384143842806</v>
      </c>
      <c r="AW173" s="5">
        <v>100</v>
      </c>
      <c r="AX173" s="5" t="s">
        <v>2385</v>
      </c>
      <c r="AY173" s="5">
        <v>0</v>
      </c>
      <c r="AZ173" s="5" t="str">
        <f t="shared" si="26"/>
        <v>yes</v>
      </c>
      <c r="BA173" s="5" t="str">
        <f t="shared" si="27"/>
        <v>yes</v>
      </c>
    </row>
    <row r="174" spans="1:53">
      <c r="A174" s="5" t="s">
        <v>5951</v>
      </c>
      <c r="B174" s="5" t="s">
        <v>5388</v>
      </c>
      <c r="C174" s="5" t="s">
        <v>5389</v>
      </c>
      <c r="D174" s="5">
        <v>1616190</v>
      </c>
      <c r="E174" s="5" t="s">
        <v>172</v>
      </c>
      <c r="F174" s="5" t="s">
        <v>6444</v>
      </c>
      <c r="G174" s="5" t="s">
        <v>2882</v>
      </c>
      <c r="H174" s="5" t="s">
        <v>1549</v>
      </c>
      <c r="I174" s="5" t="s">
        <v>6168</v>
      </c>
      <c r="J174" s="34">
        <v>2015</v>
      </c>
      <c r="K174" s="5" t="s">
        <v>6174</v>
      </c>
      <c r="L174" s="136" t="s">
        <v>178</v>
      </c>
      <c r="M174" s="5" t="s">
        <v>2383</v>
      </c>
      <c r="N174" s="5" t="s">
        <v>177</v>
      </c>
      <c r="O174" s="5" t="s">
        <v>177</v>
      </c>
      <c r="P174" s="10" t="s">
        <v>449</v>
      </c>
      <c r="Q174" s="5" t="s">
        <v>172</v>
      </c>
      <c r="R174" s="5" t="s">
        <v>172</v>
      </c>
      <c r="S174" s="5" t="s">
        <v>172</v>
      </c>
      <c r="T174" s="5" t="s">
        <v>172</v>
      </c>
      <c r="U174" s="5" t="s">
        <v>172</v>
      </c>
      <c r="V174" s="5" t="s">
        <v>172</v>
      </c>
      <c r="W174" s="5" t="s">
        <v>172</v>
      </c>
      <c r="X174" s="5" t="s">
        <v>172</v>
      </c>
      <c r="Y174" s="5" t="s">
        <v>2814</v>
      </c>
      <c r="Z174" s="5" t="s">
        <v>172</v>
      </c>
      <c r="AA174" s="5" t="s">
        <v>2251</v>
      </c>
      <c r="AB174" s="5" t="s">
        <v>2254</v>
      </c>
      <c r="AC174" s="5" t="s">
        <v>1765</v>
      </c>
      <c r="AD174" s="5">
        <v>0.150783</v>
      </c>
      <c r="AE174" s="5" t="s">
        <v>177</v>
      </c>
      <c r="AF174" s="5" t="s">
        <v>449</v>
      </c>
      <c r="AG174" s="5">
        <v>0.42082999999999998</v>
      </c>
      <c r="AH174" s="40" t="s">
        <v>449</v>
      </c>
      <c r="AI174" s="40" t="s">
        <v>449</v>
      </c>
      <c r="AJ174" s="40" t="str">
        <f t="shared" si="20"/>
        <v>No</v>
      </c>
      <c r="AK174" s="40">
        <v>9.6</v>
      </c>
      <c r="AL174" s="40">
        <v>9</v>
      </c>
      <c r="AM174" s="5" t="s">
        <v>177</v>
      </c>
      <c r="AN174" s="5" t="s">
        <v>177</v>
      </c>
      <c r="AO174" s="5" t="s">
        <v>8027</v>
      </c>
      <c r="AP174" s="5">
        <v>956472</v>
      </c>
      <c r="AQ174" s="5">
        <v>904</v>
      </c>
      <c r="AR174" s="5" t="str">
        <f>IF(AQ174&lt;600,"yes","no")</f>
        <v>no</v>
      </c>
      <c r="AS174" s="5">
        <v>1155</v>
      </c>
      <c r="AT174" s="5" t="str">
        <f t="shared" si="24"/>
        <v>no</v>
      </c>
      <c r="AU174" s="5" t="str">
        <f t="shared" si="25"/>
        <v>no</v>
      </c>
      <c r="AV174" s="5">
        <v>83.928071580938777</v>
      </c>
      <c r="AW174" s="5">
        <v>85.52</v>
      </c>
      <c r="AX174" s="5" t="s">
        <v>2386</v>
      </c>
      <c r="AY174" s="5">
        <v>12.75</v>
      </c>
      <c r="AZ174" s="5" t="str">
        <f t="shared" si="26"/>
        <v>no</v>
      </c>
      <c r="BA174" s="5" t="str">
        <f t="shared" si="27"/>
        <v>no</v>
      </c>
    </row>
    <row r="175" spans="1:53">
      <c r="A175" s="5" t="s">
        <v>6053</v>
      </c>
      <c r="B175" s="5" t="s">
        <v>5786</v>
      </c>
      <c r="C175" s="5" t="s">
        <v>5787</v>
      </c>
      <c r="D175" s="5">
        <v>2500000</v>
      </c>
      <c r="E175" s="5" t="s">
        <v>172</v>
      </c>
      <c r="F175" s="162" t="s">
        <v>9575</v>
      </c>
      <c r="G175" s="5" t="s">
        <v>2882</v>
      </c>
      <c r="H175" s="5" t="s">
        <v>1549</v>
      </c>
      <c r="I175" s="5" t="s">
        <v>6168</v>
      </c>
      <c r="J175" s="34">
        <v>2015</v>
      </c>
      <c r="K175" s="5" t="s">
        <v>6174</v>
      </c>
      <c r="L175" s="136" t="s">
        <v>178</v>
      </c>
      <c r="M175" s="5" t="s">
        <v>2383</v>
      </c>
      <c r="N175" s="5" t="s">
        <v>177</v>
      </c>
      <c r="O175" s="5" t="s">
        <v>177</v>
      </c>
      <c r="P175" s="10" t="s">
        <v>449</v>
      </c>
      <c r="Q175" s="5" t="s">
        <v>172</v>
      </c>
      <c r="R175" s="5" t="s">
        <v>172</v>
      </c>
      <c r="S175" s="5" t="s">
        <v>172</v>
      </c>
      <c r="T175" s="5" t="s">
        <v>172</v>
      </c>
      <c r="U175" s="5" t="s">
        <v>172</v>
      </c>
      <c r="V175" s="5" t="s">
        <v>172</v>
      </c>
      <c r="W175" s="5" t="s">
        <v>172</v>
      </c>
      <c r="X175" s="5" t="s">
        <v>172</v>
      </c>
      <c r="Y175" s="5" t="s">
        <v>2814</v>
      </c>
      <c r="Z175" s="5" t="s">
        <v>172</v>
      </c>
      <c r="AA175" s="5" t="s">
        <v>2251</v>
      </c>
      <c r="AB175" s="5" t="s">
        <v>2254</v>
      </c>
      <c r="AC175" s="5" t="s">
        <v>1765</v>
      </c>
      <c r="AD175" s="5">
        <v>9.6949599999999997E-2</v>
      </c>
      <c r="AE175" s="5" t="s">
        <v>177</v>
      </c>
      <c r="AF175" s="5" t="s">
        <v>449</v>
      </c>
      <c r="AG175" s="5">
        <v>0.23169500000000001</v>
      </c>
      <c r="AH175" s="40" t="s">
        <v>177</v>
      </c>
      <c r="AI175" s="40" t="s">
        <v>449</v>
      </c>
      <c r="AJ175" s="40" t="str">
        <f t="shared" si="20"/>
        <v>No</v>
      </c>
      <c r="AK175" s="40">
        <v>14.1</v>
      </c>
      <c r="AL175" s="40">
        <v>13</v>
      </c>
      <c r="AM175" s="5" t="s">
        <v>177</v>
      </c>
      <c r="AN175" s="5" t="s">
        <v>177</v>
      </c>
      <c r="AO175" s="5" t="s">
        <v>8197</v>
      </c>
      <c r="AP175" s="5">
        <v>1105506</v>
      </c>
      <c r="AQ175" s="5">
        <v>643</v>
      </c>
      <c r="AR175" s="5" t="str">
        <f>IF(AQ175&lt;600,"yes","no")</f>
        <v>no</v>
      </c>
      <c r="AS175" s="5">
        <v>2242</v>
      </c>
      <c r="AT175" s="5" t="str">
        <f t="shared" si="24"/>
        <v>yes</v>
      </c>
      <c r="AU175" s="5" t="str">
        <f t="shared" si="25"/>
        <v>no</v>
      </c>
      <c r="AV175" s="5">
        <v>97.005439470425998</v>
      </c>
      <c r="AW175" s="5">
        <v>94.33</v>
      </c>
      <c r="AX175" s="5" t="s">
        <v>2386</v>
      </c>
      <c r="AY175" s="5">
        <v>6.26</v>
      </c>
      <c r="AZ175" s="5" t="str">
        <f t="shared" si="26"/>
        <v>no</v>
      </c>
      <c r="BA175" s="5" t="str">
        <f t="shared" si="27"/>
        <v>yes</v>
      </c>
    </row>
    <row r="176" spans="1:53">
      <c r="A176" s="5" t="s">
        <v>4131</v>
      </c>
      <c r="B176" s="5" t="s">
        <v>4583</v>
      </c>
      <c r="C176" s="5" t="s">
        <v>5718</v>
      </c>
      <c r="D176" s="5">
        <v>2500000</v>
      </c>
      <c r="E176" s="5" t="s">
        <v>172</v>
      </c>
      <c r="F176" s="5" t="s">
        <v>6322</v>
      </c>
      <c r="G176" s="5" t="s">
        <v>2882</v>
      </c>
      <c r="H176" s="5" t="s">
        <v>1549</v>
      </c>
      <c r="I176" s="5" t="s">
        <v>6168</v>
      </c>
      <c r="J176" s="5">
        <v>2015</v>
      </c>
      <c r="K176" s="5" t="s">
        <v>6174</v>
      </c>
      <c r="L176" s="136" t="s">
        <v>178</v>
      </c>
      <c r="M176" s="5" t="s">
        <v>2383</v>
      </c>
      <c r="N176" s="5" t="s">
        <v>177</v>
      </c>
      <c r="O176" s="5" t="s">
        <v>177</v>
      </c>
      <c r="P176" s="10" t="s">
        <v>449</v>
      </c>
      <c r="Q176" s="5" t="s">
        <v>172</v>
      </c>
      <c r="R176" s="5" t="s">
        <v>172</v>
      </c>
      <c r="S176" s="5" t="s">
        <v>172</v>
      </c>
      <c r="T176" s="5" t="s">
        <v>172</v>
      </c>
      <c r="U176" s="5" t="s">
        <v>172</v>
      </c>
      <c r="V176" s="5" t="s">
        <v>172</v>
      </c>
      <c r="W176" s="5" t="s">
        <v>172</v>
      </c>
      <c r="X176" s="5" t="s">
        <v>172</v>
      </c>
      <c r="Y176" s="5" t="s">
        <v>2814</v>
      </c>
      <c r="Z176" s="5" t="s">
        <v>172</v>
      </c>
      <c r="AA176" s="5" t="s">
        <v>2251</v>
      </c>
      <c r="AB176" s="5" t="s">
        <v>2254</v>
      </c>
      <c r="AC176" s="5" t="s">
        <v>1765</v>
      </c>
      <c r="AD176" s="5">
        <v>2.4442999999999999E-2</v>
      </c>
      <c r="AE176" s="5" t="s">
        <v>177</v>
      </c>
      <c r="AF176" s="5" t="s">
        <v>449</v>
      </c>
      <c r="AG176" s="5">
        <v>3.9015599999999998E-2</v>
      </c>
      <c r="AH176" s="40" t="s">
        <v>177</v>
      </c>
      <c r="AI176" s="40" t="s">
        <v>449</v>
      </c>
      <c r="AJ176" s="40" t="str">
        <f t="shared" si="20"/>
        <v>No</v>
      </c>
      <c r="AK176" s="40">
        <v>47.5</v>
      </c>
      <c r="AL176" s="40">
        <v>46</v>
      </c>
      <c r="AM176" s="5" t="s">
        <v>177</v>
      </c>
      <c r="AN176" s="5" t="s">
        <v>177</v>
      </c>
      <c r="AO176" s="5" t="s">
        <v>7907</v>
      </c>
      <c r="AP176" s="5">
        <v>1129579</v>
      </c>
      <c r="AQ176" s="5">
        <v>28</v>
      </c>
      <c r="AR176" s="5" t="str">
        <f>IF(AQ176&lt;350,"yes","no")</f>
        <v>yes</v>
      </c>
      <c r="AS176" s="5">
        <v>138444</v>
      </c>
      <c r="AT176" s="5" t="str">
        <f t="shared" si="24"/>
        <v>yes</v>
      </c>
      <c r="AU176" s="5" t="str">
        <f t="shared" si="25"/>
        <v>yes</v>
      </c>
      <c r="AV176" s="5">
        <v>99.11778616449331</v>
      </c>
      <c r="AW176" s="5">
        <v>100</v>
      </c>
      <c r="AX176" s="5" t="s">
        <v>2385</v>
      </c>
      <c r="AY176" s="5">
        <v>0.81</v>
      </c>
      <c r="AZ176" s="5" t="str">
        <f t="shared" si="26"/>
        <v>yes</v>
      </c>
      <c r="BA176" s="5" t="str">
        <f t="shared" si="27"/>
        <v>yes</v>
      </c>
    </row>
    <row r="177" spans="1:53">
      <c r="A177" s="5" t="s">
        <v>4132</v>
      </c>
      <c r="B177" s="5" t="s">
        <v>4584</v>
      </c>
      <c r="C177" s="5" t="s">
        <v>5719</v>
      </c>
      <c r="D177" s="5">
        <v>2500000</v>
      </c>
      <c r="E177" s="5" t="s">
        <v>172</v>
      </c>
      <c r="F177" s="5" t="s">
        <v>6323</v>
      </c>
      <c r="G177" s="5" t="s">
        <v>2882</v>
      </c>
      <c r="H177" s="5" t="s">
        <v>1549</v>
      </c>
      <c r="I177" s="5" t="s">
        <v>6168</v>
      </c>
      <c r="J177" s="5">
        <v>2015</v>
      </c>
      <c r="K177" s="5" t="s">
        <v>6174</v>
      </c>
      <c r="L177" s="136" t="s">
        <v>178</v>
      </c>
      <c r="M177" s="5" t="s">
        <v>2383</v>
      </c>
      <c r="N177" s="5" t="s">
        <v>177</v>
      </c>
      <c r="O177" s="5" t="s">
        <v>177</v>
      </c>
      <c r="P177" s="10" t="s">
        <v>449</v>
      </c>
      <c r="Q177" s="5" t="s">
        <v>172</v>
      </c>
      <c r="R177" s="5" t="s">
        <v>172</v>
      </c>
      <c r="S177" s="5" t="s">
        <v>172</v>
      </c>
      <c r="T177" s="5" t="s">
        <v>172</v>
      </c>
      <c r="U177" s="5" t="s">
        <v>172</v>
      </c>
      <c r="V177" s="5" t="s">
        <v>172</v>
      </c>
      <c r="W177" s="5" t="s">
        <v>172</v>
      </c>
      <c r="X177" s="5" t="s">
        <v>172</v>
      </c>
      <c r="Y177" s="5" t="s">
        <v>2814</v>
      </c>
      <c r="Z177" s="5" t="s">
        <v>172</v>
      </c>
      <c r="AA177" s="5" t="s">
        <v>2251</v>
      </c>
      <c r="AB177" s="5" t="s">
        <v>2254</v>
      </c>
      <c r="AC177" s="5" t="s">
        <v>1765</v>
      </c>
      <c r="AD177" s="5">
        <v>2.4752699999999999E-2</v>
      </c>
      <c r="AE177" s="5" t="s">
        <v>177</v>
      </c>
      <c r="AF177" s="5" t="s">
        <v>449</v>
      </c>
      <c r="AG177" s="5">
        <v>4.0841799999999998E-2</v>
      </c>
      <c r="AH177" s="40" t="s">
        <v>177</v>
      </c>
      <c r="AI177" s="40" t="s">
        <v>449</v>
      </c>
      <c r="AJ177" s="40" t="str">
        <f t="shared" si="20"/>
        <v>No</v>
      </c>
      <c r="AK177" s="40">
        <v>37.700000000000003</v>
      </c>
      <c r="AL177" s="40">
        <v>37</v>
      </c>
      <c r="AM177" s="5" t="s">
        <v>177</v>
      </c>
      <c r="AN177" s="5" t="s">
        <v>177</v>
      </c>
      <c r="AO177" s="5" t="s">
        <v>7908</v>
      </c>
      <c r="AP177" s="5">
        <v>1131598</v>
      </c>
      <c r="AQ177" s="5">
        <v>47</v>
      </c>
      <c r="AR177" s="5" t="str">
        <f>IF(AQ177&lt;350,"yes","no")</f>
        <v>yes</v>
      </c>
      <c r="AS177" s="5">
        <v>47898</v>
      </c>
      <c r="AT177" s="5" t="str">
        <f t="shared" si="24"/>
        <v>yes</v>
      </c>
      <c r="AU177" s="5" t="str">
        <f t="shared" si="25"/>
        <v>yes</v>
      </c>
      <c r="AV177" s="5">
        <v>99.294948461478384</v>
      </c>
      <c r="AW177" s="5">
        <v>99.97</v>
      </c>
      <c r="AX177" s="5" t="s">
        <v>2385</v>
      </c>
      <c r="AY177" s="5">
        <v>0.81</v>
      </c>
      <c r="AZ177" s="5" t="str">
        <f t="shared" si="26"/>
        <v>yes</v>
      </c>
      <c r="BA177" s="5" t="str">
        <f t="shared" si="27"/>
        <v>yes</v>
      </c>
    </row>
    <row r="178" spans="1:53">
      <c r="A178" s="5" t="s">
        <v>4230</v>
      </c>
      <c r="B178" s="5" t="s">
        <v>4682</v>
      </c>
      <c r="C178" s="5" t="s">
        <v>5359</v>
      </c>
      <c r="D178" s="5">
        <v>1438028</v>
      </c>
      <c r="E178" s="5" t="s">
        <v>172</v>
      </c>
      <c r="F178" s="5" t="s">
        <v>6487</v>
      </c>
      <c r="G178" s="5" t="s">
        <v>2882</v>
      </c>
      <c r="H178" s="5" t="s">
        <v>1549</v>
      </c>
      <c r="I178" s="5" t="s">
        <v>6168</v>
      </c>
      <c r="J178" s="5">
        <v>2015</v>
      </c>
      <c r="K178" s="5" t="s">
        <v>6174</v>
      </c>
      <c r="L178" s="136" t="s">
        <v>178</v>
      </c>
      <c r="M178" s="5" t="s">
        <v>2383</v>
      </c>
      <c r="N178" s="5" t="s">
        <v>177</v>
      </c>
      <c r="O178" s="5" t="s">
        <v>177</v>
      </c>
      <c r="P178" s="10" t="s">
        <v>449</v>
      </c>
      <c r="Q178" s="5" t="s">
        <v>172</v>
      </c>
      <c r="R178" s="5" t="s">
        <v>172</v>
      </c>
      <c r="S178" s="5" t="s">
        <v>172</v>
      </c>
      <c r="T178" s="5" t="s">
        <v>172</v>
      </c>
      <c r="U178" s="5" t="s">
        <v>172</v>
      </c>
      <c r="V178" s="5" t="s">
        <v>172</v>
      </c>
      <c r="W178" s="5" t="s">
        <v>172</v>
      </c>
      <c r="X178" s="5" t="s">
        <v>172</v>
      </c>
      <c r="Y178" s="5" t="s">
        <v>2814</v>
      </c>
      <c r="Z178" s="5" t="s">
        <v>172</v>
      </c>
      <c r="AA178" s="5" t="s">
        <v>2251</v>
      </c>
      <c r="AB178" s="5" t="s">
        <v>2254</v>
      </c>
      <c r="AC178" s="5" t="s">
        <v>1765</v>
      </c>
      <c r="AD178" s="5">
        <v>0.120141</v>
      </c>
      <c r="AE178" s="5" t="s">
        <v>177</v>
      </c>
      <c r="AF178" s="5" t="s">
        <v>449</v>
      </c>
      <c r="AG178" s="5">
        <v>0.33248699999999998</v>
      </c>
      <c r="AH178" s="40" t="s">
        <v>449</v>
      </c>
      <c r="AI178" s="40" t="s">
        <v>449</v>
      </c>
      <c r="AJ178" s="40" t="str">
        <f t="shared" si="20"/>
        <v>No</v>
      </c>
      <c r="AK178" s="40">
        <v>11.6</v>
      </c>
      <c r="AL178" s="40">
        <v>11</v>
      </c>
      <c r="AM178" s="5" t="s">
        <v>177</v>
      </c>
      <c r="AN178" s="5" t="s">
        <v>177</v>
      </c>
      <c r="AO178" s="5" t="s">
        <v>8070</v>
      </c>
      <c r="AP178" s="5">
        <v>997167</v>
      </c>
      <c r="AQ178" s="5">
        <v>878</v>
      </c>
      <c r="AR178" s="5" t="str">
        <f>IF(AQ178&lt;600,"yes","no")</f>
        <v>no</v>
      </c>
      <c r="AS178" s="5">
        <v>1277</v>
      </c>
      <c r="AT178" s="5" t="str">
        <f t="shared" si="24"/>
        <v>no</v>
      </c>
      <c r="AU178" s="5" t="str">
        <f t="shared" si="25"/>
        <v>no</v>
      </c>
      <c r="AV178" s="5">
        <v>87.498957997881774</v>
      </c>
      <c r="AW178" s="5">
        <v>90</v>
      </c>
      <c r="AX178" s="5" t="s">
        <v>2386</v>
      </c>
      <c r="AY178" s="5">
        <v>12.07</v>
      </c>
      <c r="AZ178" s="5" t="str">
        <f t="shared" si="26"/>
        <v>no</v>
      </c>
      <c r="BA178" s="5" t="str">
        <f t="shared" si="27"/>
        <v>no</v>
      </c>
    </row>
    <row r="179" spans="1:53">
      <c r="A179" s="5" t="s">
        <v>4067</v>
      </c>
      <c r="B179" s="5" t="s">
        <v>4519</v>
      </c>
      <c r="C179" s="5" t="s">
        <v>5689</v>
      </c>
      <c r="D179" s="5">
        <v>2500000</v>
      </c>
      <c r="E179" s="5" t="s">
        <v>172</v>
      </c>
      <c r="F179" s="5" t="s">
        <v>6247</v>
      </c>
      <c r="G179" s="5" t="s">
        <v>2882</v>
      </c>
      <c r="H179" s="5" t="s">
        <v>1549</v>
      </c>
      <c r="I179" s="5" t="s">
        <v>6168</v>
      </c>
      <c r="J179" s="5">
        <v>2015</v>
      </c>
      <c r="K179" s="5" t="s">
        <v>6174</v>
      </c>
      <c r="L179" s="136" t="s">
        <v>178</v>
      </c>
      <c r="M179" s="5" t="s">
        <v>2383</v>
      </c>
      <c r="N179" s="5" t="s">
        <v>177</v>
      </c>
      <c r="O179" s="5" t="s">
        <v>177</v>
      </c>
      <c r="P179" s="10" t="s">
        <v>449</v>
      </c>
      <c r="Q179" s="5" t="s">
        <v>172</v>
      </c>
      <c r="R179" s="5" t="s">
        <v>172</v>
      </c>
      <c r="S179" s="5" t="s">
        <v>172</v>
      </c>
      <c r="T179" s="5" t="s">
        <v>172</v>
      </c>
      <c r="U179" s="5" t="s">
        <v>172</v>
      </c>
      <c r="V179" s="5" t="s">
        <v>172</v>
      </c>
      <c r="W179" s="5" t="s">
        <v>172</v>
      </c>
      <c r="X179" s="5" t="s">
        <v>172</v>
      </c>
      <c r="Y179" s="5" t="s">
        <v>2814</v>
      </c>
      <c r="Z179" s="5" t="s">
        <v>172</v>
      </c>
      <c r="AA179" s="5" t="s">
        <v>2251</v>
      </c>
      <c r="AB179" s="5" t="s">
        <v>2254</v>
      </c>
      <c r="AC179" s="5" t="s">
        <v>1762</v>
      </c>
      <c r="AD179" s="5">
        <v>2.5116900000000001E-2</v>
      </c>
      <c r="AE179" s="5" t="s">
        <v>177</v>
      </c>
      <c r="AF179" s="5" t="s">
        <v>449</v>
      </c>
      <c r="AG179" s="5">
        <v>5.1451900000000002E-2</v>
      </c>
      <c r="AH179" s="40" t="s">
        <v>177</v>
      </c>
      <c r="AI179" s="40" t="s">
        <v>449</v>
      </c>
      <c r="AJ179" s="40" t="str">
        <f t="shared" si="20"/>
        <v>No</v>
      </c>
      <c r="AK179" s="40">
        <v>30.5</v>
      </c>
      <c r="AL179" s="40">
        <v>29</v>
      </c>
      <c r="AM179" s="5" t="s">
        <v>177</v>
      </c>
      <c r="AN179" s="5" t="s">
        <v>177</v>
      </c>
      <c r="AO179" s="5" t="s">
        <v>7865</v>
      </c>
      <c r="AP179" s="5">
        <v>1135544</v>
      </c>
      <c r="AQ179" s="5">
        <v>92</v>
      </c>
      <c r="AR179" s="5" t="str">
        <f>IF(AQ179&lt;350,"yes","no")</f>
        <v>yes</v>
      </c>
      <c r="AS179" s="5">
        <v>24095</v>
      </c>
      <c r="AT179" s="5" t="str">
        <f t="shared" si="24"/>
        <v>yes</v>
      </c>
      <c r="AU179" s="5" t="str">
        <f t="shared" si="25"/>
        <v>yes</v>
      </c>
      <c r="AV179" s="5">
        <v>99.641200281143142</v>
      </c>
      <c r="AW179" s="5">
        <v>100</v>
      </c>
      <c r="AX179" s="5" t="s">
        <v>2385</v>
      </c>
      <c r="AY179" s="5">
        <v>2.42</v>
      </c>
      <c r="AZ179" s="5" t="str">
        <f t="shared" si="26"/>
        <v>yes</v>
      </c>
      <c r="BA179" s="5" t="str">
        <f t="shared" si="27"/>
        <v>yes</v>
      </c>
    </row>
    <row r="180" spans="1:53">
      <c r="A180" s="5" t="s">
        <v>4237</v>
      </c>
      <c r="B180" s="5" t="s">
        <v>4689</v>
      </c>
      <c r="C180" s="5" t="s">
        <v>5420</v>
      </c>
      <c r="D180" s="5">
        <v>1785277</v>
      </c>
      <c r="E180" s="5" t="s">
        <v>172</v>
      </c>
      <c r="F180" s="5" t="s">
        <v>6536</v>
      </c>
      <c r="G180" s="5" t="s">
        <v>2882</v>
      </c>
      <c r="H180" s="5" t="s">
        <v>1549</v>
      </c>
      <c r="I180" s="5" t="s">
        <v>6168</v>
      </c>
      <c r="J180" s="5">
        <v>2015</v>
      </c>
      <c r="K180" s="5" t="s">
        <v>6174</v>
      </c>
      <c r="L180" s="136" t="s">
        <v>178</v>
      </c>
      <c r="M180" s="5" t="s">
        <v>2383</v>
      </c>
      <c r="N180" s="5" t="s">
        <v>177</v>
      </c>
      <c r="O180" s="5" t="s">
        <v>177</v>
      </c>
      <c r="P180" s="10" t="s">
        <v>449</v>
      </c>
      <c r="Q180" s="5" t="s">
        <v>172</v>
      </c>
      <c r="R180" s="5" t="s">
        <v>172</v>
      </c>
      <c r="S180" s="5" t="s">
        <v>172</v>
      </c>
      <c r="T180" s="5" t="s">
        <v>172</v>
      </c>
      <c r="U180" s="5" t="s">
        <v>172</v>
      </c>
      <c r="V180" s="5" t="s">
        <v>172</v>
      </c>
      <c r="W180" s="5" t="s">
        <v>172</v>
      </c>
      <c r="X180" s="5" t="s">
        <v>172</v>
      </c>
      <c r="Y180" s="5" t="s">
        <v>2814</v>
      </c>
      <c r="Z180" s="5" t="s">
        <v>172</v>
      </c>
      <c r="AA180" s="5" t="s">
        <v>2251</v>
      </c>
      <c r="AB180" s="5" t="s">
        <v>2254</v>
      </c>
      <c r="AC180" s="5" t="s">
        <v>1765</v>
      </c>
      <c r="AD180" s="5">
        <v>5.5047499999999999E-2</v>
      </c>
      <c r="AE180" s="5" t="s">
        <v>177</v>
      </c>
      <c r="AF180" s="5" t="s">
        <v>449</v>
      </c>
      <c r="AG180" s="5">
        <v>0.20710600000000001</v>
      </c>
      <c r="AH180" s="40" t="s">
        <v>177</v>
      </c>
      <c r="AI180" s="40" t="s">
        <v>449</v>
      </c>
      <c r="AJ180" s="40" t="str">
        <f t="shared" si="20"/>
        <v>No</v>
      </c>
      <c r="AK180" s="40">
        <v>13</v>
      </c>
      <c r="AL180" s="40">
        <v>12</v>
      </c>
      <c r="AM180" s="5" t="s">
        <v>177</v>
      </c>
      <c r="AN180" s="5" t="s">
        <v>177</v>
      </c>
      <c r="AO180" s="5" t="s">
        <v>8118</v>
      </c>
      <c r="AP180" s="5">
        <v>1136543</v>
      </c>
      <c r="AQ180" s="5">
        <v>511</v>
      </c>
      <c r="AR180" s="5" t="str">
        <f>IF(AQ180&lt;600,"yes","no")</f>
        <v>yes</v>
      </c>
      <c r="AS180" s="5">
        <v>2982</v>
      </c>
      <c r="AT180" s="5" t="str">
        <f t="shared" si="24"/>
        <v>yes</v>
      </c>
      <c r="AU180" s="5" t="str">
        <f t="shared" si="25"/>
        <v>no</v>
      </c>
      <c r="AV180" s="5">
        <v>99.728860080394298</v>
      </c>
      <c r="AW180" s="5">
        <v>97.15</v>
      </c>
      <c r="AX180" s="5" t="s">
        <v>2385</v>
      </c>
      <c r="AY180" s="5">
        <v>9.66</v>
      </c>
      <c r="AZ180" s="5" t="str">
        <f t="shared" si="26"/>
        <v>no</v>
      </c>
      <c r="BA180" s="5" t="str">
        <f t="shared" si="27"/>
        <v>yes</v>
      </c>
    </row>
    <row r="181" spans="1:53">
      <c r="A181" s="5" t="s">
        <v>4133</v>
      </c>
      <c r="B181" s="5" t="s">
        <v>4585</v>
      </c>
      <c r="C181" s="5" t="s">
        <v>5721</v>
      </c>
      <c r="D181" s="5">
        <v>2500000</v>
      </c>
      <c r="E181" s="5" t="s">
        <v>172</v>
      </c>
      <c r="F181" s="5" t="s">
        <v>6324</v>
      </c>
      <c r="G181" s="5" t="s">
        <v>2882</v>
      </c>
      <c r="H181" s="5" t="s">
        <v>1549</v>
      </c>
      <c r="I181" s="5" t="s">
        <v>6168</v>
      </c>
      <c r="J181" s="5">
        <v>2015</v>
      </c>
      <c r="K181" s="5" t="s">
        <v>6174</v>
      </c>
      <c r="L181" s="136" t="s">
        <v>178</v>
      </c>
      <c r="M181" s="5" t="s">
        <v>2383</v>
      </c>
      <c r="N181" s="5" t="s">
        <v>177</v>
      </c>
      <c r="O181" s="5" t="s">
        <v>177</v>
      </c>
      <c r="P181" s="10" t="s">
        <v>449</v>
      </c>
      <c r="Q181" s="5" t="s">
        <v>172</v>
      </c>
      <c r="R181" s="5" t="s">
        <v>172</v>
      </c>
      <c r="S181" s="5" t="s">
        <v>172</v>
      </c>
      <c r="T181" s="5" t="s">
        <v>172</v>
      </c>
      <c r="U181" s="5" t="s">
        <v>172</v>
      </c>
      <c r="V181" s="5" t="s">
        <v>172</v>
      </c>
      <c r="W181" s="5" t="s">
        <v>172</v>
      </c>
      <c r="X181" s="5" t="s">
        <v>172</v>
      </c>
      <c r="Y181" s="5" t="s">
        <v>2814</v>
      </c>
      <c r="Z181" s="5" t="s">
        <v>172</v>
      </c>
      <c r="AA181" s="5" t="s">
        <v>2251</v>
      </c>
      <c r="AB181" s="5" t="s">
        <v>2254</v>
      </c>
      <c r="AC181" s="5" t="s">
        <v>1765</v>
      </c>
      <c r="AD181" s="5">
        <v>2.41508E-2</v>
      </c>
      <c r="AE181" s="5" t="s">
        <v>177</v>
      </c>
      <c r="AF181" s="5" t="s">
        <v>449</v>
      </c>
      <c r="AG181" s="5">
        <v>3.7739700000000001E-2</v>
      </c>
      <c r="AH181" s="40" t="s">
        <v>177</v>
      </c>
      <c r="AI181" s="40" t="s">
        <v>449</v>
      </c>
      <c r="AJ181" s="40" t="str">
        <f t="shared" si="20"/>
        <v>No</v>
      </c>
      <c r="AK181" s="40">
        <v>60.9</v>
      </c>
      <c r="AL181" s="40">
        <v>60</v>
      </c>
      <c r="AM181" s="5" t="s">
        <v>177</v>
      </c>
      <c r="AN181" s="5" t="s">
        <v>177</v>
      </c>
      <c r="AO181" s="5" t="s">
        <v>7909</v>
      </c>
      <c r="AP181" s="5">
        <v>1133284</v>
      </c>
      <c r="AQ181" s="5">
        <v>17</v>
      </c>
      <c r="AR181" s="5" t="str">
        <f>IF(AQ181&lt;350,"yes","no")</f>
        <v>yes</v>
      </c>
      <c r="AS181" s="5">
        <v>170634</v>
      </c>
      <c r="AT181" s="5" t="str">
        <f t="shared" si="24"/>
        <v>yes</v>
      </c>
      <c r="AU181" s="5" t="str">
        <f t="shared" si="25"/>
        <v>yes</v>
      </c>
      <c r="AV181" s="5">
        <v>99.442890825379749</v>
      </c>
      <c r="AW181" s="5">
        <v>100</v>
      </c>
      <c r="AX181" s="5" t="s">
        <v>2385</v>
      </c>
      <c r="AY181" s="5">
        <v>0</v>
      </c>
      <c r="AZ181" s="5" t="str">
        <f t="shared" si="26"/>
        <v>yes</v>
      </c>
      <c r="BA181" s="5" t="str">
        <f t="shared" si="27"/>
        <v>yes</v>
      </c>
    </row>
    <row r="182" spans="1:53">
      <c r="A182" s="5" t="s">
        <v>4134</v>
      </c>
      <c r="B182" s="5" t="s">
        <v>4586</v>
      </c>
      <c r="C182" s="5" t="s">
        <v>5722</v>
      </c>
      <c r="D182" s="5">
        <v>2500000</v>
      </c>
      <c r="E182" s="5" t="s">
        <v>172</v>
      </c>
      <c r="F182" s="5" t="s">
        <v>6325</v>
      </c>
      <c r="G182" s="5" t="s">
        <v>2882</v>
      </c>
      <c r="H182" s="5" t="s">
        <v>1549</v>
      </c>
      <c r="I182" s="5" t="s">
        <v>6168</v>
      </c>
      <c r="J182" s="5">
        <v>2015</v>
      </c>
      <c r="K182" s="5" t="s">
        <v>6174</v>
      </c>
      <c r="L182" s="136" t="s">
        <v>178</v>
      </c>
      <c r="M182" s="5" t="s">
        <v>2383</v>
      </c>
      <c r="N182" s="5" t="s">
        <v>177</v>
      </c>
      <c r="O182" s="5" t="s">
        <v>177</v>
      </c>
      <c r="P182" s="10" t="s">
        <v>449</v>
      </c>
      <c r="Q182" s="5" t="s">
        <v>172</v>
      </c>
      <c r="R182" s="5" t="s">
        <v>172</v>
      </c>
      <c r="S182" s="5" t="s">
        <v>172</v>
      </c>
      <c r="T182" s="5" t="s">
        <v>172</v>
      </c>
      <c r="U182" s="5" t="s">
        <v>172</v>
      </c>
      <c r="V182" s="5" t="s">
        <v>172</v>
      </c>
      <c r="W182" s="5" t="s">
        <v>172</v>
      </c>
      <c r="X182" s="5" t="s">
        <v>172</v>
      </c>
      <c r="Y182" s="5" t="s">
        <v>2814</v>
      </c>
      <c r="Z182" s="5" t="s">
        <v>172</v>
      </c>
      <c r="AA182" s="5" t="s">
        <v>2251</v>
      </c>
      <c r="AB182" s="5" t="s">
        <v>2254</v>
      </c>
      <c r="AC182" s="5" t="s">
        <v>1765</v>
      </c>
      <c r="AD182" s="5">
        <v>2.48764E-2</v>
      </c>
      <c r="AE182" s="5" t="s">
        <v>177</v>
      </c>
      <c r="AF182" s="5" t="s">
        <v>449</v>
      </c>
      <c r="AG182" s="5">
        <v>3.9819399999999998E-2</v>
      </c>
      <c r="AH182" s="40" t="s">
        <v>177</v>
      </c>
      <c r="AI182" s="40" t="s">
        <v>449</v>
      </c>
      <c r="AJ182" s="40" t="str">
        <f t="shared" si="20"/>
        <v>No</v>
      </c>
      <c r="AK182" s="40">
        <v>41.8</v>
      </c>
      <c r="AL182" s="40">
        <v>41</v>
      </c>
      <c r="AM182" s="5" t="s">
        <v>177</v>
      </c>
      <c r="AN182" s="5" t="s">
        <v>177</v>
      </c>
      <c r="AO182" s="5" t="s">
        <v>7910</v>
      </c>
      <c r="AP182" s="5">
        <v>1130489</v>
      </c>
      <c r="AQ182" s="5">
        <v>40</v>
      </c>
      <c r="AR182" s="5" t="str">
        <f>IF(AQ182&lt;350,"yes","no")</f>
        <v>yes</v>
      </c>
      <c r="AS182" s="5">
        <v>43543</v>
      </c>
      <c r="AT182" s="5" t="str">
        <f t="shared" si="24"/>
        <v>yes</v>
      </c>
      <c r="AU182" s="5" t="str">
        <f t="shared" si="25"/>
        <v>yes</v>
      </c>
      <c r="AV182" s="5">
        <v>99.197636432079449</v>
      </c>
      <c r="AW182" s="5">
        <v>100</v>
      </c>
      <c r="AX182" s="5" t="s">
        <v>2385</v>
      </c>
      <c r="AY182" s="5">
        <v>0.4</v>
      </c>
      <c r="AZ182" s="5" t="str">
        <f t="shared" si="26"/>
        <v>yes</v>
      </c>
      <c r="BA182" s="5" t="str">
        <f t="shared" si="27"/>
        <v>yes</v>
      </c>
    </row>
    <row r="183" spans="1:53">
      <c r="A183" s="5" t="s">
        <v>4095</v>
      </c>
      <c r="B183" s="5" t="s">
        <v>4547</v>
      </c>
      <c r="C183" s="5" t="s">
        <v>5280</v>
      </c>
      <c r="D183" s="5">
        <v>1127158</v>
      </c>
      <c r="E183" s="5" t="s">
        <v>172</v>
      </c>
      <c r="F183" s="5" t="s">
        <v>6283</v>
      </c>
      <c r="G183" s="5" t="s">
        <v>2882</v>
      </c>
      <c r="H183" s="5" t="s">
        <v>1549</v>
      </c>
      <c r="I183" s="5" t="s">
        <v>6168</v>
      </c>
      <c r="J183" s="5">
        <v>2015</v>
      </c>
      <c r="K183" s="5" t="s">
        <v>6174</v>
      </c>
      <c r="L183" s="136" t="s">
        <v>178</v>
      </c>
      <c r="M183" s="5" t="s">
        <v>2383</v>
      </c>
      <c r="N183" s="5" t="s">
        <v>177</v>
      </c>
      <c r="O183" s="5" t="s">
        <v>177</v>
      </c>
      <c r="P183" s="10" t="s">
        <v>449</v>
      </c>
      <c r="Q183" s="5" t="s">
        <v>172</v>
      </c>
      <c r="R183" s="5" t="s">
        <v>172</v>
      </c>
      <c r="S183" s="5" t="s">
        <v>172</v>
      </c>
      <c r="T183" s="5" t="s">
        <v>172</v>
      </c>
      <c r="U183" s="5" t="s">
        <v>172</v>
      </c>
      <c r="V183" s="5" t="s">
        <v>172</v>
      </c>
      <c r="W183" s="5" t="s">
        <v>172</v>
      </c>
      <c r="X183" s="5" t="s">
        <v>172</v>
      </c>
      <c r="Y183" s="5" t="s">
        <v>2814</v>
      </c>
      <c r="Z183" s="5" t="s">
        <v>172</v>
      </c>
      <c r="AA183" s="5" t="s">
        <v>2251</v>
      </c>
      <c r="AB183" s="5" t="s">
        <v>2254</v>
      </c>
      <c r="AC183" s="5" t="s">
        <v>1762</v>
      </c>
      <c r="AD183" s="5">
        <v>0.12626999999999999</v>
      </c>
      <c r="AE183" s="5" t="s">
        <v>177</v>
      </c>
      <c r="AF183" s="5" t="s">
        <v>449</v>
      </c>
      <c r="AG183" s="5">
        <v>0.408439</v>
      </c>
      <c r="AH183" s="40" t="s">
        <v>449</v>
      </c>
      <c r="AI183" s="40" t="s">
        <v>449</v>
      </c>
      <c r="AJ183" s="40" t="str">
        <f t="shared" si="20"/>
        <v>No</v>
      </c>
      <c r="AK183" s="40">
        <v>9.6999999999999993</v>
      </c>
      <c r="AL183" s="40">
        <v>9</v>
      </c>
      <c r="AM183" s="5" t="s">
        <v>177</v>
      </c>
      <c r="AN183" s="5" t="s">
        <v>177</v>
      </c>
      <c r="AO183" s="5" t="s">
        <v>7867</v>
      </c>
      <c r="AP183" s="5">
        <v>990932</v>
      </c>
      <c r="AQ183" s="5">
        <v>903</v>
      </c>
      <c r="AR183" s="5" t="str">
        <f>IF(AQ183&lt;600,"yes","no")</f>
        <v>no</v>
      </c>
      <c r="AS183" s="5">
        <v>1236</v>
      </c>
      <c r="AT183" s="5" t="str">
        <f t="shared" si="24"/>
        <v>no</v>
      </c>
      <c r="AU183" s="5" t="str">
        <f t="shared" si="25"/>
        <v>no</v>
      </c>
      <c r="AV183" s="5">
        <v>86.951852043596489</v>
      </c>
      <c r="AW183" s="5">
        <v>84.77</v>
      </c>
      <c r="AX183" s="5" t="s">
        <v>2386</v>
      </c>
      <c r="AY183" s="5">
        <v>9.89</v>
      </c>
      <c r="AZ183" s="5" t="str">
        <f t="shared" si="26"/>
        <v>no</v>
      </c>
      <c r="BA183" s="5" t="str">
        <f t="shared" si="27"/>
        <v>yes</v>
      </c>
    </row>
    <row r="184" spans="1:53">
      <c r="A184" s="5" t="s">
        <v>6019</v>
      </c>
      <c r="B184" s="5" t="s">
        <v>5206</v>
      </c>
      <c r="C184" s="5" t="s">
        <v>5207</v>
      </c>
      <c r="D184" s="5">
        <v>969458</v>
      </c>
      <c r="E184" s="5" t="s">
        <v>172</v>
      </c>
      <c r="F184" s="5" t="s">
        <v>6537</v>
      </c>
      <c r="G184" s="5" t="s">
        <v>2882</v>
      </c>
      <c r="H184" s="5" t="s">
        <v>1549</v>
      </c>
      <c r="I184" s="5" t="s">
        <v>6168</v>
      </c>
      <c r="J184" s="34">
        <v>2015</v>
      </c>
      <c r="K184" s="5" t="s">
        <v>6174</v>
      </c>
      <c r="L184" s="136" t="s">
        <v>178</v>
      </c>
      <c r="M184" s="5" t="s">
        <v>2383</v>
      </c>
      <c r="N184" s="5" t="s">
        <v>177</v>
      </c>
      <c r="O184" s="5" t="s">
        <v>177</v>
      </c>
      <c r="P184" s="10" t="s">
        <v>449</v>
      </c>
      <c r="Q184" s="5" t="s">
        <v>172</v>
      </c>
      <c r="R184" s="5" t="s">
        <v>172</v>
      </c>
      <c r="S184" s="5" t="s">
        <v>172</v>
      </c>
      <c r="T184" s="5" t="s">
        <v>172</v>
      </c>
      <c r="U184" s="5" t="s">
        <v>172</v>
      </c>
      <c r="V184" s="5" t="s">
        <v>172</v>
      </c>
      <c r="W184" s="5" t="s">
        <v>172</v>
      </c>
      <c r="X184" s="5" t="s">
        <v>172</v>
      </c>
      <c r="Y184" s="5" t="s">
        <v>2814</v>
      </c>
      <c r="Z184" s="5" t="s">
        <v>172</v>
      </c>
      <c r="AA184" s="5" t="s">
        <v>2251</v>
      </c>
      <c r="AB184" s="5" t="s">
        <v>2254</v>
      </c>
      <c r="AC184" s="5" t="s">
        <v>1765</v>
      </c>
      <c r="AD184" s="5">
        <v>0.17923800000000001</v>
      </c>
      <c r="AE184" s="5" t="s">
        <v>177</v>
      </c>
      <c r="AF184" s="5" t="s">
        <v>449</v>
      </c>
      <c r="AG184" s="5">
        <v>0.60892400000000002</v>
      </c>
      <c r="AH184" s="40" t="s">
        <v>449</v>
      </c>
      <c r="AI184" s="40" t="s">
        <v>177</v>
      </c>
      <c r="AJ184" s="40" t="str">
        <f t="shared" si="20"/>
        <v>No</v>
      </c>
      <c r="AK184" s="40">
        <v>6.8</v>
      </c>
      <c r="AL184" s="40">
        <v>6</v>
      </c>
      <c r="AM184" s="5" t="s">
        <v>177</v>
      </c>
      <c r="AN184" s="5" t="s">
        <v>177</v>
      </c>
      <c r="AO184" s="5" t="s">
        <v>8119</v>
      </c>
      <c r="AP184" s="5">
        <v>921449</v>
      </c>
      <c r="AQ184" s="5">
        <v>909</v>
      </c>
      <c r="AR184" s="5" t="str">
        <f>IF(AQ184&lt;600,"yes","no")</f>
        <v>no</v>
      </c>
      <c r="AS184" s="5">
        <v>1100</v>
      </c>
      <c r="AT184" s="5" t="str">
        <f t="shared" si="24"/>
        <v>no</v>
      </c>
      <c r="AU184" s="5" t="str">
        <f t="shared" si="25"/>
        <v>no</v>
      </c>
      <c r="AV184" s="5">
        <v>80.854889249433811</v>
      </c>
      <c r="AW184" s="5">
        <v>81.27</v>
      </c>
      <c r="AX184" s="5" t="s">
        <v>2386</v>
      </c>
      <c r="AY184" s="5">
        <v>10.34</v>
      </c>
      <c r="AZ184" s="5" t="str">
        <f t="shared" si="26"/>
        <v>no</v>
      </c>
      <c r="BA184" s="5" t="str">
        <f t="shared" si="27"/>
        <v>no</v>
      </c>
    </row>
    <row r="185" spans="1:53">
      <c r="A185" s="5" t="s">
        <v>5952</v>
      </c>
      <c r="B185" s="5" t="s">
        <v>5250</v>
      </c>
      <c r="C185" s="5" t="s">
        <v>5251</v>
      </c>
      <c r="D185" s="5">
        <v>1058354</v>
      </c>
      <c r="E185" s="5" t="s">
        <v>172</v>
      </c>
      <c r="F185" s="5" t="s">
        <v>6445</v>
      </c>
      <c r="G185" s="5" t="s">
        <v>2882</v>
      </c>
      <c r="H185" s="5" t="s">
        <v>1549</v>
      </c>
      <c r="I185" s="5" t="s">
        <v>6168</v>
      </c>
      <c r="J185" s="34">
        <v>2015</v>
      </c>
      <c r="K185" s="5" t="s">
        <v>6174</v>
      </c>
      <c r="L185" s="136" t="s">
        <v>178</v>
      </c>
      <c r="M185" s="5" t="s">
        <v>2383</v>
      </c>
      <c r="N185" s="5" t="s">
        <v>177</v>
      </c>
      <c r="O185" s="5" t="s">
        <v>177</v>
      </c>
      <c r="P185" s="10" t="s">
        <v>449</v>
      </c>
      <c r="Q185" s="5" t="s">
        <v>172</v>
      </c>
      <c r="R185" s="5" t="s">
        <v>172</v>
      </c>
      <c r="S185" s="5" t="s">
        <v>172</v>
      </c>
      <c r="T185" s="5" t="s">
        <v>172</v>
      </c>
      <c r="U185" s="5" t="s">
        <v>172</v>
      </c>
      <c r="V185" s="5" t="s">
        <v>172</v>
      </c>
      <c r="W185" s="5" t="s">
        <v>172</v>
      </c>
      <c r="X185" s="5" t="s">
        <v>172</v>
      </c>
      <c r="Y185" s="5" t="s">
        <v>2814</v>
      </c>
      <c r="Z185" s="5" t="s">
        <v>172</v>
      </c>
      <c r="AA185" s="5" t="s">
        <v>2251</v>
      </c>
      <c r="AB185" s="5" t="s">
        <v>2254</v>
      </c>
      <c r="AC185" s="5" t="s">
        <v>1765</v>
      </c>
      <c r="AD185" s="5">
        <v>0.30807699999999999</v>
      </c>
      <c r="AE185" s="5" t="s">
        <v>449</v>
      </c>
      <c r="AF185" s="5" t="s">
        <v>449</v>
      </c>
      <c r="AG185" s="5">
        <v>0.68900600000000001</v>
      </c>
      <c r="AH185" s="40" t="s">
        <v>449</v>
      </c>
      <c r="AI185" s="40" t="s">
        <v>177</v>
      </c>
      <c r="AJ185" s="40" t="str">
        <f t="shared" si="20"/>
        <v>No</v>
      </c>
      <c r="AK185" s="40">
        <v>6</v>
      </c>
      <c r="AL185" s="40">
        <v>5</v>
      </c>
      <c r="AM185" s="5" t="s">
        <v>177</v>
      </c>
      <c r="AN185" s="5" t="s">
        <v>177</v>
      </c>
      <c r="AO185" s="5" t="s">
        <v>8028</v>
      </c>
      <c r="AP185" s="5">
        <v>603883</v>
      </c>
      <c r="AQ185" s="5">
        <v>749</v>
      </c>
      <c r="AR185" s="5" t="str">
        <f>IF(AQ185&lt;600,"yes","no")</f>
        <v>no</v>
      </c>
      <c r="AS185" s="5">
        <v>810</v>
      </c>
      <c r="AT185" s="5" t="str">
        <f t="shared" si="24"/>
        <v>no</v>
      </c>
      <c r="AU185" s="5" t="str">
        <f t="shared" si="25"/>
        <v>no</v>
      </c>
      <c r="AV185" s="5">
        <v>52.989251802992719</v>
      </c>
      <c r="AW185" s="5">
        <v>68.739999999999995</v>
      </c>
      <c r="AX185" s="5" t="s">
        <v>2386</v>
      </c>
      <c r="AY185" s="5">
        <v>7.89</v>
      </c>
      <c r="AZ185" s="5" t="str">
        <f t="shared" si="26"/>
        <v>no</v>
      </c>
      <c r="BA185" s="5" t="str">
        <f t="shared" si="27"/>
        <v>yes</v>
      </c>
    </row>
    <row r="186" spans="1:53">
      <c r="A186" s="5" t="s">
        <v>4257</v>
      </c>
      <c r="B186" s="5" t="s">
        <v>4709</v>
      </c>
      <c r="C186" s="5" t="s">
        <v>5824</v>
      </c>
      <c r="D186" s="5">
        <v>2500000</v>
      </c>
      <c r="E186" s="5" t="s">
        <v>172</v>
      </c>
      <c r="F186" s="162" t="s">
        <v>9576</v>
      </c>
      <c r="G186" s="5" t="s">
        <v>2882</v>
      </c>
      <c r="H186" s="5" t="s">
        <v>1549</v>
      </c>
      <c r="I186" s="5" t="s">
        <v>6168</v>
      </c>
      <c r="J186" s="5">
        <v>2015</v>
      </c>
      <c r="K186" s="5" t="s">
        <v>6174</v>
      </c>
      <c r="L186" s="136" t="s">
        <v>178</v>
      </c>
      <c r="M186" s="5" t="s">
        <v>2383</v>
      </c>
      <c r="N186" s="5" t="s">
        <v>177</v>
      </c>
      <c r="O186" s="5" t="s">
        <v>177</v>
      </c>
      <c r="P186" s="10" t="s">
        <v>449</v>
      </c>
      <c r="Q186" s="5" t="s">
        <v>172</v>
      </c>
      <c r="R186" s="5" t="s">
        <v>172</v>
      </c>
      <c r="S186" s="5" t="s">
        <v>172</v>
      </c>
      <c r="T186" s="5" t="s">
        <v>172</v>
      </c>
      <c r="U186" s="5" t="s">
        <v>172</v>
      </c>
      <c r="V186" s="5" t="s">
        <v>172</v>
      </c>
      <c r="W186" s="5" t="s">
        <v>172</v>
      </c>
      <c r="X186" s="5" t="s">
        <v>172</v>
      </c>
      <c r="Y186" s="5" t="s">
        <v>2814</v>
      </c>
      <c r="Z186" s="5" t="s">
        <v>172</v>
      </c>
      <c r="AA186" s="5" t="s">
        <v>2251</v>
      </c>
      <c r="AB186" s="5" t="s">
        <v>2254</v>
      </c>
      <c r="AC186" s="5" t="s">
        <v>1762</v>
      </c>
      <c r="AD186" s="5">
        <v>2.83056E-2</v>
      </c>
      <c r="AE186" s="5" t="s">
        <v>177</v>
      </c>
      <c r="AF186" s="5" t="s">
        <v>449</v>
      </c>
      <c r="AG186" s="5">
        <v>7.1470000000000006E-2</v>
      </c>
      <c r="AH186" s="40" t="s">
        <v>177</v>
      </c>
      <c r="AI186" s="40" t="s">
        <v>449</v>
      </c>
      <c r="AJ186" s="40" t="str">
        <f t="shared" si="20"/>
        <v>No</v>
      </c>
      <c r="AK186" s="40">
        <v>21</v>
      </c>
      <c r="AL186" s="40">
        <v>20</v>
      </c>
      <c r="AM186" s="5" t="s">
        <v>177</v>
      </c>
      <c r="AN186" s="5" t="s">
        <v>177</v>
      </c>
      <c r="AO186" s="5" t="s">
        <v>8224</v>
      </c>
      <c r="AP186" s="5">
        <v>1145686</v>
      </c>
      <c r="AQ186" s="5">
        <v>194</v>
      </c>
      <c r="AR186" s="5" t="str">
        <f>IF(AQ186&lt;350,"yes","no")</f>
        <v>yes</v>
      </c>
      <c r="AS186" s="5">
        <v>10549</v>
      </c>
      <c r="AT186" s="5" t="str">
        <f t="shared" si="24"/>
        <v>yes</v>
      </c>
      <c r="AU186" s="5" t="str">
        <f t="shared" si="25"/>
        <v>yes</v>
      </c>
      <c r="AV186" s="5">
        <v>100.53113590076805</v>
      </c>
      <c r="AW186" s="5">
        <v>97.55</v>
      </c>
      <c r="AX186" s="5" t="s">
        <v>2385</v>
      </c>
      <c r="AY186" s="5">
        <v>0.3</v>
      </c>
      <c r="AZ186" s="5" t="str">
        <f t="shared" si="26"/>
        <v>yes</v>
      </c>
      <c r="BA186" s="5" t="str">
        <f t="shared" si="27"/>
        <v>yes</v>
      </c>
    </row>
    <row r="187" spans="1:53">
      <c r="A187" s="5" t="s">
        <v>4039</v>
      </c>
      <c r="B187" s="5" t="s">
        <v>4491</v>
      </c>
      <c r="C187" s="5" t="s">
        <v>5660</v>
      </c>
      <c r="D187" s="5">
        <v>2500000</v>
      </c>
      <c r="E187" s="5" t="s">
        <v>172</v>
      </c>
      <c r="F187" s="5" t="s">
        <v>6208</v>
      </c>
      <c r="G187" s="5" t="s">
        <v>2882</v>
      </c>
      <c r="H187" s="5" t="s">
        <v>1549</v>
      </c>
      <c r="I187" s="5" t="s">
        <v>6168</v>
      </c>
      <c r="J187" s="5">
        <v>2015</v>
      </c>
      <c r="K187" s="5" t="s">
        <v>6174</v>
      </c>
      <c r="L187" s="136" t="s">
        <v>178</v>
      </c>
      <c r="M187" s="5" t="s">
        <v>2383</v>
      </c>
      <c r="N187" s="5" t="s">
        <v>177</v>
      </c>
      <c r="O187" s="5" t="s">
        <v>177</v>
      </c>
      <c r="P187" s="10" t="s">
        <v>449</v>
      </c>
      <c r="Q187" s="5" t="s">
        <v>172</v>
      </c>
      <c r="R187" s="5" t="s">
        <v>172</v>
      </c>
      <c r="S187" s="5" t="s">
        <v>172</v>
      </c>
      <c r="T187" s="5" t="s">
        <v>172</v>
      </c>
      <c r="U187" s="5" t="s">
        <v>172</v>
      </c>
      <c r="V187" s="5" t="s">
        <v>172</v>
      </c>
      <c r="W187" s="5" t="s">
        <v>172</v>
      </c>
      <c r="X187" s="5" t="s">
        <v>172</v>
      </c>
      <c r="Y187" s="5" t="s">
        <v>2814</v>
      </c>
      <c r="Z187" s="5" t="s">
        <v>172</v>
      </c>
      <c r="AA187" s="5" t="s">
        <v>2251</v>
      </c>
      <c r="AB187" s="5" t="s">
        <v>2254</v>
      </c>
      <c r="AC187" s="5" t="s">
        <v>1762</v>
      </c>
      <c r="AD187" s="5">
        <v>2.3038099999999999E-2</v>
      </c>
      <c r="AE187" s="5" t="s">
        <v>177</v>
      </c>
      <c r="AF187" s="5" t="s">
        <v>449</v>
      </c>
      <c r="AG187" s="5">
        <v>3.9959000000000001E-2</v>
      </c>
      <c r="AH187" s="40" t="s">
        <v>177</v>
      </c>
      <c r="AI187" s="40" t="s">
        <v>449</v>
      </c>
      <c r="AJ187" s="40" t="str">
        <f t="shared" si="20"/>
        <v>No</v>
      </c>
      <c r="AK187" s="40">
        <v>46.3</v>
      </c>
      <c r="AL187" s="40">
        <v>45</v>
      </c>
      <c r="AM187" s="5" t="s">
        <v>177</v>
      </c>
      <c r="AN187" s="5" t="s">
        <v>177</v>
      </c>
      <c r="AO187" s="5" t="s">
        <v>7827</v>
      </c>
      <c r="AP187" s="5">
        <v>1129371</v>
      </c>
      <c r="AQ187" s="5">
        <v>25</v>
      </c>
      <c r="AR187" s="5" t="str">
        <f>IF(AQ187&lt;350,"yes","no")</f>
        <v>yes</v>
      </c>
      <c r="AS187" s="5">
        <v>97748</v>
      </c>
      <c r="AT187" s="5" t="str">
        <f t="shared" si="24"/>
        <v>yes</v>
      </c>
      <c r="AU187" s="5" t="str">
        <f t="shared" si="25"/>
        <v>yes</v>
      </c>
      <c r="AV187" s="5">
        <v>99.099534674759326</v>
      </c>
      <c r="AW187" s="5">
        <v>100</v>
      </c>
      <c r="AX187" s="5" t="s">
        <v>2385</v>
      </c>
      <c r="AY187" s="5">
        <v>0</v>
      </c>
      <c r="AZ187" s="5" t="str">
        <f t="shared" si="26"/>
        <v>yes</v>
      </c>
      <c r="BA187" s="5" t="str">
        <f t="shared" si="27"/>
        <v>yes</v>
      </c>
    </row>
    <row r="188" spans="1:53">
      <c r="A188" s="5" t="s">
        <v>5911</v>
      </c>
      <c r="B188" s="5" t="s">
        <v>5072</v>
      </c>
      <c r="C188" s="5" t="s">
        <v>5073</v>
      </c>
      <c r="D188" s="5">
        <v>558676</v>
      </c>
      <c r="E188" s="5" t="s">
        <v>172</v>
      </c>
      <c r="F188" s="5" t="s">
        <v>6326</v>
      </c>
      <c r="G188" s="5" t="s">
        <v>2882</v>
      </c>
      <c r="H188" s="5" t="s">
        <v>1549</v>
      </c>
      <c r="I188" s="5" t="s">
        <v>6168</v>
      </c>
      <c r="J188" s="34">
        <v>2015</v>
      </c>
      <c r="K188" s="5" t="s">
        <v>6174</v>
      </c>
      <c r="L188" s="136" t="s">
        <v>178</v>
      </c>
      <c r="M188" s="5" t="s">
        <v>2383</v>
      </c>
      <c r="N188" s="5" t="s">
        <v>177</v>
      </c>
      <c r="O188" s="5" t="s">
        <v>177</v>
      </c>
      <c r="P188" s="10" t="s">
        <v>449</v>
      </c>
      <c r="Q188" s="5" t="s">
        <v>172</v>
      </c>
      <c r="R188" s="5" t="s">
        <v>172</v>
      </c>
      <c r="S188" s="5" t="s">
        <v>172</v>
      </c>
      <c r="T188" s="5" t="s">
        <v>172</v>
      </c>
      <c r="U188" s="5" t="s">
        <v>172</v>
      </c>
      <c r="V188" s="5" t="s">
        <v>172</v>
      </c>
      <c r="W188" s="5" t="s">
        <v>172</v>
      </c>
      <c r="X188" s="5" t="s">
        <v>172</v>
      </c>
      <c r="Y188" s="5" t="s">
        <v>2814</v>
      </c>
      <c r="Z188" s="5" t="s">
        <v>172</v>
      </c>
      <c r="AA188" s="5" t="s">
        <v>2251</v>
      </c>
      <c r="AB188" s="5" t="s">
        <v>2254</v>
      </c>
      <c r="AC188" s="5" t="s">
        <v>1762</v>
      </c>
      <c r="AD188" s="5">
        <v>0.49679699999999999</v>
      </c>
      <c r="AE188" s="5" t="s">
        <v>449</v>
      </c>
      <c r="AF188" s="5" t="s">
        <v>449</v>
      </c>
      <c r="AG188" s="5">
        <v>0.87395500000000004</v>
      </c>
      <c r="AH188" s="40" t="s">
        <v>449</v>
      </c>
      <c r="AI188" s="40" t="s">
        <v>177</v>
      </c>
      <c r="AJ188" s="40" t="str">
        <f t="shared" si="20"/>
        <v>Yes</v>
      </c>
      <c r="AK188" s="40" t="s">
        <v>172</v>
      </c>
      <c r="AL188" s="40" t="s">
        <v>172</v>
      </c>
      <c r="AM188" s="5" t="s">
        <v>177</v>
      </c>
      <c r="AN188" s="5" t="s">
        <v>177</v>
      </c>
      <c r="AO188" s="5" t="s">
        <v>7911</v>
      </c>
      <c r="AP188" s="5">
        <v>290251</v>
      </c>
      <c r="AQ188" s="5">
        <v>413</v>
      </c>
      <c r="AR188" s="5" t="str">
        <f>IF(AQ188&lt;600,"yes","no")</f>
        <v>yes</v>
      </c>
      <c r="AS188" s="5">
        <v>667</v>
      </c>
      <c r="AT188" s="5" t="str">
        <f t="shared" si="24"/>
        <v>no</v>
      </c>
      <c r="AU188" s="5" t="str">
        <f t="shared" si="25"/>
        <v>no</v>
      </c>
      <c r="AV188" s="5">
        <v>25.468813205654804</v>
      </c>
      <c r="AW188" s="5">
        <v>51.2</v>
      </c>
      <c r="AX188" s="5" t="s">
        <v>2386</v>
      </c>
      <c r="AY188" s="5">
        <v>3.08</v>
      </c>
      <c r="AZ188" s="5" t="str">
        <f t="shared" si="26"/>
        <v>yes</v>
      </c>
      <c r="BA188" s="5" t="str">
        <f t="shared" si="27"/>
        <v>yes</v>
      </c>
    </row>
    <row r="189" spans="1:53">
      <c r="A189" s="5" t="s">
        <v>4096</v>
      </c>
      <c r="B189" s="5" t="s">
        <v>4548</v>
      </c>
      <c r="C189" s="5" t="s">
        <v>5691</v>
      </c>
      <c r="D189" s="5">
        <v>2500000</v>
      </c>
      <c r="E189" s="5" t="s">
        <v>172</v>
      </c>
      <c r="F189" s="5" t="s">
        <v>6284</v>
      </c>
      <c r="G189" s="5" t="s">
        <v>2882</v>
      </c>
      <c r="H189" s="5" t="s">
        <v>1549</v>
      </c>
      <c r="I189" s="5" t="s">
        <v>6168</v>
      </c>
      <c r="J189" s="5">
        <v>2015</v>
      </c>
      <c r="K189" s="5" t="s">
        <v>6174</v>
      </c>
      <c r="L189" s="136" t="s">
        <v>178</v>
      </c>
      <c r="M189" s="5" t="s">
        <v>2383</v>
      </c>
      <c r="N189" s="5" t="s">
        <v>177</v>
      </c>
      <c r="O189" s="5" t="s">
        <v>177</v>
      </c>
      <c r="P189" s="10" t="s">
        <v>449</v>
      </c>
      <c r="Q189" s="5" t="s">
        <v>172</v>
      </c>
      <c r="R189" s="5" t="s">
        <v>172</v>
      </c>
      <c r="S189" s="5" t="s">
        <v>172</v>
      </c>
      <c r="T189" s="5" t="s">
        <v>172</v>
      </c>
      <c r="U189" s="5" t="s">
        <v>172</v>
      </c>
      <c r="V189" s="5" t="s">
        <v>172</v>
      </c>
      <c r="W189" s="5" t="s">
        <v>172</v>
      </c>
      <c r="X189" s="5" t="s">
        <v>172</v>
      </c>
      <c r="Y189" s="5" t="s">
        <v>2814</v>
      </c>
      <c r="Z189" s="5" t="s">
        <v>172</v>
      </c>
      <c r="AA189" s="5" t="s">
        <v>2251</v>
      </c>
      <c r="AB189" s="5" t="s">
        <v>2254</v>
      </c>
      <c r="AC189" s="5" t="s">
        <v>1765</v>
      </c>
      <c r="AD189" s="5">
        <v>2.41262E-2</v>
      </c>
      <c r="AE189" s="5" t="s">
        <v>177</v>
      </c>
      <c r="AF189" s="5" t="s">
        <v>449</v>
      </c>
      <c r="AG189" s="5">
        <v>3.7045599999999998E-2</v>
      </c>
      <c r="AH189" s="40" t="s">
        <v>177</v>
      </c>
      <c r="AI189" s="40" t="s">
        <v>449</v>
      </c>
      <c r="AJ189" s="40" t="str">
        <f t="shared" si="20"/>
        <v>No</v>
      </c>
      <c r="AK189" s="40">
        <v>120.1</v>
      </c>
      <c r="AL189" s="40">
        <v>119</v>
      </c>
      <c r="AM189" s="5" t="s">
        <v>177</v>
      </c>
      <c r="AN189" s="5" t="s">
        <v>177</v>
      </c>
      <c r="AO189" s="5" t="s">
        <v>7868</v>
      </c>
      <c r="AP189" s="5">
        <v>1137850</v>
      </c>
      <c r="AQ189" s="5">
        <v>17</v>
      </c>
      <c r="AR189" s="5" t="str">
        <f>IF(AQ189&lt;350,"yes","no")</f>
        <v>yes</v>
      </c>
      <c r="AS189" s="5">
        <v>598864</v>
      </c>
      <c r="AT189" s="5" t="str">
        <f t="shared" si="24"/>
        <v>yes</v>
      </c>
      <c r="AU189" s="5" t="str">
        <f t="shared" si="25"/>
        <v>yes</v>
      </c>
      <c r="AV189" s="5">
        <v>99.84354612405923</v>
      </c>
      <c r="AW189" s="5">
        <v>100</v>
      </c>
      <c r="AX189" s="5" t="s">
        <v>2385</v>
      </c>
      <c r="AY189" s="5">
        <v>0</v>
      </c>
      <c r="AZ189" s="5" t="str">
        <f t="shared" si="26"/>
        <v>yes</v>
      </c>
      <c r="BA189" s="5" t="str">
        <f t="shared" si="27"/>
        <v>yes</v>
      </c>
    </row>
    <row r="190" spans="1:53">
      <c r="A190" s="5" t="s">
        <v>4068</v>
      </c>
      <c r="B190" s="5" t="s">
        <v>4520</v>
      </c>
      <c r="C190" s="5" t="s">
        <v>5664</v>
      </c>
      <c r="D190" s="5">
        <v>2500000</v>
      </c>
      <c r="E190" s="5" t="s">
        <v>172</v>
      </c>
      <c r="F190" s="5" t="s">
        <v>6248</v>
      </c>
      <c r="G190" s="5" t="s">
        <v>2882</v>
      </c>
      <c r="H190" s="5" t="s">
        <v>1549</v>
      </c>
      <c r="I190" s="5" t="s">
        <v>6168</v>
      </c>
      <c r="J190" s="5">
        <v>2015</v>
      </c>
      <c r="K190" s="5" t="s">
        <v>6174</v>
      </c>
      <c r="L190" s="136" t="s">
        <v>178</v>
      </c>
      <c r="M190" s="5" t="s">
        <v>2383</v>
      </c>
      <c r="N190" s="5" t="s">
        <v>177</v>
      </c>
      <c r="O190" s="5" t="s">
        <v>177</v>
      </c>
      <c r="P190" s="10" t="s">
        <v>449</v>
      </c>
      <c r="Q190" s="5" t="s">
        <v>172</v>
      </c>
      <c r="R190" s="5" t="s">
        <v>172</v>
      </c>
      <c r="S190" s="5" t="s">
        <v>172</v>
      </c>
      <c r="T190" s="5" t="s">
        <v>172</v>
      </c>
      <c r="U190" s="5" t="s">
        <v>172</v>
      </c>
      <c r="V190" s="5" t="s">
        <v>172</v>
      </c>
      <c r="W190" s="5" t="s">
        <v>172</v>
      </c>
      <c r="X190" s="5" t="s">
        <v>172</v>
      </c>
      <c r="Y190" s="5" t="s">
        <v>2814</v>
      </c>
      <c r="Z190" s="5" t="s">
        <v>172</v>
      </c>
      <c r="AA190" s="5" t="s">
        <v>2251</v>
      </c>
      <c r="AB190" s="5" t="s">
        <v>2254</v>
      </c>
      <c r="AC190" s="5" t="s">
        <v>1762</v>
      </c>
      <c r="AD190" s="5">
        <v>2.59303E-2</v>
      </c>
      <c r="AE190" s="5" t="s">
        <v>177</v>
      </c>
      <c r="AF190" s="5" t="s">
        <v>449</v>
      </c>
      <c r="AG190" s="5">
        <v>5.4685600000000001E-2</v>
      </c>
      <c r="AH190" s="40" t="s">
        <v>177</v>
      </c>
      <c r="AI190" s="40" t="s">
        <v>449</v>
      </c>
      <c r="AJ190" s="40" t="str">
        <f t="shared" si="20"/>
        <v>No</v>
      </c>
      <c r="AK190" s="40">
        <v>26</v>
      </c>
      <c r="AL190" s="40">
        <v>25</v>
      </c>
      <c r="AM190" s="5" t="s">
        <v>177</v>
      </c>
      <c r="AN190" s="5" t="s">
        <v>177</v>
      </c>
      <c r="AO190" s="5" t="s">
        <v>7832</v>
      </c>
      <c r="AP190" s="5">
        <v>1138322</v>
      </c>
      <c r="AQ190" s="5">
        <v>112</v>
      </c>
      <c r="AR190" s="5" t="str">
        <f>IF(AQ190&lt;350,"yes","no")</f>
        <v>yes</v>
      </c>
      <c r="AS190" s="5">
        <v>17219</v>
      </c>
      <c r="AT190" s="5" t="str">
        <f t="shared" si="24"/>
        <v>yes</v>
      </c>
      <c r="AU190" s="5" t="str">
        <f t="shared" si="25"/>
        <v>yes</v>
      </c>
      <c r="AV190" s="5">
        <v>99.884962966147867</v>
      </c>
      <c r="AW190" s="5">
        <v>98.79</v>
      </c>
      <c r="AX190" s="5" t="s">
        <v>2385</v>
      </c>
      <c r="AY190" s="5">
        <v>0.27</v>
      </c>
      <c r="AZ190" s="5" t="str">
        <f t="shared" si="26"/>
        <v>yes</v>
      </c>
      <c r="BA190" s="5" t="str">
        <f t="shared" si="27"/>
        <v>yes</v>
      </c>
    </row>
    <row r="191" spans="1:53">
      <c r="A191" s="5" t="s">
        <v>4040</v>
      </c>
      <c r="B191" s="5" t="s">
        <v>4492</v>
      </c>
      <c r="C191" s="5" t="s">
        <v>5450</v>
      </c>
      <c r="D191" s="5">
        <v>1998946</v>
      </c>
      <c r="E191" s="5" t="s">
        <v>172</v>
      </c>
      <c r="F191" s="5" t="s">
        <v>6209</v>
      </c>
      <c r="G191" s="5" t="s">
        <v>2882</v>
      </c>
      <c r="H191" s="5" t="s">
        <v>1549</v>
      </c>
      <c r="I191" s="5" t="s">
        <v>6168</v>
      </c>
      <c r="J191" s="5">
        <v>2015</v>
      </c>
      <c r="K191" s="5" t="s">
        <v>6174</v>
      </c>
      <c r="L191" s="136" t="s">
        <v>178</v>
      </c>
      <c r="M191" s="5" t="s">
        <v>2383</v>
      </c>
      <c r="N191" s="5" t="s">
        <v>177</v>
      </c>
      <c r="O191" s="5" t="s">
        <v>177</v>
      </c>
      <c r="P191" s="10" t="s">
        <v>449</v>
      </c>
      <c r="Q191" s="5" t="s">
        <v>172</v>
      </c>
      <c r="R191" s="5" t="s">
        <v>172</v>
      </c>
      <c r="S191" s="5" t="s">
        <v>172</v>
      </c>
      <c r="T191" s="5" t="s">
        <v>172</v>
      </c>
      <c r="U191" s="5" t="s">
        <v>172</v>
      </c>
      <c r="V191" s="5" t="s">
        <v>172</v>
      </c>
      <c r="W191" s="5" t="s">
        <v>172</v>
      </c>
      <c r="X191" s="5" t="s">
        <v>172</v>
      </c>
      <c r="Y191" s="5" t="s">
        <v>2814</v>
      </c>
      <c r="Z191" s="5" t="s">
        <v>172</v>
      </c>
      <c r="AA191" s="5" t="s">
        <v>2251</v>
      </c>
      <c r="AB191" s="5" t="s">
        <v>2254</v>
      </c>
      <c r="AC191" s="5" t="s">
        <v>1762</v>
      </c>
      <c r="AD191" s="5">
        <v>4.3870300000000001E-2</v>
      </c>
      <c r="AE191" s="5" t="s">
        <v>177</v>
      </c>
      <c r="AF191" s="5" t="s">
        <v>449</v>
      </c>
      <c r="AG191" s="5">
        <v>0.105048</v>
      </c>
      <c r="AH191" s="40" t="s">
        <v>177</v>
      </c>
      <c r="AI191" s="40" t="s">
        <v>449</v>
      </c>
      <c r="AJ191" s="40" t="str">
        <f t="shared" si="20"/>
        <v>No</v>
      </c>
      <c r="AK191" s="40">
        <v>19.8</v>
      </c>
      <c r="AL191" s="40">
        <v>19</v>
      </c>
      <c r="AM191" s="5" t="s">
        <v>177</v>
      </c>
      <c r="AN191" s="5" t="s">
        <v>177</v>
      </c>
      <c r="AO191" s="5" t="s">
        <v>7828</v>
      </c>
      <c r="AP191" s="5">
        <v>1146978</v>
      </c>
      <c r="AQ191" s="5">
        <v>406</v>
      </c>
      <c r="AR191" s="5" t="str">
        <f>IF(AQ191&lt;600,"yes","no")</f>
        <v>yes</v>
      </c>
      <c r="AS191" s="5">
        <v>4246</v>
      </c>
      <c r="AT191" s="5" t="str">
        <f t="shared" si="24"/>
        <v>yes</v>
      </c>
      <c r="AU191" s="5" t="str">
        <f t="shared" si="25"/>
        <v>no</v>
      </c>
      <c r="AV191" s="5">
        <v>100.64450573123102</v>
      </c>
      <c r="AW191" s="5">
        <v>99.97</v>
      </c>
      <c r="AX191" s="5" t="s">
        <v>2385</v>
      </c>
      <c r="AY191" s="5">
        <v>7.83</v>
      </c>
      <c r="AZ191" s="5" t="str">
        <f t="shared" si="26"/>
        <v>no</v>
      </c>
      <c r="BA191" s="5" t="str">
        <f t="shared" si="27"/>
        <v>yes</v>
      </c>
    </row>
    <row r="192" spans="1:53">
      <c r="A192" s="5" t="s">
        <v>4231</v>
      </c>
      <c r="B192" s="5" t="s">
        <v>4683</v>
      </c>
      <c r="C192" s="5" t="s">
        <v>5446</v>
      </c>
      <c r="D192" s="5">
        <v>1992819</v>
      </c>
      <c r="E192" s="5" t="s">
        <v>172</v>
      </c>
      <c r="F192" s="5" t="s">
        <v>6488</v>
      </c>
      <c r="G192" s="5" t="s">
        <v>2882</v>
      </c>
      <c r="H192" s="5" t="s">
        <v>1549</v>
      </c>
      <c r="I192" s="5" t="s">
        <v>6168</v>
      </c>
      <c r="J192" s="5">
        <v>2015</v>
      </c>
      <c r="K192" s="5" t="s">
        <v>6174</v>
      </c>
      <c r="L192" s="136" t="s">
        <v>178</v>
      </c>
      <c r="M192" s="5" t="s">
        <v>2383</v>
      </c>
      <c r="N192" s="5" t="s">
        <v>177</v>
      </c>
      <c r="O192" s="5" t="s">
        <v>177</v>
      </c>
      <c r="P192" s="10" t="s">
        <v>449</v>
      </c>
      <c r="Q192" s="5" t="s">
        <v>172</v>
      </c>
      <c r="R192" s="5" t="s">
        <v>172</v>
      </c>
      <c r="S192" s="5" t="s">
        <v>172</v>
      </c>
      <c r="T192" s="5" t="s">
        <v>172</v>
      </c>
      <c r="U192" s="5" t="s">
        <v>172</v>
      </c>
      <c r="V192" s="5" t="s">
        <v>172</v>
      </c>
      <c r="W192" s="5" t="s">
        <v>172</v>
      </c>
      <c r="X192" s="5" t="s">
        <v>172</v>
      </c>
      <c r="Y192" s="5" t="s">
        <v>2814</v>
      </c>
      <c r="Z192" s="5" t="s">
        <v>172</v>
      </c>
      <c r="AA192" s="5" t="s">
        <v>2251</v>
      </c>
      <c r="AB192" s="5" t="s">
        <v>2254</v>
      </c>
      <c r="AC192" s="5" t="s">
        <v>1765</v>
      </c>
      <c r="AD192" s="5">
        <v>6.6568799999999997E-2</v>
      </c>
      <c r="AE192" s="5" t="s">
        <v>177</v>
      </c>
      <c r="AF192" s="5" t="s">
        <v>449</v>
      </c>
      <c r="AG192" s="5">
        <v>0.17307</v>
      </c>
      <c r="AH192" s="40" t="s">
        <v>177</v>
      </c>
      <c r="AI192" s="40" t="s">
        <v>449</v>
      </c>
      <c r="AJ192" s="40" t="str">
        <f t="shared" si="20"/>
        <v>No</v>
      </c>
      <c r="AK192" s="40">
        <v>16.2</v>
      </c>
      <c r="AL192" s="40">
        <v>15</v>
      </c>
      <c r="AM192" s="5" t="s">
        <v>177</v>
      </c>
      <c r="AN192" s="5" t="s">
        <v>177</v>
      </c>
      <c r="AO192" s="5" t="s">
        <v>8071</v>
      </c>
      <c r="AP192" s="5">
        <v>1129411</v>
      </c>
      <c r="AQ192" s="5">
        <v>593</v>
      </c>
      <c r="AR192" s="5" t="str">
        <f>IF(AQ192&lt;600,"yes","no")</f>
        <v>yes</v>
      </c>
      <c r="AS192" s="5">
        <v>2516</v>
      </c>
      <c r="AT192" s="5" t="str">
        <f t="shared" si="24"/>
        <v>yes</v>
      </c>
      <c r="AU192" s="5" t="str">
        <f t="shared" si="25"/>
        <v>no</v>
      </c>
      <c r="AV192" s="5">
        <v>99.103044576631248</v>
      </c>
      <c r="AW192" s="5">
        <v>98.66</v>
      </c>
      <c r="AX192" s="5" t="s">
        <v>2385</v>
      </c>
      <c r="AY192" s="5">
        <v>8.1999999999999993</v>
      </c>
      <c r="AZ192" s="5" t="str">
        <f t="shared" si="26"/>
        <v>no</v>
      </c>
      <c r="BA192" s="5" t="str">
        <f t="shared" si="27"/>
        <v>yes</v>
      </c>
    </row>
    <row r="193" spans="1:53">
      <c r="A193" s="5" t="s">
        <v>5932</v>
      </c>
      <c r="B193" s="5" t="s">
        <v>5148</v>
      </c>
      <c r="C193" s="5" t="s">
        <v>5149</v>
      </c>
      <c r="D193" s="5">
        <v>749315</v>
      </c>
      <c r="E193" s="5" t="s">
        <v>172</v>
      </c>
      <c r="F193" s="5" t="s">
        <v>6404</v>
      </c>
      <c r="G193" s="5" t="s">
        <v>2882</v>
      </c>
      <c r="H193" s="5" t="s">
        <v>1549</v>
      </c>
      <c r="I193" s="5" t="s">
        <v>6168</v>
      </c>
      <c r="J193" s="34">
        <v>2015</v>
      </c>
      <c r="K193" s="5" t="s">
        <v>6174</v>
      </c>
      <c r="L193" s="136" t="s">
        <v>178</v>
      </c>
      <c r="M193" s="5" t="s">
        <v>2383</v>
      </c>
      <c r="N193" s="5" t="s">
        <v>177</v>
      </c>
      <c r="O193" s="5" t="s">
        <v>177</v>
      </c>
      <c r="P193" s="10" t="s">
        <v>449</v>
      </c>
      <c r="Q193" s="5" t="s">
        <v>172</v>
      </c>
      <c r="R193" s="5" t="s">
        <v>172</v>
      </c>
      <c r="S193" s="5" t="s">
        <v>172</v>
      </c>
      <c r="T193" s="5" t="s">
        <v>172</v>
      </c>
      <c r="U193" s="5" t="s">
        <v>172</v>
      </c>
      <c r="V193" s="5" t="s">
        <v>172</v>
      </c>
      <c r="W193" s="5" t="s">
        <v>172</v>
      </c>
      <c r="X193" s="5" t="s">
        <v>172</v>
      </c>
      <c r="Y193" s="5" t="s">
        <v>2814</v>
      </c>
      <c r="Z193" s="5" t="s">
        <v>172</v>
      </c>
      <c r="AA193" s="5" t="s">
        <v>2251</v>
      </c>
      <c r="AB193" s="5" t="s">
        <v>2254</v>
      </c>
      <c r="AC193" s="5" t="s">
        <v>1762</v>
      </c>
      <c r="AD193" s="5">
        <v>0.29834100000000002</v>
      </c>
      <c r="AE193" s="5" t="s">
        <v>449</v>
      </c>
      <c r="AF193" s="5" t="s">
        <v>449</v>
      </c>
      <c r="AG193" s="5">
        <v>0.715229</v>
      </c>
      <c r="AH193" s="40" t="s">
        <v>449</v>
      </c>
      <c r="AI193" s="40" t="s">
        <v>177</v>
      </c>
      <c r="AJ193" s="40" t="str">
        <f t="shared" si="20"/>
        <v>No</v>
      </c>
      <c r="AK193" s="40">
        <v>5.7</v>
      </c>
      <c r="AL193" s="40">
        <v>5</v>
      </c>
      <c r="AM193" s="5" t="s">
        <v>177</v>
      </c>
      <c r="AN193" s="5" t="s">
        <v>177</v>
      </c>
      <c r="AO193" s="5" t="s">
        <v>7987</v>
      </c>
      <c r="AP193" s="5">
        <v>583321</v>
      </c>
      <c r="AQ193" s="5">
        <v>729</v>
      </c>
      <c r="AR193" s="5" t="str">
        <f>IF(AQ193&lt;600,"yes","no")</f>
        <v>no</v>
      </c>
      <c r="AS193" s="5">
        <v>810</v>
      </c>
      <c r="AT193" s="5" t="str">
        <f t="shared" si="24"/>
        <v>no</v>
      </c>
      <c r="AU193" s="5" t="str">
        <f t="shared" si="25"/>
        <v>no</v>
      </c>
      <c r="AV193" s="5">
        <v>51.184986745733049</v>
      </c>
      <c r="AW193" s="5">
        <v>70.61</v>
      </c>
      <c r="AX193" s="5" t="s">
        <v>2386</v>
      </c>
      <c r="AY193" s="5">
        <v>7.4</v>
      </c>
      <c r="AZ193" s="5" t="str">
        <f t="shared" si="26"/>
        <v>no</v>
      </c>
      <c r="BA193" s="5" t="str">
        <f t="shared" si="27"/>
        <v>yes</v>
      </c>
    </row>
    <row r="194" spans="1:53">
      <c r="A194" s="5" t="s">
        <v>4135</v>
      </c>
      <c r="B194" s="5" t="s">
        <v>4587</v>
      </c>
      <c r="C194" s="5" t="s">
        <v>5723</v>
      </c>
      <c r="D194" s="5">
        <v>2500000</v>
      </c>
      <c r="E194" s="5" t="s">
        <v>172</v>
      </c>
      <c r="F194" s="5" t="s">
        <v>6327</v>
      </c>
      <c r="G194" s="5" t="s">
        <v>2882</v>
      </c>
      <c r="H194" s="5" t="s">
        <v>1549</v>
      </c>
      <c r="I194" s="5" t="s">
        <v>6168</v>
      </c>
      <c r="J194" s="5">
        <v>2015</v>
      </c>
      <c r="K194" s="5" t="s">
        <v>6174</v>
      </c>
      <c r="L194" s="136" t="s">
        <v>178</v>
      </c>
      <c r="M194" s="5" t="s">
        <v>2383</v>
      </c>
      <c r="N194" s="5" t="s">
        <v>177</v>
      </c>
      <c r="O194" s="5" t="s">
        <v>177</v>
      </c>
      <c r="P194" s="10" t="s">
        <v>449</v>
      </c>
      <c r="Q194" s="5" t="s">
        <v>172</v>
      </c>
      <c r="R194" s="5" t="s">
        <v>172</v>
      </c>
      <c r="S194" s="5" t="s">
        <v>172</v>
      </c>
      <c r="T194" s="5" t="s">
        <v>172</v>
      </c>
      <c r="U194" s="5" t="s">
        <v>172</v>
      </c>
      <c r="V194" s="5" t="s">
        <v>172</v>
      </c>
      <c r="W194" s="5" t="s">
        <v>172</v>
      </c>
      <c r="X194" s="5" t="s">
        <v>172</v>
      </c>
      <c r="Y194" s="5" t="s">
        <v>2814</v>
      </c>
      <c r="Z194" s="5" t="s">
        <v>172</v>
      </c>
      <c r="AA194" s="5" t="s">
        <v>2251</v>
      </c>
      <c r="AB194" s="5" t="s">
        <v>2254</v>
      </c>
      <c r="AC194" s="5" t="s">
        <v>1765</v>
      </c>
      <c r="AD194" s="5">
        <v>2.46176E-2</v>
      </c>
      <c r="AE194" s="5" t="s">
        <v>177</v>
      </c>
      <c r="AF194" s="5" t="s">
        <v>449</v>
      </c>
      <c r="AG194" s="5">
        <v>4.1376200000000002E-2</v>
      </c>
      <c r="AH194" s="40" t="s">
        <v>177</v>
      </c>
      <c r="AI194" s="40" t="s">
        <v>449</v>
      </c>
      <c r="AJ194" s="40" t="str">
        <f t="shared" si="20"/>
        <v>No</v>
      </c>
      <c r="AK194" s="40">
        <v>38.700000000000003</v>
      </c>
      <c r="AL194" s="40">
        <v>38</v>
      </c>
      <c r="AM194" s="5" t="s">
        <v>177</v>
      </c>
      <c r="AN194" s="5" t="s">
        <v>177</v>
      </c>
      <c r="AO194" s="5" t="s">
        <v>7912</v>
      </c>
      <c r="AP194" s="5">
        <v>1135310</v>
      </c>
      <c r="AQ194" s="5">
        <v>74</v>
      </c>
      <c r="AR194" s="5" t="str">
        <f>IF(AQ194&lt;350,"yes","no")</f>
        <v>yes</v>
      </c>
      <c r="AS194" s="5">
        <v>34593</v>
      </c>
      <c r="AT194" s="5" t="str">
        <f t="shared" si="24"/>
        <v>yes</v>
      </c>
      <c r="AU194" s="5" t="str">
        <f t="shared" si="25"/>
        <v>yes</v>
      </c>
      <c r="AV194" s="5">
        <v>99.62066735519241</v>
      </c>
      <c r="AW194" s="5">
        <v>100</v>
      </c>
      <c r="AX194" s="5" t="s">
        <v>2385</v>
      </c>
      <c r="AY194" s="5">
        <v>1.21</v>
      </c>
      <c r="AZ194" s="5" t="str">
        <f t="shared" si="26"/>
        <v>yes</v>
      </c>
      <c r="BA194" s="5" t="str">
        <f t="shared" si="27"/>
        <v>yes</v>
      </c>
    </row>
    <row r="195" spans="1:53">
      <c r="A195" s="5" t="s">
        <v>4136</v>
      </c>
      <c r="B195" s="5" t="s">
        <v>4588</v>
      </c>
      <c r="C195" s="5" t="s">
        <v>5724</v>
      </c>
      <c r="D195" s="5">
        <v>2500000</v>
      </c>
      <c r="E195" s="5" t="s">
        <v>172</v>
      </c>
      <c r="F195" s="5" t="s">
        <v>6328</v>
      </c>
      <c r="G195" s="5" t="s">
        <v>2882</v>
      </c>
      <c r="H195" s="5" t="s">
        <v>1549</v>
      </c>
      <c r="I195" s="5" t="s">
        <v>6168</v>
      </c>
      <c r="J195" s="5">
        <v>2015</v>
      </c>
      <c r="K195" s="5" t="s">
        <v>6174</v>
      </c>
      <c r="L195" s="136" t="s">
        <v>178</v>
      </c>
      <c r="M195" s="5" t="s">
        <v>2383</v>
      </c>
      <c r="N195" s="5" t="s">
        <v>177</v>
      </c>
      <c r="O195" s="5" t="s">
        <v>177</v>
      </c>
      <c r="P195" s="10" t="s">
        <v>449</v>
      </c>
      <c r="Q195" s="5" t="s">
        <v>172</v>
      </c>
      <c r="R195" s="5" t="s">
        <v>172</v>
      </c>
      <c r="S195" s="5" t="s">
        <v>172</v>
      </c>
      <c r="T195" s="5" t="s">
        <v>172</v>
      </c>
      <c r="U195" s="5" t="s">
        <v>172</v>
      </c>
      <c r="V195" s="5" t="s">
        <v>172</v>
      </c>
      <c r="W195" s="5" t="s">
        <v>172</v>
      </c>
      <c r="X195" s="5" t="s">
        <v>172</v>
      </c>
      <c r="Y195" s="5" t="s">
        <v>2814</v>
      </c>
      <c r="Z195" s="5" t="s">
        <v>172</v>
      </c>
      <c r="AA195" s="5" t="s">
        <v>2251</v>
      </c>
      <c r="AB195" s="5" t="s">
        <v>2254</v>
      </c>
      <c r="AC195" s="5" t="s">
        <v>1765</v>
      </c>
      <c r="AD195" s="5">
        <v>3.6633699999999998E-2</v>
      </c>
      <c r="AE195" s="5" t="s">
        <v>177</v>
      </c>
      <c r="AF195" s="5" t="s">
        <v>449</v>
      </c>
      <c r="AG195" s="5">
        <v>0.101329</v>
      </c>
      <c r="AH195" s="40" t="s">
        <v>177</v>
      </c>
      <c r="AI195" s="40" t="s">
        <v>449</v>
      </c>
      <c r="AJ195" s="40" t="str">
        <f t="shared" ref="AJ195:AJ258" si="28">IF(AG195&gt;0.75,"Yes","No")</f>
        <v>No</v>
      </c>
      <c r="AK195" s="40">
        <v>20.399999999999999</v>
      </c>
      <c r="AL195" s="40">
        <v>19</v>
      </c>
      <c r="AM195" s="5" t="s">
        <v>177</v>
      </c>
      <c r="AN195" s="5" t="s">
        <v>177</v>
      </c>
      <c r="AO195" s="5" t="s">
        <v>7913</v>
      </c>
      <c r="AP195" s="5">
        <v>1156777</v>
      </c>
      <c r="AQ195" s="5">
        <v>517</v>
      </c>
      <c r="AR195" s="5" t="str">
        <f>IF(AQ195&lt;600,"yes","no")</f>
        <v>yes</v>
      </c>
      <c r="AS195" s="5">
        <v>3251</v>
      </c>
      <c r="AT195" s="5" t="str">
        <f t="shared" si="24"/>
        <v>yes</v>
      </c>
      <c r="AU195" s="5" t="str">
        <f t="shared" si="25"/>
        <v>no</v>
      </c>
      <c r="AV195" s="5">
        <v>101.50434394230423</v>
      </c>
      <c r="AW195" s="5">
        <v>97.24</v>
      </c>
      <c r="AX195" s="5" t="s">
        <v>2385</v>
      </c>
      <c r="AY195" s="5">
        <v>7.32</v>
      </c>
      <c r="AZ195" s="5" t="str">
        <f t="shared" si="26"/>
        <v>no</v>
      </c>
      <c r="BA195" s="5" t="str">
        <f t="shared" si="27"/>
        <v>yes</v>
      </c>
    </row>
    <row r="196" spans="1:53">
      <c r="A196" s="5" t="s">
        <v>4192</v>
      </c>
      <c r="B196" s="5" t="s">
        <v>4644</v>
      </c>
      <c r="C196" s="5" t="s">
        <v>5483</v>
      </c>
      <c r="D196" s="5">
        <v>2247594</v>
      </c>
      <c r="E196" s="5" t="s">
        <v>172</v>
      </c>
      <c r="F196" s="5" t="s">
        <v>6405</v>
      </c>
      <c r="G196" s="5" t="s">
        <v>2882</v>
      </c>
      <c r="H196" s="5" t="s">
        <v>1549</v>
      </c>
      <c r="I196" s="5" t="s">
        <v>6168</v>
      </c>
      <c r="J196" s="5">
        <v>2015</v>
      </c>
      <c r="K196" s="5" t="s">
        <v>6174</v>
      </c>
      <c r="L196" s="136" t="s">
        <v>178</v>
      </c>
      <c r="M196" s="5" t="s">
        <v>2383</v>
      </c>
      <c r="N196" s="5" t="s">
        <v>177</v>
      </c>
      <c r="O196" s="5" t="s">
        <v>177</v>
      </c>
      <c r="P196" s="10" t="s">
        <v>449</v>
      </c>
      <c r="Q196" s="5" t="s">
        <v>172</v>
      </c>
      <c r="R196" s="5" t="s">
        <v>172</v>
      </c>
      <c r="S196" s="5" t="s">
        <v>172</v>
      </c>
      <c r="T196" s="5" t="s">
        <v>172</v>
      </c>
      <c r="U196" s="5" t="s">
        <v>172</v>
      </c>
      <c r="V196" s="5" t="s">
        <v>172</v>
      </c>
      <c r="W196" s="5" t="s">
        <v>172</v>
      </c>
      <c r="X196" s="5" t="s">
        <v>172</v>
      </c>
      <c r="Y196" s="5" t="s">
        <v>2814</v>
      </c>
      <c r="Z196" s="5" t="s">
        <v>172</v>
      </c>
      <c r="AA196" s="5" t="s">
        <v>2251</v>
      </c>
      <c r="AB196" s="5" t="s">
        <v>2254</v>
      </c>
      <c r="AC196" s="5" t="s">
        <v>1765</v>
      </c>
      <c r="AD196" s="5">
        <v>5.2263299999999999E-2</v>
      </c>
      <c r="AE196" s="5" t="s">
        <v>177</v>
      </c>
      <c r="AF196" s="5" t="s">
        <v>449</v>
      </c>
      <c r="AG196" s="5">
        <v>0.148032</v>
      </c>
      <c r="AH196" s="40" t="s">
        <v>177</v>
      </c>
      <c r="AI196" s="40" t="s">
        <v>449</v>
      </c>
      <c r="AJ196" s="40" t="str">
        <f t="shared" si="28"/>
        <v>No</v>
      </c>
      <c r="AK196" s="40">
        <v>18</v>
      </c>
      <c r="AL196" s="40">
        <v>17</v>
      </c>
      <c r="AM196" s="5" t="s">
        <v>177</v>
      </c>
      <c r="AN196" s="5" t="s">
        <v>177</v>
      </c>
      <c r="AO196" s="5" t="s">
        <v>7988</v>
      </c>
      <c r="AP196" s="5">
        <v>1133526</v>
      </c>
      <c r="AQ196" s="5">
        <v>620</v>
      </c>
      <c r="AR196" s="5" t="str">
        <f>IF(AQ196&lt;600,"yes","no")</f>
        <v>no</v>
      </c>
      <c r="AS196" s="5">
        <v>2302</v>
      </c>
      <c r="AT196" s="5" t="str">
        <f t="shared" si="24"/>
        <v>yes</v>
      </c>
      <c r="AU196" s="5" t="str">
        <f t="shared" si="25"/>
        <v>no</v>
      </c>
      <c r="AV196" s="5">
        <v>99.464125731704854</v>
      </c>
      <c r="AW196" s="5">
        <v>93.93</v>
      </c>
      <c r="AX196" s="5" t="s">
        <v>2386</v>
      </c>
      <c r="AY196" s="5">
        <v>8.19</v>
      </c>
      <c r="AZ196" s="5" t="str">
        <f t="shared" si="26"/>
        <v>no</v>
      </c>
      <c r="BA196" s="5" t="str">
        <f t="shared" si="27"/>
        <v>yes</v>
      </c>
    </row>
    <row r="197" spans="1:53">
      <c r="A197" s="5" t="s">
        <v>4232</v>
      </c>
      <c r="B197" s="5" t="s">
        <v>4684</v>
      </c>
      <c r="C197" s="5" t="s">
        <v>5427</v>
      </c>
      <c r="D197" s="5">
        <v>1814051</v>
      </c>
      <c r="E197" s="5" t="s">
        <v>172</v>
      </c>
      <c r="F197" s="5" t="s">
        <v>6489</v>
      </c>
      <c r="G197" s="5" t="s">
        <v>2882</v>
      </c>
      <c r="H197" s="5" t="s">
        <v>1549</v>
      </c>
      <c r="I197" s="5" t="s">
        <v>6168</v>
      </c>
      <c r="J197" s="5">
        <v>2015</v>
      </c>
      <c r="K197" s="5" t="s">
        <v>6174</v>
      </c>
      <c r="L197" s="136" t="s">
        <v>178</v>
      </c>
      <c r="M197" s="5" t="s">
        <v>2383</v>
      </c>
      <c r="N197" s="5" t="s">
        <v>177</v>
      </c>
      <c r="O197" s="5" t="s">
        <v>177</v>
      </c>
      <c r="P197" s="10" t="s">
        <v>449</v>
      </c>
      <c r="Q197" s="5" t="s">
        <v>172</v>
      </c>
      <c r="R197" s="5" t="s">
        <v>172</v>
      </c>
      <c r="S197" s="5" t="s">
        <v>172</v>
      </c>
      <c r="T197" s="5" t="s">
        <v>172</v>
      </c>
      <c r="U197" s="5" t="s">
        <v>172</v>
      </c>
      <c r="V197" s="5" t="s">
        <v>172</v>
      </c>
      <c r="W197" s="5" t="s">
        <v>172</v>
      </c>
      <c r="X197" s="5" t="s">
        <v>172</v>
      </c>
      <c r="Y197" s="5" t="s">
        <v>2814</v>
      </c>
      <c r="Z197" s="5" t="s">
        <v>172</v>
      </c>
      <c r="AA197" s="5" t="s">
        <v>2251</v>
      </c>
      <c r="AB197" s="5" t="s">
        <v>2254</v>
      </c>
      <c r="AC197" s="5" t="s">
        <v>1765</v>
      </c>
      <c r="AD197" s="5">
        <v>8.0805000000000002E-2</v>
      </c>
      <c r="AE197" s="5" t="s">
        <v>177</v>
      </c>
      <c r="AF197" s="5" t="s">
        <v>449</v>
      </c>
      <c r="AG197" s="5">
        <v>0.217224</v>
      </c>
      <c r="AH197" s="40" t="s">
        <v>177</v>
      </c>
      <c r="AI197" s="40" t="s">
        <v>449</v>
      </c>
      <c r="AJ197" s="40" t="str">
        <f t="shared" si="28"/>
        <v>No</v>
      </c>
      <c r="AK197" s="40">
        <v>14.8</v>
      </c>
      <c r="AL197" s="40">
        <v>14</v>
      </c>
      <c r="AM197" s="5" t="s">
        <v>177</v>
      </c>
      <c r="AN197" s="5" t="s">
        <v>177</v>
      </c>
      <c r="AO197" s="5" t="s">
        <v>8072</v>
      </c>
      <c r="AP197" s="5">
        <v>1096201</v>
      </c>
      <c r="AQ197" s="5">
        <v>689</v>
      </c>
      <c r="AR197" s="5" t="str">
        <f>IF(AQ197&lt;600,"yes","no")</f>
        <v>no</v>
      </c>
      <c r="AS197" s="5">
        <v>1971</v>
      </c>
      <c r="AT197" s="5" t="str">
        <f t="shared" si="24"/>
        <v>yes</v>
      </c>
      <c r="AU197" s="5" t="str">
        <f t="shared" si="25"/>
        <v>no</v>
      </c>
      <c r="AV197" s="5">
        <v>96.188948547470986</v>
      </c>
      <c r="AW197" s="5">
        <v>92.74</v>
      </c>
      <c r="AX197" s="5" t="s">
        <v>2386</v>
      </c>
      <c r="AY197" s="5">
        <v>14.33</v>
      </c>
      <c r="AZ197" s="5" t="str">
        <f t="shared" si="26"/>
        <v>no</v>
      </c>
      <c r="BA197" s="5" t="str">
        <f t="shared" si="27"/>
        <v>no</v>
      </c>
    </row>
    <row r="198" spans="1:53">
      <c r="A198" s="5" t="s">
        <v>4193</v>
      </c>
      <c r="B198" s="5" t="s">
        <v>4645</v>
      </c>
      <c r="C198" s="5" t="s">
        <v>5770</v>
      </c>
      <c r="D198" s="5">
        <v>2500000</v>
      </c>
      <c r="E198" s="5" t="s">
        <v>172</v>
      </c>
      <c r="F198" s="5" t="s">
        <v>6406</v>
      </c>
      <c r="G198" s="5" t="s">
        <v>2882</v>
      </c>
      <c r="H198" s="5" t="s">
        <v>1549</v>
      </c>
      <c r="I198" s="5" t="s">
        <v>6168</v>
      </c>
      <c r="J198" s="5">
        <v>2015</v>
      </c>
      <c r="K198" s="5" t="s">
        <v>6174</v>
      </c>
      <c r="L198" s="136" t="s">
        <v>178</v>
      </c>
      <c r="M198" s="5" t="s">
        <v>2383</v>
      </c>
      <c r="N198" s="5" t="str">
        <f>VLOOKUP(A198,'All_useable_T.pal_12-2019'!C:R,15,FALSE)</f>
        <v>Yes</v>
      </c>
      <c r="O198" s="5" t="s">
        <v>177</v>
      </c>
      <c r="P198" s="10" t="s">
        <v>449</v>
      </c>
      <c r="Q198" s="5" t="s">
        <v>172</v>
      </c>
      <c r="R198" s="5" t="s">
        <v>172</v>
      </c>
      <c r="S198" s="5" t="s">
        <v>172</v>
      </c>
      <c r="T198" s="5" t="s">
        <v>172</v>
      </c>
      <c r="U198" s="5" t="s">
        <v>172</v>
      </c>
      <c r="V198" s="5" t="s">
        <v>172</v>
      </c>
      <c r="W198" s="5" t="s">
        <v>172</v>
      </c>
      <c r="X198" s="5" t="s">
        <v>172</v>
      </c>
      <c r="Y198" s="5" t="s">
        <v>2814</v>
      </c>
      <c r="Z198" s="5" t="s">
        <v>172</v>
      </c>
      <c r="AA198" s="5" t="s">
        <v>2251</v>
      </c>
      <c r="AB198" s="5" t="s">
        <v>2254</v>
      </c>
      <c r="AC198" s="5" t="s">
        <v>1765</v>
      </c>
      <c r="AD198" s="5">
        <v>3.3008900000000001E-2</v>
      </c>
      <c r="AE198" s="5" t="s">
        <v>177</v>
      </c>
      <c r="AF198" s="5" t="s">
        <v>449</v>
      </c>
      <c r="AG198" s="5">
        <v>7.0398500000000003E-2</v>
      </c>
      <c r="AH198" s="40" t="s">
        <v>177</v>
      </c>
      <c r="AI198" s="40" t="s">
        <v>449</v>
      </c>
      <c r="AJ198" s="40" t="str">
        <f t="shared" si="28"/>
        <v>No</v>
      </c>
      <c r="AK198" s="40">
        <v>29.8</v>
      </c>
      <c r="AL198" s="40">
        <v>28</v>
      </c>
      <c r="AM198" s="5" t="s">
        <v>177</v>
      </c>
      <c r="AN198" s="5" t="s">
        <v>177</v>
      </c>
      <c r="AO198" s="5" t="s">
        <v>7989</v>
      </c>
      <c r="AP198" s="5">
        <v>1130555</v>
      </c>
      <c r="AQ198" s="5">
        <v>140</v>
      </c>
      <c r="AR198" s="5" t="str">
        <f>IF(AQ198&lt;350,"yes","no")</f>
        <v>yes</v>
      </c>
      <c r="AS198" s="5">
        <v>16067</v>
      </c>
      <c r="AT198" s="5" t="str">
        <f t="shared" si="24"/>
        <v>yes</v>
      </c>
      <c r="AU198" s="5" t="str">
        <f t="shared" si="25"/>
        <v>yes</v>
      </c>
      <c r="AV198" s="5">
        <v>99.203427770168119</v>
      </c>
      <c r="AW198" s="5">
        <v>99.17</v>
      </c>
      <c r="AX198" s="5" t="s">
        <v>2385</v>
      </c>
      <c r="AY198" s="5">
        <v>2.76</v>
      </c>
      <c r="AZ198" s="5" t="str">
        <f t="shared" si="26"/>
        <v>yes</v>
      </c>
      <c r="BA198" s="5" t="str">
        <f t="shared" si="27"/>
        <v>yes</v>
      </c>
    </row>
    <row r="199" spans="1:53">
      <c r="A199" s="5" t="s">
        <v>4137</v>
      </c>
      <c r="B199" s="5" t="s">
        <v>4589</v>
      </c>
      <c r="C199" s="5" t="s">
        <v>5725</v>
      </c>
      <c r="D199" s="5">
        <v>2500000</v>
      </c>
      <c r="E199" s="5" t="s">
        <v>172</v>
      </c>
      <c r="F199" s="5" t="s">
        <v>6329</v>
      </c>
      <c r="G199" s="5" t="s">
        <v>2882</v>
      </c>
      <c r="H199" s="5" t="s">
        <v>1549</v>
      </c>
      <c r="I199" s="5" t="s">
        <v>6168</v>
      </c>
      <c r="J199" s="5">
        <v>2015</v>
      </c>
      <c r="K199" s="5" t="s">
        <v>6174</v>
      </c>
      <c r="L199" s="136" t="s">
        <v>178</v>
      </c>
      <c r="M199" s="5" t="s">
        <v>2383</v>
      </c>
      <c r="N199" s="5" t="str">
        <f>VLOOKUP(A199,'All_useable_T.pal_12-2019'!C:R,15,FALSE)</f>
        <v>Yes</v>
      </c>
      <c r="O199" s="5" t="s">
        <v>177</v>
      </c>
      <c r="P199" s="10" t="s">
        <v>449</v>
      </c>
      <c r="Q199" s="5" t="s">
        <v>172</v>
      </c>
      <c r="R199" s="5" t="s">
        <v>172</v>
      </c>
      <c r="S199" s="5" t="s">
        <v>172</v>
      </c>
      <c r="T199" s="5" t="s">
        <v>172</v>
      </c>
      <c r="U199" s="5" t="s">
        <v>172</v>
      </c>
      <c r="V199" s="5" t="s">
        <v>172</v>
      </c>
      <c r="W199" s="5" t="s">
        <v>172</v>
      </c>
      <c r="X199" s="5" t="s">
        <v>172</v>
      </c>
      <c r="Y199" s="5" t="s">
        <v>2814</v>
      </c>
      <c r="Z199" s="5" t="s">
        <v>172</v>
      </c>
      <c r="AA199" s="5" t="s">
        <v>2251</v>
      </c>
      <c r="AB199" s="5" t="s">
        <v>2254</v>
      </c>
      <c r="AC199" s="5" t="s">
        <v>1765</v>
      </c>
      <c r="AD199" s="5">
        <v>2.4319199999999999E-2</v>
      </c>
      <c r="AE199" s="5" t="s">
        <v>177</v>
      </c>
      <c r="AF199" s="5" t="s">
        <v>449</v>
      </c>
      <c r="AG199" s="5">
        <v>3.8628599999999999E-2</v>
      </c>
      <c r="AH199" s="40" t="s">
        <v>177</v>
      </c>
      <c r="AI199" s="40" t="s">
        <v>449</v>
      </c>
      <c r="AJ199" s="40" t="str">
        <f t="shared" si="28"/>
        <v>No</v>
      </c>
      <c r="AK199" s="40">
        <v>50.6</v>
      </c>
      <c r="AL199" s="40">
        <v>49</v>
      </c>
      <c r="AM199" s="5" t="s">
        <v>177</v>
      </c>
      <c r="AN199" s="5" t="s">
        <v>177</v>
      </c>
      <c r="AO199" s="5" t="s">
        <v>7914</v>
      </c>
      <c r="AP199" s="5">
        <v>1134539</v>
      </c>
      <c r="AQ199" s="5">
        <v>27</v>
      </c>
      <c r="AR199" s="5" t="str">
        <f>IF(AQ199&lt;350,"yes","no")</f>
        <v>yes</v>
      </c>
      <c r="AS199" s="5">
        <v>110926</v>
      </c>
      <c r="AT199" s="5" t="str">
        <f t="shared" si="24"/>
        <v>yes</v>
      </c>
      <c r="AU199" s="5" t="str">
        <f t="shared" si="25"/>
        <v>yes</v>
      </c>
      <c r="AV199" s="5">
        <v>99.553013996611199</v>
      </c>
      <c r="AW199" s="5">
        <v>100</v>
      </c>
      <c r="AX199" s="5" t="s">
        <v>2385</v>
      </c>
      <c r="AY199" s="5">
        <v>0</v>
      </c>
      <c r="AZ199" s="5" t="str">
        <f t="shared" si="26"/>
        <v>yes</v>
      </c>
      <c r="BA199" s="5" t="str">
        <f t="shared" si="27"/>
        <v>yes</v>
      </c>
    </row>
    <row r="200" spans="1:53">
      <c r="A200" s="5" t="s">
        <v>4163</v>
      </c>
      <c r="B200" s="5" t="s">
        <v>4615</v>
      </c>
      <c r="C200" s="5" t="s">
        <v>5746</v>
      </c>
      <c r="D200" s="5">
        <v>2500000</v>
      </c>
      <c r="E200" s="5" t="s">
        <v>172</v>
      </c>
      <c r="F200" s="5" t="s">
        <v>6363</v>
      </c>
      <c r="G200" s="5" t="s">
        <v>2882</v>
      </c>
      <c r="H200" s="5" t="s">
        <v>1549</v>
      </c>
      <c r="I200" s="5" t="s">
        <v>6168</v>
      </c>
      <c r="J200" s="5">
        <v>2015</v>
      </c>
      <c r="K200" s="5" t="s">
        <v>6174</v>
      </c>
      <c r="L200" s="136" t="s">
        <v>178</v>
      </c>
      <c r="M200" s="5" t="s">
        <v>2383</v>
      </c>
      <c r="N200" s="5" t="str">
        <f>VLOOKUP(A200,'All_useable_T.pal_12-2019'!C:R,15,FALSE)</f>
        <v>Yes</v>
      </c>
      <c r="O200" s="5" t="s">
        <v>177</v>
      </c>
      <c r="P200" s="10" t="s">
        <v>449</v>
      </c>
      <c r="Q200" s="5" t="s">
        <v>172</v>
      </c>
      <c r="R200" s="5" t="s">
        <v>172</v>
      </c>
      <c r="S200" s="5" t="s">
        <v>172</v>
      </c>
      <c r="T200" s="5" t="s">
        <v>172</v>
      </c>
      <c r="U200" s="5" t="s">
        <v>172</v>
      </c>
      <c r="V200" s="5" t="s">
        <v>172</v>
      </c>
      <c r="W200" s="5" t="s">
        <v>172</v>
      </c>
      <c r="X200" s="5" t="s">
        <v>172</v>
      </c>
      <c r="Y200" s="5" t="s">
        <v>2814</v>
      </c>
      <c r="Z200" s="5" t="s">
        <v>172</v>
      </c>
      <c r="AA200" s="5" t="s">
        <v>2251</v>
      </c>
      <c r="AB200" s="5" t="s">
        <v>2254</v>
      </c>
      <c r="AC200" s="5" t="s">
        <v>1765</v>
      </c>
      <c r="AD200" s="5">
        <v>2.7128900000000001E-2</v>
      </c>
      <c r="AE200" s="5" t="s">
        <v>177</v>
      </c>
      <c r="AF200" s="5" t="s">
        <v>449</v>
      </c>
      <c r="AG200" s="5">
        <v>5.4997999999999998E-2</v>
      </c>
      <c r="AH200" s="40" t="s">
        <v>177</v>
      </c>
      <c r="AI200" s="40" t="s">
        <v>449</v>
      </c>
      <c r="AJ200" s="40" t="str">
        <f t="shared" si="28"/>
        <v>No</v>
      </c>
      <c r="AK200" s="40">
        <v>25.8</v>
      </c>
      <c r="AL200" s="40">
        <v>25</v>
      </c>
      <c r="AM200" s="5" t="s">
        <v>177</v>
      </c>
      <c r="AN200" s="5" t="s">
        <v>177</v>
      </c>
      <c r="AO200" s="5" t="s">
        <v>7950</v>
      </c>
      <c r="AP200" s="5">
        <v>1139783</v>
      </c>
      <c r="AQ200" s="5">
        <v>146</v>
      </c>
      <c r="AR200" s="5" t="str">
        <f>IF(AQ200&lt;350,"yes","no")</f>
        <v>yes</v>
      </c>
      <c r="AS200" s="5">
        <v>12661</v>
      </c>
      <c r="AT200" s="5" t="str">
        <f t="shared" si="24"/>
        <v>yes</v>
      </c>
      <c r="AU200" s="5" t="str">
        <f t="shared" si="25"/>
        <v>yes</v>
      </c>
      <c r="AV200" s="5">
        <v>100.0131621320197</v>
      </c>
      <c r="AW200" s="5">
        <v>100</v>
      </c>
      <c r="AX200" s="5" t="s">
        <v>2385</v>
      </c>
      <c r="AY200" s="5">
        <v>1.8</v>
      </c>
      <c r="AZ200" s="5" t="str">
        <f t="shared" si="26"/>
        <v>yes</v>
      </c>
      <c r="BA200" s="5" t="str">
        <f t="shared" si="27"/>
        <v>yes</v>
      </c>
    </row>
    <row r="201" spans="1:53">
      <c r="A201" s="5" t="s">
        <v>4069</v>
      </c>
      <c r="B201" s="5" t="s">
        <v>4521</v>
      </c>
      <c r="C201" s="5" t="s">
        <v>5484</v>
      </c>
      <c r="D201" s="5">
        <v>2252752</v>
      </c>
      <c r="E201" s="5" t="s">
        <v>172</v>
      </c>
      <c r="F201" s="5" t="s">
        <v>6249</v>
      </c>
      <c r="G201" s="5" t="s">
        <v>2882</v>
      </c>
      <c r="H201" s="5" t="s">
        <v>1549</v>
      </c>
      <c r="I201" s="5" t="s">
        <v>6168</v>
      </c>
      <c r="J201" s="5">
        <v>2015</v>
      </c>
      <c r="K201" s="5" t="s">
        <v>6174</v>
      </c>
      <c r="L201" s="136" t="s">
        <v>178</v>
      </c>
      <c r="M201" s="5" t="s">
        <v>2383</v>
      </c>
      <c r="N201" s="5" t="s">
        <v>177</v>
      </c>
      <c r="O201" s="5" t="s">
        <v>177</v>
      </c>
      <c r="P201" s="10" t="s">
        <v>449</v>
      </c>
      <c r="Q201" s="5" t="s">
        <v>172</v>
      </c>
      <c r="R201" s="5" t="s">
        <v>172</v>
      </c>
      <c r="S201" s="5" t="s">
        <v>172</v>
      </c>
      <c r="T201" s="5" t="s">
        <v>172</v>
      </c>
      <c r="U201" s="5" t="s">
        <v>172</v>
      </c>
      <c r="V201" s="5" t="s">
        <v>172</v>
      </c>
      <c r="W201" s="5" t="s">
        <v>172</v>
      </c>
      <c r="X201" s="5" t="s">
        <v>172</v>
      </c>
      <c r="Y201" s="5" t="s">
        <v>2814</v>
      </c>
      <c r="Z201" s="5" t="s">
        <v>172</v>
      </c>
      <c r="AA201" s="5" t="s">
        <v>2251</v>
      </c>
      <c r="AB201" s="5" t="s">
        <v>2254</v>
      </c>
      <c r="AC201" s="5" t="s">
        <v>1762</v>
      </c>
      <c r="AD201" s="5">
        <v>2.9872800000000001E-2</v>
      </c>
      <c r="AE201" s="5" t="s">
        <v>177</v>
      </c>
      <c r="AF201" s="5" t="s">
        <v>449</v>
      </c>
      <c r="AG201" s="5">
        <v>7.3832300000000003E-2</v>
      </c>
      <c r="AH201" s="40" t="s">
        <v>177</v>
      </c>
      <c r="AI201" s="40" t="s">
        <v>449</v>
      </c>
      <c r="AJ201" s="40" t="str">
        <f t="shared" si="28"/>
        <v>No</v>
      </c>
      <c r="AK201" s="40">
        <v>21.8</v>
      </c>
      <c r="AL201" s="40">
        <v>21</v>
      </c>
      <c r="AM201" s="5" t="s">
        <v>177</v>
      </c>
      <c r="AN201" s="5" t="s">
        <v>177</v>
      </c>
      <c r="AO201" s="5" t="s">
        <v>7833</v>
      </c>
      <c r="AP201" s="5">
        <v>1142248</v>
      </c>
      <c r="AQ201" s="5">
        <v>195</v>
      </c>
      <c r="AR201" s="5" t="str">
        <f>IF(AQ201&lt;350,"yes","no")</f>
        <v>yes</v>
      </c>
      <c r="AS201" s="5">
        <v>11092</v>
      </c>
      <c r="AT201" s="5" t="str">
        <f t="shared" si="24"/>
        <v>yes</v>
      </c>
      <c r="AU201" s="5" t="str">
        <f t="shared" si="25"/>
        <v>yes</v>
      </c>
      <c r="AV201" s="5">
        <v>100.22945983487668</v>
      </c>
      <c r="AW201" s="5">
        <v>99.17</v>
      </c>
      <c r="AX201" s="5" t="s">
        <v>2385</v>
      </c>
      <c r="AY201" s="5">
        <v>1.98</v>
      </c>
      <c r="AZ201" s="5" t="str">
        <f t="shared" si="26"/>
        <v>yes</v>
      </c>
      <c r="BA201" s="5" t="str">
        <f t="shared" si="27"/>
        <v>yes</v>
      </c>
    </row>
    <row r="202" spans="1:53">
      <c r="A202" s="5" t="s">
        <v>4138</v>
      </c>
      <c r="B202" s="5" t="s">
        <v>4590</v>
      </c>
      <c r="C202" s="5" t="s">
        <v>5726</v>
      </c>
      <c r="D202" s="5">
        <v>2500000</v>
      </c>
      <c r="E202" s="5" t="s">
        <v>172</v>
      </c>
      <c r="F202" s="5" t="s">
        <v>6330</v>
      </c>
      <c r="G202" s="5" t="s">
        <v>2882</v>
      </c>
      <c r="H202" s="5" t="s">
        <v>1549</v>
      </c>
      <c r="I202" s="5" t="s">
        <v>6168</v>
      </c>
      <c r="J202" s="5">
        <v>2015</v>
      </c>
      <c r="K202" s="5" t="s">
        <v>6174</v>
      </c>
      <c r="L202" s="136" t="s">
        <v>178</v>
      </c>
      <c r="M202" s="5" t="s">
        <v>2383</v>
      </c>
      <c r="N202" s="5" t="s">
        <v>177</v>
      </c>
      <c r="O202" s="5" t="s">
        <v>177</v>
      </c>
      <c r="P202" s="10" t="s">
        <v>449</v>
      </c>
      <c r="Q202" s="5" t="s">
        <v>172</v>
      </c>
      <c r="R202" s="5" t="s">
        <v>172</v>
      </c>
      <c r="S202" s="5" t="s">
        <v>172</v>
      </c>
      <c r="T202" s="5" t="s">
        <v>172</v>
      </c>
      <c r="U202" s="5" t="s">
        <v>172</v>
      </c>
      <c r="V202" s="5" t="s">
        <v>172</v>
      </c>
      <c r="W202" s="5" t="s">
        <v>172</v>
      </c>
      <c r="X202" s="5" t="s">
        <v>172</v>
      </c>
      <c r="Y202" s="5" t="s">
        <v>2814</v>
      </c>
      <c r="Z202" s="5" t="s">
        <v>172</v>
      </c>
      <c r="AA202" s="5" t="s">
        <v>2251</v>
      </c>
      <c r="AB202" s="5" t="s">
        <v>2254</v>
      </c>
      <c r="AC202" s="5" t="s">
        <v>1765</v>
      </c>
      <c r="AD202" s="5">
        <v>2.7516800000000001E-2</v>
      </c>
      <c r="AE202" s="5" t="s">
        <v>177</v>
      </c>
      <c r="AF202" s="5" t="s">
        <v>449</v>
      </c>
      <c r="AG202" s="5">
        <v>5.9303099999999997E-2</v>
      </c>
      <c r="AH202" s="40" t="s">
        <v>177</v>
      </c>
      <c r="AI202" s="40" t="s">
        <v>449</v>
      </c>
      <c r="AJ202" s="40" t="str">
        <f t="shared" si="28"/>
        <v>No</v>
      </c>
      <c r="AK202" s="40">
        <v>25.6</v>
      </c>
      <c r="AL202" s="40">
        <v>25</v>
      </c>
      <c r="AM202" s="5" t="s">
        <v>177</v>
      </c>
      <c r="AN202" s="5" t="s">
        <v>177</v>
      </c>
      <c r="AO202" s="5" t="s">
        <v>7916</v>
      </c>
      <c r="AP202" s="5">
        <v>1145811</v>
      </c>
      <c r="AQ202" s="5">
        <v>213</v>
      </c>
      <c r="AR202" s="5" t="str">
        <f>IF(AQ202&lt;350,"yes","no")</f>
        <v>yes</v>
      </c>
      <c r="AS202" s="5">
        <v>8086</v>
      </c>
      <c r="AT202" s="5" t="str">
        <f t="shared" si="24"/>
        <v>yes</v>
      </c>
      <c r="AU202" s="5" t="str">
        <f t="shared" si="25"/>
        <v>yes</v>
      </c>
      <c r="AV202" s="5">
        <v>100.54210434411779</v>
      </c>
      <c r="AW202" s="5">
        <v>97.55</v>
      </c>
      <c r="AX202" s="5" t="s">
        <v>2385</v>
      </c>
      <c r="AY202" s="5">
        <v>2.82</v>
      </c>
      <c r="AZ202" s="5" t="str">
        <f t="shared" si="26"/>
        <v>yes</v>
      </c>
      <c r="BA202" s="5" t="str">
        <f t="shared" si="27"/>
        <v>yes</v>
      </c>
    </row>
    <row r="203" spans="1:53">
      <c r="A203" s="5" t="s">
        <v>4213</v>
      </c>
      <c r="B203" s="5" t="s">
        <v>4665</v>
      </c>
      <c r="C203" s="5" t="s">
        <v>5777</v>
      </c>
      <c r="D203" s="5">
        <v>2500000</v>
      </c>
      <c r="E203" s="5" t="s">
        <v>172</v>
      </c>
      <c r="F203" s="5" t="s">
        <v>6446</v>
      </c>
      <c r="G203" s="5" t="s">
        <v>2882</v>
      </c>
      <c r="H203" s="5" t="s">
        <v>1549</v>
      </c>
      <c r="I203" s="5" t="s">
        <v>6168</v>
      </c>
      <c r="J203" s="5">
        <v>2015</v>
      </c>
      <c r="K203" s="5" t="s">
        <v>6174</v>
      </c>
      <c r="L203" s="136" t="s">
        <v>178</v>
      </c>
      <c r="M203" s="5" t="s">
        <v>2383</v>
      </c>
      <c r="N203" s="5" t="s">
        <v>177</v>
      </c>
      <c r="O203" s="5" t="s">
        <v>177</v>
      </c>
      <c r="P203" s="10" t="s">
        <v>449</v>
      </c>
      <c r="Q203" s="5" t="s">
        <v>172</v>
      </c>
      <c r="R203" s="5" t="s">
        <v>172</v>
      </c>
      <c r="S203" s="5" t="s">
        <v>172</v>
      </c>
      <c r="T203" s="5" t="s">
        <v>172</v>
      </c>
      <c r="U203" s="5" t="s">
        <v>172</v>
      </c>
      <c r="V203" s="5" t="s">
        <v>172</v>
      </c>
      <c r="W203" s="5" t="s">
        <v>172</v>
      </c>
      <c r="X203" s="5" t="s">
        <v>172</v>
      </c>
      <c r="Y203" s="5" t="s">
        <v>2814</v>
      </c>
      <c r="Z203" s="5" t="s">
        <v>172</v>
      </c>
      <c r="AA203" s="5" t="s">
        <v>2251</v>
      </c>
      <c r="AB203" s="5" t="s">
        <v>2254</v>
      </c>
      <c r="AC203" s="5" t="s">
        <v>1765</v>
      </c>
      <c r="AD203" s="5">
        <v>3.6339799999999998E-2</v>
      </c>
      <c r="AE203" s="5" t="s">
        <v>177</v>
      </c>
      <c r="AF203" s="5" t="s">
        <v>449</v>
      </c>
      <c r="AG203" s="5">
        <v>9.3732800000000005E-2</v>
      </c>
      <c r="AH203" s="40" t="s">
        <v>177</v>
      </c>
      <c r="AI203" s="40" t="s">
        <v>449</v>
      </c>
      <c r="AJ203" s="40" t="str">
        <f t="shared" si="28"/>
        <v>No</v>
      </c>
      <c r="AK203" s="40">
        <v>20</v>
      </c>
      <c r="AL203" s="40">
        <v>19</v>
      </c>
      <c r="AM203" s="5" t="s">
        <v>177</v>
      </c>
      <c r="AN203" s="5" t="s">
        <v>177</v>
      </c>
      <c r="AO203" s="5" t="s">
        <v>8029</v>
      </c>
      <c r="AP203" s="5">
        <v>1151003</v>
      </c>
      <c r="AQ203" s="5">
        <v>316</v>
      </c>
      <c r="AR203" s="5" t="str">
        <f>IF(AQ203&lt;600,"yes","no")</f>
        <v>yes</v>
      </c>
      <c r="AS203" s="5">
        <v>5525</v>
      </c>
      <c r="AT203" s="5" t="str">
        <f t="shared" si="24"/>
        <v>yes</v>
      </c>
      <c r="AU203" s="5" t="str">
        <f t="shared" si="25"/>
        <v>yes</v>
      </c>
      <c r="AV203" s="5">
        <v>100.99768960709281</v>
      </c>
      <c r="AW203" s="5">
        <v>98.36</v>
      </c>
      <c r="AX203" s="5" t="s">
        <v>2385</v>
      </c>
      <c r="AY203" s="5">
        <v>7.07</v>
      </c>
      <c r="AZ203" s="5" t="str">
        <f t="shared" si="26"/>
        <v>no</v>
      </c>
      <c r="BA203" s="5" t="str">
        <f t="shared" si="27"/>
        <v>yes</v>
      </c>
    </row>
    <row r="204" spans="1:53">
      <c r="A204" s="5" t="s">
        <v>5920</v>
      </c>
      <c r="B204" s="5" t="s">
        <v>5114</v>
      </c>
      <c r="C204" s="5" t="s">
        <v>5115</v>
      </c>
      <c r="D204" s="5">
        <v>678710</v>
      </c>
      <c r="E204" s="5" t="s">
        <v>172</v>
      </c>
      <c r="F204" s="5" t="s">
        <v>6364</v>
      </c>
      <c r="G204" s="5" t="s">
        <v>2882</v>
      </c>
      <c r="H204" s="5" t="s">
        <v>1549</v>
      </c>
      <c r="I204" s="5" t="s">
        <v>6168</v>
      </c>
      <c r="J204" s="34">
        <v>2015</v>
      </c>
      <c r="K204" s="5" t="s">
        <v>6174</v>
      </c>
      <c r="L204" s="136" t="s">
        <v>178</v>
      </c>
      <c r="M204" s="5" t="s">
        <v>2383</v>
      </c>
      <c r="N204" s="5" t="s">
        <v>177</v>
      </c>
      <c r="O204" s="5" t="s">
        <v>177</v>
      </c>
      <c r="P204" s="10" t="s">
        <v>449</v>
      </c>
      <c r="Q204" s="5" t="s">
        <v>172</v>
      </c>
      <c r="R204" s="5" t="s">
        <v>172</v>
      </c>
      <c r="S204" s="5" t="s">
        <v>172</v>
      </c>
      <c r="T204" s="5" t="s">
        <v>172</v>
      </c>
      <c r="U204" s="5" t="s">
        <v>172</v>
      </c>
      <c r="V204" s="5" t="s">
        <v>172</v>
      </c>
      <c r="W204" s="5" t="s">
        <v>172</v>
      </c>
      <c r="X204" s="5" t="s">
        <v>172</v>
      </c>
      <c r="Y204" s="5" t="s">
        <v>2814</v>
      </c>
      <c r="Z204" s="5" t="s">
        <v>172</v>
      </c>
      <c r="AA204" s="5" t="s">
        <v>2251</v>
      </c>
      <c r="AB204" s="5" t="s">
        <v>2254</v>
      </c>
      <c r="AC204" s="5" t="s">
        <v>1762</v>
      </c>
      <c r="AD204" s="5">
        <v>0.44077</v>
      </c>
      <c r="AE204" s="5" t="s">
        <v>449</v>
      </c>
      <c r="AF204" s="5" t="s">
        <v>449</v>
      </c>
      <c r="AG204" s="5">
        <v>0.84600299999999995</v>
      </c>
      <c r="AH204" s="40" t="s">
        <v>449</v>
      </c>
      <c r="AI204" s="40" t="s">
        <v>177</v>
      </c>
      <c r="AJ204" s="40" t="str">
        <f t="shared" si="28"/>
        <v>Yes</v>
      </c>
      <c r="AK204" s="40" t="s">
        <v>172</v>
      </c>
      <c r="AL204" s="40" t="s">
        <v>172</v>
      </c>
      <c r="AM204" s="5" t="s">
        <v>177</v>
      </c>
      <c r="AN204" s="5" t="s">
        <v>177</v>
      </c>
      <c r="AO204" s="5" t="s">
        <v>7951</v>
      </c>
      <c r="AP204" s="5">
        <v>378361</v>
      </c>
      <c r="AQ204" s="5">
        <v>536</v>
      </c>
      <c r="AR204" s="5" t="str">
        <f>IF(AQ204&lt;600,"yes","no")</f>
        <v>yes</v>
      </c>
      <c r="AS204" s="5">
        <v>681</v>
      </c>
      <c r="AT204" s="5" t="str">
        <f t="shared" si="24"/>
        <v>no</v>
      </c>
      <c r="AU204" s="5" t="str">
        <f t="shared" si="25"/>
        <v>no</v>
      </c>
      <c r="AV204" s="5">
        <v>33.200249554023095</v>
      </c>
      <c r="AW204" s="5">
        <v>57.24</v>
      </c>
      <c r="AX204" s="5" t="s">
        <v>2386</v>
      </c>
      <c r="AY204" s="5">
        <v>3.85</v>
      </c>
      <c r="AZ204" s="5" t="str">
        <f t="shared" si="26"/>
        <v>yes</v>
      </c>
      <c r="BA204" s="5" t="str">
        <f t="shared" si="27"/>
        <v>yes</v>
      </c>
    </row>
    <row r="205" spans="1:53">
      <c r="A205" s="5" t="s">
        <v>4070</v>
      </c>
      <c r="B205" s="5" t="s">
        <v>4522</v>
      </c>
      <c r="C205" s="5" t="s">
        <v>5444</v>
      </c>
      <c r="D205" s="5">
        <v>1988448</v>
      </c>
      <c r="E205" s="5" t="s">
        <v>172</v>
      </c>
      <c r="F205" s="5" t="s">
        <v>6250</v>
      </c>
      <c r="G205" s="5" t="s">
        <v>2882</v>
      </c>
      <c r="H205" s="5" t="s">
        <v>1549</v>
      </c>
      <c r="I205" s="5" t="s">
        <v>6168</v>
      </c>
      <c r="J205" s="5">
        <v>2015</v>
      </c>
      <c r="K205" s="5" t="s">
        <v>6174</v>
      </c>
      <c r="L205" s="136" t="s">
        <v>178</v>
      </c>
      <c r="M205" s="5" t="s">
        <v>2383</v>
      </c>
      <c r="N205" s="5" t="s">
        <v>177</v>
      </c>
      <c r="O205" s="5" t="s">
        <v>177</v>
      </c>
      <c r="P205" s="10" t="s">
        <v>449</v>
      </c>
      <c r="Q205" s="5" t="s">
        <v>172</v>
      </c>
      <c r="R205" s="5" t="s">
        <v>172</v>
      </c>
      <c r="S205" s="5" t="s">
        <v>172</v>
      </c>
      <c r="T205" s="5" t="s">
        <v>172</v>
      </c>
      <c r="U205" s="5" t="s">
        <v>172</v>
      </c>
      <c r="V205" s="5" t="s">
        <v>172</v>
      </c>
      <c r="W205" s="5" t="s">
        <v>172</v>
      </c>
      <c r="X205" s="5" t="s">
        <v>172</v>
      </c>
      <c r="Y205" s="5" t="s">
        <v>2814</v>
      </c>
      <c r="Z205" s="5" t="s">
        <v>172</v>
      </c>
      <c r="AA205" s="5" t="s">
        <v>2251</v>
      </c>
      <c r="AB205" s="5" t="s">
        <v>2254</v>
      </c>
      <c r="AC205" s="5" t="s">
        <v>1762</v>
      </c>
      <c r="AD205" s="5">
        <v>3.4100499999999999E-2</v>
      </c>
      <c r="AE205" s="5" t="s">
        <v>177</v>
      </c>
      <c r="AF205" s="5" t="s">
        <v>449</v>
      </c>
      <c r="AG205" s="5">
        <v>9.0708899999999995E-2</v>
      </c>
      <c r="AH205" s="40" t="s">
        <v>177</v>
      </c>
      <c r="AI205" s="40" t="s">
        <v>449</v>
      </c>
      <c r="AJ205" s="40" t="str">
        <f t="shared" si="28"/>
        <v>No</v>
      </c>
      <c r="AK205" s="40">
        <v>19.100000000000001</v>
      </c>
      <c r="AL205" s="40">
        <v>18</v>
      </c>
      <c r="AM205" s="5" t="s">
        <v>177</v>
      </c>
      <c r="AN205" s="5" t="s">
        <v>177</v>
      </c>
      <c r="AO205" s="5" t="s">
        <v>7834</v>
      </c>
      <c r="AP205" s="5">
        <v>1144439</v>
      </c>
      <c r="AQ205" s="5">
        <v>238</v>
      </c>
      <c r="AR205" s="5" t="str">
        <f>IF(AQ205&lt;350,"yes","no")</f>
        <v>yes</v>
      </c>
      <c r="AS205" s="5">
        <v>8357</v>
      </c>
      <c r="AT205" s="5" t="str">
        <f t="shared" si="24"/>
        <v>yes</v>
      </c>
      <c r="AU205" s="5" t="str">
        <f t="shared" si="25"/>
        <v>yes</v>
      </c>
      <c r="AV205" s="5">
        <v>100.42171470991099</v>
      </c>
      <c r="AW205" s="5">
        <v>99.57</v>
      </c>
      <c r="AX205" s="5" t="s">
        <v>2385</v>
      </c>
      <c r="AY205" s="5">
        <v>1.77</v>
      </c>
      <c r="AZ205" s="5" t="str">
        <f t="shared" si="26"/>
        <v>yes</v>
      </c>
      <c r="BA205" s="5" t="str">
        <f t="shared" si="27"/>
        <v>yes</v>
      </c>
    </row>
    <row r="206" spans="1:53">
      <c r="A206" s="5" t="s">
        <v>6020</v>
      </c>
      <c r="B206" s="5" t="s">
        <v>5272</v>
      </c>
      <c r="C206" s="5" t="s">
        <v>5273</v>
      </c>
      <c r="D206" s="5">
        <v>1121404</v>
      </c>
      <c r="E206" s="5" t="s">
        <v>172</v>
      </c>
      <c r="F206" s="5" t="s">
        <v>6538</v>
      </c>
      <c r="G206" s="5" t="s">
        <v>2882</v>
      </c>
      <c r="H206" s="5" t="s">
        <v>1549</v>
      </c>
      <c r="I206" s="5" t="s">
        <v>6168</v>
      </c>
      <c r="J206" s="34">
        <v>2015</v>
      </c>
      <c r="K206" s="5" t="s">
        <v>6174</v>
      </c>
      <c r="L206" s="136" t="s">
        <v>178</v>
      </c>
      <c r="M206" s="5" t="s">
        <v>2383</v>
      </c>
      <c r="N206" s="5" t="s">
        <v>177</v>
      </c>
      <c r="O206" s="5" t="s">
        <v>177</v>
      </c>
      <c r="P206" s="10" t="s">
        <v>449</v>
      </c>
      <c r="Q206" s="5" t="s">
        <v>172</v>
      </c>
      <c r="R206" s="5" t="s">
        <v>172</v>
      </c>
      <c r="S206" s="5" t="s">
        <v>172</v>
      </c>
      <c r="T206" s="5" t="s">
        <v>172</v>
      </c>
      <c r="U206" s="5" t="s">
        <v>172</v>
      </c>
      <c r="V206" s="5" t="s">
        <v>172</v>
      </c>
      <c r="W206" s="5" t="s">
        <v>172</v>
      </c>
      <c r="X206" s="5" t="s">
        <v>172</v>
      </c>
      <c r="Y206" s="5" t="s">
        <v>2814</v>
      </c>
      <c r="Z206" s="5" t="s">
        <v>172</v>
      </c>
      <c r="AA206" s="5" t="s">
        <v>2251</v>
      </c>
      <c r="AB206" s="5" t="s">
        <v>2254</v>
      </c>
      <c r="AC206" s="5" t="s">
        <v>1765</v>
      </c>
      <c r="AD206" s="5">
        <v>0.165355</v>
      </c>
      <c r="AE206" s="5" t="s">
        <v>177</v>
      </c>
      <c r="AF206" s="5" t="s">
        <v>449</v>
      </c>
      <c r="AG206" s="5">
        <v>0.57763600000000004</v>
      </c>
      <c r="AH206" s="40" t="s">
        <v>449</v>
      </c>
      <c r="AI206" s="40" t="s">
        <v>177</v>
      </c>
      <c r="AJ206" s="40" t="str">
        <f t="shared" si="28"/>
        <v>No</v>
      </c>
      <c r="AK206" s="40">
        <v>7.1</v>
      </c>
      <c r="AL206" s="40">
        <v>7</v>
      </c>
      <c r="AM206" s="5" t="s">
        <v>177</v>
      </c>
      <c r="AN206" s="5" t="s">
        <v>177</v>
      </c>
      <c r="AO206" s="5" t="s">
        <v>8120</v>
      </c>
      <c r="AP206" s="5">
        <v>986737</v>
      </c>
      <c r="AQ206" s="5">
        <v>898</v>
      </c>
      <c r="AR206" s="5" t="str">
        <f t="shared" ref="AR206:AR213" si="29">IF(AQ206&lt;600,"yes","no")</f>
        <v>no</v>
      </c>
      <c r="AS206" s="5">
        <v>1240</v>
      </c>
      <c r="AT206" s="5" t="str">
        <f t="shared" si="24"/>
        <v>no</v>
      </c>
      <c r="AU206" s="5" t="str">
        <f t="shared" si="25"/>
        <v>no</v>
      </c>
      <c r="AV206" s="5">
        <v>86.583751084779053</v>
      </c>
      <c r="AW206" s="5">
        <v>83.17</v>
      </c>
      <c r="AX206" s="5" t="s">
        <v>2386</v>
      </c>
      <c r="AY206" s="5">
        <v>9.9600000000000009</v>
      </c>
      <c r="AZ206" s="5" t="str">
        <f t="shared" si="26"/>
        <v>no</v>
      </c>
      <c r="BA206" s="5" t="str">
        <f t="shared" si="27"/>
        <v>yes</v>
      </c>
    </row>
    <row r="207" spans="1:53">
      <c r="A207" s="5" t="s">
        <v>4233</v>
      </c>
      <c r="B207" s="5" t="s">
        <v>4685</v>
      </c>
      <c r="C207" s="5" t="s">
        <v>5467</v>
      </c>
      <c r="D207" s="5">
        <v>2147530</v>
      </c>
      <c r="E207" s="5" t="s">
        <v>172</v>
      </c>
      <c r="F207" s="5" t="s">
        <v>6490</v>
      </c>
      <c r="G207" s="5" t="s">
        <v>2882</v>
      </c>
      <c r="H207" s="5" t="s">
        <v>1549</v>
      </c>
      <c r="I207" s="5" t="s">
        <v>6168</v>
      </c>
      <c r="J207" s="5">
        <v>2015</v>
      </c>
      <c r="K207" s="5" t="s">
        <v>6174</v>
      </c>
      <c r="L207" s="136" t="s">
        <v>178</v>
      </c>
      <c r="M207" s="5" t="s">
        <v>2383</v>
      </c>
      <c r="N207" s="5" t="s">
        <v>177</v>
      </c>
      <c r="O207" s="5" t="s">
        <v>177</v>
      </c>
      <c r="P207" s="10" t="s">
        <v>449</v>
      </c>
      <c r="Q207" s="5" t="s">
        <v>172</v>
      </c>
      <c r="R207" s="5" t="s">
        <v>172</v>
      </c>
      <c r="S207" s="5" t="s">
        <v>172</v>
      </c>
      <c r="T207" s="5" t="s">
        <v>172</v>
      </c>
      <c r="U207" s="5" t="s">
        <v>172</v>
      </c>
      <c r="V207" s="5" t="s">
        <v>172</v>
      </c>
      <c r="W207" s="5" t="s">
        <v>172</v>
      </c>
      <c r="X207" s="5" t="s">
        <v>172</v>
      </c>
      <c r="Y207" s="5" t="s">
        <v>2814</v>
      </c>
      <c r="Z207" s="5" t="s">
        <v>172</v>
      </c>
      <c r="AA207" s="5" t="s">
        <v>2251</v>
      </c>
      <c r="AB207" s="5" t="s">
        <v>2254</v>
      </c>
      <c r="AC207" s="5" t="s">
        <v>1762</v>
      </c>
      <c r="AD207" s="5">
        <v>6.8132499999999999E-2</v>
      </c>
      <c r="AE207" s="5" t="s">
        <v>177</v>
      </c>
      <c r="AF207" s="5" t="s">
        <v>449</v>
      </c>
      <c r="AG207" s="5">
        <v>0.18124899999999999</v>
      </c>
      <c r="AH207" s="40" t="s">
        <v>177</v>
      </c>
      <c r="AI207" s="40" t="s">
        <v>449</v>
      </c>
      <c r="AJ207" s="40" t="str">
        <f t="shared" si="28"/>
        <v>No</v>
      </c>
      <c r="AK207" s="40">
        <v>16.399999999999999</v>
      </c>
      <c r="AL207" s="40">
        <v>15</v>
      </c>
      <c r="AM207" s="5" t="s">
        <v>177</v>
      </c>
      <c r="AN207" s="5" t="s">
        <v>177</v>
      </c>
      <c r="AO207" s="5" t="s">
        <v>8073</v>
      </c>
      <c r="AP207" s="5">
        <v>1121413</v>
      </c>
      <c r="AQ207" s="5">
        <v>716</v>
      </c>
      <c r="AR207" s="5" t="str">
        <f t="shared" si="29"/>
        <v>no</v>
      </c>
      <c r="AS207" s="5">
        <v>1877</v>
      </c>
      <c r="AT207" s="5" t="str">
        <f t="shared" si="24"/>
        <v>yes</v>
      </c>
      <c r="AU207" s="5" t="str">
        <f t="shared" si="25"/>
        <v>no</v>
      </c>
      <c r="AV207" s="5">
        <v>98.401239697341154</v>
      </c>
      <c r="AW207" s="5">
        <v>94.79</v>
      </c>
      <c r="AX207" s="5" t="s">
        <v>2386</v>
      </c>
      <c r="AY207" s="5">
        <v>12.71</v>
      </c>
      <c r="AZ207" s="5" t="str">
        <f t="shared" si="26"/>
        <v>no</v>
      </c>
      <c r="BA207" s="5" t="str">
        <f t="shared" si="27"/>
        <v>no</v>
      </c>
    </row>
    <row r="208" spans="1:53">
      <c r="A208" s="5" t="s">
        <v>6021</v>
      </c>
      <c r="B208" s="5" t="s">
        <v>5254</v>
      </c>
      <c r="C208" s="5" t="s">
        <v>5255</v>
      </c>
      <c r="D208" s="5">
        <v>1080486</v>
      </c>
      <c r="E208" s="5" t="s">
        <v>172</v>
      </c>
      <c r="F208" s="5" t="s">
        <v>6539</v>
      </c>
      <c r="G208" s="5" t="s">
        <v>2882</v>
      </c>
      <c r="H208" s="5" t="s">
        <v>1549</v>
      </c>
      <c r="I208" s="5" t="s">
        <v>6168</v>
      </c>
      <c r="J208" s="34">
        <v>2015</v>
      </c>
      <c r="K208" s="5" t="s">
        <v>6174</v>
      </c>
      <c r="L208" s="136" t="s">
        <v>178</v>
      </c>
      <c r="M208" s="5" t="s">
        <v>2383</v>
      </c>
      <c r="N208" s="5" t="s">
        <v>177</v>
      </c>
      <c r="O208" s="5" t="s">
        <v>177</v>
      </c>
      <c r="P208" s="10" t="s">
        <v>449</v>
      </c>
      <c r="Q208" s="5" t="s">
        <v>172</v>
      </c>
      <c r="R208" s="5" t="s">
        <v>172</v>
      </c>
      <c r="S208" s="5" t="s">
        <v>172</v>
      </c>
      <c r="T208" s="5" t="s">
        <v>172</v>
      </c>
      <c r="U208" s="5" t="s">
        <v>172</v>
      </c>
      <c r="V208" s="5" t="s">
        <v>172</v>
      </c>
      <c r="W208" s="5" t="s">
        <v>172</v>
      </c>
      <c r="X208" s="5" t="s">
        <v>172</v>
      </c>
      <c r="Y208" s="5" t="s">
        <v>2814</v>
      </c>
      <c r="Z208" s="5" t="s">
        <v>172</v>
      </c>
      <c r="AA208" s="5" t="s">
        <v>2251</v>
      </c>
      <c r="AB208" s="5" t="s">
        <v>2254</v>
      </c>
      <c r="AC208" s="5" t="s">
        <v>1765</v>
      </c>
      <c r="AD208" s="5">
        <v>0.15553900000000001</v>
      </c>
      <c r="AE208" s="5" t="s">
        <v>177</v>
      </c>
      <c r="AF208" s="5" t="s">
        <v>449</v>
      </c>
      <c r="AG208" s="5">
        <v>0.56287900000000002</v>
      </c>
      <c r="AH208" s="40" t="s">
        <v>449</v>
      </c>
      <c r="AI208" s="40" t="s">
        <v>177</v>
      </c>
      <c r="AJ208" s="40" t="str">
        <f t="shared" si="28"/>
        <v>No</v>
      </c>
      <c r="AK208" s="40">
        <v>8.1</v>
      </c>
      <c r="AL208" s="40">
        <v>7</v>
      </c>
      <c r="AM208" s="5" t="s">
        <v>177</v>
      </c>
      <c r="AN208" s="5" t="s">
        <v>177</v>
      </c>
      <c r="AO208" s="5" t="s">
        <v>8121</v>
      </c>
      <c r="AP208" s="5">
        <v>984718</v>
      </c>
      <c r="AQ208" s="5">
        <v>883</v>
      </c>
      <c r="AR208" s="5" t="str">
        <f t="shared" si="29"/>
        <v>no</v>
      </c>
      <c r="AS208" s="5">
        <v>1247</v>
      </c>
      <c r="AT208" s="5" t="str">
        <f t="shared" si="24"/>
        <v>no</v>
      </c>
      <c r="AU208" s="5" t="str">
        <f t="shared" si="25"/>
        <v>no</v>
      </c>
      <c r="AV208" s="5">
        <v>86.406588787793964</v>
      </c>
      <c r="AW208" s="5">
        <v>87.65</v>
      </c>
      <c r="AX208" s="5" t="s">
        <v>2386</v>
      </c>
      <c r="AY208" s="5">
        <v>14.84</v>
      </c>
      <c r="AZ208" s="5" t="str">
        <f t="shared" si="26"/>
        <v>no</v>
      </c>
      <c r="BA208" s="5" t="str">
        <f t="shared" si="27"/>
        <v>no</v>
      </c>
    </row>
    <row r="209" spans="1:53">
      <c r="A209" s="5" t="s">
        <v>4071</v>
      </c>
      <c r="B209" s="5" t="s">
        <v>4523</v>
      </c>
      <c r="C209" s="5" t="s">
        <v>5423</v>
      </c>
      <c r="D209" s="5">
        <v>1801457</v>
      </c>
      <c r="E209" s="5" t="s">
        <v>172</v>
      </c>
      <c r="F209" s="5" t="s">
        <v>6251</v>
      </c>
      <c r="G209" s="5" t="s">
        <v>2882</v>
      </c>
      <c r="H209" s="5" t="s">
        <v>1549</v>
      </c>
      <c r="I209" s="5" t="s">
        <v>6168</v>
      </c>
      <c r="J209" s="5">
        <v>2015</v>
      </c>
      <c r="K209" s="5" t="s">
        <v>6174</v>
      </c>
      <c r="L209" s="136" t="s">
        <v>178</v>
      </c>
      <c r="M209" s="5" t="s">
        <v>2383</v>
      </c>
      <c r="N209" s="5" t="s">
        <v>177</v>
      </c>
      <c r="O209" s="5" t="s">
        <v>177</v>
      </c>
      <c r="P209" s="10" t="s">
        <v>449</v>
      </c>
      <c r="Q209" s="5" t="s">
        <v>172</v>
      </c>
      <c r="R209" s="5" t="s">
        <v>172</v>
      </c>
      <c r="S209" s="5" t="s">
        <v>172</v>
      </c>
      <c r="T209" s="5" t="s">
        <v>172</v>
      </c>
      <c r="U209" s="5" t="s">
        <v>172</v>
      </c>
      <c r="V209" s="5" t="s">
        <v>172</v>
      </c>
      <c r="W209" s="5" t="s">
        <v>172</v>
      </c>
      <c r="X209" s="5" t="s">
        <v>172</v>
      </c>
      <c r="Y209" s="5" t="s">
        <v>2814</v>
      </c>
      <c r="Z209" s="5" t="s">
        <v>172</v>
      </c>
      <c r="AA209" s="5" t="s">
        <v>2251</v>
      </c>
      <c r="AB209" s="5" t="s">
        <v>2254</v>
      </c>
      <c r="AC209" s="5" t="s">
        <v>1762</v>
      </c>
      <c r="AD209" s="5">
        <v>4.6703599999999998E-2</v>
      </c>
      <c r="AE209" s="5" t="s">
        <v>177</v>
      </c>
      <c r="AF209" s="5" t="s">
        <v>449</v>
      </c>
      <c r="AG209" s="5">
        <v>0.141262</v>
      </c>
      <c r="AH209" s="40" t="s">
        <v>177</v>
      </c>
      <c r="AI209" s="40" t="s">
        <v>449</v>
      </c>
      <c r="AJ209" s="40" t="str">
        <f t="shared" si="28"/>
        <v>No</v>
      </c>
      <c r="AK209" s="40">
        <v>15.9</v>
      </c>
      <c r="AL209" s="40">
        <v>15</v>
      </c>
      <c r="AM209" s="5" t="s">
        <v>177</v>
      </c>
      <c r="AN209" s="5" t="s">
        <v>177</v>
      </c>
      <c r="AO209" s="5" t="s">
        <v>7835</v>
      </c>
      <c r="AP209" s="5">
        <v>1143246</v>
      </c>
      <c r="AQ209" s="5">
        <v>364</v>
      </c>
      <c r="AR209" s="5" t="str">
        <f t="shared" si="29"/>
        <v>yes</v>
      </c>
      <c r="AS209" s="5">
        <v>4449</v>
      </c>
      <c r="AT209" s="5" t="str">
        <f t="shared" si="24"/>
        <v>yes</v>
      </c>
      <c r="AU209" s="5" t="str">
        <f t="shared" si="25"/>
        <v>no</v>
      </c>
      <c r="AV209" s="5">
        <v>100.31703188658103</v>
      </c>
      <c r="AW209" s="5">
        <v>96.75</v>
      </c>
      <c r="AX209" s="5" t="s">
        <v>2385</v>
      </c>
      <c r="AY209" s="5">
        <v>4.09</v>
      </c>
      <c r="AZ209" s="5" t="str">
        <f t="shared" si="26"/>
        <v>yes</v>
      </c>
      <c r="BA209" s="5" t="str">
        <f t="shared" si="27"/>
        <v>yes</v>
      </c>
    </row>
    <row r="210" spans="1:53">
      <c r="A210" s="5" t="s">
        <v>5977</v>
      </c>
      <c r="B210" s="5" t="s">
        <v>5210</v>
      </c>
      <c r="C210" s="5" t="s">
        <v>5211</v>
      </c>
      <c r="D210" s="5">
        <v>974048</v>
      </c>
      <c r="E210" s="5" t="s">
        <v>172</v>
      </c>
      <c r="F210" s="5" t="s">
        <v>6491</v>
      </c>
      <c r="G210" s="5" t="s">
        <v>2882</v>
      </c>
      <c r="H210" s="5" t="s">
        <v>1549</v>
      </c>
      <c r="I210" s="5" t="s">
        <v>6168</v>
      </c>
      <c r="J210" s="34">
        <v>2015</v>
      </c>
      <c r="K210" s="5" t="s">
        <v>6174</v>
      </c>
      <c r="L210" s="136" t="s">
        <v>178</v>
      </c>
      <c r="M210" s="5" t="s">
        <v>2383</v>
      </c>
      <c r="N210" s="5" t="s">
        <v>177</v>
      </c>
      <c r="O210" s="5" t="s">
        <v>177</v>
      </c>
      <c r="P210" s="10" t="s">
        <v>449</v>
      </c>
      <c r="Q210" s="5" t="s">
        <v>172</v>
      </c>
      <c r="R210" s="5" t="s">
        <v>172</v>
      </c>
      <c r="S210" s="5" t="s">
        <v>172</v>
      </c>
      <c r="T210" s="5" t="s">
        <v>172</v>
      </c>
      <c r="U210" s="5" t="s">
        <v>172</v>
      </c>
      <c r="V210" s="5" t="s">
        <v>172</v>
      </c>
      <c r="W210" s="5" t="s">
        <v>172</v>
      </c>
      <c r="X210" s="5" t="s">
        <v>172</v>
      </c>
      <c r="Y210" s="5" t="s">
        <v>2814</v>
      </c>
      <c r="Z210" s="5" t="s">
        <v>172</v>
      </c>
      <c r="AA210" s="5" t="s">
        <v>2251</v>
      </c>
      <c r="AB210" s="5" t="s">
        <v>2254</v>
      </c>
      <c r="AC210" s="5" t="s">
        <v>1765</v>
      </c>
      <c r="AD210" s="5">
        <v>0.24890999999999999</v>
      </c>
      <c r="AE210" s="5" t="s">
        <v>177</v>
      </c>
      <c r="AF210" s="5" t="s">
        <v>449</v>
      </c>
      <c r="AG210" s="5">
        <v>0.57905099999999998</v>
      </c>
      <c r="AH210" s="40" t="s">
        <v>449</v>
      </c>
      <c r="AI210" s="40" t="s">
        <v>177</v>
      </c>
      <c r="AJ210" s="40" t="str">
        <f t="shared" si="28"/>
        <v>No</v>
      </c>
      <c r="AK210" s="40">
        <v>7.6</v>
      </c>
      <c r="AL210" s="40">
        <v>7</v>
      </c>
      <c r="AM210" s="5" t="s">
        <v>177</v>
      </c>
      <c r="AN210" s="5" t="s">
        <v>177</v>
      </c>
      <c r="AO210" s="5" t="s">
        <v>8074</v>
      </c>
      <c r="AP210" s="5">
        <v>642542</v>
      </c>
      <c r="AQ210" s="5">
        <v>795</v>
      </c>
      <c r="AR210" s="5" t="str">
        <f t="shared" si="29"/>
        <v>no</v>
      </c>
      <c r="AS210" s="5">
        <v>813</v>
      </c>
      <c r="AT210" s="5" t="str">
        <f t="shared" si="24"/>
        <v>no</v>
      </c>
      <c r="AU210" s="5" t="str">
        <f t="shared" si="25"/>
        <v>no</v>
      </c>
      <c r="AV210" s="5">
        <v>56.381484214655067</v>
      </c>
      <c r="AW210" s="5">
        <v>76.86</v>
      </c>
      <c r="AX210" s="5" t="s">
        <v>2386</v>
      </c>
      <c r="AY210" s="5">
        <v>8.18</v>
      </c>
      <c r="AZ210" s="5" t="str">
        <f t="shared" si="26"/>
        <v>no</v>
      </c>
      <c r="BA210" s="5" t="str">
        <f t="shared" si="27"/>
        <v>yes</v>
      </c>
    </row>
    <row r="211" spans="1:53">
      <c r="A211" s="5" t="s">
        <v>4194</v>
      </c>
      <c r="B211" s="5" t="s">
        <v>4646</v>
      </c>
      <c r="C211" s="5" t="s">
        <v>5408</v>
      </c>
      <c r="D211" s="5">
        <v>1729631</v>
      </c>
      <c r="E211" s="5" t="s">
        <v>172</v>
      </c>
      <c r="F211" s="5" t="s">
        <v>6407</v>
      </c>
      <c r="G211" s="5" t="s">
        <v>2882</v>
      </c>
      <c r="H211" s="5" t="s">
        <v>1549</v>
      </c>
      <c r="I211" s="5" t="s">
        <v>6168</v>
      </c>
      <c r="J211" s="5">
        <v>2015</v>
      </c>
      <c r="K211" s="5" t="s">
        <v>6174</v>
      </c>
      <c r="L211" s="136" t="s">
        <v>178</v>
      </c>
      <c r="M211" s="5" t="s">
        <v>2383</v>
      </c>
      <c r="N211" s="5" t="s">
        <v>177</v>
      </c>
      <c r="O211" s="5" t="s">
        <v>177</v>
      </c>
      <c r="P211" s="10" t="s">
        <v>449</v>
      </c>
      <c r="Q211" s="5" t="s">
        <v>172</v>
      </c>
      <c r="R211" s="5" t="s">
        <v>172</v>
      </c>
      <c r="S211" s="5" t="s">
        <v>172</v>
      </c>
      <c r="T211" s="5" t="s">
        <v>172</v>
      </c>
      <c r="U211" s="5" t="s">
        <v>172</v>
      </c>
      <c r="V211" s="5" t="s">
        <v>172</v>
      </c>
      <c r="W211" s="5" t="s">
        <v>172</v>
      </c>
      <c r="X211" s="5" t="s">
        <v>172</v>
      </c>
      <c r="Y211" s="5" t="s">
        <v>2814</v>
      </c>
      <c r="Z211" s="5" t="s">
        <v>172</v>
      </c>
      <c r="AA211" s="5" t="s">
        <v>2251</v>
      </c>
      <c r="AB211" s="5" t="s">
        <v>2254</v>
      </c>
      <c r="AC211" s="5" t="s">
        <v>1765</v>
      </c>
      <c r="AD211" s="5">
        <v>7.9543199999999994E-2</v>
      </c>
      <c r="AE211" s="5" t="s">
        <v>177</v>
      </c>
      <c r="AF211" s="5" t="s">
        <v>449</v>
      </c>
      <c r="AG211" s="5">
        <v>0.24912100000000001</v>
      </c>
      <c r="AH211" s="40" t="s">
        <v>177</v>
      </c>
      <c r="AI211" s="40" t="s">
        <v>449</v>
      </c>
      <c r="AJ211" s="40" t="str">
        <f t="shared" si="28"/>
        <v>No</v>
      </c>
      <c r="AK211" s="40">
        <v>13</v>
      </c>
      <c r="AL211" s="40">
        <v>12</v>
      </c>
      <c r="AM211" s="5" t="s">
        <v>177</v>
      </c>
      <c r="AN211" s="5" t="s">
        <v>177</v>
      </c>
      <c r="AO211" s="5" t="s">
        <v>7990</v>
      </c>
      <c r="AP211" s="5">
        <v>1117111</v>
      </c>
      <c r="AQ211" s="5">
        <v>731</v>
      </c>
      <c r="AR211" s="5" t="str">
        <f t="shared" si="29"/>
        <v>no</v>
      </c>
      <c r="AS211" s="5">
        <v>1832</v>
      </c>
      <c r="AT211" s="5" t="str">
        <f t="shared" si="24"/>
        <v>yes</v>
      </c>
      <c r="AU211" s="5" t="str">
        <f t="shared" si="25"/>
        <v>no</v>
      </c>
      <c r="AV211" s="5">
        <v>98.023749751016325</v>
      </c>
      <c r="AW211" s="5">
        <v>94.28</v>
      </c>
      <c r="AX211" s="5" t="s">
        <v>2386</v>
      </c>
      <c r="AY211" s="5">
        <v>9.1199999999999992</v>
      </c>
      <c r="AZ211" s="5" t="str">
        <f t="shared" si="26"/>
        <v>no</v>
      </c>
      <c r="BA211" s="5" t="str">
        <f t="shared" si="27"/>
        <v>yes</v>
      </c>
    </row>
    <row r="212" spans="1:53">
      <c r="A212" s="5" t="s">
        <v>5978</v>
      </c>
      <c r="B212" s="5" t="s">
        <v>5319</v>
      </c>
      <c r="C212" s="5" t="s">
        <v>5320</v>
      </c>
      <c r="D212" s="5">
        <v>1304128</v>
      </c>
      <c r="E212" s="5" t="s">
        <v>172</v>
      </c>
      <c r="F212" s="5" t="s">
        <v>6492</v>
      </c>
      <c r="G212" s="5" t="s">
        <v>2882</v>
      </c>
      <c r="H212" s="5" t="s">
        <v>1549</v>
      </c>
      <c r="I212" s="5" t="s">
        <v>6168</v>
      </c>
      <c r="J212" s="34">
        <v>2015</v>
      </c>
      <c r="K212" s="5" t="s">
        <v>6174</v>
      </c>
      <c r="L212" s="136" t="s">
        <v>178</v>
      </c>
      <c r="M212" s="5" t="s">
        <v>2383</v>
      </c>
      <c r="N212" s="5" t="s">
        <v>177</v>
      </c>
      <c r="O212" s="5" t="s">
        <v>177</v>
      </c>
      <c r="P212" s="10" t="s">
        <v>449</v>
      </c>
      <c r="Q212" s="5" t="s">
        <v>172</v>
      </c>
      <c r="R212" s="5" t="s">
        <v>172</v>
      </c>
      <c r="S212" s="5" t="s">
        <v>172</v>
      </c>
      <c r="T212" s="5" t="s">
        <v>172</v>
      </c>
      <c r="U212" s="5" t="s">
        <v>172</v>
      </c>
      <c r="V212" s="5" t="s">
        <v>172</v>
      </c>
      <c r="W212" s="5" t="s">
        <v>172</v>
      </c>
      <c r="X212" s="5" t="s">
        <v>172</v>
      </c>
      <c r="Y212" s="5" t="s">
        <v>2814</v>
      </c>
      <c r="Z212" s="5" t="s">
        <v>172</v>
      </c>
      <c r="AA212" s="5" t="s">
        <v>2251</v>
      </c>
      <c r="AB212" s="5" t="s">
        <v>2254</v>
      </c>
      <c r="AC212" s="5" t="s">
        <v>1765</v>
      </c>
      <c r="AD212" s="5">
        <v>0.17297699999999999</v>
      </c>
      <c r="AE212" s="5" t="s">
        <v>177</v>
      </c>
      <c r="AF212" s="5" t="s">
        <v>449</v>
      </c>
      <c r="AG212" s="5">
        <v>0.42425600000000002</v>
      </c>
      <c r="AH212" s="40" t="s">
        <v>449</v>
      </c>
      <c r="AI212" s="40" t="s">
        <v>449</v>
      </c>
      <c r="AJ212" s="40" t="str">
        <f t="shared" si="28"/>
        <v>No</v>
      </c>
      <c r="AK212" s="40">
        <v>9.9</v>
      </c>
      <c r="AL212" s="40">
        <v>9</v>
      </c>
      <c r="AM212" s="5" t="s">
        <v>177</v>
      </c>
      <c r="AN212" s="5" t="s">
        <v>177</v>
      </c>
      <c r="AO212" s="5" t="s">
        <v>8075</v>
      </c>
      <c r="AP212" s="5">
        <v>929331</v>
      </c>
      <c r="AQ212" s="5">
        <v>899</v>
      </c>
      <c r="AR212" s="5" t="str">
        <f t="shared" si="29"/>
        <v>no</v>
      </c>
      <c r="AS212" s="5">
        <v>1117</v>
      </c>
      <c r="AT212" s="5" t="str">
        <f t="shared" si="24"/>
        <v>no</v>
      </c>
      <c r="AU212" s="5" t="str">
        <f t="shared" si="25"/>
        <v>no</v>
      </c>
      <c r="AV212" s="5">
        <v>81.546515413295324</v>
      </c>
      <c r="AW212" s="5">
        <v>89.1</v>
      </c>
      <c r="AX212" s="5" t="s">
        <v>2386</v>
      </c>
      <c r="AY212" s="5">
        <v>12.48</v>
      </c>
      <c r="AZ212" s="5" t="str">
        <f t="shared" si="26"/>
        <v>no</v>
      </c>
      <c r="BA212" s="5" t="str">
        <f t="shared" si="27"/>
        <v>no</v>
      </c>
    </row>
    <row r="213" spans="1:53">
      <c r="A213" s="5" t="s">
        <v>4164</v>
      </c>
      <c r="B213" s="5" t="s">
        <v>4616</v>
      </c>
      <c r="C213" s="5" t="s">
        <v>5748</v>
      </c>
      <c r="D213" s="5">
        <v>2500000</v>
      </c>
      <c r="E213" s="5" t="s">
        <v>172</v>
      </c>
      <c r="F213" s="5" t="s">
        <v>6365</v>
      </c>
      <c r="G213" s="5" t="s">
        <v>2882</v>
      </c>
      <c r="H213" s="5" t="s">
        <v>1549</v>
      </c>
      <c r="I213" s="5" t="s">
        <v>6168</v>
      </c>
      <c r="J213" s="5">
        <v>2015</v>
      </c>
      <c r="K213" s="5" t="s">
        <v>6174</v>
      </c>
      <c r="L213" s="136" t="s">
        <v>178</v>
      </c>
      <c r="M213" s="5" t="s">
        <v>2383</v>
      </c>
      <c r="N213" s="5" t="s">
        <v>177</v>
      </c>
      <c r="O213" s="5" t="s">
        <v>177</v>
      </c>
      <c r="P213" s="10" t="s">
        <v>449</v>
      </c>
      <c r="Q213" s="5" t="s">
        <v>172</v>
      </c>
      <c r="R213" s="5" t="s">
        <v>172</v>
      </c>
      <c r="S213" s="5" t="s">
        <v>172</v>
      </c>
      <c r="T213" s="5" t="s">
        <v>172</v>
      </c>
      <c r="U213" s="5" t="s">
        <v>172</v>
      </c>
      <c r="V213" s="5" t="s">
        <v>172</v>
      </c>
      <c r="W213" s="5" t="s">
        <v>172</v>
      </c>
      <c r="X213" s="5" t="s">
        <v>172</v>
      </c>
      <c r="Y213" s="5" t="s">
        <v>2814</v>
      </c>
      <c r="Z213" s="5" t="s">
        <v>172</v>
      </c>
      <c r="AA213" s="5" t="s">
        <v>2251</v>
      </c>
      <c r="AB213" s="5" t="s">
        <v>2254</v>
      </c>
      <c r="AC213" s="5" t="s">
        <v>1765</v>
      </c>
      <c r="AD213" s="5">
        <v>5.1271799999999999E-2</v>
      </c>
      <c r="AE213" s="5" t="s">
        <v>177</v>
      </c>
      <c r="AF213" s="5" t="s">
        <v>449</v>
      </c>
      <c r="AG213" s="5">
        <v>0.149474</v>
      </c>
      <c r="AH213" s="40" t="s">
        <v>177</v>
      </c>
      <c r="AI213" s="40" t="s">
        <v>449</v>
      </c>
      <c r="AJ213" s="40" t="str">
        <f t="shared" si="28"/>
        <v>No</v>
      </c>
      <c r="AK213" s="40">
        <v>16.5</v>
      </c>
      <c r="AL213" s="40">
        <v>16</v>
      </c>
      <c r="AM213" s="5" t="s">
        <v>177</v>
      </c>
      <c r="AN213" s="5" t="s">
        <v>177</v>
      </c>
      <c r="AO213" s="5" t="s">
        <v>7952</v>
      </c>
      <c r="AP213" s="5">
        <v>1141757</v>
      </c>
      <c r="AQ213" s="5">
        <v>601</v>
      </c>
      <c r="AR213" s="5" t="str">
        <f t="shared" si="29"/>
        <v>no</v>
      </c>
      <c r="AS213" s="5">
        <v>2510</v>
      </c>
      <c r="AT213" s="5" t="str">
        <f t="shared" si="24"/>
        <v>yes</v>
      </c>
      <c r="AU213" s="5" t="str">
        <f t="shared" si="25"/>
        <v>no</v>
      </c>
      <c r="AV213" s="5">
        <v>100.18637578939887</v>
      </c>
      <c r="AW213" s="5">
        <v>97.98</v>
      </c>
      <c r="AX213" s="5" t="s">
        <v>2385</v>
      </c>
      <c r="AY213" s="5">
        <v>9.11</v>
      </c>
      <c r="AZ213" s="5" t="str">
        <f t="shared" si="26"/>
        <v>no</v>
      </c>
      <c r="BA213" s="5" t="str">
        <f t="shared" si="27"/>
        <v>yes</v>
      </c>
    </row>
    <row r="214" spans="1:53">
      <c r="A214" s="5" t="s">
        <v>4097</v>
      </c>
      <c r="B214" s="5" t="s">
        <v>4549</v>
      </c>
      <c r="C214" s="5" t="s">
        <v>5693</v>
      </c>
      <c r="D214" s="5">
        <v>2500000</v>
      </c>
      <c r="E214" s="5" t="s">
        <v>172</v>
      </c>
      <c r="F214" s="5" t="s">
        <v>6285</v>
      </c>
      <c r="G214" s="5" t="s">
        <v>2882</v>
      </c>
      <c r="H214" s="5" t="s">
        <v>1549</v>
      </c>
      <c r="I214" s="5" t="s">
        <v>6168</v>
      </c>
      <c r="J214" s="5">
        <v>2015</v>
      </c>
      <c r="K214" s="5" t="s">
        <v>6174</v>
      </c>
      <c r="L214" s="136" t="s">
        <v>178</v>
      </c>
      <c r="M214" s="5" t="s">
        <v>2383</v>
      </c>
      <c r="N214" s="5" t="s">
        <v>177</v>
      </c>
      <c r="O214" s="5" t="s">
        <v>177</v>
      </c>
      <c r="P214" s="10" t="s">
        <v>449</v>
      </c>
      <c r="Q214" s="5" t="s">
        <v>172</v>
      </c>
      <c r="R214" s="5" t="s">
        <v>172</v>
      </c>
      <c r="S214" s="5" t="s">
        <v>172</v>
      </c>
      <c r="T214" s="5" t="s">
        <v>172</v>
      </c>
      <c r="U214" s="5" t="s">
        <v>172</v>
      </c>
      <c r="V214" s="5" t="s">
        <v>172</v>
      </c>
      <c r="W214" s="5" t="s">
        <v>172</v>
      </c>
      <c r="X214" s="5" t="s">
        <v>172</v>
      </c>
      <c r="Y214" s="5" t="s">
        <v>2814</v>
      </c>
      <c r="Z214" s="5" t="s">
        <v>172</v>
      </c>
      <c r="AA214" s="5" t="s">
        <v>2251</v>
      </c>
      <c r="AB214" s="5" t="s">
        <v>2254</v>
      </c>
      <c r="AC214" s="5" t="s">
        <v>1765</v>
      </c>
      <c r="AD214" s="5">
        <v>2.5001900000000001E-2</v>
      </c>
      <c r="AE214" s="5" t="s">
        <v>177</v>
      </c>
      <c r="AF214" s="5" t="s">
        <v>449</v>
      </c>
      <c r="AG214" s="5">
        <v>4.3010100000000002E-2</v>
      </c>
      <c r="AH214" s="40" t="s">
        <v>177</v>
      </c>
      <c r="AI214" s="40" t="s">
        <v>449</v>
      </c>
      <c r="AJ214" s="40" t="str">
        <f t="shared" si="28"/>
        <v>No</v>
      </c>
      <c r="AK214" s="40">
        <v>32.799999999999997</v>
      </c>
      <c r="AL214" s="40">
        <v>32</v>
      </c>
      <c r="AM214" s="5" t="s">
        <v>177</v>
      </c>
      <c r="AN214" s="5" t="s">
        <v>177</v>
      </c>
      <c r="AO214" s="5" t="s">
        <v>7869</v>
      </c>
      <c r="AP214" s="5">
        <v>1132688</v>
      </c>
      <c r="AQ214" s="5">
        <v>57</v>
      </c>
      <c r="AR214" s="5" t="str">
        <f>IF(AQ214&lt;350,"yes","no")</f>
        <v>yes</v>
      </c>
      <c r="AS214" s="5">
        <v>37974</v>
      </c>
      <c r="AT214" s="5" t="str">
        <f t="shared" si="24"/>
        <v>yes</v>
      </c>
      <c r="AU214" s="5" t="str">
        <f t="shared" si="25"/>
        <v>yes</v>
      </c>
      <c r="AV214" s="5">
        <v>99.390593287488159</v>
      </c>
      <c r="AW214" s="5">
        <v>100</v>
      </c>
      <c r="AX214" s="5" t="s">
        <v>2385</v>
      </c>
      <c r="AY214" s="5">
        <v>0</v>
      </c>
      <c r="AZ214" s="5" t="str">
        <f t="shared" si="26"/>
        <v>yes</v>
      </c>
      <c r="BA214" s="5" t="str">
        <f t="shared" si="27"/>
        <v>yes</v>
      </c>
    </row>
    <row r="215" spans="1:53">
      <c r="A215" s="5" t="s">
        <v>4214</v>
      </c>
      <c r="B215" s="5" t="s">
        <v>4666</v>
      </c>
      <c r="C215" s="5" t="s">
        <v>5411</v>
      </c>
      <c r="D215" s="5">
        <v>1741246</v>
      </c>
      <c r="E215" s="5" t="s">
        <v>172</v>
      </c>
      <c r="F215" s="5" t="s">
        <v>6447</v>
      </c>
      <c r="G215" s="5" t="s">
        <v>2882</v>
      </c>
      <c r="H215" s="5" t="s">
        <v>1549</v>
      </c>
      <c r="I215" s="5" t="s">
        <v>6168</v>
      </c>
      <c r="J215" s="5">
        <v>2015</v>
      </c>
      <c r="K215" s="5" t="s">
        <v>6174</v>
      </c>
      <c r="L215" s="136" t="s">
        <v>178</v>
      </c>
      <c r="M215" s="5" t="s">
        <v>2383</v>
      </c>
      <c r="N215" s="5" t="s">
        <v>177</v>
      </c>
      <c r="O215" s="5" t="s">
        <v>177</v>
      </c>
      <c r="P215" s="10" t="s">
        <v>449</v>
      </c>
      <c r="Q215" s="5" t="s">
        <v>172</v>
      </c>
      <c r="R215" s="5" t="s">
        <v>172</v>
      </c>
      <c r="S215" s="5" t="s">
        <v>172</v>
      </c>
      <c r="T215" s="5" t="s">
        <v>172</v>
      </c>
      <c r="U215" s="5" t="s">
        <v>172</v>
      </c>
      <c r="V215" s="5" t="s">
        <v>172</v>
      </c>
      <c r="W215" s="5" t="s">
        <v>172</v>
      </c>
      <c r="X215" s="5" t="s">
        <v>172</v>
      </c>
      <c r="Y215" s="5" t="s">
        <v>2814</v>
      </c>
      <c r="Z215" s="5" t="s">
        <v>172</v>
      </c>
      <c r="AA215" s="5" t="s">
        <v>2251</v>
      </c>
      <c r="AB215" s="5" t="s">
        <v>2254</v>
      </c>
      <c r="AC215" s="5" t="s">
        <v>1765</v>
      </c>
      <c r="AD215" s="5">
        <v>0.120822</v>
      </c>
      <c r="AE215" s="5" t="s">
        <v>177</v>
      </c>
      <c r="AF215" s="5" t="s">
        <v>449</v>
      </c>
      <c r="AG215" s="5">
        <v>0.34433200000000003</v>
      </c>
      <c r="AH215" s="40" t="s">
        <v>449</v>
      </c>
      <c r="AI215" s="40" t="s">
        <v>449</v>
      </c>
      <c r="AJ215" s="40" t="str">
        <f t="shared" si="28"/>
        <v>No</v>
      </c>
      <c r="AK215" s="40">
        <v>10.9</v>
      </c>
      <c r="AL215" s="40">
        <v>10</v>
      </c>
      <c r="AM215" s="5" t="s">
        <v>177</v>
      </c>
      <c r="AN215" s="5" t="s">
        <v>177</v>
      </c>
      <c r="AO215" s="5" t="s">
        <v>8030</v>
      </c>
      <c r="AP215" s="5">
        <v>1035032</v>
      </c>
      <c r="AQ215" s="5">
        <v>778</v>
      </c>
      <c r="AR215" s="5" t="str">
        <f t="shared" ref="AR215:AR239" si="30">IF(AQ215&lt;600,"yes","no")</f>
        <v>no</v>
      </c>
      <c r="AS215" s="5">
        <v>1622</v>
      </c>
      <c r="AT215" s="5" t="str">
        <f t="shared" ref="AT215:AT278" si="31">IF(AS215&gt;1500,"yes","no")</f>
        <v>yes</v>
      </c>
      <c r="AU215" s="5" t="str">
        <f t="shared" ref="AU215:AU278" si="32">IF($AS215&gt;5000,"yes","no")</f>
        <v>no</v>
      </c>
      <c r="AV215" s="5">
        <v>90.821518857386536</v>
      </c>
      <c r="AW215" s="5">
        <v>90.95</v>
      </c>
      <c r="AX215" s="5" t="s">
        <v>2386</v>
      </c>
      <c r="AY215" s="5">
        <v>9.76</v>
      </c>
      <c r="AZ215" s="5" t="str">
        <f t="shared" ref="AZ215:AZ278" si="33">IF($AY215&lt;5,"yes","no")</f>
        <v>no</v>
      </c>
      <c r="BA215" s="5" t="str">
        <f t="shared" ref="BA215:BA278" si="34">IF(AY215&lt;10,"yes","no")</f>
        <v>yes</v>
      </c>
    </row>
    <row r="216" spans="1:53">
      <c r="A216" s="5" t="s">
        <v>4215</v>
      </c>
      <c r="B216" s="5" t="s">
        <v>4667</v>
      </c>
      <c r="C216" s="5" t="s">
        <v>5464</v>
      </c>
      <c r="D216" s="5">
        <v>2110956</v>
      </c>
      <c r="E216" s="5" t="s">
        <v>172</v>
      </c>
      <c r="F216" s="5" t="s">
        <v>6448</v>
      </c>
      <c r="G216" s="5" t="s">
        <v>2882</v>
      </c>
      <c r="H216" s="5" t="s">
        <v>1549</v>
      </c>
      <c r="I216" s="5" t="s">
        <v>6168</v>
      </c>
      <c r="J216" s="5">
        <v>2015</v>
      </c>
      <c r="K216" s="5" t="s">
        <v>6174</v>
      </c>
      <c r="L216" s="136" t="s">
        <v>178</v>
      </c>
      <c r="M216" s="5" t="s">
        <v>2383</v>
      </c>
      <c r="N216" s="5" t="s">
        <v>177</v>
      </c>
      <c r="O216" s="5" t="s">
        <v>177</v>
      </c>
      <c r="P216" s="10" t="s">
        <v>449</v>
      </c>
      <c r="Q216" s="5" t="s">
        <v>172</v>
      </c>
      <c r="R216" s="5" t="s">
        <v>172</v>
      </c>
      <c r="S216" s="5" t="s">
        <v>172</v>
      </c>
      <c r="T216" s="5" t="s">
        <v>172</v>
      </c>
      <c r="U216" s="5" t="s">
        <v>172</v>
      </c>
      <c r="V216" s="5" t="s">
        <v>172</v>
      </c>
      <c r="W216" s="5" t="s">
        <v>172</v>
      </c>
      <c r="X216" s="5" t="s">
        <v>172</v>
      </c>
      <c r="Y216" s="5" t="s">
        <v>2814</v>
      </c>
      <c r="Z216" s="5" t="s">
        <v>172</v>
      </c>
      <c r="AA216" s="5" t="s">
        <v>2251</v>
      </c>
      <c r="AB216" s="5" t="s">
        <v>2254</v>
      </c>
      <c r="AC216" s="5" t="s">
        <v>1765</v>
      </c>
      <c r="AD216" s="5">
        <v>8.6055800000000002E-2</v>
      </c>
      <c r="AE216" s="5" t="s">
        <v>177</v>
      </c>
      <c r="AF216" s="5" t="s">
        <v>449</v>
      </c>
      <c r="AG216" s="5">
        <v>0.25172</v>
      </c>
      <c r="AH216" s="40" t="s">
        <v>449</v>
      </c>
      <c r="AI216" s="40" t="s">
        <v>449</v>
      </c>
      <c r="AJ216" s="40" t="str">
        <f t="shared" si="28"/>
        <v>No</v>
      </c>
      <c r="AK216" s="40">
        <v>12.9</v>
      </c>
      <c r="AL216" s="40">
        <v>12</v>
      </c>
      <c r="AM216" s="5" t="s">
        <v>177</v>
      </c>
      <c r="AN216" s="5" t="s">
        <v>177</v>
      </c>
      <c r="AO216" s="5" t="s">
        <v>8031</v>
      </c>
      <c r="AP216" s="5">
        <v>1107390</v>
      </c>
      <c r="AQ216" s="5">
        <v>708</v>
      </c>
      <c r="AR216" s="5" t="str">
        <f t="shared" si="30"/>
        <v>no</v>
      </c>
      <c r="AS216" s="5">
        <v>1974</v>
      </c>
      <c r="AT216" s="5" t="str">
        <f t="shared" si="31"/>
        <v>yes</v>
      </c>
      <c r="AU216" s="5" t="str">
        <f t="shared" si="32"/>
        <v>no</v>
      </c>
      <c r="AV216" s="5">
        <v>97.170755848593359</v>
      </c>
      <c r="AW216" s="5">
        <v>96.51</v>
      </c>
      <c r="AX216" s="5" t="s">
        <v>2385</v>
      </c>
      <c r="AY216" s="5">
        <v>9.26</v>
      </c>
      <c r="AZ216" s="5" t="str">
        <f t="shared" si="33"/>
        <v>no</v>
      </c>
      <c r="BA216" s="5" t="str">
        <f t="shared" si="34"/>
        <v>yes</v>
      </c>
    </row>
    <row r="217" spans="1:53">
      <c r="A217" s="5" t="s">
        <v>5933</v>
      </c>
      <c r="B217" s="5" t="s">
        <v>5090</v>
      </c>
      <c r="C217" s="5" t="s">
        <v>5091</v>
      </c>
      <c r="D217" s="5">
        <v>617245</v>
      </c>
      <c r="E217" s="5" t="s">
        <v>172</v>
      </c>
      <c r="F217" s="5" t="s">
        <v>6408</v>
      </c>
      <c r="G217" s="5" t="s">
        <v>2882</v>
      </c>
      <c r="H217" s="5" t="s">
        <v>1549</v>
      </c>
      <c r="I217" s="5" t="s">
        <v>6168</v>
      </c>
      <c r="J217" s="34">
        <v>2015</v>
      </c>
      <c r="K217" s="5" t="s">
        <v>6174</v>
      </c>
      <c r="L217" s="136" t="s">
        <v>178</v>
      </c>
      <c r="M217" s="5" t="s">
        <v>2383</v>
      </c>
      <c r="N217" s="5" t="s">
        <v>177</v>
      </c>
      <c r="O217" s="5" t="s">
        <v>177</v>
      </c>
      <c r="P217" s="10" t="s">
        <v>449</v>
      </c>
      <c r="Q217" s="5" t="s">
        <v>172</v>
      </c>
      <c r="R217" s="5" t="s">
        <v>172</v>
      </c>
      <c r="S217" s="5" t="s">
        <v>172</v>
      </c>
      <c r="T217" s="5" t="s">
        <v>172</v>
      </c>
      <c r="U217" s="5" t="s">
        <v>172</v>
      </c>
      <c r="V217" s="5" t="s">
        <v>172</v>
      </c>
      <c r="W217" s="5" t="s">
        <v>172</v>
      </c>
      <c r="X217" s="5" t="s">
        <v>172</v>
      </c>
      <c r="Y217" s="5" t="s">
        <v>2814</v>
      </c>
      <c r="Z217" s="5" t="s">
        <v>172</v>
      </c>
      <c r="AA217" s="5" t="s">
        <v>2251</v>
      </c>
      <c r="AB217" s="5" t="s">
        <v>2254</v>
      </c>
      <c r="AC217" s="5" t="s">
        <v>1762</v>
      </c>
      <c r="AD217" s="5">
        <v>0.43226300000000001</v>
      </c>
      <c r="AE217" s="5" t="s">
        <v>449</v>
      </c>
      <c r="AF217" s="5" t="s">
        <v>449</v>
      </c>
      <c r="AG217" s="5">
        <v>0.83618400000000004</v>
      </c>
      <c r="AH217" s="40" t="s">
        <v>449</v>
      </c>
      <c r="AI217" s="40" t="s">
        <v>177</v>
      </c>
      <c r="AJ217" s="40" t="str">
        <f t="shared" si="28"/>
        <v>Yes</v>
      </c>
      <c r="AK217" s="40" t="s">
        <v>172</v>
      </c>
      <c r="AL217" s="40" t="s">
        <v>172</v>
      </c>
      <c r="AM217" s="5" t="s">
        <v>177</v>
      </c>
      <c r="AN217" s="5" t="s">
        <v>177</v>
      </c>
      <c r="AO217" s="5" t="s">
        <v>7991</v>
      </c>
      <c r="AP217" s="5">
        <v>355622</v>
      </c>
      <c r="AQ217" s="5">
        <v>497</v>
      </c>
      <c r="AR217" s="5" t="str">
        <f t="shared" si="30"/>
        <v>yes</v>
      </c>
      <c r="AS217" s="5">
        <v>694</v>
      </c>
      <c r="AT217" s="5" t="str">
        <f t="shared" si="31"/>
        <v>no</v>
      </c>
      <c r="AU217" s="5" t="str">
        <f t="shared" si="32"/>
        <v>no</v>
      </c>
      <c r="AV217" s="5">
        <v>31.20495808738427</v>
      </c>
      <c r="AW217" s="5">
        <v>55.53</v>
      </c>
      <c r="AX217" s="5" t="s">
        <v>2386</v>
      </c>
      <c r="AY217" s="5">
        <v>3.1</v>
      </c>
      <c r="AZ217" s="5" t="str">
        <f t="shared" si="33"/>
        <v>yes</v>
      </c>
      <c r="BA217" s="5" t="str">
        <f t="shared" si="34"/>
        <v>yes</v>
      </c>
    </row>
    <row r="218" spans="1:53">
      <c r="A218" s="5" t="s">
        <v>4098</v>
      </c>
      <c r="B218" s="5" t="s">
        <v>4550</v>
      </c>
      <c r="C218" s="5" t="s">
        <v>5318</v>
      </c>
      <c r="D218" s="5">
        <v>1290303</v>
      </c>
      <c r="E218" s="5" t="s">
        <v>172</v>
      </c>
      <c r="F218" s="5" t="s">
        <v>6286</v>
      </c>
      <c r="G218" s="5" t="s">
        <v>2882</v>
      </c>
      <c r="H218" s="5" t="s">
        <v>1549</v>
      </c>
      <c r="I218" s="5" t="s">
        <v>6168</v>
      </c>
      <c r="J218" s="5">
        <v>2015</v>
      </c>
      <c r="K218" s="5" t="s">
        <v>6174</v>
      </c>
      <c r="L218" s="136" t="s">
        <v>178</v>
      </c>
      <c r="M218" s="5" t="s">
        <v>2383</v>
      </c>
      <c r="N218" s="5" t="s">
        <v>177</v>
      </c>
      <c r="O218" s="5" t="s">
        <v>177</v>
      </c>
      <c r="P218" s="10" t="s">
        <v>449</v>
      </c>
      <c r="Q218" s="5" t="s">
        <v>172</v>
      </c>
      <c r="R218" s="5" t="s">
        <v>172</v>
      </c>
      <c r="S218" s="5" t="s">
        <v>172</v>
      </c>
      <c r="T218" s="5" t="s">
        <v>172</v>
      </c>
      <c r="U218" s="5" t="s">
        <v>172</v>
      </c>
      <c r="V218" s="5" t="s">
        <v>172</v>
      </c>
      <c r="W218" s="5" t="s">
        <v>172</v>
      </c>
      <c r="X218" s="5" t="s">
        <v>172</v>
      </c>
      <c r="Y218" s="5" t="s">
        <v>2814</v>
      </c>
      <c r="Z218" s="5" t="s">
        <v>172</v>
      </c>
      <c r="AA218" s="5" t="s">
        <v>2251</v>
      </c>
      <c r="AB218" s="5" t="s">
        <v>2254</v>
      </c>
      <c r="AC218" s="5" t="s">
        <v>1762</v>
      </c>
      <c r="AD218" s="5">
        <v>8.4078799999999995E-2</v>
      </c>
      <c r="AE218" s="5" t="s">
        <v>177</v>
      </c>
      <c r="AF218" s="5" t="s">
        <v>449</v>
      </c>
      <c r="AG218" s="5">
        <v>0.30809700000000001</v>
      </c>
      <c r="AH218" s="40" t="s">
        <v>449</v>
      </c>
      <c r="AI218" s="40" t="s">
        <v>449</v>
      </c>
      <c r="AJ218" s="40" t="str">
        <f t="shared" si="28"/>
        <v>No</v>
      </c>
      <c r="AK218" s="40">
        <v>11.8</v>
      </c>
      <c r="AL218" s="40">
        <v>11</v>
      </c>
      <c r="AM218" s="5" t="s">
        <v>177</v>
      </c>
      <c r="AN218" s="5" t="s">
        <v>177</v>
      </c>
      <c r="AO218" s="5" t="s">
        <v>7870</v>
      </c>
      <c r="AP218" s="5">
        <v>1070809</v>
      </c>
      <c r="AQ218" s="5">
        <v>869</v>
      </c>
      <c r="AR218" s="5" t="str">
        <f t="shared" si="30"/>
        <v>no</v>
      </c>
      <c r="AS218" s="5">
        <v>1404</v>
      </c>
      <c r="AT218" s="5" t="str">
        <f t="shared" si="31"/>
        <v>no</v>
      </c>
      <c r="AU218" s="5" t="str">
        <f t="shared" si="32"/>
        <v>no</v>
      </c>
      <c r="AV218" s="5">
        <v>93.960862839177167</v>
      </c>
      <c r="AW218" s="5">
        <v>91.3</v>
      </c>
      <c r="AX218" s="5" t="s">
        <v>2386</v>
      </c>
      <c r="AY218" s="5">
        <v>17.29</v>
      </c>
      <c r="AZ218" s="5" t="str">
        <f t="shared" si="33"/>
        <v>no</v>
      </c>
      <c r="BA218" s="5" t="str">
        <f t="shared" si="34"/>
        <v>no</v>
      </c>
    </row>
    <row r="219" spans="1:53">
      <c r="A219" s="5" t="s">
        <v>6054</v>
      </c>
      <c r="B219" s="5" t="s">
        <v>5212</v>
      </c>
      <c r="C219" s="5" t="s">
        <v>5213</v>
      </c>
      <c r="D219" s="5">
        <v>976374</v>
      </c>
      <c r="E219" s="5" t="s">
        <v>172</v>
      </c>
      <c r="F219" s="162" t="s">
        <v>9577</v>
      </c>
      <c r="G219" s="5" t="s">
        <v>2882</v>
      </c>
      <c r="H219" s="5" t="s">
        <v>1549</v>
      </c>
      <c r="I219" s="5" t="s">
        <v>6168</v>
      </c>
      <c r="J219" s="34">
        <v>2015</v>
      </c>
      <c r="K219" s="5" t="s">
        <v>6174</v>
      </c>
      <c r="L219" s="136" t="s">
        <v>178</v>
      </c>
      <c r="M219" s="5" t="s">
        <v>2383</v>
      </c>
      <c r="N219" s="5" t="s">
        <v>177</v>
      </c>
      <c r="O219" s="5" t="s">
        <v>177</v>
      </c>
      <c r="P219" s="10" t="s">
        <v>449</v>
      </c>
      <c r="Q219" s="5" t="s">
        <v>172</v>
      </c>
      <c r="R219" s="5" t="s">
        <v>172</v>
      </c>
      <c r="S219" s="5" t="s">
        <v>172</v>
      </c>
      <c r="T219" s="5" t="s">
        <v>172</v>
      </c>
      <c r="U219" s="5" t="s">
        <v>172</v>
      </c>
      <c r="V219" s="5" t="s">
        <v>172</v>
      </c>
      <c r="W219" s="5" t="s">
        <v>172</v>
      </c>
      <c r="X219" s="5" t="s">
        <v>172</v>
      </c>
      <c r="Y219" s="5" t="s">
        <v>2814</v>
      </c>
      <c r="Z219" s="5" t="s">
        <v>172</v>
      </c>
      <c r="AA219" s="5" t="s">
        <v>2251</v>
      </c>
      <c r="AB219" s="5" t="s">
        <v>2254</v>
      </c>
      <c r="AC219" s="5" t="s">
        <v>1765</v>
      </c>
      <c r="AD219" s="5">
        <v>0.351217</v>
      </c>
      <c r="AE219" s="5" t="s">
        <v>449</v>
      </c>
      <c r="AF219" s="5" t="s">
        <v>449</v>
      </c>
      <c r="AG219" s="5">
        <v>0.69783300000000004</v>
      </c>
      <c r="AH219" s="40" t="s">
        <v>449</v>
      </c>
      <c r="AI219" s="40" t="s">
        <v>177</v>
      </c>
      <c r="AJ219" s="40" t="str">
        <f t="shared" si="28"/>
        <v>No</v>
      </c>
      <c r="AK219" s="40">
        <v>5.8</v>
      </c>
      <c r="AL219" s="40">
        <v>5</v>
      </c>
      <c r="AM219" s="5" t="s">
        <v>177</v>
      </c>
      <c r="AN219" s="5" t="s">
        <v>177</v>
      </c>
      <c r="AO219" s="5" t="s">
        <v>8198</v>
      </c>
      <c r="AP219" s="5">
        <v>485151</v>
      </c>
      <c r="AQ219" s="5">
        <v>630</v>
      </c>
      <c r="AR219" s="5" t="str">
        <f t="shared" si="30"/>
        <v>no</v>
      </c>
      <c r="AS219" s="5">
        <v>774</v>
      </c>
      <c r="AT219" s="5" t="str">
        <f t="shared" si="31"/>
        <v>no</v>
      </c>
      <c r="AU219" s="5" t="str">
        <f t="shared" si="32"/>
        <v>no</v>
      </c>
      <c r="AV219" s="5">
        <v>42.570810076577288</v>
      </c>
      <c r="AW219" s="5">
        <v>59.82</v>
      </c>
      <c r="AX219" s="5" t="s">
        <v>2386</v>
      </c>
      <c r="AY219" s="5">
        <v>5.14</v>
      </c>
      <c r="AZ219" s="5" t="str">
        <f t="shared" si="33"/>
        <v>no</v>
      </c>
      <c r="BA219" s="5" t="str">
        <f t="shared" si="34"/>
        <v>yes</v>
      </c>
    </row>
    <row r="220" spans="1:53">
      <c r="A220" s="5" t="s">
        <v>6072</v>
      </c>
      <c r="B220" s="5" t="s">
        <v>5139</v>
      </c>
      <c r="C220" s="5" t="s">
        <v>5140</v>
      </c>
      <c r="D220" s="5">
        <v>716157</v>
      </c>
      <c r="E220" s="5" t="s">
        <v>172</v>
      </c>
      <c r="F220" s="5" t="s">
        <v>9578</v>
      </c>
      <c r="G220" s="5" t="s">
        <v>2882</v>
      </c>
      <c r="H220" s="5" t="s">
        <v>1549</v>
      </c>
      <c r="I220" s="5" t="s">
        <v>6168</v>
      </c>
      <c r="J220" s="34">
        <v>2015</v>
      </c>
      <c r="K220" s="5" t="s">
        <v>6174</v>
      </c>
      <c r="L220" s="136" t="s">
        <v>178</v>
      </c>
      <c r="M220" s="5" t="s">
        <v>2383</v>
      </c>
      <c r="N220" s="5" t="s">
        <v>177</v>
      </c>
      <c r="O220" s="5" t="s">
        <v>177</v>
      </c>
      <c r="P220" s="10" t="s">
        <v>449</v>
      </c>
      <c r="Q220" s="5" t="s">
        <v>172</v>
      </c>
      <c r="R220" s="5" t="s">
        <v>172</v>
      </c>
      <c r="S220" s="5" t="s">
        <v>172</v>
      </c>
      <c r="T220" s="5" t="s">
        <v>172</v>
      </c>
      <c r="U220" s="5" t="s">
        <v>172</v>
      </c>
      <c r="V220" s="5" t="s">
        <v>172</v>
      </c>
      <c r="W220" s="5" t="s">
        <v>172</v>
      </c>
      <c r="X220" s="5" t="s">
        <v>172</v>
      </c>
      <c r="Y220" s="5" t="s">
        <v>2814</v>
      </c>
      <c r="Z220" s="5" t="s">
        <v>172</v>
      </c>
      <c r="AA220" s="5" t="s">
        <v>2251</v>
      </c>
      <c r="AB220" s="5" t="s">
        <v>2254</v>
      </c>
      <c r="AC220" s="5" t="s">
        <v>1765</v>
      </c>
      <c r="AD220" s="5">
        <v>0.48316900000000002</v>
      </c>
      <c r="AE220" s="5" t="s">
        <v>449</v>
      </c>
      <c r="AF220" s="5" t="s">
        <v>449</v>
      </c>
      <c r="AG220" s="5">
        <v>0.81288300000000002</v>
      </c>
      <c r="AH220" s="40" t="s">
        <v>449</v>
      </c>
      <c r="AI220" s="40" t="s">
        <v>177</v>
      </c>
      <c r="AJ220" s="40" t="str">
        <f t="shared" si="28"/>
        <v>Yes</v>
      </c>
      <c r="AK220" s="40" t="s">
        <v>172</v>
      </c>
      <c r="AL220" s="40" t="s">
        <v>172</v>
      </c>
      <c r="AM220" s="5" t="s">
        <v>177</v>
      </c>
      <c r="AN220" s="5" t="s">
        <v>177</v>
      </c>
      <c r="AO220" s="5" t="s">
        <v>8174</v>
      </c>
      <c r="AP220" s="5">
        <v>383499</v>
      </c>
      <c r="AQ220" s="5">
        <v>527</v>
      </c>
      <c r="AR220" s="5" t="str">
        <f t="shared" si="30"/>
        <v>yes</v>
      </c>
      <c r="AS220" s="5">
        <v>717</v>
      </c>
      <c r="AT220" s="5" t="str">
        <f t="shared" si="31"/>
        <v>no</v>
      </c>
      <c r="AU220" s="5" t="str">
        <f t="shared" si="32"/>
        <v>no</v>
      </c>
      <c r="AV220" s="5">
        <v>33.651096449471012</v>
      </c>
      <c r="AW220" s="5">
        <v>54.24</v>
      </c>
      <c r="AX220" s="5" t="s">
        <v>2386</v>
      </c>
      <c r="AY220" s="5">
        <v>6.1</v>
      </c>
      <c r="AZ220" s="5" t="str">
        <f t="shared" si="33"/>
        <v>no</v>
      </c>
      <c r="BA220" s="5" t="str">
        <f t="shared" si="34"/>
        <v>yes</v>
      </c>
    </row>
    <row r="221" spans="1:53">
      <c r="A221" s="5" t="s">
        <v>6031</v>
      </c>
      <c r="B221" s="5" t="s">
        <v>4998</v>
      </c>
      <c r="C221" s="5" t="s">
        <v>4999</v>
      </c>
      <c r="D221" s="5">
        <v>435827</v>
      </c>
      <c r="E221" s="5" t="s">
        <v>172</v>
      </c>
      <c r="F221" s="5" t="s">
        <v>6550</v>
      </c>
      <c r="G221" s="5" t="s">
        <v>2882</v>
      </c>
      <c r="H221" s="5" t="s">
        <v>1549</v>
      </c>
      <c r="I221" s="5" t="s">
        <v>6168</v>
      </c>
      <c r="J221" s="34">
        <v>2015</v>
      </c>
      <c r="K221" s="5" t="s">
        <v>6174</v>
      </c>
      <c r="L221" s="136" t="s">
        <v>178</v>
      </c>
      <c r="M221" s="5" t="s">
        <v>2383</v>
      </c>
      <c r="N221" s="5" t="s">
        <v>177</v>
      </c>
      <c r="O221" s="5" t="s">
        <v>177</v>
      </c>
      <c r="P221" s="10" t="s">
        <v>449</v>
      </c>
      <c r="Q221" s="5" t="s">
        <v>172</v>
      </c>
      <c r="R221" s="5" t="s">
        <v>172</v>
      </c>
      <c r="S221" s="5" t="s">
        <v>172</v>
      </c>
      <c r="T221" s="5" t="s">
        <v>172</v>
      </c>
      <c r="U221" s="5" t="s">
        <v>172</v>
      </c>
      <c r="V221" s="5" t="s">
        <v>172</v>
      </c>
      <c r="W221" s="5" t="s">
        <v>172</v>
      </c>
      <c r="X221" s="5" t="s">
        <v>172</v>
      </c>
      <c r="Y221" s="5" t="s">
        <v>2814</v>
      </c>
      <c r="Z221" s="5" t="s">
        <v>172</v>
      </c>
      <c r="AA221" s="5" t="s">
        <v>2251</v>
      </c>
      <c r="AB221" s="5" t="s">
        <v>2254</v>
      </c>
      <c r="AC221" s="5" t="s">
        <v>1765</v>
      </c>
      <c r="AD221" s="5">
        <v>0.42412300000000003</v>
      </c>
      <c r="AE221" s="5" t="s">
        <v>449</v>
      </c>
      <c r="AF221" s="5" t="s">
        <v>449</v>
      </c>
      <c r="AG221" s="5">
        <v>0.90659299999999998</v>
      </c>
      <c r="AH221" s="40" t="s">
        <v>449</v>
      </c>
      <c r="AI221" s="40" t="s">
        <v>177</v>
      </c>
      <c r="AJ221" s="40" t="str">
        <f t="shared" si="28"/>
        <v>Yes</v>
      </c>
      <c r="AK221" s="40" t="s">
        <v>172</v>
      </c>
      <c r="AL221" s="40" t="s">
        <v>172</v>
      </c>
      <c r="AM221" s="5" t="s">
        <v>177</v>
      </c>
      <c r="AN221" s="5" t="s">
        <v>177</v>
      </c>
      <c r="AO221" s="5" t="s">
        <v>8133</v>
      </c>
      <c r="AP221" s="5">
        <v>392779</v>
      </c>
      <c r="AQ221" s="5">
        <v>527</v>
      </c>
      <c r="AR221" s="5" t="str">
        <f t="shared" si="30"/>
        <v>yes</v>
      </c>
      <c r="AS221" s="5">
        <v>727</v>
      </c>
      <c r="AT221" s="5" t="str">
        <f t="shared" si="31"/>
        <v>no</v>
      </c>
      <c r="AU221" s="5" t="str">
        <f t="shared" si="32"/>
        <v>no</v>
      </c>
      <c r="AV221" s="5">
        <v>34.465393683756083</v>
      </c>
      <c r="AW221" s="5">
        <v>50.31</v>
      </c>
      <c r="AX221" s="5" t="s">
        <v>2386</v>
      </c>
      <c r="AY221" s="5">
        <v>6.77</v>
      </c>
      <c r="AZ221" s="5" t="str">
        <f t="shared" si="33"/>
        <v>no</v>
      </c>
      <c r="BA221" s="5" t="str">
        <f t="shared" si="34"/>
        <v>yes</v>
      </c>
    </row>
    <row r="222" spans="1:53">
      <c r="A222" s="5" t="s">
        <v>6073</v>
      </c>
      <c r="B222" s="5" t="s">
        <v>4861</v>
      </c>
      <c r="C222" s="5" t="s">
        <v>4862</v>
      </c>
      <c r="D222" s="5">
        <v>238678</v>
      </c>
      <c r="E222" s="5" t="s">
        <v>172</v>
      </c>
      <c r="F222" s="162" t="s">
        <v>9580</v>
      </c>
      <c r="G222" s="5" t="s">
        <v>2882</v>
      </c>
      <c r="H222" s="5" t="s">
        <v>1549</v>
      </c>
      <c r="I222" s="5" t="s">
        <v>6168</v>
      </c>
      <c r="J222" s="34">
        <v>2015</v>
      </c>
      <c r="K222" s="5" t="s">
        <v>6174</v>
      </c>
      <c r="L222" s="136" t="s">
        <v>178</v>
      </c>
      <c r="M222" s="5" t="s">
        <v>2383</v>
      </c>
      <c r="N222" s="5" t="s">
        <v>177</v>
      </c>
      <c r="O222" s="5" t="s">
        <v>177</v>
      </c>
      <c r="P222" s="10" t="s">
        <v>449</v>
      </c>
      <c r="Q222" s="5" t="s">
        <v>172</v>
      </c>
      <c r="R222" s="5" t="s">
        <v>172</v>
      </c>
      <c r="S222" s="5" t="s">
        <v>172</v>
      </c>
      <c r="T222" s="5" t="s">
        <v>172</v>
      </c>
      <c r="U222" s="5" t="s">
        <v>172</v>
      </c>
      <c r="V222" s="5" t="s">
        <v>172</v>
      </c>
      <c r="W222" s="5" t="s">
        <v>172</v>
      </c>
      <c r="X222" s="5" t="s">
        <v>172</v>
      </c>
      <c r="Y222" s="5" t="s">
        <v>2814</v>
      </c>
      <c r="Z222" s="5" t="s">
        <v>172</v>
      </c>
      <c r="AA222" s="5" t="s">
        <v>2251</v>
      </c>
      <c r="AB222" s="5" t="s">
        <v>2254</v>
      </c>
      <c r="AC222" s="5" t="s">
        <v>172</v>
      </c>
      <c r="AD222" s="5">
        <v>0.76893699999999998</v>
      </c>
      <c r="AE222" s="5" t="s">
        <v>449</v>
      </c>
      <c r="AF222" s="5" t="s">
        <v>177</v>
      </c>
      <c r="AG222" s="5" t="s">
        <v>172</v>
      </c>
      <c r="AH222" s="40" t="s">
        <v>449</v>
      </c>
      <c r="AI222" s="40" t="s">
        <v>177</v>
      </c>
      <c r="AJ222" s="40" t="str">
        <f t="shared" si="28"/>
        <v>Yes</v>
      </c>
      <c r="AK222" s="40" t="s">
        <v>172</v>
      </c>
      <c r="AL222" s="40" t="s">
        <v>172</v>
      </c>
      <c r="AM222" s="5" t="s">
        <v>177</v>
      </c>
      <c r="AN222" s="5" t="s">
        <v>177</v>
      </c>
      <c r="AO222" s="5" t="s">
        <v>8176</v>
      </c>
      <c r="AP222" s="5">
        <v>40493</v>
      </c>
      <c r="AQ222" s="5">
        <v>66</v>
      </c>
      <c r="AR222" s="5" t="str">
        <f t="shared" si="30"/>
        <v>yes</v>
      </c>
      <c r="AS222" s="5">
        <v>570</v>
      </c>
      <c r="AT222" s="5" t="str">
        <f t="shared" si="31"/>
        <v>no</v>
      </c>
      <c r="AU222" s="5" t="str">
        <f t="shared" si="32"/>
        <v>no</v>
      </c>
      <c r="AV222" s="5">
        <v>3.5531614124898101</v>
      </c>
      <c r="AW222" s="5">
        <v>13.25</v>
      </c>
      <c r="AX222" s="5" t="s">
        <v>2386</v>
      </c>
      <c r="AY222" s="5">
        <v>0</v>
      </c>
      <c r="AZ222" s="5" t="str">
        <f t="shared" si="33"/>
        <v>yes</v>
      </c>
      <c r="BA222" s="5" t="str">
        <f t="shared" si="34"/>
        <v>yes</v>
      </c>
    </row>
    <row r="223" spans="1:53">
      <c r="A223" s="5" t="s">
        <v>6074</v>
      </c>
      <c r="B223" s="5" t="s">
        <v>4981</v>
      </c>
      <c r="C223" s="5" t="s">
        <v>4982</v>
      </c>
      <c r="D223" s="5">
        <v>403634</v>
      </c>
      <c r="E223" s="5" t="s">
        <v>172</v>
      </c>
      <c r="F223" s="162" t="s">
        <v>9579</v>
      </c>
      <c r="G223" s="5" t="s">
        <v>2882</v>
      </c>
      <c r="H223" s="5" t="s">
        <v>1549</v>
      </c>
      <c r="I223" s="5" t="s">
        <v>6168</v>
      </c>
      <c r="J223" s="34">
        <v>2015</v>
      </c>
      <c r="K223" s="5" t="s">
        <v>6174</v>
      </c>
      <c r="L223" s="136" t="s">
        <v>178</v>
      </c>
      <c r="M223" s="5" t="s">
        <v>2383</v>
      </c>
      <c r="N223" s="5" t="s">
        <v>177</v>
      </c>
      <c r="O223" s="5" t="s">
        <v>177</v>
      </c>
      <c r="P223" s="10" t="s">
        <v>449</v>
      </c>
      <c r="Q223" s="5" t="s">
        <v>172</v>
      </c>
      <c r="R223" s="5" t="s">
        <v>172</v>
      </c>
      <c r="S223" s="5" t="s">
        <v>172</v>
      </c>
      <c r="T223" s="5" t="s">
        <v>172</v>
      </c>
      <c r="U223" s="5" t="s">
        <v>172</v>
      </c>
      <c r="V223" s="5" t="s">
        <v>172</v>
      </c>
      <c r="W223" s="5" t="s">
        <v>172</v>
      </c>
      <c r="X223" s="5" t="s">
        <v>172</v>
      </c>
      <c r="Y223" s="5" t="s">
        <v>2814</v>
      </c>
      <c r="Z223" s="5" t="s">
        <v>172</v>
      </c>
      <c r="AA223" s="5" t="s">
        <v>2251</v>
      </c>
      <c r="AB223" s="5" t="s">
        <v>2254</v>
      </c>
      <c r="AC223" s="5" t="s">
        <v>172</v>
      </c>
      <c r="AD223" s="5">
        <v>0.64911200000000002</v>
      </c>
      <c r="AE223" s="5" t="s">
        <v>449</v>
      </c>
      <c r="AF223" s="5" t="s">
        <v>177</v>
      </c>
      <c r="AG223" s="5" t="s">
        <v>172</v>
      </c>
      <c r="AH223" s="40" t="s">
        <v>449</v>
      </c>
      <c r="AI223" s="40" t="s">
        <v>177</v>
      </c>
      <c r="AJ223" s="40" t="str">
        <f t="shared" si="28"/>
        <v>Yes</v>
      </c>
      <c r="AK223" s="40" t="s">
        <v>172</v>
      </c>
      <c r="AL223" s="40" t="s">
        <v>172</v>
      </c>
      <c r="AM223" s="5" t="s">
        <v>177</v>
      </c>
      <c r="AN223" s="5" t="s">
        <v>177</v>
      </c>
      <c r="AO223" s="5" t="s">
        <v>8177</v>
      </c>
      <c r="AP223" s="5">
        <v>126904</v>
      </c>
      <c r="AQ223" s="5">
        <v>199</v>
      </c>
      <c r="AR223" s="5" t="str">
        <f t="shared" si="30"/>
        <v>yes</v>
      </c>
      <c r="AS223" s="5">
        <v>606</v>
      </c>
      <c r="AT223" s="5" t="str">
        <f t="shared" si="31"/>
        <v>no</v>
      </c>
      <c r="AU223" s="5" t="str">
        <f t="shared" si="32"/>
        <v>no</v>
      </c>
      <c r="AV223" s="5">
        <v>11.135514678848365</v>
      </c>
      <c r="AW223" s="5">
        <v>24.22</v>
      </c>
      <c r="AX223" s="5" t="s">
        <v>2386</v>
      </c>
      <c r="AY223" s="5">
        <v>1.77</v>
      </c>
      <c r="AZ223" s="5" t="str">
        <f t="shared" si="33"/>
        <v>yes</v>
      </c>
      <c r="BA223" s="5" t="str">
        <f t="shared" si="34"/>
        <v>yes</v>
      </c>
    </row>
    <row r="224" spans="1:53">
      <c r="A224" s="5" t="s">
        <v>5944</v>
      </c>
      <c r="B224" s="5" t="s">
        <v>5043</v>
      </c>
      <c r="C224" s="5" t="s">
        <v>5044</v>
      </c>
      <c r="D224" s="5">
        <v>504538</v>
      </c>
      <c r="E224" s="5" t="s">
        <v>172</v>
      </c>
      <c r="F224" s="5" t="s">
        <v>6429</v>
      </c>
      <c r="G224" s="5" t="s">
        <v>2882</v>
      </c>
      <c r="H224" s="5" t="s">
        <v>1549</v>
      </c>
      <c r="I224" s="5" t="s">
        <v>6168</v>
      </c>
      <c r="J224" s="34">
        <v>2015</v>
      </c>
      <c r="K224" s="5" t="s">
        <v>6174</v>
      </c>
      <c r="L224" s="136" t="s">
        <v>178</v>
      </c>
      <c r="M224" s="5" t="s">
        <v>2383</v>
      </c>
      <c r="N224" s="5" t="s">
        <v>177</v>
      </c>
      <c r="O224" s="5" t="s">
        <v>177</v>
      </c>
      <c r="P224" s="10" t="s">
        <v>449</v>
      </c>
      <c r="Q224" s="5" t="s">
        <v>172</v>
      </c>
      <c r="R224" s="5" t="s">
        <v>172</v>
      </c>
      <c r="S224" s="5" t="s">
        <v>172</v>
      </c>
      <c r="T224" s="5" t="s">
        <v>172</v>
      </c>
      <c r="U224" s="5" t="s">
        <v>172</v>
      </c>
      <c r="V224" s="5" t="s">
        <v>172</v>
      </c>
      <c r="W224" s="5" t="s">
        <v>172</v>
      </c>
      <c r="X224" s="5" t="s">
        <v>172</v>
      </c>
      <c r="Y224" s="5" t="s">
        <v>2814</v>
      </c>
      <c r="Z224" s="5" t="s">
        <v>172</v>
      </c>
      <c r="AA224" s="5" t="s">
        <v>2251</v>
      </c>
      <c r="AB224" s="5" t="s">
        <v>2254</v>
      </c>
      <c r="AC224" s="5" t="s">
        <v>1765</v>
      </c>
      <c r="AD224" s="5">
        <v>0.48243000000000003</v>
      </c>
      <c r="AE224" s="5" t="s">
        <v>449</v>
      </c>
      <c r="AF224" s="5" t="s">
        <v>449</v>
      </c>
      <c r="AG224" s="5">
        <v>0.86927200000000004</v>
      </c>
      <c r="AH224" s="40" t="s">
        <v>449</v>
      </c>
      <c r="AI224" s="40" t="s">
        <v>177</v>
      </c>
      <c r="AJ224" s="40" t="str">
        <f t="shared" si="28"/>
        <v>Yes</v>
      </c>
      <c r="AK224" s="40" t="s">
        <v>172</v>
      </c>
      <c r="AL224" s="40" t="s">
        <v>172</v>
      </c>
      <c r="AM224" s="5" t="s">
        <v>177</v>
      </c>
      <c r="AN224" s="5" t="s">
        <v>177</v>
      </c>
      <c r="AO224" s="5" t="s">
        <v>8014</v>
      </c>
      <c r="AP224" s="5">
        <v>305278</v>
      </c>
      <c r="AQ224" s="5">
        <v>434</v>
      </c>
      <c r="AR224" s="5" t="str">
        <f t="shared" si="30"/>
        <v>yes</v>
      </c>
      <c r="AS224" s="5">
        <v>696</v>
      </c>
      <c r="AT224" s="5" t="str">
        <f t="shared" si="31"/>
        <v>no</v>
      </c>
      <c r="AU224" s="5" t="str">
        <f t="shared" si="32"/>
        <v>no</v>
      </c>
      <c r="AV224" s="5">
        <v>26.787395591387753</v>
      </c>
      <c r="AW224" s="5">
        <v>40.54</v>
      </c>
      <c r="AX224" s="5" t="s">
        <v>2386</v>
      </c>
      <c r="AY224" s="5">
        <v>1.33</v>
      </c>
      <c r="AZ224" s="5" t="str">
        <f t="shared" si="33"/>
        <v>yes</v>
      </c>
      <c r="BA224" s="5" t="str">
        <f t="shared" si="34"/>
        <v>yes</v>
      </c>
    </row>
    <row r="225" spans="1:53">
      <c r="A225" s="5" t="s">
        <v>5966</v>
      </c>
      <c r="B225" s="5" t="s">
        <v>5135</v>
      </c>
      <c r="C225" s="5" t="s">
        <v>5136</v>
      </c>
      <c r="D225" s="5">
        <v>714892</v>
      </c>
      <c r="E225" s="5" t="s">
        <v>172</v>
      </c>
      <c r="F225" s="5" t="s">
        <v>6469</v>
      </c>
      <c r="G225" s="5" t="s">
        <v>2882</v>
      </c>
      <c r="H225" s="5" t="s">
        <v>1549</v>
      </c>
      <c r="I225" s="5" t="s">
        <v>6168</v>
      </c>
      <c r="J225" s="34">
        <v>2015</v>
      </c>
      <c r="K225" s="5" t="s">
        <v>6174</v>
      </c>
      <c r="L225" s="136" t="s">
        <v>178</v>
      </c>
      <c r="M225" s="5" t="s">
        <v>2383</v>
      </c>
      <c r="N225" s="5" t="s">
        <v>177</v>
      </c>
      <c r="O225" s="5" t="s">
        <v>177</v>
      </c>
      <c r="P225" s="10" t="s">
        <v>449</v>
      </c>
      <c r="Q225" s="5" t="s">
        <v>172</v>
      </c>
      <c r="R225" s="5" t="s">
        <v>172</v>
      </c>
      <c r="S225" s="5" t="s">
        <v>172</v>
      </c>
      <c r="T225" s="5" t="s">
        <v>172</v>
      </c>
      <c r="U225" s="5" t="s">
        <v>172</v>
      </c>
      <c r="V225" s="5" t="s">
        <v>172</v>
      </c>
      <c r="W225" s="5" t="s">
        <v>172</v>
      </c>
      <c r="X225" s="5" t="s">
        <v>172</v>
      </c>
      <c r="Y225" s="5" t="s">
        <v>2814</v>
      </c>
      <c r="Z225" s="5" t="s">
        <v>172</v>
      </c>
      <c r="AA225" s="5" t="s">
        <v>2251</v>
      </c>
      <c r="AB225" s="5" t="s">
        <v>2254</v>
      </c>
      <c r="AC225" s="5" t="s">
        <v>1765</v>
      </c>
      <c r="AD225" s="5">
        <v>0.45125500000000002</v>
      </c>
      <c r="AE225" s="5" t="s">
        <v>449</v>
      </c>
      <c r="AF225" s="5" t="s">
        <v>449</v>
      </c>
      <c r="AG225" s="5">
        <v>0.83703700000000003</v>
      </c>
      <c r="AH225" s="40" t="s">
        <v>449</v>
      </c>
      <c r="AI225" s="40" t="s">
        <v>177</v>
      </c>
      <c r="AJ225" s="40" t="str">
        <f t="shared" si="28"/>
        <v>Yes</v>
      </c>
      <c r="AK225" s="40" t="s">
        <v>172</v>
      </c>
      <c r="AL225" s="40" t="s">
        <v>172</v>
      </c>
      <c r="AM225" s="5" t="s">
        <v>177</v>
      </c>
      <c r="AN225" s="5" t="s">
        <v>177</v>
      </c>
      <c r="AO225" s="5" t="s">
        <v>8053</v>
      </c>
      <c r="AP225" s="5">
        <v>315622</v>
      </c>
      <c r="AQ225" s="5">
        <v>442</v>
      </c>
      <c r="AR225" s="5" t="str">
        <f t="shared" si="30"/>
        <v>yes</v>
      </c>
      <c r="AS225" s="5">
        <v>705</v>
      </c>
      <c r="AT225" s="5" t="str">
        <f t="shared" si="31"/>
        <v>no</v>
      </c>
      <c r="AU225" s="5" t="str">
        <f t="shared" si="32"/>
        <v>no</v>
      </c>
      <c r="AV225" s="5">
        <v>27.695056215465858</v>
      </c>
      <c r="AW225" s="5">
        <v>48.25</v>
      </c>
      <c r="AX225" s="5" t="s">
        <v>2386</v>
      </c>
      <c r="AY225" s="5">
        <v>5.15</v>
      </c>
      <c r="AZ225" s="5" t="str">
        <f t="shared" si="33"/>
        <v>no</v>
      </c>
      <c r="BA225" s="5" t="str">
        <f t="shared" si="34"/>
        <v>yes</v>
      </c>
    </row>
    <row r="226" spans="1:53">
      <c r="A226" s="5" t="s">
        <v>6032</v>
      </c>
      <c r="B226" s="5" t="s">
        <v>4858</v>
      </c>
      <c r="C226" s="5" t="s">
        <v>4859</v>
      </c>
      <c r="D226" s="5">
        <v>235551</v>
      </c>
      <c r="E226" s="5" t="s">
        <v>172</v>
      </c>
      <c r="F226" s="5" t="s">
        <v>6551</v>
      </c>
      <c r="G226" s="5" t="s">
        <v>2882</v>
      </c>
      <c r="H226" s="5" t="s">
        <v>1549</v>
      </c>
      <c r="I226" s="5" t="s">
        <v>6168</v>
      </c>
      <c r="J226" s="34">
        <v>2015</v>
      </c>
      <c r="K226" s="5" t="s">
        <v>6174</v>
      </c>
      <c r="L226" s="136" t="s">
        <v>178</v>
      </c>
      <c r="M226" s="5" t="s">
        <v>2383</v>
      </c>
      <c r="N226" s="5" t="s">
        <v>177</v>
      </c>
      <c r="O226" s="5" t="s">
        <v>177</v>
      </c>
      <c r="P226" s="10" t="s">
        <v>449</v>
      </c>
      <c r="Q226" s="5" t="s">
        <v>172</v>
      </c>
      <c r="R226" s="5" t="s">
        <v>172</v>
      </c>
      <c r="S226" s="5" t="s">
        <v>172</v>
      </c>
      <c r="T226" s="5" t="s">
        <v>172</v>
      </c>
      <c r="U226" s="5" t="s">
        <v>172</v>
      </c>
      <c r="V226" s="5" t="s">
        <v>172</v>
      </c>
      <c r="W226" s="5" t="s">
        <v>172</v>
      </c>
      <c r="X226" s="5" t="s">
        <v>172</v>
      </c>
      <c r="Y226" s="5" t="s">
        <v>2814</v>
      </c>
      <c r="Z226" s="5" t="s">
        <v>172</v>
      </c>
      <c r="AA226" s="5" t="s">
        <v>2251</v>
      </c>
      <c r="AB226" s="5" t="s">
        <v>2254</v>
      </c>
      <c r="AC226" s="5" t="s">
        <v>172</v>
      </c>
      <c r="AD226" s="5">
        <v>0.66676500000000005</v>
      </c>
      <c r="AE226" s="5" t="s">
        <v>449</v>
      </c>
      <c r="AF226" s="5" t="s">
        <v>177</v>
      </c>
      <c r="AG226" s="5" t="s">
        <v>172</v>
      </c>
      <c r="AH226" s="40" t="s">
        <v>449</v>
      </c>
      <c r="AI226" s="40" t="s">
        <v>177</v>
      </c>
      <c r="AJ226" s="40" t="str">
        <f t="shared" si="28"/>
        <v>Yes</v>
      </c>
      <c r="AK226" s="40" t="s">
        <v>172</v>
      </c>
      <c r="AL226" s="40" t="s">
        <v>172</v>
      </c>
      <c r="AM226" s="5" t="s">
        <v>177</v>
      </c>
      <c r="AN226" s="5" t="s">
        <v>177</v>
      </c>
      <c r="AO226" s="5" t="s">
        <v>8135</v>
      </c>
      <c r="AP226" s="5">
        <v>110998</v>
      </c>
      <c r="AQ226" s="5">
        <v>166</v>
      </c>
      <c r="AR226" s="5" t="str">
        <f t="shared" si="30"/>
        <v>yes</v>
      </c>
      <c r="AS226" s="5">
        <v>631</v>
      </c>
      <c r="AT226" s="5" t="str">
        <f t="shared" si="31"/>
        <v>no</v>
      </c>
      <c r="AU226" s="5" t="str">
        <f t="shared" si="32"/>
        <v>no</v>
      </c>
      <c r="AV226" s="5">
        <v>9.7398021994800068</v>
      </c>
      <c r="AW226" s="5">
        <v>27.91</v>
      </c>
      <c r="AX226" s="5" t="s">
        <v>2386</v>
      </c>
      <c r="AY226" s="5">
        <v>2.12</v>
      </c>
      <c r="AZ226" s="5" t="str">
        <f t="shared" si="33"/>
        <v>yes</v>
      </c>
      <c r="BA226" s="5" t="str">
        <f t="shared" si="34"/>
        <v>yes</v>
      </c>
    </row>
    <row r="227" spans="1:53">
      <c r="A227" s="5" t="s">
        <v>5995</v>
      </c>
      <c r="B227" s="5" t="s">
        <v>5098</v>
      </c>
      <c r="C227" s="5" t="s">
        <v>5099</v>
      </c>
      <c r="D227" s="5">
        <v>632239</v>
      </c>
      <c r="E227" s="5" t="s">
        <v>172</v>
      </c>
      <c r="F227" s="5" t="s">
        <v>6510</v>
      </c>
      <c r="G227" s="5" t="s">
        <v>2882</v>
      </c>
      <c r="H227" s="5" t="s">
        <v>1549</v>
      </c>
      <c r="I227" s="5" t="s">
        <v>6168</v>
      </c>
      <c r="J227" s="34">
        <v>2015</v>
      </c>
      <c r="K227" s="5" t="s">
        <v>6174</v>
      </c>
      <c r="L227" s="136" t="s">
        <v>178</v>
      </c>
      <c r="M227" s="5" t="s">
        <v>2383</v>
      </c>
      <c r="N227" s="5" t="s">
        <v>177</v>
      </c>
      <c r="O227" s="5" t="s">
        <v>177</v>
      </c>
      <c r="P227" s="10" t="s">
        <v>449</v>
      </c>
      <c r="Q227" s="5" t="s">
        <v>172</v>
      </c>
      <c r="R227" s="5" t="s">
        <v>172</v>
      </c>
      <c r="S227" s="5" t="s">
        <v>172</v>
      </c>
      <c r="T227" s="5" t="s">
        <v>172</v>
      </c>
      <c r="U227" s="5" t="s">
        <v>172</v>
      </c>
      <c r="V227" s="5" t="s">
        <v>172</v>
      </c>
      <c r="W227" s="5" t="s">
        <v>172</v>
      </c>
      <c r="X227" s="5" t="s">
        <v>172</v>
      </c>
      <c r="Y227" s="5" t="s">
        <v>2814</v>
      </c>
      <c r="Z227" s="5" t="s">
        <v>172</v>
      </c>
      <c r="AA227" s="5" t="s">
        <v>2251</v>
      </c>
      <c r="AB227" s="5" t="s">
        <v>2254</v>
      </c>
      <c r="AC227" s="5" t="s">
        <v>1765</v>
      </c>
      <c r="AD227" s="5">
        <v>0.46193699999999999</v>
      </c>
      <c r="AE227" s="5" t="s">
        <v>449</v>
      </c>
      <c r="AF227" s="5" t="s">
        <v>449</v>
      </c>
      <c r="AG227" s="5">
        <v>0.80295399999999995</v>
      </c>
      <c r="AH227" s="40" t="s">
        <v>449</v>
      </c>
      <c r="AI227" s="40" t="s">
        <v>177</v>
      </c>
      <c r="AJ227" s="40" t="str">
        <f t="shared" si="28"/>
        <v>Yes</v>
      </c>
      <c r="AK227" s="40" t="s">
        <v>172</v>
      </c>
      <c r="AL227" s="40" t="s">
        <v>172</v>
      </c>
      <c r="AM227" s="5" t="s">
        <v>177</v>
      </c>
      <c r="AN227" s="5" t="s">
        <v>177</v>
      </c>
      <c r="AO227" s="5" t="s">
        <v>8095</v>
      </c>
      <c r="AP227" s="5">
        <v>312255</v>
      </c>
      <c r="AQ227" s="5">
        <v>454</v>
      </c>
      <c r="AR227" s="5" t="str">
        <f t="shared" si="30"/>
        <v>yes</v>
      </c>
      <c r="AS227" s="5">
        <v>668</v>
      </c>
      <c r="AT227" s="5" t="str">
        <f t="shared" si="31"/>
        <v>no</v>
      </c>
      <c r="AU227" s="5" t="str">
        <f t="shared" si="32"/>
        <v>no</v>
      </c>
      <c r="AV227" s="5">
        <v>27.399610225397126</v>
      </c>
      <c r="AW227" s="5">
        <v>51.09</v>
      </c>
      <c r="AX227" s="5" t="s">
        <v>2386</v>
      </c>
      <c r="AY227" s="5">
        <v>4.37</v>
      </c>
      <c r="AZ227" s="5" t="str">
        <f t="shared" si="33"/>
        <v>yes</v>
      </c>
      <c r="BA227" s="5" t="str">
        <f t="shared" si="34"/>
        <v>yes</v>
      </c>
    </row>
    <row r="228" spans="1:53">
      <c r="A228" s="5" t="s">
        <v>6033</v>
      </c>
      <c r="B228" s="5" t="s">
        <v>4871</v>
      </c>
      <c r="C228" s="5" t="s">
        <v>4872</v>
      </c>
      <c r="D228" s="5">
        <v>251383</v>
      </c>
      <c r="E228" s="5" t="s">
        <v>172</v>
      </c>
      <c r="F228" s="5" t="s">
        <v>6552</v>
      </c>
      <c r="G228" s="5" t="s">
        <v>2882</v>
      </c>
      <c r="H228" s="5" t="s">
        <v>1549</v>
      </c>
      <c r="I228" s="5" t="s">
        <v>6168</v>
      </c>
      <c r="J228" s="34">
        <v>2015</v>
      </c>
      <c r="K228" s="5" t="s">
        <v>6174</v>
      </c>
      <c r="L228" s="136" t="s">
        <v>178</v>
      </c>
      <c r="M228" s="5" t="s">
        <v>2383</v>
      </c>
      <c r="N228" s="5" t="s">
        <v>177</v>
      </c>
      <c r="O228" s="5" t="s">
        <v>177</v>
      </c>
      <c r="P228" s="10" t="s">
        <v>449</v>
      </c>
      <c r="Q228" s="5" t="s">
        <v>172</v>
      </c>
      <c r="R228" s="5" t="s">
        <v>172</v>
      </c>
      <c r="S228" s="5" t="s">
        <v>172</v>
      </c>
      <c r="T228" s="5" t="s">
        <v>172</v>
      </c>
      <c r="U228" s="5" t="s">
        <v>172</v>
      </c>
      <c r="V228" s="5" t="s">
        <v>172</v>
      </c>
      <c r="W228" s="5" t="s">
        <v>172</v>
      </c>
      <c r="X228" s="5" t="s">
        <v>172</v>
      </c>
      <c r="Y228" s="5" t="s">
        <v>2814</v>
      </c>
      <c r="Z228" s="5" t="s">
        <v>172</v>
      </c>
      <c r="AA228" s="5" t="s">
        <v>2251</v>
      </c>
      <c r="AB228" s="5" t="s">
        <v>2254</v>
      </c>
      <c r="AC228" s="5" t="s">
        <v>172</v>
      </c>
      <c r="AD228" s="5">
        <v>0.65605599999999997</v>
      </c>
      <c r="AE228" s="5" t="s">
        <v>449</v>
      </c>
      <c r="AF228" s="5" t="s">
        <v>177</v>
      </c>
      <c r="AG228" s="5" t="s">
        <v>172</v>
      </c>
      <c r="AH228" s="40" t="s">
        <v>449</v>
      </c>
      <c r="AI228" s="40" t="s">
        <v>177</v>
      </c>
      <c r="AJ228" s="40" t="str">
        <f t="shared" si="28"/>
        <v>Yes</v>
      </c>
      <c r="AK228" s="40" t="s">
        <v>172</v>
      </c>
      <c r="AL228" s="40" t="s">
        <v>172</v>
      </c>
      <c r="AM228" s="5" t="s">
        <v>177</v>
      </c>
      <c r="AN228" s="5" t="s">
        <v>177</v>
      </c>
      <c r="AO228" s="5" t="s">
        <v>8136</v>
      </c>
      <c r="AP228" s="5">
        <v>157494</v>
      </c>
      <c r="AQ228" s="5">
        <v>237</v>
      </c>
      <c r="AR228" s="5" t="str">
        <f t="shared" si="30"/>
        <v>yes</v>
      </c>
      <c r="AS228" s="5">
        <v>643</v>
      </c>
      <c r="AT228" s="5" t="str">
        <f t="shared" si="31"/>
        <v>no</v>
      </c>
      <c r="AU228" s="5" t="str">
        <f t="shared" si="32"/>
        <v>no</v>
      </c>
      <c r="AV228" s="5">
        <v>13.819712135397975</v>
      </c>
      <c r="AW228" s="5">
        <v>35.99</v>
      </c>
      <c r="AX228" s="5" t="s">
        <v>2386</v>
      </c>
      <c r="AY228" s="5">
        <v>2.0699999999999998</v>
      </c>
      <c r="AZ228" s="5" t="str">
        <f t="shared" si="33"/>
        <v>yes</v>
      </c>
      <c r="BA228" s="5" t="str">
        <f t="shared" si="34"/>
        <v>yes</v>
      </c>
    </row>
    <row r="229" spans="1:53">
      <c r="A229" s="5" t="s">
        <v>6075</v>
      </c>
      <c r="B229" s="5" t="s">
        <v>4940</v>
      </c>
      <c r="C229" s="5" t="s">
        <v>4941</v>
      </c>
      <c r="D229" s="5">
        <v>348217</v>
      </c>
      <c r="E229" s="5" t="s">
        <v>172</v>
      </c>
      <c r="F229" s="162" t="s">
        <v>9581</v>
      </c>
      <c r="G229" s="5" t="s">
        <v>2882</v>
      </c>
      <c r="H229" s="5" t="s">
        <v>1549</v>
      </c>
      <c r="I229" s="5" t="s">
        <v>6168</v>
      </c>
      <c r="J229" s="34">
        <v>2015</v>
      </c>
      <c r="K229" s="5" t="s">
        <v>6174</v>
      </c>
      <c r="L229" s="136" t="s">
        <v>178</v>
      </c>
      <c r="M229" s="5" t="s">
        <v>2383</v>
      </c>
      <c r="N229" s="5" t="s">
        <v>177</v>
      </c>
      <c r="O229" s="5" t="s">
        <v>177</v>
      </c>
      <c r="P229" s="10" t="s">
        <v>449</v>
      </c>
      <c r="Q229" s="5" t="s">
        <v>172</v>
      </c>
      <c r="R229" s="5" t="s">
        <v>172</v>
      </c>
      <c r="S229" s="5" t="s">
        <v>172</v>
      </c>
      <c r="T229" s="5" t="s">
        <v>172</v>
      </c>
      <c r="U229" s="5" t="s">
        <v>172</v>
      </c>
      <c r="V229" s="5" t="s">
        <v>172</v>
      </c>
      <c r="W229" s="5" t="s">
        <v>172</v>
      </c>
      <c r="X229" s="5" t="s">
        <v>172</v>
      </c>
      <c r="Y229" s="5" t="s">
        <v>2814</v>
      </c>
      <c r="Z229" s="5" t="s">
        <v>172</v>
      </c>
      <c r="AA229" s="5" t="s">
        <v>2251</v>
      </c>
      <c r="AB229" s="5" t="s">
        <v>2254</v>
      </c>
      <c r="AC229" s="5" t="s">
        <v>172</v>
      </c>
      <c r="AD229" s="5">
        <v>0.70248699999999997</v>
      </c>
      <c r="AE229" s="5" t="s">
        <v>449</v>
      </c>
      <c r="AF229" s="5" t="s">
        <v>177</v>
      </c>
      <c r="AG229" s="5" t="s">
        <v>172</v>
      </c>
      <c r="AH229" s="40" t="s">
        <v>449</v>
      </c>
      <c r="AI229" s="40" t="s">
        <v>177</v>
      </c>
      <c r="AJ229" s="40" t="str">
        <f t="shared" si="28"/>
        <v>Yes</v>
      </c>
      <c r="AK229" s="40" t="s">
        <v>172</v>
      </c>
      <c r="AL229" s="40" t="s">
        <v>172</v>
      </c>
      <c r="AM229" s="5" t="s">
        <v>177</v>
      </c>
      <c r="AN229" s="5" t="s">
        <v>177</v>
      </c>
      <c r="AO229" s="5" t="s">
        <v>8178</v>
      </c>
      <c r="AP229" s="5">
        <v>74445</v>
      </c>
      <c r="AQ229" s="5">
        <v>117</v>
      </c>
      <c r="AR229" s="5" t="str">
        <f t="shared" si="30"/>
        <v>yes</v>
      </c>
      <c r="AS229" s="5">
        <v>609</v>
      </c>
      <c r="AT229" s="5" t="str">
        <f t="shared" si="31"/>
        <v>no</v>
      </c>
      <c r="AU229" s="5" t="str">
        <f t="shared" si="32"/>
        <v>no</v>
      </c>
      <c r="AV229" s="5">
        <v>6.5323661213741611</v>
      </c>
      <c r="AW229" s="5">
        <v>18.690000000000001</v>
      </c>
      <c r="AX229" s="5" t="s">
        <v>2386</v>
      </c>
      <c r="AY229" s="5">
        <v>0.81</v>
      </c>
      <c r="AZ229" s="5" t="str">
        <f t="shared" si="33"/>
        <v>yes</v>
      </c>
      <c r="BA229" s="5" t="str">
        <f t="shared" si="34"/>
        <v>yes</v>
      </c>
    </row>
    <row r="230" spans="1:53">
      <c r="A230" s="5" t="s">
        <v>5914</v>
      </c>
      <c r="B230" s="5" t="s">
        <v>4840</v>
      </c>
      <c r="C230" s="5" t="s">
        <v>4841</v>
      </c>
      <c r="D230" s="5">
        <v>218306</v>
      </c>
      <c r="E230" s="5" t="s">
        <v>172</v>
      </c>
      <c r="F230" s="5" t="s">
        <v>6348</v>
      </c>
      <c r="G230" s="5" t="s">
        <v>2882</v>
      </c>
      <c r="H230" s="5" t="s">
        <v>1549</v>
      </c>
      <c r="I230" s="5" t="s">
        <v>6168</v>
      </c>
      <c r="J230" s="34">
        <v>2015</v>
      </c>
      <c r="K230" s="5" t="s">
        <v>6174</v>
      </c>
      <c r="L230" s="136" t="s">
        <v>178</v>
      </c>
      <c r="M230" s="5" t="s">
        <v>2383</v>
      </c>
      <c r="N230" s="5" t="s">
        <v>177</v>
      </c>
      <c r="O230" s="5" t="s">
        <v>177</v>
      </c>
      <c r="P230" s="10" t="s">
        <v>449</v>
      </c>
      <c r="Q230" s="5" t="s">
        <v>172</v>
      </c>
      <c r="R230" s="5" t="s">
        <v>172</v>
      </c>
      <c r="S230" s="5" t="s">
        <v>172</v>
      </c>
      <c r="T230" s="5" t="s">
        <v>172</v>
      </c>
      <c r="U230" s="5" t="s">
        <v>172</v>
      </c>
      <c r="V230" s="5" t="s">
        <v>172</v>
      </c>
      <c r="W230" s="5" t="s">
        <v>172</v>
      </c>
      <c r="X230" s="5" t="s">
        <v>172</v>
      </c>
      <c r="Y230" s="5" t="s">
        <v>2814</v>
      </c>
      <c r="Z230" s="5" t="s">
        <v>172</v>
      </c>
      <c r="AA230" s="5" t="s">
        <v>2251</v>
      </c>
      <c r="AB230" s="5" t="s">
        <v>2254</v>
      </c>
      <c r="AC230" s="5" t="s">
        <v>172</v>
      </c>
      <c r="AD230" s="5">
        <v>0.75839199999999996</v>
      </c>
      <c r="AE230" s="5" t="s">
        <v>449</v>
      </c>
      <c r="AF230" s="5" t="s">
        <v>177</v>
      </c>
      <c r="AG230" s="5" t="s">
        <v>172</v>
      </c>
      <c r="AH230" s="40" t="s">
        <v>449</v>
      </c>
      <c r="AI230" s="40" t="s">
        <v>177</v>
      </c>
      <c r="AJ230" s="40" t="str">
        <f t="shared" si="28"/>
        <v>Yes</v>
      </c>
      <c r="AK230" s="40" t="s">
        <v>172</v>
      </c>
      <c r="AL230" s="40" t="s">
        <v>172</v>
      </c>
      <c r="AM230" s="5" t="s">
        <v>177</v>
      </c>
      <c r="AN230" s="5" t="s">
        <v>177</v>
      </c>
      <c r="AO230" s="5" t="s">
        <v>7936</v>
      </c>
      <c r="AP230" s="5">
        <v>18419</v>
      </c>
      <c r="AQ230" s="5">
        <v>31</v>
      </c>
      <c r="AR230" s="5" t="str">
        <f t="shared" si="30"/>
        <v>yes</v>
      </c>
      <c r="AS230" s="5">
        <v>586</v>
      </c>
      <c r="AT230" s="5" t="str">
        <f t="shared" si="31"/>
        <v>no</v>
      </c>
      <c r="AU230" s="5" t="str">
        <f t="shared" si="32"/>
        <v>no</v>
      </c>
      <c r="AV230" s="5">
        <v>1.6162220644716327</v>
      </c>
      <c r="AW230" s="5">
        <v>8.4499999999999993</v>
      </c>
      <c r="AX230" s="5" t="s">
        <v>2386</v>
      </c>
      <c r="AY230" s="5">
        <v>0</v>
      </c>
      <c r="AZ230" s="5" t="str">
        <f t="shared" si="33"/>
        <v>yes</v>
      </c>
      <c r="BA230" s="5" t="str">
        <f t="shared" si="34"/>
        <v>yes</v>
      </c>
    </row>
    <row r="231" spans="1:53">
      <c r="A231" s="5" t="s">
        <v>6034</v>
      </c>
      <c r="B231" s="5" t="s">
        <v>4908</v>
      </c>
      <c r="C231" s="5" t="s">
        <v>4909</v>
      </c>
      <c r="D231" s="5">
        <v>304229</v>
      </c>
      <c r="E231" s="5" t="s">
        <v>172</v>
      </c>
      <c r="F231" s="5" t="s">
        <v>6553</v>
      </c>
      <c r="G231" s="5" t="s">
        <v>2882</v>
      </c>
      <c r="H231" s="5" t="s">
        <v>1549</v>
      </c>
      <c r="I231" s="5" t="s">
        <v>6168</v>
      </c>
      <c r="J231" s="34">
        <v>2015</v>
      </c>
      <c r="K231" s="5" t="s">
        <v>6174</v>
      </c>
      <c r="L231" s="136" t="s">
        <v>178</v>
      </c>
      <c r="M231" s="5" t="s">
        <v>2383</v>
      </c>
      <c r="N231" s="5" t="s">
        <v>177</v>
      </c>
      <c r="O231" s="5" t="s">
        <v>177</v>
      </c>
      <c r="P231" s="10" t="s">
        <v>449</v>
      </c>
      <c r="Q231" s="5" t="s">
        <v>172</v>
      </c>
      <c r="R231" s="5" t="s">
        <v>172</v>
      </c>
      <c r="S231" s="5" t="s">
        <v>172</v>
      </c>
      <c r="T231" s="5" t="s">
        <v>172</v>
      </c>
      <c r="U231" s="5" t="s">
        <v>172</v>
      </c>
      <c r="V231" s="5" t="s">
        <v>172</v>
      </c>
      <c r="W231" s="5" t="s">
        <v>172</v>
      </c>
      <c r="X231" s="5" t="s">
        <v>172</v>
      </c>
      <c r="Y231" s="5" t="s">
        <v>2814</v>
      </c>
      <c r="Z231" s="5" t="s">
        <v>172</v>
      </c>
      <c r="AA231" s="5" t="s">
        <v>2251</v>
      </c>
      <c r="AB231" s="5" t="s">
        <v>2254</v>
      </c>
      <c r="AC231" s="5" t="s">
        <v>172</v>
      </c>
      <c r="AD231" s="5">
        <v>0.61919400000000002</v>
      </c>
      <c r="AE231" s="5" t="s">
        <v>449</v>
      </c>
      <c r="AF231" s="5" t="s">
        <v>177</v>
      </c>
      <c r="AG231" s="5" t="s">
        <v>172</v>
      </c>
      <c r="AH231" s="40" t="s">
        <v>449</v>
      </c>
      <c r="AI231" s="40" t="s">
        <v>177</v>
      </c>
      <c r="AJ231" s="40" t="str">
        <f t="shared" si="28"/>
        <v>Yes</v>
      </c>
      <c r="AK231" s="40" t="s">
        <v>172</v>
      </c>
      <c r="AL231" s="40" t="s">
        <v>172</v>
      </c>
      <c r="AM231" s="5" t="s">
        <v>177</v>
      </c>
      <c r="AN231" s="5" t="s">
        <v>177</v>
      </c>
      <c r="AO231" s="5" t="s">
        <v>8137</v>
      </c>
      <c r="AP231" s="5">
        <v>160483</v>
      </c>
      <c r="AQ231" s="5">
        <v>247</v>
      </c>
      <c r="AR231" s="5" t="str">
        <f t="shared" si="30"/>
        <v>yes</v>
      </c>
      <c r="AS231" s="5">
        <v>624</v>
      </c>
      <c r="AT231" s="5" t="str">
        <f t="shared" si="31"/>
        <v>no</v>
      </c>
      <c r="AU231" s="5" t="str">
        <f t="shared" si="32"/>
        <v>no</v>
      </c>
      <c r="AV231" s="5">
        <v>14.081989552777078</v>
      </c>
      <c r="AW231" s="5">
        <v>27.98</v>
      </c>
      <c r="AX231" s="5" t="s">
        <v>2386</v>
      </c>
      <c r="AY231" s="5">
        <v>1.67</v>
      </c>
      <c r="AZ231" s="5" t="str">
        <f t="shared" si="33"/>
        <v>yes</v>
      </c>
      <c r="BA231" s="5" t="str">
        <f t="shared" si="34"/>
        <v>yes</v>
      </c>
    </row>
    <row r="232" spans="1:53">
      <c r="A232" s="5" t="s">
        <v>5945</v>
      </c>
      <c r="B232" s="5" t="s">
        <v>4967</v>
      </c>
      <c r="C232" s="5" t="s">
        <v>4968</v>
      </c>
      <c r="D232" s="5">
        <v>380526</v>
      </c>
      <c r="E232" s="5" t="s">
        <v>172</v>
      </c>
      <c r="F232" s="5" t="s">
        <v>6430</v>
      </c>
      <c r="G232" s="5" t="s">
        <v>2882</v>
      </c>
      <c r="H232" s="5" t="s">
        <v>1549</v>
      </c>
      <c r="I232" s="5" t="s">
        <v>6168</v>
      </c>
      <c r="J232" s="34">
        <v>2015</v>
      </c>
      <c r="K232" s="5" t="s">
        <v>6174</v>
      </c>
      <c r="L232" s="136" t="s">
        <v>178</v>
      </c>
      <c r="M232" s="5" t="s">
        <v>2383</v>
      </c>
      <c r="N232" s="5" t="s">
        <v>177</v>
      </c>
      <c r="O232" s="5" t="s">
        <v>177</v>
      </c>
      <c r="P232" s="10" t="s">
        <v>449</v>
      </c>
      <c r="Q232" s="5" t="s">
        <v>172</v>
      </c>
      <c r="R232" s="5" t="s">
        <v>172</v>
      </c>
      <c r="S232" s="5" t="s">
        <v>172</v>
      </c>
      <c r="T232" s="5" t="s">
        <v>172</v>
      </c>
      <c r="U232" s="5" t="s">
        <v>172</v>
      </c>
      <c r="V232" s="5" t="s">
        <v>172</v>
      </c>
      <c r="W232" s="5" t="s">
        <v>172</v>
      </c>
      <c r="X232" s="5" t="s">
        <v>172</v>
      </c>
      <c r="Y232" s="5" t="s">
        <v>2814</v>
      </c>
      <c r="Z232" s="5" t="s">
        <v>172</v>
      </c>
      <c r="AA232" s="5" t="s">
        <v>2251</v>
      </c>
      <c r="AB232" s="5" t="s">
        <v>2254</v>
      </c>
      <c r="AC232" s="5" t="s">
        <v>172</v>
      </c>
      <c r="AD232" s="5">
        <v>0.62206600000000001</v>
      </c>
      <c r="AE232" s="5" t="s">
        <v>449</v>
      </c>
      <c r="AF232" s="5" t="s">
        <v>177</v>
      </c>
      <c r="AG232" s="5" t="s">
        <v>172</v>
      </c>
      <c r="AH232" s="40" t="s">
        <v>449</v>
      </c>
      <c r="AI232" s="40" t="s">
        <v>177</v>
      </c>
      <c r="AJ232" s="40" t="str">
        <f t="shared" si="28"/>
        <v>Yes</v>
      </c>
      <c r="AK232" s="40" t="s">
        <v>172</v>
      </c>
      <c r="AL232" s="40" t="s">
        <v>172</v>
      </c>
      <c r="AM232" s="5" t="s">
        <v>177</v>
      </c>
      <c r="AN232" s="5" t="s">
        <v>177</v>
      </c>
      <c r="AO232" s="5" t="s">
        <v>8016</v>
      </c>
      <c r="AP232" s="5">
        <v>124268</v>
      </c>
      <c r="AQ232" s="5">
        <v>195</v>
      </c>
      <c r="AR232" s="5" t="str">
        <f t="shared" si="30"/>
        <v>yes</v>
      </c>
      <c r="AS232" s="5">
        <v>615</v>
      </c>
      <c r="AT232" s="5" t="str">
        <f t="shared" si="31"/>
        <v>no</v>
      </c>
      <c r="AU232" s="5" t="str">
        <f t="shared" si="32"/>
        <v>no</v>
      </c>
      <c r="AV232" s="5">
        <v>10.904212145488943</v>
      </c>
      <c r="AW232" s="5">
        <v>25.78</v>
      </c>
      <c r="AX232" s="5" t="s">
        <v>2386</v>
      </c>
      <c r="AY232" s="5">
        <v>0.45</v>
      </c>
      <c r="AZ232" s="5" t="str">
        <f t="shared" si="33"/>
        <v>yes</v>
      </c>
      <c r="BA232" s="5" t="str">
        <f t="shared" si="34"/>
        <v>yes</v>
      </c>
    </row>
    <row r="233" spans="1:53">
      <c r="A233" s="5" t="s">
        <v>5996</v>
      </c>
      <c r="B233" s="5" t="s">
        <v>5036</v>
      </c>
      <c r="C233" s="5" t="s">
        <v>5037</v>
      </c>
      <c r="D233" s="5">
        <v>490902</v>
      </c>
      <c r="E233" s="5" t="s">
        <v>172</v>
      </c>
      <c r="F233" s="5" t="s">
        <v>6511</v>
      </c>
      <c r="G233" s="5" t="s">
        <v>2882</v>
      </c>
      <c r="H233" s="5" t="s">
        <v>1549</v>
      </c>
      <c r="I233" s="5" t="s">
        <v>6168</v>
      </c>
      <c r="J233" s="34">
        <v>2015</v>
      </c>
      <c r="K233" s="5" t="s">
        <v>6174</v>
      </c>
      <c r="L233" s="136" t="s">
        <v>178</v>
      </c>
      <c r="M233" s="5" t="s">
        <v>2383</v>
      </c>
      <c r="N233" s="5" t="s">
        <v>177</v>
      </c>
      <c r="O233" s="5" t="s">
        <v>177</v>
      </c>
      <c r="P233" s="10" t="s">
        <v>449</v>
      </c>
      <c r="Q233" s="5" t="s">
        <v>172</v>
      </c>
      <c r="R233" s="5" t="s">
        <v>172</v>
      </c>
      <c r="S233" s="5" t="s">
        <v>172</v>
      </c>
      <c r="T233" s="5" t="s">
        <v>172</v>
      </c>
      <c r="U233" s="5" t="s">
        <v>172</v>
      </c>
      <c r="V233" s="5" t="s">
        <v>172</v>
      </c>
      <c r="W233" s="5" t="s">
        <v>172</v>
      </c>
      <c r="X233" s="5" t="s">
        <v>172</v>
      </c>
      <c r="Y233" s="5" t="s">
        <v>2814</v>
      </c>
      <c r="Z233" s="5" t="s">
        <v>172</v>
      </c>
      <c r="AA233" s="5" t="s">
        <v>2251</v>
      </c>
      <c r="AB233" s="5" t="s">
        <v>2254</v>
      </c>
      <c r="AC233" s="5" t="s">
        <v>1765</v>
      </c>
      <c r="AD233" s="5">
        <v>0.48650599999999999</v>
      </c>
      <c r="AE233" s="5" t="s">
        <v>449</v>
      </c>
      <c r="AF233" s="5" t="s">
        <v>449</v>
      </c>
      <c r="AG233" s="5">
        <v>0.858568</v>
      </c>
      <c r="AH233" s="40" t="s">
        <v>449</v>
      </c>
      <c r="AI233" s="40" t="s">
        <v>177</v>
      </c>
      <c r="AJ233" s="40" t="str">
        <f t="shared" si="28"/>
        <v>Yes</v>
      </c>
      <c r="AK233" s="40" t="s">
        <v>172</v>
      </c>
      <c r="AL233" s="40" t="s">
        <v>172</v>
      </c>
      <c r="AM233" s="5" t="s">
        <v>177</v>
      </c>
      <c r="AN233" s="5" t="s">
        <v>177</v>
      </c>
      <c r="AO233" s="5" t="s">
        <v>8096</v>
      </c>
      <c r="AP233" s="5">
        <v>213637</v>
      </c>
      <c r="AQ233" s="5">
        <v>319</v>
      </c>
      <c r="AR233" s="5" t="str">
        <f t="shared" si="30"/>
        <v>yes</v>
      </c>
      <c r="AS233" s="5">
        <v>652</v>
      </c>
      <c r="AT233" s="5" t="str">
        <f t="shared" si="31"/>
        <v>no</v>
      </c>
      <c r="AU233" s="5" t="str">
        <f t="shared" si="32"/>
        <v>no</v>
      </c>
      <c r="AV233" s="5">
        <v>18.746122655275865</v>
      </c>
      <c r="AW233" s="5">
        <v>40.090000000000003</v>
      </c>
      <c r="AX233" s="5" t="s">
        <v>2386</v>
      </c>
      <c r="AY233" s="5">
        <v>2.88</v>
      </c>
      <c r="AZ233" s="5" t="str">
        <f t="shared" si="33"/>
        <v>yes</v>
      </c>
      <c r="BA233" s="5" t="str">
        <f t="shared" si="34"/>
        <v>yes</v>
      </c>
    </row>
    <row r="234" spans="1:53">
      <c r="A234" s="5" t="s">
        <v>6035</v>
      </c>
      <c r="B234" s="5" t="s">
        <v>4877</v>
      </c>
      <c r="C234" s="5" t="s">
        <v>4878</v>
      </c>
      <c r="D234" s="5">
        <v>257984</v>
      </c>
      <c r="E234" s="5" t="s">
        <v>172</v>
      </c>
      <c r="F234" s="5" t="s">
        <v>6554</v>
      </c>
      <c r="G234" s="5" t="s">
        <v>2882</v>
      </c>
      <c r="H234" s="5" t="s">
        <v>1549</v>
      </c>
      <c r="I234" s="5" t="s">
        <v>6168</v>
      </c>
      <c r="J234" s="34">
        <v>2015</v>
      </c>
      <c r="K234" s="5" t="s">
        <v>6174</v>
      </c>
      <c r="L234" s="136" t="s">
        <v>178</v>
      </c>
      <c r="M234" s="5" t="s">
        <v>2383</v>
      </c>
      <c r="N234" s="5" t="s">
        <v>177</v>
      </c>
      <c r="O234" s="5" t="s">
        <v>177</v>
      </c>
      <c r="P234" s="10" t="s">
        <v>449</v>
      </c>
      <c r="Q234" s="5" t="s">
        <v>172</v>
      </c>
      <c r="R234" s="5" t="s">
        <v>172</v>
      </c>
      <c r="S234" s="5" t="s">
        <v>172</v>
      </c>
      <c r="T234" s="5" t="s">
        <v>172</v>
      </c>
      <c r="U234" s="5" t="s">
        <v>172</v>
      </c>
      <c r="V234" s="5" t="s">
        <v>172</v>
      </c>
      <c r="W234" s="5" t="s">
        <v>172</v>
      </c>
      <c r="X234" s="5" t="s">
        <v>172</v>
      </c>
      <c r="Y234" s="5" t="s">
        <v>2814</v>
      </c>
      <c r="Z234" s="5" t="s">
        <v>172</v>
      </c>
      <c r="AA234" s="5" t="s">
        <v>2251</v>
      </c>
      <c r="AB234" s="5" t="s">
        <v>2254</v>
      </c>
      <c r="AC234" s="5" t="s">
        <v>172</v>
      </c>
      <c r="AD234" s="5">
        <v>0.61797000000000002</v>
      </c>
      <c r="AE234" s="5" t="s">
        <v>449</v>
      </c>
      <c r="AF234" s="5" t="s">
        <v>177</v>
      </c>
      <c r="AG234" s="5" t="s">
        <v>172</v>
      </c>
      <c r="AH234" s="40" t="s">
        <v>449</v>
      </c>
      <c r="AI234" s="40" t="s">
        <v>177</v>
      </c>
      <c r="AJ234" s="40" t="str">
        <f t="shared" si="28"/>
        <v>Yes</v>
      </c>
      <c r="AK234" s="40" t="s">
        <v>172</v>
      </c>
      <c r="AL234" s="40" t="s">
        <v>172</v>
      </c>
      <c r="AM234" s="5" t="s">
        <v>177</v>
      </c>
      <c r="AN234" s="5" t="s">
        <v>177</v>
      </c>
      <c r="AO234" s="5" t="s">
        <v>8138</v>
      </c>
      <c r="AP234" s="5">
        <v>169851</v>
      </c>
      <c r="AQ234" s="5">
        <v>262</v>
      </c>
      <c r="AR234" s="5" t="str">
        <f t="shared" si="30"/>
        <v>yes</v>
      </c>
      <c r="AS234" s="5">
        <v>623</v>
      </c>
      <c r="AT234" s="5" t="str">
        <f t="shared" si="31"/>
        <v>no</v>
      </c>
      <c r="AU234" s="5" t="str">
        <f t="shared" si="32"/>
        <v>no</v>
      </c>
      <c r="AV234" s="5">
        <v>14.904008571180372</v>
      </c>
      <c r="AW234" s="5">
        <v>32.630000000000003</v>
      </c>
      <c r="AX234" s="5" t="s">
        <v>2386</v>
      </c>
      <c r="AY234" s="5">
        <v>0.05</v>
      </c>
      <c r="AZ234" s="5" t="str">
        <f t="shared" si="33"/>
        <v>yes</v>
      </c>
      <c r="BA234" s="5" t="str">
        <f t="shared" si="34"/>
        <v>yes</v>
      </c>
    </row>
    <row r="235" spans="1:53">
      <c r="A235" s="5" t="s">
        <v>6036</v>
      </c>
      <c r="B235" s="5" t="s">
        <v>4863</v>
      </c>
      <c r="C235" s="5" t="s">
        <v>4864</v>
      </c>
      <c r="D235" s="5">
        <v>240533</v>
      </c>
      <c r="E235" s="5" t="s">
        <v>172</v>
      </c>
      <c r="F235" s="5" t="s">
        <v>6555</v>
      </c>
      <c r="G235" s="5" t="s">
        <v>2882</v>
      </c>
      <c r="H235" s="5" t="s">
        <v>1549</v>
      </c>
      <c r="I235" s="5" t="s">
        <v>6168</v>
      </c>
      <c r="J235" s="34">
        <v>2015</v>
      </c>
      <c r="K235" s="5" t="s">
        <v>6174</v>
      </c>
      <c r="L235" s="136" t="s">
        <v>178</v>
      </c>
      <c r="M235" s="5" t="s">
        <v>2383</v>
      </c>
      <c r="N235" s="5" t="s">
        <v>177</v>
      </c>
      <c r="O235" s="5" t="s">
        <v>177</v>
      </c>
      <c r="P235" s="10" t="s">
        <v>449</v>
      </c>
      <c r="Q235" s="5" t="s">
        <v>172</v>
      </c>
      <c r="R235" s="5" t="s">
        <v>172</v>
      </c>
      <c r="S235" s="5" t="s">
        <v>172</v>
      </c>
      <c r="T235" s="5" t="s">
        <v>172</v>
      </c>
      <c r="U235" s="5" t="s">
        <v>172</v>
      </c>
      <c r="V235" s="5" t="s">
        <v>172</v>
      </c>
      <c r="W235" s="5" t="s">
        <v>172</v>
      </c>
      <c r="X235" s="5" t="s">
        <v>172</v>
      </c>
      <c r="Y235" s="5" t="s">
        <v>2814</v>
      </c>
      <c r="Z235" s="5" t="s">
        <v>172</v>
      </c>
      <c r="AA235" s="5" t="s">
        <v>2251</v>
      </c>
      <c r="AB235" s="5" t="s">
        <v>2254</v>
      </c>
      <c r="AC235" s="5" t="s">
        <v>172</v>
      </c>
      <c r="AD235" s="5">
        <v>0.66322099999999995</v>
      </c>
      <c r="AE235" s="5" t="s">
        <v>449</v>
      </c>
      <c r="AF235" s="5" t="s">
        <v>177</v>
      </c>
      <c r="AG235" s="5" t="s">
        <v>172</v>
      </c>
      <c r="AH235" s="40" t="s">
        <v>449</v>
      </c>
      <c r="AI235" s="40" t="s">
        <v>177</v>
      </c>
      <c r="AJ235" s="40" t="str">
        <f t="shared" si="28"/>
        <v>Yes</v>
      </c>
      <c r="AK235" s="40" t="s">
        <v>172</v>
      </c>
      <c r="AL235" s="40" t="s">
        <v>172</v>
      </c>
      <c r="AM235" s="5" t="s">
        <v>177</v>
      </c>
      <c r="AN235" s="5" t="s">
        <v>177</v>
      </c>
      <c r="AO235" s="5" t="s">
        <v>8139</v>
      </c>
      <c r="AP235" s="5">
        <v>122043</v>
      </c>
      <c r="AQ235" s="5">
        <v>184</v>
      </c>
      <c r="AR235" s="5" t="str">
        <f t="shared" si="30"/>
        <v>yes</v>
      </c>
      <c r="AS235" s="5">
        <v>644</v>
      </c>
      <c r="AT235" s="5" t="str">
        <f t="shared" si="31"/>
        <v>no</v>
      </c>
      <c r="AU235" s="5" t="str">
        <f t="shared" si="32"/>
        <v>no</v>
      </c>
      <c r="AV235" s="5">
        <v>10.708973853863482</v>
      </c>
      <c r="AW235" s="5">
        <v>29.81</v>
      </c>
      <c r="AX235" s="5" t="s">
        <v>2386</v>
      </c>
      <c r="AY235" s="5">
        <v>7.0000000000000007E-2</v>
      </c>
      <c r="AZ235" s="5" t="str">
        <f t="shared" si="33"/>
        <v>yes</v>
      </c>
      <c r="BA235" s="5" t="str">
        <f t="shared" si="34"/>
        <v>yes</v>
      </c>
    </row>
    <row r="236" spans="1:53">
      <c r="A236" s="5" t="s">
        <v>5946</v>
      </c>
      <c r="B236" s="5" t="s">
        <v>4916</v>
      </c>
      <c r="C236" s="5" t="s">
        <v>4917</v>
      </c>
      <c r="D236" s="5">
        <v>305529</v>
      </c>
      <c r="E236" s="5" t="s">
        <v>172</v>
      </c>
      <c r="F236" s="5" t="s">
        <v>6431</v>
      </c>
      <c r="G236" s="5" t="s">
        <v>2882</v>
      </c>
      <c r="H236" s="5" t="s">
        <v>1549</v>
      </c>
      <c r="I236" s="5" t="s">
        <v>6168</v>
      </c>
      <c r="J236" s="34">
        <v>2015</v>
      </c>
      <c r="K236" s="5" t="s">
        <v>6174</v>
      </c>
      <c r="L236" s="136" t="s">
        <v>178</v>
      </c>
      <c r="M236" s="5" t="s">
        <v>2383</v>
      </c>
      <c r="N236" s="5" t="s">
        <v>177</v>
      </c>
      <c r="O236" s="5" t="s">
        <v>177</v>
      </c>
      <c r="P236" s="10" t="s">
        <v>449</v>
      </c>
      <c r="Q236" s="5" t="s">
        <v>172</v>
      </c>
      <c r="R236" s="5" t="s">
        <v>172</v>
      </c>
      <c r="S236" s="5" t="s">
        <v>172</v>
      </c>
      <c r="T236" s="5" t="s">
        <v>172</v>
      </c>
      <c r="U236" s="5" t="s">
        <v>172</v>
      </c>
      <c r="V236" s="5" t="s">
        <v>172</v>
      </c>
      <c r="W236" s="5" t="s">
        <v>172</v>
      </c>
      <c r="X236" s="5" t="s">
        <v>172</v>
      </c>
      <c r="Y236" s="5" t="s">
        <v>2814</v>
      </c>
      <c r="Z236" s="5" t="s">
        <v>172</v>
      </c>
      <c r="AA236" s="5" t="s">
        <v>2251</v>
      </c>
      <c r="AB236" s="5" t="s">
        <v>2254</v>
      </c>
      <c r="AC236" s="5" t="s">
        <v>172</v>
      </c>
      <c r="AD236" s="5">
        <v>0.62989499999999998</v>
      </c>
      <c r="AE236" s="5" t="s">
        <v>449</v>
      </c>
      <c r="AF236" s="5" t="s">
        <v>177</v>
      </c>
      <c r="AG236" s="5" t="s">
        <v>172</v>
      </c>
      <c r="AH236" s="40" t="s">
        <v>449</v>
      </c>
      <c r="AI236" s="40" t="s">
        <v>177</v>
      </c>
      <c r="AJ236" s="40" t="str">
        <f t="shared" si="28"/>
        <v>Yes</v>
      </c>
      <c r="AK236" s="40" t="s">
        <v>172</v>
      </c>
      <c r="AL236" s="40" t="s">
        <v>172</v>
      </c>
      <c r="AM236" s="5" t="s">
        <v>177</v>
      </c>
      <c r="AN236" s="5" t="s">
        <v>177</v>
      </c>
      <c r="AO236" s="5" t="s">
        <v>8017</v>
      </c>
      <c r="AP236" s="5">
        <v>99793</v>
      </c>
      <c r="AQ236" s="5">
        <v>158</v>
      </c>
      <c r="AR236" s="5" t="str">
        <f t="shared" si="30"/>
        <v>yes</v>
      </c>
      <c r="AS236" s="5">
        <v>600</v>
      </c>
      <c r="AT236" s="5" t="str">
        <f t="shared" si="31"/>
        <v>no</v>
      </c>
      <c r="AU236" s="5" t="str">
        <f t="shared" si="32"/>
        <v>no</v>
      </c>
      <c r="AV236" s="5">
        <v>8.7565909376088609</v>
      </c>
      <c r="AW236" s="5">
        <v>25.59</v>
      </c>
      <c r="AX236" s="5" t="s">
        <v>2386</v>
      </c>
      <c r="AY236" s="5">
        <v>2.02</v>
      </c>
      <c r="AZ236" s="5" t="str">
        <f t="shared" si="33"/>
        <v>yes</v>
      </c>
      <c r="BA236" s="5" t="str">
        <f t="shared" si="34"/>
        <v>yes</v>
      </c>
    </row>
    <row r="237" spans="1:53">
      <c r="A237" s="5" t="s">
        <v>4195</v>
      </c>
      <c r="B237" s="5" t="s">
        <v>4647</v>
      </c>
      <c r="C237" s="5" t="s">
        <v>5771</v>
      </c>
      <c r="D237" s="5">
        <v>2500000</v>
      </c>
      <c r="E237" s="5" t="s">
        <v>172</v>
      </c>
      <c r="F237" s="5" t="s">
        <v>6409</v>
      </c>
      <c r="G237" s="5" t="s">
        <v>2882</v>
      </c>
      <c r="H237" s="5" t="s">
        <v>1549</v>
      </c>
      <c r="I237" s="5" t="s">
        <v>6168</v>
      </c>
      <c r="J237" s="5">
        <v>2016</v>
      </c>
      <c r="K237" s="5" t="s">
        <v>6174</v>
      </c>
      <c r="L237" s="136" t="s">
        <v>178</v>
      </c>
      <c r="M237" s="5" t="s">
        <v>2383</v>
      </c>
      <c r="N237" s="5" t="s">
        <v>177</v>
      </c>
      <c r="O237" s="5" t="s">
        <v>177</v>
      </c>
      <c r="P237" s="10" t="s">
        <v>449</v>
      </c>
      <c r="Q237" s="5" t="s">
        <v>172</v>
      </c>
      <c r="R237" s="5" t="s">
        <v>172</v>
      </c>
      <c r="S237" s="5" t="s">
        <v>172</v>
      </c>
      <c r="T237" s="5" t="s">
        <v>172</v>
      </c>
      <c r="U237" s="5" t="s">
        <v>172</v>
      </c>
      <c r="V237" s="5" t="s">
        <v>172</v>
      </c>
      <c r="W237" s="5" t="s">
        <v>172</v>
      </c>
      <c r="X237" s="5" t="s">
        <v>172</v>
      </c>
      <c r="Y237" s="5" t="s">
        <v>2814</v>
      </c>
      <c r="Z237" s="5" t="s">
        <v>172</v>
      </c>
      <c r="AA237" s="5" t="s">
        <v>2251</v>
      </c>
      <c r="AB237" s="5" t="s">
        <v>2254</v>
      </c>
      <c r="AC237" s="5" t="s">
        <v>1765</v>
      </c>
      <c r="AD237" s="5">
        <v>3.6308199999999999E-2</v>
      </c>
      <c r="AE237" s="5" t="s">
        <v>177</v>
      </c>
      <c r="AF237" s="5" t="s">
        <v>449</v>
      </c>
      <c r="AG237" s="5">
        <v>9.04895E-2</v>
      </c>
      <c r="AH237" s="40" t="s">
        <v>177</v>
      </c>
      <c r="AI237" s="40" t="s">
        <v>449</v>
      </c>
      <c r="AJ237" s="40" t="str">
        <f t="shared" si="28"/>
        <v>No</v>
      </c>
      <c r="AK237" s="40">
        <v>20.3</v>
      </c>
      <c r="AL237" s="40">
        <v>20</v>
      </c>
      <c r="AM237" s="5" t="s">
        <v>177</v>
      </c>
      <c r="AN237" s="5" t="s">
        <v>177</v>
      </c>
      <c r="AO237" s="5" t="s">
        <v>7992</v>
      </c>
      <c r="AP237" s="5">
        <v>1151860</v>
      </c>
      <c r="AQ237" s="5">
        <v>354</v>
      </c>
      <c r="AR237" s="5" t="str">
        <f t="shared" si="30"/>
        <v>yes</v>
      </c>
      <c r="AS237" s="5">
        <v>4383</v>
      </c>
      <c r="AT237" s="5" t="str">
        <f t="shared" si="31"/>
        <v>yes</v>
      </c>
      <c r="AU237" s="5" t="str">
        <f t="shared" si="32"/>
        <v>no</v>
      </c>
      <c r="AV237" s="5">
        <v>101.07288925469867</v>
      </c>
      <c r="AW237" s="5">
        <v>97.69</v>
      </c>
      <c r="AX237" s="5" t="s">
        <v>2385</v>
      </c>
      <c r="AY237" s="5">
        <v>6</v>
      </c>
      <c r="AZ237" s="5" t="str">
        <f t="shared" si="33"/>
        <v>no</v>
      </c>
      <c r="BA237" s="5" t="str">
        <f t="shared" si="34"/>
        <v>yes</v>
      </c>
    </row>
    <row r="238" spans="1:53">
      <c r="A238" s="5" t="s">
        <v>6055</v>
      </c>
      <c r="B238" s="5" t="s">
        <v>5287</v>
      </c>
      <c r="C238" s="5" t="s">
        <v>5288</v>
      </c>
      <c r="D238" s="5">
        <v>1169715</v>
      </c>
      <c r="E238" s="5" t="s">
        <v>172</v>
      </c>
      <c r="F238" s="162" t="s">
        <v>9582</v>
      </c>
      <c r="G238" s="5" t="s">
        <v>2882</v>
      </c>
      <c r="H238" s="5" t="s">
        <v>1549</v>
      </c>
      <c r="I238" s="5" t="s">
        <v>6168</v>
      </c>
      <c r="J238" s="34">
        <v>2016</v>
      </c>
      <c r="K238" s="5" t="s">
        <v>6174</v>
      </c>
      <c r="L238" s="136" t="s">
        <v>178</v>
      </c>
      <c r="M238" s="5" t="s">
        <v>2383</v>
      </c>
      <c r="N238" s="5" t="s">
        <v>177</v>
      </c>
      <c r="O238" s="5" t="s">
        <v>177</v>
      </c>
      <c r="P238" s="10" t="s">
        <v>449</v>
      </c>
      <c r="Q238" s="5" t="s">
        <v>172</v>
      </c>
      <c r="R238" s="5" t="s">
        <v>172</v>
      </c>
      <c r="S238" s="5" t="s">
        <v>172</v>
      </c>
      <c r="T238" s="5" t="s">
        <v>172</v>
      </c>
      <c r="U238" s="5" t="s">
        <v>172</v>
      </c>
      <c r="V238" s="5" t="s">
        <v>172</v>
      </c>
      <c r="W238" s="5" t="s">
        <v>172</v>
      </c>
      <c r="X238" s="5" t="s">
        <v>172</v>
      </c>
      <c r="Y238" s="5" t="s">
        <v>2814</v>
      </c>
      <c r="Z238" s="5" t="s">
        <v>172</v>
      </c>
      <c r="AA238" s="5" t="s">
        <v>2251</v>
      </c>
      <c r="AB238" s="5" t="s">
        <v>2254</v>
      </c>
      <c r="AC238" s="5" t="s">
        <v>1765</v>
      </c>
      <c r="AD238" s="5">
        <v>0.243973</v>
      </c>
      <c r="AE238" s="5" t="s">
        <v>177</v>
      </c>
      <c r="AF238" s="5" t="s">
        <v>449</v>
      </c>
      <c r="AG238" s="5">
        <v>0.54983899999999997</v>
      </c>
      <c r="AH238" s="40" t="s">
        <v>449</v>
      </c>
      <c r="AI238" s="40" t="s">
        <v>177</v>
      </c>
      <c r="AJ238" s="40" t="str">
        <f t="shared" si="28"/>
        <v>No</v>
      </c>
      <c r="AK238" s="40">
        <v>7.7</v>
      </c>
      <c r="AL238" s="40">
        <v>7</v>
      </c>
      <c r="AM238" s="5" t="s">
        <v>177</v>
      </c>
      <c r="AN238" s="5" t="s">
        <v>177</v>
      </c>
      <c r="AO238" s="5" t="s">
        <v>8156</v>
      </c>
      <c r="AP238" s="5">
        <v>862123</v>
      </c>
      <c r="AQ238" s="5">
        <v>875</v>
      </c>
      <c r="AR238" s="5" t="str">
        <f t="shared" si="30"/>
        <v>no</v>
      </c>
      <c r="AS238" s="5">
        <v>1038</v>
      </c>
      <c r="AT238" s="5" t="str">
        <f t="shared" si="31"/>
        <v>no</v>
      </c>
      <c r="AU238" s="5" t="str">
        <f t="shared" si="32"/>
        <v>no</v>
      </c>
      <c r="AV238" s="5">
        <v>75.649178288098</v>
      </c>
      <c r="AW238" s="5">
        <v>84.26</v>
      </c>
      <c r="AX238" s="5" t="s">
        <v>2386</v>
      </c>
      <c r="AY238" s="5">
        <v>10.119999999999999</v>
      </c>
      <c r="AZ238" s="5" t="str">
        <f t="shared" si="33"/>
        <v>no</v>
      </c>
      <c r="BA238" s="5" t="str">
        <f t="shared" si="34"/>
        <v>no</v>
      </c>
    </row>
    <row r="239" spans="1:53">
      <c r="A239" s="5" t="s">
        <v>6056</v>
      </c>
      <c r="B239" s="5" t="s">
        <v>5289</v>
      </c>
      <c r="C239" s="5" t="s">
        <v>5290</v>
      </c>
      <c r="D239" s="5">
        <v>1178061</v>
      </c>
      <c r="E239" s="5" t="s">
        <v>172</v>
      </c>
      <c r="F239" s="162" t="s">
        <v>9583</v>
      </c>
      <c r="G239" s="5" t="s">
        <v>2882</v>
      </c>
      <c r="H239" s="5" t="s">
        <v>1549</v>
      </c>
      <c r="I239" s="5" t="s">
        <v>6168</v>
      </c>
      <c r="J239" s="34">
        <v>2016</v>
      </c>
      <c r="K239" s="5" t="s">
        <v>6174</v>
      </c>
      <c r="L239" s="136" t="s">
        <v>178</v>
      </c>
      <c r="M239" s="5" t="s">
        <v>2383</v>
      </c>
      <c r="N239" s="5" t="s">
        <v>177</v>
      </c>
      <c r="O239" s="5" t="s">
        <v>177</v>
      </c>
      <c r="P239" s="10" t="s">
        <v>449</v>
      </c>
      <c r="Q239" s="5" t="s">
        <v>172</v>
      </c>
      <c r="R239" s="5" t="s">
        <v>172</v>
      </c>
      <c r="S239" s="5" t="s">
        <v>172</v>
      </c>
      <c r="T239" s="5" t="s">
        <v>172</v>
      </c>
      <c r="U239" s="5" t="s">
        <v>172</v>
      </c>
      <c r="V239" s="5" t="s">
        <v>172</v>
      </c>
      <c r="W239" s="5" t="s">
        <v>172</v>
      </c>
      <c r="X239" s="5" t="s">
        <v>172</v>
      </c>
      <c r="Y239" s="5" t="s">
        <v>2814</v>
      </c>
      <c r="Z239" s="5" t="s">
        <v>172</v>
      </c>
      <c r="AA239" s="5" t="s">
        <v>2251</v>
      </c>
      <c r="AB239" s="5" t="s">
        <v>2254</v>
      </c>
      <c r="AC239" s="5" t="s">
        <v>1765</v>
      </c>
      <c r="AD239" s="5">
        <v>0.23580699999999999</v>
      </c>
      <c r="AE239" s="5" t="s">
        <v>177</v>
      </c>
      <c r="AF239" s="5" t="s">
        <v>449</v>
      </c>
      <c r="AG239" s="5">
        <v>0.53802399999999995</v>
      </c>
      <c r="AH239" s="40" t="s">
        <v>449</v>
      </c>
      <c r="AI239" s="40" t="s">
        <v>177</v>
      </c>
      <c r="AJ239" s="40" t="str">
        <f t="shared" si="28"/>
        <v>No</v>
      </c>
      <c r="AK239" s="40">
        <v>7.8</v>
      </c>
      <c r="AL239" s="40">
        <v>7</v>
      </c>
      <c r="AM239" s="5" t="s">
        <v>177</v>
      </c>
      <c r="AN239" s="5" t="s">
        <v>177</v>
      </c>
      <c r="AO239" s="5" t="s">
        <v>8157</v>
      </c>
      <c r="AP239" s="5">
        <v>858296</v>
      </c>
      <c r="AQ239" s="5">
        <v>886</v>
      </c>
      <c r="AR239" s="5" t="str">
        <f t="shared" si="30"/>
        <v>no</v>
      </c>
      <c r="AS239" s="5">
        <v>1030</v>
      </c>
      <c r="AT239" s="5" t="str">
        <f t="shared" si="31"/>
        <v>no</v>
      </c>
      <c r="AU239" s="5" t="str">
        <f t="shared" si="32"/>
        <v>no</v>
      </c>
      <c r="AV239" s="5">
        <v>75.313368426502208</v>
      </c>
      <c r="AW239" s="5">
        <v>83.85</v>
      </c>
      <c r="AX239" s="5" t="s">
        <v>2386</v>
      </c>
      <c r="AY239" s="5">
        <v>12.9</v>
      </c>
      <c r="AZ239" s="5" t="str">
        <f t="shared" si="33"/>
        <v>no</v>
      </c>
      <c r="BA239" s="5" t="str">
        <f t="shared" si="34"/>
        <v>no</v>
      </c>
    </row>
    <row r="240" spans="1:53">
      <c r="A240" s="5" t="s">
        <v>4165</v>
      </c>
      <c r="B240" s="5" t="s">
        <v>4617</v>
      </c>
      <c r="C240" s="5" t="s">
        <v>5749</v>
      </c>
      <c r="D240" s="5">
        <v>2500000</v>
      </c>
      <c r="E240" s="5" t="s">
        <v>172</v>
      </c>
      <c r="F240" s="5" t="s">
        <v>6366</v>
      </c>
      <c r="G240" s="5" t="s">
        <v>2882</v>
      </c>
      <c r="H240" s="5" t="s">
        <v>1549</v>
      </c>
      <c r="I240" s="5" t="s">
        <v>6168</v>
      </c>
      <c r="J240" s="5">
        <v>2016</v>
      </c>
      <c r="K240" s="5" t="s">
        <v>6174</v>
      </c>
      <c r="L240" s="136" t="s">
        <v>178</v>
      </c>
      <c r="M240" s="5" t="s">
        <v>2383</v>
      </c>
      <c r="N240" s="5" t="s">
        <v>177</v>
      </c>
      <c r="O240" s="5" t="s">
        <v>177</v>
      </c>
      <c r="P240" s="10" t="s">
        <v>449</v>
      </c>
      <c r="Q240" s="5" t="s">
        <v>172</v>
      </c>
      <c r="R240" s="5" t="s">
        <v>172</v>
      </c>
      <c r="S240" s="5" t="s">
        <v>172</v>
      </c>
      <c r="T240" s="5" t="s">
        <v>172</v>
      </c>
      <c r="U240" s="5" t="s">
        <v>172</v>
      </c>
      <c r="V240" s="5" t="s">
        <v>172</v>
      </c>
      <c r="W240" s="5" t="s">
        <v>172</v>
      </c>
      <c r="X240" s="5" t="s">
        <v>172</v>
      </c>
      <c r="Y240" s="5" t="s">
        <v>2814</v>
      </c>
      <c r="Z240" s="5" t="s">
        <v>172</v>
      </c>
      <c r="AA240" s="5" t="s">
        <v>2251</v>
      </c>
      <c r="AB240" s="5" t="s">
        <v>2254</v>
      </c>
      <c r="AC240" s="5" t="s">
        <v>1765</v>
      </c>
      <c r="AD240" s="5">
        <v>2.8703099999999999E-2</v>
      </c>
      <c r="AE240" s="5" t="s">
        <v>177</v>
      </c>
      <c r="AF240" s="5" t="s">
        <v>449</v>
      </c>
      <c r="AG240" s="5">
        <v>6.1905000000000002E-2</v>
      </c>
      <c r="AH240" s="40" t="s">
        <v>177</v>
      </c>
      <c r="AI240" s="40" t="s">
        <v>449</v>
      </c>
      <c r="AJ240" s="40" t="str">
        <f t="shared" si="28"/>
        <v>No</v>
      </c>
      <c r="AK240" s="40">
        <v>23.9</v>
      </c>
      <c r="AL240" s="40">
        <v>23</v>
      </c>
      <c r="AM240" s="5" t="s">
        <v>177</v>
      </c>
      <c r="AN240" s="5" t="s">
        <v>177</v>
      </c>
      <c r="AO240" s="5" t="s">
        <v>7953</v>
      </c>
      <c r="AP240" s="5">
        <v>1143666</v>
      </c>
      <c r="AQ240" s="5">
        <v>179</v>
      </c>
      <c r="AR240" s="5" t="str">
        <f>IF(AQ240&lt;350,"yes","no")</f>
        <v>yes</v>
      </c>
      <c r="AS240" s="5">
        <v>9957</v>
      </c>
      <c r="AT240" s="5" t="str">
        <f t="shared" si="31"/>
        <v>yes</v>
      </c>
      <c r="AU240" s="5" t="str">
        <f t="shared" si="32"/>
        <v>yes</v>
      </c>
      <c r="AV240" s="5">
        <v>100.35388585623618</v>
      </c>
      <c r="AW240" s="5">
        <v>99.97</v>
      </c>
      <c r="AX240" s="5" t="s">
        <v>2385</v>
      </c>
      <c r="AY240" s="5">
        <v>3.49</v>
      </c>
      <c r="AZ240" s="5" t="str">
        <f t="shared" si="33"/>
        <v>yes</v>
      </c>
      <c r="BA240" s="5" t="str">
        <f t="shared" si="34"/>
        <v>yes</v>
      </c>
    </row>
    <row r="241" spans="1:53">
      <c r="A241" s="5" t="s">
        <v>4041</v>
      </c>
      <c r="B241" s="5" t="s">
        <v>4493</v>
      </c>
      <c r="C241" s="5" t="s">
        <v>5661</v>
      </c>
      <c r="D241" s="5">
        <v>2500000</v>
      </c>
      <c r="E241" s="5" t="s">
        <v>172</v>
      </c>
      <c r="F241" s="5" t="s">
        <v>6210</v>
      </c>
      <c r="G241" s="5" t="s">
        <v>2882</v>
      </c>
      <c r="H241" s="5" t="s">
        <v>1549</v>
      </c>
      <c r="I241" s="5" t="s">
        <v>6168</v>
      </c>
      <c r="J241" s="5">
        <v>2016</v>
      </c>
      <c r="K241" s="5" t="s">
        <v>6174</v>
      </c>
      <c r="L241" s="136" t="s">
        <v>178</v>
      </c>
      <c r="M241" s="5" t="s">
        <v>2383</v>
      </c>
      <c r="N241" s="5" t="s">
        <v>177</v>
      </c>
      <c r="O241" s="5" t="s">
        <v>177</v>
      </c>
      <c r="P241" s="10" t="s">
        <v>449</v>
      </c>
      <c r="Q241" s="5" t="s">
        <v>172</v>
      </c>
      <c r="R241" s="5" t="s">
        <v>172</v>
      </c>
      <c r="S241" s="5" t="s">
        <v>172</v>
      </c>
      <c r="T241" s="5" t="s">
        <v>172</v>
      </c>
      <c r="U241" s="5" t="s">
        <v>172</v>
      </c>
      <c r="V241" s="5" t="s">
        <v>172</v>
      </c>
      <c r="W241" s="5" t="s">
        <v>172</v>
      </c>
      <c r="X241" s="5" t="s">
        <v>172</v>
      </c>
      <c r="Y241" s="5" t="s">
        <v>2814</v>
      </c>
      <c r="Z241" s="5" t="s">
        <v>172</v>
      </c>
      <c r="AA241" s="5" t="s">
        <v>2251</v>
      </c>
      <c r="AB241" s="5" t="s">
        <v>2254</v>
      </c>
      <c r="AC241" s="5" t="s">
        <v>1765</v>
      </c>
      <c r="AD241" s="5">
        <v>2.4139399999999998E-2</v>
      </c>
      <c r="AE241" s="5" t="s">
        <v>177</v>
      </c>
      <c r="AF241" s="5" t="s">
        <v>449</v>
      </c>
      <c r="AG241" s="5">
        <v>3.6999999999999998E-2</v>
      </c>
      <c r="AH241" s="40" t="s">
        <v>177</v>
      </c>
      <c r="AI241" s="40" t="s">
        <v>449</v>
      </c>
      <c r="AJ241" s="40" t="str">
        <f t="shared" si="28"/>
        <v>No</v>
      </c>
      <c r="AK241" s="40">
        <v>157.30000000000001</v>
      </c>
      <c r="AL241" s="40">
        <v>156</v>
      </c>
      <c r="AM241" s="5" t="s">
        <v>177</v>
      </c>
      <c r="AN241" s="5" t="s">
        <v>177</v>
      </c>
      <c r="AO241" s="5" t="s">
        <v>7829</v>
      </c>
      <c r="AP241" s="5">
        <v>1138002</v>
      </c>
      <c r="AQ241" s="5">
        <v>19</v>
      </c>
      <c r="AR241" s="5" t="str">
        <f>IF(AQ241&lt;350,"yes","no")</f>
        <v>yes</v>
      </c>
      <c r="AS241" s="5">
        <v>208974</v>
      </c>
      <c r="AT241" s="5" t="str">
        <f t="shared" si="31"/>
        <v>yes</v>
      </c>
      <c r="AU241" s="5" t="str">
        <f t="shared" si="32"/>
        <v>yes</v>
      </c>
      <c r="AV241" s="5">
        <v>99.856883751172532</v>
      </c>
      <c r="AW241" s="5">
        <v>100</v>
      </c>
      <c r="AX241" s="5" t="s">
        <v>2385</v>
      </c>
      <c r="AY241" s="5">
        <v>0</v>
      </c>
      <c r="AZ241" s="5" t="str">
        <f t="shared" si="33"/>
        <v>yes</v>
      </c>
      <c r="BA241" s="5" t="str">
        <f t="shared" si="34"/>
        <v>yes</v>
      </c>
    </row>
    <row r="242" spans="1:53">
      <c r="A242" s="5" t="s">
        <v>6022</v>
      </c>
      <c r="B242" s="5" t="s">
        <v>5198</v>
      </c>
      <c r="C242" s="5" t="s">
        <v>5199</v>
      </c>
      <c r="D242" s="5">
        <v>922720</v>
      </c>
      <c r="E242" s="5" t="s">
        <v>172</v>
      </c>
      <c r="F242" s="5" t="s">
        <v>6540</v>
      </c>
      <c r="G242" s="5" t="s">
        <v>2882</v>
      </c>
      <c r="H242" s="5" t="s">
        <v>1549</v>
      </c>
      <c r="I242" s="5" t="s">
        <v>6168</v>
      </c>
      <c r="J242" s="34">
        <v>2016</v>
      </c>
      <c r="K242" s="5" t="s">
        <v>6174</v>
      </c>
      <c r="L242" s="136" t="s">
        <v>178</v>
      </c>
      <c r="M242" s="5" t="s">
        <v>2383</v>
      </c>
      <c r="N242" s="5" t="s">
        <v>177</v>
      </c>
      <c r="O242" s="5" t="s">
        <v>177</v>
      </c>
      <c r="P242" s="10" t="s">
        <v>449</v>
      </c>
      <c r="Q242" s="5" t="s">
        <v>172</v>
      </c>
      <c r="R242" s="5" t="s">
        <v>172</v>
      </c>
      <c r="S242" s="5" t="s">
        <v>172</v>
      </c>
      <c r="T242" s="5" t="s">
        <v>172</v>
      </c>
      <c r="U242" s="5" t="s">
        <v>172</v>
      </c>
      <c r="V242" s="5" t="s">
        <v>172</v>
      </c>
      <c r="W242" s="5" t="s">
        <v>172</v>
      </c>
      <c r="X242" s="5" t="s">
        <v>172</v>
      </c>
      <c r="Y242" s="5" t="s">
        <v>2814</v>
      </c>
      <c r="Z242" s="5" t="s">
        <v>172</v>
      </c>
      <c r="AA242" s="5" t="s">
        <v>2251</v>
      </c>
      <c r="AB242" s="5" t="s">
        <v>2254</v>
      </c>
      <c r="AC242" s="5" t="s">
        <v>1765</v>
      </c>
      <c r="AD242" s="5">
        <v>0.18465000000000001</v>
      </c>
      <c r="AE242" s="5" t="s">
        <v>177</v>
      </c>
      <c r="AF242" s="5" t="s">
        <v>449</v>
      </c>
      <c r="AG242" s="5">
        <v>0.63676500000000003</v>
      </c>
      <c r="AH242" s="40" t="s">
        <v>449</v>
      </c>
      <c r="AI242" s="40" t="s">
        <v>177</v>
      </c>
      <c r="AJ242" s="40" t="str">
        <f t="shared" si="28"/>
        <v>No</v>
      </c>
      <c r="AK242" s="40">
        <v>6.7</v>
      </c>
      <c r="AL242" s="40">
        <v>6</v>
      </c>
      <c r="AM242" s="5" t="s">
        <v>177</v>
      </c>
      <c r="AN242" s="5" t="s">
        <v>177</v>
      </c>
      <c r="AO242" s="5" t="s">
        <v>8122</v>
      </c>
      <c r="AP242" s="5">
        <v>870915</v>
      </c>
      <c r="AQ242" s="5">
        <v>891</v>
      </c>
      <c r="AR242" s="5" t="str">
        <f>IF(AQ242&lt;600,"yes","no")</f>
        <v>no</v>
      </c>
      <c r="AS242" s="5">
        <v>1063</v>
      </c>
      <c r="AT242" s="5" t="str">
        <f t="shared" si="31"/>
        <v>no</v>
      </c>
      <c r="AU242" s="5" t="str">
        <f t="shared" si="32"/>
        <v>no</v>
      </c>
      <c r="AV242" s="5">
        <v>76.420654719545681</v>
      </c>
      <c r="AW242" s="5">
        <v>82.96</v>
      </c>
      <c r="AX242" s="5" t="s">
        <v>2386</v>
      </c>
      <c r="AY242" s="5">
        <v>10.78</v>
      </c>
      <c r="AZ242" s="5" t="str">
        <f t="shared" si="33"/>
        <v>no</v>
      </c>
      <c r="BA242" s="5" t="str">
        <f t="shared" si="34"/>
        <v>no</v>
      </c>
    </row>
    <row r="243" spans="1:53">
      <c r="A243" s="5" t="s">
        <v>4234</v>
      </c>
      <c r="B243" s="5" t="s">
        <v>4686</v>
      </c>
      <c r="C243" s="5" t="s">
        <v>5383</v>
      </c>
      <c r="D243" s="5">
        <v>1596961</v>
      </c>
      <c r="E243" s="5" t="s">
        <v>172</v>
      </c>
      <c r="F243" s="5" t="s">
        <v>6493</v>
      </c>
      <c r="G243" s="5" t="s">
        <v>2882</v>
      </c>
      <c r="H243" s="5" t="s">
        <v>1549</v>
      </c>
      <c r="I243" s="5" t="s">
        <v>6168</v>
      </c>
      <c r="J243" s="5">
        <v>2016</v>
      </c>
      <c r="K243" s="5" t="s">
        <v>6174</v>
      </c>
      <c r="L243" s="136" t="s">
        <v>178</v>
      </c>
      <c r="M243" s="5" t="s">
        <v>2383</v>
      </c>
      <c r="N243" s="5" t="s">
        <v>177</v>
      </c>
      <c r="O243" s="5" t="s">
        <v>177</v>
      </c>
      <c r="P243" s="10" t="s">
        <v>449</v>
      </c>
      <c r="Q243" s="5" t="s">
        <v>172</v>
      </c>
      <c r="R243" s="5" t="s">
        <v>172</v>
      </c>
      <c r="S243" s="5" t="s">
        <v>172</v>
      </c>
      <c r="T243" s="5" t="s">
        <v>172</v>
      </c>
      <c r="U243" s="5" t="s">
        <v>172</v>
      </c>
      <c r="V243" s="5" t="s">
        <v>172</v>
      </c>
      <c r="W243" s="5" t="s">
        <v>172</v>
      </c>
      <c r="X243" s="5" t="s">
        <v>172</v>
      </c>
      <c r="Y243" s="5" t="s">
        <v>2814</v>
      </c>
      <c r="Z243" s="5" t="s">
        <v>172</v>
      </c>
      <c r="AA243" s="5" t="s">
        <v>2251</v>
      </c>
      <c r="AB243" s="5" t="s">
        <v>2254</v>
      </c>
      <c r="AC243" s="5" t="s">
        <v>1765</v>
      </c>
      <c r="AD243" s="5">
        <v>0.12567800000000001</v>
      </c>
      <c r="AE243" s="5" t="s">
        <v>177</v>
      </c>
      <c r="AF243" s="5" t="s">
        <v>449</v>
      </c>
      <c r="AG243" s="5">
        <v>0.325158</v>
      </c>
      <c r="AH243" s="40" t="s">
        <v>449</v>
      </c>
      <c r="AI243" s="40" t="s">
        <v>449</v>
      </c>
      <c r="AJ243" s="40" t="str">
        <f t="shared" si="28"/>
        <v>No</v>
      </c>
      <c r="AK243" s="40">
        <v>11.9</v>
      </c>
      <c r="AL243" s="40">
        <v>11</v>
      </c>
      <c r="AM243" s="5" t="s">
        <v>177</v>
      </c>
      <c r="AN243" s="5" t="s">
        <v>177</v>
      </c>
      <c r="AO243" s="5" t="s">
        <v>8076</v>
      </c>
      <c r="AP243" s="5">
        <v>1031373</v>
      </c>
      <c r="AQ243" s="5">
        <v>902</v>
      </c>
      <c r="AR243" s="5" t="str">
        <f>IF(AQ243&lt;600,"yes","no")</f>
        <v>no</v>
      </c>
      <c r="AS243" s="5">
        <v>1288</v>
      </c>
      <c r="AT243" s="5" t="str">
        <f t="shared" si="31"/>
        <v>no</v>
      </c>
      <c r="AU243" s="5" t="str">
        <f t="shared" si="32"/>
        <v>no</v>
      </c>
      <c r="AV243" s="5">
        <v>90.500450583652807</v>
      </c>
      <c r="AW243" s="5">
        <v>89.2</v>
      </c>
      <c r="AX243" s="5" t="s">
        <v>2386</v>
      </c>
      <c r="AY243" s="5">
        <v>12.94</v>
      </c>
      <c r="AZ243" s="5" t="str">
        <f t="shared" si="33"/>
        <v>no</v>
      </c>
      <c r="BA243" s="5" t="str">
        <f t="shared" si="34"/>
        <v>no</v>
      </c>
    </row>
    <row r="244" spans="1:53">
      <c r="A244" s="5" t="s">
        <v>6023</v>
      </c>
      <c r="B244" s="5" t="s">
        <v>5169</v>
      </c>
      <c r="C244" s="5" t="s">
        <v>5170</v>
      </c>
      <c r="D244" s="5">
        <v>799186</v>
      </c>
      <c r="E244" s="5" t="s">
        <v>172</v>
      </c>
      <c r="F244" s="5" t="s">
        <v>6541</v>
      </c>
      <c r="G244" s="5" t="s">
        <v>2882</v>
      </c>
      <c r="H244" s="5" t="s">
        <v>1549</v>
      </c>
      <c r="I244" s="5" t="s">
        <v>6168</v>
      </c>
      <c r="J244" s="34">
        <v>2016</v>
      </c>
      <c r="K244" s="5" t="s">
        <v>6174</v>
      </c>
      <c r="L244" s="136" t="s">
        <v>178</v>
      </c>
      <c r="M244" s="5" t="s">
        <v>2383</v>
      </c>
      <c r="N244" s="5" t="s">
        <v>177</v>
      </c>
      <c r="O244" s="5" t="s">
        <v>177</v>
      </c>
      <c r="P244" s="10" t="s">
        <v>449</v>
      </c>
      <c r="Q244" s="5" t="s">
        <v>172</v>
      </c>
      <c r="R244" s="5" t="s">
        <v>172</v>
      </c>
      <c r="S244" s="5" t="s">
        <v>172</v>
      </c>
      <c r="T244" s="5" t="s">
        <v>172</v>
      </c>
      <c r="U244" s="5" t="s">
        <v>172</v>
      </c>
      <c r="V244" s="5" t="s">
        <v>172</v>
      </c>
      <c r="W244" s="5" t="s">
        <v>172</v>
      </c>
      <c r="X244" s="5" t="s">
        <v>172</v>
      </c>
      <c r="Y244" s="5" t="s">
        <v>2814</v>
      </c>
      <c r="Z244" s="5" t="s">
        <v>172</v>
      </c>
      <c r="AA244" s="5" t="s">
        <v>2251</v>
      </c>
      <c r="AB244" s="5" t="s">
        <v>2254</v>
      </c>
      <c r="AC244" s="5" t="s">
        <v>1765</v>
      </c>
      <c r="AD244" s="5">
        <v>0.28162799999999999</v>
      </c>
      <c r="AE244" s="5" t="s">
        <v>449</v>
      </c>
      <c r="AF244" s="5" t="s">
        <v>449</v>
      </c>
      <c r="AG244" s="5">
        <v>0.76539000000000001</v>
      </c>
      <c r="AH244" s="40" t="s">
        <v>449</v>
      </c>
      <c r="AI244" s="40" t="s">
        <v>177</v>
      </c>
      <c r="AJ244" s="40" t="str">
        <f t="shared" si="28"/>
        <v>Yes</v>
      </c>
      <c r="AK244" s="40" t="s">
        <v>172</v>
      </c>
      <c r="AL244" s="40" t="s">
        <v>172</v>
      </c>
      <c r="AM244" s="5" t="s">
        <v>177</v>
      </c>
      <c r="AN244" s="5" t="s">
        <v>177</v>
      </c>
      <c r="AO244" s="5" t="s">
        <v>8124</v>
      </c>
      <c r="AP244" s="5">
        <v>687524</v>
      </c>
      <c r="AQ244" s="5">
        <v>790</v>
      </c>
      <c r="AR244" s="5" t="str">
        <f>IF(AQ244&lt;600,"yes","no")</f>
        <v>no</v>
      </c>
      <c r="AS244" s="5">
        <v>890</v>
      </c>
      <c r="AT244" s="5" t="str">
        <f t="shared" si="31"/>
        <v>no</v>
      </c>
      <c r="AU244" s="5" t="str">
        <f t="shared" si="32"/>
        <v>no</v>
      </c>
      <c r="AV244" s="5">
        <v>60.328544364720926</v>
      </c>
      <c r="AW244" s="5">
        <v>78.2</v>
      </c>
      <c r="AX244" s="5" t="s">
        <v>2386</v>
      </c>
      <c r="AY244" s="5">
        <v>7.93</v>
      </c>
      <c r="AZ244" s="5" t="str">
        <f t="shared" si="33"/>
        <v>no</v>
      </c>
      <c r="BA244" s="5" t="str">
        <f t="shared" si="34"/>
        <v>yes</v>
      </c>
    </row>
    <row r="245" spans="1:53">
      <c r="A245" s="5" t="s">
        <v>4042</v>
      </c>
      <c r="B245" s="5" t="s">
        <v>4494</v>
      </c>
      <c r="C245" s="5" t="s">
        <v>5662</v>
      </c>
      <c r="D245" s="5">
        <v>2500000</v>
      </c>
      <c r="E245" s="5" t="s">
        <v>172</v>
      </c>
      <c r="F245" s="5" t="s">
        <v>6211</v>
      </c>
      <c r="G245" s="5" t="s">
        <v>2882</v>
      </c>
      <c r="H245" s="5" t="s">
        <v>1549</v>
      </c>
      <c r="I245" s="5" t="s">
        <v>6168</v>
      </c>
      <c r="J245" s="5">
        <v>2016</v>
      </c>
      <c r="K245" s="5" t="s">
        <v>6174</v>
      </c>
      <c r="L245" s="136" t="s">
        <v>178</v>
      </c>
      <c r="M245" s="5" t="s">
        <v>2383</v>
      </c>
      <c r="N245" s="5" t="s">
        <v>177</v>
      </c>
      <c r="O245" s="5" t="s">
        <v>177</v>
      </c>
      <c r="P245" s="10" t="s">
        <v>449</v>
      </c>
      <c r="Q245" s="5" t="s">
        <v>172</v>
      </c>
      <c r="R245" s="5" t="s">
        <v>172</v>
      </c>
      <c r="S245" s="5" t="s">
        <v>172</v>
      </c>
      <c r="T245" s="5" t="s">
        <v>172</v>
      </c>
      <c r="U245" s="5" t="s">
        <v>172</v>
      </c>
      <c r="V245" s="5" t="s">
        <v>172</v>
      </c>
      <c r="W245" s="5" t="s">
        <v>172</v>
      </c>
      <c r="X245" s="5" t="s">
        <v>172</v>
      </c>
      <c r="Y245" s="5" t="s">
        <v>2814</v>
      </c>
      <c r="Z245" s="5" t="s">
        <v>172</v>
      </c>
      <c r="AA245" s="5" t="s">
        <v>2251</v>
      </c>
      <c r="AB245" s="5" t="s">
        <v>2254</v>
      </c>
      <c r="AC245" s="5" t="s">
        <v>1762</v>
      </c>
      <c r="AD245" s="5">
        <v>2.33733E-2</v>
      </c>
      <c r="AE245" s="5" t="s">
        <v>177</v>
      </c>
      <c r="AF245" s="5" t="s">
        <v>449</v>
      </c>
      <c r="AG245" s="5">
        <v>4.0165199999999998E-2</v>
      </c>
      <c r="AH245" s="40" t="s">
        <v>177</v>
      </c>
      <c r="AI245" s="40" t="s">
        <v>449</v>
      </c>
      <c r="AJ245" s="40" t="str">
        <f t="shared" si="28"/>
        <v>No</v>
      </c>
      <c r="AK245" s="40">
        <v>45.9</v>
      </c>
      <c r="AL245" s="40">
        <v>45</v>
      </c>
      <c r="AM245" s="5" t="s">
        <v>177</v>
      </c>
      <c r="AN245" s="5" t="s">
        <v>177</v>
      </c>
      <c r="AO245" s="5" t="s">
        <v>7830</v>
      </c>
      <c r="AP245" s="5">
        <v>1133326</v>
      </c>
      <c r="AQ245" s="5">
        <v>29</v>
      </c>
      <c r="AR245" s="5" t="str">
        <f>IF(AQ245&lt;350,"yes","no")</f>
        <v>yes</v>
      </c>
      <c r="AS245" s="5">
        <v>94872</v>
      </c>
      <c r="AT245" s="5" t="str">
        <f t="shared" si="31"/>
        <v>yes</v>
      </c>
      <c r="AU245" s="5" t="str">
        <f t="shared" si="32"/>
        <v>yes</v>
      </c>
      <c r="AV245" s="5">
        <v>99.446576222345257</v>
      </c>
      <c r="AW245" s="5">
        <v>100</v>
      </c>
      <c r="AX245" s="5" t="s">
        <v>2385</v>
      </c>
      <c r="AY245" s="5">
        <v>0</v>
      </c>
      <c r="AZ245" s="5" t="str">
        <f t="shared" si="33"/>
        <v>yes</v>
      </c>
      <c r="BA245" s="5" t="str">
        <f t="shared" si="34"/>
        <v>yes</v>
      </c>
    </row>
    <row r="246" spans="1:53">
      <c r="A246" s="5" t="s">
        <v>4139</v>
      </c>
      <c r="B246" s="5" t="s">
        <v>4591</v>
      </c>
      <c r="C246" s="5" t="s">
        <v>5727</v>
      </c>
      <c r="D246" s="5">
        <v>2500000</v>
      </c>
      <c r="E246" s="5" t="s">
        <v>172</v>
      </c>
      <c r="F246" s="5" t="s">
        <v>6331</v>
      </c>
      <c r="G246" s="5" t="s">
        <v>2882</v>
      </c>
      <c r="H246" s="5" t="s">
        <v>1549</v>
      </c>
      <c r="I246" s="5" t="s">
        <v>6168</v>
      </c>
      <c r="J246" s="5">
        <v>2016</v>
      </c>
      <c r="K246" s="5" t="s">
        <v>6174</v>
      </c>
      <c r="L246" s="136" t="s">
        <v>178</v>
      </c>
      <c r="M246" s="5" t="s">
        <v>2383</v>
      </c>
      <c r="N246" s="5" t="s">
        <v>177</v>
      </c>
      <c r="O246" s="5" t="s">
        <v>177</v>
      </c>
      <c r="P246" s="10" t="s">
        <v>449</v>
      </c>
      <c r="Q246" s="5" t="s">
        <v>172</v>
      </c>
      <c r="R246" s="5" t="s">
        <v>172</v>
      </c>
      <c r="S246" s="5" t="s">
        <v>172</v>
      </c>
      <c r="T246" s="5" t="s">
        <v>172</v>
      </c>
      <c r="U246" s="5" t="s">
        <v>172</v>
      </c>
      <c r="V246" s="5" t="s">
        <v>172</v>
      </c>
      <c r="W246" s="5" t="s">
        <v>172</v>
      </c>
      <c r="X246" s="5" t="s">
        <v>172</v>
      </c>
      <c r="Y246" s="5" t="s">
        <v>2814</v>
      </c>
      <c r="Z246" s="5" t="s">
        <v>172</v>
      </c>
      <c r="AA246" s="5" t="s">
        <v>2251</v>
      </c>
      <c r="AB246" s="5" t="s">
        <v>2254</v>
      </c>
      <c r="AC246" s="5" t="s">
        <v>1765</v>
      </c>
      <c r="AD246" s="5">
        <v>2.5196699999999999E-2</v>
      </c>
      <c r="AE246" s="5" t="s">
        <v>177</v>
      </c>
      <c r="AF246" s="5" t="s">
        <v>449</v>
      </c>
      <c r="AG246" s="5">
        <v>4.3028499999999997E-2</v>
      </c>
      <c r="AH246" s="40" t="s">
        <v>177</v>
      </c>
      <c r="AI246" s="40" t="s">
        <v>449</v>
      </c>
      <c r="AJ246" s="40" t="str">
        <f t="shared" si="28"/>
        <v>No</v>
      </c>
      <c r="AK246" s="40">
        <v>32</v>
      </c>
      <c r="AL246" s="40">
        <v>31</v>
      </c>
      <c r="AM246" s="5" t="s">
        <v>177</v>
      </c>
      <c r="AN246" s="5" t="s">
        <v>177</v>
      </c>
      <c r="AO246" s="5" t="s">
        <v>7917</v>
      </c>
      <c r="AP246" s="5">
        <v>1131711</v>
      </c>
      <c r="AQ246" s="5">
        <v>47</v>
      </c>
      <c r="AR246" s="5" t="str">
        <f>IF(AQ246&lt;350,"yes","no")</f>
        <v>yes</v>
      </c>
      <c r="AS246" s="5">
        <v>56650</v>
      </c>
      <c r="AT246" s="5" t="str">
        <f t="shared" si="31"/>
        <v>yes</v>
      </c>
      <c r="AU246" s="5" t="str">
        <f t="shared" si="32"/>
        <v>yes</v>
      </c>
      <c r="AV246" s="5">
        <v>99.304863934266564</v>
      </c>
      <c r="AW246" s="5">
        <v>99.19</v>
      </c>
      <c r="AX246" s="5" t="s">
        <v>2385</v>
      </c>
      <c r="AY246" s="5">
        <v>0.16</v>
      </c>
      <c r="AZ246" s="5" t="str">
        <f t="shared" si="33"/>
        <v>yes</v>
      </c>
      <c r="BA246" s="5" t="str">
        <f t="shared" si="34"/>
        <v>yes</v>
      </c>
    </row>
    <row r="247" spans="1:53">
      <c r="A247" s="5" t="s">
        <v>4099</v>
      </c>
      <c r="B247" s="5" t="s">
        <v>4551</v>
      </c>
      <c r="C247" s="5" t="s">
        <v>5694</v>
      </c>
      <c r="D247" s="5">
        <v>2500000</v>
      </c>
      <c r="E247" s="5" t="s">
        <v>172</v>
      </c>
      <c r="F247" s="5" t="s">
        <v>6287</v>
      </c>
      <c r="G247" s="5" t="s">
        <v>2882</v>
      </c>
      <c r="H247" s="5" t="s">
        <v>1549</v>
      </c>
      <c r="I247" s="5" t="s">
        <v>6168</v>
      </c>
      <c r="J247" s="5">
        <v>2016</v>
      </c>
      <c r="K247" s="5" t="s">
        <v>6174</v>
      </c>
      <c r="L247" s="136" t="s">
        <v>178</v>
      </c>
      <c r="M247" s="5" t="s">
        <v>2383</v>
      </c>
      <c r="N247" s="5" t="s">
        <v>177</v>
      </c>
      <c r="O247" s="5" t="s">
        <v>177</v>
      </c>
      <c r="P247" s="10" t="s">
        <v>449</v>
      </c>
      <c r="Q247" s="5" t="s">
        <v>172</v>
      </c>
      <c r="R247" s="5" t="s">
        <v>172</v>
      </c>
      <c r="S247" s="5" t="s">
        <v>172</v>
      </c>
      <c r="T247" s="5" t="s">
        <v>172</v>
      </c>
      <c r="U247" s="5" t="s">
        <v>172</v>
      </c>
      <c r="V247" s="5" t="s">
        <v>172</v>
      </c>
      <c r="W247" s="5" t="s">
        <v>172</v>
      </c>
      <c r="X247" s="5" t="s">
        <v>172</v>
      </c>
      <c r="Y247" s="5" t="s">
        <v>2814</v>
      </c>
      <c r="Z247" s="5" t="s">
        <v>172</v>
      </c>
      <c r="AA247" s="5" t="s">
        <v>2251</v>
      </c>
      <c r="AB247" s="5" t="s">
        <v>2254</v>
      </c>
      <c r="AC247" s="5" t="s">
        <v>1765</v>
      </c>
      <c r="AD247" s="5">
        <v>2.4163E-2</v>
      </c>
      <c r="AE247" s="5" t="s">
        <v>177</v>
      </c>
      <c r="AF247" s="5" t="s">
        <v>449</v>
      </c>
      <c r="AG247" s="5">
        <v>3.7759899999999999E-2</v>
      </c>
      <c r="AH247" s="40" t="s">
        <v>177</v>
      </c>
      <c r="AI247" s="40" t="s">
        <v>449</v>
      </c>
      <c r="AJ247" s="40" t="str">
        <f t="shared" si="28"/>
        <v>No</v>
      </c>
      <c r="AK247" s="40">
        <v>62.9</v>
      </c>
      <c r="AL247" s="40">
        <v>62</v>
      </c>
      <c r="AM247" s="5" t="s">
        <v>177</v>
      </c>
      <c r="AN247" s="5" t="s">
        <v>177</v>
      </c>
      <c r="AO247" s="5" t="s">
        <v>7871</v>
      </c>
      <c r="AP247" s="5">
        <v>1133402</v>
      </c>
      <c r="AQ247" s="5">
        <v>15</v>
      </c>
      <c r="AR247" s="5" t="str">
        <f>IF(AQ247&lt;350,"yes","no")</f>
        <v>yes</v>
      </c>
      <c r="AS247" s="5">
        <v>175149</v>
      </c>
      <c r="AT247" s="5" t="str">
        <f t="shared" si="31"/>
        <v>yes</v>
      </c>
      <c r="AU247" s="5" t="str">
        <f t="shared" si="32"/>
        <v>yes</v>
      </c>
      <c r="AV247" s="5">
        <v>99.453245035901901</v>
      </c>
      <c r="AW247" s="5">
        <v>99.19</v>
      </c>
      <c r="AX247" s="5" t="s">
        <v>2385</v>
      </c>
      <c r="AY247" s="5">
        <v>0</v>
      </c>
      <c r="AZ247" s="5" t="str">
        <f t="shared" si="33"/>
        <v>yes</v>
      </c>
      <c r="BA247" s="5" t="str">
        <f t="shared" si="34"/>
        <v>yes</v>
      </c>
    </row>
    <row r="248" spans="1:53">
      <c r="A248" s="5" t="s">
        <v>4166</v>
      </c>
      <c r="B248" s="5" t="s">
        <v>4618</v>
      </c>
      <c r="C248" s="5" t="s">
        <v>5750</v>
      </c>
      <c r="D248" s="5">
        <v>2500000</v>
      </c>
      <c r="E248" s="5" t="s">
        <v>172</v>
      </c>
      <c r="F248" s="5" t="s">
        <v>6367</v>
      </c>
      <c r="G248" s="5" t="s">
        <v>2882</v>
      </c>
      <c r="H248" s="5" t="s">
        <v>1549</v>
      </c>
      <c r="I248" s="5" t="s">
        <v>6168</v>
      </c>
      <c r="J248" s="5">
        <v>2016</v>
      </c>
      <c r="K248" s="5" t="s">
        <v>6174</v>
      </c>
      <c r="L248" s="136" t="s">
        <v>178</v>
      </c>
      <c r="M248" s="5" t="s">
        <v>2383</v>
      </c>
      <c r="N248" s="5" t="s">
        <v>177</v>
      </c>
      <c r="O248" s="5" t="s">
        <v>177</v>
      </c>
      <c r="P248" s="10" t="s">
        <v>449</v>
      </c>
      <c r="Q248" s="5" t="s">
        <v>172</v>
      </c>
      <c r="R248" s="5" t="s">
        <v>172</v>
      </c>
      <c r="S248" s="5" t="s">
        <v>172</v>
      </c>
      <c r="T248" s="5" t="s">
        <v>172</v>
      </c>
      <c r="U248" s="5" t="s">
        <v>172</v>
      </c>
      <c r="V248" s="5" t="s">
        <v>172</v>
      </c>
      <c r="W248" s="5" t="s">
        <v>172</v>
      </c>
      <c r="X248" s="5" t="s">
        <v>172</v>
      </c>
      <c r="Y248" s="5" t="s">
        <v>2814</v>
      </c>
      <c r="Z248" s="5" t="s">
        <v>172</v>
      </c>
      <c r="AA248" s="5" t="s">
        <v>2251</v>
      </c>
      <c r="AB248" s="5" t="s">
        <v>2254</v>
      </c>
      <c r="AC248" s="5" t="s">
        <v>1765</v>
      </c>
      <c r="AD248" s="5">
        <v>3.6133600000000002E-2</v>
      </c>
      <c r="AE248" s="5" t="s">
        <v>177</v>
      </c>
      <c r="AF248" s="5" t="s">
        <v>449</v>
      </c>
      <c r="AG248" s="5">
        <v>9.9858799999999998E-2</v>
      </c>
      <c r="AH248" s="40" t="s">
        <v>177</v>
      </c>
      <c r="AI248" s="40" t="s">
        <v>449</v>
      </c>
      <c r="AJ248" s="40" t="str">
        <f t="shared" si="28"/>
        <v>No</v>
      </c>
      <c r="AK248" s="40">
        <v>20.5</v>
      </c>
      <c r="AL248" s="40">
        <v>20</v>
      </c>
      <c r="AM248" s="5" t="s">
        <v>177</v>
      </c>
      <c r="AN248" s="5" t="s">
        <v>177</v>
      </c>
      <c r="AO248" s="5" t="s">
        <v>7954</v>
      </c>
      <c r="AP248" s="5">
        <v>1156485</v>
      </c>
      <c r="AQ248" s="5">
        <v>458</v>
      </c>
      <c r="AR248" s="5" t="str">
        <f>IF(AQ248&lt;600,"yes","no")</f>
        <v>yes</v>
      </c>
      <c r="AS248" s="5">
        <v>3771</v>
      </c>
      <c r="AT248" s="5" t="str">
        <f t="shared" si="31"/>
        <v>yes</v>
      </c>
      <c r="AU248" s="5" t="str">
        <f t="shared" si="32"/>
        <v>no</v>
      </c>
      <c r="AV248" s="5">
        <v>101.47872165863923</v>
      </c>
      <c r="AW248" s="5">
        <v>97.96</v>
      </c>
      <c r="AX248" s="5" t="s">
        <v>2385</v>
      </c>
      <c r="AY248" s="5">
        <v>9.1999999999999993</v>
      </c>
      <c r="AZ248" s="5" t="str">
        <f t="shared" si="33"/>
        <v>no</v>
      </c>
      <c r="BA248" s="5" t="str">
        <f t="shared" si="34"/>
        <v>yes</v>
      </c>
    </row>
    <row r="249" spans="1:53">
      <c r="A249" s="5" t="s">
        <v>5953</v>
      </c>
      <c r="B249" s="5" t="s">
        <v>5200</v>
      </c>
      <c r="C249" s="5" t="s">
        <v>5201</v>
      </c>
      <c r="D249" s="5">
        <v>938224</v>
      </c>
      <c r="E249" s="5" t="s">
        <v>172</v>
      </c>
      <c r="F249" s="5" t="s">
        <v>6449</v>
      </c>
      <c r="G249" s="5" t="s">
        <v>2882</v>
      </c>
      <c r="H249" s="5" t="s">
        <v>1549</v>
      </c>
      <c r="I249" s="5" t="s">
        <v>6168</v>
      </c>
      <c r="J249" s="34">
        <v>2016</v>
      </c>
      <c r="K249" s="5" t="s">
        <v>6174</v>
      </c>
      <c r="L249" s="136" t="s">
        <v>178</v>
      </c>
      <c r="M249" s="5" t="s">
        <v>2383</v>
      </c>
      <c r="N249" s="5" t="s">
        <v>177</v>
      </c>
      <c r="O249" s="5" t="s">
        <v>177</v>
      </c>
      <c r="P249" s="10" t="s">
        <v>449</v>
      </c>
      <c r="Q249" s="5" t="s">
        <v>172</v>
      </c>
      <c r="R249" s="5" t="s">
        <v>172</v>
      </c>
      <c r="S249" s="5" t="s">
        <v>172</v>
      </c>
      <c r="T249" s="5" t="s">
        <v>172</v>
      </c>
      <c r="U249" s="5" t="s">
        <v>172</v>
      </c>
      <c r="V249" s="5" t="s">
        <v>172</v>
      </c>
      <c r="W249" s="5" t="s">
        <v>172</v>
      </c>
      <c r="X249" s="5" t="s">
        <v>172</v>
      </c>
      <c r="Y249" s="5" t="s">
        <v>2814</v>
      </c>
      <c r="Z249" s="5" t="s">
        <v>172</v>
      </c>
      <c r="AA249" s="5" t="s">
        <v>2251</v>
      </c>
      <c r="AB249" s="5" t="s">
        <v>2254</v>
      </c>
      <c r="AC249" s="5" t="s">
        <v>1765</v>
      </c>
      <c r="AD249" s="5">
        <v>0.32508999999999999</v>
      </c>
      <c r="AE249" s="5" t="s">
        <v>449</v>
      </c>
      <c r="AF249" s="5" t="s">
        <v>449</v>
      </c>
      <c r="AG249" s="5">
        <v>0.71577100000000005</v>
      </c>
      <c r="AH249" s="40" t="s">
        <v>449</v>
      </c>
      <c r="AI249" s="40" t="s">
        <v>177</v>
      </c>
      <c r="AJ249" s="40" t="str">
        <f t="shared" si="28"/>
        <v>No</v>
      </c>
      <c r="AK249" s="40">
        <v>5.7</v>
      </c>
      <c r="AL249" s="40">
        <v>5</v>
      </c>
      <c r="AM249" s="5" t="s">
        <v>177</v>
      </c>
      <c r="AN249" s="5" t="s">
        <v>177</v>
      </c>
      <c r="AO249" s="5" t="s">
        <v>8032</v>
      </c>
      <c r="AP249" s="5">
        <v>568979</v>
      </c>
      <c r="AQ249" s="5">
        <v>721</v>
      </c>
      <c r="AR249" s="5" t="str">
        <f>IF(AQ249&lt;600,"yes","no")</f>
        <v>no</v>
      </c>
      <c r="AS249" s="5">
        <v>798</v>
      </c>
      <c r="AT249" s="5" t="str">
        <f t="shared" si="31"/>
        <v>no</v>
      </c>
      <c r="AU249" s="5" t="str">
        <f t="shared" si="32"/>
        <v>no</v>
      </c>
      <c r="AV249" s="5">
        <v>49.926511429556712</v>
      </c>
      <c r="AW249" s="5">
        <v>67.2</v>
      </c>
      <c r="AX249" s="5" t="s">
        <v>2386</v>
      </c>
      <c r="AY249" s="5">
        <v>10.6</v>
      </c>
      <c r="AZ249" s="5" t="str">
        <f t="shared" si="33"/>
        <v>no</v>
      </c>
      <c r="BA249" s="5" t="str">
        <f t="shared" si="34"/>
        <v>no</v>
      </c>
    </row>
    <row r="250" spans="1:53">
      <c r="A250" s="5" t="s">
        <v>4238</v>
      </c>
      <c r="B250" s="5" t="s">
        <v>4690</v>
      </c>
      <c r="C250" s="5" t="s">
        <v>5334</v>
      </c>
      <c r="D250" s="5">
        <v>1352154</v>
      </c>
      <c r="E250" s="5" t="s">
        <v>172</v>
      </c>
      <c r="F250" s="5" t="s">
        <v>6542</v>
      </c>
      <c r="G250" s="5" t="s">
        <v>2882</v>
      </c>
      <c r="H250" s="5" t="s">
        <v>1549</v>
      </c>
      <c r="I250" s="5" t="s">
        <v>6168</v>
      </c>
      <c r="J250" s="5">
        <v>2016</v>
      </c>
      <c r="K250" s="5" t="s">
        <v>6174</v>
      </c>
      <c r="L250" s="136" t="s">
        <v>178</v>
      </c>
      <c r="M250" s="5" t="s">
        <v>2383</v>
      </c>
      <c r="N250" s="5" t="s">
        <v>177</v>
      </c>
      <c r="O250" s="5" t="s">
        <v>177</v>
      </c>
      <c r="P250" s="10" t="s">
        <v>449</v>
      </c>
      <c r="Q250" s="5" t="s">
        <v>172</v>
      </c>
      <c r="R250" s="5" t="s">
        <v>172</v>
      </c>
      <c r="S250" s="5" t="s">
        <v>172</v>
      </c>
      <c r="T250" s="5" t="s">
        <v>172</v>
      </c>
      <c r="U250" s="5" t="s">
        <v>172</v>
      </c>
      <c r="V250" s="5" t="s">
        <v>172</v>
      </c>
      <c r="W250" s="5" t="s">
        <v>172</v>
      </c>
      <c r="X250" s="5" t="s">
        <v>172</v>
      </c>
      <c r="Y250" s="5" t="s">
        <v>2814</v>
      </c>
      <c r="Z250" s="5" t="s">
        <v>172</v>
      </c>
      <c r="AA250" s="5" t="s">
        <v>2251</v>
      </c>
      <c r="AB250" s="5" t="s">
        <v>2254</v>
      </c>
      <c r="AC250" s="5" t="s">
        <v>1765</v>
      </c>
      <c r="AD250" s="5">
        <v>0.101302</v>
      </c>
      <c r="AE250" s="5" t="s">
        <v>177</v>
      </c>
      <c r="AF250" s="5" t="s">
        <v>449</v>
      </c>
      <c r="AG250" s="5">
        <v>0.38843100000000003</v>
      </c>
      <c r="AH250" s="40" t="s">
        <v>449</v>
      </c>
      <c r="AI250" s="40" t="s">
        <v>449</v>
      </c>
      <c r="AJ250" s="40" t="str">
        <f t="shared" si="28"/>
        <v>No</v>
      </c>
      <c r="AK250" s="40">
        <v>9.3000000000000007</v>
      </c>
      <c r="AL250" s="40">
        <v>9</v>
      </c>
      <c r="AM250" s="5" t="s">
        <v>177</v>
      </c>
      <c r="AN250" s="5" t="s">
        <v>177</v>
      </c>
      <c r="AO250" s="5" t="s">
        <v>8125</v>
      </c>
      <c r="AP250" s="5">
        <v>1101638</v>
      </c>
      <c r="AQ250" s="5">
        <v>687</v>
      </c>
      <c r="AR250" s="5" t="str">
        <f>IF(AQ250&lt;600,"yes","no")</f>
        <v>no</v>
      </c>
      <c r="AS250" s="5">
        <v>1950</v>
      </c>
      <c r="AT250" s="5" t="str">
        <f t="shared" si="31"/>
        <v>yes</v>
      </c>
      <c r="AU250" s="5" t="str">
        <f t="shared" si="32"/>
        <v>no</v>
      </c>
      <c r="AV250" s="5">
        <v>96.666031959411498</v>
      </c>
      <c r="AW250" s="5">
        <v>93.12</v>
      </c>
      <c r="AX250" s="5" t="s">
        <v>2386</v>
      </c>
      <c r="AY250" s="5">
        <v>19.100000000000001</v>
      </c>
      <c r="AZ250" s="5" t="str">
        <f t="shared" si="33"/>
        <v>no</v>
      </c>
      <c r="BA250" s="5" t="str">
        <f t="shared" si="34"/>
        <v>no</v>
      </c>
    </row>
    <row r="251" spans="1:53">
      <c r="A251" s="5" t="s">
        <v>4072</v>
      </c>
      <c r="B251" s="5" t="s">
        <v>4524</v>
      </c>
      <c r="C251" s="5" t="s">
        <v>5666</v>
      </c>
      <c r="D251" s="5">
        <v>2500000</v>
      </c>
      <c r="E251" s="5" t="s">
        <v>172</v>
      </c>
      <c r="F251" s="5" t="s">
        <v>6252</v>
      </c>
      <c r="G251" s="5" t="s">
        <v>2882</v>
      </c>
      <c r="H251" s="5" t="s">
        <v>1549</v>
      </c>
      <c r="I251" s="5" t="s">
        <v>6168</v>
      </c>
      <c r="J251" s="5">
        <v>2016</v>
      </c>
      <c r="K251" s="5" t="s">
        <v>6174</v>
      </c>
      <c r="L251" s="136" t="s">
        <v>178</v>
      </c>
      <c r="M251" s="5" t="s">
        <v>2383</v>
      </c>
      <c r="N251" s="5" t="s">
        <v>177</v>
      </c>
      <c r="O251" s="5" t="s">
        <v>177</v>
      </c>
      <c r="P251" s="10" t="s">
        <v>449</v>
      </c>
      <c r="Q251" s="5" t="s">
        <v>172</v>
      </c>
      <c r="R251" s="5" t="s">
        <v>172</v>
      </c>
      <c r="S251" s="5" t="s">
        <v>172</v>
      </c>
      <c r="T251" s="5" t="s">
        <v>172</v>
      </c>
      <c r="U251" s="5" t="s">
        <v>172</v>
      </c>
      <c r="V251" s="5" t="s">
        <v>172</v>
      </c>
      <c r="W251" s="5" t="s">
        <v>172</v>
      </c>
      <c r="X251" s="5" t="s">
        <v>172</v>
      </c>
      <c r="Y251" s="5" t="s">
        <v>2814</v>
      </c>
      <c r="Z251" s="5" t="s">
        <v>172</v>
      </c>
      <c r="AA251" s="5" t="s">
        <v>2251</v>
      </c>
      <c r="AB251" s="5" t="s">
        <v>2254</v>
      </c>
      <c r="AC251" s="5" t="s">
        <v>1765</v>
      </c>
      <c r="AD251" s="5">
        <v>2.4385E-2</v>
      </c>
      <c r="AE251" s="5" t="s">
        <v>177</v>
      </c>
      <c r="AF251" s="5" t="s">
        <v>449</v>
      </c>
      <c r="AG251" s="5">
        <v>3.9963400000000003E-2</v>
      </c>
      <c r="AH251" s="40" t="s">
        <v>177</v>
      </c>
      <c r="AI251" s="40" t="s">
        <v>449</v>
      </c>
      <c r="AJ251" s="40" t="str">
        <f t="shared" si="28"/>
        <v>No</v>
      </c>
      <c r="AK251" s="40">
        <v>37.700000000000003</v>
      </c>
      <c r="AL251" s="40">
        <v>37</v>
      </c>
      <c r="AM251" s="5" t="s">
        <v>177</v>
      </c>
      <c r="AN251" s="5" t="s">
        <v>177</v>
      </c>
      <c r="AO251" s="5" t="s">
        <v>7836</v>
      </c>
      <c r="AP251" s="5">
        <v>1135029</v>
      </c>
      <c r="AQ251" s="5">
        <v>31</v>
      </c>
      <c r="AR251" s="5" t="str">
        <f>IF(AQ251&lt;350,"yes","no")</f>
        <v>yes</v>
      </c>
      <c r="AS251" s="5">
        <v>118838</v>
      </c>
      <c r="AT251" s="5" t="str">
        <f t="shared" si="31"/>
        <v>yes</v>
      </c>
      <c r="AU251" s="5" t="str">
        <f t="shared" si="32"/>
        <v>yes</v>
      </c>
      <c r="AV251" s="5">
        <v>99.596010294542197</v>
      </c>
      <c r="AW251" s="5">
        <v>100</v>
      </c>
      <c r="AX251" s="5" t="s">
        <v>2385</v>
      </c>
      <c r="AY251" s="5">
        <v>0.27</v>
      </c>
      <c r="AZ251" s="5" t="str">
        <f t="shared" si="33"/>
        <v>yes</v>
      </c>
      <c r="BA251" s="5" t="str">
        <f t="shared" si="34"/>
        <v>yes</v>
      </c>
    </row>
    <row r="252" spans="1:53">
      <c r="A252" s="5" t="s">
        <v>5921</v>
      </c>
      <c r="B252" s="5" t="s">
        <v>5152</v>
      </c>
      <c r="C252" s="5" t="s">
        <v>5153</v>
      </c>
      <c r="D252" s="5">
        <v>754580</v>
      </c>
      <c r="E252" s="5" t="s">
        <v>172</v>
      </c>
      <c r="F252" s="5" t="s">
        <v>6368</v>
      </c>
      <c r="G252" s="5" t="s">
        <v>2882</v>
      </c>
      <c r="H252" s="5" t="s">
        <v>1549</v>
      </c>
      <c r="I252" s="5" t="s">
        <v>6168</v>
      </c>
      <c r="J252" s="34">
        <v>2016</v>
      </c>
      <c r="K252" s="5" t="s">
        <v>6174</v>
      </c>
      <c r="L252" s="136" t="s">
        <v>178</v>
      </c>
      <c r="M252" s="5" t="s">
        <v>2383</v>
      </c>
      <c r="N252" s="5" t="s">
        <v>177</v>
      </c>
      <c r="O252" s="5" t="s">
        <v>177</v>
      </c>
      <c r="P252" s="10" t="s">
        <v>449</v>
      </c>
      <c r="Q252" s="5" t="s">
        <v>172</v>
      </c>
      <c r="R252" s="5" t="s">
        <v>172</v>
      </c>
      <c r="S252" s="5" t="s">
        <v>172</v>
      </c>
      <c r="T252" s="5" t="s">
        <v>172</v>
      </c>
      <c r="U252" s="5" t="s">
        <v>172</v>
      </c>
      <c r="V252" s="5" t="s">
        <v>172</v>
      </c>
      <c r="W252" s="5" t="s">
        <v>172</v>
      </c>
      <c r="X252" s="5" t="s">
        <v>172</v>
      </c>
      <c r="Y252" s="5" t="s">
        <v>2814</v>
      </c>
      <c r="Z252" s="5" t="s">
        <v>172</v>
      </c>
      <c r="AA252" s="5" t="s">
        <v>2251</v>
      </c>
      <c r="AB252" s="5" t="s">
        <v>2254</v>
      </c>
      <c r="AC252" s="5" t="s">
        <v>1762</v>
      </c>
      <c r="AD252" s="5">
        <v>0.479769</v>
      </c>
      <c r="AE252" s="5" t="s">
        <v>449</v>
      </c>
      <c r="AF252" s="5" t="s">
        <v>449</v>
      </c>
      <c r="AG252" s="5">
        <v>0.86368900000000004</v>
      </c>
      <c r="AH252" s="40" t="s">
        <v>449</v>
      </c>
      <c r="AI252" s="40" t="s">
        <v>177</v>
      </c>
      <c r="AJ252" s="40" t="str">
        <f t="shared" si="28"/>
        <v>Yes</v>
      </c>
      <c r="AK252" s="40" t="s">
        <v>172</v>
      </c>
      <c r="AL252" s="40" t="s">
        <v>172</v>
      </c>
      <c r="AM252" s="5" t="s">
        <v>177</v>
      </c>
      <c r="AN252" s="5" t="s">
        <v>177</v>
      </c>
      <c r="AO252" s="5" t="s">
        <v>7955</v>
      </c>
      <c r="AP252" s="5">
        <v>295483</v>
      </c>
      <c r="AQ252" s="5">
        <v>430</v>
      </c>
      <c r="AR252" s="5" t="str">
        <f>IF(AQ252&lt;600,"yes","no")</f>
        <v>yes</v>
      </c>
      <c r="AS252" s="5">
        <v>670</v>
      </c>
      <c r="AT252" s="5" t="str">
        <f t="shared" si="31"/>
        <v>no</v>
      </c>
      <c r="AU252" s="5" t="str">
        <f t="shared" si="32"/>
        <v>no</v>
      </c>
      <c r="AV252" s="5">
        <v>25.927908370501733</v>
      </c>
      <c r="AW252" s="5">
        <v>40.72</v>
      </c>
      <c r="AX252" s="5" t="s">
        <v>2386</v>
      </c>
      <c r="AY252" s="5">
        <v>2.89</v>
      </c>
      <c r="AZ252" s="5" t="str">
        <f t="shared" si="33"/>
        <v>yes</v>
      </c>
      <c r="BA252" s="5" t="str">
        <f t="shared" si="34"/>
        <v>yes</v>
      </c>
    </row>
    <row r="253" spans="1:53">
      <c r="A253" s="5" t="s">
        <v>5979</v>
      </c>
      <c r="B253" s="5" t="s">
        <v>5194</v>
      </c>
      <c r="C253" s="5" t="s">
        <v>5195</v>
      </c>
      <c r="D253" s="5">
        <v>914549</v>
      </c>
      <c r="E253" s="5" t="s">
        <v>172</v>
      </c>
      <c r="F253" s="5" t="s">
        <v>6494</v>
      </c>
      <c r="G253" s="5" t="s">
        <v>2882</v>
      </c>
      <c r="H253" s="5" t="s">
        <v>1549</v>
      </c>
      <c r="I253" s="5" t="s">
        <v>6168</v>
      </c>
      <c r="J253" s="34">
        <v>2016</v>
      </c>
      <c r="K253" s="5" t="s">
        <v>6174</v>
      </c>
      <c r="L253" s="136" t="s">
        <v>178</v>
      </c>
      <c r="M253" s="5" t="s">
        <v>2383</v>
      </c>
      <c r="N253" s="5" t="s">
        <v>177</v>
      </c>
      <c r="O253" s="5" t="s">
        <v>177</v>
      </c>
      <c r="P253" s="10" t="s">
        <v>449</v>
      </c>
      <c r="Q253" s="5" t="s">
        <v>172</v>
      </c>
      <c r="R253" s="5" t="s">
        <v>172</v>
      </c>
      <c r="S253" s="5" t="s">
        <v>172</v>
      </c>
      <c r="T253" s="5" t="s">
        <v>172</v>
      </c>
      <c r="U253" s="5" t="s">
        <v>172</v>
      </c>
      <c r="V253" s="5" t="s">
        <v>172</v>
      </c>
      <c r="W253" s="5" t="s">
        <v>172</v>
      </c>
      <c r="X253" s="5" t="s">
        <v>172</v>
      </c>
      <c r="Y253" s="5" t="s">
        <v>2814</v>
      </c>
      <c r="Z253" s="5" t="s">
        <v>172</v>
      </c>
      <c r="AA253" s="5" t="s">
        <v>2251</v>
      </c>
      <c r="AB253" s="5" t="s">
        <v>2254</v>
      </c>
      <c r="AC253" s="5" t="s">
        <v>1765</v>
      </c>
      <c r="AD253" s="5">
        <v>0.34697800000000001</v>
      </c>
      <c r="AE253" s="5" t="s">
        <v>449</v>
      </c>
      <c r="AF253" s="5" t="s">
        <v>449</v>
      </c>
      <c r="AG253" s="5">
        <v>0.68496900000000005</v>
      </c>
      <c r="AH253" s="40" t="s">
        <v>449</v>
      </c>
      <c r="AI253" s="40" t="s">
        <v>177</v>
      </c>
      <c r="AJ253" s="40" t="str">
        <f t="shared" si="28"/>
        <v>No</v>
      </c>
      <c r="AK253" s="40">
        <v>6.1</v>
      </c>
      <c r="AL253" s="40">
        <v>5</v>
      </c>
      <c r="AM253" s="5" t="s">
        <v>177</v>
      </c>
      <c r="AN253" s="5" t="s">
        <v>177</v>
      </c>
      <c r="AO253" s="5" t="s">
        <v>8077</v>
      </c>
      <c r="AP253" s="5">
        <v>466137</v>
      </c>
      <c r="AQ253" s="5">
        <v>626</v>
      </c>
      <c r="AR253" s="5" t="str">
        <f>IF(AQ253&lt;600,"yes","no")</f>
        <v>no</v>
      </c>
      <c r="AS253" s="5">
        <v>734</v>
      </c>
      <c r="AT253" s="5" t="str">
        <f t="shared" si="31"/>
        <v>no</v>
      </c>
      <c r="AU253" s="5" t="str">
        <f t="shared" si="32"/>
        <v>no</v>
      </c>
      <c r="AV253" s="5">
        <v>40.902378221760863</v>
      </c>
      <c r="AW253" s="5">
        <v>64.95</v>
      </c>
      <c r="AX253" s="5" t="s">
        <v>2386</v>
      </c>
      <c r="AY253" s="5">
        <v>6.52</v>
      </c>
      <c r="AZ253" s="5" t="str">
        <f t="shared" si="33"/>
        <v>no</v>
      </c>
      <c r="BA253" s="5" t="str">
        <f t="shared" si="34"/>
        <v>yes</v>
      </c>
    </row>
    <row r="254" spans="1:53">
      <c r="A254" s="5" t="s">
        <v>4073</v>
      </c>
      <c r="B254" s="5" t="s">
        <v>4525</v>
      </c>
      <c r="C254" s="5" t="s">
        <v>5317</v>
      </c>
      <c r="D254" s="5">
        <v>1283983</v>
      </c>
      <c r="E254" s="5" t="s">
        <v>172</v>
      </c>
      <c r="F254" s="5" t="s">
        <v>6253</v>
      </c>
      <c r="G254" s="5" t="s">
        <v>2882</v>
      </c>
      <c r="H254" s="5" t="s">
        <v>1549</v>
      </c>
      <c r="I254" s="5" t="s">
        <v>6168</v>
      </c>
      <c r="J254" s="5">
        <v>2016</v>
      </c>
      <c r="K254" s="5" t="s">
        <v>6174</v>
      </c>
      <c r="L254" s="136" t="s">
        <v>178</v>
      </c>
      <c r="M254" s="5" t="s">
        <v>2383</v>
      </c>
      <c r="N254" s="5" t="s">
        <v>177</v>
      </c>
      <c r="O254" s="5" t="s">
        <v>177</v>
      </c>
      <c r="P254" s="10" t="s">
        <v>449</v>
      </c>
      <c r="Q254" s="5" t="s">
        <v>172</v>
      </c>
      <c r="R254" s="5" t="s">
        <v>172</v>
      </c>
      <c r="S254" s="5" t="s">
        <v>172</v>
      </c>
      <c r="T254" s="5" t="s">
        <v>172</v>
      </c>
      <c r="U254" s="5" t="s">
        <v>172</v>
      </c>
      <c r="V254" s="5" t="s">
        <v>172</v>
      </c>
      <c r="W254" s="5" t="s">
        <v>172</v>
      </c>
      <c r="X254" s="5" t="s">
        <v>172</v>
      </c>
      <c r="Y254" s="5" t="s">
        <v>2814</v>
      </c>
      <c r="Z254" s="5" t="s">
        <v>172</v>
      </c>
      <c r="AA254" s="5" t="s">
        <v>2251</v>
      </c>
      <c r="AB254" s="5" t="s">
        <v>2254</v>
      </c>
      <c r="AC254" s="5" t="s">
        <v>1762</v>
      </c>
      <c r="AD254" s="5">
        <v>8.8196800000000006E-2</v>
      </c>
      <c r="AE254" s="5" t="s">
        <v>177</v>
      </c>
      <c r="AF254" s="5" t="s">
        <v>449</v>
      </c>
      <c r="AG254" s="5">
        <v>0.27897</v>
      </c>
      <c r="AH254" s="40" t="s">
        <v>449</v>
      </c>
      <c r="AI254" s="40" t="s">
        <v>449</v>
      </c>
      <c r="AJ254" s="40" t="str">
        <f t="shared" si="28"/>
        <v>No</v>
      </c>
      <c r="AK254" s="40">
        <v>11.5</v>
      </c>
      <c r="AL254" s="40">
        <v>11</v>
      </c>
      <c r="AM254" s="5" t="s">
        <v>177</v>
      </c>
      <c r="AN254" s="5" t="s">
        <v>177</v>
      </c>
      <c r="AO254" s="5" t="s">
        <v>7837</v>
      </c>
      <c r="AP254" s="5">
        <v>1116047</v>
      </c>
      <c r="AQ254" s="5">
        <v>619</v>
      </c>
      <c r="AR254" s="5" t="str">
        <f>IF(AQ254&lt;600,"yes","no")</f>
        <v>no</v>
      </c>
      <c r="AS254" s="5">
        <v>2297</v>
      </c>
      <c r="AT254" s="5" t="str">
        <f t="shared" si="31"/>
        <v>yes</v>
      </c>
      <c r="AU254" s="5" t="str">
        <f t="shared" si="32"/>
        <v>no</v>
      </c>
      <c r="AV254" s="5">
        <v>97.930386361223313</v>
      </c>
      <c r="AW254" s="5">
        <v>94.62</v>
      </c>
      <c r="AX254" s="5" t="s">
        <v>2386</v>
      </c>
      <c r="AY254" s="5">
        <v>4.63</v>
      </c>
      <c r="AZ254" s="5" t="str">
        <f t="shared" si="33"/>
        <v>yes</v>
      </c>
      <c r="BA254" s="5" t="str">
        <f t="shared" si="34"/>
        <v>yes</v>
      </c>
    </row>
    <row r="255" spans="1:53">
      <c r="A255" s="5" t="s">
        <v>6057</v>
      </c>
      <c r="B255" s="5" t="s">
        <v>5297</v>
      </c>
      <c r="C255" s="5" t="s">
        <v>5298</v>
      </c>
      <c r="D255" s="5">
        <v>1219725</v>
      </c>
      <c r="E255" s="5" t="s">
        <v>172</v>
      </c>
      <c r="F255" s="5" t="s">
        <v>9584</v>
      </c>
      <c r="G255" s="5" t="s">
        <v>2882</v>
      </c>
      <c r="H255" s="5" t="s">
        <v>1549</v>
      </c>
      <c r="I255" s="5" t="s">
        <v>6168</v>
      </c>
      <c r="J255" s="34">
        <v>2016</v>
      </c>
      <c r="K255" s="5" t="s">
        <v>6174</v>
      </c>
      <c r="L255" s="136" t="s">
        <v>178</v>
      </c>
      <c r="M255" s="5" t="s">
        <v>2383</v>
      </c>
      <c r="N255" s="5" t="s">
        <v>177</v>
      </c>
      <c r="O255" s="5" t="s">
        <v>177</v>
      </c>
      <c r="P255" s="10" t="s">
        <v>449</v>
      </c>
      <c r="Q255" s="5" t="s">
        <v>172</v>
      </c>
      <c r="R255" s="5" t="s">
        <v>172</v>
      </c>
      <c r="S255" s="5" t="s">
        <v>172</v>
      </c>
      <c r="T255" s="5" t="s">
        <v>172</v>
      </c>
      <c r="U255" s="5" t="s">
        <v>172</v>
      </c>
      <c r="V255" s="5" t="s">
        <v>172</v>
      </c>
      <c r="W255" s="5" t="s">
        <v>172</v>
      </c>
      <c r="X255" s="5" t="s">
        <v>172</v>
      </c>
      <c r="Y255" s="5" t="s">
        <v>2814</v>
      </c>
      <c r="Z255" s="5" t="s">
        <v>172</v>
      </c>
      <c r="AA255" s="5" t="s">
        <v>2251</v>
      </c>
      <c r="AB255" s="5" t="s">
        <v>2254</v>
      </c>
      <c r="AC255" s="5" t="s">
        <v>1765</v>
      </c>
      <c r="AD255" s="5">
        <v>0.22047900000000001</v>
      </c>
      <c r="AE255" s="5" t="s">
        <v>177</v>
      </c>
      <c r="AF255" s="5" t="s">
        <v>449</v>
      </c>
      <c r="AG255" s="5">
        <v>0.52354699999999998</v>
      </c>
      <c r="AH255" s="40" t="s">
        <v>449</v>
      </c>
      <c r="AI255" s="40" t="s">
        <v>177</v>
      </c>
      <c r="AJ255" s="40" t="str">
        <f t="shared" si="28"/>
        <v>No</v>
      </c>
      <c r="AK255" s="40">
        <v>8.1</v>
      </c>
      <c r="AL255" s="40">
        <v>7</v>
      </c>
      <c r="AM255" s="5" t="s">
        <v>177</v>
      </c>
      <c r="AN255" s="5" t="s">
        <v>177</v>
      </c>
      <c r="AO255" s="5" t="s">
        <v>8158</v>
      </c>
      <c r="AP255" s="5">
        <v>883894</v>
      </c>
      <c r="AQ255" s="5">
        <v>904</v>
      </c>
      <c r="AR255" s="5" t="str">
        <f>IF(AQ255&lt;600,"yes","no")</f>
        <v>no</v>
      </c>
      <c r="AS255" s="5">
        <v>1038</v>
      </c>
      <c r="AT255" s="5" t="str">
        <f t="shared" si="31"/>
        <v>no</v>
      </c>
      <c r="AU255" s="5" t="str">
        <f t="shared" si="32"/>
        <v>no</v>
      </c>
      <c r="AV255" s="5">
        <v>77.559530129436411</v>
      </c>
      <c r="AW255" s="5">
        <v>80.849999999999994</v>
      </c>
      <c r="AX255" s="5" t="s">
        <v>2386</v>
      </c>
      <c r="AY255" s="5">
        <v>13.01</v>
      </c>
      <c r="AZ255" s="5" t="str">
        <f t="shared" si="33"/>
        <v>no</v>
      </c>
      <c r="BA255" s="5" t="str">
        <f t="shared" si="34"/>
        <v>no</v>
      </c>
    </row>
    <row r="256" spans="1:53">
      <c r="A256" s="5" t="s">
        <v>5934</v>
      </c>
      <c r="B256" s="5" t="s">
        <v>5191</v>
      </c>
      <c r="C256" s="5" t="s">
        <v>5192</v>
      </c>
      <c r="D256" s="5">
        <v>906093</v>
      </c>
      <c r="E256" s="5" t="s">
        <v>172</v>
      </c>
      <c r="F256" s="5" t="s">
        <v>6410</v>
      </c>
      <c r="G256" s="5" t="s">
        <v>2882</v>
      </c>
      <c r="H256" s="5" t="s">
        <v>1549</v>
      </c>
      <c r="I256" s="5" t="s">
        <v>6168</v>
      </c>
      <c r="J256" s="34">
        <v>2016</v>
      </c>
      <c r="K256" s="5" t="s">
        <v>6174</v>
      </c>
      <c r="L256" s="136" t="s">
        <v>178</v>
      </c>
      <c r="M256" s="5" t="s">
        <v>2383</v>
      </c>
      <c r="N256" s="5" t="s">
        <v>177</v>
      </c>
      <c r="O256" s="5" t="s">
        <v>177</v>
      </c>
      <c r="P256" s="10" t="s">
        <v>449</v>
      </c>
      <c r="Q256" s="5" t="s">
        <v>172</v>
      </c>
      <c r="R256" s="5" t="s">
        <v>172</v>
      </c>
      <c r="S256" s="5" t="s">
        <v>172</v>
      </c>
      <c r="T256" s="5" t="s">
        <v>172</v>
      </c>
      <c r="U256" s="5" t="s">
        <v>172</v>
      </c>
      <c r="V256" s="5" t="s">
        <v>172</v>
      </c>
      <c r="W256" s="5" t="s">
        <v>172</v>
      </c>
      <c r="X256" s="5" t="s">
        <v>172</v>
      </c>
      <c r="Y256" s="5" t="s">
        <v>2814</v>
      </c>
      <c r="Z256" s="5" t="s">
        <v>172</v>
      </c>
      <c r="AA256" s="5" t="s">
        <v>2251</v>
      </c>
      <c r="AB256" s="5" t="s">
        <v>2254</v>
      </c>
      <c r="AC256" s="5" t="s">
        <v>1765</v>
      </c>
      <c r="AD256" s="5">
        <v>0.23447499999999999</v>
      </c>
      <c r="AE256" s="5" t="s">
        <v>177</v>
      </c>
      <c r="AF256" s="5" t="s">
        <v>449</v>
      </c>
      <c r="AG256" s="5">
        <v>0.61501600000000001</v>
      </c>
      <c r="AH256" s="40" t="s">
        <v>449</v>
      </c>
      <c r="AI256" s="40" t="s">
        <v>177</v>
      </c>
      <c r="AJ256" s="40" t="str">
        <f t="shared" si="28"/>
        <v>No</v>
      </c>
      <c r="AK256" s="40">
        <v>7.2</v>
      </c>
      <c r="AL256" s="40">
        <v>6</v>
      </c>
      <c r="AM256" s="5" t="s">
        <v>177</v>
      </c>
      <c r="AN256" s="5" t="s">
        <v>177</v>
      </c>
      <c r="AO256" s="5" t="s">
        <v>7993</v>
      </c>
      <c r="AP256" s="5">
        <v>752312</v>
      </c>
      <c r="AQ256" s="5">
        <v>846</v>
      </c>
      <c r="AR256" s="5" t="str">
        <f>IF(AQ256&lt;600,"yes","no")</f>
        <v>no</v>
      </c>
      <c r="AS256" s="5">
        <v>925</v>
      </c>
      <c r="AT256" s="5" t="str">
        <f t="shared" si="31"/>
        <v>no</v>
      </c>
      <c r="AU256" s="5" t="str">
        <f t="shared" si="32"/>
        <v>no</v>
      </c>
      <c r="AV256" s="5">
        <v>66.013532426667183</v>
      </c>
      <c r="AW256" s="5">
        <v>75.12</v>
      </c>
      <c r="AX256" s="5" t="s">
        <v>2386</v>
      </c>
      <c r="AY256" s="5">
        <v>12.16</v>
      </c>
      <c r="AZ256" s="5" t="str">
        <f t="shared" si="33"/>
        <v>no</v>
      </c>
      <c r="BA256" s="5" t="str">
        <f t="shared" si="34"/>
        <v>no</v>
      </c>
    </row>
    <row r="257" spans="1:53">
      <c r="A257" s="5" t="s">
        <v>4100</v>
      </c>
      <c r="B257" s="5" t="s">
        <v>4552</v>
      </c>
      <c r="C257" s="5" t="s">
        <v>5695</v>
      </c>
      <c r="D257" s="5">
        <v>2500000</v>
      </c>
      <c r="E257" s="5" t="s">
        <v>172</v>
      </c>
      <c r="F257" s="5" t="s">
        <v>6288</v>
      </c>
      <c r="G257" s="5" t="s">
        <v>2882</v>
      </c>
      <c r="H257" s="5" t="s">
        <v>1549</v>
      </c>
      <c r="I257" s="5" t="s">
        <v>6168</v>
      </c>
      <c r="J257" s="5">
        <v>2016</v>
      </c>
      <c r="K257" s="5" t="s">
        <v>6174</v>
      </c>
      <c r="L257" s="136" t="s">
        <v>178</v>
      </c>
      <c r="M257" s="5" t="s">
        <v>2383</v>
      </c>
      <c r="N257" s="5" t="s">
        <v>177</v>
      </c>
      <c r="O257" s="5" t="s">
        <v>177</v>
      </c>
      <c r="P257" s="10" t="s">
        <v>449</v>
      </c>
      <c r="Q257" s="5" t="s">
        <v>172</v>
      </c>
      <c r="R257" s="5" t="s">
        <v>172</v>
      </c>
      <c r="S257" s="5" t="s">
        <v>172</v>
      </c>
      <c r="T257" s="5" t="s">
        <v>172</v>
      </c>
      <c r="U257" s="5" t="s">
        <v>172</v>
      </c>
      <c r="V257" s="5" t="s">
        <v>172</v>
      </c>
      <c r="W257" s="5" t="s">
        <v>172</v>
      </c>
      <c r="X257" s="5" t="s">
        <v>172</v>
      </c>
      <c r="Y257" s="5" t="s">
        <v>2814</v>
      </c>
      <c r="Z257" s="5" t="s">
        <v>172</v>
      </c>
      <c r="AA257" s="5" t="s">
        <v>2251</v>
      </c>
      <c r="AB257" s="5" t="s">
        <v>2254</v>
      </c>
      <c r="AC257" s="5" t="s">
        <v>1765</v>
      </c>
      <c r="AD257" s="5">
        <v>2.4306899999999999E-2</v>
      </c>
      <c r="AE257" s="5" t="s">
        <v>177</v>
      </c>
      <c r="AF257" s="5" t="s">
        <v>449</v>
      </c>
      <c r="AG257" s="5">
        <v>3.8420700000000002E-2</v>
      </c>
      <c r="AH257" s="40" t="s">
        <v>177</v>
      </c>
      <c r="AI257" s="40" t="s">
        <v>449</v>
      </c>
      <c r="AJ257" s="40" t="str">
        <f t="shared" si="28"/>
        <v>No</v>
      </c>
      <c r="AK257" s="40">
        <v>50.3</v>
      </c>
      <c r="AL257" s="40">
        <v>49</v>
      </c>
      <c r="AM257" s="5" t="s">
        <v>177</v>
      </c>
      <c r="AN257" s="5" t="s">
        <v>177</v>
      </c>
      <c r="AO257" s="5" t="s">
        <v>7872</v>
      </c>
      <c r="AP257" s="5">
        <v>1133922</v>
      </c>
      <c r="AQ257" s="5">
        <v>19</v>
      </c>
      <c r="AR257" s="5" t="str">
        <f>IF(AQ257&lt;350,"yes","no")</f>
        <v>yes</v>
      </c>
      <c r="AS257" s="5">
        <v>202066</v>
      </c>
      <c r="AT257" s="5" t="str">
        <f t="shared" si="31"/>
        <v>yes</v>
      </c>
      <c r="AU257" s="5" t="str">
        <f t="shared" si="32"/>
        <v>yes</v>
      </c>
      <c r="AV257" s="5">
        <v>99.498873760236847</v>
      </c>
      <c r="AW257" s="5">
        <v>100</v>
      </c>
      <c r="AX257" s="5" t="s">
        <v>2385</v>
      </c>
      <c r="AY257" s="5">
        <v>0</v>
      </c>
      <c r="AZ257" s="5" t="str">
        <f t="shared" si="33"/>
        <v>yes</v>
      </c>
      <c r="BA257" s="5" t="str">
        <f t="shared" si="34"/>
        <v>yes</v>
      </c>
    </row>
    <row r="258" spans="1:53">
      <c r="A258" s="5" t="s">
        <v>4074</v>
      </c>
      <c r="B258" s="5" t="s">
        <v>4526</v>
      </c>
      <c r="C258" s="5" t="s">
        <v>5667</v>
      </c>
      <c r="D258" s="5">
        <v>2500000</v>
      </c>
      <c r="E258" s="5" t="s">
        <v>172</v>
      </c>
      <c r="F258" s="5" t="s">
        <v>6254</v>
      </c>
      <c r="G258" s="5" t="s">
        <v>2882</v>
      </c>
      <c r="H258" s="5" t="s">
        <v>1549</v>
      </c>
      <c r="I258" s="5" t="s">
        <v>6168</v>
      </c>
      <c r="J258" s="5">
        <v>2016</v>
      </c>
      <c r="K258" s="5" t="s">
        <v>6174</v>
      </c>
      <c r="L258" s="136" t="s">
        <v>178</v>
      </c>
      <c r="M258" s="5" t="s">
        <v>2383</v>
      </c>
      <c r="N258" s="5" t="s">
        <v>177</v>
      </c>
      <c r="O258" s="5" t="s">
        <v>177</v>
      </c>
      <c r="P258" s="10" t="s">
        <v>449</v>
      </c>
      <c r="Q258" s="5" t="s">
        <v>172</v>
      </c>
      <c r="R258" s="5" t="s">
        <v>172</v>
      </c>
      <c r="S258" s="5" t="s">
        <v>172</v>
      </c>
      <c r="T258" s="5" t="s">
        <v>172</v>
      </c>
      <c r="U258" s="5" t="s">
        <v>172</v>
      </c>
      <c r="V258" s="5" t="s">
        <v>172</v>
      </c>
      <c r="W258" s="5" t="s">
        <v>172</v>
      </c>
      <c r="X258" s="5" t="s">
        <v>172</v>
      </c>
      <c r="Y258" s="5" t="s">
        <v>2814</v>
      </c>
      <c r="Z258" s="5" t="s">
        <v>172</v>
      </c>
      <c r="AA258" s="5" t="s">
        <v>2251</v>
      </c>
      <c r="AB258" s="5" t="s">
        <v>2254</v>
      </c>
      <c r="AC258" s="5" t="s">
        <v>1765</v>
      </c>
      <c r="AD258" s="5">
        <v>2.4156E-2</v>
      </c>
      <c r="AE258" s="5" t="s">
        <v>177</v>
      </c>
      <c r="AF258" s="5" t="s">
        <v>449</v>
      </c>
      <c r="AG258" s="5">
        <v>3.7192999999999997E-2</v>
      </c>
      <c r="AH258" s="40" t="s">
        <v>177</v>
      </c>
      <c r="AI258" s="40" t="s">
        <v>449</v>
      </c>
      <c r="AJ258" s="40" t="str">
        <f t="shared" si="28"/>
        <v>No</v>
      </c>
      <c r="AK258" s="40">
        <v>95.5</v>
      </c>
      <c r="AL258" s="40">
        <v>94</v>
      </c>
      <c r="AM258" s="5" t="s">
        <v>177</v>
      </c>
      <c r="AN258" s="5" t="s">
        <v>177</v>
      </c>
      <c r="AO258" s="5" t="s">
        <v>7838</v>
      </c>
      <c r="AP258" s="5">
        <v>1133599</v>
      </c>
      <c r="AQ258" s="5">
        <v>16</v>
      </c>
      <c r="AR258" s="5" t="str">
        <f>IF(AQ258&lt;350,"yes","no")</f>
        <v>yes</v>
      </c>
      <c r="AS258" s="5">
        <v>173018</v>
      </c>
      <c r="AT258" s="5" t="str">
        <f t="shared" si="31"/>
        <v>yes</v>
      </c>
      <c r="AU258" s="5" t="str">
        <f t="shared" si="32"/>
        <v>yes</v>
      </c>
      <c r="AV258" s="5">
        <v>99.470531302621112</v>
      </c>
      <c r="AW258" s="5">
        <v>100</v>
      </c>
      <c r="AX258" s="5" t="s">
        <v>2385</v>
      </c>
      <c r="AY258" s="5">
        <v>0</v>
      </c>
      <c r="AZ258" s="5" t="str">
        <f t="shared" si="33"/>
        <v>yes</v>
      </c>
      <c r="BA258" s="5" t="str">
        <f t="shared" si="34"/>
        <v>yes</v>
      </c>
    </row>
    <row r="259" spans="1:53">
      <c r="A259" s="5" t="s">
        <v>4140</v>
      </c>
      <c r="B259" s="5" t="s">
        <v>4592</v>
      </c>
      <c r="C259" s="5" t="s">
        <v>5728</v>
      </c>
      <c r="D259" s="5">
        <v>2500000</v>
      </c>
      <c r="E259" s="5" t="s">
        <v>172</v>
      </c>
      <c r="F259" s="5" t="s">
        <v>6332</v>
      </c>
      <c r="G259" s="5" t="s">
        <v>2882</v>
      </c>
      <c r="H259" s="5" t="s">
        <v>1549</v>
      </c>
      <c r="I259" s="5" t="s">
        <v>6168</v>
      </c>
      <c r="J259" s="5">
        <v>2016</v>
      </c>
      <c r="K259" s="5" t="s">
        <v>6174</v>
      </c>
      <c r="L259" s="136" t="s">
        <v>178</v>
      </c>
      <c r="M259" s="5" t="s">
        <v>2383</v>
      </c>
      <c r="N259" s="5" t="s">
        <v>177</v>
      </c>
      <c r="O259" s="5" t="s">
        <v>177</v>
      </c>
      <c r="P259" s="10" t="s">
        <v>449</v>
      </c>
      <c r="Q259" s="5" t="s">
        <v>172</v>
      </c>
      <c r="R259" s="5" t="s">
        <v>172</v>
      </c>
      <c r="S259" s="5" t="s">
        <v>172</v>
      </c>
      <c r="T259" s="5" t="s">
        <v>172</v>
      </c>
      <c r="U259" s="5" t="s">
        <v>172</v>
      </c>
      <c r="V259" s="5" t="s">
        <v>172</v>
      </c>
      <c r="W259" s="5" t="s">
        <v>172</v>
      </c>
      <c r="X259" s="5" t="s">
        <v>172</v>
      </c>
      <c r="Y259" s="5" t="s">
        <v>2814</v>
      </c>
      <c r="Z259" s="5" t="s">
        <v>172</v>
      </c>
      <c r="AA259" s="5" t="s">
        <v>2251</v>
      </c>
      <c r="AB259" s="5" t="s">
        <v>2254</v>
      </c>
      <c r="AC259" s="5" t="s">
        <v>1765</v>
      </c>
      <c r="AD259" s="5">
        <v>2.9784999999999999E-2</v>
      </c>
      <c r="AE259" s="5" t="s">
        <v>177</v>
      </c>
      <c r="AF259" s="5" t="s">
        <v>449</v>
      </c>
      <c r="AG259" s="5">
        <v>7.1332199999999998E-2</v>
      </c>
      <c r="AH259" s="40" t="s">
        <v>177</v>
      </c>
      <c r="AI259" s="40" t="s">
        <v>449</v>
      </c>
      <c r="AJ259" s="40" t="str">
        <f t="shared" ref="AJ259:AJ322" si="35">IF(AG259&gt;0.75,"Yes","No")</f>
        <v>No</v>
      </c>
      <c r="AK259" s="40">
        <v>24.1</v>
      </c>
      <c r="AL259" s="40">
        <v>23</v>
      </c>
      <c r="AM259" s="5" t="s">
        <v>177</v>
      </c>
      <c r="AN259" s="5" t="s">
        <v>177</v>
      </c>
      <c r="AO259" s="5" t="s">
        <v>7918</v>
      </c>
      <c r="AP259" s="5">
        <v>1151237</v>
      </c>
      <c r="AQ259" s="5">
        <v>335</v>
      </c>
      <c r="AR259" s="5" t="str">
        <f>IF(AQ259&lt;350,"yes","no")</f>
        <v>yes</v>
      </c>
      <c r="AS259" s="5">
        <v>5286</v>
      </c>
      <c r="AT259" s="5" t="str">
        <f t="shared" si="31"/>
        <v>yes</v>
      </c>
      <c r="AU259" s="5" t="str">
        <f t="shared" si="32"/>
        <v>yes</v>
      </c>
      <c r="AV259" s="5">
        <v>101.01822253304353</v>
      </c>
      <c r="AW259" s="5">
        <v>96.34</v>
      </c>
      <c r="AX259" s="5" t="s">
        <v>2385</v>
      </c>
      <c r="AY259" s="5">
        <v>4.84</v>
      </c>
      <c r="AZ259" s="5" t="str">
        <f t="shared" si="33"/>
        <v>yes</v>
      </c>
      <c r="BA259" s="5" t="str">
        <f t="shared" si="34"/>
        <v>yes</v>
      </c>
    </row>
    <row r="260" spans="1:53">
      <c r="A260" s="5" t="s">
        <v>4196</v>
      </c>
      <c r="B260" s="5" t="s">
        <v>4648</v>
      </c>
      <c r="C260" s="5" t="s">
        <v>5447</v>
      </c>
      <c r="D260" s="5">
        <v>1994172</v>
      </c>
      <c r="E260" s="5" t="s">
        <v>172</v>
      </c>
      <c r="F260" s="5" t="s">
        <v>6411</v>
      </c>
      <c r="G260" s="5" t="s">
        <v>2882</v>
      </c>
      <c r="H260" s="5" t="s">
        <v>1549</v>
      </c>
      <c r="I260" s="5" t="s">
        <v>6168</v>
      </c>
      <c r="J260" s="5">
        <v>2016</v>
      </c>
      <c r="K260" s="5" t="s">
        <v>6174</v>
      </c>
      <c r="L260" s="136" t="s">
        <v>178</v>
      </c>
      <c r="M260" s="5" t="s">
        <v>2383</v>
      </c>
      <c r="N260" s="5" t="s">
        <v>177</v>
      </c>
      <c r="O260" s="5" t="s">
        <v>177</v>
      </c>
      <c r="P260" s="10" t="s">
        <v>449</v>
      </c>
      <c r="Q260" s="5" t="s">
        <v>172</v>
      </c>
      <c r="R260" s="5" t="s">
        <v>172</v>
      </c>
      <c r="S260" s="5" t="s">
        <v>172</v>
      </c>
      <c r="T260" s="5" t="s">
        <v>172</v>
      </c>
      <c r="U260" s="5" t="s">
        <v>172</v>
      </c>
      <c r="V260" s="5" t="s">
        <v>172</v>
      </c>
      <c r="W260" s="5" t="s">
        <v>172</v>
      </c>
      <c r="X260" s="5" t="s">
        <v>172</v>
      </c>
      <c r="Y260" s="5" t="s">
        <v>2814</v>
      </c>
      <c r="Z260" s="5" t="s">
        <v>172</v>
      </c>
      <c r="AA260" s="5" t="s">
        <v>2251</v>
      </c>
      <c r="AB260" s="5" t="s">
        <v>2254</v>
      </c>
      <c r="AC260" s="5" t="s">
        <v>1765</v>
      </c>
      <c r="AD260" s="5">
        <v>6.2973799999999996E-2</v>
      </c>
      <c r="AE260" s="5" t="s">
        <v>177</v>
      </c>
      <c r="AF260" s="5" t="s">
        <v>449</v>
      </c>
      <c r="AG260" s="5">
        <v>0.198991</v>
      </c>
      <c r="AH260" s="40" t="s">
        <v>177</v>
      </c>
      <c r="AI260" s="40" t="s">
        <v>449</v>
      </c>
      <c r="AJ260" s="40" t="str">
        <f t="shared" si="35"/>
        <v>No</v>
      </c>
      <c r="AK260" s="40">
        <v>15</v>
      </c>
      <c r="AL260" s="40">
        <v>14</v>
      </c>
      <c r="AM260" s="5" t="s">
        <v>177</v>
      </c>
      <c r="AN260" s="5" t="s">
        <v>177</v>
      </c>
      <c r="AO260" s="5" t="s">
        <v>7995</v>
      </c>
      <c r="AP260" s="5">
        <v>1124510</v>
      </c>
      <c r="AQ260" s="5">
        <v>787</v>
      </c>
      <c r="AR260" s="5" t="str">
        <f>IF(AQ260&lt;600,"yes","no")</f>
        <v>no</v>
      </c>
      <c r="AS260" s="5">
        <v>1734</v>
      </c>
      <c r="AT260" s="5" t="str">
        <f t="shared" si="31"/>
        <v>yes</v>
      </c>
      <c r="AU260" s="5" t="str">
        <f t="shared" si="32"/>
        <v>no</v>
      </c>
      <c r="AV260" s="5">
        <v>98.672993849774443</v>
      </c>
      <c r="AW260" s="5">
        <v>94.19</v>
      </c>
      <c r="AX260" s="5" t="s">
        <v>2386</v>
      </c>
      <c r="AY260" s="5">
        <v>7.36</v>
      </c>
      <c r="AZ260" s="5" t="str">
        <f t="shared" si="33"/>
        <v>no</v>
      </c>
      <c r="BA260" s="5" t="str">
        <f t="shared" si="34"/>
        <v>yes</v>
      </c>
    </row>
    <row r="261" spans="1:53">
      <c r="A261" s="5" t="s">
        <v>4101</v>
      </c>
      <c r="B261" s="5" t="s">
        <v>4553</v>
      </c>
      <c r="C261" s="5" t="s">
        <v>5696</v>
      </c>
      <c r="D261" s="5">
        <v>2500000</v>
      </c>
      <c r="E261" s="5" t="s">
        <v>172</v>
      </c>
      <c r="F261" s="5" t="s">
        <v>6289</v>
      </c>
      <c r="G261" s="5" t="s">
        <v>2882</v>
      </c>
      <c r="H261" s="5" t="s">
        <v>1549</v>
      </c>
      <c r="I261" s="5" t="s">
        <v>6168</v>
      </c>
      <c r="J261" s="5">
        <v>2016</v>
      </c>
      <c r="K261" s="5" t="s">
        <v>6174</v>
      </c>
      <c r="L261" s="136" t="s">
        <v>178</v>
      </c>
      <c r="M261" s="5" t="s">
        <v>2383</v>
      </c>
      <c r="N261" s="5" t="s">
        <v>177</v>
      </c>
      <c r="O261" s="5" t="s">
        <v>177</v>
      </c>
      <c r="P261" s="10" t="s">
        <v>449</v>
      </c>
      <c r="Q261" s="5" t="s">
        <v>172</v>
      </c>
      <c r="R261" s="5" t="s">
        <v>172</v>
      </c>
      <c r="S261" s="5" t="s">
        <v>172</v>
      </c>
      <c r="T261" s="5" t="s">
        <v>172</v>
      </c>
      <c r="U261" s="5" t="s">
        <v>172</v>
      </c>
      <c r="V261" s="5" t="s">
        <v>172</v>
      </c>
      <c r="W261" s="5" t="s">
        <v>172</v>
      </c>
      <c r="X261" s="5" t="s">
        <v>172</v>
      </c>
      <c r="Y261" s="5" t="s">
        <v>2814</v>
      </c>
      <c r="Z261" s="5" t="s">
        <v>172</v>
      </c>
      <c r="AA261" s="5" t="s">
        <v>2251</v>
      </c>
      <c r="AB261" s="5" t="s">
        <v>2254</v>
      </c>
      <c r="AC261" s="5" t="s">
        <v>1765</v>
      </c>
      <c r="AD261" s="5">
        <v>2.4198999999999998E-2</v>
      </c>
      <c r="AE261" s="5" t="s">
        <v>177</v>
      </c>
      <c r="AF261" s="5" t="s">
        <v>449</v>
      </c>
      <c r="AG261" s="5">
        <v>3.7616900000000002E-2</v>
      </c>
      <c r="AH261" s="40" t="s">
        <v>177</v>
      </c>
      <c r="AI261" s="40" t="s">
        <v>449</v>
      </c>
      <c r="AJ261" s="40" t="str">
        <f t="shared" si="35"/>
        <v>No</v>
      </c>
      <c r="AK261" s="40">
        <v>68.3</v>
      </c>
      <c r="AL261" s="40">
        <v>67</v>
      </c>
      <c r="AM261" s="5" t="s">
        <v>177</v>
      </c>
      <c r="AN261" s="5" t="s">
        <v>177</v>
      </c>
      <c r="AO261" s="5" t="s">
        <v>7873</v>
      </c>
      <c r="AP261" s="5">
        <v>1132898</v>
      </c>
      <c r="AQ261" s="5">
        <v>15</v>
      </c>
      <c r="AR261" s="5" t="str">
        <f>IF(AQ261&lt;350,"yes","no")</f>
        <v>yes</v>
      </c>
      <c r="AS261" s="5">
        <v>208973</v>
      </c>
      <c r="AT261" s="5" t="str">
        <f t="shared" si="31"/>
        <v>yes</v>
      </c>
      <c r="AU261" s="5" t="str">
        <f t="shared" si="32"/>
        <v>yes</v>
      </c>
      <c r="AV261" s="5">
        <v>99.409020272315743</v>
      </c>
      <c r="AW261" s="5">
        <v>100</v>
      </c>
      <c r="AX261" s="5" t="s">
        <v>2385</v>
      </c>
      <c r="AY261" s="5">
        <v>0</v>
      </c>
      <c r="AZ261" s="5" t="str">
        <f t="shared" si="33"/>
        <v>yes</v>
      </c>
      <c r="BA261" s="5" t="str">
        <f t="shared" si="34"/>
        <v>yes</v>
      </c>
    </row>
    <row r="262" spans="1:53">
      <c r="A262" s="5" t="s">
        <v>5954</v>
      </c>
      <c r="B262" s="5" t="s">
        <v>5365</v>
      </c>
      <c r="C262" s="5" t="s">
        <v>5366</v>
      </c>
      <c r="D262" s="5">
        <v>1448796</v>
      </c>
      <c r="E262" s="5" t="s">
        <v>172</v>
      </c>
      <c r="F262" s="5" t="s">
        <v>6450</v>
      </c>
      <c r="G262" s="5" t="s">
        <v>2882</v>
      </c>
      <c r="H262" s="5" t="s">
        <v>1549</v>
      </c>
      <c r="I262" s="5" t="s">
        <v>6168</v>
      </c>
      <c r="J262" s="34">
        <v>2016</v>
      </c>
      <c r="K262" s="5" t="s">
        <v>6174</v>
      </c>
      <c r="L262" s="136" t="s">
        <v>178</v>
      </c>
      <c r="M262" s="5" t="s">
        <v>2383</v>
      </c>
      <c r="N262" s="5" t="s">
        <v>177</v>
      </c>
      <c r="O262" s="5" t="s">
        <v>177</v>
      </c>
      <c r="P262" s="10" t="s">
        <v>449</v>
      </c>
      <c r="Q262" s="5" t="s">
        <v>172</v>
      </c>
      <c r="R262" s="5" t="s">
        <v>172</v>
      </c>
      <c r="S262" s="5" t="s">
        <v>172</v>
      </c>
      <c r="T262" s="5" t="s">
        <v>172</v>
      </c>
      <c r="U262" s="5" t="s">
        <v>172</v>
      </c>
      <c r="V262" s="5" t="s">
        <v>172</v>
      </c>
      <c r="W262" s="5" t="s">
        <v>172</v>
      </c>
      <c r="X262" s="5" t="s">
        <v>172</v>
      </c>
      <c r="Y262" s="5" t="s">
        <v>2814</v>
      </c>
      <c r="Z262" s="5" t="s">
        <v>172</v>
      </c>
      <c r="AA262" s="5" t="s">
        <v>2251</v>
      </c>
      <c r="AB262" s="5" t="s">
        <v>2254</v>
      </c>
      <c r="AC262" s="5" t="s">
        <v>1765</v>
      </c>
      <c r="AD262" s="5">
        <v>0.207985</v>
      </c>
      <c r="AE262" s="5" t="s">
        <v>177</v>
      </c>
      <c r="AF262" s="5" t="s">
        <v>449</v>
      </c>
      <c r="AG262" s="5">
        <v>0.536107</v>
      </c>
      <c r="AH262" s="40" t="s">
        <v>449</v>
      </c>
      <c r="AI262" s="40" t="s">
        <v>177</v>
      </c>
      <c r="AJ262" s="40" t="str">
        <f t="shared" si="35"/>
        <v>No</v>
      </c>
      <c r="AK262" s="40">
        <v>8</v>
      </c>
      <c r="AL262" s="40">
        <v>7</v>
      </c>
      <c r="AM262" s="5" t="s">
        <v>177</v>
      </c>
      <c r="AN262" s="5" t="s">
        <v>177</v>
      </c>
      <c r="AO262" s="5" t="s">
        <v>8033</v>
      </c>
      <c r="AP262" s="5">
        <v>811192</v>
      </c>
      <c r="AQ262" s="5">
        <v>897</v>
      </c>
      <c r="AR262" s="5" t="str">
        <f>IF(AQ262&lt;600,"yes","no")</f>
        <v>no</v>
      </c>
      <c r="AS262" s="5">
        <v>932</v>
      </c>
      <c r="AT262" s="5" t="str">
        <f t="shared" si="31"/>
        <v>no</v>
      </c>
      <c r="AU262" s="5" t="str">
        <f t="shared" si="32"/>
        <v>no</v>
      </c>
      <c r="AV262" s="5">
        <v>71.180107982131091</v>
      </c>
      <c r="AW262" s="5">
        <v>74.39</v>
      </c>
      <c r="AX262" s="5" t="s">
        <v>2386</v>
      </c>
      <c r="AY262" s="5">
        <v>7.73</v>
      </c>
      <c r="AZ262" s="5" t="str">
        <f t="shared" si="33"/>
        <v>no</v>
      </c>
      <c r="BA262" s="5" t="str">
        <f t="shared" si="34"/>
        <v>yes</v>
      </c>
    </row>
    <row r="263" spans="1:53">
      <c r="A263" s="5" t="s">
        <v>6058</v>
      </c>
      <c r="B263" s="5" t="s">
        <v>5322</v>
      </c>
      <c r="C263" s="5" t="s">
        <v>5323</v>
      </c>
      <c r="D263" s="5">
        <v>1307985</v>
      </c>
      <c r="E263" s="5" t="s">
        <v>172</v>
      </c>
      <c r="F263" s="162" t="s">
        <v>9585</v>
      </c>
      <c r="G263" s="5" t="s">
        <v>2882</v>
      </c>
      <c r="H263" s="5" t="s">
        <v>1549</v>
      </c>
      <c r="I263" s="5" t="s">
        <v>6168</v>
      </c>
      <c r="J263" s="34">
        <v>2016</v>
      </c>
      <c r="K263" s="5" t="s">
        <v>6174</v>
      </c>
      <c r="L263" s="136" t="s">
        <v>178</v>
      </c>
      <c r="M263" s="5" t="s">
        <v>2383</v>
      </c>
      <c r="N263" s="5" t="s">
        <v>177</v>
      </c>
      <c r="O263" s="5" t="s">
        <v>177</v>
      </c>
      <c r="P263" s="10" t="s">
        <v>449</v>
      </c>
      <c r="Q263" s="5" t="s">
        <v>172</v>
      </c>
      <c r="R263" s="5" t="s">
        <v>172</v>
      </c>
      <c r="S263" s="5" t="s">
        <v>172</v>
      </c>
      <c r="T263" s="5" t="s">
        <v>172</v>
      </c>
      <c r="U263" s="5" t="s">
        <v>172</v>
      </c>
      <c r="V263" s="5" t="s">
        <v>172</v>
      </c>
      <c r="W263" s="5" t="s">
        <v>172</v>
      </c>
      <c r="X263" s="5" t="s">
        <v>172</v>
      </c>
      <c r="Y263" s="5" t="s">
        <v>2814</v>
      </c>
      <c r="Z263" s="5" t="s">
        <v>172</v>
      </c>
      <c r="AA263" s="5" t="s">
        <v>2251</v>
      </c>
      <c r="AB263" s="5" t="s">
        <v>2254</v>
      </c>
      <c r="AC263" s="5" t="s">
        <v>1765</v>
      </c>
      <c r="AD263" s="5">
        <v>0.24676400000000001</v>
      </c>
      <c r="AE263" s="5" t="s">
        <v>177</v>
      </c>
      <c r="AF263" s="5" t="s">
        <v>449</v>
      </c>
      <c r="AG263" s="5">
        <v>0.53728699999999996</v>
      </c>
      <c r="AH263" s="40" t="s">
        <v>449</v>
      </c>
      <c r="AI263" s="40" t="s">
        <v>177</v>
      </c>
      <c r="AJ263" s="40" t="str">
        <f t="shared" si="35"/>
        <v>No</v>
      </c>
      <c r="AK263" s="40">
        <v>7.8</v>
      </c>
      <c r="AL263" s="40">
        <v>7</v>
      </c>
      <c r="AM263" s="5" t="s">
        <v>177</v>
      </c>
      <c r="AN263" s="5" t="s">
        <v>177</v>
      </c>
      <c r="AO263" s="5" t="s">
        <v>8159</v>
      </c>
      <c r="AP263" s="5">
        <v>871544</v>
      </c>
      <c r="AQ263" s="5">
        <v>876</v>
      </c>
      <c r="AR263" s="5" t="str">
        <f>IF(AQ263&lt;600,"yes","no")</f>
        <v>no</v>
      </c>
      <c r="AS263" s="5">
        <v>1039</v>
      </c>
      <c r="AT263" s="5" t="str">
        <f t="shared" si="31"/>
        <v>no</v>
      </c>
      <c r="AU263" s="5" t="str">
        <f t="shared" si="32"/>
        <v>no</v>
      </c>
      <c r="AV263" s="5">
        <v>76.475847926481606</v>
      </c>
      <c r="AW263" s="5">
        <v>84.28</v>
      </c>
      <c r="AX263" s="5" t="s">
        <v>2386</v>
      </c>
      <c r="AY263" s="5">
        <v>9.64</v>
      </c>
      <c r="AZ263" s="5" t="str">
        <f t="shared" si="33"/>
        <v>no</v>
      </c>
      <c r="BA263" s="5" t="str">
        <f t="shared" si="34"/>
        <v>yes</v>
      </c>
    </row>
    <row r="264" spans="1:53">
      <c r="A264" s="5" t="s">
        <v>6024</v>
      </c>
      <c r="B264" s="5" t="s">
        <v>5267</v>
      </c>
      <c r="C264" s="5" t="s">
        <v>5268</v>
      </c>
      <c r="D264" s="5">
        <v>1107063</v>
      </c>
      <c r="E264" s="5" t="s">
        <v>172</v>
      </c>
      <c r="F264" s="5" t="s">
        <v>6543</v>
      </c>
      <c r="G264" s="5" t="s">
        <v>2882</v>
      </c>
      <c r="H264" s="5" t="s">
        <v>1549</v>
      </c>
      <c r="I264" s="5" t="s">
        <v>6168</v>
      </c>
      <c r="J264" s="34">
        <v>2016</v>
      </c>
      <c r="K264" s="5" t="s">
        <v>6174</v>
      </c>
      <c r="L264" s="136" t="s">
        <v>178</v>
      </c>
      <c r="M264" s="5" t="s">
        <v>2383</v>
      </c>
      <c r="N264" s="5" t="s">
        <v>177</v>
      </c>
      <c r="O264" s="5" t="s">
        <v>177</v>
      </c>
      <c r="P264" s="10" t="s">
        <v>449</v>
      </c>
      <c r="Q264" s="5" t="s">
        <v>172</v>
      </c>
      <c r="R264" s="5" t="s">
        <v>172</v>
      </c>
      <c r="S264" s="5" t="s">
        <v>172</v>
      </c>
      <c r="T264" s="5" t="s">
        <v>172</v>
      </c>
      <c r="U264" s="5" t="s">
        <v>172</v>
      </c>
      <c r="V264" s="5" t="s">
        <v>172</v>
      </c>
      <c r="W264" s="5" t="s">
        <v>172</v>
      </c>
      <c r="X264" s="5" t="s">
        <v>172</v>
      </c>
      <c r="Y264" s="5" t="s">
        <v>2814</v>
      </c>
      <c r="Z264" s="5" t="s">
        <v>172</v>
      </c>
      <c r="AA264" s="5" t="s">
        <v>2251</v>
      </c>
      <c r="AB264" s="5" t="s">
        <v>2254</v>
      </c>
      <c r="AC264" s="5" t="s">
        <v>1765</v>
      </c>
      <c r="AD264" s="5">
        <v>0.47316900000000001</v>
      </c>
      <c r="AE264" s="5" t="s">
        <v>449</v>
      </c>
      <c r="AF264" s="5" t="s">
        <v>449</v>
      </c>
      <c r="AG264" s="5">
        <v>0.92708500000000005</v>
      </c>
      <c r="AH264" s="40" t="s">
        <v>449</v>
      </c>
      <c r="AI264" s="40" t="s">
        <v>177</v>
      </c>
      <c r="AJ264" s="40" t="str">
        <f t="shared" si="35"/>
        <v>Yes</v>
      </c>
      <c r="AK264" s="40" t="s">
        <v>172</v>
      </c>
      <c r="AL264" s="40" t="s">
        <v>172</v>
      </c>
      <c r="AM264" s="5" t="s">
        <v>177</v>
      </c>
      <c r="AN264" s="5" t="s">
        <v>177</v>
      </c>
      <c r="AO264" s="5" t="s">
        <v>8126</v>
      </c>
      <c r="AP264" s="5">
        <v>363138</v>
      </c>
      <c r="AQ264" s="5">
        <v>499</v>
      </c>
      <c r="AR264" s="5" t="str">
        <f>IF(AQ264&lt;600,"yes","no")</f>
        <v>yes</v>
      </c>
      <c r="AS264" s="5">
        <v>700</v>
      </c>
      <c r="AT264" s="5" t="str">
        <f t="shared" si="31"/>
        <v>no</v>
      </c>
      <c r="AU264" s="5" t="str">
        <f t="shared" si="32"/>
        <v>no</v>
      </c>
      <c r="AV264" s="5">
        <v>31.864468649117743</v>
      </c>
      <c r="AW264" s="5">
        <v>47.11</v>
      </c>
      <c r="AX264" s="5" t="s">
        <v>2386</v>
      </c>
      <c r="AY264" s="5">
        <v>4.4400000000000004</v>
      </c>
      <c r="AZ264" s="5" t="str">
        <f t="shared" si="33"/>
        <v>yes</v>
      </c>
      <c r="BA264" s="5" t="str">
        <f t="shared" si="34"/>
        <v>yes</v>
      </c>
    </row>
    <row r="265" spans="1:53">
      <c r="A265" s="5" t="s">
        <v>6025</v>
      </c>
      <c r="B265" s="5" t="s">
        <v>5154</v>
      </c>
      <c r="C265" s="5" t="s">
        <v>5155</v>
      </c>
      <c r="D265" s="5">
        <v>754778</v>
      </c>
      <c r="E265" s="5" t="s">
        <v>172</v>
      </c>
      <c r="F265" s="5" t="s">
        <v>6544</v>
      </c>
      <c r="G265" s="5" t="s">
        <v>2882</v>
      </c>
      <c r="H265" s="5" t="s">
        <v>1549</v>
      </c>
      <c r="I265" s="5" t="s">
        <v>6168</v>
      </c>
      <c r="J265" s="34">
        <v>2016</v>
      </c>
      <c r="K265" s="5" t="s">
        <v>6174</v>
      </c>
      <c r="L265" s="136" t="s">
        <v>178</v>
      </c>
      <c r="M265" s="5" t="s">
        <v>2383</v>
      </c>
      <c r="N265" s="5" t="s">
        <v>177</v>
      </c>
      <c r="O265" s="5" t="s">
        <v>177</v>
      </c>
      <c r="P265" s="10" t="s">
        <v>449</v>
      </c>
      <c r="Q265" s="5" t="s">
        <v>172</v>
      </c>
      <c r="R265" s="5" t="s">
        <v>172</v>
      </c>
      <c r="S265" s="5" t="s">
        <v>172</v>
      </c>
      <c r="T265" s="5" t="s">
        <v>172</v>
      </c>
      <c r="U265" s="5" t="s">
        <v>172</v>
      </c>
      <c r="V265" s="5" t="s">
        <v>172</v>
      </c>
      <c r="W265" s="5" t="s">
        <v>172</v>
      </c>
      <c r="X265" s="5" t="s">
        <v>172</v>
      </c>
      <c r="Y265" s="5" t="s">
        <v>2814</v>
      </c>
      <c r="Z265" s="5" t="s">
        <v>172</v>
      </c>
      <c r="AA265" s="5" t="s">
        <v>2251</v>
      </c>
      <c r="AB265" s="5" t="s">
        <v>2254</v>
      </c>
      <c r="AC265" s="5" t="s">
        <v>1765</v>
      </c>
      <c r="AD265" s="5">
        <v>0.30284</v>
      </c>
      <c r="AE265" s="5" t="s">
        <v>449</v>
      </c>
      <c r="AF265" s="5" t="s">
        <v>449</v>
      </c>
      <c r="AG265" s="5">
        <v>0.787412</v>
      </c>
      <c r="AH265" s="40" t="s">
        <v>449</v>
      </c>
      <c r="AI265" s="40" t="s">
        <v>177</v>
      </c>
      <c r="AJ265" s="40" t="str">
        <f t="shared" si="35"/>
        <v>Yes</v>
      </c>
      <c r="AK265" s="40" t="s">
        <v>172</v>
      </c>
      <c r="AL265" s="40" t="s">
        <v>172</v>
      </c>
      <c r="AM265" s="5" t="s">
        <v>177</v>
      </c>
      <c r="AN265" s="5" t="s">
        <v>177</v>
      </c>
      <c r="AO265" s="5" t="s">
        <v>8127</v>
      </c>
      <c r="AP265" s="5">
        <v>742886</v>
      </c>
      <c r="AQ265" s="5">
        <v>831</v>
      </c>
      <c r="AR265" s="5" t="str">
        <f>IF(AQ265&lt;600,"yes","no")</f>
        <v>no</v>
      </c>
      <c r="AS265" s="5">
        <v>913</v>
      </c>
      <c r="AT265" s="5" t="str">
        <f t="shared" si="31"/>
        <v>no</v>
      </c>
      <c r="AU265" s="5" t="str">
        <f t="shared" si="32"/>
        <v>no</v>
      </c>
      <c r="AV265" s="5">
        <v>65.186424050549604</v>
      </c>
      <c r="AW265" s="5">
        <v>75.989999999999995</v>
      </c>
      <c r="AX265" s="5" t="s">
        <v>2386</v>
      </c>
      <c r="AY265" s="5">
        <v>8.5</v>
      </c>
      <c r="AZ265" s="5" t="str">
        <f t="shared" si="33"/>
        <v>no</v>
      </c>
      <c r="BA265" s="5" t="str">
        <f t="shared" si="34"/>
        <v>yes</v>
      </c>
    </row>
    <row r="266" spans="1:53">
      <c r="A266" s="5" t="s">
        <v>5935</v>
      </c>
      <c r="B266" s="5" t="s">
        <v>5327</v>
      </c>
      <c r="C266" s="5" t="s">
        <v>5328</v>
      </c>
      <c r="D266" s="5">
        <v>1332266</v>
      </c>
      <c r="E266" s="5" t="s">
        <v>172</v>
      </c>
      <c r="F266" s="5" t="s">
        <v>6412</v>
      </c>
      <c r="G266" s="5" t="s">
        <v>2882</v>
      </c>
      <c r="H266" s="5" t="s">
        <v>1549</v>
      </c>
      <c r="I266" s="5" t="s">
        <v>6168</v>
      </c>
      <c r="J266" s="34">
        <v>2016</v>
      </c>
      <c r="K266" s="5" t="s">
        <v>6174</v>
      </c>
      <c r="L266" s="136" t="s">
        <v>178</v>
      </c>
      <c r="M266" s="5" t="s">
        <v>2383</v>
      </c>
      <c r="N266" s="5" t="s">
        <v>177</v>
      </c>
      <c r="O266" s="5" t="s">
        <v>177</v>
      </c>
      <c r="P266" s="10" t="s">
        <v>449</v>
      </c>
      <c r="Q266" s="5" t="s">
        <v>172</v>
      </c>
      <c r="R266" s="5" t="s">
        <v>172</v>
      </c>
      <c r="S266" s="5" t="s">
        <v>172</v>
      </c>
      <c r="T266" s="5" t="s">
        <v>172</v>
      </c>
      <c r="U266" s="5" t="s">
        <v>172</v>
      </c>
      <c r="V266" s="5" t="s">
        <v>172</v>
      </c>
      <c r="W266" s="5" t="s">
        <v>172</v>
      </c>
      <c r="X266" s="5" t="s">
        <v>172</v>
      </c>
      <c r="Y266" s="5" t="s">
        <v>2814</v>
      </c>
      <c r="Z266" s="5" t="s">
        <v>172</v>
      </c>
      <c r="AA266" s="5" t="s">
        <v>2251</v>
      </c>
      <c r="AB266" s="5" t="s">
        <v>2254</v>
      </c>
      <c r="AC266" s="5" t="s">
        <v>1765</v>
      </c>
      <c r="AD266" s="5">
        <v>0.15895100000000001</v>
      </c>
      <c r="AE266" s="5" t="s">
        <v>177</v>
      </c>
      <c r="AF266" s="5" t="s">
        <v>449</v>
      </c>
      <c r="AG266" s="5">
        <v>0.45170500000000002</v>
      </c>
      <c r="AH266" s="40" t="s">
        <v>449</v>
      </c>
      <c r="AI266" s="40" t="s">
        <v>449</v>
      </c>
      <c r="AJ266" s="40" t="str">
        <f t="shared" si="35"/>
        <v>No</v>
      </c>
      <c r="AK266" s="40">
        <v>9.3000000000000007</v>
      </c>
      <c r="AL266" s="40">
        <v>8</v>
      </c>
      <c r="AM266" s="5" t="s">
        <v>177</v>
      </c>
      <c r="AN266" s="5" t="s">
        <v>177</v>
      </c>
      <c r="AO266" s="5" t="s">
        <v>7996</v>
      </c>
      <c r="AP266" s="5">
        <v>952321</v>
      </c>
      <c r="AQ266" s="5">
        <v>897</v>
      </c>
      <c r="AR266" s="5" t="str">
        <f>IF(AQ266&lt;600,"yes","no")</f>
        <v>no</v>
      </c>
      <c r="AS266" s="5">
        <v>1164</v>
      </c>
      <c r="AT266" s="5" t="str">
        <f t="shared" si="31"/>
        <v>no</v>
      </c>
      <c r="AU266" s="5" t="str">
        <f t="shared" si="32"/>
        <v>no</v>
      </c>
      <c r="AV266" s="5">
        <v>83.563831514180436</v>
      </c>
      <c r="AW266" s="5">
        <v>82.05</v>
      </c>
      <c r="AX266" s="5" t="s">
        <v>2386</v>
      </c>
      <c r="AY266" s="5">
        <v>12</v>
      </c>
      <c r="AZ266" s="5" t="str">
        <f t="shared" si="33"/>
        <v>no</v>
      </c>
      <c r="BA266" s="5" t="str">
        <f t="shared" si="34"/>
        <v>no</v>
      </c>
    </row>
    <row r="267" spans="1:53">
      <c r="A267" s="5" t="s">
        <v>4043</v>
      </c>
      <c r="B267" s="5" t="s">
        <v>4495</v>
      </c>
      <c r="C267" s="5" t="s">
        <v>5663</v>
      </c>
      <c r="D267" s="5">
        <v>2500000</v>
      </c>
      <c r="E267" s="5" t="s">
        <v>172</v>
      </c>
      <c r="F267" s="5" t="s">
        <v>6212</v>
      </c>
      <c r="G267" s="5" t="s">
        <v>2882</v>
      </c>
      <c r="H267" s="5" t="s">
        <v>1549</v>
      </c>
      <c r="I267" s="5" t="s">
        <v>6168</v>
      </c>
      <c r="J267" s="5">
        <v>2016</v>
      </c>
      <c r="K267" s="5" t="s">
        <v>6174</v>
      </c>
      <c r="L267" s="136" t="s">
        <v>178</v>
      </c>
      <c r="M267" s="5" t="s">
        <v>2383</v>
      </c>
      <c r="N267" s="5" t="s">
        <v>177</v>
      </c>
      <c r="O267" s="5" t="s">
        <v>177</v>
      </c>
      <c r="P267" s="10" t="s">
        <v>449</v>
      </c>
      <c r="Q267" s="5" t="s">
        <v>172</v>
      </c>
      <c r="R267" s="5" t="s">
        <v>172</v>
      </c>
      <c r="S267" s="5" t="s">
        <v>172</v>
      </c>
      <c r="T267" s="5" t="s">
        <v>172</v>
      </c>
      <c r="U267" s="5" t="s">
        <v>172</v>
      </c>
      <c r="V267" s="5" t="s">
        <v>172</v>
      </c>
      <c r="W267" s="5" t="s">
        <v>172</v>
      </c>
      <c r="X267" s="5" t="s">
        <v>172</v>
      </c>
      <c r="Y267" s="5" t="s">
        <v>2814</v>
      </c>
      <c r="Z267" s="5" t="s">
        <v>172</v>
      </c>
      <c r="AA267" s="5" t="s">
        <v>2251</v>
      </c>
      <c r="AB267" s="5" t="s">
        <v>2254</v>
      </c>
      <c r="AC267" s="5" t="s">
        <v>1762</v>
      </c>
      <c r="AD267" s="5">
        <v>2.3160099999999999E-2</v>
      </c>
      <c r="AE267" s="5" t="s">
        <v>177</v>
      </c>
      <c r="AF267" s="5" t="s">
        <v>449</v>
      </c>
      <c r="AG267" s="5">
        <v>3.9678199999999997E-2</v>
      </c>
      <c r="AH267" s="40" t="s">
        <v>177</v>
      </c>
      <c r="AI267" s="40" t="s">
        <v>449</v>
      </c>
      <c r="AJ267" s="40" t="str">
        <f t="shared" si="35"/>
        <v>No</v>
      </c>
      <c r="AK267" s="40">
        <v>48.5</v>
      </c>
      <c r="AL267" s="40">
        <v>47</v>
      </c>
      <c r="AM267" s="5" t="s">
        <v>177</v>
      </c>
      <c r="AN267" s="5" t="s">
        <v>177</v>
      </c>
      <c r="AO267" s="5" t="s">
        <v>7831</v>
      </c>
      <c r="AP267" s="5">
        <v>1133527</v>
      </c>
      <c r="AQ267" s="5">
        <v>23</v>
      </c>
      <c r="AR267" s="5" t="str">
        <f>IF(AQ267&lt;350,"yes","no")</f>
        <v>yes</v>
      </c>
      <c r="AS267" s="5">
        <v>164957</v>
      </c>
      <c r="AT267" s="5" t="str">
        <f t="shared" si="31"/>
        <v>yes</v>
      </c>
      <c r="AU267" s="5" t="str">
        <f t="shared" si="32"/>
        <v>yes</v>
      </c>
      <c r="AV267" s="5">
        <v>99.464213479251654</v>
      </c>
      <c r="AW267" s="5">
        <v>100</v>
      </c>
      <c r="AX267" s="5" t="s">
        <v>2385</v>
      </c>
      <c r="AY267" s="5">
        <v>0</v>
      </c>
      <c r="AZ267" s="5" t="str">
        <f t="shared" si="33"/>
        <v>yes</v>
      </c>
      <c r="BA267" s="5" t="str">
        <f t="shared" si="34"/>
        <v>yes</v>
      </c>
    </row>
    <row r="268" spans="1:53">
      <c r="A268" s="5" t="s">
        <v>5955</v>
      </c>
      <c r="B268" s="5" t="s">
        <v>5208</v>
      </c>
      <c r="C268" s="5" t="s">
        <v>5209</v>
      </c>
      <c r="D268" s="5">
        <v>971191</v>
      </c>
      <c r="E268" s="5" t="s">
        <v>172</v>
      </c>
      <c r="F268" s="5" t="s">
        <v>6451</v>
      </c>
      <c r="G268" s="5" t="s">
        <v>2882</v>
      </c>
      <c r="H268" s="5" t="s">
        <v>1549</v>
      </c>
      <c r="I268" s="5" t="s">
        <v>6168</v>
      </c>
      <c r="J268" s="34">
        <v>2016</v>
      </c>
      <c r="K268" s="5" t="s">
        <v>6174</v>
      </c>
      <c r="L268" s="136" t="s">
        <v>178</v>
      </c>
      <c r="M268" s="5" t="s">
        <v>2383</v>
      </c>
      <c r="N268" s="5" t="s">
        <v>177</v>
      </c>
      <c r="O268" s="5" t="s">
        <v>177</v>
      </c>
      <c r="P268" s="10" t="s">
        <v>449</v>
      </c>
      <c r="Q268" s="5" t="s">
        <v>172</v>
      </c>
      <c r="R268" s="5" t="s">
        <v>172</v>
      </c>
      <c r="S268" s="5" t="s">
        <v>172</v>
      </c>
      <c r="T268" s="5" t="s">
        <v>172</v>
      </c>
      <c r="U268" s="5" t="s">
        <v>172</v>
      </c>
      <c r="V268" s="5" t="s">
        <v>172</v>
      </c>
      <c r="W268" s="5" t="s">
        <v>172</v>
      </c>
      <c r="X268" s="5" t="s">
        <v>172</v>
      </c>
      <c r="Y268" s="5" t="s">
        <v>2814</v>
      </c>
      <c r="Z268" s="5" t="s">
        <v>172</v>
      </c>
      <c r="AA268" s="5" t="s">
        <v>2251</v>
      </c>
      <c r="AB268" s="5" t="s">
        <v>2254</v>
      </c>
      <c r="AC268" s="5" t="s">
        <v>1765</v>
      </c>
      <c r="AD268" s="5">
        <v>0.30451400000000001</v>
      </c>
      <c r="AE268" s="5" t="s">
        <v>449</v>
      </c>
      <c r="AF268" s="5" t="s">
        <v>449</v>
      </c>
      <c r="AG268" s="5">
        <v>0.68869400000000003</v>
      </c>
      <c r="AH268" s="40" t="s">
        <v>449</v>
      </c>
      <c r="AI268" s="40" t="s">
        <v>177</v>
      </c>
      <c r="AJ268" s="40" t="str">
        <f t="shared" si="35"/>
        <v>No</v>
      </c>
      <c r="AK268" s="40">
        <v>6</v>
      </c>
      <c r="AL268" s="40">
        <v>5</v>
      </c>
      <c r="AM268" s="5" t="s">
        <v>177</v>
      </c>
      <c r="AN268" s="5" t="s">
        <v>177</v>
      </c>
      <c r="AO268" s="5" t="s">
        <v>8034</v>
      </c>
      <c r="AP268" s="5">
        <v>641087</v>
      </c>
      <c r="AQ268" s="5">
        <v>781</v>
      </c>
      <c r="AR268" s="5" t="str">
        <f t="shared" ref="AR268:AR276" si="36">IF(AQ268&lt;600,"yes","no")</f>
        <v>no</v>
      </c>
      <c r="AS268" s="5">
        <v>824</v>
      </c>
      <c r="AT268" s="5" t="str">
        <f t="shared" si="31"/>
        <v>no</v>
      </c>
      <c r="AU268" s="5" t="str">
        <f t="shared" si="32"/>
        <v>no</v>
      </c>
      <c r="AV268" s="5">
        <v>56.253811534064035</v>
      </c>
      <c r="AW268" s="5">
        <v>71.239999999999995</v>
      </c>
      <c r="AX268" s="5" t="s">
        <v>2386</v>
      </c>
      <c r="AY268" s="5">
        <v>7.96</v>
      </c>
      <c r="AZ268" s="5" t="str">
        <f t="shared" si="33"/>
        <v>no</v>
      </c>
      <c r="BA268" s="5" t="str">
        <f t="shared" si="34"/>
        <v>yes</v>
      </c>
    </row>
    <row r="269" spans="1:53">
      <c r="A269" s="5" t="s">
        <v>4197</v>
      </c>
      <c r="B269" s="5" t="s">
        <v>4649</v>
      </c>
      <c r="C269" s="5" t="s">
        <v>5462</v>
      </c>
      <c r="D269" s="5">
        <v>2091548</v>
      </c>
      <c r="E269" s="5" t="s">
        <v>172</v>
      </c>
      <c r="F269" s="5" t="s">
        <v>6413</v>
      </c>
      <c r="G269" s="5" t="s">
        <v>2882</v>
      </c>
      <c r="H269" s="5" t="s">
        <v>1549</v>
      </c>
      <c r="I269" s="5" t="s">
        <v>6168</v>
      </c>
      <c r="J269" s="5">
        <v>2016</v>
      </c>
      <c r="K269" s="5" t="s">
        <v>6174</v>
      </c>
      <c r="L269" s="136" t="s">
        <v>178</v>
      </c>
      <c r="M269" s="5" t="s">
        <v>2383</v>
      </c>
      <c r="N269" s="5" t="s">
        <v>177</v>
      </c>
      <c r="O269" s="5" t="s">
        <v>177</v>
      </c>
      <c r="P269" s="10" t="s">
        <v>449</v>
      </c>
      <c r="Q269" s="5" t="s">
        <v>172</v>
      </c>
      <c r="R269" s="5" t="s">
        <v>172</v>
      </c>
      <c r="S269" s="5" t="s">
        <v>172</v>
      </c>
      <c r="T269" s="5" t="s">
        <v>172</v>
      </c>
      <c r="U269" s="5" t="s">
        <v>172</v>
      </c>
      <c r="V269" s="5" t="s">
        <v>172</v>
      </c>
      <c r="W269" s="5" t="s">
        <v>172</v>
      </c>
      <c r="X269" s="5" t="s">
        <v>172</v>
      </c>
      <c r="Y269" s="5" t="s">
        <v>2814</v>
      </c>
      <c r="Z269" s="5" t="s">
        <v>172</v>
      </c>
      <c r="AA269" s="5" t="s">
        <v>2251</v>
      </c>
      <c r="AB269" s="5" t="s">
        <v>2254</v>
      </c>
      <c r="AC269" s="5" t="s">
        <v>1765</v>
      </c>
      <c r="AD269" s="5">
        <v>5.9943000000000003E-2</v>
      </c>
      <c r="AE269" s="5" t="s">
        <v>177</v>
      </c>
      <c r="AF269" s="5" t="s">
        <v>449</v>
      </c>
      <c r="AG269" s="5">
        <v>0.18620600000000001</v>
      </c>
      <c r="AH269" s="40" t="s">
        <v>177</v>
      </c>
      <c r="AI269" s="40" t="s">
        <v>449</v>
      </c>
      <c r="AJ269" s="40" t="str">
        <f t="shared" si="35"/>
        <v>No</v>
      </c>
      <c r="AK269" s="40">
        <v>15.6</v>
      </c>
      <c r="AL269" s="40">
        <v>15</v>
      </c>
      <c r="AM269" s="5" t="s">
        <v>177</v>
      </c>
      <c r="AN269" s="5" t="s">
        <v>177</v>
      </c>
      <c r="AO269" s="5" t="s">
        <v>7997</v>
      </c>
      <c r="AP269" s="5">
        <v>1129018</v>
      </c>
      <c r="AQ269" s="5">
        <v>672</v>
      </c>
      <c r="AR269" s="5" t="str">
        <f t="shared" si="36"/>
        <v>no</v>
      </c>
      <c r="AS269" s="5">
        <v>2078</v>
      </c>
      <c r="AT269" s="5" t="str">
        <f t="shared" si="31"/>
        <v>yes</v>
      </c>
      <c r="AU269" s="5" t="str">
        <f t="shared" si="32"/>
        <v>no</v>
      </c>
      <c r="AV269" s="5">
        <v>99.068559790739656</v>
      </c>
      <c r="AW269" s="5">
        <v>94.15</v>
      </c>
      <c r="AX269" s="5" t="s">
        <v>2386</v>
      </c>
      <c r="AY269" s="5">
        <v>8.3000000000000007</v>
      </c>
      <c r="AZ269" s="5" t="str">
        <f t="shared" si="33"/>
        <v>no</v>
      </c>
      <c r="BA269" s="5" t="str">
        <f t="shared" si="34"/>
        <v>yes</v>
      </c>
    </row>
    <row r="270" spans="1:53">
      <c r="A270" s="5" t="s">
        <v>5912</v>
      </c>
      <c r="B270" s="5" t="s">
        <v>5054</v>
      </c>
      <c r="C270" s="5" t="s">
        <v>5055</v>
      </c>
      <c r="D270" s="5">
        <v>518967</v>
      </c>
      <c r="E270" s="5" t="s">
        <v>172</v>
      </c>
      <c r="F270" s="5" t="s">
        <v>6333</v>
      </c>
      <c r="G270" s="5" t="s">
        <v>2882</v>
      </c>
      <c r="H270" s="5" t="s">
        <v>1549</v>
      </c>
      <c r="I270" s="5" t="s">
        <v>6168</v>
      </c>
      <c r="J270" s="34">
        <v>2016</v>
      </c>
      <c r="K270" s="5" t="s">
        <v>6174</v>
      </c>
      <c r="L270" s="136" t="s">
        <v>178</v>
      </c>
      <c r="M270" s="5" t="s">
        <v>2383</v>
      </c>
      <c r="N270" s="5" t="s">
        <v>177</v>
      </c>
      <c r="O270" s="5" t="s">
        <v>177</v>
      </c>
      <c r="P270" s="10" t="s">
        <v>449</v>
      </c>
      <c r="Q270" s="5" t="s">
        <v>172</v>
      </c>
      <c r="R270" s="5" t="s">
        <v>172</v>
      </c>
      <c r="S270" s="5" t="s">
        <v>172</v>
      </c>
      <c r="T270" s="5" t="s">
        <v>172</v>
      </c>
      <c r="U270" s="5" t="s">
        <v>172</v>
      </c>
      <c r="V270" s="5" t="s">
        <v>172</v>
      </c>
      <c r="W270" s="5" t="s">
        <v>172</v>
      </c>
      <c r="X270" s="5" t="s">
        <v>172</v>
      </c>
      <c r="Y270" s="5" t="s">
        <v>2814</v>
      </c>
      <c r="Z270" s="5" t="s">
        <v>172</v>
      </c>
      <c r="AA270" s="5" t="s">
        <v>2251</v>
      </c>
      <c r="AB270" s="5" t="s">
        <v>2254</v>
      </c>
      <c r="AC270" s="5" t="s">
        <v>1762</v>
      </c>
      <c r="AD270" s="5">
        <v>0.483852</v>
      </c>
      <c r="AE270" s="5" t="s">
        <v>449</v>
      </c>
      <c r="AF270" s="5" t="s">
        <v>449</v>
      </c>
      <c r="AG270" s="5">
        <v>0.88817599999999997</v>
      </c>
      <c r="AH270" s="40" t="s">
        <v>449</v>
      </c>
      <c r="AI270" s="40" t="s">
        <v>177</v>
      </c>
      <c r="AJ270" s="40" t="str">
        <f t="shared" si="35"/>
        <v>Yes</v>
      </c>
      <c r="AK270" s="40" t="s">
        <v>172</v>
      </c>
      <c r="AL270" s="40" t="s">
        <v>172</v>
      </c>
      <c r="AM270" s="5" t="s">
        <v>177</v>
      </c>
      <c r="AN270" s="5" t="s">
        <v>177</v>
      </c>
      <c r="AO270" s="5" t="s">
        <v>7919</v>
      </c>
      <c r="AP270" s="5">
        <v>174055</v>
      </c>
      <c r="AQ270" s="5">
        <v>264</v>
      </c>
      <c r="AR270" s="5" t="str">
        <f t="shared" si="36"/>
        <v>yes</v>
      </c>
      <c r="AS270" s="5">
        <v>643</v>
      </c>
      <c r="AT270" s="5" t="str">
        <f t="shared" si="31"/>
        <v>no</v>
      </c>
      <c r="AU270" s="5" t="str">
        <f t="shared" si="32"/>
        <v>no</v>
      </c>
      <c r="AV270" s="5">
        <v>15.272899257918995</v>
      </c>
      <c r="AW270" s="5">
        <v>37.46</v>
      </c>
      <c r="AX270" s="5" t="s">
        <v>2386</v>
      </c>
      <c r="AY270" s="5">
        <v>4.51</v>
      </c>
      <c r="AZ270" s="5" t="str">
        <f t="shared" si="33"/>
        <v>yes</v>
      </c>
      <c r="BA270" s="5" t="str">
        <f t="shared" si="34"/>
        <v>yes</v>
      </c>
    </row>
    <row r="271" spans="1:53">
      <c r="A271" s="5" t="s">
        <v>5936</v>
      </c>
      <c r="B271" s="5" t="s">
        <v>5180</v>
      </c>
      <c r="C271" s="5" t="s">
        <v>5181</v>
      </c>
      <c r="D271" s="5">
        <v>860224</v>
      </c>
      <c r="E271" s="5" t="s">
        <v>172</v>
      </c>
      <c r="F271" s="5" t="s">
        <v>6414</v>
      </c>
      <c r="G271" s="5" t="s">
        <v>2882</v>
      </c>
      <c r="H271" s="5" t="s">
        <v>1549</v>
      </c>
      <c r="I271" s="5" t="s">
        <v>6168</v>
      </c>
      <c r="J271" s="34">
        <v>2016</v>
      </c>
      <c r="K271" s="5" t="s">
        <v>6174</v>
      </c>
      <c r="L271" s="136" t="s">
        <v>178</v>
      </c>
      <c r="M271" s="5" t="s">
        <v>2383</v>
      </c>
      <c r="N271" s="5" t="s">
        <v>177</v>
      </c>
      <c r="O271" s="5" t="s">
        <v>177</v>
      </c>
      <c r="P271" s="10" t="s">
        <v>449</v>
      </c>
      <c r="Q271" s="5" t="s">
        <v>172</v>
      </c>
      <c r="R271" s="5" t="s">
        <v>172</v>
      </c>
      <c r="S271" s="5" t="s">
        <v>172</v>
      </c>
      <c r="T271" s="5" t="s">
        <v>172</v>
      </c>
      <c r="U271" s="5" t="s">
        <v>172</v>
      </c>
      <c r="V271" s="5" t="s">
        <v>172</v>
      </c>
      <c r="W271" s="5" t="s">
        <v>172</v>
      </c>
      <c r="X271" s="5" t="s">
        <v>172</v>
      </c>
      <c r="Y271" s="5" t="s">
        <v>2814</v>
      </c>
      <c r="Z271" s="5" t="s">
        <v>172</v>
      </c>
      <c r="AA271" s="5" t="s">
        <v>2251</v>
      </c>
      <c r="AB271" s="5" t="s">
        <v>2254</v>
      </c>
      <c r="AC271" s="5" t="s">
        <v>1765</v>
      </c>
      <c r="AD271" s="5">
        <v>0.25149500000000002</v>
      </c>
      <c r="AE271" s="5" t="s">
        <v>449</v>
      </c>
      <c r="AF271" s="5" t="s">
        <v>449</v>
      </c>
      <c r="AG271" s="5">
        <v>0.63612599999999997</v>
      </c>
      <c r="AH271" s="40" t="s">
        <v>449</v>
      </c>
      <c r="AI271" s="40" t="s">
        <v>177</v>
      </c>
      <c r="AJ271" s="40" t="str">
        <f t="shared" si="35"/>
        <v>No</v>
      </c>
      <c r="AK271" s="40">
        <v>6.8</v>
      </c>
      <c r="AL271" s="40">
        <v>6</v>
      </c>
      <c r="AM271" s="5" t="s">
        <v>177</v>
      </c>
      <c r="AN271" s="5" t="s">
        <v>177</v>
      </c>
      <c r="AO271" s="5" t="s">
        <v>7998</v>
      </c>
      <c r="AP271" s="5">
        <v>693563</v>
      </c>
      <c r="AQ271" s="5">
        <v>831</v>
      </c>
      <c r="AR271" s="5" t="str">
        <f t="shared" si="36"/>
        <v>no</v>
      </c>
      <c r="AS271" s="5">
        <v>835</v>
      </c>
      <c r="AT271" s="5" t="str">
        <f t="shared" si="31"/>
        <v>no</v>
      </c>
      <c r="AU271" s="5" t="str">
        <f t="shared" si="32"/>
        <v>no</v>
      </c>
      <c r="AV271" s="5">
        <v>60.858451799833801</v>
      </c>
      <c r="AW271" s="5">
        <v>72.52</v>
      </c>
      <c r="AX271" s="5" t="s">
        <v>2386</v>
      </c>
      <c r="AY271" s="5">
        <v>9.68</v>
      </c>
      <c r="AZ271" s="5" t="str">
        <f t="shared" si="33"/>
        <v>no</v>
      </c>
      <c r="BA271" s="5" t="str">
        <f t="shared" si="34"/>
        <v>yes</v>
      </c>
    </row>
    <row r="272" spans="1:53">
      <c r="A272" s="5" t="s">
        <v>4102</v>
      </c>
      <c r="B272" s="5" t="s">
        <v>4554</v>
      </c>
      <c r="C272" s="5" t="s">
        <v>5333</v>
      </c>
      <c r="D272" s="5">
        <v>1343196</v>
      </c>
      <c r="E272" s="5" t="s">
        <v>172</v>
      </c>
      <c r="F272" s="5" t="s">
        <v>6290</v>
      </c>
      <c r="G272" s="5" t="s">
        <v>2882</v>
      </c>
      <c r="H272" s="5" t="s">
        <v>1549</v>
      </c>
      <c r="I272" s="5" t="s">
        <v>6168</v>
      </c>
      <c r="J272" s="5">
        <v>2016</v>
      </c>
      <c r="K272" s="5" t="s">
        <v>6174</v>
      </c>
      <c r="L272" s="136" t="s">
        <v>178</v>
      </c>
      <c r="M272" s="5" t="s">
        <v>2383</v>
      </c>
      <c r="N272" s="5" t="s">
        <v>177</v>
      </c>
      <c r="O272" s="5" t="s">
        <v>177</v>
      </c>
      <c r="P272" s="10" t="s">
        <v>449</v>
      </c>
      <c r="Q272" s="5" t="s">
        <v>172</v>
      </c>
      <c r="R272" s="5" t="s">
        <v>172</v>
      </c>
      <c r="S272" s="5" t="s">
        <v>172</v>
      </c>
      <c r="T272" s="5" t="s">
        <v>172</v>
      </c>
      <c r="U272" s="5" t="s">
        <v>172</v>
      </c>
      <c r="V272" s="5" t="s">
        <v>172</v>
      </c>
      <c r="W272" s="5" t="s">
        <v>172</v>
      </c>
      <c r="X272" s="5" t="s">
        <v>172</v>
      </c>
      <c r="Y272" s="5" t="s">
        <v>2814</v>
      </c>
      <c r="Z272" s="5" t="s">
        <v>172</v>
      </c>
      <c r="AA272" s="5" t="s">
        <v>2251</v>
      </c>
      <c r="AB272" s="5" t="s">
        <v>2254</v>
      </c>
      <c r="AC272" s="5" t="s">
        <v>1762</v>
      </c>
      <c r="AD272" s="5">
        <v>9.59116E-2</v>
      </c>
      <c r="AE272" s="5" t="s">
        <v>177</v>
      </c>
      <c r="AF272" s="5" t="s">
        <v>449</v>
      </c>
      <c r="AG272" s="5">
        <v>0.34377200000000002</v>
      </c>
      <c r="AH272" s="40" t="s">
        <v>449</v>
      </c>
      <c r="AI272" s="40" t="s">
        <v>449</v>
      </c>
      <c r="AJ272" s="40" t="str">
        <f t="shared" si="35"/>
        <v>No</v>
      </c>
      <c r="AK272" s="40">
        <v>12.3</v>
      </c>
      <c r="AL272" s="40">
        <v>10</v>
      </c>
      <c r="AM272" s="5" t="s">
        <v>177</v>
      </c>
      <c r="AN272" s="5" t="s">
        <v>177</v>
      </c>
      <c r="AO272" s="5" t="s">
        <v>7874</v>
      </c>
      <c r="AP272" s="5">
        <v>1011305</v>
      </c>
      <c r="AQ272" s="5">
        <v>955</v>
      </c>
      <c r="AR272" s="5" t="str">
        <f t="shared" si="36"/>
        <v>no</v>
      </c>
      <c r="AS272" s="5">
        <v>1142</v>
      </c>
      <c r="AT272" s="5" t="str">
        <f t="shared" si="31"/>
        <v>no</v>
      </c>
      <c r="AU272" s="5" t="str">
        <f t="shared" si="32"/>
        <v>no</v>
      </c>
      <c r="AV272" s="5">
        <v>88.739532814511335</v>
      </c>
      <c r="AW272" s="5">
        <v>86.24</v>
      </c>
      <c r="AX272" s="5" t="s">
        <v>2386</v>
      </c>
      <c r="AY272" s="5">
        <v>16.399999999999999</v>
      </c>
      <c r="AZ272" s="5" t="str">
        <f t="shared" si="33"/>
        <v>no</v>
      </c>
      <c r="BA272" s="5" t="str">
        <f t="shared" si="34"/>
        <v>no</v>
      </c>
    </row>
    <row r="273" spans="1:53">
      <c r="A273" s="5" t="s">
        <v>4141</v>
      </c>
      <c r="B273" s="5" t="s">
        <v>4593</v>
      </c>
      <c r="C273" s="5" t="s">
        <v>5730</v>
      </c>
      <c r="D273" s="5">
        <v>2500000</v>
      </c>
      <c r="E273" s="5" t="s">
        <v>172</v>
      </c>
      <c r="F273" s="5" t="s">
        <v>6334</v>
      </c>
      <c r="G273" s="5" t="s">
        <v>2882</v>
      </c>
      <c r="H273" s="5" t="s">
        <v>1549</v>
      </c>
      <c r="I273" s="5" t="s">
        <v>6168</v>
      </c>
      <c r="J273" s="5">
        <v>2016</v>
      </c>
      <c r="K273" s="5" t="s">
        <v>6174</v>
      </c>
      <c r="L273" s="136" t="s">
        <v>178</v>
      </c>
      <c r="M273" s="5" t="s">
        <v>2383</v>
      </c>
      <c r="N273" s="5" t="s">
        <v>177</v>
      </c>
      <c r="O273" s="5" t="s">
        <v>177</v>
      </c>
      <c r="P273" s="10" t="s">
        <v>449</v>
      </c>
      <c r="Q273" s="5" t="s">
        <v>172</v>
      </c>
      <c r="R273" s="5" t="s">
        <v>172</v>
      </c>
      <c r="S273" s="5" t="s">
        <v>172</v>
      </c>
      <c r="T273" s="5" t="s">
        <v>172</v>
      </c>
      <c r="U273" s="5" t="s">
        <v>172</v>
      </c>
      <c r="V273" s="5" t="s">
        <v>172</v>
      </c>
      <c r="W273" s="5" t="s">
        <v>172</v>
      </c>
      <c r="X273" s="5" t="s">
        <v>172</v>
      </c>
      <c r="Y273" s="5" t="s">
        <v>2814</v>
      </c>
      <c r="Z273" s="5" t="s">
        <v>172</v>
      </c>
      <c r="AA273" s="5" t="s">
        <v>2251</v>
      </c>
      <c r="AB273" s="5" t="s">
        <v>2254</v>
      </c>
      <c r="AC273" s="5" t="s">
        <v>1765</v>
      </c>
      <c r="AD273" s="5">
        <v>3.7347100000000001E-2</v>
      </c>
      <c r="AE273" s="5" t="s">
        <v>177</v>
      </c>
      <c r="AF273" s="5" t="s">
        <v>449</v>
      </c>
      <c r="AG273" s="5">
        <v>0.104018</v>
      </c>
      <c r="AH273" s="40" t="s">
        <v>177</v>
      </c>
      <c r="AI273" s="40" t="s">
        <v>449</v>
      </c>
      <c r="AJ273" s="40" t="str">
        <f t="shared" si="35"/>
        <v>No</v>
      </c>
      <c r="AK273" s="40">
        <v>19.899999999999999</v>
      </c>
      <c r="AL273" s="40">
        <v>19</v>
      </c>
      <c r="AM273" s="5" t="s">
        <v>177</v>
      </c>
      <c r="AN273" s="5" t="s">
        <v>177</v>
      </c>
      <c r="AO273" s="5" t="s">
        <v>7920</v>
      </c>
      <c r="AP273" s="5">
        <v>1149959</v>
      </c>
      <c r="AQ273" s="5">
        <v>485</v>
      </c>
      <c r="AR273" s="5" t="str">
        <f t="shared" si="36"/>
        <v>yes</v>
      </c>
      <c r="AS273" s="5">
        <v>3345</v>
      </c>
      <c r="AT273" s="5" t="str">
        <f t="shared" si="31"/>
        <v>yes</v>
      </c>
      <c r="AU273" s="5" t="str">
        <f t="shared" si="32"/>
        <v>no</v>
      </c>
      <c r="AV273" s="5">
        <v>100.90608116823574</v>
      </c>
      <c r="AW273" s="5">
        <v>97.55</v>
      </c>
      <c r="AX273" s="5" t="s">
        <v>2385</v>
      </c>
      <c r="AY273" s="5">
        <v>8.39</v>
      </c>
      <c r="AZ273" s="5" t="str">
        <f t="shared" si="33"/>
        <v>no</v>
      </c>
      <c r="BA273" s="5" t="str">
        <f t="shared" si="34"/>
        <v>yes</v>
      </c>
    </row>
    <row r="274" spans="1:53">
      <c r="A274" s="5" t="s">
        <v>6059</v>
      </c>
      <c r="B274" s="5" t="s">
        <v>4920</v>
      </c>
      <c r="C274" s="5" t="s">
        <v>4921</v>
      </c>
      <c r="D274" s="5">
        <v>309238</v>
      </c>
      <c r="E274" s="5" t="s">
        <v>172</v>
      </c>
      <c r="F274" s="162" t="s">
        <v>9586</v>
      </c>
      <c r="G274" s="5" t="s">
        <v>2882</v>
      </c>
      <c r="H274" s="5" t="s">
        <v>1549</v>
      </c>
      <c r="I274" s="5" t="s">
        <v>6168</v>
      </c>
      <c r="J274" s="34">
        <v>2016</v>
      </c>
      <c r="K274" s="5" t="s">
        <v>6174</v>
      </c>
      <c r="L274" s="136" t="s">
        <v>178</v>
      </c>
      <c r="M274" s="5" t="s">
        <v>2383</v>
      </c>
      <c r="N274" s="5" t="s">
        <v>177</v>
      </c>
      <c r="O274" s="5" t="s">
        <v>177</v>
      </c>
      <c r="P274" s="10" t="s">
        <v>449</v>
      </c>
      <c r="Q274" s="5" t="s">
        <v>172</v>
      </c>
      <c r="R274" s="5" t="s">
        <v>172</v>
      </c>
      <c r="S274" s="5" t="s">
        <v>172</v>
      </c>
      <c r="T274" s="5" t="s">
        <v>172</v>
      </c>
      <c r="U274" s="5" t="s">
        <v>172</v>
      </c>
      <c r="V274" s="5" t="s">
        <v>172</v>
      </c>
      <c r="W274" s="5" t="s">
        <v>172</v>
      </c>
      <c r="X274" s="5" t="s">
        <v>172</v>
      </c>
      <c r="Y274" s="5" t="s">
        <v>2814</v>
      </c>
      <c r="Z274" s="5" t="s">
        <v>172</v>
      </c>
      <c r="AA274" s="5" t="s">
        <v>2251</v>
      </c>
      <c r="AB274" s="5" t="s">
        <v>2254</v>
      </c>
      <c r="AC274" s="5" t="s">
        <v>172</v>
      </c>
      <c r="AD274" s="5">
        <v>0.71687599999999996</v>
      </c>
      <c r="AE274" s="5" t="s">
        <v>449</v>
      </c>
      <c r="AF274" s="5" t="s">
        <v>177</v>
      </c>
      <c r="AG274" s="5" t="s">
        <v>172</v>
      </c>
      <c r="AH274" s="40" t="s">
        <v>449</v>
      </c>
      <c r="AI274" s="40" t="s">
        <v>177</v>
      </c>
      <c r="AJ274" s="40" t="str">
        <f t="shared" si="35"/>
        <v>Yes</v>
      </c>
      <c r="AK274" s="40" t="s">
        <v>172</v>
      </c>
      <c r="AL274" s="40" t="s">
        <v>172</v>
      </c>
      <c r="AM274" s="5" t="s">
        <v>177</v>
      </c>
      <c r="AN274" s="5" t="s">
        <v>177</v>
      </c>
      <c r="AO274" s="5" t="s">
        <v>8160</v>
      </c>
      <c r="AP274" s="5">
        <v>70213</v>
      </c>
      <c r="AQ274" s="5">
        <v>111</v>
      </c>
      <c r="AR274" s="5" t="str">
        <f t="shared" si="36"/>
        <v>yes</v>
      </c>
      <c r="AS274" s="5">
        <v>609</v>
      </c>
      <c r="AT274" s="5" t="str">
        <f t="shared" si="31"/>
        <v>no</v>
      </c>
      <c r="AU274" s="5" t="str">
        <f t="shared" si="32"/>
        <v>no</v>
      </c>
      <c r="AV274" s="5">
        <v>6.1610185033251934</v>
      </c>
      <c r="AW274" s="5">
        <v>12.46</v>
      </c>
      <c r="AX274" s="5" t="s">
        <v>2386</v>
      </c>
      <c r="AY274" s="5">
        <v>0.17</v>
      </c>
      <c r="AZ274" s="5" t="str">
        <f t="shared" si="33"/>
        <v>yes</v>
      </c>
      <c r="BA274" s="5" t="str">
        <f t="shared" si="34"/>
        <v>yes</v>
      </c>
    </row>
    <row r="275" spans="1:53">
      <c r="A275" s="5" t="s">
        <v>5980</v>
      </c>
      <c r="B275" s="5" t="s">
        <v>4979</v>
      </c>
      <c r="C275" s="5" t="s">
        <v>4980</v>
      </c>
      <c r="D275" s="5">
        <v>401513</v>
      </c>
      <c r="E275" s="5" t="s">
        <v>172</v>
      </c>
      <c r="F275" s="5" t="s">
        <v>6495</v>
      </c>
      <c r="G275" s="5" t="s">
        <v>2882</v>
      </c>
      <c r="H275" s="5" t="s">
        <v>1549</v>
      </c>
      <c r="I275" s="5" t="s">
        <v>6168</v>
      </c>
      <c r="J275" s="34">
        <v>2016</v>
      </c>
      <c r="K275" s="5" t="s">
        <v>6174</v>
      </c>
      <c r="L275" s="136" t="s">
        <v>178</v>
      </c>
      <c r="M275" s="5" t="s">
        <v>2383</v>
      </c>
      <c r="N275" s="5" t="s">
        <v>177</v>
      </c>
      <c r="O275" s="5" t="s">
        <v>177</v>
      </c>
      <c r="P275" s="10" t="s">
        <v>449</v>
      </c>
      <c r="Q275" s="5" t="s">
        <v>172</v>
      </c>
      <c r="R275" s="5" t="s">
        <v>172</v>
      </c>
      <c r="S275" s="5" t="s">
        <v>172</v>
      </c>
      <c r="T275" s="5" t="s">
        <v>172</v>
      </c>
      <c r="U275" s="5" t="s">
        <v>172</v>
      </c>
      <c r="V275" s="5" t="s">
        <v>172</v>
      </c>
      <c r="W275" s="5" t="s">
        <v>172</v>
      </c>
      <c r="X275" s="5" t="s">
        <v>172</v>
      </c>
      <c r="Y275" s="5" t="s">
        <v>2814</v>
      </c>
      <c r="Z275" s="5" t="s">
        <v>172</v>
      </c>
      <c r="AA275" s="5" t="s">
        <v>2251</v>
      </c>
      <c r="AB275" s="5" t="s">
        <v>2254</v>
      </c>
      <c r="AC275" s="5" t="s">
        <v>172</v>
      </c>
      <c r="AD275" s="5">
        <v>0.57464400000000004</v>
      </c>
      <c r="AE275" s="5" t="s">
        <v>449</v>
      </c>
      <c r="AF275" s="5" t="s">
        <v>177</v>
      </c>
      <c r="AG275" s="5" t="s">
        <v>172</v>
      </c>
      <c r="AH275" s="40" t="s">
        <v>449</v>
      </c>
      <c r="AI275" s="40" t="s">
        <v>177</v>
      </c>
      <c r="AJ275" s="40" t="str">
        <f t="shared" si="35"/>
        <v>Yes</v>
      </c>
      <c r="AK275" s="40" t="s">
        <v>172</v>
      </c>
      <c r="AL275" s="40" t="s">
        <v>172</v>
      </c>
      <c r="AM275" s="5" t="s">
        <v>177</v>
      </c>
      <c r="AN275" s="5" t="s">
        <v>177</v>
      </c>
      <c r="AO275" s="5" t="s">
        <v>8078</v>
      </c>
      <c r="AP275" s="5">
        <v>167537</v>
      </c>
      <c r="AQ275" s="5">
        <v>259</v>
      </c>
      <c r="AR275" s="5" t="str">
        <f t="shared" si="36"/>
        <v>yes</v>
      </c>
      <c r="AS275" s="5">
        <v>625</v>
      </c>
      <c r="AT275" s="5" t="str">
        <f t="shared" si="31"/>
        <v>no</v>
      </c>
      <c r="AU275" s="5" t="str">
        <f t="shared" si="32"/>
        <v>no</v>
      </c>
      <c r="AV275" s="5">
        <v>14.700960747889891</v>
      </c>
      <c r="AW275" s="5">
        <v>32.11</v>
      </c>
      <c r="AX275" s="5" t="s">
        <v>2386</v>
      </c>
      <c r="AY275" s="5">
        <v>2.2400000000000002</v>
      </c>
      <c r="AZ275" s="5" t="str">
        <f t="shared" si="33"/>
        <v>yes</v>
      </c>
      <c r="BA275" s="5" t="str">
        <f t="shared" si="34"/>
        <v>yes</v>
      </c>
    </row>
    <row r="276" spans="1:53">
      <c r="A276" s="5" t="s">
        <v>4216</v>
      </c>
      <c r="B276" s="5" t="s">
        <v>4668</v>
      </c>
      <c r="C276" s="5" t="s">
        <v>5410</v>
      </c>
      <c r="D276" s="5">
        <v>1738180</v>
      </c>
      <c r="E276" s="5" t="s">
        <v>172</v>
      </c>
      <c r="F276" s="5" t="s">
        <v>6452</v>
      </c>
      <c r="G276" s="5" t="s">
        <v>2882</v>
      </c>
      <c r="H276" s="5" t="s">
        <v>1549</v>
      </c>
      <c r="I276" s="5" t="s">
        <v>6168</v>
      </c>
      <c r="J276" s="5">
        <v>2016</v>
      </c>
      <c r="K276" s="5" t="s">
        <v>6174</v>
      </c>
      <c r="L276" s="136" t="s">
        <v>178</v>
      </c>
      <c r="M276" s="5" t="s">
        <v>2383</v>
      </c>
      <c r="N276" s="5" t="s">
        <v>177</v>
      </c>
      <c r="O276" s="5" t="s">
        <v>177</v>
      </c>
      <c r="P276" s="10" t="s">
        <v>449</v>
      </c>
      <c r="Q276" s="5" t="s">
        <v>172</v>
      </c>
      <c r="R276" s="5" t="s">
        <v>172</v>
      </c>
      <c r="S276" s="5" t="s">
        <v>172</v>
      </c>
      <c r="T276" s="5" t="s">
        <v>172</v>
      </c>
      <c r="U276" s="5" t="s">
        <v>172</v>
      </c>
      <c r="V276" s="5" t="s">
        <v>172</v>
      </c>
      <c r="W276" s="5" t="s">
        <v>172</v>
      </c>
      <c r="X276" s="5" t="s">
        <v>172</v>
      </c>
      <c r="Y276" s="5" t="s">
        <v>2814</v>
      </c>
      <c r="Z276" s="5" t="s">
        <v>172</v>
      </c>
      <c r="AA276" s="5" t="s">
        <v>2251</v>
      </c>
      <c r="AB276" s="5" t="s">
        <v>2254</v>
      </c>
      <c r="AC276" s="5" t="s">
        <v>1765</v>
      </c>
      <c r="AD276" s="5">
        <v>0.124107</v>
      </c>
      <c r="AE276" s="5" t="s">
        <v>177</v>
      </c>
      <c r="AF276" s="5" t="s">
        <v>449</v>
      </c>
      <c r="AG276" s="5">
        <v>0.37190400000000001</v>
      </c>
      <c r="AH276" s="40" t="s">
        <v>449</v>
      </c>
      <c r="AI276" s="40" t="s">
        <v>449</v>
      </c>
      <c r="AJ276" s="40" t="str">
        <f t="shared" si="35"/>
        <v>No</v>
      </c>
      <c r="AK276" s="40">
        <v>10.6</v>
      </c>
      <c r="AL276" s="40">
        <v>10</v>
      </c>
      <c r="AM276" s="5" t="s">
        <v>177</v>
      </c>
      <c r="AN276" s="5" t="s">
        <v>177</v>
      </c>
      <c r="AO276" s="5" t="s">
        <v>8035</v>
      </c>
      <c r="AP276" s="5">
        <v>1000758</v>
      </c>
      <c r="AQ276" s="5">
        <v>888</v>
      </c>
      <c r="AR276" s="5" t="str">
        <f t="shared" si="36"/>
        <v>no</v>
      </c>
      <c r="AS276" s="5">
        <v>1254</v>
      </c>
      <c r="AT276" s="5" t="str">
        <f t="shared" si="31"/>
        <v>no</v>
      </c>
      <c r="AU276" s="5" t="str">
        <f t="shared" si="32"/>
        <v>no</v>
      </c>
      <c r="AV276" s="5">
        <v>87.814059438433247</v>
      </c>
      <c r="AW276" s="5">
        <v>90.61</v>
      </c>
      <c r="AX276" s="5" t="s">
        <v>2386</v>
      </c>
      <c r="AY276" s="5">
        <v>14.79</v>
      </c>
      <c r="AZ276" s="5" t="str">
        <f t="shared" si="33"/>
        <v>no</v>
      </c>
      <c r="BA276" s="5" t="str">
        <f t="shared" si="34"/>
        <v>no</v>
      </c>
    </row>
    <row r="277" spans="1:53">
      <c r="A277" s="5" t="s">
        <v>4167</v>
      </c>
      <c r="B277" s="5" t="s">
        <v>4619</v>
      </c>
      <c r="C277" s="5" t="s">
        <v>5751</v>
      </c>
      <c r="D277" s="5">
        <v>2500000</v>
      </c>
      <c r="E277" s="5" t="s">
        <v>172</v>
      </c>
      <c r="F277" s="5" t="s">
        <v>6369</v>
      </c>
      <c r="G277" s="5" t="s">
        <v>2882</v>
      </c>
      <c r="H277" s="5" t="s">
        <v>1549</v>
      </c>
      <c r="I277" s="5" t="s">
        <v>6168</v>
      </c>
      <c r="J277" s="5">
        <v>2016</v>
      </c>
      <c r="K277" s="5" t="s">
        <v>6174</v>
      </c>
      <c r="L277" s="136" t="s">
        <v>178</v>
      </c>
      <c r="M277" s="5" t="s">
        <v>2383</v>
      </c>
      <c r="N277" s="5" t="s">
        <v>177</v>
      </c>
      <c r="O277" s="5" t="s">
        <v>177</v>
      </c>
      <c r="P277" s="10" t="s">
        <v>449</v>
      </c>
      <c r="Q277" s="5" t="s">
        <v>172</v>
      </c>
      <c r="R277" s="5" t="s">
        <v>172</v>
      </c>
      <c r="S277" s="5" t="s">
        <v>172</v>
      </c>
      <c r="T277" s="5" t="s">
        <v>172</v>
      </c>
      <c r="U277" s="5" t="s">
        <v>172</v>
      </c>
      <c r="V277" s="5" t="s">
        <v>172</v>
      </c>
      <c r="W277" s="5" t="s">
        <v>172</v>
      </c>
      <c r="X277" s="5" t="s">
        <v>172</v>
      </c>
      <c r="Y277" s="5" t="s">
        <v>2814</v>
      </c>
      <c r="Z277" s="5" t="s">
        <v>172</v>
      </c>
      <c r="AA277" s="5" t="s">
        <v>2251</v>
      </c>
      <c r="AB277" s="5" t="s">
        <v>2254</v>
      </c>
      <c r="AC277" s="5" t="s">
        <v>1765</v>
      </c>
      <c r="AD277" s="5">
        <v>2.6428699999999999E-2</v>
      </c>
      <c r="AE277" s="5" t="s">
        <v>177</v>
      </c>
      <c r="AF277" s="5" t="s">
        <v>449</v>
      </c>
      <c r="AG277" s="5">
        <v>5.4250300000000001E-2</v>
      </c>
      <c r="AH277" s="40" t="s">
        <v>177</v>
      </c>
      <c r="AI277" s="40" t="s">
        <v>449</v>
      </c>
      <c r="AJ277" s="40" t="str">
        <f t="shared" si="35"/>
        <v>No</v>
      </c>
      <c r="AK277" s="40">
        <v>26.3</v>
      </c>
      <c r="AL277" s="40">
        <v>25</v>
      </c>
      <c r="AM277" s="5" t="s">
        <v>177</v>
      </c>
      <c r="AN277" s="5" t="s">
        <v>177</v>
      </c>
      <c r="AO277" s="5" t="s">
        <v>7956</v>
      </c>
      <c r="AP277" s="5">
        <v>1148734</v>
      </c>
      <c r="AQ277" s="5">
        <v>162</v>
      </c>
      <c r="AR277" s="5" t="str">
        <f>IF(AQ277&lt;350,"yes","no")</f>
        <v>yes</v>
      </c>
      <c r="AS277" s="5">
        <v>13672</v>
      </c>
      <c r="AT277" s="5" t="str">
        <f t="shared" si="31"/>
        <v>yes</v>
      </c>
      <c r="AU277" s="5" t="str">
        <f t="shared" si="32"/>
        <v>yes</v>
      </c>
      <c r="AV277" s="5">
        <v>100.79859042340824</v>
      </c>
      <c r="AW277" s="5">
        <v>98.36</v>
      </c>
      <c r="AX277" s="5" t="s">
        <v>2385</v>
      </c>
      <c r="AY277" s="5">
        <v>3.52</v>
      </c>
      <c r="AZ277" s="5" t="str">
        <f t="shared" si="33"/>
        <v>yes</v>
      </c>
      <c r="BA277" s="5" t="str">
        <f t="shared" si="34"/>
        <v>yes</v>
      </c>
    </row>
    <row r="278" spans="1:53">
      <c r="A278" s="5" t="s">
        <v>4103</v>
      </c>
      <c r="B278" s="5" t="s">
        <v>4555</v>
      </c>
      <c r="C278" s="5" t="s">
        <v>5697</v>
      </c>
      <c r="D278" s="5">
        <v>2500000</v>
      </c>
      <c r="E278" s="5" t="s">
        <v>172</v>
      </c>
      <c r="F278" s="5" t="s">
        <v>6291</v>
      </c>
      <c r="G278" s="5" t="s">
        <v>2882</v>
      </c>
      <c r="H278" s="5" t="s">
        <v>1549</v>
      </c>
      <c r="I278" s="5" t="s">
        <v>6168</v>
      </c>
      <c r="J278" s="5">
        <v>2016</v>
      </c>
      <c r="K278" s="5" t="s">
        <v>6174</v>
      </c>
      <c r="L278" s="136" t="s">
        <v>178</v>
      </c>
      <c r="M278" s="5" t="s">
        <v>2383</v>
      </c>
      <c r="N278" s="5" t="s">
        <v>177</v>
      </c>
      <c r="O278" s="5" t="s">
        <v>177</v>
      </c>
      <c r="P278" s="10" t="s">
        <v>449</v>
      </c>
      <c r="Q278" s="5" t="s">
        <v>172</v>
      </c>
      <c r="R278" s="5" t="s">
        <v>172</v>
      </c>
      <c r="S278" s="5" t="s">
        <v>172</v>
      </c>
      <c r="T278" s="5" t="s">
        <v>172</v>
      </c>
      <c r="U278" s="5" t="s">
        <v>172</v>
      </c>
      <c r="V278" s="5" t="s">
        <v>172</v>
      </c>
      <c r="W278" s="5" t="s">
        <v>172</v>
      </c>
      <c r="X278" s="5" t="s">
        <v>172</v>
      </c>
      <c r="Y278" s="5" t="s">
        <v>2814</v>
      </c>
      <c r="Z278" s="5" t="s">
        <v>172</v>
      </c>
      <c r="AA278" s="5" t="s">
        <v>2251</v>
      </c>
      <c r="AB278" s="5" t="s">
        <v>2254</v>
      </c>
      <c r="AC278" s="5" t="s">
        <v>1765</v>
      </c>
      <c r="AD278" s="5">
        <v>2.44359E-2</v>
      </c>
      <c r="AE278" s="5" t="s">
        <v>177</v>
      </c>
      <c r="AF278" s="5" t="s">
        <v>449</v>
      </c>
      <c r="AG278" s="5">
        <v>3.9388600000000003E-2</v>
      </c>
      <c r="AH278" s="40" t="s">
        <v>177</v>
      </c>
      <c r="AI278" s="40" t="s">
        <v>449</v>
      </c>
      <c r="AJ278" s="40" t="str">
        <f t="shared" si="35"/>
        <v>No</v>
      </c>
      <c r="AK278" s="40">
        <v>43.7</v>
      </c>
      <c r="AL278" s="40">
        <v>43</v>
      </c>
      <c r="AM278" s="5" t="s">
        <v>177</v>
      </c>
      <c r="AN278" s="5" t="s">
        <v>177</v>
      </c>
      <c r="AO278" s="5" t="s">
        <v>7875</v>
      </c>
      <c r="AP278" s="5">
        <v>1131952</v>
      </c>
      <c r="AQ278" s="5">
        <v>42</v>
      </c>
      <c r="AR278" s="5" t="str">
        <f>IF(AQ278&lt;350,"yes","no")</f>
        <v>yes</v>
      </c>
      <c r="AS278" s="5">
        <v>64758</v>
      </c>
      <c r="AT278" s="5" t="str">
        <f t="shared" si="31"/>
        <v>yes</v>
      </c>
      <c r="AU278" s="5" t="str">
        <f t="shared" si="32"/>
        <v>yes</v>
      </c>
      <c r="AV278" s="5">
        <v>99.326011093044869</v>
      </c>
      <c r="AW278" s="5">
        <v>100</v>
      </c>
      <c r="AX278" s="5" t="s">
        <v>2385</v>
      </c>
      <c r="AY278" s="5">
        <v>0</v>
      </c>
      <c r="AZ278" s="5" t="str">
        <f t="shared" si="33"/>
        <v>yes</v>
      </c>
      <c r="BA278" s="5" t="str">
        <f t="shared" si="34"/>
        <v>yes</v>
      </c>
    </row>
    <row r="279" spans="1:53">
      <c r="A279" s="5" t="s">
        <v>4075</v>
      </c>
      <c r="B279" s="5" t="s">
        <v>4527</v>
      </c>
      <c r="C279" s="5" t="s">
        <v>5668</v>
      </c>
      <c r="D279" s="5">
        <v>2500000</v>
      </c>
      <c r="E279" s="5" t="s">
        <v>172</v>
      </c>
      <c r="F279" s="5" t="s">
        <v>6255</v>
      </c>
      <c r="G279" s="5" t="s">
        <v>2882</v>
      </c>
      <c r="H279" s="5" t="s">
        <v>1549</v>
      </c>
      <c r="I279" s="5" t="s">
        <v>6168</v>
      </c>
      <c r="J279" s="5">
        <v>2016</v>
      </c>
      <c r="K279" s="5" t="s">
        <v>6174</v>
      </c>
      <c r="L279" s="136" t="s">
        <v>178</v>
      </c>
      <c r="M279" s="5" t="s">
        <v>2383</v>
      </c>
      <c r="N279" s="5" t="s">
        <v>177</v>
      </c>
      <c r="O279" s="5" t="s">
        <v>177</v>
      </c>
      <c r="P279" s="10" t="s">
        <v>449</v>
      </c>
      <c r="Q279" s="5" t="s">
        <v>172</v>
      </c>
      <c r="R279" s="5" t="s">
        <v>172</v>
      </c>
      <c r="S279" s="5" t="s">
        <v>172</v>
      </c>
      <c r="T279" s="5" t="s">
        <v>172</v>
      </c>
      <c r="U279" s="5" t="s">
        <v>172</v>
      </c>
      <c r="V279" s="5" t="s">
        <v>172</v>
      </c>
      <c r="W279" s="5" t="s">
        <v>172</v>
      </c>
      <c r="X279" s="5" t="s">
        <v>172</v>
      </c>
      <c r="Y279" s="5" t="s">
        <v>2814</v>
      </c>
      <c r="Z279" s="5" t="s">
        <v>172</v>
      </c>
      <c r="AA279" s="5" t="s">
        <v>2251</v>
      </c>
      <c r="AB279" s="5" t="s">
        <v>2254</v>
      </c>
      <c r="AC279" s="5" t="s">
        <v>1765</v>
      </c>
      <c r="AD279" s="5">
        <v>2.6268099999999999E-2</v>
      </c>
      <c r="AE279" s="5" t="s">
        <v>177</v>
      </c>
      <c r="AF279" s="5" t="s">
        <v>449</v>
      </c>
      <c r="AG279" s="5">
        <v>4.58287E-2</v>
      </c>
      <c r="AH279" s="40" t="s">
        <v>177</v>
      </c>
      <c r="AI279" s="40" t="s">
        <v>449</v>
      </c>
      <c r="AJ279" s="40" t="str">
        <f t="shared" si="35"/>
        <v>No</v>
      </c>
      <c r="AK279" s="40">
        <v>30.1</v>
      </c>
      <c r="AL279" s="40">
        <v>29</v>
      </c>
      <c r="AM279" s="5" t="s">
        <v>177</v>
      </c>
      <c r="AN279" s="5" t="s">
        <v>177</v>
      </c>
      <c r="AO279" s="5" t="s">
        <v>7839</v>
      </c>
      <c r="AP279" s="5">
        <v>1133184</v>
      </c>
      <c r="AQ279" s="5">
        <v>70</v>
      </c>
      <c r="AR279" s="5" t="str">
        <f>IF(AQ279&lt;350,"yes","no")</f>
        <v>yes</v>
      </c>
      <c r="AS279" s="5">
        <v>32409</v>
      </c>
      <c r="AT279" s="5" t="str">
        <f t="shared" ref="AT279:AT342" si="37">IF(AS279&gt;1500,"yes","no")</f>
        <v>yes</v>
      </c>
      <c r="AU279" s="5" t="str">
        <f t="shared" ref="AU279:AU342" si="38">IF($AS279&gt;5000,"yes","no")</f>
        <v>yes</v>
      </c>
      <c r="AV279" s="5">
        <v>99.434116070699957</v>
      </c>
      <c r="AW279" s="5">
        <v>99.17</v>
      </c>
      <c r="AX279" s="5" t="s">
        <v>2385</v>
      </c>
      <c r="AY279" s="5">
        <v>1.61</v>
      </c>
      <c r="AZ279" s="5" t="str">
        <f t="shared" ref="AZ279:AZ342" si="39">IF($AY279&lt;5,"yes","no")</f>
        <v>yes</v>
      </c>
      <c r="BA279" s="5" t="str">
        <f t="shared" ref="BA279:BA342" si="40">IF(AY279&lt;10,"yes","no")</f>
        <v>yes</v>
      </c>
    </row>
    <row r="280" spans="1:53">
      <c r="A280" s="5" t="s">
        <v>5922</v>
      </c>
      <c r="B280" s="5" t="s">
        <v>5100</v>
      </c>
      <c r="C280" s="5" t="s">
        <v>5101</v>
      </c>
      <c r="D280" s="5">
        <v>632262</v>
      </c>
      <c r="E280" s="5" t="s">
        <v>172</v>
      </c>
      <c r="F280" s="5" t="s">
        <v>6370</v>
      </c>
      <c r="G280" s="5" t="s">
        <v>2882</v>
      </c>
      <c r="H280" s="5" t="s">
        <v>1549</v>
      </c>
      <c r="I280" s="5" t="s">
        <v>6168</v>
      </c>
      <c r="J280" s="34">
        <v>2016</v>
      </c>
      <c r="K280" s="5" t="s">
        <v>6174</v>
      </c>
      <c r="L280" s="136" t="s">
        <v>178</v>
      </c>
      <c r="M280" s="5" t="s">
        <v>2383</v>
      </c>
      <c r="N280" s="5" t="s">
        <v>177</v>
      </c>
      <c r="O280" s="5" t="s">
        <v>177</v>
      </c>
      <c r="P280" s="10" t="s">
        <v>449</v>
      </c>
      <c r="Q280" s="5" t="s">
        <v>172</v>
      </c>
      <c r="R280" s="5" t="s">
        <v>172</v>
      </c>
      <c r="S280" s="5" t="s">
        <v>172</v>
      </c>
      <c r="T280" s="5" t="s">
        <v>172</v>
      </c>
      <c r="U280" s="5" t="s">
        <v>172</v>
      </c>
      <c r="V280" s="5" t="s">
        <v>172</v>
      </c>
      <c r="W280" s="5" t="s">
        <v>172</v>
      </c>
      <c r="X280" s="5" t="s">
        <v>172</v>
      </c>
      <c r="Y280" s="5" t="s">
        <v>2814</v>
      </c>
      <c r="Z280" s="5" t="s">
        <v>172</v>
      </c>
      <c r="AA280" s="5" t="s">
        <v>2251</v>
      </c>
      <c r="AB280" s="5" t="s">
        <v>2254</v>
      </c>
      <c r="AC280" s="5" t="s">
        <v>1762</v>
      </c>
      <c r="AD280" s="5">
        <v>0.49446499999999999</v>
      </c>
      <c r="AE280" s="5" t="s">
        <v>449</v>
      </c>
      <c r="AF280" s="5" t="s">
        <v>449</v>
      </c>
      <c r="AG280" s="5">
        <v>0.87516700000000003</v>
      </c>
      <c r="AH280" s="40" t="s">
        <v>449</v>
      </c>
      <c r="AI280" s="40" t="s">
        <v>177</v>
      </c>
      <c r="AJ280" s="40" t="str">
        <f t="shared" si="35"/>
        <v>Yes</v>
      </c>
      <c r="AK280" s="40" t="s">
        <v>172</v>
      </c>
      <c r="AL280" s="40" t="s">
        <v>172</v>
      </c>
      <c r="AM280" s="5" t="s">
        <v>177</v>
      </c>
      <c r="AN280" s="5" t="s">
        <v>177</v>
      </c>
      <c r="AO280" s="5" t="s">
        <v>7957</v>
      </c>
      <c r="AP280" s="5">
        <v>313174</v>
      </c>
      <c r="AQ280" s="5">
        <v>443</v>
      </c>
      <c r="AR280" s="5" t="str">
        <f>IF(AQ280&lt;600,"yes","no")</f>
        <v>yes</v>
      </c>
      <c r="AS280" s="5">
        <v>695</v>
      </c>
      <c r="AT280" s="5" t="str">
        <f t="shared" si="37"/>
        <v>no</v>
      </c>
      <c r="AU280" s="5" t="str">
        <f t="shared" si="38"/>
        <v>no</v>
      </c>
      <c r="AV280" s="5">
        <v>27.480250220904452</v>
      </c>
      <c r="AW280" s="5">
        <v>53.75</v>
      </c>
      <c r="AX280" s="5" t="s">
        <v>2386</v>
      </c>
      <c r="AY280" s="5">
        <v>2.94</v>
      </c>
      <c r="AZ280" s="5" t="str">
        <f t="shared" si="39"/>
        <v>yes</v>
      </c>
      <c r="BA280" s="5" t="str">
        <f t="shared" si="40"/>
        <v>yes</v>
      </c>
    </row>
    <row r="281" spans="1:53">
      <c r="A281" s="5" t="s">
        <v>4217</v>
      </c>
      <c r="B281" s="5" t="s">
        <v>4669</v>
      </c>
      <c r="C281" s="5" t="s">
        <v>5778</v>
      </c>
      <c r="D281" s="5">
        <v>2500000</v>
      </c>
      <c r="E281" s="5" t="s">
        <v>172</v>
      </c>
      <c r="F281" s="5" t="s">
        <v>6453</v>
      </c>
      <c r="G281" s="5" t="s">
        <v>2882</v>
      </c>
      <c r="H281" s="5" t="s">
        <v>1549</v>
      </c>
      <c r="I281" s="5" t="s">
        <v>6168</v>
      </c>
      <c r="J281" s="5">
        <v>2016</v>
      </c>
      <c r="K281" s="5" t="s">
        <v>6174</v>
      </c>
      <c r="L281" s="136" t="s">
        <v>178</v>
      </c>
      <c r="M281" s="5" t="s">
        <v>2383</v>
      </c>
      <c r="N281" s="5" t="s">
        <v>177</v>
      </c>
      <c r="O281" s="5" t="s">
        <v>177</v>
      </c>
      <c r="P281" s="10" t="s">
        <v>449</v>
      </c>
      <c r="Q281" s="5" t="s">
        <v>172</v>
      </c>
      <c r="R281" s="5" t="s">
        <v>172</v>
      </c>
      <c r="S281" s="5" t="s">
        <v>172</v>
      </c>
      <c r="T281" s="5" t="s">
        <v>172</v>
      </c>
      <c r="U281" s="5" t="s">
        <v>172</v>
      </c>
      <c r="V281" s="5" t="s">
        <v>172</v>
      </c>
      <c r="W281" s="5" t="s">
        <v>172</v>
      </c>
      <c r="X281" s="5" t="s">
        <v>172</v>
      </c>
      <c r="Y281" s="5" t="s">
        <v>2814</v>
      </c>
      <c r="Z281" s="5" t="s">
        <v>172</v>
      </c>
      <c r="AA281" s="5" t="s">
        <v>2251</v>
      </c>
      <c r="AB281" s="5" t="s">
        <v>2254</v>
      </c>
      <c r="AC281" s="5" t="s">
        <v>1765</v>
      </c>
      <c r="AD281" s="5">
        <v>7.0796499999999998E-2</v>
      </c>
      <c r="AE281" s="5" t="s">
        <v>177</v>
      </c>
      <c r="AF281" s="5" t="s">
        <v>449</v>
      </c>
      <c r="AG281" s="5">
        <v>0.21632799999999999</v>
      </c>
      <c r="AH281" s="40" t="s">
        <v>177</v>
      </c>
      <c r="AI281" s="40" t="s">
        <v>449</v>
      </c>
      <c r="AJ281" s="40" t="str">
        <f t="shared" si="35"/>
        <v>No</v>
      </c>
      <c r="AK281" s="40">
        <v>15.3</v>
      </c>
      <c r="AL281" s="40">
        <v>14</v>
      </c>
      <c r="AM281" s="5" t="s">
        <v>177</v>
      </c>
      <c r="AN281" s="5" t="s">
        <v>177</v>
      </c>
      <c r="AO281" s="5" t="s">
        <v>8037</v>
      </c>
      <c r="AP281" s="5">
        <v>1109664</v>
      </c>
      <c r="AQ281" s="5">
        <v>785</v>
      </c>
      <c r="AR281" s="5" t="str">
        <f>IF(AQ281&lt;600,"yes","no")</f>
        <v>no</v>
      </c>
      <c r="AS281" s="5">
        <v>1646</v>
      </c>
      <c r="AT281" s="5" t="str">
        <f t="shared" si="37"/>
        <v>yes</v>
      </c>
      <c r="AU281" s="5" t="str">
        <f t="shared" si="38"/>
        <v>no</v>
      </c>
      <c r="AV281" s="5">
        <v>97.370293770011926</v>
      </c>
      <c r="AW281" s="5">
        <v>94.37</v>
      </c>
      <c r="AX281" s="5" t="s">
        <v>2386</v>
      </c>
      <c r="AY281" s="5">
        <v>10.68</v>
      </c>
      <c r="AZ281" s="5" t="str">
        <f t="shared" si="39"/>
        <v>no</v>
      </c>
      <c r="BA281" s="5" t="str">
        <f t="shared" si="40"/>
        <v>no</v>
      </c>
    </row>
    <row r="282" spans="1:53">
      <c r="A282" s="5" t="s">
        <v>5881</v>
      </c>
      <c r="B282" s="5" t="s">
        <v>5631</v>
      </c>
      <c r="C282" s="5" t="s">
        <v>5632</v>
      </c>
      <c r="D282" s="5">
        <v>2500000</v>
      </c>
      <c r="E282" s="5" t="s">
        <v>172</v>
      </c>
      <c r="F282" s="5" t="s">
        <v>6213</v>
      </c>
      <c r="G282" s="5" t="s">
        <v>2882</v>
      </c>
      <c r="H282" s="5" t="s">
        <v>1549</v>
      </c>
      <c r="I282" s="5" t="s">
        <v>6168</v>
      </c>
      <c r="J282" s="34">
        <v>2016</v>
      </c>
      <c r="K282" s="5" t="s">
        <v>6174</v>
      </c>
      <c r="L282" s="136" t="s">
        <v>178</v>
      </c>
      <c r="M282" s="5" t="s">
        <v>2383</v>
      </c>
      <c r="N282" s="5" t="s">
        <v>177</v>
      </c>
      <c r="O282" s="5" t="s">
        <v>177</v>
      </c>
      <c r="P282" s="10" t="s">
        <v>449</v>
      </c>
      <c r="Q282" s="5" t="s">
        <v>172</v>
      </c>
      <c r="R282" s="5" t="s">
        <v>172</v>
      </c>
      <c r="S282" s="5" t="s">
        <v>172</v>
      </c>
      <c r="T282" s="5" t="s">
        <v>172</v>
      </c>
      <c r="U282" s="5" t="s">
        <v>172</v>
      </c>
      <c r="V282" s="5" t="s">
        <v>172</v>
      </c>
      <c r="W282" s="5" t="s">
        <v>172</v>
      </c>
      <c r="X282" s="5" t="s">
        <v>172</v>
      </c>
      <c r="Y282" s="5" t="s">
        <v>2814</v>
      </c>
      <c r="Z282" s="5" t="s">
        <v>172</v>
      </c>
      <c r="AA282" s="5" t="s">
        <v>2251</v>
      </c>
      <c r="AB282" s="5" t="s">
        <v>2254</v>
      </c>
      <c r="AC282" s="5" t="s">
        <v>1762</v>
      </c>
      <c r="AD282" s="5">
        <v>2.6434800000000001E-2</v>
      </c>
      <c r="AE282" s="5" t="s">
        <v>177</v>
      </c>
      <c r="AF282" s="5" t="s">
        <v>449</v>
      </c>
      <c r="AG282" s="5">
        <v>5.4083600000000003E-2</v>
      </c>
      <c r="AH282" s="40" t="s">
        <v>177</v>
      </c>
      <c r="AI282" s="40" t="s">
        <v>449</v>
      </c>
      <c r="AJ282" s="40" t="str">
        <f t="shared" si="35"/>
        <v>No</v>
      </c>
      <c r="AK282" s="40">
        <v>28.5</v>
      </c>
      <c r="AL282" s="40">
        <v>28</v>
      </c>
      <c r="AM282" s="5" t="s">
        <v>177</v>
      </c>
      <c r="AN282" s="5" t="s">
        <v>177</v>
      </c>
      <c r="AO282" s="5" t="s">
        <v>7786</v>
      </c>
      <c r="AP282" s="5">
        <v>1140061</v>
      </c>
      <c r="AQ282" s="5">
        <v>141</v>
      </c>
      <c r="AR282" s="5" t="str">
        <f>IF(AQ282&lt;350,"yes","no")</f>
        <v>yes</v>
      </c>
      <c r="AS282" s="5">
        <v>14053</v>
      </c>
      <c r="AT282" s="5" t="str">
        <f t="shared" si="37"/>
        <v>yes</v>
      </c>
      <c r="AU282" s="5" t="str">
        <f t="shared" si="38"/>
        <v>yes</v>
      </c>
      <c r="AV282" s="5">
        <v>100.03755595002953</v>
      </c>
      <c r="AW282" s="5">
        <v>99.97</v>
      </c>
      <c r="AX282" s="5" t="s">
        <v>2385</v>
      </c>
      <c r="AY282" s="5">
        <v>2.27</v>
      </c>
      <c r="AZ282" s="5" t="str">
        <f t="shared" si="39"/>
        <v>yes</v>
      </c>
      <c r="BA282" s="5" t="str">
        <f t="shared" si="40"/>
        <v>yes</v>
      </c>
    </row>
    <row r="283" spans="1:53">
      <c r="A283" s="5" t="s">
        <v>4168</v>
      </c>
      <c r="B283" s="5" t="s">
        <v>4620</v>
      </c>
      <c r="C283" s="5" t="s">
        <v>5752</v>
      </c>
      <c r="D283" s="5">
        <v>2500000</v>
      </c>
      <c r="E283" s="5" t="s">
        <v>172</v>
      </c>
      <c r="F283" s="5" t="s">
        <v>6371</v>
      </c>
      <c r="G283" s="5" t="s">
        <v>2882</v>
      </c>
      <c r="H283" s="5" t="s">
        <v>1549</v>
      </c>
      <c r="I283" s="5" t="s">
        <v>6168</v>
      </c>
      <c r="J283" s="5">
        <v>2016</v>
      </c>
      <c r="K283" s="5" t="s">
        <v>6174</v>
      </c>
      <c r="L283" s="136" t="s">
        <v>178</v>
      </c>
      <c r="M283" s="5" t="s">
        <v>2383</v>
      </c>
      <c r="N283" s="5" t="s">
        <v>177</v>
      </c>
      <c r="O283" s="5" t="s">
        <v>177</v>
      </c>
      <c r="P283" s="10" t="s">
        <v>449</v>
      </c>
      <c r="Q283" s="5" t="s">
        <v>172</v>
      </c>
      <c r="R283" s="5" t="s">
        <v>172</v>
      </c>
      <c r="S283" s="5" t="s">
        <v>172</v>
      </c>
      <c r="T283" s="5" t="s">
        <v>172</v>
      </c>
      <c r="U283" s="5" t="s">
        <v>172</v>
      </c>
      <c r="V283" s="5" t="s">
        <v>172</v>
      </c>
      <c r="W283" s="5" t="s">
        <v>172</v>
      </c>
      <c r="X283" s="5" t="s">
        <v>172</v>
      </c>
      <c r="Y283" s="5" t="s">
        <v>2814</v>
      </c>
      <c r="Z283" s="5" t="s">
        <v>172</v>
      </c>
      <c r="AA283" s="5" t="s">
        <v>2251</v>
      </c>
      <c r="AB283" s="5" t="s">
        <v>2254</v>
      </c>
      <c r="AC283" s="5" t="s">
        <v>1765</v>
      </c>
      <c r="AD283" s="5">
        <v>4.6321899999999999E-2</v>
      </c>
      <c r="AE283" s="5" t="s">
        <v>177</v>
      </c>
      <c r="AF283" s="5" t="s">
        <v>449</v>
      </c>
      <c r="AG283" s="5">
        <v>0.13439899999999999</v>
      </c>
      <c r="AH283" s="40" t="s">
        <v>177</v>
      </c>
      <c r="AI283" s="40" t="s">
        <v>449</v>
      </c>
      <c r="AJ283" s="40" t="str">
        <f t="shared" si="35"/>
        <v>No</v>
      </c>
      <c r="AK283" s="40">
        <v>17.100000000000001</v>
      </c>
      <c r="AL283" s="40">
        <v>16</v>
      </c>
      <c r="AM283" s="5" t="s">
        <v>177</v>
      </c>
      <c r="AN283" s="5" t="s">
        <v>177</v>
      </c>
      <c r="AO283" s="5" t="s">
        <v>7959</v>
      </c>
      <c r="AP283" s="5">
        <v>1146795</v>
      </c>
      <c r="AQ283" s="5">
        <v>474</v>
      </c>
      <c r="AR283" s="5" t="str">
        <f>IF(AQ283&lt;600,"yes","no")</f>
        <v>yes</v>
      </c>
      <c r="AS283" s="5">
        <v>3403</v>
      </c>
      <c r="AT283" s="5" t="str">
        <f t="shared" si="37"/>
        <v>yes</v>
      </c>
      <c r="AU283" s="5" t="str">
        <f t="shared" si="38"/>
        <v>no</v>
      </c>
      <c r="AV283" s="5">
        <v>100.62844793016698</v>
      </c>
      <c r="AW283" s="5">
        <v>98.36</v>
      </c>
      <c r="AX283" s="5" t="s">
        <v>2385</v>
      </c>
      <c r="AY283" s="5">
        <v>10.220000000000001</v>
      </c>
      <c r="AZ283" s="5" t="str">
        <f t="shared" si="39"/>
        <v>no</v>
      </c>
      <c r="BA283" s="5" t="str">
        <f t="shared" si="40"/>
        <v>no</v>
      </c>
    </row>
    <row r="284" spans="1:53">
      <c r="A284" s="5" t="s">
        <v>4249</v>
      </c>
      <c r="B284" s="5" t="s">
        <v>4701</v>
      </c>
      <c r="C284" s="5" t="s">
        <v>5829</v>
      </c>
      <c r="D284" s="5">
        <v>2500000</v>
      </c>
      <c r="E284" s="5" t="s">
        <v>172</v>
      </c>
      <c r="F284" s="162" t="s">
        <v>9587</v>
      </c>
      <c r="G284" s="5" t="s">
        <v>2882</v>
      </c>
      <c r="H284" s="5" t="s">
        <v>1549</v>
      </c>
      <c r="I284" s="5" t="s">
        <v>6168</v>
      </c>
      <c r="J284" s="5">
        <v>2016</v>
      </c>
      <c r="K284" s="5" t="s">
        <v>6174</v>
      </c>
      <c r="L284" s="136" t="s">
        <v>178</v>
      </c>
      <c r="M284" s="5" t="s">
        <v>2383</v>
      </c>
      <c r="N284" s="5" t="s">
        <v>177</v>
      </c>
      <c r="O284" s="5" t="s">
        <v>177</v>
      </c>
      <c r="P284" s="10" t="s">
        <v>449</v>
      </c>
      <c r="Q284" s="5" t="s">
        <v>172</v>
      </c>
      <c r="R284" s="5" t="s">
        <v>172</v>
      </c>
      <c r="S284" s="5" t="s">
        <v>172</v>
      </c>
      <c r="T284" s="5" t="s">
        <v>172</v>
      </c>
      <c r="U284" s="5" t="s">
        <v>172</v>
      </c>
      <c r="V284" s="5" t="s">
        <v>172</v>
      </c>
      <c r="W284" s="5" t="s">
        <v>172</v>
      </c>
      <c r="X284" s="5" t="s">
        <v>172</v>
      </c>
      <c r="Y284" s="5" t="s">
        <v>2814</v>
      </c>
      <c r="Z284" s="5" t="s">
        <v>172</v>
      </c>
      <c r="AA284" s="5" t="s">
        <v>2251</v>
      </c>
      <c r="AB284" s="5" t="s">
        <v>2254</v>
      </c>
      <c r="AC284" s="5" t="s">
        <v>1765</v>
      </c>
      <c r="AD284" s="5">
        <v>3.5833499999999997E-2</v>
      </c>
      <c r="AE284" s="5" t="s">
        <v>177</v>
      </c>
      <c r="AF284" s="5" t="s">
        <v>449</v>
      </c>
      <c r="AG284" s="5">
        <v>0.10920299999999999</v>
      </c>
      <c r="AH284" s="40" t="s">
        <v>177</v>
      </c>
      <c r="AI284" s="40" t="s">
        <v>449</v>
      </c>
      <c r="AJ284" s="40" t="str">
        <f t="shared" si="35"/>
        <v>No</v>
      </c>
      <c r="AK284" s="40">
        <v>18.2</v>
      </c>
      <c r="AL284" s="40">
        <v>17</v>
      </c>
      <c r="AM284" s="5" t="s">
        <v>177</v>
      </c>
      <c r="AN284" s="5" t="s">
        <v>177</v>
      </c>
      <c r="AO284" s="5" t="s">
        <v>8232</v>
      </c>
      <c r="AP284" s="5">
        <v>1146228</v>
      </c>
      <c r="AQ284" s="5">
        <v>298</v>
      </c>
      <c r="AR284" s="5" t="str">
        <f>IF(AQ284&lt;350,"yes","no")</f>
        <v>yes</v>
      </c>
      <c r="AS284" s="5">
        <v>6221</v>
      </c>
      <c r="AT284" s="5" t="str">
        <f t="shared" si="37"/>
        <v>yes</v>
      </c>
      <c r="AU284" s="5" t="str">
        <f t="shared" si="38"/>
        <v>yes</v>
      </c>
      <c r="AV284" s="5">
        <v>100.57869507113256</v>
      </c>
      <c r="AW284" s="5">
        <v>98.36</v>
      </c>
      <c r="AX284" s="5" t="s">
        <v>2385</v>
      </c>
      <c r="AY284" s="5">
        <v>2.9</v>
      </c>
      <c r="AZ284" s="5" t="str">
        <f t="shared" si="39"/>
        <v>yes</v>
      </c>
      <c r="BA284" s="5" t="str">
        <f t="shared" si="40"/>
        <v>yes</v>
      </c>
    </row>
    <row r="285" spans="1:53">
      <c r="A285" s="5" t="s">
        <v>4142</v>
      </c>
      <c r="B285" s="5" t="s">
        <v>4594</v>
      </c>
      <c r="C285" s="5" t="s">
        <v>5731</v>
      </c>
      <c r="D285" s="5">
        <v>2500000</v>
      </c>
      <c r="E285" s="5" t="s">
        <v>172</v>
      </c>
      <c r="F285" s="5" t="s">
        <v>6335</v>
      </c>
      <c r="G285" s="5" t="s">
        <v>2882</v>
      </c>
      <c r="H285" s="5" t="s">
        <v>1549</v>
      </c>
      <c r="I285" s="5" t="s">
        <v>6168</v>
      </c>
      <c r="J285" s="5">
        <v>2016</v>
      </c>
      <c r="K285" s="5" t="s">
        <v>6174</v>
      </c>
      <c r="L285" s="136" t="s">
        <v>178</v>
      </c>
      <c r="M285" s="5" t="s">
        <v>2383</v>
      </c>
      <c r="N285" s="5" t="s">
        <v>177</v>
      </c>
      <c r="O285" s="5" t="s">
        <v>177</v>
      </c>
      <c r="P285" s="10" t="s">
        <v>449</v>
      </c>
      <c r="Q285" s="5" t="s">
        <v>172</v>
      </c>
      <c r="R285" s="5" t="s">
        <v>172</v>
      </c>
      <c r="S285" s="5" t="s">
        <v>172</v>
      </c>
      <c r="T285" s="5" t="s">
        <v>172</v>
      </c>
      <c r="U285" s="5" t="s">
        <v>172</v>
      </c>
      <c r="V285" s="5" t="s">
        <v>172</v>
      </c>
      <c r="W285" s="5" t="s">
        <v>172</v>
      </c>
      <c r="X285" s="5" t="s">
        <v>172</v>
      </c>
      <c r="Y285" s="5" t="s">
        <v>2814</v>
      </c>
      <c r="Z285" s="5" t="s">
        <v>172</v>
      </c>
      <c r="AA285" s="5" t="s">
        <v>2251</v>
      </c>
      <c r="AB285" s="5" t="s">
        <v>2254</v>
      </c>
      <c r="AC285" s="5" t="s">
        <v>1765</v>
      </c>
      <c r="AD285" s="5">
        <v>3.0028099999999999E-2</v>
      </c>
      <c r="AE285" s="5" t="s">
        <v>177</v>
      </c>
      <c r="AF285" s="5" t="s">
        <v>449</v>
      </c>
      <c r="AG285" s="5">
        <v>7.2798600000000005E-2</v>
      </c>
      <c r="AH285" s="40" t="s">
        <v>177</v>
      </c>
      <c r="AI285" s="40" t="s">
        <v>449</v>
      </c>
      <c r="AJ285" s="40" t="str">
        <f t="shared" si="35"/>
        <v>No</v>
      </c>
      <c r="AK285" s="40">
        <v>23.5</v>
      </c>
      <c r="AL285" s="40">
        <v>23</v>
      </c>
      <c r="AM285" s="5" t="s">
        <v>177</v>
      </c>
      <c r="AN285" s="5" t="s">
        <v>177</v>
      </c>
      <c r="AO285" s="5" t="s">
        <v>7921</v>
      </c>
      <c r="AP285" s="5">
        <v>1155204</v>
      </c>
      <c r="AQ285" s="5">
        <v>379</v>
      </c>
      <c r="AR285" s="5" t="str">
        <f>IF(AQ285&lt;600,"yes","no")</f>
        <v>yes</v>
      </c>
      <c r="AS285" s="5">
        <v>4690</v>
      </c>
      <c r="AT285" s="5" t="str">
        <f t="shared" si="37"/>
        <v>yes</v>
      </c>
      <c r="AU285" s="5" t="str">
        <f t="shared" si="38"/>
        <v>no</v>
      </c>
      <c r="AV285" s="5">
        <v>101.36631705119103</v>
      </c>
      <c r="AW285" s="5">
        <v>99.05</v>
      </c>
      <c r="AX285" s="5" t="s">
        <v>2385</v>
      </c>
      <c r="AY285" s="5">
        <v>5.95</v>
      </c>
      <c r="AZ285" s="5" t="str">
        <f t="shared" si="39"/>
        <v>no</v>
      </c>
      <c r="BA285" s="5" t="str">
        <f t="shared" si="40"/>
        <v>yes</v>
      </c>
    </row>
    <row r="286" spans="1:53">
      <c r="A286" s="5" t="s">
        <v>4169</v>
      </c>
      <c r="B286" s="5" t="s">
        <v>4621</v>
      </c>
      <c r="C286" s="5" t="s">
        <v>5753</v>
      </c>
      <c r="D286" s="5">
        <v>2500000</v>
      </c>
      <c r="E286" s="5" t="s">
        <v>172</v>
      </c>
      <c r="F286" s="5" t="s">
        <v>6372</v>
      </c>
      <c r="G286" s="5" t="s">
        <v>2882</v>
      </c>
      <c r="H286" s="5" t="s">
        <v>1549</v>
      </c>
      <c r="I286" s="5" t="s">
        <v>6168</v>
      </c>
      <c r="J286" s="5">
        <v>2016</v>
      </c>
      <c r="K286" s="5" t="s">
        <v>6174</v>
      </c>
      <c r="L286" s="136" t="s">
        <v>178</v>
      </c>
      <c r="M286" s="5" t="s">
        <v>2383</v>
      </c>
      <c r="N286" s="5" t="s">
        <v>177</v>
      </c>
      <c r="O286" s="5" t="s">
        <v>177</v>
      </c>
      <c r="P286" s="10" t="s">
        <v>449</v>
      </c>
      <c r="Q286" s="5" t="s">
        <v>172</v>
      </c>
      <c r="R286" s="5" t="s">
        <v>172</v>
      </c>
      <c r="S286" s="5" t="s">
        <v>172</v>
      </c>
      <c r="T286" s="5" t="s">
        <v>172</v>
      </c>
      <c r="U286" s="5" t="s">
        <v>172</v>
      </c>
      <c r="V286" s="5" t="s">
        <v>172</v>
      </c>
      <c r="W286" s="5" t="s">
        <v>172</v>
      </c>
      <c r="X286" s="5" t="s">
        <v>172</v>
      </c>
      <c r="Y286" s="5" t="s">
        <v>2814</v>
      </c>
      <c r="Z286" s="5" t="s">
        <v>172</v>
      </c>
      <c r="AA286" s="5" t="s">
        <v>2251</v>
      </c>
      <c r="AB286" s="5" t="s">
        <v>2254</v>
      </c>
      <c r="AC286" s="5" t="s">
        <v>1765</v>
      </c>
      <c r="AD286" s="5">
        <v>7.0748199999999997E-2</v>
      </c>
      <c r="AE286" s="5" t="s">
        <v>177</v>
      </c>
      <c r="AF286" s="5" t="s">
        <v>449</v>
      </c>
      <c r="AG286" s="5">
        <v>0.20401</v>
      </c>
      <c r="AH286" s="40" t="s">
        <v>177</v>
      </c>
      <c r="AI286" s="40" t="s">
        <v>449</v>
      </c>
      <c r="AJ286" s="40" t="str">
        <f t="shared" si="35"/>
        <v>No</v>
      </c>
      <c r="AK286" s="40">
        <v>14.4</v>
      </c>
      <c r="AL286" s="40">
        <v>14</v>
      </c>
      <c r="AM286" s="5" t="s">
        <v>177</v>
      </c>
      <c r="AN286" s="5" t="s">
        <v>177</v>
      </c>
      <c r="AO286" s="5" t="s">
        <v>7960</v>
      </c>
      <c r="AP286" s="5">
        <v>1135503</v>
      </c>
      <c r="AQ286" s="5">
        <v>670</v>
      </c>
      <c r="AR286" s="5" t="str">
        <f>IF(AQ286&lt;600,"yes","no")</f>
        <v>no</v>
      </c>
      <c r="AS286" s="5">
        <v>2140</v>
      </c>
      <c r="AT286" s="5" t="str">
        <f t="shared" si="37"/>
        <v>yes</v>
      </c>
      <c r="AU286" s="5" t="str">
        <f t="shared" si="38"/>
        <v>no</v>
      </c>
      <c r="AV286" s="5">
        <v>99.63760263172442</v>
      </c>
      <c r="AW286" s="5">
        <v>94.09</v>
      </c>
      <c r="AX286" s="5" t="s">
        <v>2386</v>
      </c>
      <c r="AY286" s="5">
        <v>9.57</v>
      </c>
      <c r="AZ286" s="5" t="str">
        <f t="shared" si="39"/>
        <v>no</v>
      </c>
      <c r="BA286" s="5" t="str">
        <f t="shared" si="40"/>
        <v>yes</v>
      </c>
    </row>
    <row r="287" spans="1:53">
      <c r="A287" s="5" t="s">
        <v>5882</v>
      </c>
      <c r="B287" s="5" t="s">
        <v>5633</v>
      </c>
      <c r="C287" s="5" t="s">
        <v>5634</v>
      </c>
      <c r="D287" s="5">
        <v>2500000</v>
      </c>
      <c r="E287" s="5" t="s">
        <v>172</v>
      </c>
      <c r="F287" s="5" t="s">
        <v>6214</v>
      </c>
      <c r="G287" s="5" t="s">
        <v>2882</v>
      </c>
      <c r="H287" s="5" t="s">
        <v>1549</v>
      </c>
      <c r="I287" s="5" t="s">
        <v>6168</v>
      </c>
      <c r="J287" s="34">
        <v>2016</v>
      </c>
      <c r="K287" s="5" t="s">
        <v>6174</v>
      </c>
      <c r="L287" s="136" t="s">
        <v>178</v>
      </c>
      <c r="M287" s="5" t="s">
        <v>2383</v>
      </c>
      <c r="N287" s="5" t="s">
        <v>177</v>
      </c>
      <c r="O287" s="5" t="s">
        <v>177</v>
      </c>
      <c r="P287" s="10" t="s">
        <v>449</v>
      </c>
      <c r="Q287" s="5" t="s">
        <v>172</v>
      </c>
      <c r="R287" s="5" t="s">
        <v>172</v>
      </c>
      <c r="S287" s="5" t="s">
        <v>172</v>
      </c>
      <c r="T287" s="5" t="s">
        <v>172</v>
      </c>
      <c r="U287" s="5" t="s">
        <v>172</v>
      </c>
      <c r="V287" s="5" t="s">
        <v>172</v>
      </c>
      <c r="W287" s="5" t="s">
        <v>172</v>
      </c>
      <c r="X287" s="5" t="s">
        <v>172</v>
      </c>
      <c r="Y287" s="5" t="s">
        <v>2814</v>
      </c>
      <c r="Z287" s="5" t="s">
        <v>172</v>
      </c>
      <c r="AA287" s="5" t="s">
        <v>2251</v>
      </c>
      <c r="AB287" s="5" t="s">
        <v>2254</v>
      </c>
      <c r="AC287" s="5" t="s">
        <v>1765</v>
      </c>
      <c r="AD287" s="5">
        <v>2.41157E-2</v>
      </c>
      <c r="AE287" s="5" t="s">
        <v>177</v>
      </c>
      <c r="AF287" s="5" t="s">
        <v>449</v>
      </c>
      <c r="AG287" s="5">
        <v>3.7029800000000002E-2</v>
      </c>
      <c r="AH287" s="40" t="s">
        <v>177</v>
      </c>
      <c r="AI287" s="40" t="s">
        <v>449</v>
      </c>
      <c r="AJ287" s="40" t="str">
        <f t="shared" si="35"/>
        <v>No</v>
      </c>
      <c r="AK287" s="40">
        <v>139.6</v>
      </c>
      <c r="AL287" s="40">
        <v>137</v>
      </c>
      <c r="AM287" s="5" t="s">
        <v>177</v>
      </c>
      <c r="AN287" s="5" t="s">
        <v>177</v>
      </c>
      <c r="AO287" s="5" t="s">
        <v>7787</v>
      </c>
      <c r="AP287" s="5">
        <v>1133059</v>
      </c>
      <c r="AQ287" s="5">
        <v>13</v>
      </c>
      <c r="AR287" s="5" t="str">
        <f>IF(AQ287&lt;350,"yes","no")</f>
        <v>yes</v>
      </c>
      <c r="AS287" s="5">
        <v>598937</v>
      </c>
      <c r="AT287" s="5" t="str">
        <f t="shared" si="37"/>
        <v>yes</v>
      </c>
      <c r="AU287" s="5" t="str">
        <f t="shared" si="38"/>
        <v>yes</v>
      </c>
      <c r="AV287" s="5">
        <v>99.423147627350204</v>
      </c>
      <c r="AW287" s="5">
        <v>100</v>
      </c>
      <c r="AX287" s="5" t="s">
        <v>2385</v>
      </c>
      <c r="AY287" s="5">
        <v>0</v>
      </c>
      <c r="AZ287" s="5" t="str">
        <f t="shared" si="39"/>
        <v>yes</v>
      </c>
      <c r="BA287" s="5" t="str">
        <f t="shared" si="40"/>
        <v>yes</v>
      </c>
    </row>
    <row r="288" spans="1:53">
      <c r="A288" s="5" t="s">
        <v>5956</v>
      </c>
      <c r="B288" s="5" t="s">
        <v>5393</v>
      </c>
      <c r="C288" s="5" t="s">
        <v>5394</v>
      </c>
      <c r="D288" s="5">
        <v>1637399</v>
      </c>
      <c r="E288" s="5" t="s">
        <v>172</v>
      </c>
      <c r="F288" s="5" t="s">
        <v>6454</v>
      </c>
      <c r="G288" s="5" t="s">
        <v>2882</v>
      </c>
      <c r="H288" s="5" t="s">
        <v>1549</v>
      </c>
      <c r="I288" s="5" t="s">
        <v>6168</v>
      </c>
      <c r="J288" s="34">
        <v>2016</v>
      </c>
      <c r="K288" s="5" t="s">
        <v>6174</v>
      </c>
      <c r="L288" s="136" t="s">
        <v>178</v>
      </c>
      <c r="M288" s="5" t="s">
        <v>2383</v>
      </c>
      <c r="N288" s="5" t="s">
        <v>177</v>
      </c>
      <c r="O288" s="5" t="s">
        <v>177</v>
      </c>
      <c r="P288" s="10" t="s">
        <v>449</v>
      </c>
      <c r="Q288" s="5" t="s">
        <v>172</v>
      </c>
      <c r="R288" s="5" t="s">
        <v>172</v>
      </c>
      <c r="S288" s="5" t="s">
        <v>172</v>
      </c>
      <c r="T288" s="5" t="s">
        <v>172</v>
      </c>
      <c r="U288" s="5" t="s">
        <v>172</v>
      </c>
      <c r="V288" s="5" t="s">
        <v>172</v>
      </c>
      <c r="W288" s="5" t="s">
        <v>172</v>
      </c>
      <c r="X288" s="5" t="s">
        <v>172</v>
      </c>
      <c r="Y288" s="5" t="s">
        <v>2814</v>
      </c>
      <c r="Z288" s="5" t="s">
        <v>172</v>
      </c>
      <c r="AA288" s="5" t="s">
        <v>2251</v>
      </c>
      <c r="AB288" s="5" t="s">
        <v>2254</v>
      </c>
      <c r="AC288" s="5" t="s">
        <v>1765</v>
      </c>
      <c r="AD288" s="5">
        <v>0.14746200000000001</v>
      </c>
      <c r="AE288" s="5" t="s">
        <v>177</v>
      </c>
      <c r="AF288" s="5" t="s">
        <v>449</v>
      </c>
      <c r="AG288" s="5">
        <v>0.41655799999999998</v>
      </c>
      <c r="AH288" s="40" t="s">
        <v>449</v>
      </c>
      <c r="AI288" s="40" t="s">
        <v>449</v>
      </c>
      <c r="AJ288" s="40" t="str">
        <f t="shared" si="35"/>
        <v>No</v>
      </c>
      <c r="AK288" s="40">
        <v>9.6999999999999993</v>
      </c>
      <c r="AL288" s="40">
        <v>9</v>
      </c>
      <c r="AM288" s="5" t="s">
        <v>177</v>
      </c>
      <c r="AN288" s="5" t="s">
        <v>177</v>
      </c>
      <c r="AO288" s="5" t="s">
        <v>8038</v>
      </c>
      <c r="AP288" s="5">
        <v>971360</v>
      </c>
      <c r="AQ288" s="5">
        <v>876</v>
      </c>
      <c r="AR288" s="5" t="str">
        <f>IF(AQ288&lt;600,"yes","no")</f>
        <v>no</v>
      </c>
      <c r="AS288" s="5">
        <v>1244</v>
      </c>
      <c r="AT288" s="5" t="str">
        <f t="shared" si="37"/>
        <v>no</v>
      </c>
      <c r="AU288" s="5" t="str">
        <f t="shared" si="38"/>
        <v>no</v>
      </c>
      <c r="AV288" s="5">
        <v>85.234457057666816</v>
      </c>
      <c r="AW288" s="5">
        <v>86.61</v>
      </c>
      <c r="AX288" s="5" t="s">
        <v>2386</v>
      </c>
      <c r="AY288" s="5">
        <v>13.34</v>
      </c>
      <c r="AZ288" s="5" t="str">
        <f t="shared" si="39"/>
        <v>no</v>
      </c>
      <c r="BA288" s="5" t="str">
        <f t="shared" si="40"/>
        <v>no</v>
      </c>
    </row>
    <row r="289" spans="1:53">
      <c r="A289" s="5" t="s">
        <v>5957</v>
      </c>
      <c r="B289" s="5" t="s">
        <v>5178</v>
      </c>
      <c r="C289" s="5" t="s">
        <v>5179</v>
      </c>
      <c r="D289" s="5">
        <v>858280</v>
      </c>
      <c r="E289" s="5" t="s">
        <v>172</v>
      </c>
      <c r="F289" s="5" t="s">
        <v>6455</v>
      </c>
      <c r="G289" s="5" t="s">
        <v>2882</v>
      </c>
      <c r="H289" s="5" t="s">
        <v>1549</v>
      </c>
      <c r="I289" s="5" t="s">
        <v>6168</v>
      </c>
      <c r="J289" s="34">
        <v>2016</v>
      </c>
      <c r="K289" s="5" t="s">
        <v>6174</v>
      </c>
      <c r="L289" s="136" t="s">
        <v>178</v>
      </c>
      <c r="M289" s="5" t="s">
        <v>2383</v>
      </c>
      <c r="N289" s="5" t="s">
        <v>177</v>
      </c>
      <c r="O289" s="5" t="s">
        <v>177</v>
      </c>
      <c r="P289" s="10" t="s">
        <v>449</v>
      </c>
      <c r="Q289" s="5" t="s">
        <v>172</v>
      </c>
      <c r="R289" s="5" t="s">
        <v>172</v>
      </c>
      <c r="S289" s="5" t="s">
        <v>172</v>
      </c>
      <c r="T289" s="5" t="s">
        <v>172</v>
      </c>
      <c r="U289" s="5" t="s">
        <v>172</v>
      </c>
      <c r="V289" s="5" t="s">
        <v>172</v>
      </c>
      <c r="W289" s="5" t="s">
        <v>172</v>
      </c>
      <c r="X289" s="5" t="s">
        <v>172</v>
      </c>
      <c r="Y289" s="5" t="s">
        <v>2814</v>
      </c>
      <c r="Z289" s="5" t="s">
        <v>172</v>
      </c>
      <c r="AA289" s="5" t="s">
        <v>2251</v>
      </c>
      <c r="AB289" s="5" t="s">
        <v>2254</v>
      </c>
      <c r="AC289" s="5" t="s">
        <v>1765</v>
      </c>
      <c r="AD289" s="5">
        <v>0.33518599999999998</v>
      </c>
      <c r="AE289" s="5" t="s">
        <v>449</v>
      </c>
      <c r="AF289" s="5" t="s">
        <v>449</v>
      </c>
      <c r="AG289" s="5">
        <v>0.74617</v>
      </c>
      <c r="AH289" s="40" t="s">
        <v>449</v>
      </c>
      <c r="AI289" s="40" t="s">
        <v>177</v>
      </c>
      <c r="AJ289" s="40" t="str">
        <f t="shared" si="35"/>
        <v>No</v>
      </c>
      <c r="AK289" s="40">
        <v>5.4</v>
      </c>
      <c r="AL289" s="40">
        <v>4</v>
      </c>
      <c r="AM289" s="5" t="s">
        <v>177</v>
      </c>
      <c r="AN289" s="5" t="s">
        <v>177</v>
      </c>
      <c r="AO289" s="5" t="s">
        <v>8039</v>
      </c>
      <c r="AP289" s="5">
        <v>420538</v>
      </c>
      <c r="AQ289" s="5">
        <v>587</v>
      </c>
      <c r="AR289" s="5" t="str">
        <f>IF(AQ289&lt;600,"yes","no")</f>
        <v>yes</v>
      </c>
      <c r="AS289" s="5">
        <v>699</v>
      </c>
      <c r="AT289" s="5" t="str">
        <f t="shared" si="37"/>
        <v>no</v>
      </c>
      <c r="AU289" s="5" t="str">
        <f t="shared" si="38"/>
        <v>no</v>
      </c>
      <c r="AV289" s="5">
        <v>36.901177835320667</v>
      </c>
      <c r="AW289" s="5">
        <v>60.77</v>
      </c>
      <c r="AX289" s="5" t="s">
        <v>2386</v>
      </c>
      <c r="AY289" s="5">
        <v>5.36</v>
      </c>
      <c r="AZ289" s="5" t="str">
        <f t="shared" si="39"/>
        <v>no</v>
      </c>
      <c r="BA289" s="5" t="str">
        <f t="shared" si="40"/>
        <v>yes</v>
      </c>
    </row>
    <row r="290" spans="1:53">
      <c r="A290" s="5" t="s">
        <v>5981</v>
      </c>
      <c r="B290" s="5" t="s">
        <v>5124</v>
      </c>
      <c r="C290" s="5" t="s">
        <v>5125</v>
      </c>
      <c r="D290" s="5">
        <v>699980</v>
      </c>
      <c r="E290" s="5" t="s">
        <v>172</v>
      </c>
      <c r="F290" s="5" t="s">
        <v>6496</v>
      </c>
      <c r="G290" s="5" t="s">
        <v>2882</v>
      </c>
      <c r="H290" s="5" t="s">
        <v>1549</v>
      </c>
      <c r="I290" s="5" t="s">
        <v>6168</v>
      </c>
      <c r="J290" s="34">
        <v>2016</v>
      </c>
      <c r="K290" s="5" t="s">
        <v>6174</v>
      </c>
      <c r="L290" s="136" t="s">
        <v>178</v>
      </c>
      <c r="M290" s="5" t="s">
        <v>2383</v>
      </c>
      <c r="N290" s="5" t="s">
        <v>177</v>
      </c>
      <c r="O290" s="5" t="s">
        <v>177</v>
      </c>
      <c r="P290" s="10" t="s">
        <v>449</v>
      </c>
      <c r="Q290" s="5" t="s">
        <v>172</v>
      </c>
      <c r="R290" s="5" t="s">
        <v>172</v>
      </c>
      <c r="S290" s="5" t="s">
        <v>172</v>
      </c>
      <c r="T290" s="5" t="s">
        <v>172</v>
      </c>
      <c r="U290" s="5" t="s">
        <v>172</v>
      </c>
      <c r="V290" s="5" t="s">
        <v>172</v>
      </c>
      <c r="W290" s="5" t="s">
        <v>172</v>
      </c>
      <c r="X290" s="5" t="s">
        <v>172</v>
      </c>
      <c r="Y290" s="5" t="s">
        <v>2814</v>
      </c>
      <c r="Z290" s="5" t="s">
        <v>172</v>
      </c>
      <c r="AA290" s="5" t="s">
        <v>2251</v>
      </c>
      <c r="AB290" s="5" t="s">
        <v>2254</v>
      </c>
      <c r="AC290" s="5" t="s">
        <v>1765</v>
      </c>
      <c r="AD290" s="5">
        <v>0.37778600000000001</v>
      </c>
      <c r="AE290" s="5" t="s">
        <v>449</v>
      </c>
      <c r="AF290" s="5" t="s">
        <v>449</v>
      </c>
      <c r="AG290" s="5">
        <v>0.74196300000000004</v>
      </c>
      <c r="AH290" s="40" t="s">
        <v>449</v>
      </c>
      <c r="AI290" s="40" t="s">
        <v>177</v>
      </c>
      <c r="AJ290" s="40" t="str">
        <f t="shared" si="35"/>
        <v>No</v>
      </c>
      <c r="AK290" s="40">
        <v>5.4</v>
      </c>
      <c r="AL290" s="40">
        <v>4</v>
      </c>
      <c r="AM290" s="5" t="s">
        <v>177</v>
      </c>
      <c r="AN290" s="5" t="s">
        <v>177</v>
      </c>
      <c r="AO290" s="5" t="s">
        <v>8079</v>
      </c>
      <c r="AP290" s="5">
        <v>348407</v>
      </c>
      <c r="AQ290" s="5">
        <v>498</v>
      </c>
      <c r="AR290" s="5" t="str">
        <f>IF(AQ290&lt;600,"yes","no")</f>
        <v>yes</v>
      </c>
      <c r="AS290" s="5">
        <v>690</v>
      </c>
      <c r="AT290" s="5" t="str">
        <f t="shared" si="37"/>
        <v>no</v>
      </c>
      <c r="AU290" s="5" t="str">
        <f t="shared" si="38"/>
        <v>no</v>
      </c>
      <c r="AV290" s="5">
        <v>30.571859537236989</v>
      </c>
      <c r="AW290" s="5">
        <v>48.56</v>
      </c>
      <c r="AX290" s="5" t="s">
        <v>2386</v>
      </c>
      <c r="AY290" s="5">
        <v>1.77</v>
      </c>
      <c r="AZ290" s="5" t="str">
        <f t="shared" si="39"/>
        <v>yes</v>
      </c>
      <c r="BA290" s="5" t="str">
        <f t="shared" si="40"/>
        <v>yes</v>
      </c>
    </row>
    <row r="291" spans="1:53">
      <c r="A291" s="5" t="s">
        <v>4076</v>
      </c>
      <c r="B291" s="5" t="s">
        <v>4528</v>
      </c>
      <c r="C291" s="5" t="s">
        <v>5669</v>
      </c>
      <c r="D291" s="5">
        <v>2500000</v>
      </c>
      <c r="E291" s="5" t="s">
        <v>172</v>
      </c>
      <c r="F291" s="5" t="s">
        <v>6256</v>
      </c>
      <c r="G291" s="5" t="s">
        <v>2882</v>
      </c>
      <c r="H291" s="5" t="s">
        <v>1549</v>
      </c>
      <c r="I291" s="5" t="s">
        <v>6168</v>
      </c>
      <c r="J291" s="5">
        <v>2016</v>
      </c>
      <c r="K291" s="5" t="s">
        <v>6174</v>
      </c>
      <c r="L291" s="136" t="s">
        <v>178</v>
      </c>
      <c r="M291" s="5" t="s">
        <v>2383</v>
      </c>
      <c r="N291" s="5" t="s">
        <v>177</v>
      </c>
      <c r="O291" s="5" t="s">
        <v>177</v>
      </c>
      <c r="P291" s="10" t="s">
        <v>449</v>
      </c>
      <c r="Q291" s="5" t="s">
        <v>172</v>
      </c>
      <c r="R291" s="5" t="s">
        <v>172</v>
      </c>
      <c r="S291" s="5" t="s">
        <v>172</v>
      </c>
      <c r="T291" s="5" t="s">
        <v>172</v>
      </c>
      <c r="U291" s="5" t="s">
        <v>172</v>
      </c>
      <c r="V291" s="5" t="s">
        <v>172</v>
      </c>
      <c r="W291" s="5" t="s">
        <v>172</v>
      </c>
      <c r="X291" s="5" t="s">
        <v>172</v>
      </c>
      <c r="Y291" s="5" t="s">
        <v>2814</v>
      </c>
      <c r="Z291" s="5" t="s">
        <v>172</v>
      </c>
      <c r="AA291" s="5" t="s">
        <v>2251</v>
      </c>
      <c r="AB291" s="5" t="s">
        <v>2254</v>
      </c>
      <c r="AC291" s="5" t="s">
        <v>1765</v>
      </c>
      <c r="AD291" s="5">
        <v>2.4297300000000001E-2</v>
      </c>
      <c r="AE291" s="5" t="s">
        <v>177</v>
      </c>
      <c r="AF291" s="5" t="s">
        <v>449</v>
      </c>
      <c r="AG291" s="5">
        <v>3.7737100000000003E-2</v>
      </c>
      <c r="AH291" s="40" t="s">
        <v>177</v>
      </c>
      <c r="AI291" s="40" t="s">
        <v>449</v>
      </c>
      <c r="AJ291" s="40" t="str">
        <f t="shared" si="35"/>
        <v>No</v>
      </c>
      <c r="AK291" s="40">
        <v>64.5</v>
      </c>
      <c r="AL291" s="40">
        <v>63</v>
      </c>
      <c r="AM291" s="5" t="s">
        <v>177</v>
      </c>
      <c r="AN291" s="5" t="s">
        <v>177</v>
      </c>
      <c r="AO291" s="5" t="s">
        <v>7840</v>
      </c>
      <c r="AP291" s="5">
        <v>1133006</v>
      </c>
      <c r="AQ291" s="5">
        <v>15</v>
      </c>
      <c r="AR291" s="5" t="str">
        <f>IF(AQ291&lt;350,"yes","no")</f>
        <v>yes</v>
      </c>
      <c r="AS291" s="5">
        <v>299267</v>
      </c>
      <c r="AT291" s="5" t="str">
        <f t="shared" si="37"/>
        <v>yes</v>
      </c>
      <c r="AU291" s="5" t="str">
        <f t="shared" si="38"/>
        <v>yes</v>
      </c>
      <c r="AV291" s="5">
        <v>99.418497007369922</v>
      </c>
      <c r="AW291" s="5">
        <v>100</v>
      </c>
      <c r="AX291" s="5" t="s">
        <v>2385</v>
      </c>
      <c r="AY291" s="5">
        <v>0</v>
      </c>
      <c r="AZ291" s="5" t="str">
        <f t="shared" si="39"/>
        <v>yes</v>
      </c>
      <c r="BA291" s="5" t="str">
        <f t="shared" si="40"/>
        <v>yes</v>
      </c>
    </row>
    <row r="292" spans="1:53">
      <c r="A292" s="5" t="s">
        <v>4143</v>
      </c>
      <c r="B292" s="5" t="s">
        <v>4595</v>
      </c>
      <c r="C292" s="5" t="s">
        <v>5732</v>
      </c>
      <c r="D292" s="5">
        <v>2500000</v>
      </c>
      <c r="E292" s="5" t="s">
        <v>172</v>
      </c>
      <c r="F292" s="5" t="s">
        <v>6336</v>
      </c>
      <c r="G292" s="5" t="s">
        <v>2882</v>
      </c>
      <c r="H292" s="5" t="s">
        <v>1549</v>
      </c>
      <c r="I292" s="5" t="s">
        <v>6168</v>
      </c>
      <c r="J292" s="5">
        <v>2016</v>
      </c>
      <c r="K292" s="5" t="s">
        <v>6174</v>
      </c>
      <c r="L292" s="136" t="s">
        <v>178</v>
      </c>
      <c r="M292" s="5" t="s">
        <v>2383</v>
      </c>
      <c r="N292" s="5" t="s">
        <v>177</v>
      </c>
      <c r="O292" s="5" t="s">
        <v>177</v>
      </c>
      <c r="P292" s="10" t="s">
        <v>449</v>
      </c>
      <c r="Q292" s="5" t="s">
        <v>172</v>
      </c>
      <c r="R292" s="5" t="s">
        <v>172</v>
      </c>
      <c r="S292" s="5" t="s">
        <v>172</v>
      </c>
      <c r="T292" s="5" t="s">
        <v>172</v>
      </c>
      <c r="U292" s="5" t="s">
        <v>172</v>
      </c>
      <c r="V292" s="5" t="s">
        <v>172</v>
      </c>
      <c r="W292" s="5" t="s">
        <v>172</v>
      </c>
      <c r="X292" s="5" t="s">
        <v>172</v>
      </c>
      <c r="Y292" s="5" t="s">
        <v>2814</v>
      </c>
      <c r="Z292" s="5" t="s">
        <v>172</v>
      </c>
      <c r="AA292" s="5" t="s">
        <v>2251</v>
      </c>
      <c r="AB292" s="5" t="s">
        <v>2254</v>
      </c>
      <c r="AC292" s="5" t="s">
        <v>1765</v>
      </c>
      <c r="AD292" s="5">
        <v>5.8027500000000003E-2</v>
      </c>
      <c r="AE292" s="5" t="s">
        <v>177</v>
      </c>
      <c r="AF292" s="5" t="s">
        <v>449</v>
      </c>
      <c r="AG292" s="5">
        <v>0.17064199999999999</v>
      </c>
      <c r="AH292" s="40" t="s">
        <v>177</v>
      </c>
      <c r="AI292" s="40" t="s">
        <v>449</v>
      </c>
      <c r="AJ292" s="40" t="str">
        <f t="shared" si="35"/>
        <v>No</v>
      </c>
      <c r="AK292" s="40">
        <v>17</v>
      </c>
      <c r="AL292" s="40">
        <v>16</v>
      </c>
      <c r="AM292" s="5" t="s">
        <v>177</v>
      </c>
      <c r="AN292" s="5" t="s">
        <v>177</v>
      </c>
      <c r="AO292" s="5" t="s">
        <v>7922</v>
      </c>
      <c r="AP292" s="5">
        <v>1133768</v>
      </c>
      <c r="AQ292" s="5">
        <v>703</v>
      </c>
      <c r="AR292" s="5" t="str">
        <f>IF(AQ292&lt;600,"yes","no")</f>
        <v>no</v>
      </c>
      <c r="AS292" s="5">
        <v>1961</v>
      </c>
      <c r="AT292" s="5" t="str">
        <f t="shared" si="37"/>
        <v>yes</v>
      </c>
      <c r="AU292" s="5" t="str">
        <f t="shared" si="38"/>
        <v>no</v>
      </c>
      <c r="AV292" s="5">
        <v>99.48536063802996</v>
      </c>
      <c r="AW292" s="5">
        <v>94.8</v>
      </c>
      <c r="AX292" s="5" t="s">
        <v>2386</v>
      </c>
      <c r="AY292" s="5">
        <v>12.2</v>
      </c>
      <c r="AZ292" s="5" t="str">
        <f t="shared" si="39"/>
        <v>no</v>
      </c>
      <c r="BA292" s="5" t="str">
        <f t="shared" si="40"/>
        <v>no</v>
      </c>
    </row>
    <row r="293" spans="1:53">
      <c r="A293" s="5" t="s">
        <v>5883</v>
      </c>
      <c r="B293" s="5" t="s">
        <v>5635</v>
      </c>
      <c r="C293" s="5" t="s">
        <v>5636</v>
      </c>
      <c r="D293" s="5">
        <v>2500000</v>
      </c>
      <c r="E293" s="5" t="s">
        <v>172</v>
      </c>
      <c r="F293" s="5" t="s">
        <v>6215</v>
      </c>
      <c r="G293" s="5" t="s">
        <v>2882</v>
      </c>
      <c r="H293" s="5" t="s">
        <v>1549</v>
      </c>
      <c r="I293" s="5" t="s">
        <v>6168</v>
      </c>
      <c r="J293" s="34">
        <v>2016</v>
      </c>
      <c r="K293" s="5" t="s">
        <v>6174</v>
      </c>
      <c r="L293" s="136" t="s">
        <v>178</v>
      </c>
      <c r="M293" s="5" t="s">
        <v>2383</v>
      </c>
      <c r="N293" s="5" t="s">
        <v>177</v>
      </c>
      <c r="O293" s="5" t="s">
        <v>177</v>
      </c>
      <c r="P293" s="10" t="s">
        <v>449</v>
      </c>
      <c r="Q293" s="5" t="s">
        <v>172</v>
      </c>
      <c r="R293" s="5" t="s">
        <v>172</v>
      </c>
      <c r="S293" s="5" t="s">
        <v>172</v>
      </c>
      <c r="T293" s="5" t="s">
        <v>172</v>
      </c>
      <c r="U293" s="5" t="s">
        <v>172</v>
      </c>
      <c r="V293" s="5" t="s">
        <v>172</v>
      </c>
      <c r="W293" s="5" t="s">
        <v>172</v>
      </c>
      <c r="X293" s="5" t="s">
        <v>172</v>
      </c>
      <c r="Y293" s="5" t="s">
        <v>2814</v>
      </c>
      <c r="Z293" s="5" t="s">
        <v>172</v>
      </c>
      <c r="AA293" s="5" t="s">
        <v>2251</v>
      </c>
      <c r="AB293" s="5" t="s">
        <v>2254</v>
      </c>
      <c r="AC293" s="5" t="s">
        <v>1762</v>
      </c>
      <c r="AD293" s="5">
        <v>3.4296100000000003E-2</v>
      </c>
      <c r="AE293" s="5" t="s">
        <v>177</v>
      </c>
      <c r="AF293" s="5" t="s">
        <v>449</v>
      </c>
      <c r="AG293" s="5">
        <v>7.6737799999999995E-2</v>
      </c>
      <c r="AH293" s="40" t="s">
        <v>177</v>
      </c>
      <c r="AI293" s="40" t="s">
        <v>449</v>
      </c>
      <c r="AJ293" s="40" t="str">
        <f t="shared" si="35"/>
        <v>No</v>
      </c>
      <c r="AK293" s="40">
        <v>24.1</v>
      </c>
      <c r="AL293" s="40">
        <v>23</v>
      </c>
      <c r="AM293" s="5" t="s">
        <v>177</v>
      </c>
      <c r="AN293" s="5" t="s">
        <v>177</v>
      </c>
      <c r="AO293" s="5" t="s">
        <v>7788</v>
      </c>
      <c r="AP293" s="5">
        <v>1146421</v>
      </c>
      <c r="AQ293" s="5">
        <v>327</v>
      </c>
      <c r="AR293" s="5" t="str">
        <f>IF(AQ293&lt;350,"yes","no")</f>
        <v>yes</v>
      </c>
      <c r="AS293" s="5">
        <v>5557</v>
      </c>
      <c r="AT293" s="5" t="str">
        <f t="shared" si="37"/>
        <v>yes</v>
      </c>
      <c r="AU293" s="5" t="str">
        <f t="shared" si="38"/>
        <v>yes</v>
      </c>
      <c r="AV293" s="5">
        <v>100.59563034766454</v>
      </c>
      <c r="AW293" s="5">
        <v>97.1</v>
      </c>
      <c r="AX293" s="5" t="s">
        <v>2385</v>
      </c>
      <c r="AY293" s="5">
        <v>3.17</v>
      </c>
      <c r="AZ293" s="5" t="str">
        <f t="shared" si="39"/>
        <v>yes</v>
      </c>
      <c r="BA293" s="5" t="str">
        <f t="shared" si="40"/>
        <v>yes</v>
      </c>
    </row>
    <row r="294" spans="1:53">
      <c r="A294" s="5" t="s">
        <v>4104</v>
      </c>
      <c r="B294" s="5" t="s">
        <v>4556</v>
      </c>
      <c r="C294" s="5" t="s">
        <v>5698</v>
      </c>
      <c r="D294" s="5">
        <v>2500000</v>
      </c>
      <c r="E294" s="5" t="s">
        <v>172</v>
      </c>
      <c r="F294" s="5" t="s">
        <v>6292</v>
      </c>
      <c r="G294" s="5" t="s">
        <v>2882</v>
      </c>
      <c r="H294" s="5" t="s">
        <v>1549</v>
      </c>
      <c r="I294" s="5" t="s">
        <v>6168</v>
      </c>
      <c r="J294" s="5">
        <v>2016</v>
      </c>
      <c r="K294" s="5" t="s">
        <v>6174</v>
      </c>
      <c r="L294" s="136" t="s">
        <v>178</v>
      </c>
      <c r="M294" s="5" t="s">
        <v>2383</v>
      </c>
      <c r="N294" s="5" t="s">
        <v>177</v>
      </c>
      <c r="O294" s="5" t="s">
        <v>177</v>
      </c>
      <c r="P294" s="10" t="s">
        <v>449</v>
      </c>
      <c r="Q294" s="5" t="s">
        <v>172</v>
      </c>
      <c r="R294" s="5" t="s">
        <v>172</v>
      </c>
      <c r="S294" s="5" t="s">
        <v>172</v>
      </c>
      <c r="T294" s="5" t="s">
        <v>172</v>
      </c>
      <c r="U294" s="5" t="s">
        <v>172</v>
      </c>
      <c r="V294" s="5" t="s">
        <v>172</v>
      </c>
      <c r="W294" s="5" t="s">
        <v>172</v>
      </c>
      <c r="X294" s="5" t="s">
        <v>172</v>
      </c>
      <c r="Y294" s="5" t="s">
        <v>2814</v>
      </c>
      <c r="Z294" s="5" t="s">
        <v>172</v>
      </c>
      <c r="AA294" s="5" t="s">
        <v>2251</v>
      </c>
      <c r="AB294" s="5" t="s">
        <v>2254</v>
      </c>
      <c r="AC294" s="5" t="s">
        <v>1765</v>
      </c>
      <c r="AD294" s="5">
        <v>2.54933E-2</v>
      </c>
      <c r="AE294" s="5" t="s">
        <v>177</v>
      </c>
      <c r="AF294" s="5" t="s">
        <v>449</v>
      </c>
      <c r="AG294" s="5">
        <v>4.6329799999999997E-2</v>
      </c>
      <c r="AH294" s="40" t="s">
        <v>177</v>
      </c>
      <c r="AI294" s="40" t="s">
        <v>449</v>
      </c>
      <c r="AJ294" s="40" t="str">
        <f t="shared" si="35"/>
        <v>No</v>
      </c>
      <c r="AK294" s="40">
        <v>30.1</v>
      </c>
      <c r="AL294" s="40">
        <v>29</v>
      </c>
      <c r="AM294" s="5" t="s">
        <v>177</v>
      </c>
      <c r="AN294" s="5" t="s">
        <v>177</v>
      </c>
      <c r="AO294" s="5" t="s">
        <v>7877</v>
      </c>
      <c r="AP294" s="5">
        <v>1138410</v>
      </c>
      <c r="AQ294" s="5">
        <v>113</v>
      </c>
      <c r="AR294" s="5" t="str">
        <f>IF(AQ294&lt;350,"yes","no")</f>
        <v>yes</v>
      </c>
      <c r="AS294" s="5">
        <v>16199</v>
      </c>
      <c r="AT294" s="5" t="str">
        <f t="shared" si="37"/>
        <v>yes</v>
      </c>
      <c r="AU294" s="5" t="str">
        <f t="shared" si="38"/>
        <v>yes</v>
      </c>
      <c r="AV294" s="5">
        <v>99.892684750266085</v>
      </c>
      <c r="AW294" s="5">
        <v>99.19</v>
      </c>
      <c r="AX294" s="5" t="s">
        <v>2385</v>
      </c>
      <c r="AY294" s="5">
        <v>2.4500000000000002</v>
      </c>
      <c r="AZ294" s="5" t="str">
        <f t="shared" si="39"/>
        <v>yes</v>
      </c>
      <c r="BA294" s="5" t="str">
        <f t="shared" si="40"/>
        <v>yes</v>
      </c>
    </row>
    <row r="295" spans="1:53">
      <c r="A295" s="5" t="s">
        <v>4144</v>
      </c>
      <c r="B295" s="5" t="s">
        <v>4596</v>
      </c>
      <c r="C295" s="5" t="s">
        <v>5428</v>
      </c>
      <c r="D295" s="5">
        <v>1869571</v>
      </c>
      <c r="E295" s="5" t="s">
        <v>172</v>
      </c>
      <c r="F295" s="5" t="s">
        <v>6337</v>
      </c>
      <c r="G295" s="5" t="s">
        <v>2882</v>
      </c>
      <c r="H295" s="5" t="s">
        <v>1549</v>
      </c>
      <c r="I295" s="5" t="s">
        <v>6168</v>
      </c>
      <c r="J295" s="5">
        <v>2016</v>
      </c>
      <c r="K295" s="5" t="s">
        <v>6174</v>
      </c>
      <c r="L295" s="136" t="s">
        <v>178</v>
      </c>
      <c r="M295" s="5" t="s">
        <v>2383</v>
      </c>
      <c r="N295" s="5" t="s">
        <v>177</v>
      </c>
      <c r="O295" s="5" t="s">
        <v>177</v>
      </c>
      <c r="P295" s="10" t="s">
        <v>449</v>
      </c>
      <c r="Q295" s="5" t="s">
        <v>172</v>
      </c>
      <c r="R295" s="5" t="s">
        <v>172</v>
      </c>
      <c r="S295" s="5" t="s">
        <v>172</v>
      </c>
      <c r="T295" s="5" t="s">
        <v>172</v>
      </c>
      <c r="U295" s="5" t="s">
        <v>172</v>
      </c>
      <c r="V295" s="5" t="s">
        <v>172</v>
      </c>
      <c r="W295" s="5" t="s">
        <v>172</v>
      </c>
      <c r="X295" s="5" t="s">
        <v>172</v>
      </c>
      <c r="Y295" s="5" t="s">
        <v>2814</v>
      </c>
      <c r="Z295" s="5" t="s">
        <v>172</v>
      </c>
      <c r="AA295" s="5" t="s">
        <v>2251</v>
      </c>
      <c r="AB295" s="5" t="s">
        <v>2254</v>
      </c>
      <c r="AC295" s="5" t="s">
        <v>1765</v>
      </c>
      <c r="AD295" s="5">
        <v>0.122987</v>
      </c>
      <c r="AE295" s="5" t="s">
        <v>177</v>
      </c>
      <c r="AF295" s="5" t="s">
        <v>449</v>
      </c>
      <c r="AG295" s="5">
        <v>0.37848199999999999</v>
      </c>
      <c r="AH295" s="40" t="s">
        <v>449</v>
      </c>
      <c r="AI295" s="40" t="s">
        <v>449</v>
      </c>
      <c r="AJ295" s="40" t="str">
        <f t="shared" si="35"/>
        <v>No</v>
      </c>
      <c r="AK295" s="40">
        <v>11</v>
      </c>
      <c r="AL295" s="40">
        <v>10</v>
      </c>
      <c r="AM295" s="5" t="s">
        <v>177</v>
      </c>
      <c r="AN295" s="5" t="s">
        <v>177</v>
      </c>
      <c r="AO295" s="5" t="s">
        <v>7923</v>
      </c>
      <c r="AP295" s="5">
        <v>902299</v>
      </c>
      <c r="AQ295" s="5">
        <v>973</v>
      </c>
      <c r="AR295" s="5" t="str">
        <f>IF(AQ295&lt;600,"yes","no")</f>
        <v>no</v>
      </c>
      <c r="AS295" s="5">
        <v>962</v>
      </c>
      <c r="AT295" s="5" t="str">
        <f t="shared" si="37"/>
        <v>no</v>
      </c>
      <c r="AU295" s="5" t="str">
        <f t="shared" si="38"/>
        <v>no</v>
      </c>
      <c r="AV295" s="5">
        <v>79.174523728252865</v>
      </c>
      <c r="AW295" s="5">
        <v>88.19</v>
      </c>
      <c r="AX295" s="5" t="s">
        <v>2386</v>
      </c>
      <c r="AY295" s="5">
        <v>14.55</v>
      </c>
      <c r="AZ295" s="5" t="str">
        <f t="shared" si="39"/>
        <v>no</v>
      </c>
      <c r="BA295" s="5" t="str">
        <f t="shared" si="40"/>
        <v>no</v>
      </c>
    </row>
    <row r="296" spans="1:53">
      <c r="A296" s="5" t="s">
        <v>5937</v>
      </c>
      <c r="B296" s="5" t="s">
        <v>5307</v>
      </c>
      <c r="C296" s="5" t="s">
        <v>5308</v>
      </c>
      <c r="D296" s="5">
        <v>1247009</v>
      </c>
      <c r="E296" s="5" t="s">
        <v>172</v>
      </c>
      <c r="F296" s="5" t="s">
        <v>6415</v>
      </c>
      <c r="G296" s="5" t="s">
        <v>2882</v>
      </c>
      <c r="H296" s="5" t="s">
        <v>1549</v>
      </c>
      <c r="I296" s="5" t="s">
        <v>6168</v>
      </c>
      <c r="J296" s="34">
        <v>2016</v>
      </c>
      <c r="K296" s="5" t="s">
        <v>6174</v>
      </c>
      <c r="L296" s="136" t="s">
        <v>178</v>
      </c>
      <c r="M296" s="5" t="s">
        <v>2383</v>
      </c>
      <c r="N296" s="5" t="s">
        <v>177</v>
      </c>
      <c r="O296" s="5" t="s">
        <v>177</v>
      </c>
      <c r="P296" s="10" t="s">
        <v>449</v>
      </c>
      <c r="Q296" s="5" t="s">
        <v>172</v>
      </c>
      <c r="R296" s="5" t="s">
        <v>172</v>
      </c>
      <c r="S296" s="5" t="s">
        <v>172</v>
      </c>
      <c r="T296" s="5" t="s">
        <v>172</v>
      </c>
      <c r="U296" s="5" t="s">
        <v>172</v>
      </c>
      <c r="V296" s="5" t="s">
        <v>172</v>
      </c>
      <c r="W296" s="5" t="s">
        <v>172</v>
      </c>
      <c r="X296" s="5" t="s">
        <v>172</v>
      </c>
      <c r="Y296" s="5" t="s">
        <v>2814</v>
      </c>
      <c r="Z296" s="5" t="s">
        <v>172</v>
      </c>
      <c r="AA296" s="5" t="s">
        <v>2251</v>
      </c>
      <c r="AB296" s="5" t="s">
        <v>2254</v>
      </c>
      <c r="AC296" s="5" t="s">
        <v>1765</v>
      </c>
      <c r="AD296" s="5">
        <v>0.165184</v>
      </c>
      <c r="AE296" s="5" t="s">
        <v>177</v>
      </c>
      <c r="AF296" s="5" t="s">
        <v>449</v>
      </c>
      <c r="AG296" s="5">
        <v>0.47756300000000002</v>
      </c>
      <c r="AH296" s="40" t="s">
        <v>449</v>
      </c>
      <c r="AI296" s="40" t="s">
        <v>449</v>
      </c>
      <c r="AJ296" s="40" t="str">
        <f t="shared" si="35"/>
        <v>No</v>
      </c>
      <c r="AK296" s="40">
        <v>8.9</v>
      </c>
      <c r="AL296" s="40">
        <v>8</v>
      </c>
      <c r="AM296" s="5" t="s">
        <v>177</v>
      </c>
      <c r="AN296" s="5" t="s">
        <v>177</v>
      </c>
      <c r="AO296" s="5" t="s">
        <v>7999</v>
      </c>
      <c r="AP296" s="5">
        <v>904425</v>
      </c>
      <c r="AQ296" s="5">
        <v>945</v>
      </c>
      <c r="AR296" s="5" t="str">
        <f>IF(AQ296&lt;600,"yes","no")</f>
        <v>no</v>
      </c>
      <c r="AS296" s="5">
        <v>1020</v>
      </c>
      <c r="AT296" s="5" t="str">
        <f t="shared" si="37"/>
        <v>no</v>
      </c>
      <c r="AU296" s="5" t="str">
        <f t="shared" si="38"/>
        <v>no</v>
      </c>
      <c r="AV296" s="5">
        <v>79.361075012745331</v>
      </c>
      <c r="AW296" s="5">
        <v>82.4</v>
      </c>
      <c r="AX296" s="5" t="s">
        <v>2386</v>
      </c>
      <c r="AY296" s="5">
        <v>13.63</v>
      </c>
      <c r="AZ296" s="5" t="str">
        <f t="shared" si="39"/>
        <v>no</v>
      </c>
      <c r="BA296" s="5" t="str">
        <f t="shared" si="40"/>
        <v>no</v>
      </c>
    </row>
    <row r="297" spans="1:53">
      <c r="A297" s="5" t="s">
        <v>4077</v>
      </c>
      <c r="B297" s="5" t="s">
        <v>4529</v>
      </c>
      <c r="C297" s="5" t="s">
        <v>5670</v>
      </c>
      <c r="D297" s="5">
        <v>2500000</v>
      </c>
      <c r="E297" s="5" t="s">
        <v>172</v>
      </c>
      <c r="F297" s="5" t="s">
        <v>6257</v>
      </c>
      <c r="G297" s="5" t="s">
        <v>2882</v>
      </c>
      <c r="H297" s="5" t="s">
        <v>1549</v>
      </c>
      <c r="I297" s="5" t="s">
        <v>6168</v>
      </c>
      <c r="J297" s="5">
        <v>2016</v>
      </c>
      <c r="K297" s="5" t="s">
        <v>6174</v>
      </c>
      <c r="L297" s="136" t="s">
        <v>178</v>
      </c>
      <c r="M297" s="5" t="s">
        <v>2383</v>
      </c>
      <c r="N297" s="5" t="s">
        <v>177</v>
      </c>
      <c r="O297" s="5" t="s">
        <v>177</v>
      </c>
      <c r="P297" s="10" t="s">
        <v>449</v>
      </c>
      <c r="Q297" s="5" t="s">
        <v>172</v>
      </c>
      <c r="R297" s="5" t="s">
        <v>172</v>
      </c>
      <c r="S297" s="5" t="s">
        <v>172</v>
      </c>
      <c r="T297" s="5" t="s">
        <v>172</v>
      </c>
      <c r="U297" s="5" t="s">
        <v>172</v>
      </c>
      <c r="V297" s="5" t="s">
        <v>172</v>
      </c>
      <c r="W297" s="5" t="s">
        <v>172</v>
      </c>
      <c r="X297" s="5" t="s">
        <v>172</v>
      </c>
      <c r="Y297" s="5" t="s">
        <v>2814</v>
      </c>
      <c r="Z297" s="5" t="s">
        <v>172</v>
      </c>
      <c r="AA297" s="5" t="s">
        <v>2251</v>
      </c>
      <c r="AB297" s="5" t="s">
        <v>2254</v>
      </c>
      <c r="AC297" s="5" t="s">
        <v>1765</v>
      </c>
      <c r="AD297" s="5">
        <v>2.4363099999999999E-2</v>
      </c>
      <c r="AE297" s="5" t="s">
        <v>177</v>
      </c>
      <c r="AF297" s="5" t="s">
        <v>449</v>
      </c>
      <c r="AG297" s="5">
        <v>3.9269199999999997E-2</v>
      </c>
      <c r="AH297" s="40" t="s">
        <v>177</v>
      </c>
      <c r="AI297" s="40" t="s">
        <v>449</v>
      </c>
      <c r="AJ297" s="40" t="str">
        <f t="shared" si="35"/>
        <v>No</v>
      </c>
      <c r="AK297" s="40">
        <v>41.7</v>
      </c>
      <c r="AL297" s="40">
        <v>41</v>
      </c>
      <c r="AM297" s="5" t="s">
        <v>177</v>
      </c>
      <c r="AN297" s="5" t="s">
        <v>177</v>
      </c>
      <c r="AO297" s="5" t="s">
        <v>7841</v>
      </c>
      <c r="AP297" s="5">
        <v>1134428</v>
      </c>
      <c r="AQ297" s="5">
        <v>23</v>
      </c>
      <c r="AR297" s="5" t="str">
        <f>IF(AQ297&lt;350,"yes","no")</f>
        <v>yes</v>
      </c>
      <c r="AS297" s="5">
        <v>155436</v>
      </c>
      <c r="AT297" s="5" t="str">
        <f t="shared" si="37"/>
        <v>yes</v>
      </c>
      <c r="AU297" s="5" t="str">
        <f t="shared" si="38"/>
        <v>yes</v>
      </c>
      <c r="AV297" s="5">
        <v>99.54327401891662</v>
      </c>
      <c r="AW297" s="5">
        <v>100</v>
      </c>
      <c r="AX297" s="5" t="s">
        <v>2385</v>
      </c>
      <c r="AY297" s="5">
        <v>0</v>
      </c>
      <c r="AZ297" s="5" t="str">
        <f t="shared" si="39"/>
        <v>yes</v>
      </c>
      <c r="BA297" s="5" t="str">
        <f t="shared" si="40"/>
        <v>yes</v>
      </c>
    </row>
    <row r="298" spans="1:53">
      <c r="A298" s="5" t="s">
        <v>4170</v>
      </c>
      <c r="B298" s="5" t="s">
        <v>4622</v>
      </c>
      <c r="C298" s="5" t="s">
        <v>5755</v>
      </c>
      <c r="D298" s="5">
        <v>2500000</v>
      </c>
      <c r="E298" s="5" t="s">
        <v>172</v>
      </c>
      <c r="F298" s="5" t="s">
        <v>6373</v>
      </c>
      <c r="G298" s="5" t="s">
        <v>2882</v>
      </c>
      <c r="H298" s="5" t="s">
        <v>1549</v>
      </c>
      <c r="I298" s="5" t="s">
        <v>6168</v>
      </c>
      <c r="J298" s="5">
        <v>2016</v>
      </c>
      <c r="K298" s="5" t="s">
        <v>6174</v>
      </c>
      <c r="L298" s="136" t="s">
        <v>178</v>
      </c>
      <c r="M298" s="5" t="s">
        <v>2383</v>
      </c>
      <c r="N298" s="5" t="s">
        <v>177</v>
      </c>
      <c r="O298" s="5" t="s">
        <v>177</v>
      </c>
      <c r="P298" s="10" t="s">
        <v>449</v>
      </c>
      <c r="Q298" s="5" t="s">
        <v>172</v>
      </c>
      <c r="R298" s="5" t="s">
        <v>172</v>
      </c>
      <c r="S298" s="5" t="s">
        <v>172</v>
      </c>
      <c r="T298" s="5" t="s">
        <v>172</v>
      </c>
      <c r="U298" s="5" t="s">
        <v>172</v>
      </c>
      <c r="V298" s="5" t="s">
        <v>172</v>
      </c>
      <c r="W298" s="5" t="s">
        <v>172</v>
      </c>
      <c r="X298" s="5" t="s">
        <v>172</v>
      </c>
      <c r="Y298" s="5" t="s">
        <v>2814</v>
      </c>
      <c r="Z298" s="5" t="s">
        <v>172</v>
      </c>
      <c r="AA298" s="5" t="s">
        <v>2251</v>
      </c>
      <c r="AB298" s="5" t="s">
        <v>2254</v>
      </c>
      <c r="AC298" s="5" t="s">
        <v>1765</v>
      </c>
      <c r="AD298" s="5">
        <v>4.7811899999999997E-2</v>
      </c>
      <c r="AE298" s="5" t="s">
        <v>177</v>
      </c>
      <c r="AF298" s="5" t="s">
        <v>449</v>
      </c>
      <c r="AG298" s="5">
        <v>0.14705599999999999</v>
      </c>
      <c r="AH298" s="40" t="s">
        <v>177</v>
      </c>
      <c r="AI298" s="40" t="s">
        <v>449</v>
      </c>
      <c r="AJ298" s="40" t="str">
        <f t="shared" si="35"/>
        <v>No</v>
      </c>
      <c r="AK298" s="40">
        <v>17</v>
      </c>
      <c r="AL298" s="40">
        <v>16</v>
      </c>
      <c r="AM298" s="5" t="s">
        <v>177</v>
      </c>
      <c r="AN298" s="5" t="s">
        <v>177</v>
      </c>
      <c r="AO298" s="5" t="s">
        <v>7961</v>
      </c>
      <c r="AP298" s="5">
        <v>1141625</v>
      </c>
      <c r="AQ298" s="5">
        <v>610</v>
      </c>
      <c r="AR298" s="5" t="str">
        <f>IF(AQ298&lt;600,"yes","no")</f>
        <v>no</v>
      </c>
      <c r="AS298" s="5">
        <v>2421</v>
      </c>
      <c r="AT298" s="5" t="str">
        <f t="shared" si="37"/>
        <v>yes</v>
      </c>
      <c r="AU298" s="5" t="str">
        <f t="shared" si="38"/>
        <v>no</v>
      </c>
      <c r="AV298" s="5">
        <v>100.17479311322153</v>
      </c>
      <c r="AW298" s="5">
        <v>96.51</v>
      </c>
      <c r="AX298" s="5" t="s">
        <v>2385</v>
      </c>
      <c r="AY298" s="5">
        <v>9.15</v>
      </c>
      <c r="AZ298" s="5" t="str">
        <f t="shared" si="39"/>
        <v>no</v>
      </c>
      <c r="BA298" s="5" t="str">
        <f t="shared" si="40"/>
        <v>yes</v>
      </c>
    </row>
    <row r="299" spans="1:53">
      <c r="A299" s="5" t="s">
        <v>4171</v>
      </c>
      <c r="B299" s="5" t="s">
        <v>4623</v>
      </c>
      <c r="C299" s="5" t="s">
        <v>5453</v>
      </c>
      <c r="D299" s="5">
        <v>2020006</v>
      </c>
      <c r="E299" s="5" t="s">
        <v>172</v>
      </c>
      <c r="F299" s="5" t="s">
        <v>6374</v>
      </c>
      <c r="G299" s="5" t="s">
        <v>2882</v>
      </c>
      <c r="H299" s="5" t="s">
        <v>1549</v>
      </c>
      <c r="I299" s="5" t="s">
        <v>6168</v>
      </c>
      <c r="J299" s="5">
        <v>2016</v>
      </c>
      <c r="K299" s="5" t="s">
        <v>6174</v>
      </c>
      <c r="L299" s="136" t="s">
        <v>178</v>
      </c>
      <c r="M299" s="5" t="s">
        <v>2383</v>
      </c>
      <c r="N299" s="5" t="s">
        <v>177</v>
      </c>
      <c r="O299" s="5" t="s">
        <v>177</v>
      </c>
      <c r="P299" s="10" t="s">
        <v>449</v>
      </c>
      <c r="Q299" s="5" t="s">
        <v>172</v>
      </c>
      <c r="R299" s="5" t="s">
        <v>172</v>
      </c>
      <c r="S299" s="5" t="s">
        <v>172</v>
      </c>
      <c r="T299" s="5" t="s">
        <v>172</v>
      </c>
      <c r="U299" s="5" t="s">
        <v>172</v>
      </c>
      <c r="V299" s="5" t="s">
        <v>172</v>
      </c>
      <c r="W299" s="5" t="s">
        <v>172</v>
      </c>
      <c r="X299" s="5" t="s">
        <v>172</v>
      </c>
      <c r="Y299" s="5" t="s">
        <v>2814</v>
      </c>
      <c r="Z299" s="5" t="s">
        <v>172</v>
      </c>
      <c r="AA299" s="5" t="s">
        <v>2251</v>
      </c>
      <c r="AB299" s="5" t="s">
        <v>2254</v>
      </c>
      <c r="AC299" s="5" t="s">
        <v>1765</v>
      </c>
      <c r="AD299" s="5">
        <v>9.5347399999999999E-2</v>
      </c>
      <c r="AE299" s="5" t="s">
        <v>177</v>
      </c>
      <c r="AF299" s="5" t="s">
        <v>449</v>
      </c>
      <c r="AG299" s="5">
        <v>0.29707099999999997</v>
      </c>
      <c r="AH299" s="40" t="s">
        <v>449</v>
      </c>
      <c r="AI299" s="40" t="s">
        <v>449</v>
      </c>
      <c r="AJ299" s="40" t="str">
        <f t="shared" si="35"/>
        <v>No</v>
      </c>
      <c r="AK299" s="40">
        <v>12.2</v>
      </c>
      <c r="AL299" s="40">
        <v>11</v>
      </c>
      <c r="AM299" s="5" t="s">
        <v>177</v>
      </c>
      <c r="AN299" s="5" t="s">
        <v>177</v>
      </c>
      <c r="AO299" s="5" t="s">
        <v>7962</v>
      </c>
      <c r="AP299" s="5">
        <v>1097577</v>
      </c>
      <c r="AQ299" s="5">
        <v>816</v>
      </c>
      <c r="AR299" s="5" t="str">
        <f>IF(AQ299&lt;600,"yes","no")</f>
        <v>no</v>
      </c>
      <c r="AS299" s="5">
        <v>1602</v>
      </c>
      <c r="AT299" s="5" t="str">
        <f t="shared" si="37"/>
        <v>yes</v>
      </c>
      <c r="AU299" s="5" t="str">
        <f t="shared" si="38"/>
        <v>no</v>
      </c>
      <c r="AV299" s="5">
        <v>96.309689171864974</v>
      </c>
      <c r="AW299" s="5">
        <v>94.08</v>
      </c>
      <c r="AX299" s="5" t="s">
        <v>2386</v>
      </c>
      <c r="AY299" s="5">
        <v>12.22</v>
      </c>
      <c r="AZ299" s="5" t="str">
        <f t="shared" si="39"/>
        <v>no</v>
      </c>
      <c r="BA299" s="5" t="str">
        <f t="shared" si="40"/>
        <v>no</v>
      </c>
    </row>
    <row r="300" spans="1:53">
      <c r="A300" s="5" t="s">
        <v>4078</v>
      </c>
      <c r="B300" s="5" t="s">
        <v>4530</v>
      </c>
      <c r="C300" s="5" t="s">
        <v>5671</v>
      </c>
      <c r="D300" s="5">
        <v>2500000</v>
      </c>
      <c r="E300" s="5" t="s">
        <v>172</v>
      </c>
      <c r="F300" s="5" t="s">
        <v>6258</v>
      </c>
      <c r="G300" s="5" t="s">
        <v>2882</v>
      </c>
      <c r="H300" s="5" t="s">
        <v>1549</v>
      </c>
      <c r="I300" s="5" t="s">
        <v>6168</v>
      </c>
      <c r="J300" s="5">
        <v>2016</v>
      </c>
      <c r="K300" s="5" t="s">
        <v>6174</v>
      </c>
      <c r="L300" s="136" t="s">
        <v>178</v>
      </c>
      <c r="M300" s="5" t="s">
        <v>2383</v>
      </c>
      <c r="N300" s="5" t="s">
        <v>177</v>
      </c>
      <c r="O300" s="5" t="s">
        <v>177</v>
      </c>
      <c r="P300" s="10" t="s">
        <v>449</v>
      </c>
      <c r="Q300" s="5" t="s">
        <v>172</v>
      </c>
      <c r="R300" s="5" t="s">
        <v>172</v>
      </c>
      <c r="S300" s="5" t="s">
        <v>172</v>
      </c>
      <c r="T300" s="5" t="s">
        <v>172</v>
      </c>
      <c r="U300" s="5" t="s">
        <v>172</v>
      </c>
      <c r="V300" s="5" t="s">
        <v>172</v>
      </c>
      <c r="W300" s="5" t="s">
        <v>172</v>
      </c>
      <c r="X300" s="5" t="s">
        <v>172</v>
      </c>
      <c r="Y300" s="5" t="s">
        <v>2814</v>
      </c>
      <c r="Z300" s="5" t="s">
        <v>172</v>
      </c>
      <c r="AA300" s="5" t="s">
        <v>2251</v>
      </c>
      <c r="AB300" s="5" t="s">
        <v>2254</v>
      </c>
      <c r="AC300" s="5" t="s">
        <v>1765</v>
      </c>
      <c r="AD300" s="5">
        <v>2.4380700000000002E-2</v>
      </c>
      <c r="AE300" s="5" t="s">
        <v>177</v>
      </c>
      <c r="AF300" s="5" t="s">
        <v>449</v>
      </c>
      <c r="AG300" s="5">
        <v>3.9752700000000002E-2</v>
      </c>
      <c r="AH300" s="40" t="s">
        <v>177</v>
      </c>
      <c r="AI300" s="40" t="s">
        <v>449</v>
      </c>
      <c r="AJ300" s="40" t="str">
        <f t="shared" si="35"/>
        <v>No</v>
      </c>
      <c r="AK300" s="40">
        <v>40.1</v>
      </c>
      <c r="AL300" s="40">
        <v>39</v>
      </c>
      <c r="AM300" s="5" t="s">
        <v>177</v>
      </c>
      <c r="AN300" s="5" t="s">
        <v>177</v>
      </c>
      <c r="AO300" s="5" t="s">
        <v>7843</v>
      </c>
      <c r="AP300" s="5">
        <v>1128874</v>
      </c>
      <c r="AQ300" s="5">
        <v>23</v>
      </c>
      <c r="AR300" s="5" t="str">
        <f>IF(AQ300&lt;350,"yes","no")</f>
        <v>yes</v>
      </c>
      <c r="AS300" s="5">
        <v>187133</v>
      </c>
      <c r="AT300" s="5" t="str">
        <f t="shared" si="37"/>
        <v>yes</v>
      </c>
      <c r="AU300" s="5" t="str">
        <f t="shared" si="38"/>
        <v>yes</v>
      </c>
      <c r="AV300" s="5">
        <v>99.055924144000741</v>
      </c>
      <c r="AW300" s="5">
        <v>99.97</v>
      </c>
      <c r="AX300" s="5" t="s">
        <v>2385</v>
      </c>
      <c r="AY300" s="5">
        <v>0</v>
      </c>
      <c r="AZ300" s="5" t="str">
        <f t="shared" si="39"/>
        <v>yes</v>
      </c>
      <c r="BA300" s="5" t="str">
        <f t="shared" si="40"/>
        <v>yes</v>
      </c>
    </row>
    <row r="301" spans="1:53">
      <c r="A301" s="5" t="s">
        <v>5884</v>
      </c>
      <c r="B301" s="5" t="s">
        <v>5378</v>
      </c>
      <c r="C301" s="5" t="s">
        <v>5379</v>
      </c>
      <c r="D301" s="5">
        <v>1547402</v>
      </c>
      <c r="E301" s="5" t="s">
        <v>172</v>
      </c>
      <c r="F301" s="5" t="s">
        <v>6216</v>
      </c>
      <c r="G301" s="5" t="s">
        <v>2882</v>
      </c>
      <c r="H301" s="5" t="s">
        <v>1549</v>
      </c>
      <c r="I301" s="5" t="s">
        <v>6168</v>
      </c>
      <c r="J301" s="34">
        <v>2016</v>
      </c>
      <c r="K301" s="5" t="s">
        <v>6174</v>
      </c>
      <c r="L301" s="136" t="s">
        <v>178</v>
      </c>
      <c r="M301" s="5" t="s">
        <v>2383</v>
      </c>
      <c r="N301" s="5" t="s">
        <v>177</v>
      </c>
      <c r="O301" s="5" t="s">
        <v>177</v>
      </c>
      <c r="P301" s="10" t="s">
        <v>449</v>
      </c>
      <c r="Q301" s="5" t="s">
        <v>172</v>
      </c>
      <c r="R301" s="5" t="s">
        <v>172</v>
      </c>
      <c r="S301" s="5" t="s">
        <v>172</v>
      </c>
      <c r="T301" s="5" t="s">
        <v>172</v>
      </c>
      <c r="U301" s="5" t="s">
        <v>172</v>
      </c>
      <c r="V301" s="5" t="s">
        <v>172</v>
      </c>
      <c r="W301" s="5" t="s">
        <v>172</v>
      </c>
      <c r="X301" s="5" t="s">
        <v>172</v>
      </c>
      <c r="Y301" s="5" t="s">
        <v>2814</v>
      </c>
      <c r="Z301" s="5" t="s">
        <v>172</v>
      </c>
      <c r="AA301" s="5" t="s">
        <v>2251</v>
      </c>
      <c r="AB301" s="5" t="s">
        <v>2254</v>
      </c>
      <c r="AC301" s="5" t="s">
        <v>1762</v>
      </c>
      <c r="AD301" s="5">
        <v>6.4232999999999998E-2</v>
      </c>
      <c r="AE301" s="5" t="s">
        <v>177</v>
      </c>
      <c r="AF301" s="5" t="s">
        <v>449</v>
      </c>
      <c r="AG301" s="5">
        <v>0.16953599999999999</v>
      </c>
      <c r="AH301" s="40" t="s">
        <v>177</v>
      </c>
      <c r="AI301" s="40" t="s">
        <v>449</v>
      </c>
      <c r="AJ301" s="40" t="str">
        <f t="shared" si="35"/>
        <v>No</v>
      </c>
      <c r="AK301" s="40">
        <v>16.100000000000001</v>
      </c>
      <c r="AL301" s="40">
        <v>15</v>
      </c>
      <c r="AM301" s="5" t="s">
        <v>177</v>
      </c>
      <c r="AN301" s="5" t="s">
        <v>177</v>
      </c>
      <c r="AO301" s="5" t="s">
        <v>7789</v>
      </c>
      <c r="AP301" s="5">
        <v>1132294</v>
      </c>
      <c r="AQ301" s="5">
        <v>591</v>
      </c>
      <c r="AR301" s="5" t="str">
        <f>IF(AQ301&lt;600,"yes","no")</f>
        <v>yes</v>
      </c>
      <c r="AS301" s="5">
        <v>2556</v>
      </c>
      <c r="AT301" s="5" t="str">
        <f t="shared" si="37"/>
        <v>yes</v>
      </c>
      <c r="AU301" s="5" t="str">
        <f t="shared" si="38"/>
        <v>no</v>
      </c>
      <c r="AV301" s="5">
        <v>99.356020754049766</v>
      </c>
      <c r="AW301" s="5">
        <v>97.29</v>
      </c>
      <c r="AX301" s="5" t="s">
        <v>2385</v>
      </c>
      <c r="AY301" s="5">
        <v>10.54</v>
      </c>
      <c r="AZ301" s="5" t="str">
        <f t="shared" si="39"/>
        <v>no</v>
      </c>
      <c r="BA301" s="5" t="str">
        <f t="shared" si="40"/>
        <v>no</v>
      </c>
    </row>
    <row r="302" spans="1:53">
      <c r="A302" s="5" t="s">
        <v>4079</v>
      </c>
      <c r="B302" s="5" t="s">
        <v>4531</v>
      </c>
      <c r="C302" s="5" t="s">
        <v>5672</v>
      </c>
      <c r="D302" s="5">
        <v>2500000</v>
      </c>
      <c r="E302" s="5" t="s">
        <v>172</v>
      </c>
      <c r="F302" s="5" t="s">
        <v>6259</v>
      </c>
      <c r="G302" s="5" t="s">
        <v>2882</v>
      </c>
      <c r="H302" s="5" t="s">
        <v>1549</v>
      </c>
      <c r="I302" s="5" t="s">
        <v>6168</v>
      </c>
      <c r="J302" s="5">
        <v>2016</v>
      </c>
      <c r="K302" s="5" t="s">
        <v>6174</v>
      </c>
      <c r="L302" s="136" t="s">
        <v>178</v>
      </c>
      <c r="M302" s="5" t="s">
        <v>2383</v>
      </c>
      <c r="N302" s="5" t="s">
        <v>177</v>
      </c>
      <c r="O302" s="5" t="s">
        <v>177</v>
      </c>
      <c r="P302" s="10" t="s">
        <v>449</v>
      </c>
      <c r="Q302" s="5" t="s">
        <v>172</v>
      </c>
      <c r="R302" s="5" t="s">
        <v>172</v>
      </c>
      <c r="S302" s="5" t="s">
        <v>172</v>
      </c>
      <c r="T302" s="5" t="s">
        <v>172</v>
      </c>
      <c r="U302" s="5" t="s">
        <v>172</v>
      </c>
      <c r="V302" s="5" t="s">
        <v>172</v>
      </c>
      <c r="W302" s="5" t="s">
        <v>172</v>
      </c>
      <c r="X302" s="5" t="s">
        <v>172</v>
      </c>
      <c r="Y302" s="5" t="s">
        <v>2814</v>
      </c>
      <c r="Z302" s="5" t="s">
        <v>172</v>
      </c>
      <c r="AA302" s="5" t="s">
        <v>2251</v>
      </c>
      <c r="AB302" s="5" t="s">
        <v>2254</v>
      </c>
      <c r="AC302" s="5" t="s">
        <v>1765</v>
      </c>
      <c r="AD302" s="5">
        <v>2.4221800000000002E-2</v>
      </c>
      <c r="AE302" s="5" t="s">
        <v>177</v>
      </c>
      <c r="AF302" s="5" t="s">
        <v>449</v>
      </c>
      <c r="AG302" s="5">
        <v>3.8390800000000003E-2</v>
      </c>
      <c r="AH302" s="40" t="s">
        <v>177</v>
      </c>
      <c r="AI302" s="40" t="s">
        <v>449</v>
      </c>
      <c r="AJ302" s="40" t="str">
        <f t="shared" si="35"/>
        <v>No</v>
      </c>
      <c r="AK302" s="40">
        <v>50.6</v>
      </c>
      <c r="AL302" s="40">
        <v>50</v>
      </c>
      <c r="AM302" s="5" t="s">
        <v>177</v>
      </c>
      <c r="AN302" s="5" t="s">
        <v>177</v>
      </c>
      <c r="AO302" s="5" t="s">
        <v>7844</v>
      </c>
      <c r="AP302" s="5">
        <v>1133956</v>
      </c>
      <c r="AQ302" s="5">
        <v>21</v>
      </c>
      <c r="AR302" s="5" t="str">
        <f>IF(AQ302&lt;350,"yes","no")</f>
        <v>yes</v>
      </c>
      <c r="AS302" s="5">
        <v>149875</v>
      </c>
      <c r="AT302" s="5" t="str">
        <f t="shared" si="37"/>
        <v>yes</v>
      </c>
      <c r="AU302" s="5" t="str">
        <f t="shared" si="38"/>
        <v>yes</v>
      </c>
      <c r="AV302" s="5">
        <v>99.501857176827983</v>
      </c>
      <c r="AW302" s="5">
        <v>99.97</v>
      </c>
      <c r="AX302" s="5" t="s">
        <v>2385</v>
      </c>
      <c r="AY302" s="5">
        <v>0</v>
      </c>
      <c r="AZ302" s="5" t="str">
        <f t="shared" si="39"/>
        <v>yes</v>
      </c>
      <c r="BA302" s="5" t="str">
        <f t="shared" si="40"/>
        <v>yes</v>
      </c>
    </row>
    <row r="303" spans="1:53">
      <c r="A303" s="5" t="s">
        <v>4250</v>
      </c>
      <c r="B303" s="5" t="s">
        <v>4702</v>
      </c>
      <c r="C303" s="5" t="s">
        <v>5830</v>
      </c>
      <c r="D303" s="5">
        <v>2500000</v>
      </c>
      <c r="E303" s="5" t="s">
        <v>172</v>
      </c>
      <c r="F303" s="162" t="s">
        <v>9588</v>
      </c>
      <c r="G303" s="5" t="s">
        <v>2882</v>
      </c>
      <c r="H303" s="5" t="s">
        <v>1549</v>
      </c>
      <c r="I303" s="5" t="s">
        <v>6168</v>
      </c>
      <c r="J303" s="5">
        <v>2016</v>
      </c>
      <c r="K303" s="5" t="s">
        <v>6174</v>
      </c>
      <c r="L303" s="136" t="s">
        <v>178</v>
      </c>
      <c r="M303" s="5" t="s">
        <v>2383</v>
      </c>
      <c r="N303" s="5" t="s">
        <v>177</v>
      </c>
      <c r="O303" s="5" t="s">
        <v>177</v>
      </c>
      <c r="P303" s="10" t="s">
        <v>449</v>
      </c>
      <c r="Q303" s="5" t="s">
        <v>172</v>
      </c>
      <c r="R303" s="5" t="s">
        <v>172</v>
      </c>
      <c r="S303" s="5" t="s">
        <v>172</v>
      </c>
      <c r="T303" s="5" t="s">
        <v>172</v>
      </c>
      <c r="U303" s="5" t="s">
        <v>172</v>
      </c>
      <c r="V303" s="5" t="s">
        <v>172</v>
      </c>
      <c r="W303" s="5" t="s">
        <v>172</v>
      </c>
      <c r="X303" s="5" t="s">
        <v>172</v>
      </c>
      <c r="Y303" s="5" t="s">
        <v>2814</v>
      </c>
      <c r="Z303" s="5" t="s">
        <v>172</v>
      </c>
      <c r="AA303" s="5" t="s">
        <v>2251</v>
      </c>
      <c r="AB303" s="5" t="s">
        <v>2254</v>
      </c>
      <c r="AC303" s="5" t="s">
        <v>1765</v>
      </c>
      <c r="AD303" s="5">
        <v>3.11653E-2</v>
      </c>
      <c r="AE303" s="5" t="s">
        <v>177</v>
      </c>
      <c r="AF303" s="5" t="s">
        <v>449</v>
      </c>
      <c r="AG303" s="5">
        <v>8.9132799999999998E-2</v>
      </c>
      <c r="AH303" s="40" t="s">
        <v>177</v>
      </c>
      <c r="AI303" s="40" t="s">
        <v>449</v>
      </c>
      <c r="AJ303" s="40" t="str">
        <f t="shared" si="35"/>
        <v>No</v>
      </c>
      <c r="AK303" s="40">
        <v>19.2</v>
      </c>
      <c r="AL303" s="40">
        <v>19</v>
      </c>
      <c r="AM303" s="5" t="s">
        <v>177</v>
      </c>
      <c r="AN303" s="5" t="s">
        <v>177</v>
      </c>
      <c r="AO303" s="5" t="s">
        <v>8233</v>
      </c>
      <c r="AP303" s="5">
        <v>1147998</v>
      </c>
      <c r="AQ303" s="5">
        <v>266</v>
      </c>
      <c r="AR303" s="5" t="str">
        <f t="shared" ref="AR303:AR313" si="41">IF(AQ303&lt;600,"yes","no")</f>
        <v>yes</v>
      </c>
      <c r="AS303" s="5">
        <v>7294</v>
      </c>
      <c r="AT303" s="5" t="str">
        <f t="shared" si="37"/>
        <v>yes</v>
      </c>
      <c r="AU303" s="5" t="str">
        <f t="shared" si="38"/>
        <v>yes</v>
      </c>
      <c r="AV303" s="5">
        <v>100.73400822896494</v>
      </c>
      <c r="AW303" s="5">
        <v>98.36</v>
      </c>
      <c r="AX303" s="5" t="s">
        <v>2385</v>
      </c>
      <c r="AY303" s="5">
        <v>6.13</v>
      </c>
      <c r="AZ303" s="5" t="str">
        <f t="shared" si="39"/>
        <v>no</v>
      </c>
      <c r="BA303" s="5" t="str">
        <f t="shared" si="40"/>
        <v>yes</v>
      </c>
    </row>
    <row r="304" spans="1:53">
      <c r="A304" s="5" t="s">
        <v>5958</v>
      </c>
      <c r="B304" s="5" t="s">
        <v>5276</v>
      </c>
      <c r="C304" s="5" t="s">
        <v>5277</v>
      </c>
      <c r="D304" s="5">
        <v>1123136</v>
      </c>
      <c r="E304" s="5" t="s">
        <v>172</v>
      </c>
      <c r="F304" s="5" t="s">
        <v>6456</v>
      </c>
      <c r="G304" s="5" t="s">
        <v>2882</v>
      </c>
      <c r="H304" s="5" t="s">
        <v>1549</v>
      </c>
      <c r="I304" s="5" t="s">
        <v>6168</v>
      </c>
      <c r="J304" s="34">
        <v>2016</v>
      </c>
      <c r="K304" s="5" t="s">
        <v>6174</v>
      </c>
      <c r="L304" s="136" t="s">
        <v>178</v>
      </c>
      <c r="M304" s="5" t="s">
        <v>2383</v>
      </c>
      <c r="N304" s="5" t="s">
        <v>177</v>
      </c>
      <c r="O304" s="5" t="s">
        <v>177</v>
      </c>
      <c r="P304" s="10" t="s">
        <v>449</v>
      </c>
      <c r="Q304" s="5" t="s">
        <v>172</v>
      </c>
      <c r="R304" s="5" t="s">
        <v>172</v>
      </c>
      <c r="S304" s="5" t="s">
        <v>172</v>
      </c>
      <c r="T304" s="5" t="s">
        <v>172</v>
      </c>
      <c r="U304" s="5" t="s">
        <v>172</v>
      </c>
      <c r="V304" s="5" t="s">
        <v>172</v>
      </c>
      <c r="W304" s="5" t="s">
        <v>172</v>
      </c>
      <c r="X304" s="5" t="s">
        <v>172</v>
      </c>
      <c r="Y304" s="5" t="s">
        <v>2814</v>
      </c>
      <c r="Z304" s="5" t="s">
        <v>172</v>
      </c>
      <c r="AA304" s="5" t="s">
        <v>2251</v>
      </c>
      <c r="AB304" s="5" t="s">
        <v>2254</v>
      </c>
      <c r="AC304" s="5" t="s">
        <v>1765</v>
      </c>
      <c r="AD304" s="5">
        <v>0.29595100000000002</v>
      </c>
      <c r="AE304" s="5" t="s">
        <v>449</v>
      </c>
      <c r="AF304" s="5" t="s">
        <v>449</v>
      </c>
      <c r="AG304" s="5">
        <v>0.66727499999999995</v>
      </c>
      <c r="AH304" s="40" t="s">
        <v>449</v>
      </c>
      <c r="AI304" s="40" t="s">
        <v>177</v>
      </c>
      <c r="AJ304" s="40" t="str">
        <f t="shared" si="35"/>
        <v>No</v>
      </c>
      <c r="AK304" s="40">
        <v>6.3</v>
      </c>
      <c r="AL304" s="40">
        <v>6</v>
      </c>
      <c r="AM304" s="5" t="s">
        <v>177</v>
      </c>
      <c r="AN304" s="5" t="s">
        <v>177</v>
      </c>
      <c r="AO304" s="5" t="s">
        <v>8040</v>
      </c>
      <c r="AP304" s="5">
        <v>622601</v>
      </c>
      <c r="AQ304" s="5">
        <v>787</v>
      </c>
      <c r="AR304" s="5" t="str">
        <f t="shared" si="41"/>
        <v>no</v>
      </c>
      <c r="AS304" s="5">
        <v>779</v>
      </c>
      <c r="AT304" s="5" t="str">
        <f t="shared" si="37"/>
        <v>no</v>
      </c>
      <c r="AU304" s="5" t="str">
        <f t="shared" si="38"/>
        <v>no</v>
      </c>
      <c r="AV304" s="5">
        <v>54.631710383956943</v>
      </c>
      <c r="AW304" s="5">
        <v>70.64</v>
      </c>
      <c r="AX304" s="5" t="s">
        <v>2386</v>
      </c>
      <c r="AY304" s="5">
        <v>12.15</v>
      </c>
      <c r="AZ304" s="5" t="str">
        <f t="shared" si="39"/>
        <v>no</v>
      </c>
      <c r="BA304" s="5" t="str">
        <f t="shared" si="40"/>
        <v>no</v>
      </c>
    </row>
    <row r="305" spans="1:53">
      <c r="A305" s="5" t="s">
        <v>4172</v>
      </c>
      <c r="B305" s="5" t="s">
        <v>4624</v>
      </c>
      <c r="C305" s="5" t="s">
        <v>5756</v>
      </c>
      <c r="D305" s="5">
        <v>2500000</v>
      </c>
      <c r="E305" s="5" t="s">
        <v>172</v>
      </c>
      <c r="F305" s="5" t="s">
        <v>6375</v>
      </c>
      <c r="G305" s="5" t="s">
        <v>2882</v>
      </c>
      <c r="H305" s="5" t="s">
        <v>1549</v>
      </c>
      <c r="I305" s="5" t="s">
        <v>6168</v>
      </c>
      <c r="J305" s="5">
        <v>2016</v>
      </c>
      <c r="K305" s="5" t="s">
        <v>6174</v>
      </c>
      <c r="L305" s="136" t="s">
        <v>178</v>
      </c>
      <c r="M305" s="5" t="s">
        <v>2383</v>
      </c>
      <c r="N305" s="5" t="s">
        <v>177</v>
      </c>
      <c r="O305" s="5" t="s">
        <v>177</v>
      </c>
      <c r="P305" s="10" t="s">
        <v>449</v>
      </c>
      <c r="Q305" s="5" t="s">
        <v>172</v>
      </c>
      <c r="R305" s="5" t="s">
        <v>172</v>
      </c>
      <c r="S305" s="5" t="s">
        <v>172</v>
      </c>
      <c r="T305" s="5" t="s">
        <v>172</v>
      </c>
      <c r="U305" s="5" t="s">
        <v>172</v>
      </c>
      <c r="V305" s="5" t="s">
        <v>172</v>
      </c>
      <c r="W305" s="5" t="s">
        <v>172</v>
      </c>
      <c r="X305" s="5" t="s">
        <v>172</v>
      </c>
      <c r="Y305" s="5" t="s">
        <v>2814</v>
      </c>
      <c r="Z305" s="5" t="s">
        <v>172</v>
      </c>
      <c r="AA305" s="5" t="s">
        <v>2251</v>
      </c>
      <c r="AB305" s="5" t="s">
        <v>2254</v>
      </c>
      <c r="AC305" s="5" t="s">
        <v>1765</v>
      </c>
      <c r="AD305" s="5">
        <v>9.2685100000000006E-2</v>
      </c>
      <c r="AE305" s="5" t="s">
        <v>177</v>
      </c>
      <c r="AF305" s="5" t="s">
        <v>449</v>
      </c>
      <c r="AG305" s="5">
        <v>0.27100600000000002</v>
      </c>
      <c r="AH305" s="40" t="s">
        <v>449</v>
      </c>
      <c r="AI305" s="40" t="s">
        <v>449</v>
      </c>
      <c r="AJ305" s="40" t="str">
        <f t="shared" si="35"/>
        <v>No</v>
      </c>
      <c r="AK305" s="40">
        <v>12.9</v>
      </c>
      <c r="AL305" s="40">
        <v>12</v>
      </c>
      <c r="AM305" s="5" t="s">
        <v>177</v>
      </c>
      <c r="AN305" s="5" t="s">
        <v>177</v>
      </c>
      <c r="AO305" s="5" t="s">
        <v>7963</v>
      </c>
      <c r="AP305" s="5">
        <v>1071870</v>
      </c>
      <c r="AQ305" s="5">
        <v>851</v>
      </c>
      <c r="AR305" s="5" t="str">
        <f t="shared" si="41"/>
        <v>no</v>
      </c>
      <c r="AS305" s="5">
        <v>1445</v>
      </c>
      <c r="AT305" s="5" t="str">
        <f t="shared" si="37"/>
        <v>no</v>
      </c>
      <c r="AU305" s="5" t="str">
        <f t="shared" si="38"/>
        <v>no</v>
      </c>
      <c r="AV305" s="5">
        <v>94.053962986329807</v>
      </c>
      <c r="AW305" s="5">
        <v>91.63</v>
      </c>
      <c r="AX305" s="5" t="s">
        <v>2386</v>
      </c>
      <c r="AY305" s="5">
        <v>13.21</v>
      </c>
      <c r="AZ305" s="5" t="str">
        <f t="shared" si="39"/>
        <v>no</v>
      </c>
      <c r="BA305" s="5" t="str">
        <f t="shared" si="40"/>
        <v>no</v>
      </c>
    </row>
    <row r="306" spans="1:53">
      <c r="A306" s="5" t="s">
        <v>4105</v>
      </c>
      <c r="B306" s="5" t="s">
        <v>4557</v>
      </c>
      <c r="C306" s="5" t="s">
        <v>5436</v>
      </c>
      <c r="D306" s="5">
        <v>1948551</v>
      </c>
      <c r="E306" s="5" t="s">
        <v>172</v>
      </c>
      <c r="F306" s="5" t="s">
        <v>6293</v>
      </c>
      <c r="G306" s="5" t="s">
        <v>2882</v>
      </c>
      <c r="H306" s="5" t="s">
        <v>1549</v>
      </c>
      <c r="I306" s="5" t="s">
        <v>6168</v>
      </c>
      <c r="J306" s="5">
        <v>2016</v>
      </c>
      <c r="K306" s="5" t="s">
        <v>6174</v>
      </c>
      <c r="L306" s="136" t="s">
        <v>178</v>
      </c>
      <c r="M306" s="5" t="s">
        <v>2383</v>
      </c>
      <c r="N306" s="5" t="s">
        <v>177</v>
      </c>
      <c r="O306" s="5" t="s">
        <v>177</v>
      </c>
      <c r="P306" s="10" t="s">
        <v>449</v>
      </c>
      <c r="Q306" s="5" t="s">
        <v>172</v>
      </c>
      <c r="R306" s="5" t="s">
        <v>172</v>
      </c>
      <c r="S306" s="5" t="s">
        <v>172</v>
      </c>
      <c r="T306" s="5" t="s">
        <v>172</v>
      </c>
      <c r="U306" s="5" t="s">
        <v>172</v>
      </c>
      <c r="V306" s="5" t="s">
        <v>172</v>
      </c>
      <c r="W306" s="5" t="s">
        <v>172</v>
      </c>
      <c r="X306" s="5" t="s">
        <v>172</v>
      </c>
      <c r="Y306" s="5" t="s">
        <v>2814</v>
      </c>
      <c r="Z306" s="5" t="s">
        <v>172</v>
      </c>
      <c r="AA306" s="5" t="s">
        <v>2251</v>
      </c>
      <c r="AB306" s="5" t="s">
        <v>2254</v>
      </c>
      <c r="AC306" s="5" t="s">
        <v>1765</v>
      </c>
      <c r="AD306" s="5">
        <v>4.5851599999999999E-2</v>
      </c>
      <c r="AE306" s="5" t="s">
        <v>177</v>
      </c>
      <c r="AF306" s="5" t="s">
        <v>449</v>
      </c>
      <c r="AG306" s="5">
        <v>0.130607</v>
      </c>
      <c r="AH306" s="40" t="s">
        <v>177</v>
      </c>
      <c r="AI306" s="40" t="s">
        <v>449</v>
      </c>
      <c r="AJ306" s="40" t="str">
        <f t="shared" si="35"/>
        <v>No</v>
      </c>
      <c r="AK306" s="40">
        <v>16.8</v>
      </c>
      <c r="AL306" s="40">
        <v>16</v>
      </c>
      <c r="AM306" s="5" t="s">
        <v>177</v>
      </c>
      <c r="AN306" s="5" t="s">
        <v>177</v>
      </c>
      <c r="AO306" s="5" t="s">
        <v>7878</v>
      </c>
      <c r="AP306" s="5">
        <v>1147860</v>
      </c>
      <c r="AQ306" s="5">
        <v>365</v>
      </c>
      <c r="AR306" s="5" t="str">
        <f t="shared" si="41"/>
        <v>yes</v>
      </c>
      <c r="AS306" s="5">
        <v>4939</v>
      </c>
      <c r="AT306" s="5" t="str">
        <f t="shared" si="37"/>
        <v>yes</v>
      </c>
      <c r="AU306" s="5" t="str">
        <f t="shared" si="38"/>
        <v>no</v>
      </c>
      <c r="AV306" s="5">
        <v>100.72189906750681</v>
      </c>
      <c r="AW306" s="5">
        <v>97.15</v>
      </c>
      <c r="AX306" s="5" t="s">
        <v>2385</v>
      </c>
      <c r="AY306" s="5">
        <v>4.2300000000000004</v>
      </c>
      <c r="AZ306" s="5" t="str">
        <f t="shared" si="39"/>
        <v>yes</v>
      </c>
      <c r="BA306" s="5" t="str">
        <f t="shared" si="40"/>
        <v>yes</v>
      </c>
    </row>
    <row r="307" spans="1:53">
      <c r="A307" s="5" t="s">
        <v>5885</v>
      </c>
      <c r="B307" s="5" t="s">
        <v>5324</v>
      </c>
      <c r="C307" s="5" t="s">
        <v>5325</v>
      </c>
      <c r="D307" s="5">
        <v>1309571</v>
      </c>
      <c r="E307" s="5" t="s">
        <v>172</v>
      </c>
      <c r="F307" s="5" t="s">
        <v>6217</v>
      </c>
      <c r="G307" s="5" t="s">
        <v>2882</v>
      </c>
      <c r="H307" s="5" t="s">
        <v>1549</v>
      </c>
      <c r="I307" s="5" t="s">
        <v>6168</v>
      </c>
      <c r="J307" s="34">
        <v>2016</v>
      </c>
      <c r="K307" s="5" t="s">
        <v>6174</v>
      </c>
      <c r="L307" s="136" t="s">
        <v>178</v>
      </c>
      <c r="M307" s="5" t="s">
        <v>2383</v>
      </c>
      <c r="N307" s="5" t="s">
        <v>177</v>
      </c>
      <c r="O307" s="5" t="s">
        <v>177</v>
      </c>
      <c r="P307" s="10" t="s">
        <v>449</v>
      </c>
      <c r="Q307" s="5" t="s">
        <v>172</v>
      </c>
      <c r="R307" s="5" t="s">
        <v>172</v>
      </c>
      <c r="S307" s="5" t="s">
        <v>172</v>
      </c>
      <c r="T307" s="5" t="s">
        <v>172</v>
      </c>
      <c r="U307" s="5" t="s">
        <v>172</v>
      </c>
      <c r="V307" s="5" t="s">
        <v>172</v>
      </c>
      <c r="W307" s="5" t="s">
        <v>172</v>
      </c>
      <c r="X307" s="5" t="s">
        <v>172</v>
      </c>
      <c r="Y307" s="5" t="s">
        <v>2814</v>
      </c>
      <c r="Z307" s="5" t="s">
        <v>172</v>
      </c>
      <c r="AA307" s="5" t="s">
        <v>2251</v>
      </c>
      <c r="AB307" s="5" t="s">
        <v>2254</v>
      </c>
      <c r="AC307" s="5" t="s">
        <v>1762</v>
      </c>
      <c r="AD307" s="5">
        <v>0.10045</v>
      </c>
      <c r="AE307" s="5" t="s">
        <v>177</v>
      </c>
      <c r="AF307" s="5" t="s">
        <v>449</v>
      </c>
      <c r="AG307" s="5">
        <v>0.26046900000000001</v>
      </c>
      <c r="AH307" s="40" t="s">
        <v>449</v>
      </c>
      <c r="AI307" s="40" t="s">
        <v>449</v>
      </c>
      <c r="AJ307" s="40" t="str">
        <f t="shared" si="35"/>
        <v>No</v>
      </c>
      <c r="AK307" s="40">
        <v>12.9</v>
      </c>
      <c r="AL307" s="40">
        <v>12</v>
      </c>
      <c r="AM307" s="5" t="s">
        <v>177</v>
      </c>
      <c r="AN307" s="5" t="s">
        <v>177</v>
      </c>
      <c r="AO307" s="5" t="s">
        <v>7790</v>
      </c>
      <c r="AP307" s="5">
        <v>1083624</v>
      </c>
      <c r="AQ307" s="5">
        <v>722</v>
      </c>
      <c r="AR307" s="5" t="str">
        <f t="shared" si="41"/>
        <v>no</v>
      </c>
      <c r="AS307" s="5">
        <v>1829</v>
      </c>
      <c r="AT307" s="5" t="str">
        <f t="shared" si="37"/>
        <v>yes</v>
      </c>
      <c r="AU307" s="5" t="str">
        <f t="shared" si="38"/>
        <v>no</v>
      </c>
      <c r="AV307" s="5">
        <v>95.085347651393036</v>
      </c>
      <c r="AW307" s="5">
        <v>89.58</v>
      </c>
      <c r="AX307" s="5" t="s">
        <v>2386</v>
      </c>
      <c r="AY307" s="5">
        <v>10.01</v>
      </c>
      <c r="AZ307" s="5" t="str">
        <f t="shared" si="39"/>
        <v>no</v>
      </c>
      <c r="BA307" s="5" t="str">
        <f t="shared" si="40"/>
        <v>no</v>
      </c>
    </row>
    <row r="308" spans="1:53">
      <c r="A308" s="5" t="s">
        <v>4258</v>
      </c>
      <c r="B308" s="5" t="s">
        <v>4710</v>
      </c>
      <c r="C308" s="5" t="s">
        <v>5825</v>
      </c>
      <c r="D308" s="5">
        <v>2500000</v>
      </c>
      <c r="E308" s="5" t="s">
        <v>172</v>
      </c>
      <c r="F308" s="162" t="s">
        <v>9589</v>
      </c>
      <c r="G308" s="5" t="s">
        <v>2882</v>
      </c>
      <c r="H308" s="5" t="s">
        <v>1549</v>
      </c>
      <c r="I308" s="5" t="s">
        <v>6168</v>
      </c>
      <c r="J308" s="5">
        <v>2016</v>
      </c>
      <c r="K308" s="5" t="s">
        <v>6174</v>
      </c>
      <c r="L308" s="136" t="s">
        <v>178</v>
      </c>
      <c r="M308" s="5" t="s">
        <v>2383</v>
      </c>
      <c r="N308" s="5" t="s">
        <v>177</v>
      </c>
      <c r="O308" s="5" t="s">
        <v>177</v>
      </c>
      <c r="P308" s="10" t="s">
        <v>449</v>
      </c>
      <c r="Q308" s="5" t="s">
        <v>172</v>
      </c>
      <c r="R308" s="5" t="s">
        <v>172</v>
      </c>
      <c r="S308" s="5" t="s">
        <v>172</v>
      </c>
      <c r="T308" s="5" t="s">
        <v>172</v>
      </c>
      <c r="U308" s="5" t="s">
        <v>172</v>
      </c>
      <c r="V308" s="5" t="s">
        <v>172</v>
      </c>
      <c r="W308" s="5" t="s">
        <v>172</v>
      </c>
      <c r="X308" s="5" t="s">
        <v>172</v>
      </c>
      <c r="Y308" s="5" t="s">
        <v>2814</v>
      </c>
      <c r="Z308" s="5" t="s">
        <v>172</v>
      </c>
      <c r="AA308" s="5" t="s">
        <v>2251</v>
      </c>
      <c r="AB308" s="5" t="s">
        <v>2254</v>
      </c>
      <c r="AC308" s="5" t="s">
        <v>1765</v>
      </c>
      <c r="AD308" s="5">
        <v>3.03317E-2</v>
      </c>
      <c r="AE308" s="5" t="s">
        <v>177</v>
      </c>
      <c r="AF308" s="5" t="s">
        <v>449</v>
      </c>
      <c r="AG308" s="5">
        <v>8.6940799999999999E-2</v>
      </c>
      <c r="AH308" s="40" t="s">
        <v>177</v>
      </c>
      <c r="AI308" s="40" t="s">
        <v>449</v>
      </c>
      <c r="AJ308" s="40" t="str">
        <f t="shared" si="35"/>
        <v>No</v>
      </c>
      <c r="AK308" s="40">
        <v>20.100000000000001</v>
      </c>
      <c r="AL308" s="40">
        <v>19</v>
      </c>
      <c r="AM308" s="5" t="s">
        <v>177</v>
      </c>
      <c r="AN308" s="5" t="s">
        <v>177</v>
      </c>
      <c r="AO308" s="5" t="s">
        <v>8225</v>
      </c>
      <c r="AP308" s="5">
        <v>1152947</v>
      </c>
      <c r="AQ308" s="5">
        <v>405</v>
      </c>
      <c r="AR308" s="5" t="str">
        <f t="shared" si="41"/>
        <v>yes</v>
      </c>
      <c r="AS308" s="5">
        <v>3955</v>
      </c>
      <c r="AT308" s="5" t="str">
        <f t="shared" si="37"/>
        <v>yes</v>
      </c>
      <c r="AU308" s="5" t="str">
        <f t="shared" si="38"/>
        <v>no</v>
      </c>
      <c r="AV308" s="5">
        <v>101.16827083806805</v>
      </c>
      <c r="AW308" s="5">
        <v>96.37</v>
      </c>
      <c r="AX308" s="5" t="s">
        <v>2385</v>
      </c>
      <c r="AY308" s="5">
        <v>6.09</v>
      </c>
      <c r="AZ308" s="5" t="str">
        <f t="shared" si="39"/>
        <v>no</v>
      </c>
      <c r="BA308" s="5" t="str">
        <f t="shared" si="40"/>
        <v>yes</v>
      </c>
    </row>
    <row r="309" spans="1:53">
      <c r="A309" s="5" t="s">
        <v>4173</v>
      </c>
      <c r="B309" s="5" t="s">
        <v>4625</v>
      </c>
      <c r="C309" s="5" t="s">
        <v>5443</v>
      </c>
      <c r="D309" s="5">
        <v>1980147</v>
      </c>
      <c r="E309" s="5" t="s">
        <v>172</v>
      </c>
      <c r="F309" s="5" t="s">
        <v>6376</v>
      </c>
      <c r="G309" s="5" t="s">
        <v>2882</v>
      </c>
      <c r="H309" s="5" t="s">
        <v>1549</v>
      </c>
      <c r="I309" s="5" t="s">
        <v>6168</v>
      </c>
      <c r="J309" s="5">
        <v>2016</v>
      </c>
      <c r="K309" s="5" t="s">
        <v>6174</v>
      </c>
      <c r="L309" s="136" t="s">
        <v>178</v>
      </c>
      <c r="M309" s="5" t="s">
        <v>2383</v>
      </c>
      <c r="N309" s="5" t="s">
        <v>177</v>
      </c>
      <c r="O309" s="5" t="s">
        <v>177</v>
      </c>
      <c r="P309" s="10" t="s">
        <v>449</v>
      </c>
      <c r="Q309" s="5" t="s">
        <v>172</v>
      </c>
      <c r="R309" s="5" t="s">
        <v>172</v>
      </c>
      <c r="S309" s="5" t="s">
        <v>172</v>
      </c>
      <c r="T309" s="5" t="s">
        <v>172</v>
      </c>
      <c r="U309" s="5" t="s">
        <v>172</v>
      </c>
      <c r="V309" s="5" t="s">
        <v>172</v>
      </c>
      <c r="W309" s="5" t="s">
        <v>172</v>
      </c>
      <c r="X309" s="5" t="s">
        <v>172</v>
      </c>
      <c r="Y309" s="5" t="s">
        <v>2814</v>
      </c>
      <c r="Z309" s="5" t="s">
        <v>172</v>
      </c>
      <c r="AA309" s="5" t="s">
        <v>2251</v>
      </c>
      <c r="AB309" s="5" t="s">
        <v>2254</v>
      </c>
      <c r="AC309" s="5" t="s">
        <v>1765</v>
      </c>
      <c r="AD309" s="5">
        <v>0.104876</v>
      </c>
      <c r="AE309" s="5" t="s">
        <v>177</v>
      </c>
      <c r="AF309" s="5" t="s">
        <v>449</v>
      </c>
      <c r="AG309" s="5">
        <v>0.310581</v>
      </c>
      <c r="AH309" s="40" t="s">
        <v>449</v>
      </c>
      <c r="AI309" s="40" t="s">
        <v>449</v>
      </c>
      <c r="AJ309" s="40" t="str">
        <f t="shared" si="35"/>
        <v>No</v>
      </c>
      <c r="AK309" s="40">
        <v>11.4</v>
      </c>
      <c r="AL309" s="40">
        <v>11</v>
      </c>
      <c r="AM309" s="5" t="s">
        <v>177</v>
      </c>
      <c r="AN309" s="5" t="s">
        <v>177</v>
      </c>
      <c r="AO309" s="5" t="s">
        <v>7964</v>
      </c>
      <c r="AP309" s="5">
        <v>1095112</v>
      </c>
      <c r="AQ309" s="5">
        <v>778</v>
      </c>
      <c r="AR309" s="5" t="str">
        <f t="shared" si="41"/>
        <v>no</v>
      </c>
      <c r="AS309" s="5">
        <v>1710</v>
      </c>
      <c r="AT309" s="5" t="str">
        <f t="shared" si="37"/>
        <v>yes</v>
      </c>
      <c r="AU309" s="5" t="str">
        <f t="shared" si="38"/>
        <v>no</v>
      </c>
      <c r="AV309" s="5">
        <v>96.093391469008012</v>
      </c>
      <c r="AW309" s="5">
        <v>90.94</v>
      </c>
      <c r="AX309" s="5" t="s">
        <v>2386</v>
      </c>
      <c r="AY309" s="5">
        <v>11.62</v>
      </c>
      <c r="AZ309" s="5" t="str">
        <f t="shared" si="39"/>
        <v>no</v>
      </c>
      <c r="BA309" s="5" t="str">
        <f t="shared" si="40"/>
        <v>no</v>
      </c>
    </row>
    <row r="310" spans="1:53">
      <c r="A310" s="5" t="s">
        <v>6026</v>
      </c>
      <c r="B310" s="5" t="s">
        <v>5064</v>
      </c>
      <c r="C310" s="5" t="s">
        <v>5065</v>
      </c>
      <c r="D310" s="5">
        <v>538586</v>
      </c>
      <c r="E310" s="5" t="s">
        <v>172</v>
      </c>
      <c r="F310" s="5" t="s">
        <v>6545</v>
      </c>
      <c r="G310" s="5" t="s">
        <v>2882</v>
      </c>
      <c r="H310" s="5" t="s">
        <v>1549</v>
      </c>
      <c r="I310" s="5" t="s">
        <v>6168</v>
      </c>
      <c r="J310" s="34">
        <v>2016</v>
      </c>
      <c r="K310" s="5" t="s">
        <v>6174</v>
      </c>
      <c r="L310" s="136" t="s">
        <v>178</v>
      </c>
      <c r="M310" s="5" t="s">
        <v>2383</v>
      </c>
      <c r="N310" s="5" t="s">
        <v>177</v>
      </c>
      <c r="O310" s="5" t="s">
        <v>177</v>
      </c>
      <c r="P310" s="10" t="s">
        <v>449</v>
      </c>
      <c r="Q310" s="5" t="s">
        <v>172</v>
      </c>
      <c r="R310" s="5" t="s">
        <v>172</v>
      </c>
      <c r="S310" s="5" t="s">
        <v>172</v>
      </c>
      <c r="T310" s="5" t="s">
        <v>172</v>
      </c>
      <c r="U310" s="5" t="s">
        <v>172</v>
      </c>
      <c r="V310" s="5" t="s">
        <v>172</v>
      </c>
      <c r="W310" s="5" t="s">
        <v>172</v>
      </c>
      <c r="X310" s="5" t="s">
        <v>172</v>
      </c>
      <c r="Y310" s="5" t="s">
        <v>2814</v>
      </c>
      <c r="Z310" s="5" t="s">
        <v>172</v>
      </c>
      <c r="AA310" s="5" t="s">
        <v>2251</v>
      </c>
      <c r="AB310" s="5" t="s">
        <v>2254</v>
      </c>
      <c r="AC310" s="5" t="s">
        <v>1765</v>
      </c>
      <c r="AD310" s="5">
        <v>0.33216000000000001</v>
      </c>
      <c r="AE310" s="5" t="s">
        <v>449</v>
      </c>
      <c r="AF310" s="5" t="s">
        <v>449</v>
      </c>
      <c r="AG310" s="5">
        <v>0.83577699999999999</v>
      </c>
      <c r="AH310" s="40" t="s">
        <v>449</v>
      </c>
      <c r="AI310" s="40" t="s">
        <v>177</v>
      </c>
      <c r="AJ310" s="40" t="str">
        <f t="shared" si="35"/>
        <v>Yes</v>
      </c>
      <c r="AK310" s="40" t="s">
        <v>172</v>
      </c>
      <c r="AL310" s="40" t="s">
        <v>172</v>
      </c>
      <c r="AM310" s="5" t="s">
        <v>177</v>
      </c>
      <c r="AN310" s="5" t="s">
        <v>177</v>
      </c>
      <c r="AO310" s="5" t="s">
        <v>8128</v>
      </c>
      <c r="AP310" s="5">
        <v>637304</v>
      </c>
      <c r="AQ310" s="5">
        <v>765</v>
      </c>
      <c r="AR310" s="5" t="str">
        <f t="shared" si="41"/>
        <v>no</v>
      </c>
      <c r="AS310" s="5">
        <v>851</v>
      </c>
      <c r="AT310" s="5" t="str">
        <f t="shared" si="37"/>
        <v>no</v>
      </c>
      <c r="AU310" s="5" t="str">
        <f t="shared" si="38"/>
        <v>no</v>
      </c>
      <c r="AV310" s="5">
        <v>55.921862564527345</v>
      </c>
      <c r="AW310" s="5">
        <v>65.62</v>
      </c>
      <c r="AX310" s="5" t="s">
        <v>2386</v>
      </c>
      <c r="AY310" s="5">
        <v>2.99</v>
      </c>
      <c r="AZ310" s="5" t="str">
        <f t="shared" si="39"/>
        <v>yes</v>
      </c>
      <c r="BA310" s="5" t="str">
        <f t="shared" si="40"/>
        <v>yes</v>
      </c>
    </row>
    <row r="311" spans="1:53">
      <c r="A311" s="5" t="s">
        <v>5886</v>
      </c>
      <c r="B311" s="5" t="s">
        <v>5425</v>
      </c>
      <c r="C311" s="5" t="s">
        <v>5426</v>
      </c>
      <c r="D311" s="5">
        <v>1811142</v>
      </c>
      <c r="E311" s="5" t="s">
        <v>172</v>
      </c>
      <c r="F311" s="5" t="s">
        <v>6218</v>
      </c>
      <c r="G311" s="5" t="s">
        <v>2882</v>
      </c>
      <c r="H311" s="5" t="s">
        <v>1549</v>
      </c>
      <c r="I311" s="5" t="s">
        <v>6168</v>
      </c>
      <c r="J311" s="34">
        <v>2016</v>
      </c>
      <c r="K311" s="5" t="s">
        <v>6174</v>
      </c>
      <c r="L311" s="136" t="s">
        <v>178</v>
      </c>
      <c r="M311" s="5" t="s">
        <v>2383</v>
      </c>
      <c r="N311" s="5" t="s">
        <v>177</v>
      </c>
      <c r="O311" s="5" t="s">
        <v>177</v>
      </c>
      <c r="P311" s="10" t="s">
        <v>449</v>
      </c>
      <c r="Q311" s="5" t="s">
        <v>172</v>
      </c>
      <c r="R311" s="5" t="s">
        <v>172</v>
      </c>
      <c r="S311" s="5" t="s">
        <v>172</v>
      </c>
      <c r="T311" s="5" t="s">
        <v>172</v>
      </c>
      <c r="U311" s="5" t="s">
        <v>172</v>
      </c>
      <c r="V311" s="5" t="s">
        <v>172</v>
      </c>
      <c r="W311" s="5" t="s">
        <v>172</v>
      </c>
      <c r="X311" s="5" t="s">
        <v>172</v>
      </c>
      <c r="Y311" s="5" t="s">
        <v>2814</v>
      </c>
      <c r="Z311" s="5" t="s">
        <v>172</v>
      </c>
      <c r="AA311" s="5" t="s">
        <v>2251</v>
      </c>
      <c r="AB311" s="5" t="s">
        <v>2254</v>
      </c>
      <c r="AC311" s="5" t="s">
        <v>1762</v>
      </c>
      <c r="AD311" s="5">
        <v>5.7501799999999999E-2</v>
      </c>
      <c r="AE311" s="5" t="s">
        <v>177</v>
      </c>
      <c r="AF311" s="5" t="s">
        <v>449</v>
      </c>
      <c r="AG311" s="5">
        <v>0.14066000000000001</v>
      </c>
      <c r="AH311" s="40" t="s">
        <v>177</v>
      </c>
      <c r="AI311" s="40" t="s">
        <v>449</v>
      </c>
      <c r="AJ311" s="40" t="str">
        <f t="shared" si="35"/>
        <v>No</v>
      </c>
      <c r="AK311" s="40">
        <v>17.7</v>
      </c>
      <c r="AL311" s="40">
        <v>17</v>
      </c>
      <c r="AM311" s="5" t="s">
        <v>177</v>
      </c>
      <c r="AN311" s="5" t="s">
        <v>177</v>
      </c>
      <c r="AO311" s="5" t="s">
        <v>7791</v>
      </c>
      <c r="AP311" s="5">
        <v>1140178</v>
      </c>
      <c r="AQ311" s="5">
        <v>517</v>
      </c>
      <c r="AR311" s="5" t="str">
        <f t="shared" si="41"/>
        <v>yes</v>
      </c>
      <c r="AS311" s="5">
        <v>2922</v>
      </c>
      <c r="AT311" s="5" t="str">
        <f t="shared" si="37"/>
        <v>yes</v>
      </c>
      <c r="AU311" s="5" t="str">
        <f t="shared" si="38"/>
        <v>no</v>
      </c>
      <c r="AV311" s="5">
        <v>100.04782241300489</v>
      </c>
      <c r="AW311" s="5">
        <v>94.46</v>
      </c>
      <c r="AX311" s="5" t="s">
        <v>2386</v>
      </c>
      <c r="AY311" s="5">
        <v>7.19</v>
      </c>
      <c r="AZ311" s="5" t="str">
        <f t="shared" si="39"/>
        <v>no</v>
      </c>
      <c r="BA311" s="5" t="str">
        <f t="shared" si="40"/>
        <v>yes</v>
      </c>
    </row>
    <row r="312" spans="1:53">
      <c r="A312" s="5" t="s">
        <v>5982</v>
      </c>
      <c r="B312" s="5" t="s">
        <v>4988</v>
      </c>
      <c r="C312" s="5" t="s">
        <v>4989</v>
      </c>
      <c r="D312" s="5">
        <v>419026</v>
      </c>
      <c r="E312" s="5" t="s">
        <v>172</v>
      </c>
      <c r="F312" s="5" t="s">
        <v>6497</v>
      </c>
      <c r="G312" s="5" t="s">
        <v>2882</v>
      </c>
      <c r="H312" s="5" t="s">
        <v>1549</v>
      </c>
      <c r="I312" s="5" t="s">
        <v>6168</v>
      </c>
      <c r="J312" s="34">
        <v>2016</v>
      </c>
      <c r="K312" s="5" t="s">
        <v>6174</v>
      </c>
      <c r="L312" s="136" t="s">
        <v>178</v>
      </c>
      <c r="M312" s="5" t="s">
        <v>2383</v>
      </c>
      <c r="N312" s="5" t="s">
        <v>177</v>
      </c>
      <c r="O312" s="5" t="s">
        <v>177</v>
      </c>
      <c r="P312" s="10" t="s">
        <v>449</v>
      </c>
      <c r="Q312" s="5" t="s">
        <v>172</v>
      </c>
      <c r="R312" s="5" t="s">
        <v>172</v>
      </c>
      <c r="S312" s="5" t="s">
        <v>172</v>
      </c>
      <c r="T312" s="5" t="s">
        <v>172</v>
      </c>
      <c r="U312" s="5" t="s">
        <v>172</v>
      </c>
      <c r="V312" s="5" t="s">
        <v>172</v>
      </c>
      <c r="W312" s="5" t="s">
        <v>172</v>
      </c>
      <c r="X312" s="5" t="s">
        <v>172</v>
      </c>
      <c r="Y312" s="5" t="s">
        <v>2814</v>
      </c>
      <c r="Z312" s="5" t="s">
        <v>172</v>
      </c>
      <c r="AA312" s="5" t="s">
        <v>2251</v>
      </c>
      <c r="AB312" s="5" t="s">
        <v>2254</v>
      </c>
      <c r="AC312" s="5" t="s">
        <v>172</v>
      </c>
      <c r="AD312" s="5">
        <v>0.58087299999999997</v>
      </c>
      <c r="AE312" s="5" t="s">
        <v>449</v>
      </c>
      <c r="AF312" s="5" t="s">
        <v>177</v>
      </c>
      <c r="AG312" s="5" t="s">
        <v>172</v>
      </c>
      <c r="AH312" s="40" t="s">
        <v>449</v>
      </c>
      <c r="AI312" s="40" t="s">
        <v>177</v>
      </c>
      <c r="AJ312" s="40" t="str">
        <f t="shared" si="35"/>
        <v>Yes</v>
      </c>
      <c r="AK312" s="40" t="s">
        <v>172</v>
      </c>
      <c r="AL312" s="40" t="s">
        <v>172</v>
      </c>
      <c r="AM312" s="5" t="s">
        <v>177</v>
      </c>
      <c r="AN312" s="5" t="s">
        <v>177</v>
      </c>
      <c r="AO312" s="5" t="s">
        <v>8081</v>
      </c>
      <c r="AP312" s="5">
        <v>161795</v>
      </c>
      <c r="AQ312" s="5">
        <v>249</v>
      </c>
      <c r="AR312" s="5" t="str">
        <f t="shared" si="41"/>
        <v>yes</v>
      </c>
      <c r="AS312" s="5">
        <v>629</v>
      </c>
      <c r="AT312" s="5" t="str">
        <f t="shared" si="37"/>
        <v>no</v>
      </c>
      <c r="AU312" s="5" t="str">
        <f t="shared" si="38"/>
        <v>no</v>
      </c>
      <c r="AV312" s="5">
        <v>14.197114334176003</v>
      </c>
      <c r="AW312" s="5">
        <v>29.43</v>
      </c>
      <c r="AX312" s="5" t="s">
        <v>2386</v>
      </c>
      <c r="AY312" s="5">
        <v>2.38</v>
      </c>
      <c r="AZ312" s="5" t="str">
        <f t="shared" si="39"/>
        <v>yes</v>
      </c>
      <c r="BA312" s="5" t="str">
        <f t="shared" si="40"/>
        <v>yes</v>
      </c>
    </row>
    <row r="313" spans="1:53">
      <c r="A313" s="5" t="s">
        <v>4242</v>
      </c>
      <c r="B313" s="5" t="s">
        <v>4694</v>
      </c>
      <c r="C313" s="5" t="s">
        <v>5814</v>
      </c>
      <c r="D313" s="5">
        <v>2500000</v>
      </c>
      <c r="E313" s="5" t="s">
        <v>172</v>
      </c>
      <c r="F313" s="162" t="s">
        <v>9590</v>
      </c>
      <c r="G313" s="5" t="s">
        <v>2882</v>
      </c>
      <c r="H313" s="5" t="s">
        <v>1549</v>
      </c>
      <c r="I313" s="5" t="s">
        <v>6168</v>
      </c>
      <c r="J313" s="5">
        <v>2016</v>
      </c>
      <c r="K313" s="5" t="s">
        <v>6174</v>
      </c>
      <c r="L313" s="136" t="s">
        <v>178</v>
      </c>
      <c r="M313" s="5" t="s">
        <v>2383</v>
      </c>
      <c r="N313" s="5" t="s">
        <v>177</v>
      </c>
      <c r="O313" s="5" t="s">
        <v>177</v>
      </c>
      <c r="P313" s="10" t="s">
        <v>449</v>
      </c>
      <c r="Q313" s="5" t="s">
        <v>172</v>
      </c>
      <c r="R313" s="5" t="s">
        <v>172</v>
      </c>
      <c r="S313" s="5" t="s">
        <v>172</v>
      </c>
      <c r="T313" s="5" t="s">
        <v>172</v>
      </c>
      <c r="U313" s="5" t="s">
        <v>172</v>
      </c>
      <c r="V313" s="5" t="s">
        <v>172</v>
      </c>
      <c r="W313" s="5" t="s">
        <v>172</v>
      </c>
      <c r="X313" s="5" t="s">
        <v>172</v>
      </c>
      <c r="Y313" s="5" t="s">
        <v>2814</v>
      </c>
      <c r="Z313" s="5" t="s">
        <v>172</v>
      </c>
      <c r="AA313" s="5" t="s">
        <v>2251</v>
      </c>
      <c r="AB313" s="5" t="s">
        <v>2254</v>
      </c>
      <c r="AC313" s="5" t="s">
        <v>1762</v>
      </c>
      <c r="AD313" s="5">
        <v>3.9055600000000003E-2</v>
      </c>
      <c r="AE313" s="5" t="s">
        <v>177</v>
      </c>
      <c r="AF313" s="5" t="s">
        <v>449</v>
      </c>
      <c r="AG313" s="5">
        <v>0.13281899999999999</v>
      </c>
      <c r="AH313" s="40" t="s">
        <v>177</v>
      </c>
      <c r="AI313" s="40" t="s">
        <v>449</v>
      </c>
      <c r="AJ313" s="40" t="str">
        <f t="shared" si="35"/>
        <v>No</v>
      </c>
      <c r="AK313" s="40">
        <v>15.6</v>
      </c>
      <c r="AL313" s="40">
        <v>15</v>
      </c>
      <c r="AM313" s="5" t="s">
        <v>177</v>
      </c>
      <c r="AN313" s="5" t="s">
        <v>177</v>
      </c>
      <c r="AO313" s="5" t="s">
        <v>8215</v>
      </c>
      <c r="AP313" s="5">
        <v>1154151</v>
      </c>
      <c r="AQ313" s="5">
        <v>353</v>
      </c>
      <c r="AR313" s="5" t="str">
        <f t="shared" si="41"/>
        <v>yes</v>
      </c>
      <c r="AS313" s="5">
        <v>4999</v>
      </c>
      <c r="AT313" s="5" t="str">
        <f t="shared" si="37"/>
        <v>yes</v>
      </c>
      <c r="AU313" s="5" t="str">
        <f t="shared" si="38"/>
        <v>no</v>
      </c>
      <c r="AV313" s="5">
        <v>101.27391888441279</v>
      </c>
      <c r="AW313" s="5">
        <v>97.1</v>
      </c>
      <c r="AX313" s="5" t="s">
        <v>2385</v>
      </c>
      <c r="AY313" s="5">
        <v>4.6399999999999997</v>
      </c>
      <c r="AZ313" s="5" t="str">
        <f t="shared" si="39"/>
        <v>yes</v>
      </c>
      <c r="BA313" s="5" t="str">
        <f t="shared" si="40"/>
        <v>yes</v>
      </c>
    </row>
    <row r="314" spans="1:53">
      <c r="A314" s="5" t="s">
        <v>4106</v>
      </c>
      <c r="B314" s="5" t="s">
        <v>4558</v>
      </c>
      <c r="C314" s="5" t="s">
        <v>5699</v>
      </c>
      <c r="D314" s="5">
        <v>2500000</v>
      </c>
      <c r="E314" s="5" t="s">
        <v>172</v>
      </c>
      <c r="F314" s="5" t="s">
        <v>6294</v>
      </c>
      <c r="G314" s="5" t="s">
        <v>2882</v>
      </c>
      <c r="H314" s="5" t="s">
        <v>1549</v>
      </c>
      <c r="I314" s="5" t="s">
        <v>6168</v>
      </c>
      <c r="J314" s="5">
        <v>2016</v>
      </c>
      <c r="K314" s="5" t="s">
        <v>6174</v>
      </c>
      <c r="L314" s="136" t="s">
        <v>178</v>
      </c>
      <c r="M314" s="5" t="s">
        <v>2383</v>
      </c>
      <c r="N314" s="5" t="s">
        <v>177</v>
      </c>
      <c r="O314" s="5" t="s">
        <v>177</v>
      </c>
      <c r="P314" s="10" t="s">
        <v>449</v>
      </c>
      <c r="Q314" s="5" t="s">
        <v>172</v>
      </c>
      <c r="R314" s="5" t="s">
        <v>172</v>
      </c>
      <c r="S314" s="5" t="s">
        <v>172</v>
      </c>
      <c r="T314" s="5" t="s">
        <v>172</v>
      </c>
      <c r="U314" s="5" t="s">
        <v>172</v>
      </c>
      <c r="V314" s="5" t="s">
        <v>172</v>
      </c>
      <c r="W314" s="5" t="s">
        <v>172</v>
      </c>
      <c r="X314" s="5" t="s">
        <v>172</v>
      </c>
      <c r="Y314" s="5" t="s">
        <v>2814</v>
      </c>
      <c r="Z314" s="5" t="s">
        <v>172</v>
      </c>
      <c r="AA314" s="5" t="s">
        <v>2251</v>
      </c>
      <c r="AB314" s="5" t="s">
        <v>2254</v>
      </c>
      <c r="AC314" s="5" t="s">
        <v>1765</v>
      </c>
      <c r="AD314" s="5">
        <v>2.4982600000000001E-2</v>
      </c>
      <c r="AE314" s="5" t="s">
        <v>177</v>
      </c>
      <c r="AF314" s="5" t="s">
        <v>449</v>
      </c>
      <c r="AG314" s="5">
        <v>4.3382200000000003E-2</v>
      </c>
      <c r="AH314" s="40" t="s">
        <v>177</v>
      </c>
      <c r="AI314" s="40" t="s">
        <v>449</v>
      </c>
      <c r="AJ314" s="40" t="str">
        <f t="shared" si="35"/>
        <v>No</v>
      </c>
      <c r="AK314" s="40">
        <v>32.1</v>
      </c>
      <c r="AL314" s="40">
        <v>31</v>
      </c>
      <c r="AM314" s="5" t="s">
        <v>177</v>
      </c>
      <c r="AN314" s="5" t="s">
        <v>177</v>
      </c>
      <c r="AO314" s="5" t="s">
        <v>7879</v>
      </c>
      <c r="AP314" s="5">
        <v>1134542</v>
      </c>
      <c r="AQ314" s="5">
        <v>73</v>
      </c>
      <c r="AR314" s="5" t="str">
        <f>IF(AQ314&lt;350,"yes","no")</f>
        <v>yes</v>
      </c>
      <c r="AS314" s="5">
        <v>31468</v>
      </c>
      <c r="AT314" s="5" t="str">
        <f t="shared" si="37"/>
        <v>yes</v>
      </c>
      <c r="AU314" s="5" t="str">
        <f t="shared" si="38"/>
        <v>yes</v>
      </c>
      <c r="AV314" s="5">
        <v>99.553277239251585</v>
      </c>
      <c r="AW314" s="5">
        <v>99.17</v>
      </c>
      <c r="AX314" s="5" t="s">
        <v>2385</v>
      </c>
      <c r="AY314" s="5">
        <v>2.02</v>
      </c>
      <c r="AZ314" s="5" t="str">
        <f t="shared" si="39"/>
        <v>yes</v>
      </c>
      <c r="BA314" s="5" t="str">
        <f t="shared" si="40"/>
        <v>yes</v>
      </c>
    </row>
    <row r="315" spans="1:53">
      <c r="A315" s="5" t="s">
        <v>5983</v>
      </c>
      <c r="B315" s="5" t="s">
        <v>5303</v>
      </c>
      <c r="C315" s="5" t="s">
        <v>5304</v>
      </c>
      <c r="D315" s="5">
        <v>1237435</v>
      </c>
      <c r="E315" s="5" t="s">
        <v>172</v>
      </c>
      <c r="F315" s="5" t="s">
        <v>6498</v>
      </c>
      <c r="G315" s="5" t="s">
        <v>2882</v>
      </c>
      <c r="H315" s="5" t="s">
        <v>1549</v>
      </c>
      <c r="I315" s="5" t="s">
        <v>6168</v>
      </c>
      <c r="J315" s="34">
        <v>2016</v>
      </c>
      <c r="K315" s="5" t="s">
        <v>6174</v>
      </c>
      <c r="L315" s="136" t="s">
        <v>178</v>
      </c>
      <c r="M315" s="5" t="s">
        <v>2383</v>
      </c>
      <c r="N315" s="5" t="s">
        <v>177</v>
      </c>
      <c r="O315" s="5" t="s">
        <v>177</v>
      </c>
      <c r="P315" s="10" t="s">
        <v>449</v>
      </c>
      <c r="Q315" s="5" t="s">
        <v>172</v>
      </c>
      <c r="R315" s="5" t="s">
        <v>172</v>
      </c>
      <c r="S315" s="5" t="s">
        <v>172</v>
      </c>
      <c r="T315" s="5" t="s">
        <v>172</v>
      </c>
      <c r="U315" s="5" t="s">
        <v>172</v>
      </c>
      <c r="V315" s="5" t="s">
        <v>172</v>
      </c>
      <c r="W315" s="5" t="s">
        <v>172</v>
      </c>
      <c r="X315" s="5" t="s">
        <v>172</v>
      </c>
      <c r="Y315" s="5" t="s">
        <v>2814</v>
      </c>
      <c r="Z315" s="5" t="s">
        <v>172</v>
      </c>
      <c r="AA315" s="5" t="s">
        <v>2251</v>
      </c>
      <c r="AB315" s="5" t="s">
        <v>2254</v>
      </c>
      <c r="AC315" s="5" t="s">
        <v>1765</v>
      </c>
      <c r="AD315" s="5">
        <v>0.202513</v>
      </c>
      <c r="AE315" s="5" t="s">
        <v>177</v>
      </c>
      <c r="AF315" s="5" t="s">
        <v>449</v>
      </c>
      <c r="AG315" s="5">
        <v>0.48715599999999998</v>
      </c>
      <c r="AH315" s="40" t="s">
        <v>449</v>
      </c>
      <c r="AI315" s="40" t="s">
        <v>449</v>
      </c>
      <c r="AJ315" s="40" t="str">
        <f t="shared" si="35"/>
        <v>No</v>
      </c>
      <c r="AK315" s="40">
        <v>8.8000000000000007</v>
      </c>
      <c r="AL315" s="40">
        <v>8</v>
      </c>
      <c r="AM315" s="5" t="s">
        <v>177</v>
      </c>
      <c r="AN315" s="5" t="s">
        <v>177</v>
      </c>
      <c r="AO315" s="5" t="s">
        <v>8082</v>
      </c>
      <c r="AP315" s="5">
        <v>861372</v>
      </c>
      <c r="AQ315" s="5">
        <v>912</v>
      </c>
      <c r="AR315" s="5" t="str">
        <f>IF(AQ315&lt;600,"yes","no")</f>
        <v>no</v>
      </c>
      <c r="AS315" s="5">
        <v>984</v>
      </c>
      <c r="AT315" s="5" t="str">
        <f t="shared" si="37"/>
        <v>no</v>
      </c>
      <c r="AU315" s="5" t="str">
        <f t="shared" si="38"/>
        <v>no</v>
      </c>
      <c r="AV315" s="5">
        <v>75.58327988045275</v>
      </c>
      <c r="AW315" s="5">
        <v>83.86</v>
      </c>
      <c r="AX315" s="5" t="s">
        <v>2386</v>
      </c>
      <c r="AY315" s="5">
        <v>12.65</v>
      </c>
      <c r="AZ315" s="5" t="str">
        <f t="shared" si="39"/>
        <v>no</v>
      </c>
      <c r="BA315" s="5" t="str">
        <f t="shared" si="40"/>
        <v>no</v>
      </c>
    </row>
    <row r="316" spans="1:53">
      <c r="A316" s="5" t="s">
        <v>4080</v>
      </c>
      <c r="B316" s="5" t="s">
        <v>4532</v>
      </c>
      <c r="C316" s="5" t="s">
        <v>5674</v>
      </c>
      <c r="D316" s="5">
        <v>2500000</v>
      </c>
      <c r="E316" s="5" t="s">
        <v>172</v>
      </c>
      <c r="F316" s="5" t="s">
        <v>6260</v>
      </c>
      <c r="G316" s="5" t="s">
        <v>2882</v>
      </c>
      <c r="H316" s="5" t="s">
        <v>1549</v>
      </c>
      <c r="I316" s="5" t="s">
        <v>6168</v>
      </c>
      <c r="J316" s="5">
        <v>2016</v>
      </c>
      <c r="K316" s="5" t="s">
        <v>6174</v>
      </c>
      <c r="L316" s="136" t="s">
        <v>178</v>
      </c>
      <c r="M316" s="5" t="s">
        <v>2383</v>
      </c>
      <c r="N316" s="5" t="s">
        <v>177</v>
      </c>
      <c r="O316" s="5" t="s">
        <v>177</v>
      </c>
      <c r="P316" s="10" t="s">
        <v>449</v>
      </c>
      <c r="Q316" s="5" t="s">
        <v>172</v>
      </c>
      <c r="R316" s="5" t="s">
        <v>172</v>
      </c>
      <c r="S316" s="5" t="s">
        <v>172</v>
      </c>
      <c r="T316" s="5" t="s">
        <v>172</v>
      </c>
      <c r="U316" s="5" t="s">
        <v>172</v>
      </c>
      <c r="V316" s="5" t="s">
        <v>172</v>
      </c>
      <c r="W316" s="5" t="s">
        <v>172</v>
      </c>
      <c r="X316" s="5" t="s">
        <v>172</v>
      </c>
      <c r="Y316" s="5" t="s">
        <v>2814</v>
      </c>
      <c r="Z316" s="5" t="s">
        <v>172</v>
      </c>
      <c r="AA316" s="5" t="s">
        <v>2251</v>
      </c>
      <c r="AB316" s="5" t="s">
        <v>2254</v>
      </c>
      <c r="AC316" s="5" t="s">
        <v>1765</v>
      </c>
      <c r="AD316" s="5">
        <v>2.45474E-2</v>
      </c>
      <c r="AE316" s="5" t="s">
        <v>177</v>
      </c>
      <c r="AF316" s="5" t="s">
        <v>449</v>
      </c>
      <c r="AG316" s="5">
        <v>4.1291899999999999E-2</v>
      </c>
      <c r="AH316" s="40" t="s">
        <v>177</v>
      </c>
      <c r="AI316" s="40" t="s">
        <v>449</v>
      </c>
      <c r="AJ316" s="40" t="str">
        <f t="shared" si="35"/>
        <v>No</v>
      </c>
      <c r="AK316" s="40">
        <v>34.799999999999997</v>
      </c>
      <c r="AL316" s="40">
        <v>34</v>
      </c>
      <c r="AM316" s="5" t="s">
        <v>177</v>
      </c>
      <c r="AN316" s="5" t="s">
        <v>177</v>
      </c>
      <c r="AO316" s="5" t="s">
        <v>7845</v>
      </c>
      <c r="AP316" s="5">
        <v>1132614</v>
      </c>
      <c r="AQ316" s="5">
        <v>54</v>
      </c>
      <c r="AR316" s="5" t="str">
        <f>IF(AQ316&lt;350,"yes","no")</f>
        <v>yes</v>
      </c>
      <c r="AS316" s="5">
        <v>41929</v>
      </c>
      <c r="AT316" s="5" t="str">
        <f t="shared" si="37"/>
        <v>yes</v>
      </c>
      <c r="AU316" s="5" t="str">
        <f t="shared" si="38"/>
        <v>yes</v>
      </c>
      <c r="AV316" s="5">
        <v>99.384099969025115</v>
      </c>
      <c r="AW316" s="5">
        <v>99.97</v>
      </c>
      <c r="AX316" s="5" t="s">
        <v>2385</v>
      </c>
      <c r="AY316" s="5">
        <v>0</v>
      </c>
      <c r="AZ316" s="5" t="str">
        <f t="shared" si="39"/>
        <v>yes</v>
      </c>
      <c r="BA316" s="5" t="str">
        <f t="shared" si="40"/>
        <v>yes</v>
      </c>
    </row>
    <row r="317" spans="1:53">
      <c r="A317" s="5" t="s">
        <v>4081</v>
      </c>
      <c r="B317" s="5" t="s">
        <v>4533</v>
      </c>
      <c r="C317" s="5" t="s">
        <v>5301</v>
      </c>
      <c r="D317" s="5">
        <v>1229050</v>
      </c>
      <c r="E317" s="5" t="s">
        <v>172</v>
      </c>
      <c r="F317" s="5" t="s">
        <v>6261</v>
      </c>
      <c r="G317" s="5" t="s">
        <v>2882</v>
      </c>
      <c r="H317" s="5" t="s">
        <v>1549</v>
      </c>
      <c r="I317" s="5" t="s">
        <v>6168</v>
      </c>
      <c r="J317" s="5">
        <v>2016</v>
      </c>
      <c r="K317" s="5" t="s">
        <v>6174</v>
      </c>
      <c r="L317" s="136" t="s">
        <v>178</v>
      </c>
      <c r="M317" s="5" t="s">
        <v>2383</v>
      </c>
      <c r="N317" s="5" t="s">
        <v>177</v>
      </c>
      <c r="O317" s="5" t="s">
        <v>177</v>
      </c>
      <c r="P317" s="10" t="s">
        <v>449</v>
      </c>
      <c r="Q317" s="5" t="s">
        <v>172</v>
      </c>
      <c r="R317" s="5" t="s">
        <v>172</v>
      </c>
      <c r="S317" s="5" t="s">
        <v>172</v>
      </c>
      <c r="T317" s="5" t="s">
        <v>172</v>
      </c>
      <c r="U317" s="5" t="s">
        <v>172</v>
      </c>
      <c r="V317" s="5" t="s">
        <v>172</v>
      </c>
      <c r="W317" s="5" t="s">
        <v>172</v>
      </c>
      <c r="X317" s="5" t="s">
        <v>172</v>
      </c>
      <c r="Y317" s="5" t="s">
        <v>2814</v>
      </c>
      <c r="Z317" s="5" t="s">
        <v>172</v>
      </c>
      <c r="AA317" s="5" t="s">
        <v>2251</v>
      </c>
      <c r="AB317" s="5" t="s">
        <v>2254</v>
      </c>
      <c r="AC317" s="5" t="s">
        <v>1762</v>
      </c>
      <c r="AD317" s="5">
        <v>0.116956</v>
      </c>
      <c r="AE317" s="5" t="s">
        <v>177</v>
      </c>
      <c r="AF317" s="5" t="s">
        <v>449</v>
      </c>
      <c r="AG317" s="5">
        <v>0.36904700000000001</v>
      </c>
      <c r="AH317" s="40" t="s">
        <v>449</v>
      </c>
      <c r="AI317" s="40" t="s">
        <v>449</v>
      </c>
      <c r="AJ317" s="40" t="str">
        <f t="shared" si="35"/>
        <v>No</v>
      </c>
      <c r="AK317" s="40">
        <v>10</v>
      </c>
      <c r="AL317" s="40">
        <v>9</v>
      </c>
      <c r="AM317" s="5" t="s">
        <v>177</v>
      </c>
      <c r="AN317" s="5" t="s">
        <v>177</v>
      </c>
      <c r="AO317" s="5" t="s">
        <v>7846</v>
      </c>
      <c r="AP317" s="5">
        <v>1063836</v>
      </c>
      <c r="AQ317" s="5">
        <v>760</v>
      </c>
      <c r="AR317" s="5" t="str">
        <f t="shared" ref="AR317:AR322" si="42">IF(AQ317&lt;600,"yes","no")</f>
        <v>no</v>
      </c>
      <c r="AS317" s="5">
        <v>1623</v>
      </c>
      <c r="AT317" s="5" t="str">
        <f t="shared" si="37"/>
        <v>yes</v>
      </c>
      <c r="AU317" s="5" t="str">
        <f t="shared" si="38"/>
        <v>no</v>
      </c>
      <c r="AV317" s="5">
        <v>93.348999195354992</v>
      </c>
      <c r="AW317" s="5">
        <v>92.45</v>
      </c>
      <c r="AX317" s="5" t="s">
        <v>2386</v>
      </c>
      <c r="AY317" s="5">
        <v>8.19</v>
      </c>
      <c r="AZ317" s="5" t="str">
        <f t="shared" si="39"/>
        <v>no</v>
      </c>
      <c r="BA317" s="5" t="str">
        <f t="shared" si="40"/>
        <v>yes</v>
      </c>
    </row>
    <row r="318" spans="1:53">
      <c r="A318" s="5" t="s">
        <v>4239</v>
      </c>
      <c r="B318" s="5" t="s">
        <v>4691</v>
      </c>
      <c r="C318" s="5" t="s">
        <v>5793</v>
      </c>
      <c r="D318" s="5">
        <v>2500000</v>
      </c>
      <c r="E318" s="5" t="s">
        <v>172</v>
      </c>
      <c r="F318" s="162" t="s">
        <v>9591</v>
      </c>
      <c r="G318" s="5" t="s">
        <v>2882</v>
      </c>
      <c r="H318" s="5" t="s">
        <v>1549</v>
      </c>
      <c r="I318" s="5" t="s">
        <v>6168</v>
      </c>
      <c r="J318" s="5">
        <v>2016</v>
      </c>
      <c r="K318" s="5" t="s">
        <v>6174</v>
      </c>
      <c r="L318" s="136" t="s">
        <v>178</v>
      </c>
      <c r="M318" s="5" t="s">
        <v>2383</v>
      </c>
      <c r="N318" s="5" t="s">
        <v>177</v>
      </c>
      <c r="O318" s="5" t="s">
        <v>177</v>
      </c>
      <c r="P318" s="10" t="s">
        <v>449</v>
      </c>
      <c r="Q318" s="5" t="s">
        <v>172</v>
      </c>
      <c r="R318" s="5" t="s">
        <v>172</v>
      </c>
      <c r="S318" s="5" t="s">
        <v>172</v>
      </c>
      <c r="T318" s="5" t="s">
        <v>172</v>
      </c>
      <c r="U318" s="5" t="s">
        <v>172</v>
      </c>
      <c r="V318" s="5" t="s">
        <v>172</v>
      </c>
      <c r="W318" s="5" t="s">
        <v>172</v>
      </c>
      <c r="X318" s="5" t="s">
        <v>172</v>
      </c>
      <c r="Y318" s="5" t="s">
        <v>2814</v>
      </c>
      <c r="Z318" s="5" t="s">
        <v>172</v>
      </c>
      <c r="AA318" s="5" t="s">
        <v>2251</v>
      </c>
      <c r="AB318" s="5" t="s">
        <v>2254</v>
      </c>
      <c r="AC318" s="5" t="s">
        <v>1762</v>
      </c>
      <c r="AD318" s="5">
        <v>6.8421999999999997E-2</v>
      </c>
      <c r="AE318" s="5" t="s">
        <v>177</v>
      </c>
      <c r="AF318" s="5" t="s">
        <v>449</v>
      </c>
      <c r="AG318" s="5">
        <v>0.26151799999999997</v>
      </c>
      <c r="AH318" s="40" t="s">
        <v>449</v>
      </c>
      <c r="AI318" s="40" t="s">
        <v>449</v>
      </c>
      <c r="AJ318" s="40" t="str">
        <f t="shared" si="35"/>
        <v>No</v>
      </c>
      <c r="AK318" s="40">
        <v>12.2</v>
      </c>
      <c r="AL318" s="40">
        <v>12</v>
      </c>
      <c r="AM318" s="5" t="s">
        <v>177</v>
      </c>
      <c r="AN318" s="5" t="s">
        <v>177</v>
      </c>
      <c r="AO318" s="5" t="s">
        <v>8209</v>
      </c>
      <c r="AP318" s="5">
        <v>1122375</v>
      </c>
      <c r="AQ318" s="5">
        <v>572</v>
      </c>
      <c r="AR318" s="5" t="str">
        <f t="shared" si="42"/>
        <v>yes</v>
      </c>
      <c r="AS318" s="5">
        <v>2618</v>
      </c>
      <c r="AT318" s="5" t="str">
        <f t="shared" si="37"/>
        <v>yes</v>
      </c>
      <c r="AU318" s="5" t="str">
        <f t="shared" si="38"/>
        <v>no</v>
      </c>
      <c r="AV318" s="5">
        <v>98.485652837360803</v>
      </c>
      <c r="AW318" s="5">
        <v>94.73</v>
      </c>
      <c r="AX318" s="5" t="s">
        <v>2386</v>
      </c>
      <c r="AY318" s="5">
        <v>6.23</v>
      </c>
      <c r="AZ318" s="5" t="str">
        <f t="shared" si="39"/>
        <v>no</v>
      </c>
      <c r="BA318" s="5" t="str">
        <f t="shared" si="40"/>
        <v>yes</v>
      </c>
    </row>
    <row r="319" spans="1:53">
      <c r="A319" s="5" t="s">
        <v>4044</v>
      </c>
      <c r="B319" s="5" t="s">
        <v>4496</v>
      </c>
      <c r="C319" s="5" t="s">
        <v>5434</v>
      </c>
      <c r="D319" s="5">
        <v>1926466</v>
      </c>
      <c r="E319" s="5" t="s">
        <v>172</v>
      </c>
      <c r="F319" s="5" t="s">
        <v>6219</v>
      </c>
      <c r="G319" s="5" t="s">
        <v>2882</v>
      </c>
      <c r="H319" s="5" t="s">
        <v>1549</v>
      </c>
      <c r="I319" s="5" t="s">
        <v>6168</v>
      </c>
      <c r="J319" s="5">
        <v>2016</v>
      </c>
      <c r="K319" s="5" t="s">
        <v>6174</v>
      </c>
      <c r="L319" s="136" t="s">
        <v>178</v>
      </c>
      <c r="M319" s="5" t="s">
        <v>2383</v>
      </c>
      <c r="N319" s="5" t="s">
        <v>177</v>
      </c>
      <c r="O319" s="5" t="s">
        <v>177</v>
      </c>
      <c r="P319" s="10" t="s">
        <v>449</v>
      </c>
      <c r="Q319" s="5" t="s">
        <v>172</v>
      </c>
      <c r="R319" s="5" t="s">
        <v>172</v>
      </c>
      <c r="S319" s="5" t="s">
        <v>172</v>
      </c>
      <c r="T319" s="5" t="s">
        <v>172</v>
      </c>
      <c r="U319" s="5" t="s">
        <v>172</v>
      </c>
      <c r="V319" s="5" t="s">
        <v>172</v>
      </c>
      <c r="W319" s="5" t="s">
        <v>172</v>
      </c>
      <c r="X319" s="5" t="s">
        <v>172</v>
      </c>
      <c r="Y319" s="5" t="s">
        <v>2814</v>
      </c>
      <c r="Z319" s="5" t="s">
        <v>172</v>
      </c>
      <c r="AA319" s="5" t="s">
        <v>2251</v>
      </c>
      <c r="AB319" s="5" t="s">
        <v>2254</v>
      </c>
      <c r="AC319" s="5" t="s">
        <v>1762</v>
      </c>
      <c r="AD319" s="5">
        <v>5.3117999999999999E-2</v>
      </c>
      <c r="AE319" s="5" t="s">
        <v>177</v>
      </c>
      <c r="AF319" s="5" t="s">
        <v>449</v>
      </c>
      <c r="AG319" s="5">
        <v>0.12761500000000001</v>
      </c>
      <c r="AH319" s="40" t="s">
        <v>177</v>
      </c>
      <c r="AI319" s="40" t="s">
        <v>449</v>
      </c>
      <c r="AJ319" s="40" t="str">
        <f t="shared" si="35"/>
        <v>No</v>
      </c>
      <c r="AK319" s="40">
        <v>18.2</v>
      </c>
      <c r="AL319" s="40">
        <v>17</v>
      </c>
      <c r="AM319" s="5" t="s">
        <v>177</v>
      </c>
      <c r="AN319" s="5" t="s">
        <v>177</v>
      </c>
      <c r="AO319" s="5" t="s">
        <v>7792</v>
      </c>
      <c r="AP319" s="5">
        <v>1137680</v>
      </c>
      <c r="AQ319" s="5">
        <v>420</v>
      </c>
      <c r="AR319" s="5" t="str">
        <f t="shared" si="42"/>
        <v>yes</v>
      </c>
      <c r="AS319" s="5">
        <v>3946</v>
      </c>
      <c r="AT319" s="5" t="str">
        <f t="shared" si="37"/>
        <v>yes</v>
      </c>
      <c r="AU319" s="5" t="str">
        <f t="shared" si="38"/>
        <v>no</v>
      </c>
      <c r="AV319" s="5">
        <v>99.828629041103582</v>
      </c>
      <c r="AW319" s="5">
        <v>94.73</v>
      </c>
      <c r="AX319" s="5" t="s">
        <v>2386</v>
      </c>
      <c r="AY319" s="5">
        <v>5.83</v>
      </c>
      <c r="AZ319" s="5" t="str">
        <f t="shared" si="39"/>
        <v>no</v>
      </c>
      <c r="BA319" s="5" t="str">
        <f t="shared" si="40"/>
        <v>yes</v>
      </c>
    </row>
    <row r="320" spans="1:53">
      <c r="A320" s="5" t="s">
        <v>4045</v>
      </c>
      <c r="B320" s="5" t="s">
        <v>4497</v>
      </c>
      <c r="C320" s="5" t="s">
        <v>5638</v>
      </c>
      <c r="D320" s="5">
        <v>2500000</v>
      </c>
      <c r="E320" s="5" t="s">
        <v>172</v>
      </c>
      <c r="F320" s="5" t="s">
        <v>6220</v>
      </c>
      <c r="G320" s="5" t="s">
        <v>2882</v>
      </c>
      <c r="H320" s="5" t="s">
        <v>1549</v>
      </c>
      <c r="I320" s="5" t="s">
        <v>6168</v>
      </c>
      <c r="J320" s="5">
        <v>2016</v>
      </c>
      <c r="K320" s="5" t="s">
        <v>6174</v>
      </c>
      <c r="L320" s="136" t="s">
        <v>178</v>
      </c>
      <c r="M320" s="5" t="s">
        <v>2383</v>
      </c>
      <c r="N320" s="5" t="s">
        <v>177</v>
      </c>
      <c r="O320" s="5" t="s">
        <v>177</v>
      </c>
      <c r="P320" s="10" t="s">
        <v>177</v>
      </c>
      <c r="Q320" s="5" t="s">
        <v>172</v>
      </c>
      <c r="R320" s="5" t="s">
        <v>172</v>
      </c>
      <c r="S320" s="5" t="s">
        <v>172</v>
      </c>
      <c r="T320" s="5" t="s">
        <v>172</v>
      </c>
      <c r="U320" s="5" t="s">
        <v>172</v>
      </c>
      <c r="V320" s="5" t="s">
        <v>172</v>
      </c>
      <c r="W320" s="5" t="s">
        <v>172</v>
      </c>
      <c r="X320" s="5" t="s">
        <v>172</v>
      </c>
      <c r="Y320" s="5" t="s">
        <v>2814</v>
      </c>
      <c r="Z320" s="5" t="s">
        <v>172</v>
      </c>
      <c r="AA320" s="5" t="s">
        <v>2251</v>
      </c>
      <c r="AB320" s="5" t="s">
        <v>2254</v>
      </c>
      <c r="AC320" s="5" t="s">
        <v>1762</v>
      </c>
      <c r="AD320" s="5">
        <v>2.7099999999999999E-2</v>
      </c>
      <c r="AE320" s="5" t="s">
        <v>177</v>
      </c>
      <c r="AF320" s="5" t="s">
        <v>449</v>
      </c>
      <c r="AG320" s="5" t="s">
        <v>172</v>
      </c>
      <c r="AH320" s="40" t="s">
        <v>449</v>
      </c>
      <c r="AI320" s="40" t="s">
        <v>177</v>
      </c>
      <c r="AJ320" s="40" t="str">
        <f t="shared" si="35"/>
        <v>Yes</v>
      </c>
      <c r="AK320" s="40" t="s">
        <v>172</v>
      </c>
      <c r="AL320" s="40" t="s">
        <v>172</v>
      </c>
      <c r="AM320" s="5" t="s">
        <v>177</v>
      </c>
      <c r="AN320" s="5" t="s">
        <v>177</v>
      </c>
      <c r="AO320" s="5" t="s">
        <v>7793</v>
      </c>
      <c r="AP320" s="5">
        <v>1139856</v>
      </c>
      <c r="AQ320" s="5">
        <v>123</v>
      </c>
      <c r="AR320" s="5" t="str">
        <f t="shared" si="42"/>
        <v>yes</v>
      </c>
      <c r="AS320" s="5">
        <v>15440</v>
      </c>
      <c r="AT320" s="5" t="str">
        <f t="shared" si="37"/>
        <v>yes</v>
      </c>
      <c r="AU320" s="5" t="str">
        <f t="shared" si="38"/>
        <v>yes</v>
      </c>
      <c r="AV320" s="5">
        <v>100.01956770293594</v>
      </c>
      <c r="AW320" s="5">
        <v>99.19</v>
      </c>
      <c r="AX320" s="5" t="s">
        <v>2385</v>
      </c>
      <c r="AY320" s="5">
        <v>0.7</v>
      </c>
      <c r="AZ320" s="5" t="str">
        <f t="shared" si="39"/>
        <v>yes</v>
      </c>
      <c r="BA320" s="5" t="str">
        <f t="shared" si="40"/>
        <v>yes</v>
      </c>
    </row>
    <row r="321" spans="1:53">
      <c r="A321" s="5" t="s">
        <v>5959</v>
      </c>
      <c r="B321" s="5" t="s">
        <v>5258</v>
      </c>
      <c r="C321" s="5" t="s">
        <v>5259</v>
      </c>
      <c r="D321" s="5">
        <v>1085267</v>
      </c>
      <c r="E321" s="5" t="s">
        <v>172</v>
      </c>
      <c r="F321" s="5" t="s">
        <v>6457</v>
      </c>
      <c r="G321" s="5" t="s">
        <v>2882</v>
      </c>
      <c r="H321" s="5" t="s">
        <v>1549</v>
      </c>
      <c r="I321" s="5" t="s">
        <v>6168</v>
      </c>
      <c r="J321" s="34">
        <v>2016</v>
      </c>
      <c r="K321" s="5" t="s">
        <v>6174</v>
      </c>
      <c r="L321" s="136" t="s">
        <v>178</v>
      </c>
      <c r="M321" s="5" t="s">
        <v>2383</v>
      </c>
      <c r="N321" s="5" t="s">
        <v>177</v>
      </c>
      <c r="O321" s="5" t="s">
        <v>177</v>
      </c>
      <c r="P321" s="10" t="s">
        <v>449</v>
      </c>
      <c r="Q321" s="5" t="s">
        <v>172</v>
      </c>
      <c r="R321" s="5" t="s">
        <v>172</v>
      </c>
      <c r="S321" s="5" t="s">
        <v>172</v>
      </c>
      <c r="T321" s="5" t="s">
        <v>172</v>
      </c>
      <c r="U321" s="5" t="s">
        <v>172</v>
      </c>
      <c r="V321" s="5" t="s">
        <v>172</v>
      </c>
      <c r="W321" s="5" t="s">
        <v>172</v>
      </c>
      <c r="X321" s="5" t="s">
        <v>172</v>
      </c>
      <c r="Y321" s="5" t="s">
        <v>2814</v>
      </c>
      <c r="Z321" s="5" t="s">
        <v>172</v>
      </c>
      <c r="AA321" s="5" t="s">
        <v>2251</v>
      </c>
      <c r="AB321" s="5" t="s">
        <v>2254</v>
      </c>
      <c r="AC321" s="5" t="s">
        <v>1765</v>
      </c>
      <c r="AD321" s="5">
        <v>0.22198499999999999</v>
      </c>
      <c r="AE321" s="5" t="s">
        <v>177</v>
      </c>
      <c r="AF321" s="5" t="s">
        <v>449</v>
      </c>
      <c r="AG321" s="5">
        <v>0.59243599999999996</v>
      </c>
      <c r="AH321" s="40" t="s">
        <v>449</v>
      </c>
      <c r="AI321" s="40" t="s">
        <v>177</v>
      </c>
      <c r="AJ321" s="40" t="str">
        <f t="shared" si="35"/>
        <v>No</v>
      </c>
      <c r="AK321" s="40">
        <v>7.2</v>
      </c>
      <c r="AL321" s="40">
        <v>6</v>
      </c>
      <c r="AM321" s="5" t="s">
        <v>177</v>
      </c>
      <c r="AN321" s="5" t="s">
        <v>177</v>
      </c>
      <c r="AO321" s="5" t="s">
        <v>8041</v>
      </c>
      <c r="AP321" s="5">
        <v>744480</v>
      </c>
      <c r="AQ321" s="5">
        <v>845</v>
      </c>
      <c r="AR321" s="5" t="str">
        <f t="shared" si="42"/>
        <v>no</v>
      </c>
      <c r="AS321" s="5">
        <v>897</v>
      </c>
      <c r="AT321" s="5" t="str">
        <f t="shared" si="37"/>
        <v>no</v>
      </c>
      <c r="AU321" s="5" t="str">
        <f t="shared" si="38"/>
        <v>no</v>
      </c>
      <c r="AV321" s="5">
        <v>65.326293640145565</v>
      </c>
      <c r="AW321" s="5">
        <v>78.92</v>
      </c>
      <c r="AX321" s="5" t="s">
        <v>2386</v>
      </c>
      <c r="AY321" s="5">
        <v>9.4700000000000006</v>
      </c>
      <c r="AZ321" s="5" t="str">
        <f t="shared" si="39"/>
        <v>no</v>
      </c>
      <c r="BA321" s="5" t="str">
        <f t="shared" si="40"/>
        <v>yes</v>
      </c>
    </row>
    <row r="322" spans="1:53">
      <c r="A322" s="5" t="s">
        <v>5960</v>
      </c>
      <c r="B322" s="5" t="s">
        <v>5339</v>
      </c>
      <c r="C322" s="5" t="s">
        <v>5340</v>
      </c>
      <c r="D322" s="5">
        <v>1359148</v>
      </c>
      <c r="E322" s="5" t="s">
        <v>172</v>
      </c>
      <c r="F322" s="5" t="s">
        <v>6458</v>
      </c>
      <c r="G322" s="5" t="s">
        <v>2882</v>
      </c>
      <c r="H322" s="5" t="s">
        <v>1549</v>
      </c>
      <c r="I322" s="5" t="s">
        <v>6168</v>
      </c>
      <c r="J322" s="34">
        <v>2016</v>
      </c>
      <c r="K322" s="5" t="s">
        <v>6174</v>
      </c>
      <c r="L322" s="136" t="s">
        <v>178</v>
      </c>
      <c r="M322" s="5" t="s">
        <v>2383</v>
      </c>
      <c r="N322" s="5" t="s">
        <v>177</v>
      </c>
      <c r="O322" s="5" t="s">
        <v>177</v>
      </c>
      <c r="P322" s="10" t="s">
        <v>449</v>
      </c>
      <c r="Q322" s="5" t="s">
        <v>172</v>
      </c>
      <c r="R322" s="5" t="s">
        <v>172</v>
      </c>
      <c r="S322" s="5" t="s">
        <v>172</v>
      </c>
      <c r="T322" s="5" t="s">
        <v>172</v>
      </c>
      <c r="U322" s="5" t="s">
        <v>172</v>
      </c>
      <c r="V322" s="5" t="s">
        <v>172</v>
      </c>
      <c r="W322" s="5" t="s">
        <v>172</v>
      </c>
      <c r="X322" s="5" t="s">
        <v>172</v>
      </c>
      <c r="Y322" s="5" t="s">
        <v>2814</v>
      </c>
      <c r="Z322" s="5" t="s">
        <v>172</v>
      </c>
      <c r="AA322" s="5" t="s">
        <v>2251</v>
      </c>
      <c r="AB322" s="5" t="s">
        <v>2254</v>
      </c>
      <c r="AC322" s="5" t="s">
        <v>1765</v>
      </c>
      <c r="AD322" s="5">
        <v>0.16900399999999999</v>
      </c>
      <c r="AE322" s="5" t="s">
        <v>177</v>
      </c>
      <c r="AF322" s="5" t="s">
        <v>449</v>
      </c>
      <c r="AG322" s="5">
        <v>0.45995999999999998</v>
      </c>
      <c r="AH322" s="40" t="s">
        <v>449</v>
      </c>
      <c r="AI322" s="40" t="s">
        <v>449</v>
      </c>
      <c r="AJ322" s="40" t="str">
        <f t="shared" si="35"/>
        <v>No</v>
      </c>
      <c r="AK322" s="40">
        <v>8.8000000000000007</v>
      </c>
      <c r="AL322" s="40">
        <v>8</v>
      </c>
      <c r="AM322" s="5" t="s">
        <v>177</v>
      </c>
      <c r="AN322" s="5" t="s">
        <v>177</v>
      </c>
      <c r="AO322" s="5" t="s">
        <v>8042</v>
      </c>
      <c r="AP322" s="5">
        <v>986435</v>
      </c>
      <c r="AQ322" s="5">
        <v>872</v>
      </c>
      <c r="AR322" s="5" t="str">
        <f t="shared" si="42"/>
        <v>no</v>
      </c>
      <c r="AS322" s="5">
        <v>1252</v>
      </c>
      <c r="AT322" s="5" t="str">
        <f t="shared" si="37"/>
        <v>no</v>
      </c>
      <c r="AU322" s="5" t="str">
        <f t="shared" si="38"/>
        <v>no</v>
      </c>
      <c r="AV322" s="5">
        <v>86.557251325646064</v>
      </c>
      <c r="AW322" s="5">
        <v>84.36</v>
      </c>
      <c r="AX322" s="5" t="s">
        <v>2386</v>
      </c>
      <c r="AY322" s="5">
        <v>14.4</v>
      </c>
      <c r="AZ322" s="5" t="str">
        <f t="shared" si="39"/>
        <v>no</v>
      </c>
      <c r="BA322" s="5" t="str">
        <f t="shared" si="40"/>
        <v>no</v>
      </c>
    </row>
    <row r="323" spans="1:53">
      <c r="A323" s="5" t="s">
        <v>4046</v>
      </c>
      <c r="B323" s="5" t="s">
        <v>4498</v>
      </c>
      <c r="C323" s="5" t="s">
        <v>5497</v>
      </c>
      <c r="D323" s="5">
        <v>2379833</v>
      </c>
      <c r="E323" s="5" t="s">
        <v>172</v>
      </c>
      <c r="F323" s="5" t="s">
        <v>6221</v>
      </c>
      <c r="G323" s="5" t="s">
        <v>2882</v>
      </c>
      <c r="H323" s="5" t="s">
        <v>1549</v>
      </c>
      <c r="I323" s="5" t="s">
        <v>6168</v>
      </c>
      <c r="J323" s="5">
        <v>2016</v>
      </c>
      <c r="K323" s="5" t="s">
        <v>6174</v>
      </c>
      <c r="L323" s="136" t="s">
        <v>178</v>
      </c>
      <c r="M323" s="5" t="s">
        <v>2383</v>
      </c>
      <c r="N323" s="5" t="s">
        <v>177</v>
      </c>
      <c r="O323" s="5" t="s">
        <v>177</v>
      </c>
      <c r="P323" s="10" t="s">
        <v>449</v>
      </c>
      <c r="Q323" s="5" t="s">
        <v>172</v>
      </c>
      <c r="R323" s="5" t="s">
        <v>172</v>
      </c>
      <c r="S323" s="5" t="s">
        <v>172</v>
      </c>
      <c r="T323" s="5" t="s">
        <v>172</v>
      </c>
      <c r="U323" s="5" t="s">
        <v>172</v>
      </c>
      <c r="V323" s="5" t="s">
        <v>172</v>
      </c>
      <c r="W323" s="5" t="s">
        <v>172</v>
      </c>
      <c r="X323" s="5" t="s">
        <v>172</v>
      </c>
      <c r="Y323" s="5" t="s">
        <v>2814</v>
      </c>
      <c r="Z323" s="5" t="s">
        <v>172</v>
      </c>
      <c r="AA323" s="5" t="s">
        <v>2251</v>
      </c>
      <c r="AB323" s="5" t="s">
        <v>2254</v>
      </c>
      <c r="AC323" s="5" t="s">
        <v>1762</v>
      </c>
      <c r="AD323" s="5">
        <v>3.5879099999999997E-2</v>
      </c>
      <c r="AE323" s="5" t="s">
        <v>177</v>
      </c>
      <c r="AF323" s="5" t="s">
        <v>449</v>
      </c>
      <c r="AG323" s="5">
        <v>7.7746099999999999E-2</v>
      </c>
      <c r="AH323" s="40" t="s">
        <v>177</v>
      </c>
      <c r="AI323" s="40" t="s">
        <v>449</v>
      </c>
      <c r="AJ323" s="40" t="str">
        <f t="shared" ref="AJ323:AJ386" si="43">IF(AG323&gt;0.75,"Yes","No")</f>
        <v>No</v>
      </c>
      <c r="AK323" s="40">
        <v>23.2</v>
      </c>
      <c r="AL323" s="40">
        <v>22</v>
      </c>
      <c r="AM323" s="5" t="s">
        <v>177</v>
      </c>
      <c r="AN323" s="5" t="s">
        <v>177</v>
      </c>
      <c r="AO323" s="5" t="s">
        <v>7794</v>
      </c>
      <c r="AP323" s="5">
        <v>1141256</v>
      </c>
      <c r="AQ323" s="5">
        <v>223</v>
      </c>
      <c r="AR323" s="5" t="str">
        <f>IF(AQ323&lt;350,"yes","no")</f>
        <v>yes</v>
      </c>
      <c r="AS323" s="5">
        <v>7566</v>
      </c>
      <c r="AT323" s="5" t="str">
        <f t="shared" si="37"/>
        <v>yes</v>
      </c>
      <c r="AU323" s="5" t="str">
        <f t="shared" si="38"/>
        <v>yes</v>
      </c>
      <c r="AV323" s="5">
        <v>100.14241426845309</v>
      </c>
      <c r="AW323" s="5">
        <v>99.57</v>
      </c>
      <c r="AX323" s="5" t="s">
        <v>2385</v>
      </c>
      <c r="AY323" s="5">
        <v>1.1200000000000001</v>
      </c>
      <c r="AZ323" s="5" t="str">
        <f t="shared" si="39"/>
        <v>yes</v>
      </c>
      <c r="BA323" s="5" t="str">
        <f t="shared" si="40"/>
        <v>yes</v>
      </c>
    </row>
    <row r="324" spans="1:53">
      <c r="A324" s="5" t="s">
        <v>5984</v>
      </c>
      <c r="B324" s="5" t="s">
        <v>5163</v>
      </c>
      <c r="C324" s="5" t="s">
        <v>5164</v>
      </c>
      <c r="D324" s="5">
        <v>793002</v>
      </c>
      <c r="E324" s="5" t="s">
        <v>172</v>
      </c>
      <c r="F324" s="5" t="s">
        <v>6499</v>
      </c>
      <c r="G324" s="5" t="s">
        <v>2882</v>
      </c>
      <c r="H324" s="5" t="s">
        <v>1549</v>
      </c>
      <c r="I324" s="5" t="s">
        <v>6168</v>
      </c>
      <c r="J324" s="34">
        <v>2016</v>
      </c>
      <c r="K324" s="5" t="s">
        <v>6174</v>
      </c>
      <c r="L324" s="136" t="s">
        <v>178</v>
      </c>
      <c r="M324" s="5" t="s">
        <v>2383</v>
      </c>
      <c r="N324" s="5" t="s">
        <v>177</v>
      </c>
      <c r="O324" s="5" t="s">
        <v>177</v>
      </c>
      <c r="P324" s="10" t="s">
        <v>449</v>
      </c>
      <c r="Q324" s="5" t="s">
        <v>172</v>
      </c>
      <c r="R324" s="5" t="s">
        <v>172</v>
      </c>
      <c r="S324" s="5" t="s">
        <v>172</v>
      </c>
      <c r="T324" s="5" t="s">
        <v>172</v>
      </c>
      <c r="U324" s="5" t="s">
        <v>172</v>
      </c>
      <c r="V324" s="5" t="s">
        <v>172</v>
      </c>
      <c r="W324" s="5" t="s">
        <v>172</v>
      </c>
      <c r="X324" s="5" t="s">
        <v>172</v>
      </c>
      <c r="Y324" s="5" t="s">
        <v>2814</v>
      </c>
      <c r="Z324" s="5" t="s">
        <v>172</v>
      </c>
      <c r="AA324" s="5" t="s">
        <v>2251</v>
      </c>
      <c r="AB324" s="5" t="s">
        <v>2254</v>
      </c>
      <c r="AC324" s="5" t="s">
        <v>1765</v>
      </c>
      <c r="AD324" s="5">
        <v>0.32814199999999999</v>
      </c>
      <c r="AE324" s="5" t="s">
        <v>449</v>
      </c>
      <c r="AF324" s="5" t="s">
        <v>449</v>
      </c>
      <c r="AG324" s="5">
        <v>0.68040199999999995</v>
      </c>
      <c r="AH324" s="40" t="s">
        <v>449</v>
      </c>
      <c r="AI324" s="40" t="s">
        <v>177</v>
      </c>
      <c r="AJ324" s="40" t="str">
        <f t="shared" si="43"/>
        <v>No</v>
      </c>
      <c r="AK324" s="40">
        <v>6.2</v>
      </c>
      <c r="AL324" s="40">
        <v>5</v>
      </c>
      <c r="AM324" s="5" t="s">
        <v>177</v>
      </c>
      <c r="AN324" s="5" t="s">
        <v>177</v>
      </c>
      <c r="AO324" s="5" t="s">
        <v>8083</v>
      </c>
      <c r="AP324" s="5">
        <v>533969</v>
      </c>
      <c r="AQ324" s="5">
        <v>690</v>
      </c>
      <c r="AR324" s="5" t="str">
        <f>IF(AQ324&lt;600,"yes","no")</f>
        <v>no</v>
      </c>
      <c r="AS324" s="5">
        <v>756</v>
      </c>
      <c r="AT324" s="5" t="str">
        <f t="shared" si="37"/>
        <v>no</v>
      </c>
      <c r="AU324" s="5" t="str">
        <f t="shared" si="38"/>
        <v>no</v>
      </c>
      <c r="AV324" s="5">
        <v>46.854469816160119</v>
      </c>
      <c r="AW324" s="5">
        <v>64.849999999999994</v>
      </c>
      <c r="AX324" s="5" t="s">
        <v>2386</v>
      </c>
      <c r="AY324" s="5">
        <v>6.23</v>
      </c>
      <c r="AZ324" s="5" t="str">
        <f t="shared" si="39"/>
        <v>no</v>
      </c>
      <c r="BA324" s="5" t="str">
        <f t="shared" si="40"/>
        <v>yes</v>
      </c>
    </row>
    <row r="325" spans="1:53">
      <c r="A325" s="5" t="s">
        <v>4243</v>
      </c>
      <c r="B325" s="5" t="s">
        <v>4695</v>
      </c>
      <c r="C325" s="5" t="s">
        <v>5815</v>
      </c>
      <c r="D325" s="5">
        <v>2500000</v>
      </c>
      <c r="E325" s="5" t="s">
        <v>172</v>
      </c>
      <c r="F325" s="162" t="s">
        <v>9592</v>
      </c>
      <c r="G325" s="5" t="s">
        <v>2882</v>
      </c>
      <c r="H325" s="5" t="s">
        <v>1549</v>
      </c>
      <c r="I325" s="5" t="s">
        <v>6168</v>
      </c>
      <c r="J325" s="5">
        <v>2016</v>
      </c>
      <c r="K325" s="5" t="s">
        <v>6174</v>
      </c>
      <c r="L325" s="136" t="s">
        <v>178</v>
      </c>
      <c r="M325" s="5" t="s">
        <v>2383</v>
      </c>
      <c r="N325" s="5" t="s">
        <v>177</v>
      </c>
      <c r="O325" s="5" t="s">
        <v>177</v>
      </c>
      <c r="P325" s="10" t="s">
        <v>449</v>
      </c>
      <c r="Q325" s="5" t="s">
        <v>172</v>
      </c>
      <c r="R325" s="5" t="s">
        <v>172</v>
      </c>
      <c r="S325" s="5" t="s">
        <v>172</v>
      </c>
      <c r="T325" s="5" t="s">
        <v>172</v>
      </c>
      <c r="U325" s="5" t="s">
        <v>172</v>
      </c>
      <c r="V325" s="5" t="s">
        <v>172</v>
      </c>
      <c r="W325" s="5" t="s">
        <v>172</v>
      </c>
      <c r="X325" s="5" t="s">
        <v>172</v>
      </c>
      <c r="Y325" s="5" t="s">
        <v>2814</v>
      </c>
      <c r="Z325" s="5" t="s">
        <v>172</v>
      </c>
      <c r="AA325" s="5" t="s">
        <v>2251</v>
      </c>
      <c r="AB325" s="5" t="s">
        <v>2254</v>
      </c>
      <c r="AC325" s="5" t="s">
        <v>1762</v>
      </c>
      <c r="AD325" s="5">
        <v>2.9657800000000002E-2</v>
      </c>
      <c r="AE325" s="5" t="s">
        <v>177</v>
      </c>
      <c r="AF325" s="5" t="s">
        <v>449</v>
      </c>
      <c r="AG325" s="5">
        <v>8.1620300000000007E-2</v>
      </c>
      <c r="AH325" s="40" t="s">
        <v>177</v>
      </c>
      <c r="AI325" s="40" t="s">
        <v>449</v>
      </c>
      <c r="AJ325" s="40" t="str">
        <f t="shared" si="43"/>
        <v>No</v>
      </c>
      <c r="AK325" s="40">
        <v>18.8</v>
      </c>
      <c r="AL325" s="40">
        <v>18</v>
      </c>
      <c r="AM325" s="5" t="s">
        <v>177</v>
      </c>
      <c r="AN325" s="5" t="s">
        <v>177</v>
      </c>
      <c r="AO325" s="5" t="s">
        <v>8216</v>
      </c>
      <c r="AP325" s="5">
        <v>1140156</v>
      </c>
      <c r="AQ325" s="5">
        <v>160</v>
      </c>
      <c r="AR325" s="5" t="str">
        <f>IF(AQ325&lt;350,"yes","no")</f>
        <v>yes</v>
      </c>
      <c r="AS325" s="5">
        <v>13112</v>
      </c>
      <c r="AT325" s="5" t="str">
        <f t="shared" si="37"/>
        <v>yes</v>
      </c>
      <c r="AU325" s="5" t="str">
        <f t="shared" si="38"/>
        <v>yes</v>
      </c>
      <c r="AV325" s="5">
        <v>100.04589196697533</v>
      </c>
      <c r="AW325" s="5">
        <v>99.19</v>
      </c>
      <c r="AX325" s="5" t="s">
        <v>2385</v>
      </c>
      <c r="AY325" s="5">
        <v>0.65</v>
      </c>
      <c r="AZ325" s="5" t="str">
        <f t="shared" si="39"/>
        <v>yes</v>
      </c>
      <c r="BA325" s="5" t="str">
        <f t="shared" si="40"/>
        <v>yes</v>
      </c>
    </row>
    <row r="326" spans="1:53">
      <c r="A326" s="5" t="s">
        <v>4198</v>
      </c>
      <c r="B326" s="5" t="s">
        <v>4650</v>
      </c>
      <c r="C326" s="5" t="s">
        <v>5395</v>
      </c>
      <c r="D326" s="5">
        <v>1653559</v>
      </c>
      <c r="E326" s="5" t="s">
        <v>172</v>
      </c>
      <c r="F326" s="5" t="s">
        <v>6416</v>
      </c>
      <c r="G326" s="5" t="s">
        <v>2882</v>
      </c>
      <c r="H326" s="5" t="s">
        <v>1549</v>
      </c>
      <c r="I326" s="5" t="s">
        <v>6168</v>
      </c>
      <c r="J326" s="5">
        <v>2016</v>
      </c>
      <c r="K326" s="5" t="s">
        <v>6174</v>
      </c>
      <c r="L326" s="136" t="s">
        <v>178</v>
      </c>
      <c r="M326" s="5" t="s">
        <v>2383</v>
      </c>
      <c r="N326" s="5" t="s">
        <v>177</v>
      </c>
      <c r="O326" s="5" t="s">
        <v>177</v>
      </c>
      <c r="P326" s="10" t="s">
        <v>449</v>
      </c>
      <c r="Q326" s="5" t="s">
        <v>172</v>
      </c>
      <c r="R326" s="5" t="s">
        <v>172</v>
      </c>
      <c r="S326" s="5" t="s">
        <v>172</v>
      </c>
      <c r="T326" s="5" t="s">
        <v>172</v>
      </c>
      <c r="U326" s="5" t="s">
        <v>172</v>
      </c>
      <c r="V326" s="5" t="s">
        <v>172</v>
      </c>
      <c r="W326" s="5" t="s">
        <v>172</v>
      </c>
      <c r="X326" s="5" t="s">
        <v>172</v>
      </c>
      <c r="Y326" s="5" t="s">
        <v>2814</v>
      </c>
      <c r="Z326" s="5" t="s">
        <v>172</v>
      </c>
      <c r="AA326" s="5" t="s">
        <v>2251</v>
      </c>
      <c r="AB326" s="5" t="s">
        <v>2254</v>
      </c>
      <c r="AC326" s="5" t="s">
        <v>1765</v>
      </c>
      <c r="AD326" s="5">
        <v>9.7911300000000007E-2</v>
      </c>
      <c r="AE326" s="5" t="s">
        <v>177</v>
      </c>
      <c r="AF326" s="5" t="s">
        <v>449</v>
      </c>
      <c r="AG326" s="5">
        <v>0.30557600000000001</v>
      </c>
      <c r="AH326" s="40" t="s">
        <v>449</v>
      </c>
      <c r="AI326" s="40" t="s">
        <v>449</v>
      </c>
      <c r="AJ326" s="40" t="str">
        <f t="shared" si="43"/>
        <v>No</v>
      </c>
      <c r="AK326" s="40">
        <v>12.1</v>
      </c>
      <c r="AL326" s="40">
        <v>11</v>
      </c>
      <c r="AM326" s="5" t="s">
        <v>177</v>
      </c>
      <c r="AN326" s="5" t="s">
        <v>177</v>
      </c>
      <c r="AO326" s="5" t="s">
        <v>8000</v>
      </c>
      <c r="AP326" s="5">
        <v>1053020</v>
      </c>
      <c r="AQ326" s="5">
        <v>857</v>
      </c>
      <c r="AR326" s="5" t="str">
        <f>IF(AQ326&lt;600,"yes","no")</f>
        <v>no</v>
      </c>
      <c r="AS326" s="5">
        <v>1422</v>
      </c>
      <c r="AT326" s="5" t="str">
        <f t="shared" si="37"/>
        <v>no</v>
      </c>
      <c r="AU326" s="5" t="str">
        <f t="shared" si="38"/>
        <v>no</v>
      </c>
      <c r="AV326" s="5">
        <v>92.399921729188264</v>
      </c>
      <c r="AW326" s="5">
        <v>90.58</v>
      </c>
      <c r="AX326" s="5" t="s">
        <v>2386</v>
      </c>
      <c r="AY326" s="5">
        <v>12.9</v>
      </c>
      <c r="AZ326" s="5" t="str">
        <f t="shared" si="39"/>
        <v>no</v>
      </c>
      <c r="BA326" s="5" t="str">
        <f t="shared" si="40"/>
        <v>no</v>
      </c>
    </row>
    <row r="327" spans="1:53">
      <c r="A327" s="5" t="s">
        <v>4145</v>
      </c>
      <c r="B327" s="5" t="s">
        <v>4597</v>
      </c>
      <c r="C327" s="5" t="s">
        <v>5502</v>
      </c>
      <c r="D327" s="5">
        <v>2458436</v>
      </c>
      <c r="E327" s="5" t="s">
        <v>172</v>
      </c>
      <c r="F327" s="5" t="s">
        <v>6338</v>
      </c>
      <c r="G327" s="5" t="s">
        <v>2882</v>
      </c>
      <c r="H327" s="5" t="s">
        <v>1549</v>
      </c>
      <c r="I327" s="5" t="s">
        <v>6168</v>
      </c>
      <c r="J327" s="5">
        <v>2016</v>
      </c>
      <c r="K327" s="5" t="s">
        <v>6174</v>
      </c>
      <c r="L327" s="136" t="s">
        <v>178</v>
      </c>
      <c r="M327" s="5" t="s">
        <v>2383</v>
      </c>
      <c r="N327" s="5" t="s">
        <v>177</v>
      </c>
      <c r="O327" s="5" t="s">
        <v>177</v>
      </c>
      <c r="P327" s="10" t="s">
        <v>449</v>
      </c>
      <c r="Q327" s="5" t="s">
        <v>172</v>
      </c>
      <c r="R327" s="5" t="s">
        <v>172</v>
      </c>
      <c r="S327" s="5" t="s">
        <v>172</v>
      </c>
      <c r="T327" s="5" t="s">
        <v>172</v>
      </c>
      <c r="U327" s="5" t="s">
        <v>172</v>
      </c>
      <c r="V327" s="5" t="s">
        <v>172</v>
      </c>
      <c r="W327" s="5" t="s">
        <v>172</v>
      </c>
      <c r="X327" s="5" t="s">
        <v>172</v>
      </c>
      <c r="Y327" s="5" t="s">
        <v>2814</v>
      </c>
      <c r="Z327" s="5" t="s">
        <v>172</v>
      </c>
      <c r="AA327" s="5" t="s">
        <v>2251</v>
      </c>
      <c r="AB327" s="5" t="s">
        <v>2254</v>
      </c>
      <c r="AC327" s="5" t="s">
        <v>1765</v>
      </c>
      <c r="AD327" s="5">
        <v>5.9233099999999997E-2</v>
      </c>
      <c r="AE327" s="5" t="s">
        <v>177</v>
      </c>
      <c r="AF327" s="5" t="s">
        <v>449</v>
      </c>
      <c r="AG327" s="5">
        <v>0.16800000000000001</v>
      </c>
      <c r="AH327" s="40" t="s">
        <v>177</v>
      </c>
      <c r="AI327" s="40" t="s">
        <v>449</v>
      </c>
      <c r="AJ327" s="40" t="str">
        <f t="shared" si="43"/>
        <v>No</v>
      </c>
      <c r="AK327" s="40">
        <v>15.5</v>
      </c>
      <c r="AL327" s="40">
        <v>15</v>
      </c>
      <c r="AM327" s="5" t="s">
        <v>177</v>
      </c>
      <c r="AN327" s="5" t="s">
        <v>177</v>
      </c>
      <c r="AO327" s="5" t="s">
        <v>7924</v>
      </c>
      <c r="AP327" s="5">
        <v>1131010</v>
      </c>
      <c r="AQ327" s="5">
        <v>553</v>
      </c>
      <c r="AR327" s="5" t="str">
        <f>IF(AQ327&lt;600,"yes","no")</f>
        <v>yes</v>
      </c>
      <c r="AS327" s="5">
        <v>2616</v>
      </c>
      <c r="AT327" s="5" t="str">
        <f t="shared" si="37"/>
        <v>yes</v>
      </c>
      <c r="AU327" s="5" t="str">
        <f t="shared" si="38"/>
        <v>no</v>
      </c>
      <c r="AV327" s="5">
        <v>99.243352903961195</v>
      </c>
      <c r="AW327" s="5">
        <v>97.55</v>
      </c>
      <c r="AX327" s="5" t="s">
        <v>2385</v>
      </c>
      <c r="AY327" s="5">
        <v>8.1199999999999992</v>
      </c>
      <c r="AZ327" s="5" t="str">
        <f t="shared" si="39"/>
        <v>no</v>
      </c>
      <c r="BA327" s="5" t="str">
        <f t="shared" si="40"/>
        <v>yes</v>
      </c>
    </row>
    <row r="328" spans="1:53">
      <c r="A328" s="5" t="s">
        <v>5923</v>
      </c>
      <c r="B328" s="5" t="s">
        <v>5141</v>
      </c>
      <c r="C328" s="5" t="s">
        <v>5142</v>
      </c>
      <c r="D328" s="5">
        <v>720399</v>
      </c>
      <c r="E328" s="5" t="s">
        <v>172</v>
      </c>
      <c r="F328" s="5" t="s">
        <v>6377</v>
      </c>
      <c r="G328" s="5" t="s">
        <v>2882</v>
      </c>
      <c r="H328" s="5" t="s">
        <v>1549</v>
      </c>
      <c r="I328" s="5" t="s">
        <v>6168</v>
      </c>
      <c r="J328" s="34">
        <v>2016</v>
      </c>
      <c r="K328" s="5" t="s">
        <v>6174</v>
      </c>
      <c r="L328" s="136" t="s">
        <v>178</v>
      </c>
      <c r="M328" s="5" t="s">
        <v>2383</v>
      </c>
      <c r="N328" s="5" t="s">
        <v>177</v>
      </c>
      <c r="O328" s="5" t="s">
        <v>177</v>
      </c>
      <c r="P328" s="10" t="s">
        <v>449</v>
      </c>
      <c r="Q328" s="5" t="s">
        <v>172</v>
      </c>
      <c r="R328" s="5" t="s">
        <v>172</v>
      </c>
      <c r="S328" s="5" t="s">
        <v>172</v>
      </c>
      <c r="T328" s="5" t="s">
        <v>172</v>
      </c>
      <c r="U328" s="5" t="s">
        <v>172</v>
      </c>
      <c r="V328" s="5" t="s">
        <v>172</v>
      </c>
      <c r="W328" s="5" t="s">
        <v>172</v>
      </c>
      <c r="X328" s="5" t="s">
        <v>172</v>
      </c>
      <c r="Y328" s="5" t="s">
        <v>2814</v>
      </c>
      <c r="Z328" s="5" t="s">
        <v>172</v>
      </c>
      <c r="AA328" s="5" t="s">
        <v>2251</v>
      </c>
      <c r="AB328" s="5" t="s">
        <v>2254</v>
      </c>
      <c r="AC328" s="5" t="s">
        <v>1765</v>
      </c>
      <c r="AD328" s="5">
        <v>0.472605</v>
      </c>
      <c r="AE328" s="5" t="s">
        <v>449</v>
      </c>
      <c r="AF328" s="5" t="s">
        <v>449</v>
      </c>
      <c r="AG328" s="5">
        <v>0.85104000000000002</v>
      </c>
      <c r="AH328" s="40" t="s">
        <v>449</v>
      </c>
      <c r="AI328" s="40" t="s">
        <v>177</v>
      </c>
      <c r="AJ328" s="40" t="str">
        <f t="shared" si="43"/>
        <v>Yes</v>
      </c>
      <c r="AK328" s="40" t="s">
        <v>172</v>
      </c>
      <c r="AL328" s="40" t="s">
        <v>172</v>
      </c>
      <c r="AM328" s="5" t="s">
        <v>177</v>
      </c>
      <c r="AN328" s="5" t="s">
        <v>177</v>
      </c>
      <c r="AO328" s="5" t="s">
        <v>7965</v>
      </c>
      <c r="AP328" s="5">
        <v>309806</v>
      </c>
      <c r="AQ328" s="5">
        <v>444</v>
      </c>
      <c r="AR328" s="5" t="str">
        <f>IF(AQ328&lt;600,"yes","no")</f>
        <v>yes</v>
      </c>
      <c r="AS328" s="5">
        <v>665</v>
      </c>
      <c r="AT328" s="5" t="str">
        <f t="shared" si="37"/>
        <v>no</v>
      </c>
      <c r="AU328" s="5" t="str">
        <f t="shared" si="38"/>
        <v>no</v>
      </c>
      <c r="AV328" s="5">
        <v>27.184716483288916</v>
      </c>
      <c r="AW328" s="5">
        <v>50.13</v>
      </c>
      <c r="AX328" s="5" t="s">
        <v>2386</v>
      </c>
      <c r="AY328" s="5">
        <v>4.47</v>
      </c>
      <c r="AZ328" s="5" t="str">
        <f t="shared" si="39"/>
        <v>yes</v>
      </c>
      <c r="BA328" s="5" t="str">
        <f t="shared" si="40"/>
        <v>yes</v>
      </c>
    </row>
    <row r="329" spans="1:53">
      <c r="A329" s="5" t="s">
        <v>5887</v>
      </c>
      <c r="B329" s="5" t="s">
        <v>5337</v>
      </c>
      <c r="C329" s="5" t="s">
        <v>5338</v>
      </c>
      <c r="D329" s="5">
        <v>1356696</v>
      </c>
      <c r="E329" s="5" t="s">
        <v>172</v>
      </c>
      <c r="F329" s="5" t="s">
        <v>6222</v>
      </c>
      <c r="G329" s="5" t="s">
        <v>2882</v>
      </c>
      <c r="H329" s="5" t="s">
        <v>1549</v>
      </c>
      <c r="I329" s="5" t="s">
        <v>6168</v>
      </c>
      <c r="J329" s="34">
        <v>2016</v>
      </c>
      <c r="K329" s="5" t="s">
        <v>6174</v>
      </c>
      <c r="L329" s="136" t="s">
        <v>178</v>
      </c>
      <c r="M329" s="5" t="s">
        <v>2383</v>
      </c>
      <c r="N329" s="5" t="s">
        <v>177</v>
      </c>
      <c r="O329" s="5" t="s">
        <v>177</v>
      </c>
      <c r="P329" s="10" t="s">
        <v>449</v>
      </c>
      <c r="Q329" s="5" t="s">
        <v>172</v>
      </c>
      <c r="R329" s="5" t="s">
        <v>172</v>
      </c>
      <c r="S329" s="5" t="s">
        <v>172</v>
      </c>
      <c r="T329" s="5" t="s">
        <v>172</v>
      </c>
      <c r="U329" s="5" t="s">
        <v>172</v>
      </c>
      <c r="V329" s="5" t="s">
        <v>172</v>
      </c>
      <c r="W329" s="5" t="s">
        <v>172</v>
      </c>
      <c r="X329" s="5" t="s">
        <v>172</v>
      </c>
      <c r="Y329" s="5" t="s">
        <v>2814</v>
      </c>
      <c r="Z329" s="5" t="s">
        <v>172</v>
      </c>
      <c r="AA329" s="5" t="s">
        <v>2251</v>
      </c>
      <c r="AB329" s="5" t="s">
        <v>2254</v>
      </c>
      <c r="AC329" s="5" t="s">
        <v>1762</v>
      </c>
      <c r="AD329" s="5">
        <v>9.7364699999999998E-2</v>
      </c>
      <c r="AE329" s="5" t="s">
        <v>177</v>
      </c>
      <c r="AF329" s="5" t="s">
        <v>449</v>
      </c>
      <c r="AG329" s="5">
        <v>0.24876699999999999</v>
      </c>
      <c r="AH329" s="40" t="s">
        <v>177</v>
      </c>
      <c r="AI329" s="40" t="s">
        <v>449</v>
      </c>
      <c r="AJ329" s="40" t="str">
        <f t="shared" si="43"/>
        <v>No</v>
      </c>
      <c r="AK329" s="40">
        <v>13.2</v>
      </c>
      <c r="AL329" s="40">
        <v>12</v>
      </c>
      <c r="AM329" s="5" t="s">
        <v>177</v>
      </c>
      <c r="AN329" s="5" t="s">
        <v>177</v>
      </c>
      <c r="AO329" s="5" t="s">
        <v>7795</v>
      </c>
      <c r="AP329" s="5">
        <v>1104425</v>
      </c>
      <c r="AQ329" s="5">
        <v>674</v>
      </c>
      <c r="AR329" s="5" t="str">
        <f>IF(AQ329&lt;600,"yes","no")</f>
        <v>no</v>
      </c>
      <c r="AS329" s="5">
        <v>2026</v>
      </c>
      <c r="AT329" s="5" t="str">
        <f t="shared" si="37"/>
        <v>yes</v>
      </c>
      <c r="AU329" s="5" t="str">
        <f t="shared" si="38"/>
        <v>no</v>
      </c>
      <c r="AV329" s="5">
        <v>96.910584372337411</v>
      </c>
      <c r="AW329" s="5">
        <v>94.44</v>
      </c>
      <c r="AX329" s="5" t="s">
        <v>2386</v>
      </c>
      <c r="AY329" s="5">
        <v>8.6999999999999993</v>
      </c>
      <c r="AZ329" s="5" t="str">
        <f t="shared" si="39"/>
        <v>no</v>
      </c>
      <c r="BA329" s="5" t="str">
        <f t="shared" si="40"/>
        <v>yes</v>
      </c>
    </row>
    <row r="330" spans="1:53">
      <c r="A330" s="5" t="s">
        <v>4252</v>
      </c>
      <c r="B330" s="5" t="s">
        <v>4704</v>
      </c>
      <c r="C330" s="5" t="s">
        <v>5832</v>
      </c>
      <c r="D330" s="5">
        <v>2500000</v>
      </c>
      <c r="E330" s="5" t="s">
        <v>172</v>
      </c>
      <c r="F330" s="162" t="s">
        <v>9593</v>
      </c>
      <c r="G330" s="5" t="s">
        <v>2882</v>
      </c>
      <c r="H330" s="5" t="s">
        <v>1549</v>
      </c>
      <c r="I330" s="5" t="s">
        <v>6168</v>
      </c>
      <c r="J330" s="5">
        <v>2016</v>
      </c>
      <c r="K330" s="5" t="s">
        <v>6174</v>
      </c>
      <c r="L330" s="136" t="s">
        <v>178</v>
      </c>
      <c r="M330" s="5" t="s">
        <v>2383</v>
      </c>
      <c r="N330" s="5" t="s">
        <v>177</v>
      </c>
      <c r="O330" s="5" t="s">
        <v>177</v>
      </c>
      <c r="P330" s="10" t="s">
        <v>449</v>
      </c>
      <c r="Q330" s="5" t="s">
        <v>172</v>
      </c>
      <c r="R330" s="5" t="s">
        <v>172</v>
      </c>
      <c r="S330" s="5" t="s">
        <v>172</v>
      </c>
      <c r="T330" s="5" t="s">
        <v>172</v>
      </c>
      <c r="U330" s="5" t="s">
        <v>172</v>
      </c>
      <c r="V330" s="5" t="s">
        <v>172</v>
      </c>
      <c r="W330" s="5" t="s">
        <v>172</v>
      </c>
      <c r="X330" s="5" t="s">
        <v>172</v>
      </c>
      <c r="Y330" s="5" t="s">
        <v>2814</v>
      </c>
      <c r="Z330" s="5" t="s">
        <v>172</v>
      </c>
      <c r="AA330" s="5" t="s">
        <v>2251</v>
      </c>
      <c r="AB330" s="5" t="s">
        <v>2254</v>
      </c>
      <c r="AC330" s="5" t="s">
        <v>1765</v>
      </c>
      <c r="AD330" s="5">
        <v>3.9633799999999997E-2</v>
      </c>
      <c r="AE330" s="5" t="s">
        <v>177</v>
      </c>
      <c r="AF330" s="5" t="s">
        <v>449</v>
      </c>
      <c r="AG330" s="5">
        <v>0.123219</v>
      </c>
      <c r="AH330" s="40" t="s">
        <v>177</v>
      </c>
      <c r="AI330" s="40" t="s">
        <v>449</v>
      </c>
      <c r="AJ330" s="40" t="str">
        <f t="shared" si="43"/>
        <v>No</v>
      </c>
      <c r="AK330" s="40">
        <v>16.5</v>
      </c>
      <c r="AL330" s="40">
        <v>16</v>
      </c>
      <c r="AM330" s="5" t="s">
        <v>177</v>
      </c>
      <c r="AN330" s="5" t="s">
        <v>177</v>
      </c>
      <c r="AO330" s="5" t="s">
        <v>8235</v>
      </c>
      <c r="AP330" s="5">
        <v>1148448</v>
      </c>
      <c r="AQ330" s="5">
        <v>319</v>
      </c>
      <c r="AR330" s="5" t="str">
        <f>IF(AQ330&lt;350,"yes","no")</f>
        <v>yes</v>
      </c>
      <c r="AS330" s="5">
        <v>5321</v>
      </c>
      <c r="AT330" s="5" t="str">
        <f t="shared" si="37"/>
        <v>yes</v>
      </c>
      <c r="AU330" s="5" t="str">
        <f t="shared" si="38"/>
        <v>yes</v>
      </c>
      <c r="AV330" s="5">
        <v>100.77349462502403</v>
      </c>
      <c r="AW330" s="5">
        <v>98.5</v>
      </c>
      <c r="AX330" s="5" t="s">
        <v>2385</v>
      </c>
      <c r="AY330" s="5">
        <v>3</v>
      </c>
      <c r="AZ330" s="5" t="str">
        <f t="shared" si="39"/>
        <v>yes</v>
      </c>
      <c r="BA330" s="5" t="str">
        <f t="shared" si="40"/>
        <v>yes</v>
      </c>
    </row>
    <row r="331" spans="1:53">
      <c r="A331" s="5" t="s">
        <v>5938</v>
      </c>
      <c r="B331" s="5" t="s">
        <v>5182</v>
      </c>
      <c r="C331" s="5" t="s">
        <v>5183</v>
      </c>
      <c r="D331" s="5">
        <v>867794</v>
      </c>
      <c r="E331" s="5" t="s">
        <v>172</v>
      </c>
      <c r="F331" s="5" t="s">
        <v>6417</v>
      </c>
      <c r="G331" s="5" t="s">
        <v>2882</v>
      </c>
      <c r="H331" s="5" t="s">
        <v>1549</v>
      </c>
      <c r="I331" s="5" t="s">
        <v>6168</v>
      </c>
      <c r="J331" s="34">
        <v>2016</v>
      </c>
      <c r="K331" s="5" t="s">
        <v>6174</v>
      </c>
      <c r="L331" s="136" t="s">
        <v>178</v>
      </c>
      <c r="M331" s="5" t="s">
        <v>2383</v>
      </c>
      <c r="N331" s="5" t="s">
        <v>177</v>
      </c>
      <c r="O331" s="5" t="s">
        <v>177</v>
      </c>
      <c r="P331" s="10" t="s">
        <v>449</v>
      </c>
      <c r="Q331" s="5" t="s">
        <v>172</v>
      </c>
      <c r="R331" s="5" t="s">
        <v>172</v>
      </c>
      <c r="S331" s="5" t="s">
        <v>172</v>
      </c>
      <c r="T331" s="5" t="s">
        <v>172</v>
      </c>
      <c r="U331" s="5" t="s">
        <v>172</v>
      </c>
      <c r="V331" s="5" t="s">
        <v>172</v>
      </c>
      <c r="W331" s="5" t="s">
        <v>172</v>
      </c>
      <c r="X331" s="5" t="s">
        <v>172</v>
      </c>
      <c r="Y331" s="5" t="s">
        <v>2814</v>
      </c>
      <c r="Z331" s="5" t="s">
        <v>172</v>
      </c>
      <c r="AA331" s="5" t="s">
        <v>2251</v>
      </c>
      <c r="AB331" s="5" t="s">
        <v>2254</v>
      </c>
      <c r="AC331" s="5" t="s">
        <v>1765</v>
      </c>
      <c r="AD331" s="5">
        <v>0.28313500000000003</v>
      </c>
      <c r="AE331" s="5" t="s">
        <v>449</v>
      </c>
      <c r="AF331" s="5" t="s">
        <v>449</v>
      </c>
      <c r="AG331" s="5">
        <v>0.67593899999999996</v>
      </c>
      <c r="AH331" s="40" t="s">
        <v>449</v>
      </c>
      <c r="AI331" s="40" t="s">
        <v>177</v>
      </c>
      <c r="AJ331" s="40" t="str">
        <f t="shared" si="43"/>
        <v>No</v>
      </c>
      <c r="AK331" s="40">
        <v>6.2</v>
      </c>
      <c r="AL331" s="40">
        <v>6</v>
      </c>
      <c r="AM331" s="5" t="s">
        <v>177</v>
      </c>
      <c r="AN331" s="5" t="s">
        <v>177</v>
      </c>
      <c r="AO331" s="5" t="s">
        <v>8001</v>
      </c>
      <c r="AP331" s="5">
        <v>691155</v>
      </c>
      <c r="AQ331" s="5">
        <v>840</v>
      </c>
      <c r="AR331" s="5" t="str">
        <f>IF(AQ331&lt;600,"yes","no")</f>
        <v>no</v>
      </c>
      <c r="AS331" s="5">
        <v>835</v>
      </c>
      <c r="AT331" s="5" t="str">
        <f t="shared" si="37"/>
        <v>no</v>
      </c>
      <c r="AU331" s="5" t="str">
        <f t="shared" si="38"/>
        <v>no</v>
      </c>
      <c r="AV331" s="5">
        <v>60.647155707144321</v>
      </c>
      <c r="AW331" s="5">
        <v>74.05</v>
      </c>
      <c r="AX331" s="5" t="s">
        <v>2386</v>
      </c>
      <c r="AY331" s="5">
        <v>11.21</v>
      </c>
      <c r="AZ331" s="5" t="str">
        <f t="shared" si="39"/>
        <v>no</v>
      </c>
      <c r="BA331" s="5" t="str">
        <f t="shared" si="40"/>
        <v>no</v>
      </c>
    </row>
    <row r="332" spans="1:53">
      <c r="A332" s="5" t="s">
        <v>4082</v>
      </c>
      <c r="B332" s="5" t="s">
        <v>4534</v>
      </c>
      <c r="C332" s="5" t="s">
        <v>5675</v>
      </c>
      <c r="D332" s="5">
        <v>2500000</v>
      </c>
      <c r="E332" s="5" t="s">
        <v>172</v>
      </c>
      <c r="F332" s="5" t="s">
        <v>6262</v>
      </c>
      <c r="G332" s="5" t="s">
        <v>2882</v>
      </c>
      <c r="H332" s="5" t="s">
        <v>1549</v>
      </c>
      <c r="I332" s="5" t="s">
        <v>6168</v>
      </c>
      <c r="J332" s="5">
        <v>2016</v>
      </c>
      <c r="K332" s="5" t="s">
        <v>6174</v>
      </c>
      <c r="L332" s="136" t="s">
        <v>178</v>
      </c>
      <c r="M332" s="5" t="s">
        <v>2383</v>
      </c>
      <c r="N332" s="5" t="s">
        <v>177</v>
      </c>
      <c r="O332" s="5" t="s">
        <v>177</v>
      </c>
      <c r="P332" s="10" t="s">
        <v>449</v>
      </c>
      <c r="Q332" s="5" t="s">
        <v>172</v>
      </c>
      <c r="R332" s="5" t="s">
        <v>172</v>
      </c>
      <c r="S332" s="5" t="s">
        <v>172</v>
      </c>
      <c r="T332" s="5" t="s">
        <v>172</v>
      </c>
      <c r="U332" s="5" t="s">
        <v>172</v>
      </c>
      <c r="V332" s="5" t="s">
        <v>172</v>
      </c>
      <c r="W332" s="5" t="s">
        <v>172</v>
      </c>
      <c r="X332" s="5" t="s">
        <v>172</v>
      </c>
      <c r="Y332" s="5" t="s">
        <v>2814</v>
      </c>
      <c r="Z332" s="5" t="s">
        <v>172</v>
      </c>
      <c r="AA332" s="5" t="s">
        <v>2251</v>
      </c>
      <c r="AB332" s="5" t="s">
        <v>2254</v>
      </c>
      <c r="AC332" s="5" t="s">
        <v>1765</v>
      </c>
      <c r="AD332" s="5">
        <v>2.4083199999999999E-2</v>
      </c>
      <c r="AE332" s="5" t="s">
        <v>177</v>
      </c>
      <c r="AF332" s="5" t="s">
        <v>449</v>
      </c>
      <c r="AG332" s="5">
        <v>3.7322000000000001E-2</v>
      </c>
      <c r="AH332" s="40" t="s">
        <v>177</v>
      </c>
      <c r="AI332" s="40" t="s">
        <v>449</v>
      </c>
      <c r="AJ332" s="40" t="str">
        <f t="shared" si="43"/>
        <v>No</v>
      </c>
      <c r="AK332" s="40">
        <v>79.2</v>
      </c>
      <c r="AL332" s="40">
        <v>78</v>
      </c>
      <c r="AM332" s="5" t="s">
        <v>177</v>
      </c>
      <c r="AN332" s="5" t="s">
        <v>177</v>
      </c>
      <c r="AO332" s="5" t="s">
        <v>7847</v>
      </c>
      <c r="AP332" s="5">
        <v>1133146</v>
      </c>
      <c r="AQ332" s="5">
        <v>15</v>
      </c>
      <c r="AR332" s="5" t="str">
        <f>IF(AQ332&lt;350,"yes","no")</f>
        <v>yes</v>
      </c>
      <c r="AS332" s="5">
        <v>598781</v>
      </c>
      <c r="AT332" s="5" t="str">
        <f t="shared" si="37"/>
        <v>yes</v>
      </c>
      <c r="AU332" s="5" t="str">
        <f t="shared" si="38"/>
        <v>yes</v>
      </c>
      <c r="AV332" s="5">
        <v>99.430781663921636</v>
      </c>
      <c r="AW332" s="5">
        <v>100</v>
      </c>
      <c r="AX332" s="5" t="s">
        <v>2385</v>
      </c>
      <c r="AY332" s="5">
        <v>0</v>
      </c>
      <c r="AZ332" s="5" t="str">
        <f t="shared" si="39"/>
        <v>yes</v>
      </c>
      <c r="BA332" s="5" t="str">
        <f t="shared" si="40"/>
        <v>yes</v>
      </c>
    </row>
    <row r="333" spans="1:53">
      <c r="A333" s="5" t="s">
        <v>4107</v>
      </c>
      <c r="B333" s="5" t="s">
        <v>4559</v>
      </c>
      <c r="C333" s="5" t="s">
        <v>5701</v>
      </c>
      <c r="D333" s="5">
        <v>2500000</v>
      </c>
      <c r="E333" s="5" t="s">
        <v>172</v>
      </c>
      <c r="F333" s="5" t="s">
        <v>6295</v>
      </c>
      <c r="G333" s="5" t="s">
        <v>2882</v>
      </c>
      <c r="H333" s="5" t="s">
        <v>1549</v>
      </c>
      <c r="I333" s="5" t="s">
        <v>6168</v>
      </c>
      <c r="J333" s="5">
        <v>2016</v>
      </c>
      <c r="K333" s="5" t="s">
        <v>6174</v>
      </c>
      <c r="L333" s="136" t="s">
        <v>178</v>
      </c>
      <c r="M333" s="5" t="s">
        <v>2383</v>
      </c>
      <c r="N333" s="5" t="s">
        <v>177</v>
      </c>
      <c r="O333" s="5" t="s">
        <v>177</v>
      </c>
      <c r="P333" s="10" t="s">
        <v>449</v>
      </c>
      <c r="Q333" s="5" t="s">
        <v>172</v>
      </c>
      <c r="R333" s="5" t="s">
        <v>172</v>
      </c>
      <c r="S333" s="5" t="s">
        <v>172</v>
      </c>
      <c r="T333" s="5" t="s">
        <v>172</v>
      </c>
      <c r="U333" s="5" t="s">
        <v>172</v>
      </c>
      <c r="V333" s="5" t="s">
        <v>172</v>
      </c>
      <c r="W333" s="5" t="s">
        <v>172</v>
      </c>
      <c r="X333" s="5" t="s">
        <v>172</v>
      </c>
      <c r="Y333" s="5" t="s">
        <v>2814</v>
      </c>
      <c r="Z333" s="5" t="s">
        <v>172</v>
      </c>
      <c r="AA333" s="5" t="s">
        <v>2251</v>
      </c>
      <c r="AB333" s="5" t="s">
        <v>2254</v>
      </c>
      <c r="AC333" s="5" t="s">
        <v>1765</v>
      </c>
      <c r="AD333" s="5">
        <v>2.4743100000000001E-2</v>
      </c>
      <c r="AE333" s="5" t="s">
        <v>177</v>
      </c>
      <c r="AF333" s="5" t="s">
        <v>449</v>
      </c>
      <c r="AG333" s="5">
        <v>4.18141E-2</v>
      </c>
      <c r="AH333" s="40" t="s">
        <v>177</v>
      </c>
      <c r="AI333" s="40" t="s">
        <v>449</v>
      </c>
      <c r="AJ333" s="40" t="str">
        <f t="shared" si="43"/>
        <v>No</v>
      </c>
      <c r="AK333" s="40">
        <v>35.4</v>
      </c>
      <c r="AL333" s="40">
        <v>35</v>
      </c>
      <c r="AM333" s="5" t="s">
        <v>177</v>
      </c>
      <c r="AN333" s="5" t="s">
        <v>177</v>
      </c>
      <c r="AO333" s="5" t="s">
        <v>7880</v>
      </c>
      <c r="AP333" s="5">
        <v>1130367</v>
      </c>
      <c r="AQ333" s="5">
        <v>43</v>
      </c>
      <c r="AR333" s="5" t="str">
        <f>IF(AQ333&lt;350,"yes","no")</f>
        <v>yes</v>
      </c>
      <c r="AS333" s="5">
        <v>59743</v>
      </c>
      <c r="AT333" s="5" t="str">
        <f t="shared" si="37"/>
        <v>yes</v>
      </c>
      <c r="AU333" s="5" t="str">
        <f t="shared" si="38"/>
        <v>yes</v>
      </c>
      <c r="AV333" s="5">
        <v>99.186931231370096</v>
      </c>
      <c r="AW333" s="5">
        <v>100</v>
      </c>
      <c r="AX333" s="5" t="s">
        <v>2385</v>
      </c>
      <c r="AY333" s="5">
        <v>0</v>
      </c>
      <c r="AZ333" s="5" t="str">
        <f t="shared" si="39"/>
        <v>yes</v>
      </c>
      <c r="BA333" s="5" t="str">
        <f t="shared" si="40"/>
        <v>yes</v>
      </c>
    </row>
    <row r="334" spans="1:53">
      <c r="A334" s="5" t="s">
        <v>4108</v>
      </c>
      <c r="B334" s="5" t="s">
        <v>4560</v>
      </c>
      <c r="C334" s="5" t="s">
        <v>5433</v>
      </c>
      <c r="D334" s="5">
        <v>1917036</v>
      </c>
      <c r="E334" s="5" t="s">
        <v>172</v>
      </c>
      <c r="F334" s="5" t="s">
        <v>6296</v>
      </c>
      <c r="G334" s="5" t="s">
        <v>2882</v>
      </c>
      <c r="H334" s="5" t="s">
        <v>1549</v>
      </c>
      <c r="I334" s="5" t="s">
        <v>6168</v>
      </c>
      <c r="J334" s="5">
        <v>2016</v>
      </c>
      <c r="K334" s="5" t="s">
        <v>6174</v>
      </c>
      <c r="L334" s="136" t="s">
        <v>178</v>
      </c>
      <c r="M334" s="5" t="s">
        <v>2383</v>
      </c>
      <c r="N334" s="5" t="s">
        <v>177</v>
      </c>
      <c r="O334" s="5" t="s">
        <v>177</v>
      </c>
      <c r="P334" s="10" t="s">
        <v>449</v>
      </c>
      <c r="Q334" s="5" t="s">
        <v>172</v>
      </c>
      <c r="R334" s="5" t="s">
        <v>172</v>
      </c>
      <c r="S334" s="5" t="s">
        <v>172</v>
      </c>
      <c r="T334" s="5" t="s">
        <v>172</v>
      </c>
      <c r="U334" s="5" t="s">
        <v>172</v>
      </c>
      <c r="V334" s="5" t="s">
        <v>172</v>
      </c>
      <c r="W334" s="5" t="s">
        <v>172</v>
      </c>
      <c r="X334" s="5" t="s">
        <v>172</v>
      </c>
      <c r="Y334" s="5" t="s">
        <v>2814</v>
      </c>
      <c r="Z334" s="5" t="s">
        <v>172</v>
      </c>
      <c r="AA334" s="5" t="s">
        <v>2251</v>
      </c>
      <c r="AB334" s="5" t="s">
        <v>2254</v>
      </c>
      <c r="AC334" s="5" t="s">
        <v>1765</v>
      </c>
      <c r="AD334" s="5">
        <v>3.9329299999999998E-2</v>
      </c>
      <c r="AE334" s="5" t="s">
        <v>177</v>
      </c>
      <c r="AF334" s="5" t="s">
        <v>449</v>
      </c>
      <c r="AG334" s="5">
        <v>0.116024</v>
      </c>
      <c r="AH334" s="40" t="s">
        <v>177</v>
      </c>
      <c r="AI334" s="40" t="s">
        <v>449</v>
      </c>
      <c r="AJ334" s="40" t="str">
        <f t="shared" si="43"/>
        <v>No</v>
      </c>
      <c r="AK334" s="40">
        <v>18.5</v>
      </c>
      <c r="AL334" s="40">
        <v>18</v>
      </c>
      <c r="AM334" s="5" t="s">
        <v>177</v>
      </c>
      <c r="AN334" s="5" t="s">
        <v>177</v>
      </c>
      <c r="AO334" s="5" t="s">
        <v>7881</v>
      </c>
      <c r="AP334" s="5">
        <v>1149695</v>
      </c>
      <c r="AQ334" s="5">
        <v>472</v>
      </c>
      <c r="AR334" s="5" t="str">
        <f t="shared" ref="AR334:AR339" si="44">IF(AQ334&lt;600,"yes","no")</f>
        <v>yes</v>
      </c>
      <c r="AS334" s="5">
        <v>3300</v>
      </c>
      <c r="AT334" s="5" t="str">
        <f t="shared" si="37"/>
        <v>yes</v>
      </c>
      <c r="AU334" s="5" t="str">
        <f t="shared" si="38"/>
        <v>no</v>
      </c>
      <c r="AV334" s="5">
        <v>100.88291581588106</v>
      </c>
      <c r="AW334" s="5">
        <v>95.14</v>
      </c>
      <c r="AX334" s="5" t="s">
        <v>2385</v>
      </c>
      <c r="AY334" s="5">
        <v>10.81</v>
      </c>
      <c r="AZ334" s="5" t="str">
        <f t="shared" si="39"/>
        <v>no</v>
      </c>
      <c r="BA334" s="5" t="str">
        <f t="shared" si="40"/>
        <v>no</v>
      </c>
    </row>
    <row r="335" spans="1:53">
      <c r="A335" s="5" t="s">
        <v>4109</v>
      </c>
      <c r="B335" s="5" t="s">
        <v>4561</v>
      </c>
      <c r="C335" s="5" t="s">
        <v>5475</v>
      </c>
      <c r="D335" s="5">
        <v>2195280</v>
      </c>
      <c r="E335" s="5" t="s">
        <v>172</v>
      </c>
      <c r="F335" s="5" t="s">
        <v>6297</v>
      </c>
      <c r="G335" s="5" t="s">
        <v>2882</v>
      </c>
      <c r="H335" s="5" t="s">
        <v>1549</v>
      </c>
      <c r="I335" s="5" t="s">
        <v>6168</v>
      </c>
      <c r="J335" s="5">
        <v>2016</v>
      </c>
      <c r="K335" s="5" t="s">
        <v>6174</v>
      </c>
      <c r="L335" s="136" t="s">
        <v>178</v>
      </c>
      <c r="M335" s="5" t="s">
        <v>2383</v>
      </c>
      <c r="N335" s="5" t="s">
        <v>177</v>
      </c>
      <c r="O335" s="5" t="s">
        <v>177</v>
      </c>
      <c r="P335" s="10" t="s">
        <v>449</v>
      </c>
      <c r="Q335" s="5" t="s">
        <v>172</v>
      </c>
      <c r="R335" s="5" t="s">
        <v>172</v>
      </c>
      <c r="S335" s="5" t="s">
        <v>172</v>
      </c>
      <c r="T335" s="5" t="s">
        <v>172</v>
      </c>
      <c r="U335" s="5" t="s">
        <v>172</v>
      </c>
      <c r="V335" s="5" t="s">
        <v>172</v>
      </c>
      <c r="W335" s="5" t="s">
        <v>172</v>
      </c>
      <c r="X335" s="5" t="s">
        <v>172</v>
      </c>
      <c r="Y335" s="5" t="s">
        <v>2814</v>
      </c>
      <c r="Z335" s="5" t="s">
        <v>172</v>
      </c>
      <c r="AA335" s="5" t="s">
        <v>2251</v>
      </c>
      <c r="AB335" s="5" t="s">
        <v>2254</v>
      </c>
      <c r="AC335" s="5" t="s">
        <v>1765</v>
      </c>
      <c r="AD335" s="5">
        <v>4.3330599999999997E-2</v>
      </c>
      <c r="AE335" s="5" t="s">
        <v>177</v>
      </c>
      <c r="AF335" s="5" t="s">
        <v>449</v>
      </c>
      <c r="AG335" s="5">
        <v>0.128049</v>
      </c>
      <c r="AH335" s="40" t="s">
        <v>177</v>
      </c>
      <c r="AI335" s="40" t="s">
        <v>449</v>
      </c>
      <c r="AJ335" s="40" t="str">
        <f t="shared" si="43"/>
        <v>No</v>
      </c>
      <c r="AK335" s="40">
        <v>17.8</v>
      </c>
      <c r="AL335" s="40">
        <v>17</v>
      </c>
      <c r="AM335" s="5" t="s">
        <v>177</v>
      </c>
      <c r="AN335" s="5" t="s">
        <v>177</v>
      </c>
      <c r="AO335" s="5" t="s">
        <v>7882</v>
      </c>
      <c r="AP335" s="5">
        <v>1154214</v>
      </c>
      <c r="AQ335" s="5">
        <v>554</v>
      </c>
      <c r="AR335" s="5" t="str">
        <f t="shared" si="44"/>
        <v>yes</v>
      </c>
      <c r="AS335" s="5">
        <v>2717</v>
      </c>
      <c r="AT335" s="5" t="str">
        <f t="shared" si="37"/>
        <v>yes</v>
      </c>
      <c r="AU335" s="5" t="str">
        <f t="shared" si="38"/>
        <v>no</v>
      </c>
      <c r="AV335" s="5">
        <v>101.27944697986106</v>
      </c>
      <c r="AW335" s="5">
        <v>95.94</v>
      </c>
      <c r="AX335" s="5" t="s">
        <v>2385</v>
      </c>
      <c r="AY335" s="5">
        <v>6.76</v>
      </c>
      <c r="AZ335" s="5" t="str">
        <f t="shared" si="39"/>
        <v>no</v>
      </c>
      <c r="BA335" s="5" t="str">
        <f t="shared" si="40"/>
        <v>yes</v>
      </c>
    </row>
    <row r="336" spans="1:53">
      <c r="A336" s="5" t="s">
        <v>4240</v>
      </c>
      <c r="B336" s="5" t="s">
        <v>4692</v>
      </c>
      <c r="C336" s="5" t="s">
        <v>5806</v>
      </c>
      <c r="D336" s="5">
        <v>2500000</v>
      </c>
      <c r="E336" s="5" t="s">
        <v>172</v>
      </c>
      <c r="F336" s="162" t="s">
        <v>9594</v>
      </c>
      <c r="G336" s="5" t="s">
        <v>2882</v>
      </c>
      <c r="H336" s="5" t="s">
        <v>1549</v>
      </c>
      <c r="I336" s="5" t="s">
        <v>6168</v>
      </c>
      <c r="J336" s="5">
        <v>2016</v>
      </c>
      <c r="K336" s="5" t="s">
        <v>6174</v>
      </c>
      <c r="L336" s="136" t="s">
        <v>178</v>
      </c>
      <c r="M336" s="5" t="s">
        <v>2383</v>
      </c>
      <c r="N336" s="5" t="s">
        <v>177</v>
      </c>
      <c r="O336" s="5" t="s">
        <v>177</v>
      </c>
      <c r="P336" s="10" t="s">
        <v>449</v>
      </c>
      <c r="Q336" s="5" t="s">
        <v>172</v>
      </c>
      <c r="R336" s="5" t="s">
        <v>172</v>
      </c>
      <c r="S336" s="5" t="s">
        <v>172</v>
      </c>
      <c r="T336" s="5" t="s">
        <v>172</v>
      </c>
      <c r="U336" s="5" t="s">
        <v>172</v>
      </c>
      <c r="V336" s="5" t="s">
        <v>172</v>
      </c>
      <c r="W336" s="5" t="s">
        <v>172</v>
      </c>
      <c r="X336" s="5" t="s">
        <v>172</v>
      </c>
      <c r="Y336" s="5" t="s">
        <v>2814</v>
      </c>
      <c r="Z336" s="5" t="s">
        <v>172</v>
      </c>
      <c r="AA336" s="5" t="s">
        <v>2251</v>
      </c>
      <c r="AB336" s="5" t="s">
        <v>2254</v>
      </c>
      <c r="AC336" s="5" t="s">
        <v>1762</v>
      </c>
      <c r="AD336" s="5">
        <v>4.5543599999999997E-2</v>
      </c>
      <c r="AE336" s="5" t="s">
        <v>177</v>
      </c>
      <c r="AF336" s="5" t="s">
        <v>449</v>
      </c>
      <c r="AG336" s="5">
        <v>0.17845900000000001</v>
      </c>
      <c r="AH336" s="40" t="s">
        <v>177</v>
      </c>
      <c r="AI336" s="40" t="s">
        <v>449</v>
      </c>
      <c r="AJ336" s="40" t="str">
        <f t="shared" si="43"/>
        <v>No</v>
      </c>
      <c r="AK336" s="40">
        <v>14.4</v>
      </c>
      <c r="AL336" s="40">
        <v>14</v>
      </c>
      <c r="AM336" s="5" t="s">
        <v>177</v>
      </c>
      <c r="AN336" s="5" t="s">
        <v>177</v>
      </c>
      <c r="AO336" s="5" t="s">
        <v>8211</v>
      </c>
      <c r="AP336" s="5">
        <v>1145636</v>
      </c>
      <c r="AQ336" s="5">
        <v>538</v>
      </c>
      <c r="AR336" s="5" t="str">
        <f t="shared" si="44"/>
        <v>yes</v>
      </c>
      <c r="AS336" s="5">
        <v>2801</v>
      </c>
      <c r="AT336" s="5" t="str">
        <f t="shared" si="37"/>
        <v>yes</v>
      </c>
      <c r="AU336" s="5" t="str">
        <f t="shared" si="38"/>
        <v>no</v>
      </c>
      <c r="AV336" s="5">
        <v>100.52674852342815</v>
      </c>
      <c r="AW336" s="5">
        <v>94.44</v>
      </c>
      <c r="AX336" s="5" t="s">
        <v>2386</v>
      </c>
      <c r="AY336" s="5">
        <v>10.98</v>
      </c>
      <c r="AZ336" s="5" t="str">
        <f t="shared" si="39"/>
        <v>no</v>
      </c>
      <c r="BA336" s="5" t="str">
        <f t="shared" si="40"/>
        <v>no</v>
      </c>
    </row>
    <row r="337" spans="1:53">
      <c r="A337" s="5" t="s">
        <v>4174</v>
      </c>
      <c r="B337" s="5" t="s">
        <v>4626</v>
      </c>
      <c r="C337" s="5" t="s">
        <v>5429</v>
      </c>
      <c r="D337" s="5">
        <v>1889763</v>
      </c>
      <c r="E337" s="5" t="s">
        <v>172</v>
      </c>
      <c r="F337" s="5" t="s">
        <v>6378</v>
      </c>
      <c r="G337" s="5" t="s">
        <v>2882</v>
      </c>
      <c r="H337" s="5" t="s">
        <v>1549</v>
      </c>
      <c r="I337" s="5" t="s">
        <v>6168</v>
      </c>
      <c r="J337" s="5">
        <v>2016</v>
      </c>
      <c r="K337" s="5" t="s">
        <v>6174</v>
      </c>
      <c r="L337" s="136" t="s">
        <v>178</v>
      </c>
      <c r="M337" s="5" t="s">
        <v>2383</v>
      </c>
      <c r="N337" s="5" t="s">
        <v>177</v>
      </c>
      <c r="O337" s="5" t="s">
        <v>177</v>
      </c>
      <c r="P337" s="10" t="s">
        <v>449</v>
      </c>
      <c r="Q337" s="5" t="s">
        <v>172</v>
      </c>
      <c r="R337" s="5" t="s">
        <v>172</v>
      </c>
      <c r="S337" s="5" t="s">
        <v>172</v>
      </c>
      <c r="T337" s="5" t="s">
        <v>172</v>
      </c>
      <c r="U337" s="5" t="s">
        <v>172</v>
      </c>
      <c r="V337" s="5" t="s">
        <v>172</v>
      </c>
      <c r="W337" s="5" t="s">
        <v>172</v>
      </c>
      <c r="X337" s="5" t="s">
        <v>172</v>
      </c>
      <c r="Y337" s="5" t="s">
        <v>2814</v>
      </c>
      <c r="Z337" s="5" t="s">
        <v>172</v>
      </c>
      <c r="AA337" s="5" t="s">
        <v>2251</v>
      </c>
      <c r="AB337" s="5" t="s">
        <v>2254</v>
      </c>
      <c r="AC337" s="5" t="s">
        <v>1765</v>
      </c>
      <c r="AD337" s="5">
        <v>0.114969</v>
      </c>
      <c r="AE337" s="5" t="s">
        <v>177</v>
      </c>
      <c r="AF337" s="5" t="s">
        <v>449</v>
      </c>
      <c r="AG337" s="5">
        <v>0.34068199999999998</v>
      </c>
      <c r="AH337" s="40" t="s">
        <v>449</v>
      </c>
      <c r="AI337" s="40" t="s">
        <v>449</v>
      </c>
      <c r="AJ337" s="40" t="str">
        <f t="shared" si="43"/>
        <v>No</v>
      </c>
      <c r="AK337" s="40">
        <v>11</v>
      </c>
      <c r="AL337" s="40">
        <v>10</v>
      </c>
      <c r="AM337" s="5" t="s">
        <v>177</v>
      </c>
      <c r="AN337" s="5" t="s">
        <v>177</v>
      </c>
      <c r="AO337" s="5" t="s">
        <v>7967</v>
      </c>
      <c r="AP337" s="5">
        <v>1041522</v>
      </c>
      <c r="AQ337" s="5">
        <v>847</v>
      </c>
      <c r="AR337" s="5" t="str">
        <f t="shared" si="44"/>
        <v>no</v>
      </c>
      <c r="AS337" s="5">
        <v>1425</v>
      </c>
      <c r="AT337" s="5" t="str">
        <f t="shared" si="37"/>
        <v>no</v>
      </c>
      <c r="AU337" s="5" t="str">
        <f t="shared" si="38"/>
        <v>no</v>
      </c>
      <c r="AV337" s="5">
        <v>91.391000436105301</v>
      </c>
      <c r="AW337" s="5">
        <v>88.37</v>
      </c>
      <c r="AX337" s="5" t="s">
        <v>2386</v>
      </c>
      <c r="AY337" s="5">
        <v>13.62</v>
      </c>
      <c r="AZ337" s="5" t="str">
        <f t="shared" si="39"/>
        <v>no</v>
      </c>
      <c r="BA337" s="5" t="str">
        <f t="shared" si="40"/>
        <v>no</v>
      </c>
    </row>
    <row r="338" spans="1:53">
      <c r="A338" s="5" t="s">
        <v>5939</v>
      </c>
      <c r="B338" s="5" t="s">
        <v>5335</v>
      </c>
      <c r="C338" s="5" t="s">
        <v>5336</v>
      </c>
      <c r="D338" s="5">
        <v>1353506</v>
      </c>
      <c r="E338" s="5" t="s">
        <v>172</v>
      </c>
      <c r="F338" s="5" t="s">
        <v>6418</v>
      </c>
      <c r="G338" s="5" t="s">
        <v>2882</v>
      </c>
      <c r="H338" s="5" t="s">
        <v>1549</v>
      </c>
      <c r="I338" s="5" t="s">
        <v>6168</v>
      </c>
      <c r="J338" s="34">
        <v>2016</v>
      </c>
      <c r="K338" s="5" t="s">
        <v>6174</v>
      </c>
      <c r="L338" s="136" t="s">
        <v>178</v>
      </c>
      <c r="M338" s="5" t="s">
        <v>2383</v>
      </c>
      <c r="N338" s="5" t="s">
        <v>177</v>
      </c>
      <c r="O338" s="5" t="s">
        <v>177</v>
      </c>
      <c r="P338" s="10" t="s">
        <v>449</v>
      </c>
      <c r="Q338" s="5" t="s">
        <v>172</v>
      </c>
      <c r="R338" s="5" t="s">
        <v>172</v>
      </c>
      <c r="S338" s="5" t="s">
        <v>172</v>
      </c>
      <c r="T338" s="5" t="s">
        <v>172</v>
      </c>
      <c r="U338" s="5" t="s">
        <v>172</v>
      </c>
      <c r="V338" s="5" t="s">
        <v>172</v>
      </c>
      <c r="W338" s="5" t="s">
        <v>172</v>
      </c>
      <c r="X338" s="5" t="s">
        <v>172</v>
      </c>
      <c r="Y338" s="5" t="s">
        <v>2814</v>
      </c>
      <c r="Z338" s="5" t="s">
        <v>172</v>
      </c>
      <c r="AA338" s="5" t="s">
        <v>2251</v>
      </c>
      <c r="AB338" s="5" t="s">
        <v>2254</v>
      </c>
      <c r="AC338" s="5" t="s">
        <v>1765</v>
      </c>
      <c r="AD338" s="5">
        <v>0.14566200000000001</v>
      </c>
      <c r="AE338" s="5" t="s">
        <v>177</v>
      </c>
      <c r="AF338" s="5" t="s">
        <v>449</v>
      </c>
      <c r="AG338" s="5">
        <v>0.43461100000000003</v>
      </c>
      <c r="AH338" s="40" t="s">
        <v>449</v>
      </c>
      <c r="AI338" s="40" t="s">
        <v>449</v>
      </c>
      <c r="AJ338" s="40" t="str">
        <f t="shared" si="43"/>
        <v>No</v>
      </c>
      <c r="AK338" s="40">
        <v>9.6</v>
      </c>
      <c r="AL338" s="40">
        <v>9</v>
      </c>
      <c r="AM338" s="5" t="s">
        <v>177</v>
      </c>
      <c r="AN338" s="5" t="s">
        <v>177</v>
      </c>
      <c r="AO338" s="5" t="s">
        <v>8002</v>
      </c>
      <c r="AP338" s="5">
        <v>944500</v>
      </c>
      <c r="AQ338" s="5">
        <v>946</v>
      </c>
      <c r="AR338" s="5" t="str">
        <f t="shared" si="44"/>
        <v>no</v>
      </c>
      <c r="AS338" s="5">
        <v>1064</v>
      </c>
      <c r="AT338" s="5" t="str">
        <f t="shared" si="37"/>
        <v>no</v>
      </c>
      <c r="AU338" s="5" t="str">
        <f t="shared" si="38"/>
        <v>no</v>
      </c>
      <c r="AV338" s="5">
        <v>82.877557950673591</v>
      </c>
      <c r="AW338" s="5">
        <v>80.39</v>
      </c>
      <c r="AX338" s="5" t="s">
        <v>2386</v>
      </c>
      <c r="AY338" s="5">
        <v>15.04</v>
      </c>
      <c r="AZ338" s="5" t="str">
        <f t="shared" si="39"/>
        <v>no</v>
      </c>
      <c r="BA338" s="5" t="str">
        <f t="shared" si="40"/>
        <v>no</v>
      </c>
    </row>
    <row r="339" spans="1:53">
      <c r="A339" s="5" t="s">
        <v>5961</v>
      </c>
      <c r="B339" s="5" t="s">
        <v>5262</v>
      </c>
      <c r="C339" s="5" t="s">
        <v>5263</v>
      </c>
      <c r="D339" s="5">
        <v>1094650</v>
      </c>
      <c r="E339" s="5" t="s">
        <v>172</v>
      </c>
      <c r="F339" s="5" t="s">
        <v>6459</v>
      </c>
      <c r="G339" s="5" t="s">
        <v>2882</v>
      </c>
      <c r="H339" s="5" t="s">
        <v>1549</v>
      </c>
      <c r="I339" s="5" t="s">
        <v>6168</v>
      </c>
      <c r="J339" s="34">
        <v>2016</v>
      </c>
      <c r="K339" s="5" t="s">
        <v>6174</v>
      </c>
      <c r="L339" s="136" t="s">
        <v>178</v>
      </c>
      <c r="M339" s="5" t="s">
        <v>2383</v>
      </c>
      <c r="N339" s="5" t="s">
        <v>177</v>
      </c>
      <c r="O339" s="5" t="s">
        <v>177</v>
      </c>
      <c r="P339" s="10" t="s">
        <v>449</v>
      </c>
      <c r="Q339" s="5" t="s">
        <v>172</v>
      </c>
      <c r="R339" s="5" t="s">
        <v>172</v>
      </c>
      <c r="S339" s="5" t="s">
        <v>172</v>
      </c>
      <c r="T339" s="5" t="s">
        <v>172</v>
      </c>
      <c r="U339" s="5" t="s">
        <v>172</v>
      </c>
      <c r="V339" s="5" t="s">
        <v>172</v>
      </c>
      <c r="W339" s="5" t="s">
        <v>172</v>
      </c>
      <c r="X339" s="5" t="s">
        <v>172</v>
      </c>
      <c r="Y339" s="5" t="s">
        <v>2814</v>
      </c>
      <c r="Z339" s="5" t="s">
        <v>172</v>
      </c>
      <c r="AA339" s="5" t="s">
        <v>2251</v>
      </c>
      <c r="AB339" s="5" t="s">
        <v>2254</v>
      </c>
      <c r="AC339" s="5" t="s">
        <v>1765</v>
      </c>
      <c r="AD339" s="5">
        <v>0.30456100000000003</v>
      </c>
      <c r="AE339" s="5" t="s">
        <v>449</v>
      </c>
      <c r="AF339" s="5" t="s">
        <v>449</v>
      </c>
      <c r="AG339" s="5">
        <v>0.678226</v>
      </c>
      <c r="AH339" s="40" t="s">
        <v>449</v>
      </c>
      <c r="AI339" s="40" t="s">
        <v>177</v>
      </c>
      <c r="AJ339" s="40" t="str">
        <f t="shared" si="43"/>
        <v>No</v>
      </c>
      <c r="AK339" s="40">
        <v>6.1</v>
      </c>
      <c r="AL339" s="40">
        <v>5</v>
      </c>
      <c r="AM339" s="5" t="s">
        <v>177</v>
      </c>
      <c r="AN339" s="5" t="s">
        <v>177</v>
      </c>
      <c r="AO339" s="5" t="s">
        <v>8043</v>
      </c>
      <c r="AP339" s="5">
        <v>646591</v>
      </c>
      <c r="AQ339" s="5">
        <v>773</v>
      </c>
      <c r="AR339" s="5" t="str">
        <f t="shared" si="44"/>
        <v>no</v>
      </c>
      <c r="AS339" s="5">
        <v>843</v>
      </c>
      <c r="AT339" s="5" t="str">
        <f t="shared" si="37"/>
        <v>no</v>
      </c>
      <c r="AU339" s="5" t="str">
        <f t="shared" si="38"/>
        <v>no</v>
      </c>
      <c r="AV339" s="5">
        <v>56.73677403164001</v>
      </c>
      <c r="AW339" s="5">
        <v>67.930000000000007</v>
      </c>
      <c r="AX339" s="5" t="s">
        <v>2386</v>
      </c>
      <c r="AY339" s="5">
        <v>5.37</v>
      </c>
      <c r="AZ339" s="5" t="str">
        <f t="shared" si="39"/>
        <v>no</v>
      </c>
      <c r="BA339" s="5" t="str">
        <f t="shared" si="40"/>
        <v>yes</v>
      </c>
    </row>
    <row r="340" spans="1:53">
      <c r="A340" s="5" t="s">
        <v>4244</v>
      </c>
      <c r="B340" s="5" t="s">
        <v>4696</v>
      </c>
      <c r="C340" s="5" t="s">
        <v>5816</v>
      </c>
      <c r="D340" s="5">
        <v>2500000</v>
      </c>
      <c r="E340" s="5" t="s">
        <v>172</v>
      </c>
      <c r="F340" s="162" t="s">
        <v>9595</v>
      </c>
      <c r="G340" s="5" t="s">
        <v>2882</v>
      </c>
      <c r="H340" s="5" t="s">
        <v>1549</v>
      </c>
      <c r="I340" s="5" t="s">
        <v>6168</v>
      </c>
      <c r="J340" s="5">
        <v>2016</v>
      </c>
      <c r="K340" s="5" t="s">
        <v>6174</v>
      </c>
      <c r="L340" s="136" t="s">
        <v>178</v>
      </c>
      <c r="M340" s="5" t="s">
        <v>2383</v>
      </c>
      <c r="N340" s="5" t="s">
        <v>177</v>
      </c>
      <c r="O340" s="5" t="s">
        <v>177</v>
      </c>
      <c r="P340" s="10" t="s">
        <v>449</v>
      </c>
      <c r="Q340" s="5" t="s">
        <v>172</v>
      </c>
      <c r="R340" s="5" t="s">
        <v>172</v>
      </c>
      <c r="S340" s="5" t="s">
        <v>172</v>
      </c>
      <c r="T340" s="5" t="s">
        <v>172</v>
      </c>
      <c r="U340" s="5" t="s">
        <v>172</v>
      </c>
      <c r="V340" s="5" t="s">
        <v>172</v>
      </c>
      <c r="W340" s="5" t="s">
        <v>172</v>
      </c>
      <c r="X340" s="5" t="s">
        <v>172</v>
      </c>
      <c r="Y340" s="5" t="s">
        <v>2814</v>
      </c>
      <c r="Z340" s="5" t="s">
        <v>172</v>
      </c>
      <c r="AA340" s="5" t="s">
        <v>2251</v>
      </c>
      <c r="AB340" s="5" t="s">
        <v>2254</v>
      </c>
      <c r="AC340" s="5" t="s">
        <v>1762</v>
      </c>
      <c r="AD340" s="5">
        <v>3.07722E-2</v>
      </c>
      <c r="AE340" s="5" t="s">
        <v>177</v>
      </c>
      <c r="AF340" s="5" t="s">
        <v>449</v>
      </c>
      <c r="AG340" s="5">
        <v>9.36477E-2</v>
      </c>
      <c r="AH340" s="40" t="s">
        <v>177</v>
      </c>
      <c r="AI340" s="40" t="s">
        <v>449</v>
      </c>
      <c r="AJ340" s="40" t="str">
        <f t="shared" si="43"/>
        <v>No</v>
      </c>
      <c r="AK340" s="40">
        <v>18.2</v>
      </c>
      <c r="AL340" s="40">
        <v>18</v>
      </c>
      <c r="AM340" s="5" t="s">
        <v>177</v>
      </c>
      <c r="AN340" s="5" t="s">
        <v>177</v>
      </c>
      <c r="AO340" s="5" t="s">
        <v>8217</v>
      </c>
      <c r="AP340" s="5">
        <v>1144058</v>
      </c>
      <c r="AQ340" s="5">
        <v>213</v>
      </c>
      <c r="AR340" s="5" t="str">
        <f>IF(AQ340&lt;350,"yes","no")</f>
        <v>yes</v>
      </c>
      <c r="AS340" s="5">
        <v>8882</v>
      </c>
      <c r="AT340" s="5" t="str">
        <f t="shared" si="37"/>
        <v>yes</v>
      </c>
      <c r="AU340" s="5" t="str">
        <f t="shared" si="38"/>
        <v>yes</v>
      </c>
      <c r="AV340" s="5">
        <v>100.38828289458097</v>
      </c>
      <c r="AW340" s="5">
        <v>97.98</v>
      </c>
      <c r="AX340" s="5" t="s">
        <v>2385</v>
      </c>
      <c r="AY340" s="5">
        <v>4.34</v>
      </c>
      <c r="AZ340" s="5" t="str">
        <f t="shared" si="39"/>
        <v>yes</v>
      </c>
      <c r="BA340" s="5" t="str">
        <f t="shared" si="40"/>
        <v>yes</v>
      </c>
    </row>
    <row r="341" spans="1:53">
      <c r="A341" s="5" t="s">
        <v>4251</v>
      </c>
      <c r="B341" s="5" t="s">
        <v>4703</v>
      </c>
      <c r="C341" s="5" t="s">
        <v>5831</v>
      </c>
      <c r="D341" s="5">
        <v>2500000</v>
      </c>
      <c r="E341" s="5" t="s">
        <v>172</v>
      </c>
      <c r="F341" s="162" t="s">
        <v>9596</v>
      </c>
      <c r="G341" s="5" t="s">
        <v>2882</v>
      </c>
      <c r="H341" s="5" t="s">
        <v>1549</v>
      </c>
      <c r="I341" s="5" t="s">
        <v>6168</v>
      </c>
      <c r="J341" s="5">
        <v>2016</v>
      </c>
      <c r="K341" s="5" t="s">
        <v>6174</v>
      </c>
      <c r="L341" s="136" t="s">
        <v>178</v>
      </c>
      <c r="M341" s="5" t="s">
        <v>2383</v>
      </c>
      <c r="N341" s="5" t="s">
        <v>177</v>
      </c>
      <c r="O341" s="5" t="s">
        <v>177</v>
      </c>
      <c r="P341" s="10" t="s">
        <v>449</v>
      </c>
      <c r="Q341" s="5" t="s">
        <v>172</v>
      </c>
      <c r="R341" s="5" t="s">
        <v>172</v>
      </c>
      <c r="S341" s="5" t="s">
        <v>172</v>
      </c>
      <c r="T341" s="5" t="s">
        <v>172</v>
      </c>
      <c r="U341" s="5" t="s">
        <v>172</v>
      </c>
      <c r="V341" s="5" t="s">
        <v>172</v>
      </c>
      <c r="W341" s="5" t="s">
        <v>172</v>
      </c>
      <c r="X341" s="5" t="s">
        <v>172</v>
      </c>
      <c r="Y341" s="5" t="s">
        <v>2814</v>
      </c>
      <c r="Z341" s="5" t="s">
        <v>172</v>
      </c>
      <c r="AA341" s="5" t="s">
        <v>2251</v>
      </c>
      <c r="AB341" s="5" t="s">
        <v>2254</v>
      </c>
      <c r="AC341" s="5" t="s">
        <v>1762</v>
      </c>
      <c r="AD341" s="5">
        <v>8.21572E-2</v>
      </c>
      <c r="AE341" s="5" t="s">
        <v>177</v>
      </c>
      <c r="AF341" s="5" t="s">
        <v>449</v>
      </c>
      <c r="AG341" s="5">
        <v>0.303753</v>
      </c>
      <c r="AH341" s="40" t="s">
        <v>449</v>
      </c>
      <c r="AI341" s="40" t="s">
        <v>449</v>
      </c>
      <c r="AJ341" s="40" t="str">
        <f t="shared" si="43"/>
        <v>No</v>
      </c>
      <c r="AK341" s="40">
        <v>11.9</v>
      </c>
      <c r="AL341" s="40">
        <v>11</v>
      </c>
      <c r="AM341" s="5" t="s">
        <v>177</v>
      </c>
      <c r="AN341" s="5" t="s">
        <v>177</v>
      </c>
      <c r="AO341" s="5" t="s">
        <v>8234</v>
      </c>
      <c r="AP341" s="5">
        <v>1081657</v>
      </c>
      <c r="AQ341" s="5">
        <v>779</v>
      </c>
      <c r="AR341" s="5" t="str">
        <f>IF(AQ341&lt;600,"yes","no")</f>
        <v>no</v>
      </c>
      <c r="AS341" s="5">
        <v>1656</v>
      </c>
      <c r="AT341" s="5" t="str">
        <f t="shared" si="37"/>
        <v>yes</v>
      </c>
      <c r="AU341" s="5" t="str">
        <f t="shared" si="38"/>
        <v>no</v>
      </c>
      <c r="AV341" s="5">
        <v>94.912748226841444</v>
      </c>
      <c r="AW341" s="5">
        <v>92.56</v>
      </c>
      <c r="AX341" s="5" t="s">
        <v>2386</v>
      </c>
      <c r="AY341" s="5">
        <v>15.86</v>
      </c>
      <c r="AZ341" s="5" t="str">
        <f t="shared" si="39"/>
        <v>no</v>
      </c>
      <c r="BA341" s="5" t="str">
        <f t="shared" si="40"/>
        <v>no</v>
      </c>
    </row>
    <row r="342" spans="1:53">
      <c r="A342" s="5" t="s">
        <v>4146</v>
      </c>
      <c r="B342" s="5" t="s">
        <v>4598</v>
      </c>
      <c r="C342" s="5" t="s">
        <v>5456</v>
      </c>
      <c r="D342" s="5">
        <v>2041608</v>
      </c>
      <c r="E342" s="5" t="s">
        <v>172</v>
      </c>
      <c r="F342" s="5" t="s">
        <v>6339</v>
      </c>
      <c r="G342" s="5" t="s">
        <v>2882</v>
      </c>
      <c r="H342" s="5" t="s">
        <v>1549</v>
      </c>
      <c r="I342" s="5" t="s">
        <v>6168</v>
      </c>
      <c r="J342" s="5">
        <v>2016</v>
      </c>
      <c r="K342" s="5" t="s">
        <v>6174</v>
      </c>
      <c r="L342" s="136" t="s">
        <v>178</v>
      </c>
      <c r="M342" s="5" t="s">
        <v>2383</v>
      </c>
      <c r="N342" s="5" t="s">
        <v>177</v>
      </c>
      <c r="O342" s="5" t="s">
        <v>177</v>
      </c>
      <c r="P342" s="10" t="s">
        <v>449</v>
      </c>
      <c r="Q342" s="5" t="s">
        <v>172</v>
      </c>
      <c r="R342" s="5" t="s">
        <v>172</v>
      </c>
      <c r="S342" s="5" t="s">
        <v>172</v>
      </c>
      <c r="T342" s="5" t="s">
        <v>172</v>
      </c>
      <c r="U342" s="5" t="s">
        <v>172</v>
      </c>
      <c r="V342" s="5" t="s">
        <v>172</v>
      </c>
      <c r="W342" s="5" t="s">
        <v>172</v>
      </c>
      <c r="X342" s="5" t="s">
        <v>172</v>
      </c>
      <c r="Y342" s="5" t="s">
        <v>2814</v>
      </c>
      <c r="Z342" s="5" t="s">
        <v>172</v>
      </c>
      <c r="AA342" s="5" t="s">
        <v>2251</v>
      </c>
      <c r="AB342" s="5" t="s">
        <v>2254</v>
      </c>
      <c r="AC342" s="5" t="s">
        <v>1765</v>
      </c>
      <c r="AD342" s="5">
        <v>7.3298199999999994E-2</v>
      </c>
      <c r="AE342" s="5" t="s">
        <v>177</v>
      </c>
      <c r="AF342" s="5" t="s">
        <v>449</v>
      </c>
      <c r="AG342" s="5">
        <v>0.231793</v>
      </c>
      <c r="AH342" s="40" t="s">
        <v>177</v>
      </c>
      <c r="AI342" s="40" t="s">
        <v>449</v>
      </c>
      <c r="AJ342" s="40" t="str">
        <f t="shared" si="43"/>
        <v>No</v>
      </c>
      <c r="AK342" s="40">
        <v>13.9</v>
      </c>
      <c r="AL342" s="40">
        <v>13</v>
      </c>
      <c r="AM342" s="5" t="s">
        <v>177</v>
      </c>
      <c r="AN342" s="5" t="s">
        <v>177</v>
      </c>
      <c r="AO342" s="5" t="s">
        <v>7926</v>
      </c>
      <c r="AP342" s="5">
        <v>1104780</v>
      </c>
      <c r="AQ342" s="5">
        <v>729</v>
      </c>
      <c r="AR342" s="5" t="str">
        <f>IF(AQ342&lt;600,"yes","no")</f>
        <v>no</v>
      </c>
      <c r="AS342" s="5">
        <v>1948</v>
      </c>
      <c r="AT342" s="5" t="str">
        <f t="shared" si="37"/>
        <v>yes</v>
      </c>
      <c r="AU342" s="5" t="str">
        <f t="shared" si="38"/>
        <v>no</v>
      </c>
      <c r="AV342" s="5">
        <v>96.941734751450682</v>
      </c>
      <c r="AW342" s="5">
        <v>92.74</v>
      </c>
      <c r="AX342" s="5" t="s">
        <v>2386</v>
      </c>
      <c r="AY342" s="5">
        <v>14.66</v>
      </c>
      <c r="AZ342" s="5" t="str">
        <f t="shared" si="39"/>
        <v>no</v>
      </c>
      <c r="BA342" s="5" t="str">
        <f t="shared" si="40"/>
        <v>no</v>
      </c>
    </row>
    <row r="343" spans="1:53">
      <c r="A343" s="5" t="s">
        <v>4110</v>
      </c>
      <c r="B343" s="5" t="s">
        <v>4562</v>
      </c>
      <c r="C343" s="5" t="s">
        <v>5485</v>
      </c>
      <c r="D343" s="5">
        <v>2256813</v>
      </c>
      <c r="E343" s="5" t="s">
        <v>172</v>
      </c>
      <c r="F343" s="5" t="s">
        <v>6298</v>
      </c>
      <c r="G343" s="5" t="s">
        <v>2882</v>
      </c>
      <c r="H343" s="5" t="s">
        <v>1549</v>
      </c>
      <c r="I343" s="5" t="s">
        <v>6168</v>
      </c>
      <c r="J343" s="5">
        <v>2016</v>
      </c>
      <c r="K343" s="5" t="s">
        <v>6174</v>
      </c>
      <c r="L343" s="136" t="s">
        <v>178</v>
      </c>
      <c r="M343" s="5" t="s">
        <v>2383</v>
      </c>
      <c r="N343" s="5" t="s">
        <v>177</v>
      </c>
      <c r="O343" s="5" t="s">
        <v>177</v>
      </c>
      <c r="P343" s="10" t="s">
        <v>449</v>
      </c>
      <c r="Q343" s="5" t="s">
        <v>172</v>
      </c>
      <c r="R343" s="5" t="s">
        <v>172</v>
      </c>
      <c r="S343" s="5" t="s">
        <v>172</v>
      </c>
      <c r="T343" s="5" t="s">
        <v>172</v>
      </c>
      <c r="U343" s="5" t="s">
        <v>172</v>
      </c>
      <c r="V343" s="5" t="s">
        <v>172</v>
      </c>
      <c r="W343" s="5" t="s">
        <v>172</v>
      </c>
      <c r="X343" s="5" t="s">
        <v>172</v>
      </c>
      <c r="Y343" s="5" t="s">
        <v>2814</v>
      </c>
      <c r="Z343" s="5" t="s">
        <v>172</v>
      </c>
      <c r="AA343" s="5" t="s">
        <v>2251</v>
      </c>
      <c r="AB343" s="5" t="s">
        <v>2254</v>
      </c>
      <c r="AC343" s="5" t="s">
        <v>1765</v>
      </c>
      <c r="AD343" s="5">
        <v>3.2886899999999997E-2</v>
      </c>
      <c r="AE343" s="5" t="s">
        <v>177</v>
      </c>
      <c r="AF343" s="5" t="s">
        <v>449</v>
      </c>
      <c r="AG343" s="5">
        <v>7.5654899999999997E-2</v>
      </c>
      <c r="AH343" s="40" t="s">
        <v>177</v>
      </c>
      <c r="AI343" s="40" t="s">
        <v>449</v>
      </c>
      <c r="AJ343" s="40" t="str">
        <f t="shared" si="43"/>
        <v>No</v>
      </c>
      <c r="AK343" s="40">
        <v>21.4</v>
      </c>
      <c r="AL343" s="40">
        <v>21</v>
      </c>
      <c r="AM343" s="5" t="s">
        <v>177</v>
      </c>
      <c r="AN343" s="5" t="s">
        <v>177</v>
      </c>
      <c r="AO343" s="5" t="s">
        <v>7883</v>
      </c>
      <c r="AP343" s="5">
        <v>1145566</v>
      </c>
      <c r="AQ343" s="5">
        <v>230</v>
      </c>
      <c r="AR343" s="5" t="str">
        <f>IF(AQ343&lt;350,"yes","no")</f>
        <v>yes</v>
      </c>
      <c r="AS343" s="5">
        <v>7568</v>
      </c>
      <c r="AT343" s="5" t="str">
        <f t="shared" ref="AT343:AT406" si="45">IF(AS343&gt;1500,"yes","no")</f>
        <v>yes</v>
      </c>
      <c r="AU343" s="5" t="str">
        <f t="shared" ref="AU343:AU406" si="46">IF($AS343&gt;5000,"yes","no")</f>
        <v>yes</v>
      </c>
      <c r="AV343" s="5">
        <v>100.52060619515231</v>
      </c>
      <c r="AW343" s="5">
        <v>97.96</v>
      </c>
      <c r="AX343" s="5" t="s">
        <v>2385</v>
      </c>
      <c r="AY343" s="5">
        <v>1.71</v>
      </c>
      <c r="AZ343" s="5" t="str">
        <f t="shared" ref="AZ343:AZ406" si="47">IF($AY343&lt;5,"yes","no")</f>
        <v>yes</v>
      </c>
      <c r="BA343" s="5" t="str">
        <f t="shared" ref="BA343:BA406" si="48">IF(AY343&lt;10,"yes","no")</f>
        <v>yes</v>
      </c>
    </row>
    <row r="344" spans="1:53">
      <c r="A344" s="5" t="s">
        <v>5940</v>
      </c>
      <c r="B344" s="5" t="s">
        <v>5167</v>
      </c>
      <c r="C344" s="5" t="s">
        <v>5168</v>
      </c>
      <c r="D344" s="5">
        <v>798513</v>
      </c>
      <c r="E344" s="5" t="s">
        <v>172</v>
      </c>
      <c r="F344" s="5" t="s">
        <v>6419</v>
      </c>
      <c r="G344" s="5" t="s">
        <v>2882</v>
      </c>
      <c r="H344" s="5" t="s">
        <v>1549</v>
      </c>
      <c r="I344" s="5" t="s">
        <v>6168</v>
      </c>
      <c r="J344" s="34">
        <v>2016</v>
      </c>
      <c r="K344" s="5" t="s">
        <v>6174</v>
      </c>
      <c r="L344" s="136" t="s">
        <v>178</v>
      </c>
      <c r="M344" s="5" t="s">
        <v>2383</v>
      </c>
      <c r="N344" s="5" t="s">
        <v>177</v>
      </c>
      <c r="O344" s="5" t="s">
        <v>177</v>
      </c>
      <c r="P344" s="10" t="s">
        <v>449</v>
      </c>
      <c r="Q344" s="5" t="s">
        <v>172</v>
      </c>
      <c r="R344" s="5" t="s">
        <v>172</v>
      </c>
      <c r="S344" s="5" t="s">
        <v>172</v>
      </c>
      <c r="T344" s="5" t="s">
        <v>172</v>
      </c>
      <c r="U344" s="5" t="s">
        <v>172</v>
      </c>
      <c r="V344" s="5" t="s">
        <v>172</v>
      </c>
      <c r="W344" s="5" t="s">
        <v>172</v>
      </c>
      <c r="X344" s="5" t="s">
        <v>172</v>
      </c>
      <c r="Y344" s="5" t="s">
        <v>2814</v>
      </c>
      <c r="Z344" s="5" t="s">
        <v>172</v>
      </c>
      <c r="AA344" s="5" t="s">
        <v>2251</v>
      </c>
      <c r="AB344" s="5" t="s">
        <v>2254</v>
      </c>
      <c r="AC344" s="5" t="s">
        <v>1765</v>
      </c>
      <c r="AD344" s="5">
        <v>0.29853600000000002</v>
      </c>
      <c r="AE344" s="5" t="s">
        <v>449</v>
      </c>
      <c r="AF344" s="5" t="s">
        <v>449</v>
      </c>
      <c r="AG344" s="5">
        <v>0.70205899999999999</v>
      </c>
      <c r="AH344" s="40" t="s">
        <v>449</v>
      </c>
      <c r="AI344" s="40" t="s">
        <v>177</v>
      </c>
      <c r="AJ344" s="40" t="str">
        <f t="shared" si="43"/>
        <v>No</v>
      </c>
      <c r="AK344" s="40">
        <v>5.9</v>
      </c>
      <c r="AL344" s="40">
        <v>5</v>
      </c>
      <c r="AM344" s="5" t="s">
        <v>177</v>
      </c>
      <c r="AN344" s="5" t="s">
        <v>177</v>
      </c>
      <c r="AO344" s="5" t="s">
        <v>8003</v>
      </c>
      <c r="AP344" s="5">
        <v>651625</v>
      </c>
      <c r="AQ344" s="5">
        <v>817</v>
      </c>
      <c r="AR344" s="5" t="str">
        <f>IF(AQ344&lt;600,"yes","no")</f>
        <v>no</v>
      </c>
      <c r="AS344" s="5">
        <v>791</v>
      </c>
      <c r="AT344" s="5" t="str">
        <f t="shared" si="45"/>
        <v>no</v>
      </c>
      <c r="AU344" s="5" t="str">
        <f t="shared" si="46"/>
        <v>no</v>
      </c>
      <c r="AV344" s="5">
        <v>57.178495182220942</v>
      </c>
      <c r="AW344" s="5">
        <v>75.09</v>
      </c>
      <c r="AX344" s="5" t="s">
        <v>2386</v>
      </c>
      <c r="AY344" s="5">
        <v>9.61</v>
      </c>
      <c r="AZ344" s="5" t="str">
        <f t="shared" si="47"/>
        <v>no</v>
      </c>
      <c r="BA344" s="5" t="str">
        <f t="shared" si="48"/>
        <v>yes</v>
      </c>
    </row>
    <row r="345" spans="1:53">
      <c r="A345" s="5" t="s">
        <v>4175</v>
      </c>
      <c r="B345" s="5" t="s">
        <v>4627</v>
      </c>
      <c r="C345" s="5" t="s">
        <v>5757</v>
      </c>
      <c r="D345" s="5">
        <v>2500000</v>
      </c>
      <c r="E345" s="5" t="s">
        <v>172</v>
      </c>
      <c r="F345" s="5" t="s">
        <v>6379</v>
      </c>
      <c r="G345" s="5" t="s">
        <v>2882</v>
      </c>
      <c r="H345" s="5" t="s">
        <v>1549</v>
      </c>
      <c r="I345" s="5" t="s">
        <v>6168</v>
      </c>
      <c r="J345" s="5">
        <v>2016</v>
      </c>
      <c r="K345" s="5" t="s">
        <v>6174</v>
      </c>
      <c r="L345" s="136" t="s">
        <v>178</v>
      </c>
      <c r="M345" s="5" t="s">
        <v>2383</v>
      </c>
      <c r="N345" s="5" t="s">
        <v>177</v>
      </c>
      <c r="O345" s="5" t="s">
        <v>177</v>
      </c>
      <c r="P345" s="10" t="s">
        <v>449</v>
      </c>
      <c r="Q345" s="5" t="s">
        <v>172</v>
      </c>
      <c r="R345" s="5" t="s">
        <v>172</v>
      </c>
      <c r="S345" s="5" t="s">
        <v>172</v>
      </c>
      <c r="T345" s="5" t="s">
        <v>172</v>
      </c>
      <c r="U345" s="5" t="s">
        <v>172</v>
      </c>
      <c r="V345" s="5" t="s">
        <v>172</v>
      </c>
      <c r="W345" s="5" t="s">
        <v>172</v>
      </c>
      <c r="X345" s="5" t="s">
        <v>172</v>
      </c>
      <c r="Y345" s="5" t="s">
        <v>2814</v>
      </c>
      <c r="Z345" s="5" t="s">
        <v>172</v>
      </c>
      <c r="AA345" s="5" t="s">
        <v>2251</v>
      </c>
      <c r="AB345" s="5" t="s">
        <v>2254</v>
      </c>
      <c r="AC345" s="5" t="s">
        <v>1765</v>
      </c>
      <c r="AD345" s="5">
        <v>6.6847799999999999E-2</v>
      </c>
      <c r="AE345" s="5" t="s">
        <v>177</v>
      </c>
      <c r="AF345" s="5" t="s">
        <v>449</v>
      </c>
      <c r="AG345" s="5">
        <v>0.200902</v>
      </c>
      <c r="AH345" s="40" t="s">
        <v>177</v>
      </c>
      <c r="AI345" s="40" t="s">
        <v>449</v>
      </c>
      <c r="AJ345" s="40" t="str">
        <f t="shared" si="43"/>
        <v>No</v>
      </c>
      <c r="AK345" s="40">
        <v>14.5</v>
      </c>
      <c r="AL345" s="40">
        <v>14</v>
      </c>
      <c r="AM345" s="5" t="s">
        <v>177</v>
      </c>
      <c r="AN345" s="5" t="s">
        <v>177</v>
      </c>
      <c r="AO345" s="5" t="s">
        <v>7968</v>
      </c>
      <c r="AP345" s="5">
        <v>1126093</v>
      </c>
      <c r="AQ345" s="5">
        <v>684</v>
      </c>
      <c r="AR345" s="5" t="str">
        <f>IF(AQ345&lt;600,"yes","no")</f>
        <v>no</v>
      </c>
      <c r="AS345" s="5">
        <v>2076</v>
      </c>
      <c r="AT345" s="5" t="str">
        <f t="shared" si="45"/>
        <v>yes</v>
      </c>
      <c r="AU345" s="5" t="str">
        <f t="shared" si="46"/>
        <v>no</v>
      </c>
      <c r="AV345" s="5">
        <v>98.811898216355615</v>
      </c>
      <c r="AW345" s="5">
        <v>94.17</v>
      </c>
      <c r="AX345" s="5" t="s">
        <v>2386</v>
      </c>
      <c r="AY345" s="5">
        <v>8.7200000000000006</v>
      </c>
      <c r="AZ345" s="5" t="str">
        <f t="shared" si="47"/>
        <v>no</v>
      </c>
      <c r="BA345" s="5" t="str">
        <f t="shared" si="48"/>
        <v>yes</v>
      </c>
    </row>
    <row r="346" spans="1:53">
      <c r="A346" s="5" t="s">
        <v>4083</v>
      </c>
      <c r="B346" s="5" t="s">
        <v>4535</v>
      </c>
      <c r="C346" s="5" t="s">
        <v>5676</v>
      </c>
      <c r="D346" s="5">
        <v>2500000</v>
      </c>
      <c r="E346" s="5" t="s">
        <v>172</v>
      </c>
      <c r="F346" s="5" t="s">
        <v>6263</v>
      </c>
      <c r="G346" s="5" t="s">
        <v>2882</v>
      </c>
      <c r="H346" s="5" t="s">
        <v>1549</v>
      </c>
      <c r="I346" s="5" t="s">
        <v>6168</v>
      </c>
      <c r="J346" s="5">
        <v>2016</v>
      </c>
      <c r="K346" s="5" t="s">
        <v>6174</v>
      </c>
      <c r="L346" s="136" t="s">
        <v>178</v>
      </c>
      <c r="M346" s="5" t="s">
        <v>2383</v>
      </c>
      <c r="N346" s="5" t="s">
        <v>177</v>
      </c>
      <c r="O346" s="5" t="s">
        <v>177</v>
      </c>
      <c r="P346" s="10" t="s">
        <v>449</v>
      </c>
      <c r="Q346" s="5" t="s">
        <v>172</v>
      </c>
      <c r="R346" s="5" t="s">
        <v>172</v>
      </c>
      <c r="S346" s="5" t="s">
        <v>172</v>
      </c>
      <c r="T346" s="5" t="s">
        <v>172</v>
      </c>
      <c r="U346" s="5" t="s">
        <v>172</v>
      </c>
      <c r="V346" s="5" t="s">
        <v>172</v>
      </c>
      <c r="W346" s="5" t="s">
        <v>172</v>
      </c>
      <c r="X346" s="5" t="s">
        <v>172</v>
      </c>
      <c r="Y346" s="5" t="s">
        <v>2814</v>
      </c>
      <c r="Z346" s="5" t="s">
        <v>172</v>
      </c>
      <c r="AA346" s="5" t="s">
        <v>2251</v>
      </c>
      <c r="AB346" s="5" t="s">
        <v>2254</v>
      </c>
      <c r="AC346" s="5" t="s">
        <v>1765</v>
      </c>
      <c r="AD346" s="5">
        <v>2.4471E-2</v>
      </c>
      <c r="AE346" s="5" t="s">
        <v>177</v>
      </c>
      <c r="AF346" s="5" t="s">
        <v>449</v>
      </c>
      <c r="AG346" s="5">
        <v>3.9572900000000001E-2</v>
      </c>
      <c r="AH346" s="40" t="s">
        <v>177</v>
      </c>
      <c r="AI346" s="40" t="s">
        <v>449</v>
      </c>
      <c r="AJ346" s="40" t="str">
        <f t="shared" si="43"/>
        <v>No</v>
      </c>
      <c r="AK346" s="40">
        <v>42.7</v>
      </c>
      <c r="AL346" s="40">
        <v>42</v>
      </c>
      <c r="AM346" s="5" t="s">
        <v>177</v>
      </c>
      <c r="AN346" s="5" t="s">
        <v>177</v>
      </c>
      <c r="AO346" s="5" t="s">
        <v>7848</v>
      </c>
      <c r="AP346" s="5">
        <v>1128729</v>
      </c>
      <c r="AQ346" s="5">
        <v>21</v>
      </c>
      <c r="AR346" s="5" t="str">
        <f>IF(AQ346&lt;350,"yes","no")</f>
        <v>yes</v>
      </c>
      <c r="AS346" s="5">
        <v>114658</v>
      </c>
      <c r="AT346" s="5" t="str">
        <f t="shared" si="45"/>
        <v>yes</v>
      </c>
      <c r="AU346" s="5" t="str">
        <f t="shared" si="46"/>
        <v>yes</v>
      </c>
      <c r="AV346" s="5">
        <v>99.043200749715041</v>
      </c>
      <c r="AW346" s="5">
        <v>100</v>
      </c>
      <c r="AX346" s="5" t="s">
        <v>2385</v>
      </c>
      <c r="AY346" s="5">
        <v>0</v>
      </c>
      <c r="AZ346" s="5" t="str">
        <f t="shared" si="47"/>
        <v>yes</v>
      </c>
      <c r="BA346" s="5" t="str">
        <f t="shared" si="48"/>
        <v>yes</v>
      </c>
    </row>
    <row r="347" spans="1:53">
      <c r="A347" s="5" t="s">
        <v>4147</v>
      </c>
      <c r="B347" s="5" t="s">
        <v>4599</v>
      </c>
      <c r="C347" s="5" t="s">
        <v>5440</v>
      </c>
      <c r="D347" s="5">
        <v>1966632</v>
      </c>
      <c r="E347" s="5" t="s">
        <v>172</v>
      </c>
      <c r="F347" s="5" t="s">
        <v>6340</v>
      </c>
      <c r="G347" s="5" t="s">
        <v>2882</v>
      </c>
      <c r="H347" s="5" t="s">
        <v>1549</v>
      </c>
      <c r="I347" s="5" t="s">
        <v>6168</v>
      </c>
      <c r="J347" s="5">
        <v>2016</v>
      </c>
      <c r="K347" s="5" t="s">
        <v>6174</v>
      </c>
      <c r="L347" s="136" t="s">
        <v>178</v>
      </c>
      <c r="M347" s="5" t="s">
        <v>2383</v>
      </c>
      <c r="N347" s="5" t="s">
        <v>177</v>
      </c>
      <c r="O347" s="5" t="s">
        <v>177</v>
      </c>
      <c r="P347" s="10" t="s">
        <v>449</v>
      </c>
      <c r="Q347" s="5" t="s">
        <v>172</v>
      </c>
      <c r="R347" s="5" t="s">
        <v>172</v>
      </c>
      <c r="S347" s="5" t="s">
        <v>172</v>
      </c>
      <c r="T347" s="5" t="s">
        <v>172</v>
      </c>
      <c r="U347" s="5" t="s">
        <v>172</v>
      </c>
      <c r="V347" s="5" t="s">
        <v>172</v>
      </c>
      <c r="W347" s="5" t="s">
        <v>172</v>
      </c>
      <c r="X347" s="5" t="s">
        <v>172</v>
      </c>
      <c r="Y347" s="5" t="s">
        <v>2814</v>
      </c>
      <c r="Z347" s="5" t="s">
        <v>172</v>
      </c>
      <c r="AA347" s="5" t="s">
        <v>2251</v>
      </c>
      <c r="AB347" s="5" t="s">
        <v>2254</v>
      </c>
      <c r="AC347" s="5" t="s">
        <v>1765</v>
      </c>
      <c r="AD347" s="5">
        <v>8.4914199999999995E-2</v>
      </c>
      <c r="AE347" s="5" t="s">
        <v>177</v>
      </c>
      <c r="AF347" s="5" t="s">
        <v>449</v>
      </c>
      <c r="AG347" s="5">
        <v>0.27315699999999998</v>
      </c>
      <c r="AH347" s="40" t="s">
        <v>449</v>
      </c>
      <c r="AI347" s="40" t="s">
        <v>449</v>
      </c>
      <c r="AJ347" s="40" t="str">
        <f t="shared" si="43"/>
        <v>No</v>
      </c>
      <c r="AK347" s="40">
        <v>13</v>
      </c>
      <c r="AL347" s="40">
        <v>12</v>
      </c>
      <c r="AM347" s="5" t="s">
        <v>177</v>
      </c>
      <c r="AN347" s="5" t="s">
        <v>177</v>
      </c>
      <c r="AO347" s="5" t="s">
        <v>7927</v>
      </c>
      <c r="AP347" s="5">
        <v>1053681</v>
      </c>
      <c r="AQ347" s="5">
        <v>856</v>
      </c>
      <c r="AR347" s="5" t="str">
        <f>IF(AQ347&lt;600,"yes","no")</f>
        <v>no</v>
      </c>
      <c r="AS347" s="5">
        <v>1389</v>
      </c>
      <c r="AT347" s="5" t="str">
        <f t="shared" si="45"/>
        <v>no</v>
      </c>
      <c r="AU347" s="5" t="str">
        <f t="shared" si="46"/>
        <v>no</v>
      </c>
      <c r="AV347" s="5">
        <v>92.45792285762171</v>
      </c>
      <c r="AW347" s="5">
        <v>88.79</v>
      </c>
      <c r="AX347" s="5" t="s">
        <v>2386</v>
      </c>
      <c r="AY347" s="5">
        <v>19.190000000000001</v>
      </c>
      <c r="AZ347" s="5" t="str">
        <f t="shared" si="47"/>
        <v>no</v>
      </c>
      <c r="BA347" s="5" t="str">
        <f t="shared" si="48"/>
        <v>no</v>
      </c>
    </row>
    <row r="348" spans="1:53">
      <c r="A348" s="5" t="s">
        <v>5985</v>
      </c>
      <c r="B348" s="5" t="s">
        <v>5110</v>
      </c>
      <c r="C348" s="5" t="s">
        <v>5111</v>
      </c>
      <c r="D348" s="5">
        <v>667404</v>
      </c>
      <c r="E348" s="5" t="s">
        <v>172</v>
      </c>
      <c r="F348" s="5" t="s">
        <v>6500</v>
      </c>
      <c r="G348" s="5" t="s">
        <v>2882</v>
      </c>
      <c r="H348" s="5" t="s">
        <v>1549</v>
      </c>
      <c r="I348" s="5" t="s">
        <v>6168</v>
      </c>
      <c r="J348" s="34">
        <v>2016</v>
      </c>
      <c r="K348" s="5" t="s">
        <v>6174</v>
      </c>
      <c r="L348" s="136" t="s">
        <v>178</v>
      </c>
      <c r="M348" s="5" t="s">
        <v>2383</v>
      </c>
      <c r="N348" s="5" t="s">
        <v>177</v>
      </c>
      <c r="O348" s="5" t="s">
        <v>177</v>
      </c>
      <c r="P348" s="10" t="s">
        <v>449</v>
      </c>
      <c r="Q348" s="5" t="s">
        <v>172</v>
      </c>
      <c r="R348" s="5" t="s">
        <v>172</v>
      </c>
      <c r="S348" s="5" t="s">
        <v>172</v>
      </c>
      <c r="T348" s="5" t="s">
        <v>172</v>
      </c>
      <c r="U348" s="5" t="s">
        <v>172</v>
      </c>
      <c r="V348" s="5" t="s">
        <v>172</v>
      </c>
      <c r="W348" s="5" t="s">
        <v>172</v>
      </c>
      <c r="X348" s="5" t="s">
        <v>172</v>
      </c>
      <c r="Y348" s="5" t="s">
        <v>2814</v>
      </c>
      <c r="Z348" s="5" t="s">
        <v>172</v>
      </c>
      <c r="AA348" s="5" t="s">
        <v>2251</v>
      </c>
      <c r="AB348" s="5" t="s">
        <v>2254</v>
      </c>
      <c r="AC348" s="5" t="s">
        <v>1765</v>
      </c>
      <c r="AD348" s="5">
        <v>0.43669599999999997</v>
      </c>
      <c r="AE348" s="5" t="s">
        <v>449</v>
      </c>
      <c r="AF348" s="5" t="s">
        <v>449</v>
      </c>
      <c r="AG348" s="5">
        <v>0.78574900000000003</v>
      </c>
      <c r="AH348" s="40" t="s">
        <v>449</v>
      </c>
      <c r="AI348" s="40" t="s">
        <v>177</v>
      </c>
      <c r="AJ348" s="40" t="str">
        <f t="shared" si="43"/>
        <v>Yes</v>
      </c>
      <c r="AK348" s="40" t="s">
        <v>172</v>
      </c>
      <c r="AL348" s="40" t="s">
        <v>172</v>
      </c>
      <c r="AM348" s="5" t="s">
        <v>177</v>
      </c>
      <c r="AN348" s="5" t="s">
        <v>177</v>
      </c>
      <c r="AO348" s="5" t="s">
        <v>8084</v>
      </c>
      <c r="AP348" s="5">
        <v>312407</v>
      </c>
      <c r="AQ348" s="5">
        <v>447</v>
      </c>
      <c r="AR348" s="5" t="str">
        <f>IF(AQ348&lt;600,"yes","no")</f>
        <v>yes</v>
      </c>
      <c r="AS348" s="5">
        <v>691</v>
      </c>
      <c r="AT348" s="5" t="str">
        <f t="shared" si="45"/>
        <v>no</v>
      </c>
      <c r="AU348" s="5" t="str">
        <f t="shared" si="46"/>
        <v>no</v>
      </c>
      <c r="AV348" s="5">
        <v>27.41294785251041</v>
      </c>
      <c r="AW348" s="5">
        <v>49.83</v>
      </c>
      <c r="AX348" s="5" t="s">
        <v>2386</v>
      </c>
      <c r="AY348" s="5">
        <v>4.03</v>
      </c>
      <c r="AZ348" s="5" t="str">
        <f t="shared" si="47"/>
        <v>yes</v>
      </c>
      <c r="BA348" s="5" t="str">
        <f t="shared" si="48"/>
        <v>yes</v>
      </c>
    </row>
    <row r="349" spans="1:53">
      <c r="A349" s="5" t="s">
        <v>4084</v>
      </c>
      <c r="B349" s="5" t="s">
        <v>4536</v>
      </c>
      <c r="C349" s="5" t="s">
        <v>5677</v>
      </c>
      <c r="D349" s="5">
        <v>2500000</v>
      </c>
      <c r="E349" s="5" t="s">
        <v>172</v>
      </c>
      <c r="F349" s="5" t="s">
        <v>6264</v>
      </c>
      <c r="G349" s="5" t="s">
        <v>2882</v>
      </c>
      <c r="H349" s="5" t="s">
        <v>1549</v>
      </c>
      <c r="I349" s="5" t="s">
        <v>6168</v>
      </c>
      <c r="J349" s="5">
        <v>2016</v>
      </c>
      <c r="K349" s="5" t="s">
        <v>6174</v>
      </c>
      <c r="L349" s="136" t="s">
        <v>178</v>
      </c>
      <c r="M349" s="5" t="s">
        <v>2383</v>
      </c>
      <c r="N349" s="5" t="s">
        <v>177</v>
      </c>
      <c r="O349" s="5" t="s">
        <v>177</v>
      </c>
      <c r="P349" s="10" t="s">
        <v>449</v>
      </c>
      <c r="Q349" s="5" t="s">
        <v>172</v>
      </c>
      <c r="R349" s="5" t="s">
        <v>172</v>
      </c>
      <c r="S349" s="5" t="s">
        <v>172</v>
      </c>
      <c r="T349" s="5" t="s">
        <v>172</v>
      </c>
      <c r="U349" s="5" t="s">
        <v>172</v>
      </c>
      <c r="V349" s="5" t="s">
        <v>172</v>
      </c>
      <c r="W349" s="5" t="s">
        <v>172</v>
      </c>
      <c r="X349" s="5" t="s">
        <v>172</v>
      </c>
      <c r="Y349" s="5" t="s">
        <v>2814</v>
      </c>
      <c r="Z349" s="5" t="s">
        <v>172</v>
      </c>
      <c r="AA349" s="5" t="s">
        <v>2251</v>
      </c>
      <c r="AB349" s="5" t="s">
        <v>2254</v>
      </c>
      <c r="AC349" s="5" t="s">
        <v>1765</v>
      </c>
      <c r="AD349" s="5">
        <v>2.48185E-2</v>
      </c>
      <c r="AE349" s="5" t="s">
        <v>177</v>
      </c>
      <c r="AF349" s="5" t="s">
        <v>449</v>
      </c>
      <c r="AG349" s="5">
        <v>4.1733300000000001E-2</v>
      </c>
      <c r="AH349" s="40" t="s">
        <v>177</v>
      </c>
      <c r="AI349" s="40" t="s">
        <v>449</v>
      </c>
      <c r="AJ349" s="40" t="str">
        <f t="shared" si="43"/>
        <v>No</v>
      </c>
      <c r="AK349" s="40">
        <v>34.799999999999997</v>
      </c>
      <c r="AL349" s="40">
        <v>34</v>
      </c>
      <c r="AM349" s="5" t="s">
        <v>177</v>
      </c>
      <c r="AN349" s="5" t="s">
        <v>177</v>
      </c>
      <c r="AO349" s="5" t="s">
        <v>7849</v>
      </c>
      <c r="AP349" s="5">
        <v>1138025</v>
      </c>
      <c r="AQ349" s="5">
        <v>38</v>
      </c>
      <c r="AR349" s="5" t="str">
        <f>IF(AQ349&lt;350,"yes","no")</f>
        <v>yes</v>
      </c>
      <c r="AS349" s="5">
        <v>90130</v>
      </c>
      <c r="AT349" s="5" t="str">
        <f t="shared" si="45"/>
        <v>yes</v>
      </c>
      <c r="AU349" s="5" t="str">
        <f t="shared" si="46"/>
        <v>yes</v>
      </c>
      <c r="AV349" s="5">
        <v>99.858901944748879</v>
      </c>
      <c r="AW349" s="5">
        <v>99.97</v>
      </c>
      <c r="AX349" s="5" t="s">
        <v>2385</v>
      </c>
      <c r="AY349" s="5">
        <v>2.42</v>
      </c>
      <c r="AZ349" s="5" t="str">
        <f t="shared" si="47"/>
        <v>yes</v>
      </c>
      <c r="BA349" s="5" t="str">
        <f t="shared" si="48"/>
        <v>yes</v>
      </c>
    </row>
    <row r="350" spans="1:53">
      <c r="A350" s="5" t="s">
        <v>4047</v>
      </c>
      <c r="B350" s="5" t="s">
        <v>4499</v>
      </c>
      <c r="C350" s="5" t="s">
        <v>5639</v>
      </c>
      <c r="D350" s="5">
        <v>2500000</v>
      </c>
      <c r="E350" s="5" t="s">
        <v>172</v>
      </c>
      <c r="F350" s="5" t="s">
        <v>6223</v>
      </c>
      <c r="G350" s="5" t="s">
        <v>2882</v>
      </c>
      <c r="H350" s="5" t="s">
        <v>1549</v>
      </c>
      <c r="I350" s="5" t="s">
        <v>6168</v>
      </c>
      <c r="J350" s="5">
        <v>2016</v>
      </c>
      <c r="K350" s="5" t="s">
        <v>6174</v>
      </c>
      <c r="L350" s="136" t="s">
        <v>178</v>
      </c>
      <c r="M350" s="5" t="s">
        <v>2383</v>
      </c>
      <c r="N350" s="5" t="s">
        <v>177</v>
      </c>
      <c r="O350" s="5" t="s">
        <v>177</v>
      </c>
      <c r="P350" s="10" t="s">
        <v>449</v>
      </c>
      <c r="Q350" s="5" t="s">
        <v>172</v>
      </c>
      <c r="R350" s="5" t="s">
        <v>172</v>
      </c>
      <c r="S350" s="5" t="s">
        <v>172</v>
      </c>
      <c r="T350" s="5" t="s">
        <v>172</v>
      </c>
      <c r="U350" s="5" t="s">
        <v>172</v>
      </c>
      <c r="V350" s="5" t="s">
        <v>172</v>
      </c>
      <c r="W350" s="5" t="s">
        <v>172</v>
      </c>
      <c r="X350" s="5" t="s">
        <v>172</v>
      </c>
      <c r="Y350" s="5" t="s">
        <v>2814</v>
      </c>
      <c r="Z350" s="5" t="s">
        <v>172</v>
      </c>
      <c r="AA350" s="5" t="s">
        <v>2251</v>
      </c>
      <c r="AB350" s="5" t="s">
        <v>2254</v>
      </c>
      <c r="AC350" s="5" t="s">
        <v>1762</v>
      </c>
      <c r="AD350" s="5">
        <v>2.8210800000000001E-2</v>
      </c>
      <c r="AE350" s="5" t="s">
        <v>177</v>
      </c>
      <c r="AF350" s="5" t="s">
        <v>449</v>
      </c>
      <c r="AG350" s="5">
        <v>5.5893900000000003E-2</v>
      </c>
      <c r="AH350" s="40" t="s">
        <v>177</v>
      </c>
      <c r="AI350" s="40" t="s">
        <v>449</v>
      </c>
      <c r="AJ350" s="40" t="str">
        <f t="shared" si="43"/>
        <v>No</v>
      </c>
      <c r="AK350" s="40">
        <v>27.4</v>
      </c>
      <c r="AL350" s="40">
        <v>27</v>
      </c>
      <c r="AM350" s="5" t="s">
        <v>177</v>
      </c>
      <c r="AN350" s="5" t="s">
        <v>177</v>
      </c>
      <c r="AO350" s="5" t="s">
        <v>7797</v>
      </c>
      <c r="AP350" s="5">
        <v>1139263</v>
      </c>
      <c r="AQ350" s="5">
        <v>134</v>
      </c>
      <c r="AR350" s="5" t="str">
        <f>IF(AQ350&lt;350,"yes","no")</f>
        <v>yes</v>
      </c>
      <c r="AS350" s="5">
        <v>13064</v>
      </c>
      <c r="AT350" s="5" t="str">
        <f t="shared" si="45"/>
        <v>yes</v>
      </c>
      <c r="AU350" s="5" t="str">
        <f t="shared" si="46"/>
        <v>yes</v>
      </c>
      <c r="AV350" s="5">
        <v>99.967533407684755</v>
      </c>
      <c r="AW350" s="5">
        <v>99.6</v>
      </c>
      <c r="AX350" s="5" t="s">
        <v>2385</v>
      </c>
      <c r="AY350" s="5">
        <v>2.42</v>
      </c>
      <c r="AZ350" s="5" t="str">
        <f t="shared" si="47"/>
        <v>yes</v>
      </c>
      <c r="BA350" s="5" t="str">
        <f t="shared" si="48"/>
        <v>yes</v>
      </c>
    </row>
    <row r="351" spans="1:53">
      <c r="A351" s="5" t="s">
        <v>4048</v>
      </c>
      <c r="B351" s="5" t="s">
        <v>4500</v>
      </c>
      <c r="C351" s="5" t="s">
        <v>5640</v>
      </c>
      <c r="D351" s="5">
        <v>2500000</v>
      </c>
      <c r="E351" s="5" t="s">
        <v>172</v>
      </c>
      <c r="F351" s="5" t="s">
        <v>6224</v>
      </c>
      <c r="G351" s="5" t="s">
        <v>2882</v>
      </c>
      <c r="H351" s="5" t="s">
        <v>1549</v>
      </c>
      <c r="I351" s="5" t="s">
        <v>6168</v>
      </c>
      <c r="J351" s="5">
        <v>2016</v>
      </c>
      <c r="K351" s="5" t="s">
        <v>6174</v>
      </c>
      <c r="L351" s="136" t="s">
        <v>178</v>
      </c>
      <c r="M351" s="5" t="s">
        <v>2383</v>
      </c>
      <c r="N351" s="5" t="s">
        <v>177</v>
      </c>
      <c r="O351" s="5" t="s">
        <v>177</v>
      </c>
      <c r="P351" s="10" t="s">
        <v>449</v>
      </c>
      <c r="Q351" s="5" t="s">
        <v>172</v>
      </c>
      <c r="R351" s="5" t="s">
        <v>172</v>
      </c>
      <c r="S351" s="5" t="s">
        <v>172</v>
      </c>
      <c r="T351" s="5" t="s">
        <v>172</v>
      </c>
      <c r="U351" s="5" t="s">
        <v>172</v>
      </c>
      <c r="V351" s="5" t="s">
        <v>172</v>
      </c>
      <c r="W351" s="5" t="s">
        <v>172</v>
      </c>
      <c r="X351" s="5" t="s">
        <v>172</v>
      </c>
      <c r="Y351" s="5" t="s">
        <v>2814</v>
      </c>
      <c r="Z351" s="5" t="s">
        <v>172</v>
      </c>
      <c r="AA351" s="5" t="s">
        <v>2251</v>
      </c>
      <c r="AB351" s="5" t="s">
        <v>2254</v>
      </c>
      <c r="AC351" s="5" t="s">
        <v>1762</v>
      </c>
      <c r="AD351" s="5">
        <v>2.8427600000000001E-2</v>
      </c>
      <c r="AE351" s="5" t="s">
        <v>177</v>
      </c>
      <c r="AF351" s="5" t="s">
        <v>449</v>
      </c>
      <c r="AG351" s="5">
        <v>6.0512400000000001E-2</v>
      </c>
      <c r="AH351" s="40" t="s">
        <v>177</v>
      </c>
      <c r="AI351" s="40" t="s">
        <v>449</v>
      </c>
      <c r="AJ351" s="40" t="str">
        <f t="shared" si="43"/>
        <v>No</v>
      </c>
      <c r="AK351" s="40">
        <v>26.7</v>
      </c>
      <c r="AL351" s="40">
        <v>26</v>
      </c>
      <c r="AM351" s="5" t="s">
        <v>177</v>
      </c>
      <c r="AN351" s="5" t="s">
        <v>177</v>
      </c>
      <c r="AO351" s="5" t="s">
        <v>7798</v>
      </c>
      <c r="AP351" s="5">
        <v>1144014</v>
      </c>
      <c r="AQ351" s="5">
        <v>223</v>
      </c>
      <c r="AR351" s="5" t="str">
        <f>IF(AQ351&lt;350,"yes","no")</f>
        <v>yes</v>
      </c>
      <c r="AS351" s="5">
        <v>8303</v>
      </c>
      <c r="AT351" s="5" t="str">
        <f t="shared" si="45"/>
        <v>yes</v>
      </c>
      <c r="AU351" s="5" t="str">
        <f t="shared" si="46"/>
        <v>yes</v>
      </c>
      <c r="AV351" s="5">
        <v>100.38442200252187</v>
      </c>
      <c r="AW351" s="5">
        <v>97.96</v>
      </c>
      <c r="AX351" s="5" t="s">
        <v>2385</v>
      </c>
      <c r="AY351" s="5">
        <v>3.17</v>
      </c>
      <c r="AZ351" s="5" t="str">
        <f t="shared" si="47"/>
        <v>yes</v>
      </c>
      <c r="BA351" s="5" t="str">
        <f t="shared" si="48"/>
        <v>yes</v>
      </c>
    </row>
    <row r="352" spans="1:53">
      <c r="A352" s="5" t="s">
        <v>6037</v>
      </c>
      <c r="B352" s="5" t="s">
        <v>5079</v>
      </c>
      <c r="C352" s="5" t="s">
        <v>5080</v>
      </c>
      <c r="D352" s="5">
        <v>581316</v>
      </c>
      <c r="E352" s="5" t="s">
        <v>172</v>
      </c>
      <c r="F352" s="5" t="s">
        <v>6556</v>
      </c>
      <c r="G352" s="5" t="s">
        <v>2882</v>
      </c>
      <c r="H352" s="5" t="s">
        <v>1549</v>
      </c>
      <c r="I352" s="5" t="s">
        <v>6168</v>
      </c>
      <c r="J352" s="34">
        <v>2016</v>
      </c>
      <c r="K352" s="5" t="s">
        <v>6174</v>
      </c>
      <c r="L352" s="136" t="s">
        <v>178</v>
      </c>
      <c r="M352" s="5" t="s">
        <v>2383</v>
      </c>
      <c r="N352" s="5" t="s">
        <v>177</v>
      </c>
      <c r="O352" s="5" t="s">
        <v>177</v>
      </c>
      <c r="P352" s="10" t="s">
        <v>449</v>
      </c>
      <c r="Q352" s="5" t="s">
        <v>172</v>
      </c>
      <c r="R352" s="5" t="s">
        <v>172</v>
      </c>
      <c r="S352" s="5" t="s">
        <v>172</v>
      </c>
      <c r="T352" s="5" t="s">
        <v>172</v>
      </c>
      <c r="U352" s="5" t="s">
        <v>172</v>
      </c>
      <c r="V352" s="5" t="s">
        <v>172</v>
      </c>
      <c r="W352" s="5" t="s">
        <v>172</v>
      </c>
      <c r="X352" s="5" t="s">
        <v>172</v>
      </c>
      <c r="Y352" s="5" t="s">
        <v>2814</v>
      </c>
      <c r="Z352" s="5" t="s">
        <v>172</v>
      </c>
      <c r="AA352" s="5" t="s">
        <v>2251</v>
      </c>
      <c r="AB352" s="5" t="s">
        <v>2254</v>
      </c>
      <c r="AC352" s="5" t="s">
        <v>1765</v>
      </c>
      <c r="AD352" s="5">
        <v>0.36899900000000002</v>
      </c>
      <c r="AE352" s="5" t="s">
        <v>449</v>
      </c>
      <c r="AF352" s="5" t="s">
        <v>449</v>
      </c>
      <c r="AG352" s="5">
        <v>0.87117800000000001</v>
      </c>
      <c r="AH352" s="40" t="s">
        <v>449</v>
      </c>
      <c r="AI352" s="40" t="s">
        <v>177</v>
      </c>
      <c r="AJ352" s="40" t="str">
        <f t="shared" si="43"/>
        <v>Yes</v>
      </c>
      <c r="AK352" s="40" t="s">
        <v>172</v>
      </c>
      <c r="AL352" s="40" t="s">
        <v>172</v>
      </c>
      <c r="AM352" s="5" t="s">
        <v>177</v>
      </c>
      <c r="AN352" s="5" t="s">
        <v>177</v>
      </c>
      <c r="AO352" s="5" t="s">
        <v>8140</v>
      </c>
      <c r="AP352" s="5">
        <v>474280</v>
      </c>
      <c r="AQ352" s="5">
        <v>616</v>
      </c>
      <c r="AR352" s="5" t="str">
        <f t="shared" ref="AR352:AR385" si="49">IF(AQ352&lt;600,"yes","no")</f>
        <v>no</v>
      </c>
      <c r="AS352" s="5">
        <v>766</v>
      </c>
      <c r="AT352" s="5" t="str">
        <f t="shared" si="45"/>
        <v>no</v>
      </c>
      <c r="AU352" s="5" t="str">
        <f t="shared" si="46"/>
        <v>no</v>
      </c>
      <c r="AV352" s="5">
        <v>41.616906495336657</v>
      </c>
      <c r="AW352" s="5">
        <v>60.9</v>
      </c>
      <c r="AX352" s="5" t="s">
        <v>2386</v>
      </c>
      <c r="AY352" s="5">
        <v>7.14</v>
      </c>
      <c r="AZ352" s="5" t="str">
        <f t="shared" si="47"/>
        <v>no</v>
      </c>
      <c r="BA352" s="5" t="str">
        <f t="shared" si="48"/>
        <v>yes</v>
      </c>
    </row>
    <row r="353" spans="1:53">
      <c r="A353" s="5" t="s">
        <v>6038</v>
      </c>
      <c r="B353" s="5" t="s">
        <v>4996</v>
      </c>
      <c r="C353" s="5" t="s">
        <v>4997</v>
      </c>
      <c r="D353" s="5">
        <v>433968</v>
      </c>
      <c r="E353" s="5" t="s">
        <v>172</v>
      </c>
      <c r="F353" s="5" t="s">
        <v>6557</v>
      </c>
      <c r="G353" s="5" t="s">
        <v>2882</v>
      </c>
      <c r="H353" s="5" t="s">
        <v>1549</v>
      </c>
      <c r="I353" s="5" t="s">
        <v>6168</v>
      </c>
      <c r="J353" s="34">
        <v>2016</v>
      </c>
      <c r="K353" s="5" t="s">
        <v>6174</v>
      </c>
      <c r="L353" s="136" t="s">
        <v>178</v>
      </c>
      <c r="M353" s="5" t="s">
        <v>2383</v>
      </c>
      <c r="N353" s="5" t="s">
        <v>177</v>
      </c>
      <c r="O353" s="5" t="s">
        <v>177</v>
      </c>
      <c r="P353" s="10" t="s">
        <v>449</v>
      </c>
      <c r="Q353" s="5" t="s">
        <v>172</v>
      </c>
      <c r="R353" s="5" t="s">
        <v>172</v>
      </c>
      <c r="S353" s="5" t="s">
        <v>172</v>
      </c>
      <c r="T353" s="5" t="s">
        <v>172</v>
      </c>
      <c r="U353" s="5" t="s">
        <v>172</v>
      </c>
      <c r="V353" s="5" t="s">
        <v>172</v>
      </c>
      <c r="W353" s="5" t="s">
        <v>172</v>
      </c>
      <c r="X353" s="5" t="s">
        <v>172</v>
      </c>
      <c r="Y353" s="5" t="s">
        <v>2814</v>
      </c>
      <c r="Z353" s="5" t="s">
        <v>172</v>
      </c>
      <c r="AA353" s="5" t="s">
        <v>2251</v>
      </c>
      <c r="AB353" s="5" t="s">
        <v>2254</v>
      </c>
      <c r="AC353" s="5" t="s">
        <v>1765</v>
      </c>
      <c r="AD353" s="5">
        <v>0.47654200000000002</v>
      </c>
      <c r="AE353" s="5" t="s">
        <v>449</v>
      </c>
      <c r="AF353" s="5" t="s">
        <v>449</v>
      </c>
      <c r="AG353" s="5">
        <v>0.92448200000000003</v>
      </c>
      <c r="AH353" s="40" t="s">
        <v>449</v>
      </c>
      <c r="AI353" s="40" t="s">
        <v>177</v>
      </c>
      <c r="AJ353" s="40" t="str">
        <f t="shared" si="43"/>
        <v>Yes</v>
      </c>
      <c r="AK353" s="40" t="s">
        <v>172</v>
      </c>
      <c r="AL353" s="40" t="s">
        <v>172</v>
      </c>
      <c r="AM353" s="5" t="s">
        <v>177</v>
      </c>
      <c r="AN353" s="5" t="s">
        <v>177</v>
      </c>
      <c r="AO353" s="5" t="s">
        <v>8141</v>
      </c>
      <c r="AP353" s="5">
        <v>367729</v>
      </c>
      <c r="AQ353" s="5">
        <v>496</v>
      </c>
      <c r="AR353" s="5" t="str">
        <f t="shared" si="49"/>
        <v>yes</v>
      </c>
      <c r="AS353" s="5">
        <v>740</v>
      </c>
      <c r="AT353" s="5" t="str">
        <f t="shared" si="45"/>
        <v>no</v>
      </c>
      <c r="AU353" s="5" t="str">
        <f t="shared" si="46"/>
        <v>no</v>
      </c>
      <c r="AV353" s="5">
        <v>32.267317636467183</v>
      </c>
      <c r="AW353" s="5">
        <v>62.01</v>
      </c>
      <c r="AX353" s="5" t="s">
        <v>2386</v>
      </c>
      <c r="AY353" s="5">
        <v>6.37</v>
      </c>
      <c r="AZ353" s="5" t="str">
        <f t="shared" si="47"/>
        <v>no</v>
      </c>
      <c r="BA353" s="5" t="str">
        <f t="shared" si="48"/>
        <v>yes</v>
      </c>
    </row>
    <row r="354" spans="1:53">
      <c r="A354" s="5" t="s">
        <v>5967</v>
      </c>
      <c r="B354" s="5" t="s">
        <v>5112</v>
      </c>
      <c r="C354" s="5" t="s">
        <v>5113</v>
      </c>
      <c r="D354" s="5">
        <v>672879</v>
      </c>
      <c r="E354" s="5" t="s">
        <v>172</v>
      </c>
      <c r="F354" s="5" t="s">
        <v>6470</v>
      </c>
      <c r="G354" s="5" t="s">
        <v>2882</v>
      </c>
      <c r="H354" s="5" t="s">
        <v>1549</v>
      </c>
      <c r="I354" s="5" t="s">
        <v>6168</v>
      </c>
      <c r="J354" s="34">
        <v>2016</v>
      </c>
      <c r="K354" s="5" t="s">
        <v>6174</v>
      </c>
      <c r="L354" s="136" t="s">
        <v>178</v>
      </c>
      <c r="M354" s="5" t="s">
        <v>2383</v>
      </c>
      <c r="N354" s="5" t="s">
        <v>177</v>
      </c>
      <c r="O354" s="5" t="s">
        <v>177</v>
      </c>
      <c r="P354" s="10" t="s">
        <v>449</v>
      </c>
      <c r="Q354" s="5" t="s">
        <v>172</v>
      </c>
      <c r="R354" s="5" t="s">
        <v>172</v>
      </c>
      <c r="S354" s="5" t="s">
        <v>172</v>
      </c>
      <c r="T354" s="5" t="s">
        <v>172</v>
      </c>
      <c r="U354" s="5" t="s">
        <v>172</v>
      </c>
      <c r="V354" s="5" t="s">
        <v>172</v>
      </c>
      <c r="W354" s="5" t="s">
        <v>172</v>
      </c>
      <c r="X354" s="5" t="s">
        <v>172</v>
      </c>
      <c r="Y354" s="5" t="s">
        <v>2814</v>
      </c>
      <c r="Z354" s="5" t="s">
        <v>172</v>
      </c>
      <c r="AA354" s="5" t="s">
        <v>2251</v>
      </c>
      <c r="AB354" s="5" t="s">
        <v>2254</v>
      </c>
      <c r="AC354" s="5" t="s">
        <v>1765</v>
      </c>
      <c r="AD354" s="5">
        <v>0.45680799999999999</v>
      </c>
      <c r="AE354" s="5" t="s">
        <v>449</v>
      </c>
      <c r="AF354" s="5" t="s">
        <v>449</v>
      </c>
      <c r="AG354" s="5">
        <v>0.85316700000000001</v>
      </c>
      <c r="AH354" s="40" t="s">
        <v>449</v>
      </c>
      <c r="AI354" s="40" t="s">
        <v>177</v>
      </c>
      <c r="AJ354" s="40" t="str">
        <f t="shared" si="43"/>
        <v>Yes</v>
      </c>
      <c r="AK354" s="40" t="s">
        <v>172</v>
      </c>
      <c r="AL354" s="40" t="s">
        <v>172</v>
      </c>
      <c r="AM354" s="5" t="s">
        <v>177</v>
      </c>
      <c r="AN354" s="5" t="s">
        <v>177</v>
      </c>
      <c r="AO354" s="5" t="s">
        <v>8054</v>
      </c>
      <c r="AP354" s="5">
        <v>307757</v>
      </c>
      <c r="AQ354" s="5">
        <v>443</v>
      </c>
      <c r="AR354" s="5" t="str">
        <f t="shared" si="49"/>
        <v>yes</v>
      </c>
      <c r="AS354" s="5">
        <v>672</v>
      </c>
      <c r="AT354" s="5" t="str">
        <f t="shared" si="45"/>
        <v>no</v>
      </c>
      <c r="AU354" s="5" t="str">
        <f t="shared" si="46"/>
        <v>no</v>
      </c>
      <c r="AV354" s="5">
        <v>27.004921759899897</v>
      </c>
      <c r="AW354" s="5">
        <v>49.03</v>
      </c>
      <c r="AX354" s="5" t="s">
        <v>2386</v>
      </c>
      <c r="AY354" s="5">
        <v>3.29</v>
      </c>
      <c r="AZ354" s="5" t="str">
        <f t="shared" si="47"/>
        <v>yes</v>
      </c>
      <c r="BA354" s="5" t="str">
        <f t="shared" si="48"/>
        <v>yes</v>
      </c>
    </row>
    <row r="355" spans="1:53">
      <c r="A355" s="5" t="s">
        <v>5997</v>
      </c>
      <c r="B355" s="5" t="s">
        <v>5056</v>
      </c>
      <c r="C355" s="5" t="s">
        <v>5057</v>
      </c>
      <c r="D355" s="5">
        <v>523310</v>
      </c>
      <c r="E355" s="5" t="s">
        <v>172</v>
      </c>
      <c r="F355" s="5" t="s">
        <v>6512</v>
      </c>
      <c r="G355" s="5" t="s">
        <v>2882</v>
      </c>
      <c r="H355" s="5" t="s">
        <v>1549</v>
      </c>
      <c r="I355" s="5" t="s">
        <v>6168</v>
      </c>
      <c r="J355" s="34">
        <v>2016</v>
      </c>
      <c r="K355" s="5" t="s">
        <v>6174</v>
      </c>
      <c r="L355" s="136" t="s">
        <v>178</v>
      </c>
      <c r="M355" s="5" t="s">
        <v>2383</v>
      </c>
      <c r="N355" s="5" t="s">
        <v>177</v>
      </c>
      <c r="O355" s="5" t="s">
        <v>177</v>
      </c>
      <c r="P355" s="10" t="s">
        <v>449</v>
      </c>
      <c r="Q355" s="5" t="s">
        <v>172</v>
      </c>
      <c r="R355" s="5" t="s">
        <v>172</v>
      </c>
      <c r="S355" s="5" t="s">
        <v>172</v>
      </c>
      <c r="T355" s="5" t="s">
        <v>172</v>
      </c>
      <c r="U355" s="5" t="s">
        <v>172</v>
      </c>
      <c r="V355" s="5" t="s">
        <v>172</v>
      </c>
      <c r="W355" s="5" t="s">
        <v>172</v>
      </c>
      <c r="X355" s="5" t="s">
        <v>172</v>
      </c>
      <c r="Y355" s="5" t="s">
        <v>2814</v>
      </c>
      <c r="Z355" s="5" t="s">
        <v>172</v>
      </c>
      <c r="AA355" s="5" t="s">
        <v>2251</v>
      </c>
      <c r="AB355" s="5" t="s">
        <v>2254</v>
      </c>
      <c r="AC355" s="5" t="s">
        <v>172</v>
      </c>
      <c r="AD355" s="5">
        <v>0.54398000000000002</v>
      </c>
      <c r="AE355" s="5" t="s">
        <v>449</v>
      </c>
      <c r="AF355" s="5" t="s">
        <v>177</v>
      </c>
      <c r="AG355" s="5" t="s">
        <v>172</v>
      </c>
      <c r="AH355" s="40" t="s">
        <v>449</v>
      </c>
      <c r="AI355" s="40" t="s">
        <v>177</v>
      </c>
      <c r="AJ355" s="40" t="str">
        <f t="shared" si="43"/>
        <v>Yes</v>
      </c>
      <c r="AK355" s="40" t="s">
        <v>172</v>
      </c>
      <c r="AL355" s="40" t="s">
        <v>172</v>
      </c>
      <c r="AM355" s="5" t="s">
        <v>177</v>
      </c>
      <c r="AN355" s="5" t="s">
        <v>177</v>
      </c>
      <c r="AO355" s="5" t="s">
        <v>8097</v>
      </c>
      <c r="AP355" s="5">
        <v>178187</v>
      </c>
      <c r="AQ355" s="5">
        <v>274</v>
      </c>
      <c r="AR355" s="5" t="str">
        <f t="shared" si="49"/>
        <v>yes</v>
      </c>
      <c r="AS355" s="5">
        <v>628</v>
      </c>
      <c r="AT355" s="5" t="str">
        <f t="shared" si="45"/>
        <v>no</v>
      </c>
      <c r="AU355" s="5" t="str">
        <f t="shared" si="46"/>
        <v>no</v>
      </c>
      <c r="AV355" s="5">
        <v>15.635472121288169</v>
      </c>
      <c r="AW355" s="5">
        <v>38.130000000000003</v>
      </c>
      <c r="AX355" s="5" t="s">
        <v>2386</v>
      </c>
      <c r="AY355" s="5">
        <v>1.55</v>
      </c>
      <c r="AZ355" s="5" t="str">
        <f t="shared" si="47"/>
        <v>yes</v>
      </c>
      <c r="BA355" s="5" t="str">
        <f t="shared" si="48"/>
        <v>yes</v>
      </c>
    </row>
    <row r="356" spans="1:53">
      <c r="A356" s="5" t="s">
        <v>6076</v>
      </c>
      <c r="B356" s="5" t="s">
        <v>5002</v>
      </c>
      <c r="C356" s="5" t="s">
        <v>5003</v>
      </c>
      <c r="D356" s="5">
        <v>436167</v>
      </c>
      <c r="E356" s="5" t="s">
        <v>172</v>
      </c>
      <c r="F356" s="162" t="s">
        <v>9597</v>
      </c>
      <c r="G356" s="5" t="s">
        <v>2882</v>
      </c>
      <c r="H356" s="5" t="s">
        <v>1549</v>
      </c>
      <c r="I356" s="5" t="s">
        <v>6168</v>
      </c>
      <c r="J356" s="34">
        <v>2016</v>
      </c>
      <c r="K356" s="5" t="s">
        <v>6174</v>
      </c>
      <c r="L356" s="136" t="s">
        <v>178</v>
      </c>
      <c r="M356" s="5" t="s">
        <v>2383</v>
      </c>
      <c r="N356" s="5" t="s">
        <v>177</v>
      </c>
      <c r="O356" s="5" t="s">
        <v>177</v>
      </c>
      <c r="P356" s="10" t="s">
        <v>449</v>
      </c>
      <c r="Q356" s="5" t="s">
        <v>172</v>
      </c>
      <c r="R356" s="5" t="s">
        <v>172</v>
      </c>
      <c r="S356" s="5" t="s">
        <v>172</v>
      </c>
      <c r="T356" s="5" t="s">
        <v>172</v>
      </c>
      <c r="U356" s="5" t="s">
        <v>172</v>
      </c>
      <c r="V356" s="5" t="s">
        <v>172</v>
      </c>
      <c r="W356" s="5" t="s">
        <v>172</v>
      </c>
      <c r="X356" s="5" t="s">
        <v>172</v>
      </c>
      <c r="Y356" s="5" t="s">
        <v>2814</v>
      </c>
      <c r="Z356" s="5" t="s">
        <v>172</v>
      </c>
      <c r="AA356" s="5" t="s">
        <v>2251</v>
      </c>
      <c r="AB356" s="5" t="s">
        <v>2254</v>
      </c>
      <c r="AC356" s="5" t="s">
        <v>172</v>
      </c>
      <c r="AD356" s="5">
        <v>0.649509</v>
      </c>
      <c r="AE356" s="5" t="s">
        <v>449</v>
      </c>
      <c r="AF356" s="5" t="s">
        <v>177</v>
      </c>
      <c r="AG356" s="5" t="s">
        <v>172</v>
      </c>
      <c r="AH356" s="40" t="s">
        <v>449</v>
      </c>
      <c r="AI356" s="40" t="s">
        <v>177</v>
      </c>
      <c r="AJ356" s="40" t="str">
        <f t="shared" si="43"/>
        <v>Yes</v>
      </c>
      <c r="AK356" s="40" t="s">
        <v>172</v>
      </c>
      <c r="AL356" s="40" t="s">
        <v>172</v>
      </c>
      <c r="AM356" s="5" t="s">
        <v>177</v>
      </c>
      <c r="AN356" s="5" t="s">
        <v>177</v>
      </c>
      <c r="AO356" s="5" t="s">
        <v>8179</v>
      </c>
      <c r="AP356" s="5">
        <v>135476</v>
      </c>
      <c r="AQ356" s="5">
        <v>201</v>
      </c>
      <c r="AR356" s="5" t="str">
        <f t="shared" si="49"/>
        <v>yes</v>
      </c>
      <c r="AS356" s="5">
        <v>651</v>
      </c>
      <c r="AT356" s="5" t="str">
        <f t="shared" si="45"/>
        <v>no</v>
      </c>
      <c r="AU356" s="5" t="str">
        <f t="shared" si="46"/>
        <v>no</v>
      </c>
      <c r="AV356" s="5">
        <v>11.887686650000482</v>
      </c>
      <c r="AW356" s="5">
        <v>32.47</v>
      </c>
      <c r="AX356" s="5" t="s">
        <v>2386</v>
      </c>
      <c r="AY356" s="5">
        <v>2.04</v>
      </c>
      <c r="AZ356" s="5" t="str">
        <f t="shared" si="47"/>
        <v>yes</v>
      </c>
      <c r="BA356" s="5" t="str">
        <f t="shared" si="48"/>
        <v>yes</v>
      </c>
    </row>
    <row r="357" spans="1:53">
      <c r="A357" s="5" t="s">
        <v>5998</v>
      </c>
      <c r="B357" s="5" t="s">
        <v>4990</v>
      </c>
      <c r="C357" s="5" t="s">
        <v>4991</v>
      </c>
      <c r="D357" s="5">
        <v>424005</v>
      </c>
      <c r="E357" s="5" t="s">
        <v>172</v>
      </c>
      <c r="F357" s="5" t="s">
        <v>6513</v>
      </c>
      <c r="G357" s="5" t="s">
        <v>2882</v>
      </c>
      <c r="H357" s="5" t="s">
        <v>1549</v>
      </c>
      <c r="I357" s="5" t="s">
        <v>6168</v>
      </c>
      <c r="J357" s="34">
        <v>2016</v>
      </c>
      <c r="K357" s="5" t="s">
        <v>6174</v>
      </c>
      <c r="L357" s="136" t="s">
        <v>178</v>
      </c>
      <c r="M357" s="5" t="s">
        <v>2383</v>
      </c>
      <c r="N357" s="5" t="s">
        <v>177</v>
      </c>
      <c r="O357" s="5" t="s">
        <v>177</v>
      </c>
      <c r="P357" s="10" t="s">
        <v>449</v>
      </c>
      <c r="Q357" s="5" t="s">
        <v>172</v>
      </c>
      <c r="R357" s="5" t="s">
        <v>172</v>
      </c>
      <c r="S357" s="5" t="s">
        <v>172</v>
      </c>
      <c r="T357" s="5" t="s">
        <v>172</v>
      </c>
      <c r="U357" s="5" t="s">
        <v>172</v>
      </c>
      <c r="V357" s="5" t="s">
        <v>172</v>
      </c>
      <c r="W357" s="5" t="s">
        <v>172</v>
      </c>
      <c r="X357" s="5" t="s">
        <v>172</v>
      </c>
      <c r="Y357" s="5" t="s">
        <v>2814</v>
      </c>
      <c r="Z357" s="5" t="s">
        <v>172</v>
      </c>
      <c r="AA357" s="5" t="s">
        <v>2251</v>
      </c>
      <c r="AB357" s="5" t="s">
        <v>2254</v>
      </c>
      <c r="AC357" s="5" t="s">
        <v>172</v>
      </c>
      <c r="AD357" s="5">
        <v>0.59680699999999998</v>
      </c>
      <c r="AE357" s="5" t="s">
        <v>449</v>
      </c>
      <c r="AF357" s="5" t="s">
        <v>177</v>
      </c>
      <c r="AG357" s="5" t="s">
        <v>172</v>
      </c>
      <c r="AH357" s="40" t="s">
        <v>449</v>
      </c>
      <c r="AI357" s="40" t="s">
        <v>177</v>
      </c>
      <c r="AJ357" s="40" t="str">
        <f t="shared" si="43"/>
        <v>Yes</v>
      </c>
      <c r="AK357" s="40" t="s">
        <v>172</v>
      </c>
      <c r="AL357" s="40" t="s">
        <v>172</v>
      </c>
      <c r="AM357" s="5" t="s">
        <v>177</v>
      </c>
      <c r="AN357" s="5" t="s">
        <v>177</v>
      </c>
      <c r="AO357" s="5" t="s">
        <v>8098</v>
      </c>
      <c r="AP357" s="5">
        <v>160201</v>
      </c>
      <c r="AQ357" s="5">
        <v>238</v>
      </c>
      <c r="AR357" s="5" t="str">
        <f t="shared" si="49"/>
        <v>yes</v>
      </c>
      <c r="AS357" s="5">
        <v>646</v>
      </c>
      <c r="AT357" s="5" t="str">
        <f t="shared" si="45"/>
        <v>no</v>
      </c>
      <c r="AU357" s="5" t="str">
        <f t="shared" si="46"/>
        <v>no</v>
      </c>
      <c r="AV357" s="5">
        <v>14.057244744580052</v>
      </c>
      <c r="AW357" s="5">
        <v>32.340000000000003</v>
      </c>
      <c r="AX357" s="5" t="s">
        <v>2386</v>
      </c>
      <c r="AY357" s="5">
        <v>4.25</v>
      </c>
      <c r="AZ357" s="5" t="str">
        <f t="shared" si="47"/>
        <v>yes</v>
      </c>
      <c r="BA357" s="5" t="str">
        <f t="shared" si="48"/>
        <v>yes</v>
      </c>
    </row>
    <row r="358" spans="1:53">
      <c r="A358" s="5" t="s">
        <v>6077</v>
      </c>
      <c r="B358" s="5" t="s">
        <v>5020</v>
      </c>
      <c r="C358" s="5" t="s">
        <v>5021</v>
      </c>
      <c r="D358" s="5">
        <v>459467</v>
      </c>
      <c r="E358" s="5" t="s">
        <v>172</v>
      </c>
      <c r="F358" s="162" t="s">
        <v>9598</v>
      </c>
      <c r="G358" s="5" t="s">
        <v>2882</v>
      </c>
      <c r="H358" s="5" t="s">
        <v>1549</v>
      </c>
      <c r="I358" s="5" t="s">
        <v>6168</v>
      </c>
      <c r="J358" s="34">
        <v>2016</v>
      </c>
      <c r="K358" s="5" t="s">
        <v>6174</v>
      </c>
      <c r="L358" s="136" t="s">
        <v>178</v>
      </c>
      <c r="M358" s="5" t="s">
        <v>2383</v>
      </c>
      <c r="N358" s="5" t="s">
        <v>177</v>
      </c>
      <c r="O358" s="5" t="s">
        <v>177</v>
      </c>
      <c r="P358" s="10" t="s">
        <v>449</v>
      </c>
      <c r="Q358" s="5" t="s">
        <v>172</v>
      </c>
      <c r="R358" s="5" t="s">
        <v>172</v>
      </c>
      <c r="S358" s="5" t="s">
        <v>172</v>
      </c>
      <c r="T358" s="5" t="s">
        <v>172</v>
      </c>
      <c r="U358" s="5" t="s">
        <v>172</v>
      </c>
      <c r="V358" s="5" t="s">
        <v>172</v>
      </c>
      <c r="W358" s="5" t="s">
        <v>172</v>
      </c>
      <c r="X358" s="5" t="s">
        <v>172</v>
      </c>
      <c r="Y358" s="5" t="s">
        <v>2814</v>
      </c>
      <c r="Z358" s="5" t="s">
        <v>172</v>
      </c>
      <c r="AA358" s="5" t="s">
        <v>2251</v>
      </c>
      <c r="AB358" s="5" t="s">
        <v>2254</v>
      </c>
      <c r="AC358" s="5" t="s">
        <v>172</v>
      </c>
      <c r="AD358" s="5">
        <v>0.64733399999999996</v>
      </c>
      <c r="AE358" s="5" t="s">
        <v>449</v>
      </c>
      <c r="AF358" s="5" t="s">
        <v>177</v>
      </c>
      <c r="AG358" s="5" t="s">
        <v>172</v>
      </c>
      <c r="AH358" s="40" t="s">
        <v>449</v>
      </c>
      <c r="AI358" s="40" t="s">
        <v>177</v>
      </c>
      <c r="AJ358" s="40" t="str">
        <f t="shared" si="43"/>
        <v>Yes</v>
      </c>
      <c r="AK358" s="40" t="s">
        <v>172</v>
      </c>
      <c r="AL358" s="40" t="s">
        <v>172</v>
      </c>
      <c r="AM358" s="5" t="s">
        <v>177</v>
      </c>
      <c r="AN358" s="5" t="s">
        <v>177</v>
      </c>
      <c r="AO358" s="5" t="s">
        <v>8180</v>
      </c>
      <c r="AP358" s="5">
        <v>140241</v>
      </c>
      <c r="AQ358" s="5">
        <v>216</v>
      </c>
      <c r="AR358" s="5" t="str">
        <f t="shared" si="49"/>
        <v>yes</v>
      </c>
      <c r="AS358" s="5">
        <v>617</v>
      </c>
      <c r="AT358" s="5" t="str">
        <f t="shared" si="45"/>
        <v>no</v>
      </c>
      <c r="AU358" s="5" t="str">
        <f t="shared" si="46"/>
        <v>no</v>
      </c>
      <c r="AV358" s="5">
        <v>12.305803710492764</v>
      </c>
      <c r="AW358" s="5">
        <v>32.31</v>
      </c>
      <c r="AX358" s="5" t="s">
        <v>2386</v>
      </c>
      <c r="AY358" s="5">
        <v>2.87</v>
      </c>
      <c r="AZ358" s="5" t="str">
        <f t="shared" si="47"/>
        <v>yes</v>
      </c>
      <c r="BA358" s="5" t="str">
        <f t="shared" si="48"/>
        <v>yes</v>
      </c>
    </row>
    <row r="359" spans="1:53">
      <c r="A359" s="5" t="s">
        <v>5968</v>
      </c>
      <c r="B359" s="5" t="s">
        <v>5086</v>
      </c>
      <c r="C359" s="5" t="s">
        <v>5087</v>
      </c>
      <c r="D359" s="5">
        <v>604953</v>
      </c>
      <c r="E359" s="5" t="s">
        <v>172</v>
      </c>
      <c r="F359" s="5" t="s">
        <v>6471</v>
      </c>
      <c r="G359" s="5" t="s">
        <v>2882</v>
      </c>
      <c r="H359" s="5" t="s">
        <v>1549</v>
      </c>
      <c r="I359" s="5" t="s">
        <v>6168</v>
      </c>
      <c r="J359" s="34">
        <v>2016</v>
      </c>
      <c r="K359" s="5" t="s">
        <v>6174</v>
      </c>
      <c r="L359" s="136" t="s">
        <v>178</v>
      </c>
      <c r="M359" s="5" t="s">
        <v>2383</v>
      </c>
      <c r="N359" s="5" t="s">
        <v>177</v>
      </c>
      <c r="O359" s="5" t="s">
        <v>177</v>
      </c>
      <c r="P359" s="10" t="s">
        <v>449</v>
      </c>
      <c r="Q359" s="5" t="s">
        <v>172</v>
      </c>
      <c r="R359" s="5" t="s">
        <v>172</v>
      </c>
      <c r="S359" s="5" t="s">
        <v>172</v>
      </c>
      <c r="T359" s="5" t="s">
        <v>172</v>
      </c>
      <c r="U359" s="5" t="s">
        <v>172</v>
      </c>
      <c r="V359" s="5" t="s">
        <v>172</v>
      </c>
      <c r="W359" s="5" t="s">
        <v>172</v>
      </c>
      <c r="X359" s="5" t="s">
        <v>172</v>
      </c>
      <c r="Y359" s="5" t="s">
        <v>2814</v>
      </c>
      <c r="Z359" s="5" t="s">
        <v>172</v>
      </c>
      <c r="AA359" s="5" t="s">
        <v>2251</v>
      </c>
      <c r="AB359" s="5" t="s">
        <v>2254</v>
      </c>
      <c r="AC359" s="5" t="s">
        <v>172</v>
      </c>
      <c r="AD359" s="5">
        <v>0.52408900000000003</v>
      </c>
      <c r="AE359" s="5" t="s">
        <v>449</v>
      </c>
      <c r="AF359" s="5" t="s">
        <v>177</v>
      </c>
      <c r="AG359" s="5" t="s">
        <v>172</v>
      </c>
      <c r="AH359" s="40" t="s">
        <v>449</v>
      </c>
      <c r="AI359" s="40" t="s">
        <v>177</v>
      </c>
      <c r="AJ359" s="40" t="str">
        <f t="shared" si="43"/>
        <v>Yes</v>
      </c>
      <c r="AK359" s="40" t="s">
        <v>172</v>
      </c>
      <c r="AL359" s="40" t="s">
        <v>172</v>
      </c>
      <c r="AM359" s="5" t="s">
        <v>177</v>
      </c>
      <c r="AN359" s="5" t="s">
        <v>177</v>
      </c>
      <c r="AO359" s="5" t="s">
        <v>8055</v>
      </c>
      <c r="AP359" s="5">
        <v>189195</v>
      </c>
      <c r="AQ359" s="5">
        <v>279</v>
      </c>
      <c r="AR359" s="5" t="str">
        <f t="shared" si="49"/>
        <v>yes</v>
      </c>
      <c r="AS359" s="5">
        <v>654</v>
      </c>
      <c r="AT359" s="5" t="str">
        <f t="shared" si="45"/>
        <v>no</v>
      </c>
      <c r="AU359" s="5" t="str">
        <f t="shared" si="46"/>
        <v>no</v>
      </c>
      <c r="AV359" s="5">
        <v>16.601397116440118</v>
      </c>
      <c r="AW359" s="5">
        <v>36.450000000000003</v>
      </c>
      <c r="AX359" s="5" t="s">
        <v>2386</v>
      </c>
      <c r="AY359" s="5">
        <v>0.97</v>
      </c>
      <c r="AZ359" s="5" t="str">
        <f t="shared" si="47"/>
        <v>yes</v>
      </c>
      <c r="BA359" s="5" t="str">
        <f t="shared" si="48"/>
        <v>yes</v>
      </c>
    </row>
    <row r="360" spans="1:53">
      <c r="A360" s="5" t="s">
        <v>6039</v>
      </c>
      <c r="B360" s="5" t="s">
        <v>4969</v>
      </c>
      <c r="C360" s="5" t="s">
        <v>4970</v>
      </c>
      <c r="D360" s="5">
        <v>384124</v>
      </c>
      <c r="E360" s="5" t="s">
        <v>172</v>
      </c>
      <c r="F360" s="5" t="s">
        <v>6558</v>
      </c>
      <c r="G360" s="5" t="s">
        <v>2882</v>
      </c>
      <c r="H360" s="5" t="s">
        <v>1549</v>
      </c>
      <c r="I360" s="5" t="s">
        <v>6168</v>
      </c>
      <c r="J360" s="34">
        <v>2016</v>
      </c>
      <c r="K360" s="5" t="s">
        <v>6174</v>
      </c>
      <c r="L360" s="136" t="s">
        <v>178</v>
      </c>
      <c r="M360" s="5" t="s">
        <v>2383</v>
      </c>
      <c r="N360" s="5" t="s">
        <v>177</v>
      </c>
      <c r="O360" s="5" t="s">
        <v>177</v>
      </c>
      <c r="P360" s="10" t="s">
        <v>449</v>
      </c>
      <c r="Q360" s="5" t="s">
        <v>172</v>
      </c>
      <c r="R360" s="5" t="s">
        <v>172</v>
      </c>
      <c r="S360" s="5" t="s">
        <v>172</v>
      </c>
      <c r="T360" s="5" t="s">
        <v>172</v>
      </c>
      <c r="U360" s="5" t="s">
        <v>172</v>
      </c>
      <c r="V360" s="5" t="s">
        <v>172</v>
      </c>
      <c r="W360" s="5" t="s">
        <v>172</v>
      </c>
      <c r="X360" s="5" t="s">
        <v>172</v>
      </c>
      <c r="Y360" s="5" t="s">
        <v>2814</v>
      </c>
      <c r="Z360" s="5" t="s">
        <v>172</v>
      </c>
      <c r="AA360" s="5" t="s">
        <v>2251</v>
      </c>
      <c r="AB360" s="5" t="s">
        <v>2254</v>
      </c>
      <c r="AC360" s="5" t="s">
        <v>172</v>
      </c>
      <c r="AD360" s="5">
        <v>0.55263099999999998</v>
      </c>
      <c r="AE360" s="5" t="s">
        <v>449</v>
      </c>
      <c r="AF360" s="5" t="s">
        <v>177</v>
      </c>
      <c r="AG360" s="5" t="s">
        <v>172</v>
      </c>
      <c r="AH360" s="40" t="s">
        <v>449</v>
      </c>
      <c r="AI360" s="40" t="s">
        <v>177</v>
      </c>
      <c r="AJ360" s="40" t="str">
        <f t="shared" si="43"/>
        <v>Yes</v>
      </c>
      <c r="AK360" s="40" t="s">
        <v>172</v>
      </c>
      <c r="AL360" s="40" t="s">
        <v>172</v>
      </c>
      <c r="AM360" s="5" t="s">
        <v>177</v>
      </c>
      <c r="AN360" s="5" t="s">
        <v>177</v>
      </c>
      <c r="AO360" s="5" t="s">
        <v>8142</v>
      </c>
      <c r="AP360" s="5">
        <v>204222</v>
      </c>
      <c r="AQ360" s="5">
        <v>306</v>
      </c>
      <c r="AR360" s="5" t="str">
        <f t="shared" si="49"/>
        <v>yes</v>
      </c>
      <c r="AS360" s="5">
        <v>658</v>
      </c>
      <c r="AT360" s="5" t="str">
        <f t="shared" si="45"/>
        <v>no</v>
      </c>
      <c r="AU360" s="5" t="str">
        <f t="shared" si="46"/>
        <v>no</v>
      </c>
      <c r="AV360" s="5">
        <v>17.919979502173067</v>
      </c>
      <c r="AW360" s="5">
        <v>31.64</v>
      </c>
      <c r="AX360" s="5" t="s">
        <v>2386</v>
      </c>
      <c r="AY360" s="5">
        <v>0.75</v>
      </c>
      <c r="AZ360" s="5" t="str">
        <f t="shared" si="47"/>
        <v>yes</v>
      </c>
      <c r="BA360" s="5" t="str">
        <f t="shared" si="48"/>
        <v>yes</v>
      </c>
    </row>
    <row r="361" spans="1:53">
      <c r="A361" s="5" t="s">
        <v>5999</v>
      </c>
      <c r="B361" s="5" t="s">
        <v>4851</v>
      </c>
      <c r="C361" s="5" t="s">
        <v>4852</v>
      </c>
      <c r="D361" s="5">
        <v>229245</v>
      </c>
      <c r="E361" s="5" t="s">
        <v>172</v>
      </c>
      <c r="F361" s="5" t="s">
        <v>6514</v>
      </c>
      <c r="G361" s="5" t="s">
        <v>2882</v>
      </c>
      <c r="H361" s="5" t="s">
        <v>1549</v>
      </c>
      <c r="I361" s="5" t="s">
        <v>6168</v>
      </c>
      <c r="J361" s="34">
        <v>2016</v>
      </c>
      <c r="K361" s="5" t="s">
        <v>6174</v>
      </c>
      <c r="L361" s="136" t="s">
        <v>178</v>
      </c>
      <c r="M361" s="5" t="s">
        <v>2383</v>
      </c>
      <c r="N361" s="5" t="s">
        <v>177</v>
      </c>
      <c r="O361" s="5" t="s">
        <v>177</v>
      </c>
      <c r="P361" s="10" t="s">
        <v>449</v>
      </c>
      <c r="Q361" s="5" t="s">
        <v>172</v>
      </c>
      <c r="R361" s="5" t="s">
        <v>172</v>
      </c>
      <c r="S361" s="5" t="s">
        <v>172</v>
      </c>
      <c r="T361" s="5" t="s">
        <v>172</v>
      </c>
      <c r="U361" s="5" t="s">
        <v>172</v>
      </c>
      <c r="V361" s="5" t="s">
        <v>172</v>
      </c>
      <c r="W361" s="5" t="s">
        <v>172</v>
      </c>
      <c r="X361" s="5" t="s">
        <v>172</v>
      </c>
      <c r="Y361" s="5" t="s">
        <v>2814</v>
      </c>
      <c r="Z361" s="5" t="s">
        <v>172</v>
      </c>
      <c r="AA361" s="5" t="s">
        <v>2251</v>
      </c>
      <c r="AB361" s="5" t="s">
        <v>2254</v>
      </c>
      <c r="AC361" s="5" t="s">
        <v>172</v>
      </c>
      <c r="AD361" s="5">
        <v>0.74022100000000002</v>
      </c>
      <c r="AE361" s="5" t="s">
        <v>449</v>
      </c>
      <c r="AF361" s="5" t="s">
        <v>177</v>
      </c>
      <c r="AG361" s="5" t="s">
        <v>172</v>
      </c>
      <c r="AH361" s="40" t="s">
        <v>449</v>
      </c>
      <c r="AI361" s="40" t="s">
        <v>177</v>
      </c>
      <c r="AJ361" s="40" t="str">
        <f t="shared" si="43"/>
        <v>Yes</v>
      </c>
      <c r="AK361" s="40" t="s">
        <v>172</v>
      </c>
      <c r="AL361" s="40" t="s">
        <v>172</v>
      </c>
      <c r="AM361" s="5" t="s">
        <v>177</v>
      </c>
      <c r="AN361" s="5" t="s">
        <v>177</v>
      </c>
      <c r="AO361" s="5" t="s">
        <v>8099</v>
      </c>
      <c r="AP361" s="5">
        <v>29430</v>
      </c>
      <c r="AQ361" s="5">
        <v>47</v>
      </c>
      <c r="AR361" s="5" t="str">
        <f t="shared" si="49"/>
        <v>yes</v>
      </c>
      <c r="AS361" s="5">
        <v>620</v>
      </c>
      <c r="AT361" s="5" t="str">
        <f t="shared" si="45"/>
        <v>no</v>
      </c>
      <c r="AU361" s="5" t="str">
        <f t="shared" si="46"/>
        <v>no</v>
      </c>
      <c r="AV361" s="5">
        <v>2.5824103022639746</v>
      </c>
      <c r="AW361" s="5">
        <v>13.8</v>
      </c>
      <c r="AX361" s="5" t="s">
        <v>2386</v>
      </c>
      <c r="AY361" s="5">
        <v>0</v>
      </c>
      <c r="AZ361" s="5" t="str">
        <f t="shared" si="47"/>
        <v>yes</v>
      </c>
      <c r="BA361" s="5" t="str">
        <f t="shared" si="48"/>
        <v>yes</v>
      </c>
    </row>
    <row r="362" spans="1:53">
      <c r="A362" s="5" t="s">
        <v>5947</v>
      </c>
      <c r="B362" s="5" t="s">
        <v>4955</v>
      </c>
      <c r="C362" s="5" t="s">
        <v>4956</v>
      </c>
      <c r="D362" s="5">
        <v>369551</v>
      </c>
      <c r="E362" s="5" t="s">
        <v>172</v>
      </c>
      <c r="F362" s="5" t="s">
        <v>6432</v>
      </c>
      <c r="G362" s="5" t="s">
        <v>2882</v>
      </c>
      <c r="H362" s="5" t="s">
        <v>1549</v>
      </c>
      <c r="I362" s="5" t="s">
        <v>6168</v>
      </c>
      <c r="J362" s="34">
        <v>2016</v>
      </c>
      <c r="K362" s="5" t="s">
        <v>6174</v>
      </c>
      <c r="L362" s="136" t="s">
        <v>178</v>
      </c>
      <c r="M362" s="5" t="s">
        <v>2383</v>
      </c>
      <c r="N362" s="5" t="s">
        <v>177</v>
      </c>
      <c r="O362" s="5" t="s">
        <v>177</v>
      </c>
      <c r="P362" s="10" t="s">
        <v>449</v>
      </c>
      <c r="Q362" s="5" t="s">
        <v>172</v>
      </c>
      <c r="R362" s="5" t="s">
        <v>172</v>
      </c>
      <c r="S362" s="5" t="s">
        <v>172</v>
      </c>
      <c r="T362" s="5" t="s">
        <v>172</v>
      </c>
      <c r="U362" s="5" t="s">
        <v>172</v>
      </c>
      <c r="V362" s="5" t="s">
        <v>172</v>
      </c>
      <c r="W362" s="5" t="s">
        <v>172</v>
      </c>
      <c r="X362" s="5" t="s">
        <v>172</v>
      </c>
      <c r="Y362" s="5" t="s">
        <v>2814</v>
      </c>
      <c r="Z362" s="5" t="s">
        <v>172</v>
      </c>
      <c r="AA362" s="5" t="s">
        <v>2251</v>
      </c>
      <c r="AB362" s="5" t="s">
        <v>2254</v>
      </c>
      <c r="AC362" s="5" t="s">
        <v>172</v>
      </c>
      <c r="AD362" s="5">
        <v>0.53529499999999997</v>
      </c>
      <c r="AE362" s="5" t="s">
        <v>449</v>
      </c>
      <c r="AF362" s="5" t="s">
        <v>177</v>
      </c>
      <c r="AG362" s="5" t="s">
        <v>172</v>
      </c>
      <c r="AH362" s="40" t="s">
        <v>449</v>
      </c>
      <c r="AI362" s="40" t="s">
        <v>177</v>
      </c>
      <c r="AJ362" s="40" t="str">
        <f t="shared" si="43"/>
        <v>Yes</v>
      </c>
      <c r="AK362" s="40" t="s">
        <v>172</v>
      </c>
      <c r="AL362" s="40" t="s">
        <v>172</v>
      </c>
      <c r="AM362" s="5" t="s">
        <v>177</v>
      </c>
      <c r="AN362" s="5" t="s">
        <v>177</v>
      </c>
      <c r="AO362" s="5" t="s">
        <v>8018</v>
      </c>
      <c r="AP362" s="5">
        <v>185115</v>
      </c>
      <c r="AQ362" s="5">
        <v>287</v>
      </c>
      <c r="AR362" s="5" t="str">
        <f t="shared" si="49"/>
        <v>yes</v>
      </c>
      <c r="AS362" s="5">
        <v>634</v>
      </c>
      <c r="AT362" s="5" t="str">
        <f t="shared" si="45"/>
        <v>no</v>
      </c>
      <c r="AU362" s="5" t="str">
        <f t="shared" si="46"/>
        <v>no</v>
      </c>
      <c r="AV362" s="5">
        <v>16.243387125504437</v>
      </c>
      <c r="AW362" s="5">
        <v>36.49</v>
      </c>
      <c r="AX362" s="5" t="s">
        <v>2386</v>
      </c>
      <c r="AY362" s="5">
        <v>5.24</v>
      </c>
      <c r="AZ362" s="5" t="str">
        <f t="shared" si="47"/>
        <v>no</v>
      </c>
      <c r="BA362" s="5" t="str">
        <f t="shared" si="48"/>
        <v>yes</v>
      </c>
    </row>
    <row r="363" spans="1:53">
      <c r="A363" s="5" t="s">
        <v>5915</v>
      </c>
      <c r="B363" s="5" t="s">
        <v>4898</v>
      </c>
      <c r="C363" s="5" t="s">
        <v>4899</v>
      </c>
      <c r="D363" s="5">
        <v>288905</v>
      </c>
      <c r="E363" s="5" t="s">
        <v>172</v>
      </c>
      <c r="F363" s="5" t="s">
        <v>6349</v>
      </c>
      <c r="G363" s="5" t="s">
        <v>2882</v>
      </c>
      <c r="H363" s="5" t="s">
        <v>1549</v>
      </c>
      <c r="I363" s="5" t="s">
        <v>6168</v>
      </c>
      <c r="J363" s="34">
        <v>2016</v>
      </c>
      <c r="K363" s="5" t="s">
        <v>6174</v>
      </c>
      <c r="L363" s="136" t="s">
        <v>178</v>
      </c>
      <c r="M363" s="5" t="s">
        <v>2383</v>
      </c>
      <c r="N363" s="5" t="s">
        <v>177</v>
      </c>
      <c r="O363" s="5" t="s">
        <v>177</v>
      </c>
      <c r="P363" s="10" t="s">
        <v>449</v>
      </c>
      <c r="Q363" s="5" t="s">
        <v>172</v>
      </c>
      <c r="R363" s="5" t="s">
        <v>172</v>
      </c>
      <c r="S363" s="5" t="s">
        <v>172</v>
      </c>
      <c r="T363" s="5" t="s">
        <v>172</v>
      </c>
      <c r="U363" s="5" t="s">
        <v>172</v>
      </c>
      <c r="V363" s="5" t="s">
        <v>172</v>
      </c>
      <c r="W363" s="5" t="s">
        <v>172</v>
      </c>
      <c r="X363" s="5" t="s">
        <v>172</v>
      </c>
      <c r="Y363" s="5" t="s">
        <v>2814</v>
      </c>
      <c r="Z363" s="5" t="s">
        <v>172</v>
      </c>
      <c r="AA363" s="5" t="s">
        <v>2251</v>
      </c>
      <c r="AB363" s="5" t="s">
        <v>2254</v>
      </c>
      <c r="AC363" s="5" t="s">
        <v>172</v>
      </c>
      <c r="AD363" s="5">
        <v>0.64098200000000005</v>
      </c>
      <c r="AE363" s="5" t="s">
        <v>449</v>
      </c>
      <c r="AF363" s="5" t="s">
        <v>177</v>
      </c>
      <c r="AG363" s="5" t="s">
        <v>172</v>
      </c>
      <c r="AH363" s="40" t="s">
        <v>449</v>
      </c>
      <c r="AI363" s="40" t="s">
        <v>177</v>
      </c>
      <c r="AJ363" s="40" t="str">
        <f t="shared" si="43"/>
        <v>Yes</v>
      </c>
      <c r="AK363" s="40" t="s">
        <v>172</v>
      </c>
      <c r="AL363" s="40" t="s">
        <v>172</v>
      </c>
      <c r="AM363" s="5" t="s">
        <v>177</v>
      </c>
      <c r="AN363" s="5" t="s">
        <v>177</v>
      </c>
      <c r="AO363" s="5" t="s">
        <v>7937</v>
      </c>
      <c r="AP363" s="5">
        <v>55060</v>
      </c>
      <c r="AQ363" s="5">
        <v>90</v>
      </c>
      <c r="AR363" s="5" t="str">
        <f t="shared" si="49"/>
        <v>yes</v>
      </c>
      <c r="AS363" s="5">
        <v>596</v>
      </c>
      <c r="AT363" s="5" t="str">
        <f t="shared" si="45"/>
        <v>no</v>
      </c>
      <c r="AU363" s="5" t="str">
        <f t="shared" si="46"/>
        <v>no</v>
      </c>
      <c r="AV363" s="5">
        <v>4.8313799266956998</v>
      </c>
      <c r="AW363" s="5">
        <v>21.31</v>
      </c>
      <c r="AX363" s="5" t="s">
        <v>2386</v>
      </c>
      <c r="AY363" s="5">
        <v>0</v>
      </c>
      <c r="AZ363" s="5" t="str">
        <f t="shared" si="47"/>
        <v>yes</v>
      </c>
      <c r="BA363" s="5" t="str">
        <f t="shared" si="48"/>
        <v>yes</v>
      </c>
    </row>
    <row r="364" spans="1:53">
      <c r="A364" s="5" t="s">
        <v>6040</v>
      </c>
      <c r="B364" s="5" t="s">
        <v>4835</v>
      </c>
      <c r="C364" s="5" t="s">
        <v>4836</v>
      </c>
      <c r="D364" s="5">
        <v>201121</v>
      </c>
      <c r="E364" s="5" t="s">
        <v>172</v>
      </c>
      <c r="F364" s="5" t="s">
        <v>172</v>
      </c>
      <c r="G364" s="5" t="s">
        <v>2882</v>
      </c>
      <c r="H364" s="5" t="s">
        <v>1549</v>
      </c>
      <c r="I364" s="5" t="s">
        <v>6168</v>
      </c>
      <c r="J364" s="34">
        <v>2016</v>
      </c>
      <c r="K364" s="5" t="s">
        <v>6174</v>
      </c>
      <c r="L364" s="136" t="s">
        <v>178</v>
      </c>
      <c r="M364" s="5" t="s">
        <v>2383</v>
      </c>
      <c r="N364" s="5" t="s">
        <v>177</v>
      </c>
      <c r="O364" s="5" t="s">
        <v>177</v>
      </c>
      <c r="P364" s="10" t="s">
        <v>449</v>
      </c>
      <c r="Q364" s="5" t="s">
        <v>172</v>
      </c>
      <c r="R364" s="5" t="s">
        <v>172</v>
      </c>
      <c r="S364" s="5" t="s">
        <v>172</v>
      </c>
      <c r="T364" s="5" t="s">
        <v>172</v>
      </c>
      <c r="U364" s="5" t="s">
        <v>172</v>
      </c>
      <c r="V364" s="5" t="s">
        <v>172</v>
      </c>
      <c r="W364" s="5" t="s">
        <v>172</v>
      </c>
      <c r="X364" s="5" t="s">
        <v>172</v>
      </c>
      <c r="Y364" s="5" t="s">
        <v>2814</v>
      </c>
      <c r="Z364" s="5" t="s">
        <v>172</v>
      </c>
      <c r="AA364" s="5" t="s">
        <v>2251</v>
      </c>
      <c r="AB364" s="5" t="s">
        <v>2254</v>
      </c>
      <c r="AC364" s="5" t="s">
        <v>172</v>
      </c>
      <c r="AD364" s="5">
        <v>0.66826300000000005</v>
      </c>
      <c r="AE364" s="5" t="s">
        <v>449</v>
      </c>
      <c r="AF364" s="5" t="s">
        <v>177</v>
      </c>
      <c r="AG364" s="5" t="s">
        <v>172</v>
      </c>
      <c r="AH364" s="40" t="s">
        <v>449</v>
      </c>
      <c r="AI364" s="40" t="s">
        <v>177</v>
      </c>
      <c r="AJ364" s="40" t="str">
        <f t="shared" si="43"/>
        <v>Yes</v>
      </c>
      <c r="AK364" s="40" t="s">
        <v>172</v>
      </c>
      <c r="AL364" s="40" t="s">
        <v>172</v>
      </c>
      <c r="AM364" s="5" t="s">
        <v>177</v>
      </c>
      <c r="AN364" s="5" t="s">
        <v>177</v>
      </c>
      <c r="AO364" s="5" t="s">
        <v>8143</v>
      </c>
      <c r="AP364" s="5">
        <v>117023</v>
      </c>
      <c r="AQ364" s="5">
        <v>177</v>
      </c>
      <c r="AR364" s="5" t="str">
        <f t="shared" si="49"/>
        <v>yes</v>
      </c>
      <c r="AS364" s="5">
        <v>625</v>
      </c>
      <c r="AT364" s="5" t="str">
        <f t="shared" si="45"/>
        <v>no</v>
      </c>
      <c r="AU364" s="5" t="str">
        <f t="shared" si="46"/>
        <v>no</v>
      </c>
      <c r="AV364" s="5">
        <v>10.26848116893772</v>
      </c>
      <c r="AW364" s="5">
        <v>27.35</v>
      </c>
      <c r="AX364" s="5" t="s">
        <v>2386</v>
      </c>
      <c r="AY364" s="5">
        <v>0.43</v>
      </c>
      <c r="AZ364" s="5" t="str">
        <f t="shared" si="47"/>
        <v>yes</v>
      </c>
      <c r="BA364" s="5" t="str">
        <f t="shared" si="48"/>
        <v>yes</v>
      </c>
    </row>
    <row r="365" spans="1:53">
      <c r="A365" s="5" t="s">
        <v>6000</v>
      </c>
      <c r="B365" s="5" t="s">
        <v>4946</v>
      </c>
      <c r="C365" s="5" t="s">
        <v>4947</v>
      </c>
      <c r="D365" s="5">
        <v>353050</v>
      </c>
      <c r="E365" s="5" t="s">
        <v>172</v>
      </c>
      <c r="F365" s="5" t="s">
        <v>6515</v>
      </c>
      <c r="G365" s="5" t="s">
        <v>2882</v>
      </c>
      <c r="H365" s="5" t="s">
        <v>1549</v>
      </c>
      <c r="I365" s="5" t="s">
        <v>6168</v>
      </c>
      <c r="J365" s="34">
        <v>2016</v>
      </c>
      <c r="K365" s="5" t="s">
        <v>6174</v>
      </c>
      <c r="L365" s="136" t="s">
        <v>178</v>
      </c>
      <c r="M365" s="5" t="s">
        <v>2383</v>
      </c>
      <c r="N365" s="5" t="s">
        <v>177</v>
      </c>
      <c r="O365" s="5" t="s">
        <v>177</v>
      </c>
      <c r="P365" s="10" t="s">
        <v>449</v>
      </c>
      <c r="Q365" s="5" t="s">
        <v>172</v>
      </c>
      <c r="R365" s="5" t="s">
        <v>172</v>
      </c>
      <c r="S365" s="5" t="s">
        <v>172</v>
      </c>
      <c r="T365" s="5" t="s">
        <v>172</v>
      </c>
      <c r="U365" s="5" t="s">
        <v>172</v>
      </c>
      <c r="V365" s="5" t="s">
        <v>172</v>
      </c>
      <c r="W365" s="5" t="s">
        <v>172</v>
      </c>
      <c r="X365" s="5" t="s">
        <v>172</v>
      </c>
      <c r="Y365" s="5" t="s">
        <v>2814</v>
      </c>
      <c r="Z365" s="5" t="s">
        <v>172</v>
      </c>
      <c r="AA365" s="5" t="s">
        <v>2251</v>
      </c>
      <c r="AB365" s="5" t="s">
        <v>2254</v>
      </c>
      <c r="AC365" s="5" t="s">
        <v>172</v>
      </c>
      <c r="AD365" s="5">
        <v>0.68805099999999997</v>
      </c>
      <c r="AE365" s="5" t="s">
        <v>449</v>
      </c>
      <c r="AF365" s="5" t="s">
        <v>177</v>
      </c>
      <c r="AG365" s="5" t="s">
        <v>172</v>
      </c>
      <c r="AH365" s="40" t="s">
        <v>449</v>
      </c>
      <c r="AI365" s="40" t="s">
        <v>177</v>
      </c>
      <c r="AJ365" s="40" t="str">
        <f t="shared" si="43"/>
        <v>Yes</v>
      </c>
      <c r="AK365" s="40" t="s">
        <v>172</v>
      </c>
      <c r="AL365" s="40" t="s">
        <v>172</v>
      </c>
      <c r="AM365" s="5" t="s">
        <v>177</v>
      </c>
      <c r="AN365" s="5" t="s">
        <v>177</v>
      </c>
      <c r="AO365" s="5" t="s">
        <v>8101</v>
      </c>
      <c r="AP365" s="5">
        <v>73033</v>
      </c>
      <c r="AQ365" s="5">
        <v>115</v>
      </c>
      <c r="AR365" s="5" t="str">
        <f t="shared" si="49"/>
        <v>yes</v>
      </c>
      <c r="AS365" s="5">
        <v>621</v>
      </c>
      <c r="AT365" s="5" t="str">
        <f t="shared" si="45"/>
        <v>no</v>
      </c>
      <c r="AU365" s="5" t="str">
        <f t="shared" si="46"/>
        <v>no</v>
      </c>
      <c r="AV365" s="5">
        <v>6.4084665852954412</v>
      </c>
      <c r="AW365" s="5">
        <v>15.93</v>
      </c>
      <c r="AX365" s="5" t="s">
        <v>2386</v>
      </c>
      <c r="AY365" s="5">
        <v>0</v>
      </c>
      <c r="AZ365" s="5" t="str">
        <f t="shared" si="47"/>
        <v>yes</v>
      </c>
      <c r="BA365" s="5" t="str">
        <f t="shared" si="48"/>
        <v>yes</v>
      </c>
    </row>
    <row r="366" spans="1:53">
      <c r="A366" s="5" t="s">
        <v>6078</v>
      </c>
      <c r="B366" s="5" t="s">
        <v>4948</v>
      </c>
      <c r="C366" s="5" t="s">
        <v>4949</v>
      </c>
      <c r="D366" s="5">
        <v>355187</v>
      </c>
      <c r="E366" s="5" t="s">
        <v>172</v>
      </c>
      <c r="F366" s="162" t="s">
        <v>9599</v>
      </c>
      <c r="G366" s="5" t="s">
        <v>2882</v>
      </c>
      <c r="H366" s="5" t="s">
        <v>1549</v>
      </c>
      <c r="I366" s="5" t="s">
        <v>6168</v>
      </c>
      <c r="J366" s="34">
        <v>2016</v>
      </c>
      <c r="K366" s="5" t="s">
        <v>6174</v>
      </c>
      <c r="L366" s="136" t="s">
        <v>178</v>
      </c>
      <c r="M366" s="5" t="s">
        <v>2383</v>
      </c>
      <c r="N366" s="5" t="s">
        <v>177</v>
      </c>
      <c r="O366" s="5" t="s">
        <v>177</v>
      </c>
      <c r="P366" s="10" t="s">
        <v>449</v>
      </c>
      <c r="Q366" s="5" t="s">
        <v>172</v>
      </c>
      <c r="R366" s="5" t="s">
        <v>172</v>
      </c>
      <c r="S366" s="5" t="s">
        <v>172</v>
      </c>
      <c r="T366" s="5" t="s">
        <v>172</v>
      </c>
      <c r="U366" s="5" t="s">
        <v>172</v>
      </c>
      <c r="V366" s="5" t="s">
        <v>172</v>
      </c>
      <c r="W366" s="5" t="s">
        <v>172</v>
      </c>
      <c r="X366" s="5" t="s">
        <v>172</v>
      </c>
      <c r="Y366" s="5" t="s">
        <v>2814</v>
      </c>
      <c r="Z366" s="5" t="s">
        <v>172</v>
      </c>
      <c r="AA366" s="5" t="s">
        <v>2251</v>
      </c>
      <c r="AB366" s="5" t="s">
        <v>2254</v>
      </c>
      <c r="AC366" s="5" t="s">
        <v>172</v>
      </c>
      <c r="AD366" s="5">
        <v>0.72586799999999996</v>
      </c>
      <c r="AE366" s="5" t="s">
        <v>449</v>
      </c>
      <c r="AF366" s="5" t="s">
        <v>177</v>
      </c>
      <c r="AG366" s="5" t="s">
        <v>172</v>
      </c>
      <c r="AH366" s="40" t="s">
        <v>449</v>
      </c>
      <c r="AI366" s="40" t="s">
        <v>177</v>
      </c>
      <c r="AJ366" s="40" t="str">
        <f t="shared" si="43"/>
        <v>Yes</v>
      </c>
      <c r="AK366" s="40" t="s">
        <v>172</v>
      </c>
      <c r="AL366" s="40" t="s">
        <v>172</v>
      </c>
      <c r="AM366" s="5" t="s">
        <v>177</v>
      </c>
      <c r="AN366" s="5" t="s">
        <v>177</v>
      </c>
      <c r="AO366" s="5" t="s">
        <v>8181</v>
      </c>
      <c r="AP366" s="5">
        <v>74771</v>
      </c>
      <c r="AQ366" s="5">
        <v>119</v>
      </c>
      <c r="AR366" s="5" t="str">
        <f t="shared" si="49"/>
        <v>yes</v>
      </c>
      <c r="AS366" s="5">
        <v>610</v>
      </c>
      <c r="AT366" s="5" t="str">
        <f t="shared" si="45"/>
        <v>no</v>
      </c>
      <c r="AU366" s="5" t="str">
        <f t="shared" si="46"/>
        <v>no</v>
      </c>
      <c r="AV366" s="5">
        <v>6.5609718216302975</v>
      </c>
      <c r="AW366" s="5">
        <v>17.38</v>
      </c>
      <c r="AX366" s="5" t="s">
        <v>2386</v>
      </c>
      <c r="AY366" s="5">
        <v>0</v>
      </c>
      <c r="AZ366" s="5" t="str">
        <f t="shared" si="47"/>
        <v>yes</v>
      </c>
      <c r="BA366" s="5" t="str">
        <f t="shared" si="48"/>
        <v>yes</v>
      </c>
    </row>
    <row r="367" spans="1:53">
      <c r="A367" s="5" t="s">
        <v>5969</v>
      </c>
      <c r="B367" s="5" t="s">
        <v>5049</v>
      </c>
      <c r="C367" s="5" t="s">
        <v>5050</v>
      </c>
      <c r="D367" s="5">
        <v>510588</v>
      </c>
      <c r="E367" s="5" t="s">
        <v>172</v>
      </c>
      <c r="F367" s="5" t="s">
        <v>6472</v>
      </c>
      <c r="G367" s="5" t="s">
        <v>2882</v>
      </c>
      <c r="H367" s="5" t="s">
        <v>1549</v>
      </c>
      <c r="I367" s="5" t="s">
        <v>6168</v>
      </c>
      <c r="J367" s="34">
        <v>2016</v>
      </c>
      <c r="K367" s="5" t="s">
        <v>6174</v>
      </c>
      <c r="L367" s="136" t="s">
        <v>178</v>
      </c>
      <c r="M367" s="5" t="s">
        <v>2383</v>
      </c>
      <c r="N367" s="5" t="s">
        <v>177</v>
      </c>
      <c r="O367" s="5" t="s">
        <v>177</v>
      </c>
      <c r="P367" s="10" t="s">
        <v>449</v>
      </c>
      <c r="Q367" s="5" t="s">
        <v>172</v>
      </c>
      <c r="R367" s="5" t="s">
        <v>172</v>
      </c>
      <c r="S367" s="5" t="s">
        <v>172</v>
      </c>
      <c r="T367" s="5" t="s">
        <v>172</v>
      </c>
      <c r="U367" s="5" t="s">
        <v>172</v>
      </c>
      <c r="V367" s="5" t="s">
        <v>172</v>
      </c>
      <c r="W367" s="5" t="s">
        <v>172</v>
      </c>
      <c r="X367" s="5" t="s">
        <v>172</v>
      </c>
      <c r="Y367" s="5" t="s">
        <v>2814</v>
      </c>
      <c r="Z367" s="5" t="s">
        <v>172</v>
      </c>
      <c r="AA367" s="5" t="s">
        <v>2251</v>
      </c>
      <c r="AB367" s="5" t="s">
        <v>2254</v>
      </c>
      <c r="AC367" s="5" t="s">
        <v>1765</v>
      </c>
      <c r="AD367" s="5">
        <v>0.48284300000000002</v>
      </c>
      <c r="AE367" s="5" t="s">
        <v>449</v>
      </c>
      <c r="AF367" s="5" t="s">
        <v>449</v>
      </c>
      <c r="AG367" s="5">
        <v>0.88490000000000002</v>
      </c>
      <c r="AH367" s="40" t="s">
        <v>449</v>
      </c>
      <c r="AI367" s="40" t="s">
        <v>177</v>
      </c>
      <c r="AJ367" s="40" t="str">
        <f t="shared" si="43"/>
        <v>Yes</v>
      </c>
      <c r="AK367" s="40" t="s">
        <v>172</v>
      </c>
      <c r="AL367" s="40" t="s">
        <v>172</v>
      </c>
      <c r="AM367" s="5" t="s">
        <v>177</v>
      </c>
      <c r="AN367" s="5" t="s">
        <v>177</v>
      </c>
      <c r="AO367" s="5" t="s">
        <v>8056</v>
      </c>
      <c r="AP367" s="5">
        <v>249342</v>
      </c>
      <c r="AQ367" s="5">
        <v>368</v>
      </c>
      <c r="AR367" s="5" t="str">
        <f t="shared" si="49"/>
        <v>yes</v>
      </c>
      <c r="AS367" s="5">
        <v>654</v>
      </c>
      <c r="AT367" s="5" t="str">
        <f t="shared" si="45"/>
        <v>no</v>
      </c>
      <c r="AU367" s="5" t="str">
        <f t="shared" si="46"/>
        <v>no</v>
      </c>
      <c r="AV367" s="5">
        <v>21.879148813697043</v>
      </c>
      <c r="AW367" s="5">
        <v>43.67</v>
      </c>
      <c r="AX367" s="5" t="s">
        <v>2386</v>
      </c>
      <c r="AY367" s="5">
        <v>3.82</v>
      </c>
      <c r="AZ367" s="5" t="str">
        <f t="shared" si="47"/>
        <v>yes</v>
      </c>
      <c r="BA367" s="5" t="str">
        <f t="shared" si="48"/>
        <v>yes</v>
      </c>
    </row>
    <row r="368" spans="1:53">
      <c r="A368" s="5" t="s">
        <v>6079</v>
      </c>
      <c r="B368" s="5" t="s">
        <v>4994</v>
      </c>
      <c r="C368" s="5" t="s">
        <v>4995</v>
      </c>
      <c r="D368" s="5">
        <v>426272</v>
      </c>
      <c r="E368" s="5" t="s">
        <v>172</v>
      </c>
      <c r="F368" s="162" t="s">
        <v>9600</v>
      </c>
      <c r="G368" s="5" t="s">
        <v>2882</v>
      </c>
      <c r="H368" s="5" t="s">
        <v>1549</v>
      </c>
      <c r="I368" s="5" t="s">
        <v>6168</v>
      </c>
      <c r="J368" s="34">
        <v>2016</v>
      </c>
      <c r="K368" s="5" t="s">
        <v>6174</v>
      </c>
      <c r="L368" s="136" t="s">
        <v>178</v>
      </c>
      <c r="M368" s="5" t="s">
        <v>2383</v>
      </c>
      <c r="N368" s="5" t="s">
        <v>177</v>
      </c>
      <c r="O368" s="5" t="s">
        <v>177</v>
      </c>
      <c r="P368" s="10" t="s">
        <v>449</v>
      </c>
      <c r="Q368" s="5" t="s">
        <v>172</v>
      </c>
      <c r="R368" s="5" t="s">
        <v>172</v>
      </c>
      <c r="S368" s="5" t="s">
        <v>172</v>
      </c>
      <c r="T368" s="5" t="s">
        <v>172</v>
      </c>
      <c r="U368" s="5" t="s">
        <v>172</v>
      </c>
      <c r="V368" s="5" t="s">
        <v>172</v>
      </c>
      <c r="W368" s="5" t="s">
        <v>172</v>
      </c>
      <c r="X368" s="5" t="s">
        <v>172</v>
      </c>
      <c r="Y368" s="5" t="s">
        <v>2814</v>
      </c>
      <c r="Z368" s="5" t="s">
        <v>172</v>
      </c>
      <c r="AA368" s="5" t="s">
        <v>2251</v>
      </c>
      <c r="AB368" s="5" t="s">
        <v>2254</v>
      </c>
      <c r="AC368" s="5" t="s">
        <v>172</v>
      </c>
      <c r="AD368" s="5">
        <v>0.64071599999999995</v>
      </c>
      <c r="AE368" s="5" t="s">
        <v>449</v>
      </c>
      <c r="AF368" s="5" t="s">
        <v>177</v>
      </c>
      <c r="AG368" s="5" t="s">
        <v>172</v>
      </c>
      <c r="AH368" s="40" t="s">
        <v>449</v>
      </c>
      <c r="AI368" s="40" t="s">
        <v>177</v>
      </c>
      <c r="AJ368" s="40" t="str">
        <f t="shared" si="43"/>
        <v>Yes</v>
      </c>
      <c r="AK368" s="40" t="s">
        <v>172</v>
      </c>
      <c r="AL368" s="40" t="s">
        <v>172</v>
      </c>
      <c r="AM368" s="5" t="s">
        <v>177</v>
      </c>
      <c r="AN368" s="5" t="s">
        <v>177</v>
      </c>
      <c r="AO368" s="5" t="s">
        <v>8182</v>
      </c>
      <c r="AP368" s="5">
        <v>137813</v>
      </c>
      <c r="AQ368" s="5">
        <v>214</v>
      </c>
      <c r="AR368" s="5" t="str">
        <f t="shared" si="49"/>
        <v>yes</v>
      </c>
      <c r="AS368" s="5">
        <v>627</v>
      </c>
      <c r="AT368" s="5" t="str">
        <f t="shared" si="45"/>
        <v>no</v>
      </c>
      <c r="AU368" s="5" t="str">
        <f t="shared" si="46"/>
        <v>no</v>
      </c>
      <c r="AV368" s="5">
        <v>12.092752666867316</v>
      </c>
      <c r="AW368" s="5">
        <v>30.56</v>
      </c>
      <c r="AX368" s="5" t="s">
        <v>2386</v>
      </c>
      <c r="AY368" s="5">
        <v>1.69</v>
      </c>
      <c r="AZ368" s="5" t="str">
        <f t="shared" si="47"/>
        <v>yes</v>
      </c>
      <c r="BA368" s="5" t="str">
        <f t="shared" si="48"/>
        <v>yes</v>
      </c>
    </row>
    <row r="369" spans="1:53">
      <c r="A369" s="5" t="s">
        <v>5916</v>
      </c>
      <c r="B369" s="5" t="s">
        <v>4929</v>
      </c>
      <c r="C369" s="5" t="s">
        <v>4930</v>
      </c>
      <c r="D369" s="5">
        <v>325710</v>
      </c>
      <c r="E369" s="5" t="s">
        <v>172</v>
      </c>
      <c r="F369" s="5" t="s">
        <v>6350</v>
      </c>
      <c r="G369" s="5" t="s">
        <v>2882</v>
      </c>
      <c r="H369" s="5" t="s">
        <v>1549</v>
      </c>
      <c r="I369" s="5" t="s">
        <v>6168</v>
      </c>
      <c r="J369" s="34">
        <v>2016</v>
      </c>
      <c r="K369" s="5" t="s">
        <v>6174</v>
      </c>
      <c r="L369" s="136" t="s">
        <v>178</v>
      </c>
      <c r="M369" s="5" t="s">
        <v>2383</v>
      </c>
      <c r="N369" s="5" t="s">
        <v>177</v>
      </c>
      <c r="O369" s="5" t="s">
        <v>177</v>
      </c>
      <c r="P369" s="10" t="s">
        <v>449</v>
      </c>
      <c r="Q369" s="5" t="s">
        <v>172</v>
      </c>
      <c r="R369" s="5" t="s">
        <v>172</v>
      </c>
      <c r="S369" s="5" t="s">
        <v>172</v>
      </c>
      <c r="T369" s="5" t="s">
        <v>172</v>
      </c>
      <c r="U369" s="5" t="s">
        <v>172</v>
      </c>
      <c r="V369" s="5" t="s">
        <v>172</v>
      </c>
      <c r="W369" s="5" t="s">
        <v>172</v>
      </c>
      <c r="X369" s="5" t="s">
        <v>172</v>
      </c>
      <c r="Y369" s="5" t="s">
        <v>2814</v>
      </c>
      <c r="Z369" s="5" t="s">
        <v>172</v>
      </c>
      <c r="AA369" s="5" t="s">
        <v>2251</v>
      </c>
      <c r="AB369" s="5" t="s">
        <v>2254</v>
      </c>
      <c r="AC369" s="5" t="s">
        <v>172</v>
      </c>
      <c r="AD369" s="5">
        <v>0.63477799999999995</v>
      </c>
      <c r="AE369" s="5" t="s">
        <v>449</v>
      </c>
      <c r="AF369" s="5" t="s">
        <v>177</v>
      </c>
      <c r="AG369" s="5" t="s">
        <v>172</v>
      </c>
      <c r="AH369" s="40" t="s">
        <v>449</v>
      </c>
      <c r="AI369" s="40" t="s">
        <v>177</v>
      </c>
      <c r="AJ369" s="40" t="str">
        <f t="shared" si="43"/>
        <v>Yes</v>
      </c>
      <c r="AK369" s="40" t="s">
        <v>172</v>
      </c>
      <c r="AL369" s="40" t="s">
        <v>172</v>
      </c>
      <c r="AM369" s="5" t="s">
        <v>177</v>
      </c>
      <c r="AN369" s="5" t="s">
        <v>177</v>
      </c>
      <c r="AO369" s="5" t="s">
        <v>7938</v>
      </c>
      <c r="AP369" s="5">
        <v>74710</v>
      </c>
      <c r="AQ369" s="5">
        <v>121</v>
      </c>
      <c r="AR369" s="5" t="str">
        <f t="shared" si="49"/>
        <v>yes</v>
      </c>
      <c r="AS369" s="5">
        <v>592</v>
      </c>
      <c r="AT369" s="5" t="str">
        <f t="shared" si="45"/>
        <v>no</v>
      </c>
      <c r="AU369" s="5" t="str">
        <f t="shared" si="46"/>
        <v>no</v>
      </c>
      <c r="AV369" s="5">
        <v>6.5556192212756219</v>
      </c>
      <c r="AW369" s="5">
        <v>23.67</v>
      </c>
      <c r="AX369" s="5" t="s">
        <v>2386</v>
      </c>
      <c r="AY369" s="5">
        <v>1.61</v>
      </c>
      <c r="AZ369" s="5" t="str">
        <f t="shared" si="47"/>
        <v>yes</v>
      </c>
      <c r="BA369" s="5" t="str">
        <f t="shared" si="48"/>
        <v>yes</v>
      </c>
    </row>
    <row r="370" spans="1:53">
      <c r="A370" s="5" t="s">
        <v>6041</v>
      </c>
      <c r="B370" s="5" t="s">
        <v>4873</v>
      </c>
      <c r="C370" s="5" t="s">
        <v>4874</v>
      </c>
      <c r="D370" s="5">
        <v>255613</v>
      </c>
      <c r="E370" s="5" t="s">
        <v>172</v>
      </c>
      <c r="F370" s="5" t="s">
        <v>6559</v>
      </c>
      <c r="G370" s="5" t="s">
        <v>2882</v>
      </c>
      <c r="H370" s="5" t="s">
        <v>1549</v>
      </c>
      <c r="I370" s="5" t="s">
        <v>6168</v>
      </c>
      <c r="J370" s="34">
        <v>2016</v>
      </c>
      <c r="K370" s="5" t="s">
        <v>6174</v>
      </c>
      <c r="L370" s="136" t="s">
        <v>178</v>
      </c>
      <c r="M370" s="5" t="s">
        <v>2383</v>
      </c>
      <c r="N370" s="5" t="s">
        <v>177</v>
      </c>
      <c r="O370" s="5" t="s">
        <v>177</v>
      </c>
      <c r="P370" s="10" t="s">
        <v>449</v>
      </c>
      <c r="Q370" s="5" t="s">
        <v>172</v>
      </c>
      <c r="R370" s="5" t="s">
        <v>172</v>
      </c>
      <c r="S370" s="5" t="s">
        <v>172</v>
      </c>
      <c r="T370" s="5" t="s">
        <v>172</v>
      </c>
      <c r="U370" s="5" t="s">
        <v>172</v>
      </c>
      <c r="V370" s="5" t="s">
        <v>172</v>
      </c>
      <c r="W370" s="5" t="s">
        <v>172</v>
      </c>
      <c r="X370" s="5" t="s">
        <v>172</v>
      </c>
      <c r="Y370" s="5" t="s">
        <v>2814</v>
      </c>
      <c r="Z370" s="5" t="s">
        <v>172</v>
      </c>
      <c r="AA370" s="5" t="s">
        <v>2251</v>
      </c>
      <c r="AB370" s="5" t="s">
        <v>2254</v>
      </c>
      <c r="AC370" s="5" t="s">
        <v>172</v>
      </c>
      <c r="AD370" s="5">
        <v>0.619668</v>
      </c>
      <c r="AE370" s="5" t="s">
        <v>449</v>
      </c>
      <c r="AF370" s="5" t="s">
        <v>177</v>
      </c>
      <c r="AG370" s="5" t="s">
        <v>172</v>
      </c>
      <c r="AH370" s="40" t="s">
        <v>449</v>
      </c>
      <c r="AI370" s="40" t="s">
        <v>177</v>
      </c>
      <c r="AJ370" s="40" t="str">
        <f t="shared" si="43"/>
        <v>Yes</v>
      </c>
      <c r="AK370" s="40" t="s">
        <v>172</v>
      </c>
      <c r="AL370" s="40" t="s">
        <v>172</v>
      </c>
      <c r="AM370" s="5" t="s">
        <v>177</v>
      </c>
      <c r="AN370" s="5" t="s">
        <v>177</v>
      </c>
      <c r="AO370" s="5" t="s">
        <v>8145</v>
      </c>
      <c r="AP370" s="5">
        <v>157266</v>
      </c>
      <c r="AQ370" s="5">
        <v>244</v>
      </c>
      <c r="AR370" s="5" t="str">
        <f t="shared" si="49"/>
        <v>yes</v>
      </c>
      <c r="AS370" s="5">
        <v>624</v>
      </c>
      <c r="AT370" s="5" t="str">
        <f t="shared" si="45"/>
        <v>no</v>
      </c>
      <c r="AU370" s="5" t="str">
        <f t="shared" si="46"/>
        <v>no</v>
      </c>
      <c r="AV370" s="5">
        <v>13.79970569472804</v>
      </c>
      <c r="AW370" s="5">
        <v>33.729999999999997</v>
      </c>
      <c r="AX370" s="5" t="s">
        <v>2386</v>
      </c>
      <c r="AY370" s="5">
        <v>2.02</v>
      </c>
      <c r="AZ370" s="5" t="str">
        <f t="shared" si="47"/>
        <v>yes</v>
      </c>
      <c r="BA370" s="5" t="str">
        <f t="shared" si="48"/>
        <v>yes</v>
      </c>
    </row>
    <row r="371" spans="1:53">
      <c r="A371" s="5" t="s">
        <v>5927</v>
      </c>
      <c r="B371" s="5" t="s">
        <v>4698</v>
      </c>
      <c r="C371" s="5" t="s">
        <v>5817</v>
      </c>
      <c r="D371" s="5">
        <v>2500000</v>
      </c>
      <c r="E371" s="5" t="s">
        <v>172</v>
      </c>
      <c r="F371" s="162" t="s">
        <v>9601</v>
      </c>
      <c r="G371" s="5" t="s">
        <v>2882</v>
      </c>
      <c r="H371" s="5" t="s">
        <v>1549</v>
      </c>
      <c r="I371" s="5" t="s">
        <v>6168</v>
      </c>
      <c r="J371" s="34">
        <v>2016</v>
      </c>
      <c r="K371" s="5" t="s">
        <v>6174</v>
      </c>
      <c r="L371" s="136" t="s">
        <v>178</v>
      </c>
      <c r="M371" s="5" t="s">
        <v>2383</v>
      </c>
      <c r="N371" s="5" t="s">
        <v>177</v>
      </c>
      <c r="O371" s="5" t="s">
        <v>177</v>
      </c>
      <c r="P371" s="10" t="s">
        <v>449</v>
      </c>
      <c r="Q371" s="5" t="s">
        <v>172</v>
      </c>
      <c r="R371" s="5" t="s">
        <v>172</v>
      </c>
      <c r="S371" s="5" t="s">
        <v>172</v>
      </c>
      <c r="T371" s="5" t="s">
        <v>172</v>
      </c>
      <c r="U371" s="5" t="s">
        <v>172</v>
      </c>
      <c r="V371" s="5" t="s">
        <v>172</v>
      </c>
      <c r="W371" s="5" t="s">
        <v>172</v>
      </c>
      <c r="X371" s="5" t="s">
        <v>172</v>
      </c>
      <c r="Y371" s="5" t="s">
        <v>2814</v>
      </c>
      <c r="Z371" s="5" t="s">
        <v>172</v>
      </c>
      <c r="AA371" s="5" t="s">
        <v>2251</v>
      </c>
      <c r="AB371" s="5" t="s">
        <v>2254</v>
      </c>
      <c r="AC371" s="5" t="s">
        <v>1765</v>
      </c>
      <c r="AD371" s="5">
        <v>2.9999100000000001E-2</v>
      </c>
      <c r="AE371" s="5" t="s">
        <v>177</v>
      </c>
      <c r="AF371" s="5" t="s">
        <v>449</v>
      </c>
      <c r="AG371" s="5">
        <v>7.5967300000000001E-2</v>
      </c>
      <c r="AH371" s="40" t="s">
        <v>177</v>
      </c>
      <c r="AI371" s="40" t="s">
        <v>449</v>
      </c>
      <c r="AJ371" s="40" t="str">
        <f t="shared" si="43"/>
        <v>No</v>
      </c>
      <c r="AK371" s="40">
        <v>20.7</v>
      </c>
      <c r="AL371" s="40">
        <v>20</v>
      </c>
      <c r="AM371" s="5" t="s">
        <v>177</v>
      </c>
      <c r="AN371" s="5" t="s">
        <v>177</v>
      </c>
      <c r="AO371" s="5" t="s">
        <v>8218</v>
      </c>
      <c r="AP371" s="5">
        <v>1152993</v>
      </c>
      <c r="AQ371" s="5">
        <v>316</v>
      </c>
      <c r="AR371" s="5" t="str">
        <f t="shared" si="49"/>
        <v>yes</v>
      </c>
      <c r="AS371" s="5">
        <v>5520</v>
      </c>
      <c r="AT371" s="5" t="str">
        <f t="shared" si="45"/>
        <v>yes</v>
      </c>
      <c r="AU371" s="5" t="str">
        <f t="shared" si="46"/>
        <v>yes</v>
      </c>
      <c r="AV371" s="5">
        <v>101.17230722522075</v>
      </c>
      <c r="AW371" s="5">
        <v>96.75</v>
      </c>
      <c r="AX371" s="5" t="s">
        <v>2385</v>
      </c>
      <c r="AY371" s="5">
        <v>6.25</v>
      </c>
      <c r="AZ371" s="5" t="str">
        <f t="shared" si="47"/>
        <v>no</v>
      </c>
      <c r="BA371" s="5" t="str">
        <f t="shared" si="48"/>
        <v>yes</v>
      </c>
    </row>
    <row r="372" spans="1:53">
      <c r="A372" s="5" t="s">
        <v>6042</v>
      </c>
      <c r="B372" s="5" t="s">
        <v>4849</v>
      </c>
      <c r="C372" s="5" t="s">
        <v>4850</v>
      </c>
      <c r="D372" s="5">
        <v>227765</v>
      </c>
      <c r="E372" s="5" t="s">
        <v>172</v>
      </c>
      <c r="F372" s="5" t="s">
        <v>6560</v>
      </c>
      <c r="G372" s="5" t="s">
        <v>2882</v>
      </c>
      <c r="H372" s="5" t="s">
        <v>1549</v>
      </c>
      <c r="I372" s="5" t="s">
        <v>6168</v>
      </c>
      <c r="J372" s="34">
        <v>2016</v>
      </c>
      <c r="K372" s="5" t="s">
        <v>6174</v>
      </c>
      <c r="L372" s="136" t="s">
        <v>178</v>
      </c>
      <c r="M372" s="5" t="s">
        <v>2383</v>
      </c>
      <c r="N372" s="5" t="s">
        <v>177</v>
      </c>
      <c r="O372" s="5" t="s">
        <v>177</v>
      </c>
      <c r="P372" s="10" t="s">
        <v>449</v>
      </c>
      <c r="Q372" s="5" t="s">
        <v>172</v>
      </c>
      <c r="R372" s="5" t="s">
        <v>172</v>
      </c>
      <c r="S372" s="5" t="s">
        <v>172</v>
      </c>
      <c r="T372" s="5" t="s">
        <v>172</v>
      </c>
      <c r="U372" s="5" t="s">
        <v>172</v>
      </c>
      <c r="V372" s="5" t="s">
        <v>172</v>
      </c>
      <c r="W372" s="5" t="s">
        <v>172</v>
      </c>
      <c r="X372" s="5" t="s">
        <v>172</v>
      </c>
      <c r="Y372" s="5" t="s">
        <v>2814</v>
      </c>
      <c r="Z372" s="5" t="s">
        <v>172</v>
      </c>
      <c r="AA372" s="5" t="s">
        <v>2251</v>
      </c>
      <c r="AB372" s="5" t="s">
        <v>2254</v>
      </c>
      <c r="AC372" s="5" t="s">
        <v>172</v>
      </c>
      <c r="AD372" s="5">
        <v>0.68232899999999996</v>
      </c>
      <c r="AE372" s="5" t="s">
        <v>449</v>
      </c>
      <c r="AF372" s="5" t="s">
        <v>177</v>
      </c>
      <c r="AG372" s="5" t="s">
        <v>172</v>
      </c>
      <c r="AH372" s="40" t="s">
        <v>449</v>
      </c>
      <c r="AI372" s="40" t="s">
        <v>177</v>
      </c>
      <c r="AJ372" s="40" t="str">
        <f t="shared" si="43"/>
        <v>Yes</v>
      </c>
      <c r="AK372" s="40" t="s">
        <v>172</v>
      </c>
      <c r="AL372" s="40" t="s">
        <v>172</v>
      </c>
      <c r="AM372" s="5" t="s">
        <v>177</v>
      </c>
      <c r="AN372" s="5" t="s">
        <v>177</v>
      </c>
      <c r="AO372" s="5" t="s">
        <v>8146</v>
      </c>
      <c r="AP372" s="5">
        <v>101539</v>
      </c>
      <c r="AQ372" s="5">
        <v>156</v>
      </c>
      <c r="AR372" s="5" t="str">
        <f t="shared" si="49"/>
        <v>yes</v>
      </c>
      <c r="AS372" s="5">
        <v>620</v>
      </c>
      <c r="AT372" s="5" t="str">
        <f t="shared" si="45"/>
        <v>no</v>
      </c>
      <c r="AU372" s="5" t="str">
        <f t="shared" si="46"/>
        <v>no</v>
      </c>
      <c r="AV372" s="5">
        <v>8.9097981543181</v>
      </c>
      <c r="AW372" s="5">
        <v>22.36</v>
      </c>
      <c r="AX372" s="5" t="s">
        <v>2386</v>
      </c>
      <c r="AY372" s="5">
        <v>1.73</v>
      </c>
      <c r="AZ372" s="5" t="str">
        <f t="shared" si="47"/>
        <v>yes</v>
      </c>
      <c r="BA372" s="5" t="str">
        <f t="shared" si="48"/>
        <v>yes</v>
      </c>
    </row>
    <row r="373" spans="1:53">
      <c r="A373" s="5" t="s">
        <v>5970</v>
      </c>
      <c r="B373" s="5" t="s">
        <v>5146</v>
      </c>
      <c r="C373" s="5" t="s">
        <v>5147</v>
      </c>
      <c r="D373" s="5">
        <v>729465</v>
      </c>
      <c r="E373" s="5" t="s">
        <v>172</v>
      </c>
      <c r="F373" s="5" t="s">
        <v>6473</v>
      </c>
      <c r="G373" s="5" t="s">
        <v>2882</v>
      </c>
      <c r="H373" s="5" t="s">
        <v>1549</v>
      </c>
      <c r="I373" s="5" t="s">
        <v>6168</v>
      </c>
      <c r="J373" s="34">
        <v>2016</v>
      </c>
      <c r="K373" s="5" t="s">
        <v>6174</v>
      </c>
      <c r="L373" s="136" t="s">
        <v>178</v>
      </c>
      <c r="M373" s="5" t="s">
        <v>2383</v>
      </c>
      <c r="N373" s="5" t="s">
        <v>177</v>
      </c>
      <c r="O373" s="5" t="s">
        <v>177</v>
      </c>
      <c r="P373" s="10" t="s">
        <v>449</v>
      </c>
      <c r="Q373" s="5" t="s">
        <v>172</v>
      </c>
      <c r="R373" s="5" t="s">
        <v>172</v>
      </c>
      <c r="S373" s="5" t="s">
        <v>172</v>
      </c>
      <c r="T373" s="5" t="s">
        <v>172</v>
      </c>
      <c r="U373" s="5" t="s">
        <v>172</v>
      </c>
      <c r="V373" s="5" t="s">
        <v>172</v>
      </c>
      <c r="W373" s="5" t="s">
        <v>172</v>
      </c>
      <c r="X373" s="5" t="s">
        <v>172</v>
      </c>
      <c r="Y373" s="5" t="s">
        <v>2814</v>
      </c>
      <c r="Z373" s="5" t="s">
        <v>172</v>
      </c>
      <c r="AA373" s="5" t="s">
        <v>2251</v>
      </c>
      <c r="AB373" s="5" t="s">
        <v>2254</v>
      </c>
      <c r="AC373" s="5" t="s">
        <v>1765</v>
      </c>
      <c r="AD373" s="5">
        <v>0.39320899999999998</v>
      </c>
      <c r="AE373" s="5" t="s">
        <v>449</v>
      </c>
      <c r="AF373" s="5" t="s">
        <v>449</v>
      </c>
      <c r="AG373" s="5">
        <v>0.79889500000000002</v>
      </c>
      <c r="AH373" s="40" t="s">
        <v>449</v>
      </c>
      <c r="AI373" s="40" t="s">
        <v>177</v>
      </c>
      <c r="AJ373" s="40" t="str">
        <f t="shared" si="43"/>
        <v>Yes</v>
      </c>
      <c r="AK373" s="40" t="s">
        <v>172</v>
      </c>
      <c r="AL373" s="40" t="s">
        <v>172</v>
      </c>
      <c r="AM373" s="5" t="s">
        <v>177</v>
      </c>
      <c r="AN373" s="5" t="s">
        <v>177</v>
      </c>
      <c r="AO373" s="5" t="s">
        <v>8058</v>
      </c>
      <c r="AP373" s="5">
        <v>429611</v>
      </c>
      <c r="AQ373" s="5">
        <v>593</v>
      </c>
      <c r="AR373" s="5" t="str">
        <f t="shared" si="49"/>
        <v>yes</v>
      </c>
      <c r="AS373" s="5">
        <v>704</v>
      </c>
      <c r="AT373" s="5" t="str">
        <f t="shared" si="45"/>
        <v>no</v>
      </c>
      <c r="AU373" s="5" t="str">
        <f t="shared" si="46"/>
        <v>no</v>
      </c>
      <c r="AV373" s="5">
        <v>37.697311327418568</v>
      </c>
      <c r="AW373" s="5">
        <v>58.67</v>
      </c>
      <c r="AX373" s="5" t="s">
        <v>2386</v>
      </c>
      <c r="AY373" s="5">
        <v>6.34</v>
      </c>
      <c r="AZ373" s="5" t="str">
        <f t="shared" si="47"/>
        <v>no</v>
      </c>
      <c r="BA373" s="5" t="str">
        <f t="shared" si="48"/>
        <v>yes</v>
      </c>
    </row>
    <row r="374" spans="1:53">
      <c r="A374" s="5" t="s">
        <v>5928</v>
      </c>
      <c r="B374" s="5" t="s">
        <v>4879</v>
      </c>
      <c r="C374" s="5" t="s">
        <v>4880</v>
      </c>
      <c r="D374" s="5">
        <v>261014</v>
      </c>
      <c r="E374" s="5" t="s">
        <v>172</v>
      </c>
      <c r="F374" s="5" t="s">
        <v>6389</v>
      </c>
      <c r="G374" s="5" t="s">
        <v>2882</v>
      </c>
      <c r="H374" s="5" t="s">
        <v>1549</v>
      </c>
      <c r="I374" s="5" t="s">
        <v>6168</v>
      </c>
      <c r="J374" s="34">
        <v>2016</v>
      </c>
      <c r="K374" s="5" t="s">
        <v>6174</v>
      </c>
      <c r="L374" s="136" t="s">
        <v>178</v>
      </c>
      <c r="M374" s="5" t="s">
        <v>2383</v>
      </c>
      <c r="N374" s="5" t="s">
        <v>177</v>
      </c>
      <c r="O374" s="5" t="s">
        <v>177</v>
      </c>
      <c r="P374" s="10" t="s">
        <v>449</v>
      </c>
      <c r="Q374" s="5" t="s">
        <v>172</v>
      </c>
      <c r="R374" s="5" t="s">
        <v>172</v>
      </c>
      <c r="S374" s="5" t="s">
        <v>172</v>
      </c>
      <c r="T374" s="5" t="s">
        <v>172</v>
      </c>
      <c r="U374" s="5" t="s">
        <v>172</v>
      </c>
      <c r="V374" s="5" t="s">
        <v>172</v>
      </c>
      <c r="W374" s="5" t="s">
        <v>172</v>
      </c>
      <c r="X374" s="5" t="s">
        <v>172</v>
      </c>
      <c r="Y374" s="5" t="s">
        <v>2814</v>
      </c>
      <c r="Z374" s="5" t="s">
        <v>172</v>
      </c>
      <c r="AA374" s="5" t="s">
        <v>2251</v>
      </c>
      <c r="AB374" s="5" t="s">
        <v>2254</v>
      </c>
      <c r="AC374" s="5" t="s">
        <v>172</v>
      </c>
      <c r="AD374" s="5">
        <v>0.75559399999999999</v>
      </c>
      <c r="AE374" s="5" t="s">
        <v>449</v>
      </c>
      <c r="AF374" s="5" t="s">
        <v>177</v>
      </c>
      <c r="AG374" s="5" t="s">
        <v>172</v>
      </c>
      <c r="AH374" s="40" t="s">
        <v>449</v>
      </c>
      <c r="AI374" s="40" t="s">
        <v>177</v>
      </c>
      <c r="AJ374" s="40" t="str">
        <f t="shared" si="43"/>
        <v>Yes</v>
      </c>
      <c r="AK374" s="40" t="s">
        <v>172</v>
      </c>
      <c r="AL374" s="40" t="s">
        <v>172</v>
      </c>
      <c r="AM374" s="5" t="s">
        <v>177</v>
      </c>
      <c r="AN374" s="5" t="s">
        <v>177</v>
      </c>
      <c r="AO374" s="5" t="s">
        <v>7979</v>
      </c>
      <c r="AP374" s="5">
        <v>29642</v>
      </c>
      <c r="AQ374" s="5">
        <v>48</v>
      </c>
      <c r="AR374" s="5" t="str">
        <f t="shared" si="49"/>
        <v>yes</v>
      </c>
      <c r="AS374" s="5">
        <v>618</v>
      </c>
      <c r="AT374" s="5" t="str">
        <f t="shared" si="45"/>
        <v>no</v>
      </c>
      <c r="AU374" s="5" t="str">
        <f t="shared" si="46"/>
        <v>no</v>
      </c>
      <c r="AV374" s="5">
        <v>2.6010127821851423</v>
      </c>
      <c r="AW374" s="5">
        <v>5.39</v>
      </c>
      <c r="AX374" s="5" t="s">
        <v>2386</v>
      </c>
      <c r="AY374" s="5">
        <v>0</v>
      </c>
      <c r="AZ374" s="5" t="str">
        <f t="shared" si="47"/>
        <v>yes</v>
      </c>
      <c r="BA374" s="5" t="str">
        <f t="shared" si="48"/>
        <v>yes</v>
      </c>
    </row>
    <row r="375" spans="1:53">
      <c r="A375" s="5" t="s">
        <v>6001</v>
      </c>
      <c r="B375" s="5" t="s">
        <v>4910</v>
      </c>
      <c r="C375" s="5" t="s">
        <v>4911</v>
      </c>
      <c r="D375" s="5">
        <v>305143</v>
      </c>
      <c r="E375" s="5" t="s">
        <v>172</v>
      </c>
      <c r="F375" s="5" t="s">
        <v>6516</v>
      </c>
      <c r="G375" s="5" t="s">
        <v>2882</v>
      </c>
      <c r="H375" s="5" t="s">
        <v>1549</v>
      </c>
      <c r="I375" s="5" t="s">
        <v>6168</v>
      </c>
      <c r="J375" s="34">
        <v>2016</v>
      </c>
      <c r="K375" s="5" t="s">
        <v>6174</v>
      </c>
      <c r="L375" s="136" t="s">
        <v>178</v>
      </c>
      <c r="M375" s="5" t="s">
        <v>2383</v>
      </c>
      <c r="N375" s="5" t="s">
        <v>177</v>
      </c>
      <c r="O375" s="5" t="s">
        <v>177</v>
      </c>
      <c r="P375" s="10" t="s">
        <v>449</v>
      </c>
      <c r="Q375" s="5" t="s">
        <v>172</v>
      </c>
      <c r="R375" s="5" t="s">
        <v>172</v>
      </c>
      <c r="S375" s="5" t="s">
        <v>172</v>
      </c>
      <c r="T375" s="5" t="s">
        <v>172</v>
      </c>
      <c r="U375" s="5" t="s">
        <v>172</v>
      </c>
      <c r="V375" s="5" t="s">
        <v>172</v>
      </c>
      <c r="W375" s="5" t="s">
        <v>172</v>
      </c>
      <c r="X375" s="5" t="s">
        <v>172</v>
      </c>
      <c r="Y375" s="5" t="s">
        <v>2814</v>
      </c>
      <c r="Z375" s="5" t="s">
        <v>172</v>
      </c>
      <c r="AA375" s="5" t="s">
        <v>2251</v>
      </c>
      <c r="AB375" s="5" t="s">
        <v>2254</v>
      </c>
      <c r="AC375" s="5" t="s">
        <v>172</v>
      </c>
      <c r="AD375" s="5">
        <v>0.63070099999999996</v>
      </c>
      <c r="AE375" s="5" t="s">
        <v>449</v>
      </c>
      <c r="AF375" s="5" t="s">
        <v>177</v>
      </c>
      <c r="AG375" s="5" t="s">
        <v>172</v>
      </c>
      <c r="AH375" s="40" t="s">
        <v>449</v>
      </c>
      <c r="AI375" s="40" t="s">
        <v>177</v>
      </c>
      <c r="AJ375" s="40" t="str">
        <f t="shared" si="43"/>
        <v>Yes</v>
      </c>
      <c r="AK375" s="40" t="s">
        <v>172</v>
      </c>
      <c r="AL375" s="40" t="s">
        <v>172</v>
      </c>
      <c r="AM375" s="5" t="s">
        <v>177</v>
      </c>
      <c r="AN375" s="5" t="s">
        <v>177</v>
      </c>
      <c r="AO375" s="5" t="s">
        <v>8102</v>
      </c>
      <c r="AP375" s="5">
        <v>105472</v>
      </c>
      <c r="AQ375" s="5">
        <v>165</v>
      </c>
      <c r="AR375" s="5" t="str">
        <f t="shared" si="49"/>
        <v>yes</v>
      </c>
      <c r="AS375" s="5">
        <v>626</v>
      </c>
      <c r="AT375" s="5" t="str">
        <f t="shared" si="45"/>
        <v>no</v>
      </c>
      <c r="AU375" s="5" t="str">
        <f t="shared" si="46"/>
        <v>no</v>
      </c>
      <c r="AV375" s="5">
        <v>9.2549092558744785</v>
      </c>
      <c r="AW375" s="5">
        <v>28.94</v>
      </c>
      <c r="AX375" s="5" t="s">
        <v>2386</v>
      </c>
      <c r="AY375" s="5">
        <v>0.81</v>
      </c>
      <c r="AZ375" s="5" t="str">
        <f t="shared" si="47"/>
        <v>yes</v>
      </c>
      <c r="BA375" s="5" t="str">
        <f t="shared" si="48"/>
        <v>yes</v>
      </c>
    </row>
    <row r="376" spans="1:53">
      <c r="A376" s="5" t="s">
        <v>5971</v>
      </c>
      <c r="B376" s="5" t="s">
        <v>5120</v>
      </c>
      <c r="C376" s="5" t="s">
        <v>5121</v>
      </c>
      <c r="D376" s="5">
        <v>689749</v>
      </c>
      <c r="E376" s="5" t="s">
        <v>172</v>
      </c>
      <c r="F376" s="5" t="s">
        <v>6474</v>
      </c>
      <c r="G376" s="5" t="s">
        <v>2882</v>
      </c>
      <c r="H376" s="5" t="s">
        <v>1549</v>
      </c>
      <c r="I376" s="5" t="s">
        <v>6168</v>
      </c>
      <c r="J376" s="34">
        <v>2016</v>
      </c>
      <c r="K376" s="5" t="s">
        <v>6174</v>
      </c>
      <c r="L376" s="136" t="s">
        <v>178</v>
      </c>
      <c r="M376" s="5" t="s">
        <v>2383</v>
      </c>
      <c r="N376" s="5" t="s">
        <v>177</v>
      </c>
      <c r="O376" s="5" t="s">
        <v>177</v>
      </c>
      <c r="P376" s="10" t="s">
        <v>449</v>
      </c>
      <c r="Q376" s="5" t="s">
        <v>172</v>
      </c>
      <c r="R376" s="5" t="s">
        <v>172</v>
      </c>
      <c r="S376" s="5" t="s">
        <v>172</v>
      </c>
      <c r="T376" s="5" t="s">
        <v>172</v>
      </c>
      <c r="U376" s="5" t="s">
        <v>172</v>
      </c>
      <c r="V376" s="5" t="s">
        <v>172</v>
      </c>
      <c r="W376" s="5" t="s">
        <v>172</v>
      </c>
      <c r="X376" s="5" t="s">
        <v>172</v>
      </c>
      <c r="Y376" s="5" t="s">
        <v>2814</v>
      </c>
      <c r="Z376" s="5" t="s">
        <v>172</v>
      </c>
      <c r="AA376" s="5" t="s">
        <v>2251</v>
      </c>
      <c r="AB376" s="5" t="s">
        <v>2254</v>
      </c>
      <c r="AC376" s="5" t="s">
        <v>1765</v>
      </c>
      <c r="AD376" s="5">
        <v>0.43417800000000001</v>
      </c>
      <c r="AE376" s="5" t="s">
        <v>449</v>
      </c>
      <c r="AF376" s="5" t="s">
        <v>449</v>
      </c>
      <c r="AG376" s="5">
        <v>0.83035000000000003</v>
      </c>
      <c r="AH376" s="40" t="s">
        <v>449</v>
      </c>
      <c r="AI376" s="40" t="s">
        <v>177</v>
      </c>
      <c r="AJ376" s="40" t="str">
        <f t="shared" si="43"/>
        <v>Yes</v>
      </c>
      <c r="AK376" s="40" t="s">
        <v>172</v>
      </c>
      <c r="AL376" s="40" t="s">
        <v>172</v>
      </c>
      <c r="AM376" s="5" t="s">
        <v>177</v>
      </c>
      <c r="AN376" s="5" t="s">
        <v>177</v>
      </c>
      <c r="AO376" s="5" t="s">
        <v>8059</v>
      </c>
      <c r="AP376" s="5">
        <v>329991</v>
      </c>
      <c r="AQ376" s="5">
        <v>466</v>
      </c>
      <c r="AR376" s="5" t="str">
        <f t="shared" si="49"/>
        <v>yes</v>
      </c>
      <c r="AS376" s="5">
        <v>688</v>
      </c>
      <c r="AT376" s="5" t="str">
        <f t="shared" si="45"/>
        <v>no</v>
      </c>
      <c r="AU376" s="5" t="str">
        <f t="shared" si="46"/>
        <v>no</v>
      </c>
      <c r="AV376" s="5">
        <v>28.955900715405747</v>
      </c>
      <c r="AW376" s="5">
        <v>51.31</v>
      </c>
      <c r="AX376" s="5" t="s">
        <v>2386</v>
      </c>
      <c r="AY376" s="5">
        <v>7.78</v>
      </c>
      <c r="AZ376" s="5" t="str">
        <f t="shared" si="47"/>
        <v>no</v>
      </c>
      <c r="BA376" s="5" t="str">
        <f t="shared" si="48"/>
        <v>yes</v>
      </c>
    </row>
    <row r="377" spans="1:53">
      <c r="A377" s="5" t="s">
        <v>5948</v>
      </c>
      <c r="B377" s="5" t="s">
        <v>4926</v>
      </c>
      <c r="C377" s="5" t="s">
        <v>4927</v>
      </c>
      <c r="D377" s="5">
        <v>323770</v>
      </c>
      <c r="E377" s="5" t="s">
        <v>172</v>
      </c>
      <c r="F377" s="5" t="s">
        <v>6433</v>
      </c>
      <c r="G377" s="5" t="s">
        <v>2882</v>
      </c>
      <c r="H377" s="5" t="s">
        <v>1549</v>
      </c>
      <c r="I377" s="5" t="s">
        <v>6168</v>
      </c>
      <c r="J377" s="34">
        <v>2016</v>
      </c>
      <c r="K377" s="5" t="s">
        <v>6174</v>
      </c>
      <c r="L377" s="136" t="s">
        <v>178</v>
      </c>
      <c r="M377" s="5" t="s">
        <v>2383</v>
      </c>
      <c r="N377" s="5" t="s">
        <v>177</v>
      </c>
      <c r="O377" s="5" t="s">
        <v>177</v>
      </c>
      <c r="P377" s="10" t="s">
        <v>449</v>
      </c>
      <c r="Q377" s="5" t="s">
        <v>172</v>
      </c>
      <c r="R377" s="5" t="s">
        <v>172</v>
      </c>
      <c r="S377" s="5" t="s">
        <v>172</v>
      </c>
      <c r="T377" s="5" t="s">
        <v>172</v>
      </c>
      <c r="U377" s="5" t="s">
        <v>172</v>
      </c>
      <c r="V377" s="5" t="s">
        <v>172</v>
      </c>
      <c r="W377" s="5" t="s">
        <v>172</v>
      </c>
      <c r="X377" s="5" t="s">
        <v>172</v>
      </c>
      <c r="Y377" s="5" t="s">
        <v>2814</v>
      </c>
      <c r="Z377" s="5" t="s">
        <v>172</v>
      </c>
      <c r="AA377" s="5" t="s">
        <v>2251</v>
      </c>
      <c r="AB377" s="5" t="s">
        <v>2254</v>
      </c>
      <c r="AC377" s="5" t="s">
        <v>172</v>
      </c>
      <c r="AD377" s="5">
        <v>0.63105100000000003</v>
      </c>
      <c r="AE377" s="5" t="s">
        <v>449</v>
      </c>
      <c r="AF377" s="5" t="s">
        <v>177</v>
      </c>
      <c r="AG377" s="5" t="s">
        <v>172</v>
      </c>
      <c r="AH377" s="40" t="s">
        <v>449</v>
      </c>
      <c r="AI377" s="40" t="s">
        <v>177</v>
      </c>
      <c r="AJ377" s="40" t="str">
        <f t="shared" si="43"/>
        <v>Yes</v>
      </c>
      <c r="AK377" s="40" t="s">
        <v>172</v>
      </c>
      <c r="AL377" s="40" t="s">
        <v>172</v>
      </c>
      <c r="AM377" s="5" t="s">
        <v>177</v>
      </c>
      <c r="AN377" s="5" t="s">
        <v>177</v>
      </c>
      <c r="AO377" s="5" t="s">
        <v>8019</v>
      </c>
      <c r="AP377" s="5">
        <v>105887</v>
      </c>
      <c r="AQ377" s="5">
        <v>172</v>
      </c>
      <c r="AR377" s="5" t="str">
        <f t="shared" si="49"/>
        <v>yes</v>
      </c>
      <c r="AS377" s="5">
        <v>591</v>
      </c>
      <c r="AT377" s="5" t="str">
        <f t="shared" si="45"/>
        <v>no</v>
      </c>
      <c r="AU377" s="5" t="str">
        <f t="shared" si="46"/>
        <v>no</v>
      </c>
      <c r="AV377" s="5">
        <v>9.2913244877956327</v>
      </c>
      <c r="AW377" s="5">
        <v>23.18</v>
      </c>
      <c r="AX377" s="5" t="s">
        <v>2386</v>
      </c>
      <c r="AY377" s="5">
        <v>0.28999999999999998</v>
      </c>
      <c r="AZ377" s="5" t="str">
        <f t="shared" si="47"/>
        <v>yes</v>
      </c>
      <c r="BA377" s="5" t="str">
        <f t="shared" si="48"/>
        <v>yes</v>
      </c>
    </row>
    <row r="378" spans="1:53">
      <c r="A378" s="5" t="s">
        <v>6080</v>
      </c>
      <c r="B378" s="5" t="s">
        <v>4903</v>
      </c>
      <c r="C378" s="5" t="s">
        <v>4904</v>
      </c>
      <c r="D378" s="5">
        <v>299670</v>
      </c>
      <c r="E378" s="5" t="s">
        <v>172</v>
      </c>
      <c r="F378" s="162" t="s">
        <v>9602</v>
      </c>
      <c r="G378" s="5" t="s">
        <v>2882</v>
      </c>
      <c r="H378" s="5" t="s">
        <v>1549</v>
      </c>
      <c r="I378" s="5" t="s">
        <v>6168</v>
      </c>
      <c r="J378" s="34">
        <v>2016</v>
      </c>
      <c r="K378" s="5" t="s">
        <v>6174</v>
      </c>
      <c r="L378" s="136" t="s">
        <v>178</v>
      </c>
      <c r="M378" s="5" t="s">
        <v>2383</v>
      </c>
      <c r="N378" s="5" t="s">
        <v>177</v>
      </c>
      <c r="O378" s="5" t="s">
        <v>177</v>
      </c>
      <c r="P378" s="10" t="s">
        <v>449</v>
      </c>
      <c r="Q378" s="5" t="s">
        <v>172</v>
      </c>
      <c r="R378" s="5" t="s">
        <v>172</v>
      </c>
      <c r="S378" s="5" t="s">
        <v>172</v>
      </c>
      <c r="T378" s="5" t="s">
        <v>172</v>
      </c>
      <c r="U378" s="5" t="s">
        <v>172</v>
      </c>
      <c r="V378" s="5" t="s">
        <v>172</v>
      </c>
      <c r="W378" s="5" t="s">
        <v>172</v>
      </c>
      <c r="X378" s="5" t="s">
        <v>172</v>
      </c>
      <c r="Y378" s="5" t="s">
        <v>2814</v>
      </c>
      <c r="Z378" s="5" t="s">
        <v>172</v>
      </c>
      <c r="AA378" s="5" t="s">
        <v>2251</v>
      </c>
      <c r="AB378" s="5" t="s">
        <v>2254</v>
      </c>
      <c r="AC378" s="5" t="s">
        <v>172</v>
      </c>
      <c r="AD378" s="5">
        <v>0.77585700000000002</v>
      </c>
      <c r="AE378" s="5" t="s">
        <v>449</v>
      </c>
      <c r="AF378" s="5" t="s">
        <v>177</v>
      </c>
      <c r="AG378" s="5" t="s">
        <v>172</v>
      </c>
      <c r="AH378" s="40" t="s">
        <v>449</v>
      </c>
      <c r="AI378" s="40" t="s">
        <v>177</v>
      </c>
      <c r="AJ378" s="40" t="str">
        <f t="shared" si="43"/>
        <v>Yes</v>
      </c>
      <c r="AK378" s="40" t="s">
        <v>172</v>
      </c>
      <c r="AL378" s="40" t="s">
        <v>172</v>
      </c>
      <c r="AM378" s="5" t="s">
        <v>177</v>
      </c>
      <c r="AN378" s="5" t="s">
        <v>177</v>
      </c>
      <c r="AO378" s="5" t="s">
        <v>8184</v>
      </c>
      <c r="AP378" s="5">
        <v>31412</v>
      </c>
      <c r="AQ378" s="5">
        <v>52</v>
      </c>
      <c r="AR378" s="5" t="str">
        <f t="shared" si="49"/>
        <v>yes</v>
      </c>
      <c r="AS378" s="5">
        <v>607</v>
      </c>
      <c r="AT378" s="5" t="str">
        <f t="shared" si="45"/>
        <v>no</v>
      </c>
      <c r="AU378" s="5" t="str">
        <f t="shared" si="46"/>
        <v>no</v>
      </c>
      <c r="AV378" s="5">
        <v>2.7563259400175322</v>
      </c>
      <c r="AW378" s="5">
        <v>13.08</v>
      </c>
      <c r="AX378" s="5" t="s">
        <v>2386</v>
      </c>
      <c r="AY378" s="5">
        <v>0</v>
      </c>
      <c r="AZ378" s="5" t="str">
        <f t="shared" si="47"/>
        <v>yes</v>
      </c>
      <c r="BA378" s="5" t="str">
        <f t="shared" si="48"/>
        <v>yes</v>
      </c>
    </row>
    <row r="379" spans="1:53">
      <c r="A379" s="5" t="s">
        <v>5972</v>
      </c>
      <c r="B379" s="5" t="s">
        <v>5158</v>
      </c>
      <c r="C379" s="5" t="s">
        <v>5159</v>
      </c>
      <c r="D379" s="5">
        <v>777646</v>
      </c>
      <c r="E379" s="5" t="s">
        <v>172</v>
      </c>
      <c r="F379" s="5" t="s">
        <v>6475</v>
      </c>
      <c r="G379" s="5" t="s">
        <v>2882</v>
      </c>
      <c r="H379" s="5" t="s">
        <v>1549</v>
      </c>
      <c r="I379" s="5" t="s">
        <v>6168</v>
      </c>
      <c r="J379" s="34">
        <v>2016</v>
      </c>
      <c r="K379" s="5" t="s">
        <v>6174</v>
      </c>
      <c r="L379" s="136" t="s">
        <v>178</v>
      </c>
      <c r="M379" s="5" t="s">
        <v>2383</v>
      </c>
      <c r="N379" s="5" t="s">
        <v>177</v>
      </c>
      <c r="O379" s="5" t="s">
        <v>177</v>
      </c>
      <c r="P379" s="10" t="s">
        <v>449</v>
      </c>
      <c r="Q379" s="5" t="s">
        <v>172</v>
      </c>
      <c r="R379" s="5" t="s">
        <v>172</v>
      </c>
      <c r="S379" s="5" t="s">
        <v>172</v>
      </c>
      <c r="T379" s="5" t="s">
        <v>172</v>
      </c>
      <c r="U379" s="5" t="s">
        <v>172</v>
      </c>
      <c r="V379" s="5" t="s">
        <v>172</v>
      </c>
      <c r="W379" s="5" t="s">
        <v>172</v>
      </c>
      <c r="X379" s="5" t="s">
        <v>172</v>
      </c>
      <c r="Y379" s="5" t="s">
        <v>2814</v>
      </c>
      <c r="Z379" s="5" t="s">
        <v>172</v>
      </c>
      <c r="AA379" s="5" t="s">
        <v>2251</v>
      </c>
      <c r="AB379" s="5" t="s">
        <v>2254</v>
      </c>
      <c r="AC379" s="5" t="s">
        <v>1765</v>
      </c>
      <c r="AD379" s="5">
        <v>0.44495800000000002</v>
      </c>
      <c r="AE379" s="5" t="s">
        <v>449</v>
      </c>
      <c r="AF379" s="5" t="s">
        <v>449</v>
      </c>
      <c r="AG379" s="5">
        <v>0.81206100000000003</v>
      </c>
      <c r="AH379" s="40" t="s">
        <v>449</v>
      </c>
      <c r="AI379" s="40" t="s">
        <v>177</v>
      </c>
      <c r="AJ379" s="40" t="str">
        <f t="shared" si="43"/>
        <v>Yes</v>
      </c>
      <c r="AK379" s="40" t="s">
        <v>172</v>
      </c>
      <c r="AL379" s="40" t="s">
        <v>172</v>
      </c>
      <c r="AM379" s="5" t="s">
        <v>177</v>
      </c>
      <c r="AN379" s="5" t="s">
        <v>177</v>
      </c>
      <c r="AO379" s="5" t="s">
        <v>8060</v>
      </c>
      <c r="AP379" s="5">
        <v>390696</v>
      </c>
      <c r="AQ379" s="5">
        <v>525</v>
      </c>
      <c r="AR379" s="5" t="str">
        <f t="shared" si="49"/>
        <v>yes</v>
      </c>
      <c r="AS379" s="5">
        <v>743</v>
      </c>
      <c r="AT379" s="5" t="str">
        <f t="shared" si="45"/>
        <v>no</v>
      </c>
      <c r="AU379" s="5" t="str">
        <f t="shared" si="46"/>
        <v>no</v>
      </c>
      <c r="AV379" s="5">
        <v>34.282615543775933</v>
      </c>
      <c r="AW379" s="5">
        <v>57.05</v>
      </c>
      <c r="AX379" s="5" t="s">
        <v>2386</v>
      </c>
      <c r="AY379" s="5">
        <v>3.85</v>
      </c>
      <c r="AZ379" s="5" t="str">
        <f t="shared" si="47"/>
        <v>yes</v>
      </c>
      <c r="BA379" s="5" t="str">
        <f t="shared" si="48"/>
        <v>yes</v>
      </c>
    </row>
    <row r="380" spans="1:53">
      <c r="A380" s="5" t="s">
        <v>6081</v>
      </c>
      <c r="B380" s="5" t="s">
        <v>5128</v>
      </c>
      <c r="C380" s="5" t="s">
        <v>5129</v>
      </c>
      <c r="D380" s="5">
        <v>704494</v>
      </c>
      <c r="E380" s="5" t="s">
        <v>172</v>
      </c>
      <c r="F380" s="162" t="s">
        <v>9603</v>
      </c>
      <c r="G380" s="5" t="s">
        <v>2882</v>
      </c>
      <c r="H380" s="5" t="s">
        <v>1549</v>
      </c>
      <c r="I380" s="5" t="s">
        <v>6168</v>
      </c>
      <c r="J380" s="34">
        <v>2016</v>
      </c>
      <c r="K380" s="5" t="s">
        <v>6174</v>
      </c>
      <c r="L380" s="136" t="s">
        <v>178</v>
      </c>
      <c r="M380" s="5" t="s">
        <v>2383</v>
      </c>
      <c r="N380" s="5" t="s">
        <v>177</v>
      </c>
      <c r="O380" s="5" t="s">
        <v>177</v>
      </c>
      <c r="P380" s="10" t="s">
        <v>449</v>
      </c>
      <c r="Q380" s="5" t="s">
        <v>172</v>
      </c>
      <c r="R380" s="5" t="s">
        <v>172</v>
      </c>
      <c r="S380" s="5" t="s">
        <v>172</v>
      </c>
      <c r="T380" s="5" t="s">
        <v>172</v>
      </c>
      <c r="U380" s="5" t="s">
        <v>172</v>
      </c>
      <c r="V380" s="5" t="s">
        <v>172</v>
      </c>
      <c r="W380" s="5" t="s">
        <v>172</v>
      </c>
      <c r="X380" s="5" t="s">
        <v>172</v>
      </c>
      <c r="Y380" s="5" t="s">
        <v>2814</v>
      </c>
      <c r="Z380" s="5" t="s">
        <v>172</v>
      </c>
      <c r="AA380" s="5" t="s">
        <v>2251</v>
      </c>
      <c r="AB380" s="5" t="s">
        <v>2254</v>
      </c>
      <c r="AC380" s="5" t="s">
        <v>1765</v>
      </c>
      <c r="AD380" s="5">
        <v>0.49107699999999999</v>
      </c>
      <c r="AE380" s="5" t="s">
        <v>449</v>
      </c>
      <c r="AF380" s="5" t="s">
        <v>449</v>
      </c>
      <c r="AG380" s="5">
        <v>0.83234200000000003</v>
      </c>
      <c r="AH380" s="40" t="s">
        <v>449</v>
      </c>
      <c r="AI380" s="40" t="s">
        <v>177</v>
      </c>
      <c r="AJ380" s="40" t="str">
        <f t="shared" si="43"/>
        <v>Yes</v>
      </c>
      <c r="AK380" s="40" t="s">
        <v>172</v>
      </c>
      <c r="AL380" s="40" t="s">
        <v>172</v>
      </c>
      <c r="AM380" s="5" t="s">
        <v>177</v>
      </c>
      <c r="AN380" s="5" t="s">
        <v>177</v>
      </c>
      <c r="AO380" s="5" t="s">
        <v>8185</v>
      </c>
      <c r="AP380" s="5">
        <v>313157</v>
      </c>
      <c r="AQ380" s="5">
        <v>443</v>
      </c>
      <c r="AR380" s="5" t="str">
        <f t="shared" si="49"/>
        <v>yes</v>
      </c>
      <c r="AS380" s="5">
        <v>703</v>
      </c>
      <c r="AT380" s="5" t="str">
        <f t="shared" si="45"/>
        <v>no</v>
      </c>
      <c r="AU380" s="5" t="str">
        <f t="shared" si="46"/>
        <v>no</v>
      </c>
      <c r="AV380" s="5">
        <v>27.478758512608888</v>
      </c>
      <c r="AW380" s="5">
        <v>49.08</v>
      </c>
      <c r="AX380" s="5" t="s">
        <v>2386</v>
      </c>
      <c r="AY380" s="5">
        <v>2.72</v>
      </c>
      <c r="AZ380" s="5" t="str">
        <f t="shared" si="47"/>
        <v>yes</v>
      </c>
      <c r="BA380" s="5" t="str">
        <f t="shared" si="48"/>
        <v>yes</v>
      </c>
    </row>
    <row r="381" spans="1:53">
      <c r="A381" s="5" t="s">
        <v>4154</v>
      </c>
      <c r="B381" s="5" t="s">
        <v>4606</v>
      </c>
      <c r="C381" s="5" t="s">
        <v>5409</v>
      </c>
      <c r="D381" s="5">
        <v>1734908</v>
      </c>
      <c r="E381" s="5" t="s">
        <v>172</v>
      </c>
      <c r="F381" s="5" t="s">
        <v>6351</v>
      </c>
      <c r="G381" s="5" t="s">
        <v>2882</v>
      </c>
      <c r="H381" s="5" t="s">
        <v>1549</v>
      </c>
      <c r="I381" s="5" t="s">
        <v>6168</v>
      </c>
      <c r="J381" s="5">
        <v>2016</v>
      </c>
      <c r="K381" s="5" t="s">
        <v>6174</v>
      </c>
      <c r="L381" s="136" t="s">
        <v>178</v>
      </c>
      <c r="M381" s="5" t="s">
        <v>2383</v>
      </c>
      <c r="N381" s="5" t="s">
        <v>177</v>
      </c>
      <c r="O381" s="5" t="s">
        <v>177</v>
      </c>
      <c r="P381" s="10" t="s">
        <v>449</v>
      </c>
      <c r="Q381" s="5" t="s">
        <v>172</v>
      </c>
      <c r="R381" s="5" t="s">
        <v>172</v>
      </c>
      <c r="S381" s="5" t="s">
        <v>172</v>
      </c>
      <c r="T381" s="5" t="s">
        <v>172</v>
      </c>
      <c r="U381" s="5" t="s">
        <v>172</v>
      </c>
      <c r="V381" s="5" t="s">
        <v>172</v>
      </c>
      <c r="W381" s="5" t="s">
        <v>172</v>
      </c>
      <c r="X381" s="5" t="s">
        <v>172</v>
      </c>
      <c r="Y381" s="5" t="s">
        <v>2814</v>
      </c>
      <c r="Z381" s="5" t="s">
        <v>172</v>
      </c>
      <c r="AA381" s="5" t="s">
        <v>2251</v>
      </c>
      <c r="AB381" s="5" t="s">
        <v>2254</v>
      </c>
      <c r="AC381" s="5" t="s">
        <v>1765</v>
      </c>
      <c r="AD381" s="5">
        <v>0.14485700000000001</v>
      </c>
      <c r="AE381" s="5" t="s">
        <v>177</v>
      </c>
      <c r="AF381" s="5" t="s">
        <v>449</v>
      </c>
      <c r="AG381" s="5">
        <v>0.41745100000000002</v>
      </c>
      <c r="AH381" s="40" t="s">
        <v>449</v>
      </c>
      <c r="AI381" s="40" t="s">
        <v>449</v>
      </c>
      <c r="AJ381" s="40" t="str">
        <f t="shared" si="43"/>
        <v>No</v>
      </c>
      <c r="AK381" s="40">
        <v>10.4</v>
      </c>
      <c r="AL381" s="40">
        <v>9</v>
      </c>
      <c r="AM381" s="5" t="s">
        <v>177</v>
      </c>
      <c r="AN381" s="5" t="s">
        <v>177</v>
      </c>
      <c r="AO381" s="5" t="s">
        <v>7939</v>
      </c>
      <c r="AP381" s="5">
        <v>933837</v>
      </c>
      <c r="AQ381" s="5">
        <v>958</v>
      </c>
      <c r="AR381" s="5" t="str">
        <f t="shared" si="49"/>
        <v>no</v>
      </c>
      <c r="AS381" s="5">
        <v>1041</v>
      </c>
      <c r="AT381" s="5" t="str">
        <f t="shared" si="45"/>
        <v>no</v>
      </c>
      <c r="AU381" s="5" t="str">
        <f t="shared" si="46"/>
        <v>no</v>
      </c>
      <c r="AV381" s="5">
        <v>81.941905859166937</v>
      </c>
      <c r="AW381" s="5">
        <v>84.92</v>
      </c>
      <c r="AX381" s="5" t="s">
        <v>2386</v>
      </c>
      <c r="AY381" s="5">
        <v>14.15</v>
      </c>
      <c r="AZ381" s="5" t="str">
        <f t="shared" si="47"/>
        <v>no</v>
      </c>
      <c r="BA381" s="5" t="str">
        <f t="shared" si="48"/>
        <v>no</v>
      </c>
    </row>
    <row r="382" spans="1:53">
      <c r="A382" s="5" t="s">
        <v>5986</v>
      </c>
      <c r="B382" s="5" t="s">
        <v>5222</v>
      </c>
      <c r="C382" s="5" t="s">
        <v>5223</v>
      </c>
      <c r="D382" s="5">
        <v>996633</v>
      </c>
      <c r="E382" s="5" t="s">
        <v>172</v>
      </c>
      <c r="F382" s="5" t="s">
        <v>6501</v>
      </c>
      <c r="G382" s="5" t="s">
        <v>2882</v>
      </c>
      <c r="H382" s="5" t="s">
        <v>1549</v>
      </c>
      <c r="I382" s="5" t="s">
        <v>6168</v>
      </c>
      <c r="J382" s="34">
        <v>2017</v>
      </c>
      <c r="K382" s="5" t="s">
        <v>6174</v>
      </c>
      <c r="L382" s="136" t="s">
        <v>178</v>
      </c>
      <c r="M382" s="5" t="s">
        <v>2383</v>
      </c>
      <c r="N382" s="5" t="s">
        <v>177</v>
      </c>
      <c r="O382" s="5" t="s">
        <v>177</v>
      </c>
      <c r="P382" s="10" t="s">
        <v>449</v>
      </c>
      <c r="Q382" s="5" t="s">
        <v>172</v>
      </c>
      <c r="R382" s="5" t="s">
        <v>172</v>
      </c>
      <c r="S382" s="5" t="s">
        <v>172</v>
      </c>
      <c r="T382" s="5" t="s">
        <v>172</v>
      </c>
      <c r="U382" s="5" t="s">
        <v>172</v>
      </c>
      <c r="V382" s="5" t="s">
        <v>172</v>
      </c>
      <c r="W382" s="5" t="s">
        <v>172</v>
      </c>
      <c r="X382" s="5" t="s">
        <v>172</v>
      </c>
      <c r="Y382" s="5" t="s">
        <v>2814</v>
      </c>
      <c r="Z382" s="5" t="s">
        <v>172</v>
      </c>
      <c r="AA382" s="5" t="s">
        <v>2251</v>
      </c>
      <c r="AB382" s="5" t="s">
        <v>2254</v>
      </c>
      <c r="AC382" s="5" t="s">
        <v>1765</v>
      </c>
      <c r="AD382" s="5">
        <v>0.28581400000000001</v>
      </c>
      <c r="AE382" s="5" t="s">
        <v>449</v>
      </c>
      <c r="AF382" s="5" t="s">
        <v>449</v>
      </c>
      <c r="AG382" s="5">
        <v>0.61125499999999999</v>
      </c>
      <c r="AH382" s="40" t="s">
        <v>449</v>
      </c>
      <c r="AI382" s="40" t="s">
        <v>177</v>
      </c>
      <c r="AJ382" s="40" t="str">
        <f t="shared" si="43"/>
        <v>No</v>
      </c>
      <c r="AK382" s="40">
        <v>7.1</v>
      </c>
      <c r="AL382" s="40">
        <v>6</v>
      </c>
      <c r="AM382" s="5" t="s">
        <v>177</v>
      </c>
      <c r="AN382" s="5" t="s">
        <v>177</v>
      </c>
      <c r="AO382" s="5" t="s">
        <v>8085</v>
      </c>
      <c r="AP382" s="5">
        <v>588024</v>
      </c>
      <c r="AQ382" s="5">
        <v>734</v>
      </c>
      <c r="AR382" s="5" t="str">
        <f t="shared" si="49"/>
        <v>no</v>
      </c>
      <c r="AS382" s="5">
        <v>794</v>
      </c>
      <c r="AT382" s="5" t="str">
        <f t="shared" si="45"/>
        <v>no</v>
      </c>
      <c r="AU382" s="5" t="str">
        <f t="shared" si="46"/>
        <v>no</v>
      </c>
      <c r="AV382" s="5">
        <v>51.597663458323865</v>
      </c>
      <c r="AW382" s="5">
        <v>66.680000000000007</v>
      </c>
      <c r="AX382" s="5" t="s">
        <v>2386</v>
      </c>
      <c r="AY382" s="5">
        <v>8.2100000000000009</v>
      </c>
      <c r="AZ382" s="5" t="str">
        <f t="shared" si="47"/>
        <v>no</v>
      </c>
      <c r="BA382" s="5" t="str">
        <f t="shared" si="48"/>
        <v>yes</v>
      </c>
    </row>
    <row r="383" spans="1:53">
      <c r="A383" s="5" t="s">
        <v>4259</v>
      </c>
      <c r="B383" s="5" t="s">
        <v>4711</v>
      </c>
      <c r="C383" s="5" t="s">
        <v>5826</v>
      </c>
      <c r="D383" s="5">
        <v>2500000</v>
      </c>
      <c r="E383" s="5" t="s">
        <v>172</v>
      </c>
      <c r="F383" s="162" t="s">
        <v>9604</v>
      </c>
      <c r="G383" s="5" t="s">
        <v>2882</v>
      </c>
      <c r="H383" s="5" t="s">
        <v>1549</v>
      </c>
      <c r="I383" s="5" t="s">
        <v>6168</v>
      </c>
      <c r="J383" s="5">
        <v>2017</v>
      </c>
      <c r="K383" s="5" t="s">
        <v>6174</v>
      </c>
      <c r="L383" s="136" t="s">
        <v>178</v>
      </c>
      <c r="M383" s="5" t="s">
        <v>2383</v>
      </c>
      <c r="N383" s="5" t="s">
        <v>177</v>
      </c>
      <c r="O383" s="5" t="s">
        <v>177</v>
      </c>
      <c r="P383" s="10" t="s">
        <v>449</v>
      </c>
      <c r="Q383" s="5" t="s">
        <v>172</v>
      </c>
      <c r="R383" s="5" t="s">
        <v>172</v>
      </c>
      <c r="S383" s="5" t="s">
        <v>172</v>
      </c>
      <c r="T383" s="5" t="s">
        <v>172</v>
      </c>
      <c r="U383" s="5" t="s">
        <v>172</v>
      </c>
      <c r="V383" s="5" t="s">
        <v>172</v>
      </c>
      <c r="W383" s="5" t="s">
        <v>172</v>
      </c>
      <c r="X383" s="5" t="s">
        <v>172</v>
      </c>
      <c r="Y383" s="5" t="s">
        <v>2814</v>
      </c>
      <c r="Z383" s="5" t="s">
        <v>172</v>
      </c>
      <c r="AA383" s="5" t="s">
        <v>2251</v>
      </c>
      <c r="AB383" s="5" t="s">
        <v>2254</v>
      </c>
      <c r="AC383" s="5" t="s">
        <v>1765</v>
      </c>
      <c r="AD383" s="5">
        <v>3.0211499999999999E-2</v>
      </c>
      <c r="AE383" s="5" t="s">
        <v>177</v>
      </c>
      <c r="AF383" s="5" t="s">
        <v>449</v>
      </c>
      <c r="AG383" s="5">
        <v>7.7362600000000004E-2</v>
      </c>
      <c r="AH383" s="40" t="s">
        <v>177</v>
      </c>
      <c r="AI383" s="40" t="s">
        <v>449</v>
      </c>
      <c r="AJ383" s="40" t="str">
        <f t="shared" si="43"/>
        <v>No</v>
      </c>
      <c r="AK383" s="40">
        <v>22</v>
      </c>
      <c r="AL383" s="40">
        <v>21</v>
      </c>
      <c r="AM383" s="5" t="s">
        <v>177</v>
      </c>
      <c r="AN383" s="5" t="s">
        <v>177</v>
      </c>
      <c r="AO383" s="5" t="s">
        <v>8226</v>
      </c>
      <c r="AP383" s="5">
        <v>1151402</v>
      </c>
      <c r="AQ383" s="5">
        <v>317</v>
      </c>
      <c r="AR383" s="5" t="str">
        <f t="shared" si="49"/>
        <v>yes</v>
      </c>
      <c r="AS383" s="5">
        <v>4938</v>
      </c>
      <c r="AT383" s="5" t="str">
        <f t="shared" si="45"/>
        <v>yes</v>
      </c>
      <c r="AU383" s="5" t="str">
        <f t="shared" si="46"/>
        <v>no</v>
      </c>
      <c r="AV383" s="5">
        <v>101.03270087826519</v>
      </c>
      <c r="AW383" s="5">
        <v>97.15</v>
      </c>
      <c r="AX383" s="5" t="s">
        <v>2385</v>
      </c>
      <c r="AY383" s="5">
        <v>4.46</v>
      </c>
      <c r="AZ383" s="5" t="str">
        <f t="shared" si="47"/>
        <v>yes</v>
      </c>
      <c r="BA383" s="5" t="str">
        <f t="shared" si="48"/>
        <v>yes</v>
      </c>
    </row>
    <row r="384" spans="1:53">
      <c r="A384" s="5" t="s">
        <v>4199</v>
      </c>
      <c r="B384" s="5" t="s">
        <v>4651</v>
      </c>
      <c r="C384" s="5" t="s">
        <v>5329</v>
      </c>
      <c r="D384" s="5">
        <v>1332887</v>
      </c>
      <c r="E384" s="5" t="s">
        <v>172</v>
      </c>
      <c r="F384" s="5" t="s">
        <v>6420</v>
      </c>
      <c r="G384" s="5" t="s">
        <v>2882</v>
      </c>
      <c r="H384" s="5" t="s">
        <v>1549</v>
      </c>
      <c r="I384" s="5" t="s">
        <v>6168</v>
      </c>
      <c r="J384" s="5">
        <v>2017</v>
      </c>
      <c r="K384" s="5" t="s">
        <v>6174</v>
      </c>
      <c r="L384" s="136" t="s">
        <v>178</v>
      </c>
      <c r="M384" s="5" t="s">
        <v>2383</v>
      </c>
      <c r="N384" s="5" t="s">
        <v>177</v>
      </c>
      <c r="O384" s="5" t="s">
        <v>177</v>
      </c>
      <c r="P384" s="10" t="s">
        <v>449</v>
      </c>
      <c r="Q384" s="5" t="s">
        <v>172</v>
      </c>
      <c r="R384" s="5" t="s">
        <v>172</v>
      </c>
      <c r="S384" s="5" t="s">
        <v>172</v>
      </c>
      <c r="T384" s="5" t="s">
        <v>172</v>
      </c>
      <c r="U384" s="5" t="s">
        <v>172</v>
      </c>
      <c r="V384" s="5" t="s">
        <v>172</v>
      </c>
      <c r="W384" s="5" t="s">
        <v>172</v>
      </c>
      <c r="X384" s="5" t="s">
        <v>172</v>
      </c>
      <c r="Y384" s="5" t="s">
        <v>2814</v>
      </c>
      <c r="Z384" s="5" t="s">
        <v>172</v>
      </c>
      <c r="AA384" s="5" t="s">
        <v>2251</v>
      </c>
      <c r="AB384" s="5" t="s">
        <v>2254</v>
      </c>
      <c r="AC384" s="5" t="s">
        <v>1765</v>
      </c>
      <c r="AD384" s="5">
        <v>0.133769</v>
      </c>
      <c r="AE384" s="5" t="s">
        <v>177</v>
      </c>
      <c r="AF384" s="5" t="s">
        <v>449</v>
      </c>
      <c r="AG384" s="5">
        <v>0.40596300000000002</v>
      </c>
      <c r="AH384" s="40" t="s">
        <v>449</v>
      </c>
      <c r="AI384" s="40" t="s">
        <v>449</v>
      </c>
      <c r="AJ384" s="40" t="str">
        <f t="shared" si="43"/>
        <v>No</v>
      </c>
      <c r="AK384" s="40">
        <v>10</v>
      </c>
      <c r="AL384" s="40">
        <v>9</v>
      </c>
      <c r="AM384" s="5" t="s">
        <v>177</v>
      </c>
      <c r="AN384" s="5" t="s">
        <v>177</v>
      </c>
      <c r="AO384" s="5" t="s">
        <v>8004</v>
      </c>
      <c r="AP384" s="5">
        <v>1011267</v>
      </c>
      <c r="AQ384" s="5">
        <v>841</v>
      </c>
      <c r="AR384" s="5" t="str">
        <f t="shared" si="49"/>
        <v>no</v>
      </c>
      <c r="AS384" s="5">
        <v>1358</v>
      </c>
      <c r="AT384" s="5" t="str">
        <f t="shared" si="45"/>
        <v>no</v>
      </c>
      <c r="AU384" s="5" t="str">
        <f t="shared" si="46"/>
        <v>no</v>
      </c>
      <c r="AV384" s="5">
        <v>88.736198407733013</v>
      </c>
      <c r="AW384" s="5">
        <v>92.55</v>
      </c>
      <c r="AX384" s="5" t="s">
        <v>2386</v>
      </c>
      <c r="AY384" s="5">
        <v>10.97</v>
      </c>
      <c r="AZ384" s="5" t="str">
        <f t="shared" si="47"/>
        <v>no</v>
      </c>
      <c r="BA384" s="5" t="str">
        <f t="shared" si="48"/>
        <v>no</v>
      </c>
    </row>
    <row r="385" spans="1:53">
      <c r="A385" s="5" t="s">
        <v>5987</v>
      </c>
      <c r="B385" s="5" t="s">
        <v>5144</v>
      </c>
      <c r="C385" s="5" t="s">
        <v>5145</v>
      </c>
      <c r="D385" s="5">
        <v>727196</v>
      </c>
      <c r="E385" s="5" t="s">
        <v>172</v>
      </c>
      <c r="F385" s="5" t="s">
        <v>6502</v>
      </c>
      <c r="G385" s="5" t="s">
        <v>2882</v>
      </c>
      <c r="H385" s="5" t="s">
        <v>1549</v>
      </c>
      <c r="I385" s="5" t="s">
        <v>6168</v>
      </c>
      <c r="J385" s="34">
        <v>2017</v>
      </c>
      <c r="K385" s="5" t="s">
        <v>6174</v>
      </c>
      <c r="L385" s="136" t="s">
        <v>178</v>
      </c>
      <c r="M385" s="5" t="s">
        <v>2383</v>
      </c>
      <c r="N385" s="5" t="s">
        <v>177</v>
      </c>
      <c r="O385" s="5" t="s">
        <v>177</v>
      </c>
      <c r="P385" s="10" t="s">
        <v>449</v>
      </c>
      <c r="Q385" s="5" t="s">
        <v>172</v>
      </c>
      <c r="R385" s="5" t="s">
        <v>172</v>
      </c>
      <c r="S385" s="5" t="s">
        <v>172</v>
      </c>
      <c r="T385" s="5" t="s">
        <v>172</v>
      </c>
      <c r="U385" s="5" t="s">
        <v>172</v>
      </c>
      <c r="V385" s="5" t="s">
        <v>172</v>
      </c>
      <c r="W385" s="5" t="s">
        <v>172</v>
      </c>
      <c r="X385" s="5" t="s">
        <v>172</v>
      </c>
      <c r="Y385" s="5" t="s">
        <v>2814</v>
      </c>
      <c r="Z385" s="5" t="s">
        <v>172</v>
      </c>
      <c r="AA385" s="5" t="s">
        <v>2251</v>
      </c>
      <c r="AB385" s="5" t="s">
        <v>2254</v>
      </c>
      <c r="AC385" s="5" t="s">
        <v>1765</v>
      </c>
      <c r="AD385" s="5">
        <v>0.40358500000000003</v>
      </c>
      <c r="AE385" s="5" t="s">
        <v>449</v>
      </c>
      <c r="AF385" s="5" t="s">
        <v>449</v>
      </c>
      <c r="AG385" s="5">
        <v>0.75112299999999999</v>
      </c>
      <c r="AH385" s="40" t="s">
        <v>449</v>
      </c>
      <c r="AI385" s="40" t="s">
        <v>177</v>
      </c>
      <c r="AJ385" s="40" t="str">
        <f t="shared" si="43"/>
        <v>Yes</v>
      </c>
      <c r="AK385" s="40" t="s">
        <v>172</v>
      </c>
      <c r="AL385" s="40" t="s">
        <v>172</v>
      </c>
      <c r="AM385" s="5" t="s">
        <v>177</v>
      </c>
      <c r="AN385" s="5" t="s">
        <v>177</v>
      </c>
      <c r="AO385" s="5" t="s">
        <v>8086</v>
      </c>
      <c r="AP385" s="5">
        <v>429902</v>
      </c>
      <c r="AQ385" s="5">
        <v>576</v>
      </c>
      <c r="AR385" s="5" t="str">
        <f t="shared" si="49"/>
        <v>yes</v>
      </c>
      <c r="AS385" s="5">
        <v>723</v>
      </c>
      <c r="AT385" s="5" t="str">
        <f t="shared" si="45"/>
        <v>no</v>
      </c>
      <c r="AU385" s="5" t="str">
        <f t="shared" si="46"/>
        <v>no</v>
      </c>
      <c r="AV385" s="5">
        <v>37.722845863536769</v>
      </c>
      <c r="AW385" s="5">
        <v>57.31</v>
      </c>
      <c r="AX385" s="5" t="s">
        <v>2386</v>
      </c>
      <c r="AY385" s="5">
        <v>6.59</v>
      </c>
      <c r="AZ385" s="5" t="str">
        <f t="shared" si="47"/>
        <v>no</v>
      </c>
      <c r="BA385" s="5" t="str">
        <f t="shared" si="48"/>
        <v>yes</v>
      </c>
    </row>
    <row r="386" spans="1:53">
      <c r="A386" s="5" t="s">
        <v>4049</v>
      </c>
      <c r="B386" s="5" t="s">
        <v>4501</v>
      </c>
      <c r="C386" s="5" t="s">
        <v>5641</v>
      </c>
      <c r="D386" s="5">
        <v>2500000</v>
      </c>
      <c r="E386" s="5" t="s">
        <v>172</v>
      </c>
      <c r="F386" s="5" t="s">
        <v>6225</v>
      </c>
      <c r="G386" s="5" t="s">
        <v>2882</v>
      </c>
      <c r="H386" s="5" t="s">
        <v>1549</v>
      </c>
      <c r="I386" s="5" t="s">
        <v>6168</v>
      </c>
      <c r="J386" s="5">
        <v>2017</v>
      </c>
      <c r="K386" s="5" t="s">
        <v>6174</v>
      </c>
      <c r="L386" s="136" t="s">
        <v>178</v>
      </c>
      <c r="M386" s="5" t="s">
        <v>2383</v>
      </c>
      <c r="N386" s="5" t="s">
        <v>177</v>
      </c>
      <c r="O386" s="5" t="s">
        <v>177</v>
      </c>
      <c r="P386" s="10" t="s">
        <v>449</v>
      </c>
      <c r="Q386" s="5" t="s">
        <v>172</v>
      </c>
      <c r="R386" s="5" t="s">
        <v>172</v>
      </c>
      <c r="S386" s="5" t="s">
        <v>172</v>
      </c>
      <c r="T386" s="5" t="s">
        <v>172</v>
      </c>
      <c r="U386" s="5" t="s">
        <v>172</v>
      </c>
      <c r="V386" s="5" t="s">
        <v>172</v>
      </c>
      <c r="W386" s="5" t="s">
        <v>172</v>
      </c>
      <c r="X386" s="5" t="s">
        <v>172</v>
      </c>
      <c r="Y386" s="5" t="s">
        <v>2814</v>
      </c>
      <c r="Z386" s="5" t="s">
        <v>172</v>
      </c>
      <c r="AA386" s="5" t="s">
        <v>2251</v>
      </c>
      <c r="AB386" s="5" t="s">
        <v>2254</v>
      </c>
      <c r="AC386" s="5" t="s">
        <v>1762</v>
      </c>
      <c r="AD386" s="5">
        <v>2.6887600000000001E-2</v>
      </c>
      <c r="AE386" s="5" t="s">
        <v>177</v>
      </c>
      <c r="AF386" s="5" t="s">
        <v>449</v>
      </c>
      <c r="AG386" s="5">
        <v>5.3454399999999999E-2</v>
      </c>
      <c r="AH386" s="40" t="s">
        <v>177</v>
      </c>
      <c r="AI386" s="40" t="s">
        <v>449</v>
      </c>
      <c r="AJ386" s="40" t="str">
        <f t="shared" si="43"/>
        <v>No</v>
      </c>
      <c r="AK386" s="40">
        <v>29.9</v>
      </c>
      <c r="AL386" s="40">
        <v>29</v>
      </c>
      <c r="AM386" s="5" t="s">
        <v>177</v>
      </c>
      <c r="AN386" s="5" t="s">
        <v>177</v>
      </c>
      <c r="AO386" s="5" t="s">
        <v>7799</v>
      </c>
      <c r="AP386" s="5">
        <v>1141502</v>
      </c>
      <c r="AQ386" s="5">
        <v>145</v>
      </c>
      <c r="AR386" s="5" t="str">
        <f>IF(AQ386&lt;350,"yes","no")</f>
        <v>yes</v>
      </c>
      <c r="AS386" s="5">
        <v>14395</v>
      </c>
      <c r="AT386" s="5" t="str">
        <f t="shared" si="45"/>
        <v>yes</v>
      </c>
      <c r="AU386" s="5" t="str">
        <f t="shared" si="46"/>
        <v>yes</v>
      </c>
      <c r="AV386" s="5">
        <v>100.16400016496539</v>
      </c>
      <c r="AW386" s="5">
        <v>100</v>
      </c>
      <c r="AX386" s="5" t="s">
        <v>2385</v>
      </c>
      <c r="AY386" s="5">
        <v>3.5</v>
      </c>
      <c r="AZ386" s="5" t="str">
        <f t="shared" si="47"/>
        <v>yes</v>
      </c>
      <c r="BA386" s="5" t="str">
        <f t="shared" si="48"/>
        <v>yes</v>
      </c>
    </row>
    <row r="387" spans="1:53">
      <c r="A387" s="5" t="s">
        <v>6060</v>
      </c>
      <c r="B387" s="5" t="s">
        <v>5029</v>
      </c>
      <c r="C387" s="5" t="s">
        <v>5030</v>
      </c>
      <c r="D387" s="5">
        <v>472188</v>
      </c>
      <c r="E387" s="5" t="s">
        <v>172</v>
      </c>
      <c r="F387" s="162" t="s">
        <v>9605</v>
      </c>
      <c r="G387" s="5" t="s">
        <v>2882</v>
      </c>
      <c r="H387" s="5" t="s">
        <v>1549</v>
      </c>
      <c r="I387" s="5" t="s">
        <v>6168</v>
      </c>
      <c r="J387" s="34">
        <v>2017</v>
      </c>
      <c r="K387" s="5" t="s">
        <v>6174</v>
      </c>
      <c r="L387" s="136" t="s">
        <v>178</v>
      </c>
      <c r="M387" s="5" t="s">
        <v>2383</v>
      </c>
      <c r="N387" s="5" t="s">
        <v>177</v>
      </c>
      <c r="O387" s="5" t="s">
        <v>177</v>
      </c>
      <c r="P387" s="10" t="s">
        <v>449</v>
      </c>
      <c r="Q387" s="5" t="s">
        <v>172</v>
      </c>
      <c r="R387" s="5" t="s">
        <v>172</v>
      </c>
      <c r="S387" s="5" t="s">
        <v>172</v>
      </c>
      <c r="T387" s="5" t="s">
        <v>172</v>
      </c>
      <c r="U387" s="5" t="s">
        <v>172</v>
      </c>
      <c r="V387" s="5" t="s">
        <v>172</v>
      </c>
      <c r="W387" s="5" t="s">
        <v>172</v>
      </c>
      <c r="X387" s="5" t="s">
        <v>172</v>
      </c>
      <c r="Y387" s="5" t="s">
        <v>2814</v>
      </c>
      <c r="Z387" s="5" t="s">
        <v>172</v>
      </c>
      <c r="AA387" s="5" t="s">
        <v>2251</v>
      </c>
      <c r="AB387" s="5" t="s">
        <v>2254</v>
      </c>
      <c r="AC387" s="5" t="s">
        <v>172</v>
      </c>
      <c r="AD387" s="5">
        <v>0.59655400000000003</v>
      </c>
      <c r="AE387" s="5" t="s">
        <v>449</v>
      </c>
      <c r="AF387" s="5" t="s">
        <v>177</v>
      </c>
      <c r="AG387" s="5" t="s">
        <v>172</v>
      </c>
      <c r="AH387" s="40" t="s">
        <v>449</v>
      </c>
      <c r="AI387" s="40" t="s">
        <v>177</v>
      </c>
      <c r="AJ387" s="40" t="str">
        <f t="shared" ref="AJ387:AJ450" si="50">IF(AG387&gt;0.75,"Yes","No")</f>
        <v>Yes</v>
      </c>
      <c r="AK387" s="40" t="s">
        <v>172</v>
      </c>
      <c r="AL387" s="40" t="s">
        <v>172</v>
      </c>
      <c r="AM387" s="5" t="s">
        <v>177</v>
      </c>
      <c r="AN387" s="5" t="s">
        <v>177</v>
      </c>
      <c r="AO387" s="5" t="s">
        <v>8161</v>
      </c>
      <c r="AP387" s="5">
        <v>216037</v>
      </c>
      <c r="AQ387" s="5">
        <v>316</v>
      </c>
      <c r="AR387" s="5" t="str">
        <f>IF(AQ387&lt;600,"yes","no")</f>
        <v>yes</v>
      </c>
      <c r="AS387" s="5">
        <v>650</v>
      </c>
      <c r="AT387" s="5" t="str">
        <f t="shared" si="45"/>
        <v>no</v>
      </c>
      <c r="AU387" s="5" t="str">
        <f t="shared" si="46"/>
        <v>no</v>
      </c>
      <c r="AV387" s="5">
        <v>18.956716767590969</v>
      </c>
      <c r="AW387" s="5">
        <v>34.79</v>
      </c>
      <c r="AX387" s="5" t="s">
        <v>2386</v>
      </c>
      <c r="AY387" s="5">
        <v>1.53</v>
      </c>
      <c r="AZ387" s="5" t="str">
        <f t="shared" si="47"/>
        <v>yes</v>
      </c>
      <c r="BA387" s="5" t="str">
        <f t="shared" si="48"/>
        <v>yes</v>
      </c>
    </row>
    <row r="388" spans="1:53">
      <c r="A388" s="5" t="s">
        <v>5962</v>
      </c>
      <c r="B388" s="5" t="s">
        <v>5233</v>
      </c>
      <c r="C388" s="5" t="s">
        <v>5234</v>
      </c>
      <c r="D388" s="5">
        <v>1020641</v>
      </c>
      <c r="E388" s="5" t="s">
        <v>172</v>
      </c>
      <c r="F388" s="5" t="s">
        <v>6460</v>
      </c>
      <c r="G388" s="5" t="s">
        <v>2882</v>
      </c>
      <c r="H388" s="5" t="s">
        <v>1549</v>
      </c>
      <c r="I388" s="5" t="s">
        <v>6168</v>
      </c>
      <c r="J388" s="34">
        <v>2017</v>
      </c>
      <c r="K388" s="5" t="s">
        <v>6174</v>
      </c>
      <c r="L388" s="136" t="s">
        <v>178</v>
      </c>
      <c r="M388" s="5" t="s">
        <v>2383</v>
      </c>
      <c r="N388" s="5" t="s">
        <v>177</v>
      </c>
      <c r="O388" s="5" t="s">
        <v>177</v>
      </c>
      <c r="P388" s="10" t="s">
        <v>449</v>
      </c>
      <c r="Q388" s="5" t="s">
        <v>172</v>
      </c>
      <c r="R388" s="5" t="s">
        <v>172</v>
      </c>
      <c r="S388" s="5" t="s">
        <v>172</v>
      </c>
      <c r="T388" s="5" t="s">
        <v>172</v>
      </c>
      <c r="U388" s="5" t="s">
        <v>172</v>
      </c>
      <c r="V388" s="5" t="s">
        <v>172</v>
      </c>
      <c r="W388" s="5" t="s">
        <v>172</v>
      </c>
      <c r="X388" s="5" t="s">
        <v>172</v>
      </c>
      <c r="Y388" s="5" t="s">
        <v>2814</v>
      </c>
      <c r="Z388" s="5" t="s">
        <v>172</v>
      </c>
      <c r="AA388" s="5" t="s">
        <v>2251</v>
      </c>
      <c r="AB388" s="5" t="s">
        <v>2254</v>
      </c>
      <c r="AC388" s="5" t="s">
        <v>1765</v>
      </c>
      <c r="AD388" s="5">
        <v>0.26172000000000001</v>
      </c>
      <c r="AE388" s="5" t="s">
        <v>449</v>
      </c>
      <c r="AF388" s="5" t="s">
        <v>449</v>
      </c>
      <c r="AG388" s="5">
        <v>0.64296200000000003</v>
      </c>
      <c r="AH388" s="40" t="s">
        <v>449</v>
      </c>
      <c r="AI388" s="40" t="s">
        <v>177</v>
      </c>
      <c r="AJ388" s="40" t="str">
        <f t="shared" si="50"/>
        <v>No</v>
      </c>
      <c r="AK388" s="40">
        <v>6.5</v>
      </c>
      <c r="AL388" s="40">
        <v>6</v>
      </c>
      <c r="AM388" s="5" t="s">
        <v>177</v>
      </c>
      <c r="AN388" s="5" t="s">
        <v>177</v>
      </c>
      <c r="AO388" s="5" t="s">
        <v>8044</v>
      </c>
      <c r="AP388" s="5">
        <v>696221</v>
      </c>
      <c r="AQ388" s="5">
        <v>811</v>
      </c>
      <c r="AR388" s="5" t="str">
        <f>IF(AQ388&lt;600,"yes","no")</f>
        <v>no</v>
      </c>
      <c r="AS388" s="5">
        <v>875</v>
      </c>
      <c r="AT388" s="5" t="str">
        <f t="shared" si="45"/>
        <v>no</v>
      </c>
      <c r="AU388" s="5" t="str">
        <f t="shared" si="46"/>
        <v>no</v>
      </c>
      <c r="AV388" s="5">
        <v>61.091684779222788</v>
      </c>
      <c r="AW388" s="5">
        <v>77.540000000000006</v>
      </c>
      <c r="AX388" s="5" t="s">
        <v>2386</v>
      </c>
      <c r="AY388" s="5">
        <v>8.5299999999999994</v>
      </c>
      <c r="AZ388" s="5" t="str">
        <f t="shared" si="47"/>
        <v>no</v>
      </c>
      <c r="BA388" s="5" t="str">
        <f t="shared" si="48"/>
        <v>yes</v>
      </c>
    </row>
    <row r="389" spans="1:53">
      <c r="A389" s="5" t="s">
        <v>4200</v>
      </c>
      <c r="B389" s="5" t="s">
        <v>4652</v>
      </c>
      <c r="C389" s="5" t="s">
        <v>5353</v>
      </c>
      <c r="D389" s="5">
        <v>1407501</v>
      </c>
      <c r="E389" s="5" t="s">
        <v>172</v>
      </c>
      <c r="F389" s="5" t="s">
        <v>6421</v>
      </c>
      <c r="G389" s="5" t="s">
        <v>2882</v>
      </c>
      <c r="H389" s="5" t="s">
        <v>1549</v>
      </c>
      <c r="I389" s="5" t="s">
        <v>6168</v>
      </c>
      <c r="J389" s="5">
        <v>2017</v>
      </c>
      <c r="K389" s="5" t="s">
        <v>6174</v>
      </c>
      <c r="L389" s="136" t="s">
        <v>178</v>
      </c>
      <c r="M389" s="5" t="s">
        <v>2383</v>
      </c>
      <c r="N389" s="5" t="s">
        <v>177</v>
      </c>
      <c r="O389" s="5" t="s">
        <v>177</v>
      </c>
      <c r="P389" s="10" t="s">
        <v>449</v>
      </c>
      <c r="Q389" s="5" t="s">
        <v>172</v>
      </c>
      <c r="R389" s="5" t="s">
        <v>172</v>
      </c>
      <c r="S389" s="5" t="s">
        <v>172</v>
      </c>
      <c r="T389" s="5" t="s">
        <v>172</v>
      </c>
      <c r="U389" s="5" t="s">
        <v>172</v>
      </c>
      <c r="V389" s="5" t="s">
        <v>172</v>
      </c>
      <c r="W389" s="5" t="s">
        <v>172</v>
      </c>
      <c r="X389" s="5" t="s">
        <v>172</v>
      </c>
      <c r="Y389" s="5" t="s">
        <v>2814</v>
      </c>
      <c r="Z389" s="5" t="s">
        <v>172</v>
      </c>
      <c r="AA389" s="5" t="s">
        <v>2251</v>
      </c>
      <c r="AB389" s="5" t="s">
        <v>2254</v>
      </c>
      <c r="AC389" s="5" t="s">
        <v>1765</v>
      </c>
      <c r="AD389" s="5">
        <v>0.100343</v>
      </c>
      <c r="AE389" s="5" t="s">
        <v>177</v>
      </c>
      <c r="AF389" s="5" t="s">
        <v>449</v>
      </c>
      <c r="AG389" s="5">
        <v>0.31342199999999998</v>
      </c>
      <c r="AH389" s="40" t="s">
        <v>449</v>
      </c>
      <c r="AI389" s="40" t="s">
        <v>449</v>
      </c>
      <c r="AJ389" s="40" t="str">
        <f t="shared" si="50"/>
        <v>No</v>
      </c>
      <c r="AK389" s="40">
        <v>11.5</v>
      </c>
      <c r="AL389" s="40">
        <v>11</v>
      </c>
      <c r="AM389" s="5" t="s">
        <v>177</v>
      </c>
      <c r="AN389" s="5" t="s">
        <v>177</v>
      </c>
      <c r="AO389" s="5" t="s">
        <v>8006</v>
      </c>
      <c r="AP389" s="5">
        <v>1074757</v>
      </c>
      <c r="AQ389" s="5">
        <v>790</v>
      </c>
      <c r="AR389" s="5" t="str">
        <f>IF(AQ389&lt;600,"yes","no")</f>
        <v>no</v>
      </c>
      <c r="AS389" s="5">
        <v>1630</v>
      </c>
      <c r="AT389" s="5" t="str">
        <f t="shared" si="45"/>
        <v>yes</v>
      </c>
      <c r="AU389" s="5" t="str">
        <f t="shared" si="46"/>
        <v>no</v>
      </c>
      <c r="AV389" s="5">
        <v>94.307290153935526</v>
      </c>
      <c r="AW389" s="5">
        <v>90.9</v>
      </c>
      <c r="AX389" s="5" t="s">
        <v>2386</v>
      </c>
      <c r="AY389" s="5">
        <v>9.59</v>
      </c>
      <c r="AZ389" s="5" t="str">
        <f t="shared" si="47"/>
        <v>no</v>
      </c>
      <c r="BA389" s="5" t="str">
        <f t="shared" si="48"/>
        <v>yes</v>
      </c>
    </row>
    <row r="390" spans="1:53">
      <c r="A390" s="5" t="s">
        <v>6061</v>
      </c>
      <c r="B390" s="5" t="s">
        <v>4847</v>
      </c>
      <c r="C390" s="5" t="s">
        <v>4848</v>
      </c>
      <c r="D390" s="5">
        <v>227224</v>
      </c>
      <c r="E390" s="5" t="s">
        <v>172</v>
      </c>
      <c r="F390" s="5" t="s">
        <v>172</v>
      </c>
      <c r="G390" s="5" t="s">
        <v>2882</v>
      </c>
      <c r="H390" s="5" t="s">
        <v>1549</v>
      </c>
      <c r="I390" s="5" t="s">
        <v>6168</v>
      </c>
      <c r="J390" s="34">
        <v>2017</v>
      </c>
      <c r="K390" s="5" t="s">
        <v>6174</v>
      </c>
      <c r="L390" s="136" t="s">
        <v>178</v>
      </c>
      <c r="M390" s="5" t="s">
        <v>2383</v>
      </c>
      <c r="N390" s="5" t="s">
        <v>177</v>
      </c>
      <c r="O390" s="5" t="s">
        <v>177</v>
      </c>
      <c r="P390" s="10" t="s">
        <v>449</v>
      </c>
      <c r="Q390" s="5" t="s">
        <v>172</v>
      </c>
      <c r="R390" s="5" t="s">
        <v>172</v>
      </c>
      <c r="S390" s="5" t="s">
        <v>172</v>
      </c>
      <c r="T390" s="5" t="s">
        <v>172</v>
      </c>
      <c r="U390" s="5" t="s">
        <v>172</v>
      </c>
      <c r="V390" s="5" t="s">
        <v>172</v>
      </c>
      <c r="W390" s="5" t="s">
        <v>172</v>
      </c>
      <c r="X390" s="5" t="s">
        <v>172</v>
      </c>
      <c r="Y390" s="5" t="s">
        <v>2814</v>
      </c>
      <c r="Z390" s="5" t="s">
        <v>172</v>
      </c>
      <c r="AA390" s="5" t="s">
        <v>2251</v>
      </c>
      <c r="AB390" s="5" t="s">
        <v>2254</v>
      </c>
      <c r="AC390" s="5" t="s">
        <v>172</v>
      </c>
      <c r="AD390" s="5">
        <v>0.79890799999999995</v>
      </c>
      <c r="AE390" s="5" t="s">
        <v>449</v>
      </c>
      <c r="AF390" s="5" t="s">
        <v>177</v>
      </c>
      <c r="AG390" s="5" t="s">
        <v>172</v>
      </c>
      <c r="AH390" s="40" t="s">
        <v>449</v>
      </c>
      <c r="AI390" s="40" t="s">
        <v>177</v>
      </c>
      <c r="AJ390" s="40" t="str">
        <f t="shared" si="50"/>
        <v>Yes</v>
      </c>
      <c r="AK390" s="40" t="s">
        <v>172</v>
      </c>
      <c r="AL390" s="40" t="s">
        <v>172</v>
      </c>
      <c r="AM390" s="5" t="s">
        <v>177</v>
      </c>
      <c r="AN390" s="5" t="s">
        <v>177</v>
      </c>
      <c r="AO390" s="5" t="s">
        <v>8162</v>
      </c>
      <c r="AP390" s="5">
        <v>31461</v>
      </c>
      <c r="AQ390" s="5">
        <v>51</v>
      </c>
      <c r="AR390" s="5" t="str">
        <f>IF(AQ390&lt;600,"yes","no")</f>
        <v>yes</v>
      </c>
      <c r="AS390" s="5">
        <v>596</v>
      </c>
      <c r="AT390" s="5" t="str">
        <f t="shared" si="45"/>
        <v>no</v>
      </c>
      <c r="AU390" s="5" t="str">
        <f t="shared" si="46"/>
        <v>no</v>
      </c>
      <c r="AV390" s="5">
        <v>2.7606255698106317</v>
      </c>
      <c r="AW390" s="5">
        <v>11.82</v>
      </c>
      <c r="AX390" s="5" t="s">
        <v>2386</v>
      </c>
      <c r="AY390" s="5">
        <v>0</v>
      </c>
      <c r="AZ390" s="5" t="str">
        <f t="shared" si="47"/>
        <v>yes</v>
      </c>
      <c r="BA390" s="5" t="str">
        <f t="shared" si="48"/>
        <v>yes</v>
      </c>
    </row>
    <row r="391" spans="1:53">
      <c r="A391" s="5" t="s">
        <v>5890</v>
      </c>
      <c r="B391" s="5" t="s">
        <v>5678</v>
      </c>
      <c r="C391" s="5" t="s">
        <v>5679</v>
      </c>
      <c r="D391" s="5">
        <v>2500000</v>
      </c>
      <c r="E391" s="5" t="s">
        <v>172</v>
      </c>
      <c r="F391" s="5" t="s">
        <v>6265</v>
      </c>
      <c r="G391" s="5" t="s">
        <v>2882</v>
      </c>
      <c r="H391" s="5" t="s">
        <v>1549</v>
      </c>
      <c r="I391" s="5" t="s">
        <v>6168</v>
      </c>
      <c r="J391" s="34">
        <v>2017</v>
      </c>
      <c r="K391" s="5" t="s">
        <v>6174</v>
      </c>
      <c r="L391" s="136" t="s">
        <v>178</v>
      </c>
      <c r="M391" s="5" t="s">
        <v>2383</v>
      </c>
      <c r="N391" s="5" t="s">
        <v>177</v>
      </c>
      <c r="O391" s="5" t="s">
        <v>177</v>
      </c>
      <c r="P391" s="10" t="s">
        <v>449</v>
      </c>
      <c r="Q391" s="5" t="s">
        <v>172</v>
      </c>
      <c r="R391" s="5" t="s">
        <v>172</v>
      </c>
      <c r="S391" s="5" t="s">
        <v>172</v>
      </c>
      <c r="T391" s="5" t="s">
        <v>172</v>
      </c>
      <c r="U391" s="5" t="s">
        <v>172</v>
      </c>
      <c r="V391" s="5" t="s">
        <v>172</v>
      </c>
      <c r="W391" s="5" t="s">
        <v>172</v>
      </c>
      <c r="X391" s="5" t="s">
        <v>172</v>
      </c>
      <c r="Y391" s="5" t="s">
        <v>2814</v>
      </c>
      <c r="Z391" s="5" t="s">
        <v>172</v>
      </c>
      <c r="AA391" s="5" t="s">
        <v>2251</v>
      </c>
      <c r="AB391" s="5" t="s">
        <v>2254</v>
      </c>
      <c r="AC391" s="5" t="s">
        <v>1765</v>
      </c>
      <c r="AD391" s="5">
        <v>2.4104299999999999E-2</v>
      </c>
      <c r="AE391" s="5" t="s">
        <v>177</v>
      </c>
      <c r="AF391" s="5" t="s">
        <v>449</v>
      </c>
      <c r="AG391" s="5">
        <v>3.7302700000000001E-2</v>
      </c>
      <c r="AH391" s="40" t="s">
        <v>177</v>
      </c>
      <c r="AI391" s="40" t="s">
        <v>449</v>
      </c>
      <c r="AJ391" s="40" t="str">
        <f t="shared" si="50"/>
        <v>No</v>
      </c>
      <c r="AK391" s="40">
        <v>75.099999999999994</v>
      </c>
      <c r="AL391" s="40">
        <v>74</v>
      </c>
      <c r="AM391" s="5" t="s">
        <v>177</v>
      </c>
      <c r="AN391" s="5" t="s">
        <v>177</v>
      </c>
      <c r="AO391" s="5" t="s">
        <v>7851</v>
      </c>
      <c r="AP391" s="5">
        <v>1133599</v>
      </c>
      <c r="AQ391" s="5">
        <v>16</v>
      </c>
      <c r="AR391" s="5" t="str">
        <f>IF(AQ391&lt;350,"yes","no")</f>
        <v>yes</v>
      </c>
      <c r="AS391" s="5">
        <v>209175</v>
      </c>
      <c r="AT391" s="5" t="str">
        <f t="shared" si="45"/>
        <v>yes</v>
      </c>
      <c r="AU391" s="5" t="str">
        <f t="shared" si="46"/>
        <v>yes</v>
      </c>
      <c r="AV391" s="5">
        <v>99.470531302621112</v>
      </c>
      <c r="AW391" s="5">
        <v>100</v>
      </c>
      <c r="AX391" s="5" t="s">
        <v>2385</v>
      </c>
      <c r="AY391" s="5">
        <v>0</v>
      </c>
      <c r="AZ391" s="5" t="str">
        <f t="shared" si="47"/>
        <v>yes</v>
      </c>
      <c r="BA391" s="5" t="str">
        <f t="shared" si="48"/>
        <v>yes</v>
      </c>
    </row>
    <row r="392" spans="1:53">
      <c r="A392" s="5" t="s">
        <v>4111</v>
      </c>
      <c r="B392" s="5" t="s">
        <v>4563</v>
      </c>
      <c r="C392" s="5" t="s">
        <v>5702</v>
      </c>
      <c r="D392" s="5">
        <v>2500000</v>
      </c>
      <c r="E392" s="5" t="s">
        <v>172</v>
      </c>
      <c r="F392" s="5" t="s">
        <v>6299</v>
      </c>
      <c r="G392" s="5" t="s">
        <v>2882</v>
      </c>
      <c r="H392" s="5" t="s">
        <v>1549</v>
      </c>
      <c r="I392" s="5" t="s">
        <v>6168</v>
      </c>
      <c r="J392" s="5">
        <v>2017</v>
      </c>
      <c r="K392" s="5" t="s">
        <v>6174</v>
      </c>
      <c r="L392" s="136" t="s">
        <v>178</v>
      </c>
      <c r="M392" s="5" t="s">
        <v>2383</v>
      </c>
      <c r="N392" s="5" t="s">
        <v>177</v>
      </c>
      <c r="O392" s="5" t="s">
        <v>177</v>
      </c>
      <c r="P392" s="10" t="s">
        <v>449</v>
      </c>
      <c r="Q392" s="5" t="s">
        <v>172</v>
      </c>
      <c r="R392" s="5" t="s">
        <v>172</v>
      </c>
      <c r="S392" s="5" t="s">
        <v>172</v>
      </c>
      <c r="T392" s="5" t="s">
        <v>172</v>
      </c>
      <c r="U392" s="5" t="s">
        <v>172</v>
      </c>
      <c r="V392" s="5" t="s">
        <v>172</v>
      </c>
      <c r="W392" s="5" t="s">
        <v>172</v>
      </c>
      <c r="X392" s="5" t="s">
        <v>172</v>
      </c>
      <c r="Y392" s="5" t="s">
        <v>2814</v>
      </c>
      <c r="Z392" s="5" t="s">
        <v>172</v>
      </c>
      <c r="AA392" s="5" t="s">
        <v>2251</v>
      </c>
      <c r="AB392" s="5" t="s">
        <v>2254</v>
      </c>
      <c r="AC392" s="5" t="s">
        <v>1765</v>
      </c>
      <c r="AD392" s="5">
        <v>2.4167399999999999E-2</v>
      </c>
      <c r="AE392" s="5" t="s">
        <v>177</v>
      </c>
      <c r="AF392" s="5" t="s">
        <v>449</v>
      </c>
      <c r="AG392" s="5">
        <v>3.7973100000000003E-2</v>
      </c>
      <c r="AH392" s="40" t="s">
        <v>177</v>
      </c>
      <c r="AI392" s="40" t="s">
        <v>449</v>
      </c>
      <c r="AJ392" s="40" t="str">
        <f t="shared" si="50"/>
        <v>No</v>
      </c>
      <c r="AK392" s="40">
        <v>57.3</v>
      </c>
      <c r="AL392" s="40">
        <v>56</v>
      </c>
      <c r="AM392" s="5" t="s">
        <v>177</v>
      </c>
      <c r="AN392" s="5" t="s">
        <v>177</v>
      </c>
      <c r="AO392" s="5" t="s">
        <v>7885</v>
      </c>
      <c r="AP392" s="5">
        <v>1134125</v>
      </c>
      <c r="AQ392" s="5">
        <v>23</v>
      </c>
      <c r="AR392" s="5" t="str">
        <f>IF(AQ392&lt;350,"yes","no")</f>
        <v>yes</v>
      </c>
      <c r="AS392" s="5">
        <v>113544</v>
      </c>
      <c r="AT392" s="5" t="str">
        <f t="shared" si="45"/>
        <v>yes</v>
      </c>
      <c r="AU392" s="5" t="str">
        <f t="shared" si="46"/>
        <v>yes</v>
      </c>
      <c r="AV392" s="5">
        <v>99.516686512236831</v>
      </c>
      <c r="AW392" s="5">
        <v>100</v>
      </c>
      <c r="AX392" s="5" t="s">
        <v>2385</v>
      </c>
      <c r="AY392" s="5">
        <v>0</v>
      </c>
      <c r="AZ392" s="5" t="str">
        <f t="shared" si="47"/>
        <v>yes</v>
      </c>
      <c r="BA392" s="5" t="str">
        <f t="shared" si="48"/>
        <v>yes</v>
      </c>
    </row>
    <row r="393" spans="1:53">
      <c r="A393" s="5" t="s">
        <v>5963</v>
      </c>
      <c r="B393" s="5" t="s">
        <v>5330</v>
      </c>
      <c r="C393" s="5" t="s">
        <v>5331</v>
      </c>
      <c r="D393" s="5">
        <v>1333608</v>
      </c>
      <c r="E393" s="5" t="s">
        <v>172</v>
      </c>
      <c r="F393" s="5" t="s">
        <v>6461</v>
      </c>
      <c r="G393" s="5" t="s">
        <v>2882</v>
      </c>
      <c r="H393" s="5" t="s">
        <v>1549</v>
      </c>
      <c r="I393" s="5" t="s">
        <v>6168</v>
      </c>
      <c r="J393" s="34">
        <v>2017</v>
      </c>
      <c r="K393" s="5" t="s">
        <v>6174</v>
      </c>
      <c r="L393" s="136" t="s">
        <v>178</v>
      </c>
      <c r="M393" s="5" t="s">
        <v>2383</v>
      </c>
      <c r="N393" s="5" t="s">
        <v>177</v>
      </c>
      <c r="O393" s="5" t="s">
        <v>177</v>
      </c>
      <c r="P393" s="10" t="s">
        <v>449</v>
      </c>
      <c r="Q393" s="5" t="s">
        <v>172</v>
      </c>
      <c r="R393" s="5" t="s">
        <v>172</v>
      </c>
      <c r="S393" s="5" t="s">
        <v>172</v>
      </c>
      <c r="T393" s="5" t="s">
        <v>172</v>
      </c>
      <c r="U393" s="5" t="s">
        <v>172</v>
      </c>
      <c r="V393" s="5" t="s">
        <v>172</v>
      </c>
      <c r="W393" s="5" t="s">
        <v>172</v>
      </c>
      <c r="X393" s="5" t="s">
        <v>172</v>
      </c>
      <c r="Y393" s="5" t="s">
        <v>2814</v>
      </c>
      <c r="Z393" s="5" t="s">
        <v>172</v>
      </c>
      <c r="AA393" s="5" t="s">
        <v>2251</v>
      </c>
      <c r="AB393" s="5" t="s">
        <v>2254</v>
      </c>
      <c r="AC393" s="5" t="s">
        <v>1765</v>
      </c>
      <c r="AD393" s="5">
        <v>0.21431</v>
      </c>
      <c r="AE393" s="5" t="s">
        <v>177</v>
      </c>
      <c r="AF393" s="5" t="s">
        <v>449</v>
      </c>
      <c r="AG393" s="5">
        <v>0.54886100000000004</v>
      </c>
      <c r="AH393" s="40" t="s">
        <v>449</v>
      </c>
      <c r="AI393" s="40" t="s">
        <v>177</v>
      </c>
      <c r="AJ393" s="40" t="str">
        <f t="shared" si="50"/>
        <v>No</v>
      </c>
      <c r="AK393" s="40">
        <v>7.8</v>
      </c>
      <c r="AL393" s="40">
        <v>7</v>
      </c>
      <c r="AM393" s="5" t="s">
        <v>177</v>
      </c>
      <c r="AN393" s="5" t="s">
        <v>177</v>
      </c>
      <c r="AO393" s="5" t="s">
        <v>8045</v>
      </c>
      <c r="AP393" s="5">
        <v>838483</v>
      </c>
      <c r="AQ393" s="5">
        <v>903</v>
      </c>
      <c r="AR393" s="5" t="str">
        <f>IF(AQ393&lt;600,"yes","no")</f>
        <v>no</v>
      </c>
      <c r="AS393" s="5">
        <v>968</v>
      </c>
      <c r="AT393" s="5" t="str">
        <f t="shared" si="45"/>
        <v>no</v>
      </c>
      <c r="AU393" s="5" t="str">
        <f t="shared" si="46"/>
        <v>no</v>
      </c>
      <c r="AV393" s="5">
        <v>73.57482628179423</v>
      </c>
      <c r="AW393" s="5">
        <v>86.58</v>
      </c>
      <c r="AX393" s="5" t="s">
        <v>2386</v>
      </c>
      <c r="AY393" s="5">
        <v>9.75</v>
      </c>
      <c r="AZ393" s="5" t="str">
        <f t="shared" si="47"/>
        <v>no</v>
      </c>
      <c r="BA393" s="5" t="str">
        <f t="shared" si="48"/>
        <v>yes</v>
      </c>
    </row>
    <row r="394" spans="1:53">
      <c r="A394" s="5" t="s">
        <v>4050</v>
      </c>
      <c r="B394" s="5" t="s">
        <v>4502</v>
      </c>
      <c r="C394" s="5" t="s">
        <v>5643</v>
      </c>
      <c r="D394" s="5">
        <v>2500000</v>
      </c>
      <c r="E394" s="5" t="s">
        <v>172</v>
      </c>
      <c r="F394" s="5" t="s">
        <v>6226</v>
      </c>
      <c r="G394" s="5" t="s">
        <v>2882</v>
      </c>
      <c r="H394" s="5" t="s">
        <v>1549</v>
      </c>
      <c r="I394" s="5" t="s">
        <v>6168</v>
      </c>
      <c r="J394" s="5">
        <v>2017</v>
      </c>
      <c r="K394" s="5" t="s">
        <v>6174</v>
      </c>
      <c r="L394" s="136" t="s">
        <v>178</v>
      </c>
      <c r="M394" s="5" t="s">
        <v>2383</v>
      </c>
      <c r="N394" s="5" t="s">
        <v>177</v>
      </c>
      <c r="O394" s="5" t="s">
        <v>177</v>
      </c>
      <c r="P394" s="10" t="s">
        <v>449</v>
      </c>
      <c r="Q394" s="5" t="s">
        <v>172</v>
      </c>
      <c r="R394" s="5" t="s">
        <v>172</v>
      </c>
      <c r="S394" s="5" t="s">
        <v>172</v>
      </c>
      <c r="T394" s="5" t="s">
        <v>172</v>
      </c>
      <c r="U394" s="5" t="s">
        <v>172</v>
      </c>
      <c r="V394" s="5" t="s">
        <v>172</v>
      </c>
      <c r="W394" s="5" t="s">
        <v>172</v>
      </c>
      <c r="X394" s="5" t="s">
        <v>172</v>
      </c>
      <c r="Y394" s="5" t="s">
        <v>2814</v>
      </c>
      <c r="Z394" s="5" t="s">
        <v>172</v>
      </c>
      <c r="AA394" s="5" t="s">
        <v>2251</v>
      </c>
      <c r="AB394" s="5" t="s">
        <v>2254</v>
      </c>
      <c r="AC394" s="5" t="s">
        <v>1762</v>
      </c>
      <c r="AD394" s="5">
        <v>2.4824700000000002E-2</v>
      </c>
      <c r="AE394" s="5" t="s">
        <v>177</v>
      </c>
      <c r="AF394" s="5" t="s">
        <v>449</v>
      </c>
      <c r="AG394" s="5">
        <v>4.5512799999999999E-2</v>
      </c>
      <c r="AH394" s="40" t="s">
        <v>177</v>
      </c>
      <c r="AI394" s="40" t="s">
        <v>449</v>
      </c>
      <c r="AJ394" s="40" t="str">
        <f t="shared" si="50"/>
        <v>No</v>
      </c>
      <c r="AK394" s="40">
        <v>32.6</v>
      </c>
      <c r="AL394" s="40">
        <v>32</v>
      </c>
      <c r="AM394" s="5" t="s">
        <v>177</v>
      </c>
      <c r="AN394" s="5" t="s">
        <v>177</v>
      </c>
      <c r="AO394" s="5" t="s">
        <v>7800</v>
      </c>
      <c r="AP394" s="5">
        <v>1133112</v>
      </c>
      <c r="AQ394" s="5">
        <v>68</v>
      </c>
      <c r="AR394" s="5" t="str">
        <f>IF(AQ394&lt;350,"yes","no")</f>
        <v>yes</v>
      </c>
      <c r="AS394" s="5">
        <v>38877</v>
      </c>
      <c r="AT394" s="5" t="str">
        <f t="shared" si="45"/>
        <v>yes</v>
      </c>
      <c r="AU394" s="5" t="str">
        <f t="shared" si="46"/>
        <v>yes</v>
      </c>
      <c r="AV394" s="5">
        <v>99.4277982473305</v>
      </c>
      <c r="AW394" s="5">
        <v>100</v>
      </c>
      <c r="AX394" s="5" t="s">
        <v>2385</v>
      </c>
      <c r="AY394" s="5">
        <v>0.28000000000000003</v>
      </c>
      <c r="AZ394" s="5" t="str">
        <f t="shared" si="47"/>
        <v>yes</v>
      </c>
      <c r="BA394" s="5" t="str">
        <f t="shared" si="48"/>
        <v>yes</v>
      </c>
    </row>
    <row r="395" spans="1:53">
      <c r="A395" s="5" t="s">
        <v>5988</v>
      </c>
      <c r="B395" s="5" t="s">
        <v>5227</v>
      </c>
      <c r="C395" s="5" t="s">
        <v>5228</v>
      </c>
      <c r="D395" s="5">
        <v>1006857</v>
      </c>
      <c r="E395" s="5" t="s">
        <v>172</v>
      </c>
      <c r="F395" s="5" t="s">
        <v>6503</v>
      </c>
      <c r="G395" s="5" t="s">
        <v>2882</v>
      </c>
      <c r="H395" s="5" t="s">
        <v>1549</v>
      </c>
      <c r="I395" s="5" t="s">
        <v>6168</v>
      </c>
      <c r="J395" s="34">
        <v>2017</v>
      </c>
      <c r="K395" s="5" t="s">
        <v>6174</v>
      </c>
      <c r="L395" s="136" t="s">
        <v>178</v>
      </c>
      <c r="M395" s="5" t="s">
        <v>2383</v>
      </c>
      <c r="N395" s="5" t="s">
        <v>177</v>
      </c>
      <c r="O395" s="5" t="s">
        <v>177</v>
      </c>
      <c r="P395" s="10" t="s">
        <v>449</v>
      </c>
      <c r="Q395" s="5" t="s">
        <v>172</v>
      </c>
      <c r="R395" s="5" t="s">
        <v>172</v>
      </c>
      <c r="S395" s="5" t="s">
        <v>172</v>
      </c>
      <c r="T395" s="5" t="s">
        <v>172</v>
      </c>
      <c r="U395" s="5" t="s">
        <v>172</v>
      </c>
      <c r="V395" s="5" t="s">
        <v>172</v>
      </c>
      <c r="W395" s="5" t="s">
        <v>172</v>
      </c>
      <c r="X395" s="5" t="s">
        <v>172</v>
      </c>
      <c r="Y395" s="5" t="s">
        <v>2814</v>
      </c>
      <c r="Z395" s="5" t="s">
        <v>172</v>
      </c>
      <c r="AA395" s="5" t="s">
        <v>2251</v>
      </c>
      <c r="AB395" s="5" t="s">
        <v>2254</v>
      </c>
      <c r="AC395" s="5" t="s">
        <v>1762</v>
      </c>
      <c r="AD395" s="5">
        <v>0.29643799999999998</v>
      </c>
      <c r="AE395" s="5" t="s">
        <v>449</v>
      </c>
      <c r="AF395" s="5" t="s">
        <v>449</v>
      </c>
      <c r="AG395" s="5">
        <v>0.60617900000000002</v>
      </c>
      <c r="AH395" s="40" t="s">
        <v>449</v>
      </c>
      <c r="AI395" s="40" t="s">
        <v>177</v>
      </c>
      <c r="AJ395" s="40" t="str">
        <f t="shared" si="50"/>
        <v>No</v>
      </c>
      <c r="AK395" s="40">
        <v>7.1</v>
      </c>
      <c r="AL395" s="40">
        <v>6</v>
      </c>
      <c r="AM395" s="5" t="s">
        <v>177</v>
      </c>
      <c r="AN395" s="5" t="s">
        <v>177</v>
      </c>
      <c r="AO395" s="5" t="s">
        <v>8087</v>
      </c>
      <c r="AP395" s="5">
        <v>626041</v>
      </c>
      <c r="AQ395" s="5">
        <v>758</v>
      </c>
      <c r="AR395" s="5" t="str">
        <f>IF(AQ395&lt;600,"yes","no")</f>
        <v>no</v>
      </c>
      <c r="AS395" s="5">
        <v>829</v>
      </c>
      <c r="AT395" s="5" t="str">
        <f t="shared" si="45"/>
        <v>no</v>
      </c>
      <c r="AU395" s="5" t="str">
        <f t="shared" si="46"/>
        <v>no</v>
      </c>
      <c r="AV395" s="5">
        <v>54.933561944941921</v>
      </c>
      <c r="AW395" s="5">
        <v>69.97</v>
      </c>
      <c r="AX395" s="5" t="s">
        <v>2386</v>
      </c>
      <c r="AY395" s="5">
        <v>8.14</v>
      </c>
      <c r="AZ395" s="5" t="str">
        <f t="shared" si="47"/>
        <v>no</v>
      </c>
      <c r="BA395" s="5" t="str">
        <f t="shared" si="48"/>
        <v>yes</v>
      </c>
    </row>
    <row r="396" spans="1:53">
      <c r="A396" s="5" t="s">
        <v>5964</v>
      </c>
      <c r="B396" s="5" t="s">
        <v>5371</v>
      </c>
      <c r="C396" s="5" t="s">
        <v>5372</v>
      </c>
      <c r="D396" s="5">
        <v>1504809</v>
      </c>
      <c r="E396" s="5" t="s">
        <v>172</v>
      </c>
      <c r="F396" s="5" t="s">
        <v>6462</v>
      </c>
      <c r="G396" s="5" t="s">
        <v>2882</v>
      </c>
      <c r="H396" s="5" t="s">
        <v>1549</v>
      </c>
      <c r="I396" s="5" t="s">
        <v>6168</v>
      </c>
      <c r="J396" s="34">
        <v>2017</v>
      </c>
      <c r="K396" s="5" t="s">
        <v>6174</v>
      </c>
      <c r="L396" s="136" t="s">
        <v>178</v>
      </c>
      <c r="M396" s="5" t="s">
        <v>2383</v>
      </c>
      <c r="N396" s="5" t="s">
        <v>177</v>
      </c>
      <c r="O396" s="5" t="s">
        <v>177</v>
      </c>
      <c r="P396" s="10" t="s">
        <v>449</v>
      </c>
      <c r="Q396" s="5" t="s">
        <v>172</v>
      </c>
      <c r="R396" s="5" t="s">
        <v>172</v>
      </c>
      <c r="S396" s="5" t="s">
        <v>172</v>
      </c>
      <c r="T396" s="5" t="s">
        <v>172</v>
      </c>
      <c r="U396" s="5" t="s">
        <v>172</v>
      </c>
      <c r="V396" s="5" t="s">
        <v>172</v>
      </c>
      <c r="W396" s="5" t="s">
        <v>172</v>
      </c>
      <c r="X396" s="5" t="s">
        <v>172</v>
      </c>
      <c r="Y396" s="5" t="s">
        <v>2814</v>
      </c>
      <c r="Z396" s="5" t="s">
        <v>172</v>
      </c>
      <c r="AA396" s="5" t="s">
        <v>2251</v>
      </c>
      <c r="AB396" s="5" t="s">
        <v>2254</v>
      </c>
      <c r="AC396" s="5" t="s">
        <v>1765</v>
      </c>
      <c r="AD396" s="5">
        <v>0.144679</v>
      </c>
      <c r="AE396" s="5" t="s">
        <v>177</v>
      </c>
      <c r="AF396" s="5" t="s">
        <v>449</v>
      </c>
      <c r="AG396" s="5">
        <v>0.41167599999999999</v>
      </c>
      <c r="AH396" s="40" t="s">
        <v>449</v>
      </c>
      <c r="AI396" s="40" t="s">
        <v>449</v>
      </c>
      <c r="AJ396" s="40" t="str">
        <f t="shared" si="50"/>
        <v>No</v>
      </c>
      <c r="AK396" s="40">
        <v>9.6999999999999993</v>
      </c>
      <c r="AL396" s="40">
        <v>9</v>
      </c>
      <c r="AM396" s="5" t="s">
        <v>177</v>
      </c>
      <c r="AN396" s="5" t="s">
        <v>177</v>
      </c>
      <c r="AO396" s="5" t="s">
        <v>8046</v>
      </c>
      <c r="AP396" s="5">
        <v>1014056</v>
      </c>
      <c r="AQ396" s="5">
        <v>817</v>
      </c>
      <c r="AR396" s="5" t="str">
        <f>IF(AQ396&lt;600,"yes","no")</f>
        <v>no</v>
      </c>
      <c r="AS396" s="5">
        <v>1385</v>
      </c>
      <c r="AT396" s="5" t="str">
        <f t="shared" si="45"/>
        <v>no</v>
      </c>
      <c r="AU396" s="5" t="str">
        <f t="shared" si="46"/>
        <v>no</v>
      </c>
      <c r="AV396" s="5">
        <v>88.980926315752527</v>
      </c>
      <c r="AW396" s="5">
        <v>86</v>
      </c>
      <c r="AX396" s="5" t="s">
        <v>2386</v>
      </c>
      <c r="AY396" s="5">
        <v>12.74</v>
      </c>
      <c r="AZ396" s="5" t="str">
        <f t="shared" si="47"/>
        <v>no</v>
      </c>
      <c r="BA396" s="5" t="str">
        <f t="shared" si="48"/>
        <v>no</v>
      </c>
    </row>
    <row r="397" spans="1:53">
      <c r="A397" s="5" t="s">
        <v>4112</v>
      </c>
      <c r="B397" s="5" t="s">
        <v>4564</v>
      </c>
      <c r="C397" s="5" t="s">
        <v>5352</v>
      </c>
      <c r="D397" s="5">
        <v>1407065</v>
      </c>
      <c r="E397" s="5" t="s">
        <v>172</v>
      </c>
      <c r="F397" s="5" t="s">
        <v>6300</v>
      </c>
      <c r="G397" s="5" t="s">
        <v>2882</v>
      </c>
      <c r="H397" s="5" t="s">
        <v>1549</v>
      </c>
      <c r="I397" s="5" t="s">
        <v>6168</v>
      </c>
      <c r="J397" s="5">
        <v>2017</v>
      </c>
      <c r="K397" s="5" t="s">
        <v>6174</v>
      </c>
      <c r="L397" s="136" t="s">
        <v>178</v>
      </c>
      <c r="M397" s="5" t="s">
        <v>2383</v>
      </c>
      <c r="N397" s="5" t="s">
        <v>177</v>
      </c>
      <c r="O397" s="5" t="s">
        <v>177</v>
      </c>
      <c r="P397" s="10" t="s">
        <v>449</v>
      </c>
      <c r="Q397" s="5" t="s">
        <v>172</v>
      </c>
      <c r="R397" s="5" t="s">
        <v>172</v>
      </c>
      <c r="S397" s="5" t="s">
        <v>172</v>
      </c>
      <c r="T397" s="5" t="s">
        <v>172</v>
      </c>
      <c r="U397" s="5" t="s">
        <v>172</v>
      </c>
      <c r="V397" s="5" t="s">
        <v>172</v>
      </c>
      <c r="W397" s="5" t="s">
        <v>172</v>
      </c>
      <c r="X397" s="5" t="s">
        <v>172</v>
      </c>
      <c r="Y397" s="5" t="s">
        <v>2814</v>
      </c>
      <c r="Z397" s="5" t="s">
        <v>172</v>
      </c>
      <c r="AA397" s="5" t="s">
        <v>2251</v>
      </c>
      <c r="AB397" s="5" t="s">
        <v>2254</v>
      </c>
      <c r="AC397" s="5" t="s">
        <v>1762</v>
      </c>
      <c r="AD397" s="5">
        <v>8.5570499999999994E-2</v>
      </c>
      <c r="AE397" s="5" t="s">
        <v>177</v>
      </c>
      <c r="AF397" s="5" t="s">
        <v>449</v>
      </c>
      <c r="AG397" s="5">
        <v>0.28864499999999998</v>
      </c>
      <c r="AH397" s="40" t="s">
        <v>449</v>
      </c>
      <c r="AI397" s="40" t="s">
        <v>449</v>
      </c>
      <c r="AJ397" s="40" t="str">
        <f t="shared" si="50"/>
        <v>No</v>
      </c>
      <c r="AK397" s="40">
        <v>12.2</v>
      </c>
      <c r="AL397" s="40">
        <v>11</v>
      </c>
      <c r="AM397" s="5" t="s">
        <v>177</v>
      </c>
      <c r="AN397" s="5" t="s">
        <v>177</v>
      </c>
      <c r="AO397" s="5" t="s">
        <v>7886</v>
      </c>
      <c r="AP397" s="5">
        <v>1080769</v>
      </c>
      <c r="AQ397" s="5">
        <v>789</v>
      </c>
      <c r="AR397" s="5" t="str">
        <f>IF(AQ397&lt;600,"yes","no")</f>
        <v>no</v>
      </c>
      <c r="AS397" s="5">
        <v>1631</v>
      </c>
      <c r="AT397" s="5" t="str">
        <f t="shared" si="45"/>
        <v>yes</v>
      </c>
      <c r="AU397" s="5" t="str">
        <f t="shared" si="46"/>
        <v>no</v>
      </c>
      <c r="AV397" s="5">
        <v>94.834828405284853</v>
      </c>
      <c r="AW397" s="5">
        <v>92.98</v>
      </c>
      <c r="AX397" s="5" t="s">
        <v>2386</v>
      </c>
      <c r="AY397" s="5">
        <v>12.83</v>
      </c>
      <c r="AZ397" s="5" t="str">
        <f t="shared" si="47"/>
        <v>no</v>
      </c>
      <c r="BA397" s="5" t="str">
        <f t="shared" si="48"/>
        <v>no</v>
      </c>
    </row>
    <row r="398" spans="1:53">
      <c r="A398" s="5" t="s">
        <v>4051</v>
      </c>
      <c r="B398" s="5" t="s">
        <v>4503</v>
      </c>
      <c r="C398" s="5" t="s">
        <v>5644</v>
      </c>
      <c r="D398" s="5">
        <v>2500000</v>
      </c>
      <c r="E398" s="5" t="s">
        <v>172</v>
      </c>
      <c r="F398" s="5" t="s">
        <v>6227</v>
      </c>
      <c r="G398" s="5" t="s">
        <v>2882</v>
      </c>
      <c r="H398" s="5" t="s">
        <v>1549</v>
      </c>
      <c r="I398" s="5" t="s">
        <v>6168</v>
      </c>
      <c r="J398" s="5">
        <v>2017</v>
      </c>
      <c r="K398" s="5" t="s">
        <v>6174</v>
      </c>
      <c r="L398" s="136" t="s">
        <v>178</v>
      </c>
      <c r="M398" s="5" t="s">
        <v>2383</v>
      </c>
      <c r="N398" s="5" t="s">
        <v>177</v>
      </c>
      <c r="O398" s="5" t="s">
        <v>177</v>
      </c>
      <c r="P398" s="10" t="s">
        <v>449</v>
      </c>
      <c r="Q398" s="5" t="s">
        <v>172</v>
      </c>
      <c r="R398" s="5" t="s">
        <v>172</v>
      </c>
      <c r="S398" s="5" t="s">
        <v>172</v>
      </c>
      <c r="T398" s="5" t="s">
        <v>172</v>
      </c>
      <c r="U398" s="5" t="s">
        <v>172</v>
      </c>
      <c r="V398" s="5" t="s">
        <v>172</v>
      </c>
      <c r="W398" s="5" t="s">
        <v>172</v>
      </c>
      <c r="X398" s="5" t="s">
        <v>172</v>
      </c>
      <c r="Y398" s="5" t="s">
        <v>2814</v>
      </c>
      <c r="Z398" s="5" t="s">
        <v>172</v>
      </c>
      <c r="AA398" s="5" t="s">
        <v>2251</v>
      </c>
      <c r="AB398" s="5" t="s">
        <v>2254</v>
      </c>
      <c r="AC398" s="5" t="s">
        <v>1762</v>
      </c>
      <c r="AD398" s="5">
        <v>2.35514E-2</v>
      </c>
      <c r="AE398" s="5" t="s">
        <v>177</v>
      </c>
      <c r="AF398" s="5" t="s">
        <v>449</v>
      </c>
      <c r="AG398" s="5">
        <v>4.0633799999999998E-2</v>
      </c>
      <c r="AH398" s="40" t="s">
        <v>177</v>
      </c>
      <c r="AI398" s="40" t="s">
        <v>449</v>
      </c>
      <c r="AJ398" s="40" t="str">
        <f t="shared" si="50"/>
        <v>No</v>
      </c>
      <c r="AK398" s="40">
        <v>46</v>
      </c>
      <c r="AL398" s="40">
        <v>45</v>
      </c>
      <c r="AM398" s="5" t="s">
        <v>177</v>
      </c>
      <c r="AN398" s="5" t="s">
        <v>177</v>
      </c>
      <c r="AO398" s="5" t="s">
        <v>7801</v>
      </c>
      <c r="AP398" s="5">
        <v>1130251</v>
      </c>
      <c r="AQ398" s="5">
        <v>36</v>
      </c>
      <c r="AR398" s="5" t="str">
        <f>IF(AQ398&lt;350,"yes","no")</f>
        <v>yes</v>
      </c>
      <c r="AS398" s="5">
        <v>68703</v>
      </c>
      <c r="AT398" s="5" t="str">
        <f t="shared" si="45"/>
        <v>yes</v>
      </c>
      <c r="AU398" s="5" t="str">
        <f t="shared" si="46"/>
        <v>yes</v>
      </c>
      <c r="AV398" s="5">
        <v>99.17675251594153</v>
      </c>
      <c r="AW398" s="5">
        <v>100</v>
      </c>
      <c r="AX398" s="5" t="s">
        <v>2385</v>
      </c>
      <c r="AY398" s="5">
        <v>0.27</v>
      </c>
      <c r="AZ398" s="5" t="str">
        <f t="shared" si="47"/>
        <v>yes</v>
      </c>
      <c r="BA398" s="5" t="str">
        <f t="shared" si="48"/>
        <v>yes</v>
      </c>
    </row>
    <row r="399" spans="1:53">
      <c r="A399" s="5" t="s">
        <v>5924</v>
      </c>
      <c r="B399" s="5" t="s">
        <v>5061</v>
      </c>
      <c r="C399" s="5" t="s">
        <v>5062</v>
      </c>
      <c r="D399" s="5">
        <v>528666</v>
      </c>
      <c r="E399" s="5" t="s">
        <v>172</v>
      </c>
      <c r="F399" s="5" t="s">
        <v>6380</v>
      </c>
      <c r="G399" s="5" t="s">
        <v>2882</v>
      </c>
      <c r="H399" s="5" t="s">
        <v>1549</v>
      </c>
      <c r="I399" s="5" t="s">
        <v>6168</v>
      </c>
      <c r="J399" s="34">
        <v>2017</v>
      </c>
      <c r="K399" s="5" t="s">
        <v>6174</v>
      </c>
      <c r="L399" s="136" t="s">
        <v>178</v>
      </c>
      <c r="M399" s="5" t="s">
        <v>2383</v>
      </c>
      <c r="N399" s="5" t="s">
        <v>177</v>
      </c>
      <c r="O399" s="5" t="s">
        <v>177</v>
      </c>
      <c r="P399" s="10" t="s">
        <v>449</v>
      </c>
      <c r="Q399" s="5" t="s">
        <v>172</v>
      </c>
      <c r="R399" s="5" t="s">
        <v>172</v>
      </c>
      <c r="S399" s="5" t="s">
        <v>172</v>
      </c>
      <c r="T399" s="5" t="s">
        <v>172</v>
      </c>
      <c r="U399" s="5" t="s">
        <v>172</v>
      </c>
      <c r="V399" s="5" t="s">
        <v>172</v>
      </c>
      <c r="W399" s="5" t="s">
        <v>172</v>
      </c>
      <c r="X399" s="5" t="s">
        <v>172</v>
      </c>
      <c r="Y399" s="5" t="s">
        <v>2814</v>
      </c>
      <c r="Z399" s="5" t="s">
        <v>172</v>
      </c>
      <c r="AA399" s="5" t="s">
        <v>2251</v>
      </c>
      <c r="AB399" s="5" t="s">
        <v>2254</v>
      </c>
      <c r="AC399" s="5" t="s">
        <v>172</v>
      </c>
      <c r="AD399" s="5">
        <v>0.56924399999999997</v>
      </c>
      <c r="AE399" s="5" t="s">
        <v>449</v>
      </c>
      <c r="AF399" s="5" t="s">
        <v>177</v>
      </c>
      <c r="AG399" s="5" t="s">
        <v>172</v>
      </c>
      <c r="AH399" s="40" t="s">
        <v>449</v>
      </c>
      <c r="AI399" s="40" t="s">
        <v>177</v>
      </c>
      <c r="AJ399" s="40" t="str">
        <f t="shared" si="50"/>
        <v>Yes</v>
      </c>
      <c r="AK399" s="40" t="s">
        <v>172</v>
      </c>
      <c r="AL399" s="40" t="s">
        <v>172</v>
      </c>
      <c r="AM399" s="5" t="s">
        <v>177</v>
      </c>
      <c r="AN399" s="5" t="s">
        <v>177</v>
      </c>
      <c r="AO399" s="5" t="s">
        <v>7969</v>
      </c>
      <c r="AP399" s="5">
        <v>197091</v>
      </c>
      <c r="AQ399" s="5">
        <v>301</v>
      </c>
      <c r="AR399" s="5" t="str">
        <f>IF(AQ399&lt;600,"yes","no")</f>
        <v>yes</v>
      </c>
      <c r="AS399" s="5">
        <v>637</v>
      </c>
      <c r="AT399" s="5" t="str">
        <f t="shared" si="45"/>
        <v>no</v>
      </c>
      <c r="AU399" s="5" t="str">
        <f t="shared" si="46"/>
        <v>no</v>
      </c>
      <c r="AV399" s="5">
        <v>17.294251745956814</v>
      </c>
      <c r="AW399" s="5">
        <v>36.01</v>
      </c>
      <c r="AX399" s="5" t="s">
        <v>2386</v>
      </c>
      <c r="AY399" s="5">
        <v>2.11</v>
      </c>
      <c r="AZ399" s="5" t="str">
        <f t="shared" si="47"/>
        <v>yes</v>
      </c>
      <c r="BA399" s="5" t="str">
        <f t="shared" si="48"/>
        <v>yes</v>
      </c>
    </row>
    <row r="400" spans="1:53">
      <c r="A400" s="5" t="s">
        <v>6062</v>
      </c>
      <c r="B400" s="5" t="s">
        <v>5231</v>
      </c>
      <c r="C400" s="5" t="s">
        <v>5232</v>
      </c>
      <c r="D400" s="5">
        <v>1018394</v>
      </c>
      <c r="E400" s="5" t="s">
        <v>172</v>
      </c>
      <c r="F400" s="162" t="s">
        <v>9606</v>
      </c>
      <c r="G400" s="5" t="s">
        <v>2882</v>
      </c>
      <c r="H400" s="5" t="s">
        <v>1549</v>
      </c>
      <c r="I400" s="5" t="s">
        <v>6168</v>
      </c>
      <c r="J400" s="34">
        <v>2017</v>
      </c>
      <c r="K400" s="5" t="s">
        <v>6174</v>
      </c>
      <c r="L400" s="136" t="s">
        <v>178</v>
      </c>
      <c r="M400" s="5" t="s">
        <v>2383</v>
      </c>
      <c r="N400" s="5" t="s">
        <v>177</v>
      </c>
      <c r="O400" s="5" t="s">
        <v>177</v>
      </c>
      <c r="P400" s="10" t="s">
        <v>449</v>
      </c>
      <c r="Q400" s="5" t="s">
        <v>172</v>
      </c>
      <c r="R400" s="5" t="s">
        <v>172</v>
      </c>
      <c r="S400" s="5" t="s">
        <v>172</v>
      </c>
      <c r="T400" s="5" t="s">
        <v>172</v>
      </c>
      <c r="U400" s="5" t="s">
        <v>172</v>
      </c>
      <c r="V400" s="5" t="s">
        <v>172</v>
      </c>
      <c r="W400" s="5" t="s">
        <v>172</v>
      </c>
      <c r="X400" s="5" t="s">
        <v>172</v>
      </c>
      <c r="Y400" s="5" t="s">
        <v>2814</v>
      </c>
      <c r="Z400" s="5" t="s">
        <v>172</v>
      </c>
      <c r="AA400" s="5" t="s">
        <v>2251</v>
      </c>
      <c r="AB400" s="5" t="s">
        <v>2254</v>
      </c>
      <c r="AC400" s="5" t="s">
        <v>1765</v>
      </c>
      <c r="AD400" s="5">
        <v>0.38809500000000002</v>
      </c>
      <c r="AE400" s="5" t="s">
        <v>449</v>
      </c>
      <c r="AF400" s="5" t="s">
        <v>449</v>
      </c>
      <c r="AG400" s="5">
        <v>0.70589800000000003</v>
      </c>
      <c r="AH400" s="40" t="s">
        <v>449</v>
      </c>
      <c r="AI400" s="40" t="s">
        <v>177</v>
      </c>
      <c r="AJ400" s="40" t="str">
        <f t="shared" si="50"/>
        <v>No</v>
      </c>
      <c r="AK400" s="40">
        <v>5.6</v>
      </c>
      <c r="AL400" s="40">
        <v>5</v>
      </c>
      <c r="AM400" s="5" t="s">
        <v>177</v>
      </c>
      <c r="AN400" s="5" t="s">
        <v>177</v>
      </c>
      <c r="AO400" s="5" t="s">
        <v>8163</v>
      </c>
      <c r="AP400" s="5">
        <v>545798</v>
      </c>
      <c r="AQ400" s="5">
        <v>678</v>
      </c>
      <c r="AR400" s="5" t="str">
        <f>IF(AQ400&lt;600,"yes","no")</f>
        <v>no</v>
      </c>
      <c r="AS400" s="5">
        <v>800</v>
      </c>
      <c r="AT400" s="5" t="str">
        <f t="shared" si="45"/>
        <v>no</v>
      </c>
      <c r="AU400" s="5" t="str">
        <f t="shared" si="46"/>
        <v>no</v>
      </c>
      <c r="AV400" s="5">
        <v>47.892435547233184</v>
      </c>
      <c r="AW400" s="5">
        <v>67.989999999999995</v>
      </c>
      <c r="AX400" s="5" t="s">
        <v>2386</v>
      </c>
      <c r="AY400" s="5">
        <v>8.14</v>
      </c>
      <c r="AZ400" s="5" t="str">
        <f t="shared" si="47"/>
        <v>no</v>
      </c>
      <c r="BA400" s="5" t="str">
        <f t="shared" si="48"/>
        <v>yes</v>
      </c>
    </row>
    <row r="401" spans="1:53">
      <c r="A401" s="5" t="s">
        <v>6027</v>
      </c>
      <c r="B401" s="5" t="s">
        <v>4986</v>
      </c>
      <c r="C401" s="5" t="s">
        <v>4987</v>
      </c>
      <c r="D401" s="5">
        <v>412794</v>
      </c>
      <c r="E401" s="5" t="s">
        <v>172</v>
      </c>
      <c r="F401" s="5" t="s">
        <v>6546</v>
      </c>
      <c r="G401" s="5" t="s">
        <v>2882</v>
      </c>
      <c r="H401" s="5" t="s">
        <v>1549</v>
      </c>
      <c r="I401" s="5" t="s">
        <v>6168</v>
      </c>
      <c r="J401" s="34">
        <v>2017</v>
      </c>
      <c r="K401" s="5" t="s">
        <v>6174</v>
      </c>
      <c r="L401" s="136" t="s">
        <v>178</v>
      </c>
      <c r="M401" s="5" t="s">
        <v>2383</v>
      </c>
      <c r="N401" s="5" t="s">
        <v>177</v>
      </c>
      <c r="O401" s="5" t="s">
        <v>177</v>
      </c>
      <c r="P401" s="10" t="s">
        <v>449</v>
      </c>
      <c r="Q401" s="5" t="s">
        <v>172</v>
      </c>
      <c r="R401" s="5" t="s">
        <v>172</v>
      </c>
      <c r="S401" s="5" t="s">
        <v>172</v>
      </c>
      <c r="T401" s="5" t="s">
        <v>172</v>
      </c>
      <c r="U401" s="5" t="s">
        <v>172</v>
      </c>
      <c r="V401" s="5" t="s">
        <v>172</v>
      </c>
      <c r="W401" s="5" t="s">
        <v>172</v>
      </c>
      <c r="X401" s="5" t="s">
        <v>172</v>
      </c>
      <c r="Y401" s="5" t="s">
        <v>2814</v>
      </c>
      <c r="Z401" s="5" t="s">
        <v>172</v>
      </c>
      <c r="AA401" s="5" t="s">
        <v>2251</v>
      </c>
      <c r="AB401" s="5" t="s">
        <v>2254</v>
      </c>
      <c r="AC401" s="5" t="s">
        <v>1765</v>
      </c>
      <c r="AD401" s="5">
        <v>0.43759700000000001</v>
      </c>
      <c r="AE401" s="5" t="s">
        <v>449</v>
      </c>
      <c r="AF401" s="5" t="s">
        <v>449</v>
      </c>
      <c r="AG401" s="5">
        <v>0.90902400000000005</v>
      </c>
      <c r="AH401" s="40" t="s">
        <v>449</v>
      </c>
      <c r="AI401" s="40" t="s">
        <v>177</v>
      </c>
      <c r="AJ401" s="40" t="str">
        <f t="shared" si="50"/>
        <v>Yes</v>
      </c>
      <c r="AK401" s="40" t="s">
        <v>172</v>
      </c>
      <c r="AL401" s="40" t="s">
        <v>172</v>
      </c>
      <c r="AM401" s="5" t="s">
        <v>177</v>
      </c>
      <c r="AN401" s="5" t="s">
        <v>177</v>
      </c>
      <c r="AO401" s="5" t="s">
        <v>8129</v>
      </c>
      <c r="AP401" s="5">
        <v>412112</v>
      </c>
      <c r="AQ401" s="5">
        <v>555</v>
      </c>
      <c r="AR401" s="5" t="str">
        <f>IF(AQ401&lt;600,"yes","no")</f>
        <v>yes</v>
      </c>
      <c r="AS401" s="5">
        <v>734</v>
      </c>
      <c r="AT401" s="5" t="str">
        <f t="shared" si="45"/>
        <v>no</v>
      </c>
      <c r="AU401" s="5" t="str">
        <f t="shared" si="46"/>
        <v>no</v>
      </c>
      <c r="AV401" s="5">
        <v>36.161817006001058</v>
      </c>
      <c r="AW401" s="5">
        <v>56.84</v>
      </c>
      <c r="AX401" s="5" t="s">
        <v>2386</v>
      </c>
      <c r="AY401" s="5">
        <v>3.24</v>
      </c>
      <c r="AZ401" s="5" t="str">
        <f t="shared" si="47"/>
        <v>yes</v>
      </c>
      <c r="BA401" s="5" t="str">
        <f t="shared" si="48"/>
        <v>yes</v>
      </c>
    </row>
    <row r="402" spans="1:53">
      <c r="A402" s="5" t="s">
        <v>4113</v>
      </c>
      <c r="B402" s="5" t="s">
        <v>4565</v>
      </c>
      <c r="C402" s="5" t="s">
        <v>5703</v>
      </c>
      <c r="D402" s="5">
        <v>2500000</v>
      </c>
      <c r="E402" s="5" t="s">
        <v>172</v>
      </c>
      <c r="F402" s="5" t="s">
        <v>6301</v>
      </c>
      <c r="G402" s="5" t="s">
        <v>2882</v>
      </c>
      <c r="H402" s="5" t="s">
        <v>1549</v>
      </c>
      <c r="I402" s="5" t="s">
        <v>6168</v>
      </c>
      <c r="J402" s="5">
        <v>2017</v>
      </c>
      <c r="K402" s="5" t="s">
        <v>6174</v>
      </c>
      <c r="L402" s="136" t="s">
        <v>178</v>
      </c>
      <c r="M402" s="5" t="s">
        <v>2383</v>
      </c>
      <c r="N402" s="5" t="s">
        <v>177</v>
      </c>
      <c r="O402" s="5" t="s">
        <v>177</v>
      </c>
      <c r="P402" s="10" t="s">
        <v>449</v>
      </c>
      <c r="Q402" s="5" t="s">
        <v>172</v>
      </c>
      <c r="R402" s="5" t="s">
        <v>172</v>
      </c>
      <c r="S402" s="5" t="s">
        <v>172</v>
      </c>
      <c r="T402" s="5" t="s">
        <v>172</v>
      </c>
      <c r="U402" s="5" t="s">
        <v>172</v>
      </c>
      <c r="V402" s="5" t="s">
        <v>172</v>
      </c>
      <c r="W402" s="5" t="s">
        <v>172</v>
      </c>
      <c r="X402" s="5" t="s">
        <v>172</v>
      </c>
      <c r="Y402" s="5" t="s">
        <v>2814</v>
      </c>
      <c r="Z402" s="5" t="s">
        <v>172</v>
      </c>
      <c r="AA402" s="5" t="s">
        <v>2251</v>
      </c>
      <c r="AB402" s="5" t="s">
        <v>2254</v>
      </c>
      <c r="AC402" s="5" t="s">
        <v>1765</v>
      </c>
      <c r="AD402" s="5">
        <v>2.66261E-2</v>
      </c>
      <c r="AE402" s="5" t="s">
        <v>177</v>
      </c>
      <c r="AF402" s="5" t="s">
        <v>449</v>
      </c>
      <c r="AG402" s="5">
        <v>5.1353599999999999E-2</v>
      </c>
      <c r="AH402" s="40" t="s">
        <v>177</v>
      </c>
      <c r="AI402" s="40" t="s">
        <v>449</v>
      </c>
      <c r="AJ402" s="40" t="str">
        <f t="shared" si="50"/>
        <v>No</v>
      </c>
      <c r="AK402" s="40">
        <v>27.9</v>
      </c>
      <c r="AL402" s="40">
        <v>27</v>
      </c>
      <c r="AM402" s="5" t="s">
        <v>177</v>
      </c>
      <c r="AN402" s="5" t="s">
        <v>177</v>
      </c>
      <c r="AO402" s="5" t="s">
        <v>7887</v>
      </c>
      <c r="AP402" s="5">
        <v>1143498</v>
      </c>
      <c r="AQ402" s="5">
        <v>174</v>
      </c>
      <c r="AR402" s="5" t="str">
        <f>IF(AQ402&lt;350,"yes","no")</f>
        <v>yes</v>
      </c>
      <c r="AS402" s="5">
        <v>11292</v>
      </c>
      <c r="AT402" s="5" t="str">
        <f t="shared" si="45"/>
        <v>yes</v>
      </c>
      <c r="AU402" s="5" t="str">
        <f t="shared" si="46"/>
        <v>yes</v>
      </c>
      <c r="AV402" s="5">
        <v>100.33914426837411</v>
      </c>
      <c r="AW402" s="5">
        <v>100</v>
      </c>
      <c r="AX402" s="5" t="s">
        <v>2385</v>
      </c>
      <c r="AY402" s="5">
        <v>7.0000000000000007E-2</v>
      </c>
      <c r="AZ402" s="5" t="str">
        <f t="shared" si="47"/>
        <v>yes</v>
      </c>
      <c r="BA402" s="5" t="str">
        <f t="shared" si="48"/>
        <v>yes</v>
      </c>
    </row>
    <row r="403" spans="1:53">
      <c r="A403" s="5" t="s">
        <v>5941</v>
      </c>
      <c r="B403" s="5" t="s">
        <v>5284</v>
      </c>
      <c r="C403" s="5" t="s">
        <v>5285</v>
      </c>
      <c r="D403" s="5">
        <v>1152733</v>
      </c>
      <c r="E403" s="5" t="s">
        <v>172</v>
      </c>
      <c r="F403" s="5" t="s">
        <v>6422</v>
      </c>
      <c r="G403" s="5" t="s">
        <v>2882</v>
      </c>
      <c r="H403" s="5" t="s">
        <v>1549</v>
      </c>
      <c r="I403" s="5" t="s">
        <v>6168</v>
      </c>
      <c r="J403" s="34">
        <v>2017</v>
      </c>
      <c r="K403" s="5" t="s">
        <v>6174</v>
      </c>
      <c r="L403" s="136" t="s">
        <v>178</v>
      </c>
      <c r="M403" s="5" t="s">
        <v>2383</v>
      </c>
      <c r="N403" s="5" t="s">
        <v>177</v>
      </c>
      <c r="O403" s="5" t="s">
        <v>177</v>
      </c>
      <c r="P403" s="10" t="s">
        <v>449</v>
      </c>
      <c r="Q403" s="5" t="s">
        <v>172</v>
      </c>
      <c r="R403" s="5" t="s">
        <v>172</v>
      </c>
      <c r="S403" s="5" t="s">
        <v>172</v>
      </c>
      <c r="T403" s="5" t="s">
        <v>172</v>
      </c>
      <c r="U403" s="5" t="s">
        <v>172</v>
      </c>
      <c r="V403" s="5" t="s">
        <v>172</v>
      </c>
      <c r="W403" s="5" t="s">
        <v>172</v>
      </c>
      <c r="X403" s="5" t="s">
        <v>172</v>
      </c>
      <c r="Y403" s="5" t="s">
        <v>2814</v>
      </c>
      <c r="Z403" s="5" t="s">
        <v>172</v>
      </c>
      <c r="AA403" s="5" t="s">
        <v>2251</v>
      </c>
      <c r="AB403" s="5" t="s">
        <v>2254</v>
      </c>
      <c r="AC403" s="5" t="s">
        <v>1765</v>
      </c>
      <c r="AD403" s="5">
        <v>0.15456400000000001</v>
      </c>
      <c r="AE403" s="5" t="s">
        <v>177</v>
      </c>
      <c r="AF403" s="5" t="s">
        <v>449</v>
      </c>
      <c r="AG403" s="5">
        <v>0.46088000000000001</v>
      </c>
      <c r="AH403" s="40" t="s">
        <v>449</v>
      </c>
      <c r="AI403" s="40" t="s">
        <v>449</v>
      </c>
      <c r="AJ403" s="40" t="str">
        <f t="shared" si="50"/>
        <v>No</v>
      </c>
      <c r="AK403" s="40">
        <v>9.1999999999999993</v>
      </c>
      <c r="AL403" s="40">
        <v>8</v>
      </c>
      <c r="AM403" s="5" t="s">
        <v>177</v>
      </c>
      <c r="AN403" s="5" t="s">
        <v>177</v>
      </c>
      <c r="AO403" s="5" t="s">
        <v>8007</v>
      </c>
      <c r="AP403" s="5">
        <v>934892</v>
      </c>
      <c r="AQ403" s="5">
        <v>947</v>
      </c>
      <c r="AR403" s="5" t="str">
        <f>IF(AQ403&lt;600,"yes","no")</f>
        <v>no</v>
      </c>
      <c r="AS403" s="5">
        <v>1052</v>
      </c>
      <c r="AT403" s="5" t="str">
        <f t="shared" si="45"/>
        <v>no</v>
      </c>
      <c r="AU403" s="5" t="str">
        <f t="shared" si="46"/>
        <v>no</v>
      </c>
      <c r="AV403" s="5">
        <v>82.03447952103879</v>
      </c>
      <c r="AW403" s="5">
        <v>83.61</v>
      </c>
      <c r="AX403" s="5" t="s">
        <v>2386</v>
      </c>
      <c r="AY403" s="5">
        <v>8.44</v>
      </c>
      <c r="AZ403" s="5" t="str">
        <f t="shared" si="47"/>
        <v>no</v>
      </c>
      <c r="BA403" s="5" t="str">
        <f t="shared" si="48"/>
        <v>yes</v>
      </c>
    </row>
    <row r="404" spans="1:53">
      <c r="A404" s="5" t="s">
        <v>4176</v>
      </c>
      <c r="B404" s="5" t="s">
        <v>4628</v>
      </c>
      <c r="C404" s="5" t="s">
        <v>5759</v>
      </c>
      <c r="D404" s="5">
        <v>2500000</v>
      </c>
      <c r="E404" s="5" t="s">
        <v>172</v>
      </c>
      <c r="F404" s="5" t="s">
        <v>6381</v>
      </c>
      <c r="G404" s="5" t="s">
        <v>2882</v>
      </c>
      <c r="H404" s="5" t="s">
        <v>1549</v>
      </c>
      <c r="I404" s="5" t="s">
        <v>6168</v>
      </c>
      <c r="J404" s="5">
        <v>2017</v>
      </c>
      <c r="K404" s="5" t="s">
        <v>6174</v>
      </c>
      <c r="L404" s="136" t="s">
        <v>178</v>
      </c>
      <c r="M404" s="5" t="s">
        <v>2383</v>
      </c>
      <c r="N404" s="5" t="s">
        <v>177</v>
      </c>
      <c r="O404" s="5" t="s">
        <v>177</v>
      </c>
      <c r="P404" s="10" t="s">
        <v>449</v>
      </c>
      <c r="Q404" s="5" t="s">
        <v>172</v>
      </c>
      <c r="R404" s="5" t="s">
        <v>172</v>
      </c>
      <c r="S404" s="5" t="s">
        <v>172</v>
      </c>
      <c r="T404" s="5" t="s">
        <v>172</v>
      </c>
      <c r="U404" s="5" t="s">
        <v>172</v>
      </c>
      <c r="V404" s="5" t="s">
        <v>172</v>
      </c>
      <c r="W404" s="5" t="s">
        <v>172</v>
      </c>
      <c r="X404" s="5" t="s">
        <v>172</v>
      </c>
      <c r="Y404" s="5" t="s">
        <v>2814</v>
      </c>
      <c r="Z404" s="5" t="s">
        <v>172</v>
      </c>
      <c r="AA404" s="5" t="s">
        <v>2251</v>
      </c>
      <c r="AB404" s="5" t="s">
        <v>2254</v>
      </c>
      <c r="AC404" s="5" t="s">
        <v>1765</v>
      </c>
      <c r="AD404" s="5">
        <v>3.2959700000000001E-2</v>
      </c>
      <c r="AE404" s="5" t="s">
        <v>177</v>
      </c>
      <c r="AF404" s="5" t="s">
        <v>449</v>
      </c>
      <c r="AG404" s="5">
        <v>8.4946999999999995E-2</v>
      </c>
      <c r="AH404" s="40" t="s">
        <v>177</v>
      </c>
      <c r="AI404" s="40" t="s">
        <v>449</v>
      </c>
      <c r="AJ404" s="40" t="str">
        <f t="shared" si="50"/>
        <v>No</v>
      </c>
      <c r="AK404" s="40">
        <v>20.7</v>
      </c>
      <c r="AL404" s="40">
        <v>20</v>
      </c>
      <c r="AM404" s="5" t="s">
        <v>177</v>
      </c>
      <c r="AN404" s="5" t="s">
        <v>177</v>
      </c>
      <c r="AO404" s="5" t="s">
        <v>7970</v>
      </c>
      <c r="AP404" s="5">
        <v>1149201</v>
      </c>
      <c r="AQ404" s="5">
        <v>305</v>
      </c>
      <c r="AR404" s="5" t="str">
        <f>IF(AQ404&lt;350,"yes","no")</f>
        <v>yes</v>
      </c>
      <c r="AS404" s="5">
        <v>5575</v>
      </c>
      <c r="AT404" s="5" t="str">
        <f t="shared" si="45"/>
        <v>yes</v>
      </c>
      <c r="AU404" s="5" t="str">
        <f t="shared" si="46"/>
        <v>yes</v>
      </c>
      <c r="AV404" s="5">
        <v>100.83956852776288</v>
      </c>
      <c r="AW404" s="5">
        <v>99.97</v>
      </c>
      <c r="AX404" s="5" t="s">
        <v>2385</v>
      </c>
      <c r="AY404" s="5">
        <v>3.23</v>
      </c>
      <c r="AZ404" s="5" t="str">
        <f t="shared" si="47"/>
        <v>yes</v>
      </c>
      <c r="BA404" s="5" t="str">
        <f t="shared" si="48"/>
        <v>yes</v>
      </c>
    </row>
    <row r="405" spans="1:53">
      <c r="A405" s="5" t="s">
        <v>5891</v>
      </c>
      <c r="B405" s="5" t="s">
        <v>5680</v>
      </c>
      <c r="C405" s="5" t="s">
        <v>5681</v>
      </c>
      <c r="D405" s="5">
        <v>2500000</v>
      </c>
      <c r="E405" s="5" t="s">
        <v>172</v>
      </c>
      <c r="F405" s="5" t="s">
        <v>6266</v>
      </c>
      <c r="G405" s="5" t="s">
        <v>2882</v>
      </c>
      <c r="H405" s="5" t="s">
        <v>1549</v>
      </c>
      <c r="I405" s="5" t="s">
        <v>6168</v>
      </c>
      <c r="J405" s="34">
        <v>2017</v>
      </c>
      <c r="K405" s="5" t="s">
        <v>6174</v>
      </c>
      <c r="L405" s="136" t="s">
        <v>178</v>
      </c>
      <c r="M405" s="5" t="s">
        <v>2383</v>
      </c>
      <c r="N405" s="5" t="s">
        <v>177</v>
      </c>
      <c r="O405" s="5" t="s">
        <v>177</v>
      </c>
      <c r="P405" s="10" t="s">
        <v>449</v>
      </c>
      <c r="Q405" s="5" t="s">
        <v>172</v>
      </c>
      <c r="R405" s="5" t="s">
        <v>172</v>
      </c>
      <c r="S405" s="5" t="s">
        <v>172</v>
      </c>
      <c r="T405" s="5" t="s">
        <v>172</v>
      </c>
      <c r="U405" s="5" t="s">
        <v>172</v>
      </c>
      <c r="V405" s="5" t="s">
        <v>172</v>
      </c>
      <c r="W405" s="5" t="s">
        <v>172</v>
      </c>
      <c r="X405" s="5" t="s">
        <v>172</v>
      </c>
      <c r="Y405" s="5" t="s">
        <v>2814</v>
      </c>
      <c r="Z405" s="5" t="s">
        <v>172</v>
      </c>
      <c r="AA405" s="5" t="s">
        <v>2251</v>
      </c>
      <c r="AB405" s="5" t="s">
        <v>2254</v>
      </c>
      <c r="AC405" s="5" t="s">
        <v>1765</v>
      </c>
      <c r="AD405" s="5">
        <v>2.4535100000000001E-2</v>
      </c>
      <c r="AE405" s="5" t="s">
        <v>177</v>
      </c>
      <c r="AF405" s="5" t="s">
        <v>449</v>
      </c>
      <c r="AG405" s="5">
        <v>3.6955200000000001E-2</v>
      </c>
      <c r="AH405" s="40" t="s">
        <v>177</v>
      </c>
      <c r="AI405" s="40" t="s">
        <v>449</v>
      </c>
      <c r="AJ405" s="40" t="str">
        <f t="shared" si="50"/>
        <v>No</v>
      </c>
      <c r="AK405" s="40">
        <v>128.1</v>
      </c>
      <c r="AL405" s="40">
        <v>126</v>
      </c>
      <c r="AM405" s="5" t="s">
        <v>177</v>
      </c>
      <c r="AN405" s="5" t="s">
        <v>177</v>
      </c>
      <c r="AO405" s="5" t="s">
        <v>7852</v>
      </c>
      <c r="AP405" s="5">
        <v>1141822</v>
      </c>
      <c r="AQ405" s="5">
        <v>19</v>
      </c>
      <c r="AR405" s="5" t="str">
        <f>IF(AQ405&lt;350,"yes","no")</f>
        <v>yes</v>
      </c>
      <c r="AS405" s="5">
        <v>175008</v>
      </c>
      <c r="AT405" s="5" t="str">
        <f t="shared" si="45"/>
        <v>yes</v>
      </c>
      <c r="AU405" s="5" t="str">
        <f t="shared" si="46"/>
        <v>yes</v>
      </c>
      <c r="AV405" s="5">
        <v>100.19207937994075</v>
      </c>
      <c r="AW405" s="5">
        <v>100</v>
      </c>
      <c r="AX405" s="5" t="s">
        <v>2385</v>
      </c>
      <c r="AY405" s="5">
        <v>0.05</v>
      </c>
      <c r="AZ405" s="5" t="str">
        <f t="shared" si="47"/>
        <v>yes</v>
      </c>
      <c r="BA405" s="5" t="str">
        <f t="shared" si="48"/>
        <v>yes</v>
      </c>
    </row>
    <row r="406" spans="1:53">
      <c r="A406" s="5" t="s">
        <v>6063</v>
      </c>
      <c r="B406" s="5" t="s">
        <v>5150</v>
      </c>
      <c r="C406" s="5" t="s">
        <v>5151</v>
      </c>
      <c r="D406" s="5">
        <v>753578</v>
      </c>
      <c r="E406" s="5" t="s">
        <v>172</v>
      </c>
      <c r="F406" s="162" t="s">
        <v>9607</v>
      </c>
      <c r="G406" s="5" t="s">
        <v>2882</v>
      </c>
      <c r="H406" s="5" t="s">
        <v>1549</v>
      </c>
      <c r="I406" s="5" t="s">
        <v>6168</v>
      </c>
      <c r="J406" s="34">
        <v>2017</v>
      </c>
      <c r="K406" s="5" t="s">
        <v>6174</v>
      </c>
      <c r="L406" s="136" t="s">
        <v>178</v>
      </c>
      <c r="M406" s="5" t="s">
        <v>2383</v>
      </c>
      <c r="N406" s="5" t="s">
        <v>177</v>
      </c>
      <c r="O406" s="5" t="s">
        <v>177</v>
      </c>
      <c r="P406" s="10" t="s">
        <v>449</v>
      </c>
      <c r="Q406" s="5" t="s">
        <v>172</v>
      </c>
      <c r="R406" s="5" t="s">
        <v>172</v>
      </c>
      <c r="S406" s="5" t="s">
        <v>172</v>
      </c>
      <c r="T406" s="5" t="s">
        <v>172</v>
      </c>
      <c r="U406" s="5" t="s">
        <v>172</v>
      </c>
      <c r="V406" s="5" t="s">
        <v>172</v>
      </c>
      <c r="W406" s="5" t="s">
        <v>172</v>
      </c>
      <c r="X406" s="5" t="s">
        <v>172</v>
      </c>
      <c r="Y406" s="5" t="s">
        <v>2814</v>
      </c>
      <c r="Z406" s="5" t="s">
        <v>172</v>
      </c>
      <c r="AA406" s="5" t="s">
        <v>2251</v>
      </c>
      <c r="AB406" s="5" t="s">
        <v>2254</v>
      </c>
      <c r="AC406" s="5" t="s">
        <v>1765</v>
      </c>
      <c r="AD406" s="5">
        <v>0.43767699999999998</v>
      </c>
      <c r="AE406" s="5" t="s">
        <v>449</v>
      </c>
      <c r="AF406" s="5" t="s">
        <v>449</v>
      </c>
      <c r="AG406" s="5">
        <v>0.78498100000000004</v>
      </c>
      <c r="AH406" s="40" t="s">
        <v>449</v>
      </c>
      <c r="AI406" s="40" t="s">
        <v>177</v>
      </c>
      <c r="AJ406" s="40" t="str">
        <f t="shared" si="50"/>
        <v>Yes</v>
      </c>
      <c r="AK406" s="40" t="s">
        <v>172</v>
      </c>
      <c r="AL406" s="40" t="s">
        <v>172</v>
      </c>
      <c r="AM406" s="5" t="s">
        <v>177</v>
      </c>
      <c r="AN406" s="5" t="s">
        <v>177</v>
      </c>
      <c r="AO406" s="5" t="s">
        <v>8164</v>
      </c>
      <c r="AP406" s="5">
        <v>348896</v>
      </c>
      <c r="AQ406" s="5">
        <v>491</v>
      </c>
      <c r="AR406" s="5" t="str">
        <f>IF(AQ406&lt;600,"yes","no")</f>
        <v>yes</v>
      </c>
      <c r="AS406" s="5">
        <v>695</v>
      </c>
      <c r="AT406" s="5" t="str">
        <f t="shared" si="45"/>
        <v>no</v>
      </c>
      <c r="AU406" s="5" t="str">
        <f t="shared" si="46"/>
        <v>no</v>
      </c>
      <c r="AV406" s="5">
        <v>30.61476808762119</v>
      </c>
      <c r="AW406" s="5">
        <v>48.93</v>
      </c>
      <c r="AX406" s="5" t="s">
        <v>2386</v>
      </c>
      <c r="AY406" s="5">
        <v>2.86</v>
      </c>
      <c r="AZ406" s="5" t="str">
        <f t="shared" si="47"/>
        <v>yes</v>
      </c>
      <c r="BA406" s="5" t="str">
        <f t="shared" si="48"/>
        <v>yes</v>
      </c>
    </row>
    <row r="407" spans="1:53">
      <c r="A407" s="5" t="s">
        <v>4177</v>
      </c>
      <c r="B407" s="5" t="s">
        <v>4629</v>
      </c>
      <c r="C407" s="5" t="s">
        <v>5760</v>
      </c>
      <c r="D407" s="5">
        <v>2500000</v>
      </c>
      <c r="E407" s="5" t="s">
        <v>172</v>
      </c>
      <c r="F407" s="5" t="s">
        <v>6382</v>
      </c>
      <c r="G407" s="5" t="s">
        <v>2882</v>
      </c>
      <c r="H407" s="5" t="s">
        <v>1549</v>
      </c>
      <c r="I407" s="5" t="s">
        <v>6168</v>
      </c>
      <c r="J407" s="5">
        <v>2017</v>
      </c>
      <c r="K407" s="5" t="s">
        <v>6174</v>
      </c>
      <c r="L407" s="136" t="s">
        <v>178</v>
      </c>
      <c r="M407" s="5" t="s">
        <v>2383</v>
      </c>
      <c r="N407" s="5" t="s">
        <v>177</v>
      </c>
      <c r="O407" s="5" t="s">
        <v>177</v>
      </c>
      <c r="P407" s="10" t="s">
        <v>449</v>
      </c>
      <c r="Q407" s="5" t="s">
        <v>172</v>
      </c>
      <c r="R407" s="5" t="s">
        <v>172</v>
      </c>
      <c r="S407" s="5" t="s">
        <v>172</v>
      </c>
      <c r="T407" s="5" t="s">
        <v>172</v>
      </c>
      <c r="U407" s="5" t="s">
        <v>172</v>
      </c>
      <c r="V407" s="5" t="s">
        <v>172</v>
      </c>
      <c r="W407" s="5" t="s">
        <v>172</v>
      </c>
      <c r="X407" s="5" t="s">
        <v>172</v>
      </c>
      <c r="Y407" s="5" t="s">
        <v>2814</v>
      </c>
      <c r="Z407" s="5" t="s">
        <v>172</v>
      </c>
      <c r="AA407" s="5" t="s">
        <v>2251</v>
      </c>
      <c r="AB407" s="5" t="s">
        <v>2254</v>
      </c>
      <c r="AC407" s="5" t="s">
        <v>1765</v>
      </c>
      <c r="AD407" s="5">
        <v>4.1232600000000001E-2</v>
      </c>
      <c r="AE407" s="5" t="s">
        <v>177</v>
      </c>
      <c r="AF407" s="5" t="s">
        <v>449</v>
      </c>
      <c r="AG407" s="40">
        <v>0.11104700000000001</v>
      </c>
      <c r="AH407" s="40" t="s">
        <v>177</v>
      </c>
      <c r="AI407" s="40" t="s">
        <v>449</v>
      </c>
      <c r="AJ407" s="40" t="str">
        <f t="shared" si="50"/>
        <v>No</v>
      </c>
      <c r="AK407" s="40">
        <v>602.70000000000005</v>
      </c>
      <c r="AL407" s="40">
        <v>576</v>
      </c>
      <c r="AM407" s="5" t="s">
        <v>177</v>
      </c>
      <c r="AN407" s="5" t="s">
        <v>177</v>
      </c>
      <c r="AO407" s="5" t="s">
        <v>7971</v>
      </c>
      <c r="AP407" s="5">
        <v>1155439</v>
      </c>
      <c r="AQ407" s="5">
        <v>386</v>
      </c>
      <c r="AR407" s="5" t="str">
        <f>IF(AQ407&lt;600,"yes","no")</f>
        <v>yes</v>
      </c>
      <c r="AS407" s="5">
        <v>4445</v>
      </c>
      <c r="AT407" s="5" t="str">
        <f t="shared" ref="AT407:AT470" si="51">IF(AS407&gt;1500,"yes","no")</f>
        <v>yes</v>
      </c>
      <c r="AU407" s="5" t="str">
        <f t="shared" ref="AU407:AU470" si="52">IF($AS407&gt;5000,"yes","no")</f>
        <v>no</v>
      </c>
      <c r="AV407" s="5">
        <v>101.38693772468856</v>
      </c>
      <c r="AW407" s="5">
        <v>96.75</v>
      </c>
      <c r="AX407" s="5" t="s">
        <v>2385</v>
      </c>
      <c r="AY407" s="5">
        <v>4.37</v>
      </c>
      <c r="AZ407" s="5" t="str">
        <f t="shared" ref="AZ407:AZ470" si="53">IF($AY407&lt;5,"yes","no")</f>
        <v>yes</v>
      </c>
      <c r="BA407" s="5" t="str">
        <f t="shared" ref="BA407:BA470" si="54">IF(AY407&lt;10,"yes","no")</f>
        <v>yes</v>
      </c>
    </row>
    <row r="408" spans="1:53">
      <c r="A408" s="5" t="s">
        <v>4052</v>
      </c>
      <c r="B408" s="5" t="s">
        <v>4504</v>
      </c>
      <c r="C408" s="5" t="s">
        <v>5645</v>
      </c>
      <c r="D408" s="5">
        <v>2500000</v>
      </c>
      <c r="E408" s="5" t="s">
        <v>172</v>
      </c>
      <c r="F408" s="5" t="s">
        <v>6228</v>
      </c>
      <c r="G408" s="5" t="s">
        <v>2882</v>
      </c>
      <c r="H408" s="5" t="s">
        <v>1549</v>
      </c>
      <c r="I408" s="5" t="s">
        <v>6168</v>
      </c>
      <c r="J408" s="5">
        <v>2017</v>
      </c>
      <c r="K408" s="5" t="s">
        <v>6174</v>
      </c>
      <c r="L408" s="136" t="s">
        <v>178</v>
      </c>
      <c r="M408" s="5" t="s">
        <v>2383</v>
      </c>
      <c r="N408" s="5" t="s">
        <v>177</v>
      </c>
      <c r="O408" s="5" t="s">
        <v>177</v>
      </c>
      <c r="P408" s="10" t="s">
        <v>449</v>
      </c>
      <c r="Q408" s="5" t="s">
        <v>172</v>
      </c>
      <c r="R408" s="5" t="s">
        <v>172</v>
      </c>
      <c r="S408" s="5" t="s">
        <v>172</v>
      </c>
      <c r="T408" s="5" t="s">
        <v>172</v>
      </c>
      <c r="U408" s="5" t="s">
        <v>172</v>
      </c>
      <c r="V408" s="5" t="s">
        <v>172</v>
      </c>
      <c r="W408" s="5" t="s">
        <v>172</v>
      </c>
      <c r="X408" s="5" t="s">
        <v>172</v>
      </c>
      <c r="Y408" s="5" t="s">
        <v>2814</v>
      </c>
      <c r="Z408" s="5" t="s">
        <v>172</v>
      </c>
      <c r="AA408" s="5" t="s">
        <v>2251</v>
      </c>
      <c r="AB408" s="5" t="s">
        <v>2254</v>
      </c>
      <c r="AC408" s="5" t="s">
        <v>1762</v>
      </c>
      <c r="AD408" s="5">
        <v>2.3458400000000001E-2</v>
      </c>
      <c r="AE408" s="5" t="s">
        <v>177</v>
      </c>
      <c r="AF408" s="5" t="s">
        <v>449</v>
      </c>
      <c r="AG408" s="5">
        <v>4.2050999999999998E-2</v>
      </c>
      <c r="AH408" s="40" t="s">
        <v>177</v>
      </c>
      <c r="AI408" s="40" t="s">
        <v>449</v>
      </c>
      <c r="AJ408" s="40" t="str">
        <f t="shared" si="50"/>
        <v>No</v>
      </c>
      <c r="AK408" s="40">
        <v>41.6</v>
      </c>
      <c r="AL408" s="40">
        <v>41</v>
      </c>
      <c r="AM408" s="5" t="s">
        <v>177</v>
      </c>
      <c r="AN408" s="5" t="s">
        <v>177</v>
      </c>
      <c r="AO408" s="5" t="s">
        <v>7802</v>
      </c>
      <c r="AP408" s="5">
        <v>1135562</v>
      </c>
      <c r="AQ408" s="5">
        <v>37</v>
      </c>
      <c r="AR408" s="5" t="str">
        <f>IF(AQ408&lt;350,"yes","no")</f>
        <v>yes</v>
      </c>
      <c r="AS408" s="5">
        <v>65224</v>
      </c>
      <c r="AT408" s="5" t="str">
        <f t="shared" si="51"/>
        <v>yes</v>
      </c>
      <c r="AU408" s="5" t="str">
        <f t="shared" si="52"/>
        <v>yes</v>
      </c>
      <c r="AV408" s="5">
        <v>99.642779736985503</v>
      </c>
      <c r="AW408" s="5">
        <v>100</v>
      </c>
      <c r="AX408" s="5" t="s">
        <v>2385</v>
      </c>
      <c r="AY408" s="5">
        <v>0</v>
      </c>
      <c r="AZ408" s="5" t="str">
        <f t="shared" si="53"/>
        <v>yes</v>
      </c>
      <c r="BA408" s="5" t="str">
        <f t="shared" si="54"/>
        <v>yes</v>
      </c>
    </row>
    <row r="409" spans="1:53">
      <c r="A409" s="5" t="s">
        <v>5942</v>
      </c>
      <c r="B409" s="5" t="s">
        <v>5236</v>
      </c>
      <c r="C409" s="5" t="s">
        <v>5237</v>
      </c>
      <c r="D409" s="5">
        <v>1023556</v>
      </c>
      <c r="E409" s="5" t="s">
        <v>172</v>
      </c>
      <c r="F409" s="5" t="s">
        <v>6423</v>
      </c>
      <c r="G409" s="5" t="s">
        <v>2882</v>
      </c>
      <c r="H409" s="5" t="s">
        <v>1549</v>
      </c>
      <c r="I409" s="5" t="s">
        <v>6168</v>
      </c>
      <c r="J409" s="34">
        <v>2017</v>
      </c>
      <c r="K409" s="5" t="s">
        <v>6174</v>
      </c>
      <c r="L409" s="136" t="s">
        <v>178</v>
      </c>
      <c r="M409" s="5" t="s">
        <v>2383</v>
      </c>
      <c r="N409" s="5" t="s">
        <v>177</v>
      </c>
      <c r="O409" s="5" t="s">
        <v>177</v>
      </c>
      <c r="P409" s="10" t="s">
        <v>449</v>
      </c>
      <c r="Q409" s="5" t="s">
        <v>172</v>
      </c>
      <c r="R409" s="5" t="s">
        <v>172</v>
      </c>
      <c r="S409" s="5" t="s">
        <v>172</v>
      </c>
      <c r="T409" s="5" t="s">
        <v>172</v>
      </c>
      <c r="U409" s="5" t="s">
        <v>172</v>
      </c>
      <c r="V409" s="5" t="s">
        <v>172</v>
      </c>
      <c r="W409" s="5" t="s">
        <v>172</v>
      </c>
      <c r="X409" s="5" t="s">
        <v>172</v>
      </c>
      <c r="Y409" s="5" t="s">
        <v>2814</v>
      </c>
      <c r="Z409" s="5" t="s">
        <v>172</v>
      </c>
      <c r="AA409" s="5" t="s">
        <v>2251</v>
      </c>
      <c r="AB409" s="5" t="s">
        <v>2254</v>
      </c>
      <c r="AC409" s="5" t="s">
        <v>1765</v>
      </c>
      <c r="AD409" s="5">
        <v>0.18299599999999999</v>
      </c>
      <c r="AE409" s="5" t="s">
        <v>177</v>
      </c>
      <c r="AF409" s="5" t="s">
        <v>449</v>
      </c>
      <c r="AG409" s="5">
        <v>0.53593199999999996</v>
      </c>
      <c r="AH409" s="40" t="s">
        <v>449</v>
      </c>
      <c r="AI409" s="40" t="s">
        <v>177</v>
      </c>
      <c r="AJ409" s="40" t="str">
        <f t="shared" si="50"/>
        <v>No</v>
      </c>
      <c r="AK409" s="40">
        <v>8.1999999999999993</v>
      </c>
      <c r="AL409" s="40">
        <v>7</v>
      </c>
      <c r="AM409" s="5" t="s">
        <v>177</v>
      </c>
      <c r="AN409" s="5" t="s">
        <v>177</v>
      </c>
      <c r="AO409" s="5" t="s">
        <v>8008</v>
      </c>
      <c r="AP409" s="5">
        <v>823037</v>
      </c>
      <c r="AQ409" s="5">
        <v>887</v>
      </c>
      <c r="AR409" s="5" t="str">
        <f>IF(AQ409&lt;600,"yes","no")</f>
        <v>no</v>
      </c>
      <c r="AS409" s="5">
        <v>962</v>
      </c>
      <c r="AT409" s="5" t="str">
        <f t="shared" si="51"/>
        <v>no</v>
      </c>
      <c r="AU409" s="5" t="str">
        <f t="shared" si="52"/>
        <v>no</v>
      </c>
      <c r="AV409" s="5">
        <v>72.219477673952923</v>
      </c>
      <c r="AW409" s="5">
        <v>80.97</v>
      </c>
      <c r="AX409" s="5" t="s">
        <v>2386</v>
      </c>
      <c r="AY409" s="5">
        <v>9.41</v>
      </c>
      <c r="AZ409" s="5" t="str">
        <f t="shared" si="53"/>
        <v>no</v>
      </c>
      <c r="BA409" s="5" t="str">
        <f t="shared" si="54"/>
        <v>yes</v>
      </c>
    </row>
    <row r="410" spans="1:53">
      <c r="A410" s="5" t="s">
        <v>4114</v>
      </c>
      <c r="B410" s="5" t="s">
        <v>4566</v>
      </c>
      <c r="C410" s="5" t="s">
        <v>5705</v>
      </c>
      <c r="D410" s="5">
        <v>2500000</v>
      </c>
      <c r="E410" s="5" t="s">
        <v>172</v>
      </c>
      <c r="F410" s="5" t="s">
        <v>6302</v>
      </c>
      <c r="G410" s="5" t="s">
        <v>2882</v>
      </c>
      <c r="H410" s="5" t="s">
        <v>1549</v>
      </c>
      <c r="I410" s="5" t="s">
        <v>6168</v>
      </c>
      <c r="J410" s="5">
        <v>2017</v>
      </c>
      <c r="K410" s="5" t="s">
        <v>6174</v>
      </c>
      <c r="L410" s="136" t="s">
        <v>178</v>
      </c>
      <c r="M410" s="5" t="s">
        <v>2383</v>
      </c>
      <c r="N410" s="5" t="s">
        <v>177</v>
      </c>
      <c r="O410" s="5" t="s">
        <v>177</v>
      </c>
      <c r="P410" s="10" t="s">
        <v>449</v>
      </c>
      <c r="Q410" s="5" t="s">
        <v>172</v>
      </c>
      <c r="R410" s="5" t="s">
        <v>172</v>
      </c>
      <c r="S410" s="5" t="s">
        <v>172</v>
      </c>
      <c r="T410" s="5" t="s">
        <v>172</v>
      </c>
      <c r="U410" s="5" t="s">
        <v>172</v>
      </c>
      <c r="V410" s="5" t="s">
        <v>172</v>
      </c>
      <c r="W410" s="5" t="s">
        <v>172</v>
      </c>
      <c r="X410" s="5" t="s">
        <v>172</v>
      </c>
      <c r="Y410" s="5" t="s">
        <v>2814</v>
      </c>
      <c r="Z410" s="5" t="s">
        <v>172</v>
      </c>
      <c r="AA410" s="5" t="s">
        <v>2251</v>
      </c>
      <c r="AB410" s="5" t="s">
        <v>2254</v>
      </c>
      <c r="AC410" s="5" t="s">
        <v>1765</v>
      </c>
      <c r="AD410" s="5">
        <v>2.4497399999999999E-2</v>
      </c>
      <c r="AE410" s="5" t="s">
        <v>177</v>
      </c>
      <c r="AF410" s="5" t="s">
        <v>449</v>
      </c>
      <c r="AG410" s="5">
        <v>3.9865900000000003E-2</v>
      </c>
      <c r="AH410" s="40" t="s">
        <v>177</v>
      </c>
      <c r="AI410" s="40" t="s">
        <v>449</v>
      </c>
      <c r="AJ410" s="40" t="str">
        <f t="shared" si="50"/>
        <v>No</v>
      </c>
      <c r="AK410" s="40">
        <v>41.6</v>
      </c>
      <c r="AL410" s="40">
        <v>41</v>
      </c>
      <c r="AM410" s="5" t="s">
        <v>177</v>
      </c>
      <c r="AN410" s="5" t="s">
        <v>177</v>
      </c>
      <c r="AO410" s="5" t="s">
        <v>7888</v>
      </c>
      <c r="AP410" s="5">
        <v>1132294</v>
      </c>
      <c r="AQ410" s="5">
        <v>50</v>
      </c>
      <c r="AR410" s="5" t="str">
        <f>IF(AQ410&lt;350,"yes","no")</f>
        <v>yes</v>
      </c>
      <c r="AS410" s="5">
        <v>75774</v>
      </c>
      <c r="AT410" s="5" t="str">
        <f t="shared" si="51"/>
        <v>yes</v>
      </c>
      <c r="AU410" s="5" t="str">
        <f t="shared" si="52"/>
        <v>yes</v>
      </c>
      <c r="AV410" s="5">
        <v>99.356020754049766</v>
      </c>
      <c r="AW410" s="5">
        <v>100</v>
      </c>
      <c r="AX410" s="5" t="s">
        <v>2385</v>
      </c>
      <c r="AY410" s="5">
        <v>0</v>
      </c>
      <c r="AZ410" s="5" t="str">
        <f t="shared" si="53"/>
        <v>yes</v>
      </c>
      <c r="BA410" s="5" t="str">
        <f t="shared" si="54"/>
        <v>yes</v>
      </c>
    </row>
    <row r="411" spans="1:53">
      <c r="A411" s="5" t="s">
        <v>4115</v>
      </c>
      <c r="B411" s="5" t="s">
        <v>4567</v>
      </c>
      <c r="C411" s="5" t="s">
        <v>5706</v>
      </c>
      <c r="D411" s="5">
        <v>2500000</v>
      </c>
      <c r="E411" s="5" t="s">
        <v>172</v>
      </c>
      <c r="F411" s="5" t="s">
        <v>6303</v>
      </c>
      <c r="G411" s="5" t="s">
        <v>2882</v>
      </c>
      <c r="H411" s="5" t="s">
        <v>1549</v>
      </c>
      <c r="I411" s="5" t="s">
        <v>6168</v>
      </c>
      <c r="J411" s="5">
        <v>2017</v>
      </c>
      <c r="K411" s="5" t="s">
        <v>6174</v>
      </c>
      <c r="L411" s="136" t="s">
        <v>178</v>
      </c>
      <c r="M411" s="5" t="s">
        <v>2383</v>
      </c>
      <c r="N411" s="5" t="s">
        <v>177</v>
      </c>
      <c r="O411" s="5" t="s">
        <v>177</v>
      </c>
      <c r="P411" s="10" t="s">
        <v>449</v>
      </c>
      <c r="Q411" s="5" t="s">
        <v>172</v>
      </c>
      <c r="R411" s="5" t="s">
        <v>172</v>
      </c>
      <c r="S411" s="5" t="s">
        <v>172</v>
      </c>
      <c r="T411" s="5" t="s">
        <v>172</v>
      </c>
      <c r="U411" s="5" t="s">
        <v>172</v>
      </c>
      <c r="V411" s="5" t="s">
        <v>172</v>
      </c>
      <c r="W411" s="5" t="s">
        <v>172</v>
      </c>
      <c r="X411" s="5" t="s">
        <v>172</v>
      </c>
      <c r="Y411" s="5" t="s">
        <v>2814</v>
      </c>
      <c r="Z411" s="5" t="s">
        <v>172</v>
      </c>
      <c r="AA411" s="5" t="s">
        <v>2251</v>
      </c>
      <c r="AB411" s="5" t="s">
        <v>2254</v>
      </c>
      <c r="AC411" s="5" t="s">
        <v>1765</v>
      </c>
      <c r="AD411" s="5">
        <v>2.46474E-2</v>
      </c>
      <c r="AE411" s="5" t="s">
        <v>177</v>
      </c>
      <c r="AF411" s="5" t="s">
        <v>449</v>
      </c>
      <c r="AG411" s="5">
        <v>4.1091000000000003E-2</v>
      </c>
      <c r="AH411" s="40" t="s">
        <v>177</v>
      </c>
      <c r="AI411" s="40" t="s">
        <v>449</v>
      </c>
      <c r="AJ411" s="40" t="str">
        <f t="shared" si="50"/>
        <v>No</v>
      </c>
      <c r="AK411" s="40">
        <v>39.1</v>
      </c>
      <c r="AL411" s="40">
        <v>38</v>
      </c>
      <c r="AM411" s="5" t="s">
        <v>177</v>
      </c>
      <c r="AN411" s="5" t="s">
        <v>177</v>
      </c>
      <c r="AO411" s="5" t="s">
        <v>7889</v>
      </c>
      <c r="AP411" s="5">
        <v>1133366</v>
      </c>
      <c r="AQ411" s="5">
        <v>60</v>
      </c>
      <c r="AR411" s="5" t="str">
        <f>IF(AQ411&lt;350,"yes","no")</f>
        <v>yes</v>
      </c>
      <c r="AS411" s="5">
        <v>39016</v>
      </c>
      <c r="AT411" s="5" t="str">
        <f t="shared" si="51"/>
        <v>yes</v>
      </c>
      <c r="AU411" s="5" t="str">
        <f t="shared" si="52"/>
        <v>yes</v>
      </c>
      <c r="AV411" s="5">
        <v>99.450086124217179</v>
      </c>
      <c r="AW411" s="5">
        <v>100</v>
      </c>
      <c r="AX411" s="5" t="s">
        <v>2385</v>
      </c>
      <c r="AY411" s="5">
        <v>0.54</v>
      </c>
      <c r="AZ411" s="5" t="str">
        <f t="shared" si="53"/>
        <v>yes</v>
      </c>
      <c r="BA411" s="5" t="str">
        <f t="shared" si="54"/>
        <v>yes</v>
      </c>
    </row>
    <row r="412" spans="1:53">
      <c r="A412" s="5" t="s">
        <v>4201</v>
      </c>
      <c r="B412" s="5" t="s">
        <v>4653</v>
      </c>
      <c r="C412" s="5" t="s">
        <v>5463</v>
      </c>
      <c r="D412" s="5">
        <v>2101561</v>
      </c>
      <c r="E412" s="5" t="s">
        <v>172</v>
      </c>
      <c r="F412" s="5" t="s">
        <v>6424</v>
      </c>
      <c r="G412" s="5" t="s">
        <v>2882</v>
      </c>
      <c r="H412" s="5" t="s">
        <v>1549</v>
      </c>
      <c r="I412" s="5" t="s">
        <v>6168</v>
      </c>
      <c r="J412" s="5">
        <v>2017</v>
      </c>
      <c r="K412" s="5" t="s">
        <v>6174</v>
      </c>
      <c r="L412" s="136" t="s">
        <v>178</v>
      </c>
      <c r="M412" s="5" t="s">
        <v>2383</v>
      </c>
      <c r="N412" s="5" t="s">
        <v>177</v>
      </c>
      <c r="O412" s="5" t="s">
        <v>177</v>
      </c>
      <c r="P412" s="10" t="s">
        <v>449</v>
      </c>
      <c r="Q412" s="5" t="s">
        <v>172</v>
      </c>
      <c r="R412" s="5" t="s">
        <v>172</v>
      </c>
      <c r="S412" s="5" t="s">
        <v>172</v>
      </c>
      <c r="T412" s="5" t="s">
        <v>172</v>
      </c>
      <c r="U412" s="5" t="s">
        <v>172</v>
      </c>
      <c r="V412" s="5" t="s">
        <v>172</v>
      </c>
      <c r="W412" s="5" t="s">
        <v>172</v>
      </c>
      <c r="X412" s="5" t="s">
        <v>172</v>
      </c>
      <c r="Y412" s="5" t="s">
        <v>2814</v>
      </c>
      <c r="Z412" s="5" t="s">
        <v>172</v>
      </c>
      <c r="AA412" s="5" t="s">
        <v>2251</v>
      </c>
      <c r="AB412" s="5" t="s">
        <v>2254</v>
      </c>
      <c r="AC412" s="5" t="s">
        <v>1765</v>
      </c>
      <c r="AD412" s="5">
        <v>5.9766600000000003E-2</v>
      </c>
      <c r="AE412" s="5" t="s">
        <v>177</v>
      </c>
      <c r="AF412" s="5" t="s">
        <v>449</v>
      </c>
      <c r="AG412" s="5">
        <v>0.184892</v>
      </c>
      <c r="AH412" s="40" t="s">
        <v>177</v>
      </c>
      <c r="AI412" s="40" t="s">
        <v>449</v>
      </c>
      <c r="AJ412" s="40" t="str">
        <f t="shared" si="50"/>
        <v>No</v>
      </c>
      <c r="AK412" s="40">
        <v>15.8</v>
      </c>
      <c r="AL412" s="40">
        <v>15</v>
      </c>
      <c r="AM412" s="5" t="s">
        <v>177</v>
      </c>
      <c r="AN412" s="5" t="s">
        <v>177</v>
      </c>
      <c r="AO412" s="5" t="s">
        <v>8009</v>
      </c>
      <c r="AP412" s="5">
        <v>1118957</v>
      </c>
      <c r="AQ412" s="5">
        <v>735</v>
      </c>
      <c r="AR412" s="5" t="str">
        <f>IF(AQ412&lt;600,"yes","no")</f>
        <v>no</v>
      </c>
      <c r="AS412" s="5">
        <v>1872</v>
      </c>
      <c r="AT412" s="5" t="str">
        <f t="shared" si="51"/>
        <v>yes</v>
      </c>
      <c r="AU412" s="5" t="str">
        <f t="shared" si="52"/>
        <v>no</v>
      </c>
      <c r="AV412" s="5">
        <v>98.185731722405365</v>
      </c>
      <c r="AW412" s="5">
        <v>97.55</v>
      </c>
      <c r="AX412" s="5" t="s">
        <v>2385</v>
      </c>
      <c r="AY412" s="5">
        <v>10.8</v>
      </c>
      <c r="AZ412" s="5" t="str">
        <f t="shared" si="53"/>
        <v>no</v>
      </c>
      <c r="BA412" s="5" t="str">
        <f t="shared" si="54"/>
        <v>no</v>
      </c>
    </row>
    <row r="413" spans="1:53">
      <c r="A413" s="5" t="s">
        <v>4148</v>
      </c>
      <c r="B413" s="5" t="s">
        <v>4600</v>
      </c>
      <c r="C413" s="5" t="s">
        <v>5734</v>
      </c>
      <c r="D413" s="5">
        <v>2500000</v>
      </c>
      <c r="E413" s="5" t="s">
        <v>172</v>
      </c>
      <c r="F413" s="5" t="s">
        <v>6341</v>
      </c>
      <c r="G413" s="5" t="s">
        <v>2882</v>
      </c>
      <c r="H413" s="5" t="s">
        <v>1549</v>
      </c>
      <c r="I413" s="5" t="s">
        <v>6168</v>
      </c>
      <c r="J413" s="5">
        <v>2017</v>
      </c>
      <c r="K413" s="5" t="s">
        <v>6174</v>
      </c>
      <c r="L413" s="136" t="s">
        <v>178</v>
      </c>
      <c r="M413" s="5" t="s">
        <v>2383</v>
      </c>
      <c r="N413" s="5" t="s">
        <v>177</v>
      </c>
      <c r="O413" s="5" t="s">
        <v>177</v>
      </c>
      <c r="P413" s="10" t="s">
        <v>449</v>
      </c>
      <c r="Q413" s="5" t="s">
        <v>172</v>
      </c>
      <c r="R413" s="5" t="s">
        <v>172</v>
      </c>
      <c r="S413" s="5" t="s">
        <v>172</v>
      </c>
      <c r="T413" s="5" t="s">
        <v>172</v>
      </c>
      <c r="U413" s="5" t="s">
        <v>172</v>
      </c>
      <c r="V413" s="5" t="s">
        <v>172</v>
      </c>
      <c r="W413" s="5" t="s">
        <v>172</v>
      </c>
      <c r="X413" s="5" t="s">
        <v>172</v>
      </c>
      <c r="Y413" s="5" t="s">
        <v>2814</v>
      </c>
      <c r="Z413" s="5" t="s">
        <v>172</v>
      </c>
      <c r="AA413" s="5" t="s">
        <v>2251</v>
      </c>
      <c r="AB413" s="5" t="s">
        <v>2254</v>
      </c>
      <c r="AC413" s="5" t="s">
        <v>1765</v>
      </c>
      <c r="AD413" s="5">
        <v>2.8618000000000001E-2</v>
      </c>
      <c r="AE413" s="5" t="s">
        <v>177</v>
      </c>
      <c r="AF413" s="5" t="s">
        <v>449</v>
      </c>
      <c r="AG413" s="5">
        <v>6.2725500000000003E-2</v>
      </c>
      <c r="AH413" s="40" t="s">
        <v>177</v>
      </c>
      <c r="AI413" s="40" t="s">
        <v>449</v>
      </c>
      <c r="AJ413" s="40" t="str">
        <f t="shared" si="50"/>
        <v>No</v>
      </c>
      <c r="AK413" s="40">
        <v>24.8</v>
      </c>
      <c r="AL413" s="40">
        <v>24</v>
      </c>
      <c r="AM413" s="5" t="s">
        <v>177</v>
      </c>
      <c r="AN413" s="5" t="s">
        <v>177</v>
      </c>
      <c r="AO413" s="5" t="s">
        <v>7928</v>
      </c>
      <c r="AP413" s="5">
        <v>1149042</v>
      </c>
      <c r="AQ413" s="5">
        <v>266</v>
      </c>
      <c r="AR413" s="5" t="str">
        <f>IF(AQ413&lt;600,"yes","no")</f>
        <v>yes</v>
      </c>
      <c r="AS413" s="5">
        <v>6285</v>
      </c>
      <c r="AT413" s="5" t="str">
        <f t="shared" si="51"/>
        <v>yes</v>
      </c>
      <c r="AU413" s="5" t="str">
        <f t="shared" si="52"/>
        <v>yes</v>
      </c>
      <c r="AV413" s="5">
        <v>100.82561666782202</v>
      </c>
      <c r="AW413" s="5">
        <v>98.76</v>
      </c>
      <c r="AX413" s="5" t="s">
        <v>2385</v>
      </c>
      <c r="AY413" s="5">
        <v>8.43</v>
      </c>
      <c r="AZ413" s="5" t="str">
        <f t="shared" si="53"/>
        <v>no</v>
      </c>
      <c r="BA413" s="5" t="str">
        <f t="shared" si="54"/>
        <v>yes</v>
      </c>
    </row>
    <row r="414" spans="1:53">
      <c r="A414" s="5" t="s">
        <v>4116</v>
      </c>
      <c r="B414" s="5" t="s">
        <v>4568</v>
      </c>
      <c r="C414" s="5" t="s">
        <v>5707</v>
      </c>
      <c r="D414" s="5">
        <v>2500000</v>
      </c>
      <c r="E414" s="5" t="s">
        <v>172</v>
      </c>
      <c r="F414" s="5" t="s">
        <v>6304</v>
      </c>
      <c r="G414" s="5" t="s">
        <v>2882</v>
      </c>
      <c r="H414" s="5" t="s">
        <v>1549</v>
      </c>
      <c r="I414" s="5" t="s">
        <v>6168</v>
      </c>
      <c r="J414" s="5">
        <v>2017</v>
      </c>
      <c r="K414" s="5" t="s">
        <v>6174</v>
      </c>
      <c r="L414" s="136" t="s">
        <v>178</v>
      </c>
      <c r="M414" s="5" t="s">
        <v>2383</v>
      </c>
      <c r="N414" s="5" t="s">
        <v>177</v>
      </c>
      <c r="O414" s="5" t="s">
        <v>177</v>
      </c>
      <c r="P414" s="10" t="s">
        <v>449</v>
      </c>
      <c r="Q414" s="5" t="s">
        <v>172</v>
      </c>
      <c r="R414" s="5" t="s">
        <v>172</v>
      </c>
      <c r="S414" s="5" t="s">
        <v>172</v>
      </c>
      <c r="T414" s="5" t="s">
        <v>172</v>
      </c>
      <c r="U414" s="5" t="s">
        <v>172</v>
      </c>
      <c r="V414" s="5" t="s">
        <v>172</v>
      </c>
      <c r="W414" s="5" t="s">
        <v>172</v>
      </c>
      <c r="X414" s="5" t="s">
        <v>172</v>
      </c>
      <c r="Y414" s="5" t="s">
        <v>2814</v>
      </c>
      <c r="Z414" s="5" t="s">
        <v>172</v>
      </c>
      <c r="AA414" s="5" t="s">
        <v>2251</v>
      </c>
      <c r="AB414" s="5" t="s">
        <v>2254</v>
      </c>
      <c r="AC414" s="5" t="s">
        <v>1765</v>
      </c>
      <c r="AD414" s="5">
        <v>2.5201999999999999E-2</v>
      </c>
      <c r="AE414" s="5" t="s">
        <v>177</v>
      </c>
      <c r="AF414" s="5" t="s">
        <v>449</v>
      </c>
      <c r="AG414" s="5">
        <v>4.1857100000000001E-2</v>
      </c>
      <c r="AH414" s="40" t="s">
        <v>177</v>
      </c>
      <c r="AI414" s="40" t="s">
        <v>449</v>
      </c>
      <c r="AJ414" s="40" t="str">
        <f t="shared" si="50"/>
        <v>No</v>
      </c>
      <c r="AK414" s="40">
        <v>34.9</v>
      </c>
      <c r="AL414" s="40">
        <v>34</v>
      </c>
      <c r="AM414" s="5" t="s">
        <v>177</v>
      </c>
      <c r="AN414" s="5" t="s">
        <v>177</v>
      </c>
      <c r="AO414" s="5" t="s">
        <v>7890</v>
      </c>
      <c r="AP414" s="5">
        <v>1135342</v>
      </c>
      <c r="AQ414" s="5">
        <v>88</v>
      </c>
      <c r="AR414" s="5" t="str">
        <f>IF(AQ414&lt;350,"yes","no")</f>
        <v>yes</v>
      </c>
      <c r="AS414" s="5">
        <v>18893</v>
      </c>
      <c r="AT414" s="5" t="str">
        <f t="shared" si="51"/>
        <v>yes</v>
      </c>
      <c r="AU414" s="5" t="str">
        <f t="shared" si="52"/>
        <v>yes</v>
      </c>
      <c r="AV414" s="5">
        <v>99.623475276689959</v>
      </c>
      <c r="AW414" s="5">
        <v>99.6</v>
      </c>
      <c r="AX414" s="5" t="s">
        <v>2385</v>
      </c>
      <c r="AY414" s="5">
        <v>1.69</v>
      </c>
      <c r="AZ414" s="5" t="str">
        <f t="shared" si="53"/>
        <v>yes</v>
      </c>
      <c r="BA414" s="5" t="str">
        <f t="shared" si="54"/>
        <v>yes</v>
      </c>
    </row>
    <row r="415" spans="1:53">
      <c r="A415" s="5" t="s">
        <v>5892</v>
      </c>
      <c r="B415" s="5" t="s">
        <v>5027</v>
      </c>
      <c r="C415" s="5" t="s">
        <v>5028</v>
      </c>
      <c r="D415" s="5">
        <v>469860</v>
      </c>
      <c r="E415" s="5" t="s">
        <v>172</v>
      </c>
      <c r="F415" s="5" t="s">
        <v>6267</v>
      </c>
      <c r="G415" s="5" t="s">
        <v>2882</v>
      </c>
      <c r="H415" s="5" t="s">
        <v>1549</v>
      </c>
      <c r="I415" s="5" t="s">
        <v>6168</v>
      </c>
      <c r="J415" s="34">
        <v>2017</v>
      </c>
      <c r="K415" s="5" t="s">
        <v>6174</v>
      </c>
      <c r="L415" s="136" t="s">
        <v>178</v>
      </c>
      <c r="M415" s="5" t="s">
        <v>2383</v>
      </c>
      <c r="N415" s="5" t="s">
        <v>177</v>
      </c>
      <c r="O415" s="5" t="s">
        <v>177</v>
      </c>
      <c r="P415" s="10" t="s">
        <v>449</v>
      </c>
      <c r="Q415" s="5" t="s">
        <v>172</v>
      </c>
      <c r="R415" s="5" t="s">
        <v>172</v>
      </c>
      <c r="S415" s="5" t="s">
        <v>172</v>
      </c>
      <c r="T415" s="5" t="s">
        <v>172</v>
      </c>
      <c r="U415" s="5" t="s">
        <v>172</v>
      </c>
      <c r="V415" s="5" t="s">
        <v>172</v>
      </c>
      <c r="W415" s="5" t="s">
        <v>172</v>
      </c>
      <c r="X415" s="5" t="s">
        <v>172</v>
      </c>
      <c r="Y415" s="5" t="s">
        <v>2814</v>
      </c>
      <c r="Z415" s="5" t="s">
        <v>172</v>
      </c>
      <c r="AA415" s="5" t="s">
        <v>2251</v>
      </c>
      <c r="AB415" s="5" t="s">
        <v>2254</v>
      </c>
      <c r="AC415" s="5" t="s">
        <v>1762</v>
      </c>
      <c r="AD415" s="5">
        <v>0.383129</v>
      </c>
      <c r="AE415" s="5" t="s">
        <v>449</v>
      </c>
      <c r="AF415" s="5" t="s">
        <v>449</v>
      </c>
      <c r="AG415" s="5">
        <v>0.81458299999999995</v>
      </c>
      <c r="AH415" s="40" t="s">
        <v>449</v>
      </c>
      <c r="AI415" s="40" t="s">
        <v>177</v>
      </c>
      <c r="AJ415" s="40" t="str">
        <f t="shared" si="50"/>
        <v>Yes</v>
      </c>
      <c r="AK415" s="40" t="s">
        <v>172</v>
      </c>
      <c r="AL415" s="40" t="s">
        <v>172</v>
      </c>
      <c r="AM415" s="5" t="s">
        <v>177</v>
      </c>
      <c r="AN415" s="5" t="s">
        <v>177</v>
      </c>
      <c r="AO415" s="5" t="s">
        <v>7853</v>
      </c>
      <c r="AP415" s="5">
        <v>490459</v>
      </c>
      <c r="AQ415" s="5">
        <v>634</v>
      </c>
      <c r="AR415" s="5" t="str">
        <f t="shared" ref="AR415:AR421" si="55">IF(AQ415&lt;600,"yes","no")</f>
        <v>no</v>
      </c>
      <c r="AS415" s="5">
        <v>766</v>
      </c>
      <c r="AT415" s="5" t="str">
        <f t="shared" si="51"/>
        <v>no</v>
      </c>
      <c r="AU415" s="5" t="str">
        <f t="shared" si="52"/>
        <v>no</v>
      </c>
      <c r="AV415" s="5">
        <v>43.036574054980861</v>
      </c>
      <c r="AW415" s="5">
        <v>64.66</v>
      </c>
      <c r="AX415" s="5" t="s">
        <v>2386</v>
      </c>
      <c r="AY415" s="5">
        <v>10.210000000000001</v>
      </c>
      <c r="AZ415" s="5" t="str">
        <f t="shared" si="53"/>
        <v>no</v>
      </c>
      <c r="BA415" s="5" t="str">
        <f t="shared" si="54"/>
        <v>no</v>
      </c>
    </row>
    <row r="416" spans="1:53">
      <c r="A416" s="5" t="s">
        <v>4202</v>
      </c>
      <c r="B416" s="5" t="s">
        <v>4654</v>
      </c>
      <c r="C416" s="5" t="s">
        <v>5367</v>
      </c>
      <c r="D416" s="5">
        <v>1475904</v>
      </c>
      <c r="E416" s="5" t="s">
        <v>172</v>
      </c>
      <c r="F416" s="5" t="s">
        <v>6425</v>
      </c>
      <c r="G416" s="5" t="s">
        <v>2882</v>
      </c>
      <c r="H416" s="5" t="s">
        <v>1549</v>
      </c>
      <c r="I416" s="5" t="s">
        <v>6168</v>
      </c>
      <c r="J416" s="5">
        <v>2017</v>
      </c>
      <c r="K416" s="5" t="s">
        <v>6174</v>
      </c>
      <c r="L416" s="136" t="s">
        <v>178</v>
      </c>
      <c r="M416" s="5" t="s">
        <v>2383</v>
      </c>
      <c r="N416" s="5" t="s">
        <v>177</v>
      </c>
      <c r="O416" s="5" t="s">
        <v>177</v>
      </c>
      <c r="P416" s="10" t="s">
        <v>449</v>
      </c>
      <c r="Q416" s="5" t="s">
        <v>172</v>
      </c>
      <c r="R416" s="5" t="s">
        <v>172</v>
      </c>
      <c r="S416" s="5" t="s">
        <v>172</v>
      </c>
      <c r="T416" s="5" t="s">
        <v>172</v>
      </c>
      <c r="U416" s="5" t="s">
        <v>172</v>
      </c>
      <c r="V416" s="5" t="s">
        <v>172</v>
      </c>
      <c r="W416" s="5" t="s">
        <v>172</v>
      </c>
      <c r="X416" s="5" t="s">
        <v>172</v>
      </c>
      <c r="Y416" s="5" t="s">
        <v>2814</v>
      </c>
      <c r="Z416" s="5" t="s">
        <v>172</v>
      </c>
      <c r="AA416" s="5" t="s">
        <v>2251</v>
      </c>
      <c r="AB416" s="5" t="s">
        <v>2254</v>
      </c>
      <c r="AC416" s="5" t="s">
        <v>1765</v>
      </c>
      <c r="AD416" s="5">
        <v>0.122279</v>
      </c>
      <c r="AE416" s="5" t="s">
        <v>177</v>
      </c>
      <c r="AF416" s="5" t="s">
        <v>449</v>
      </c>
      <c r="AG416" s="5">
        <v>0.37667899999999999</v>
      </c>
      <c r="AH416" s="40" t="s">
        <v>449</v>
      </c>
      <c r="AI416" s="40" t="s">
        <v>449</v>
      </c>
      <c r="AJ416" s="40" t="str">
        <f t="shared" si="50"/>
        <v>No</v>
      </c>
      <c r="AK416" s="40">
        <v>10.7</v>
      </c>
      <c r="AL416" s="40">
        <v>10</v>
      </c>
      <c r="AM416" s="5" t="s">
        <v>177</v>
      </c>
      <c r="AN416" s="5" t="s">
        <v>177</v>
      </c>
      <c r="AO416" s="5" t="s">
        <v>8010</v>
      </c>
      <c r="AP416" s="5">
        <v>982952</v>
      </c>
      <c r="AQ416" s="5">
        <v>952</v>
      </c>
      <c r="AR416" s="5" t="str">
        <f t="shared" si="55"/>
        <v>no</v>
      </c>
      <c r="AS416" s="5">
        <v>1123</v>
      </c>
      <c r="AT416" s="5" t="str">
        <f t="shared" si="51"/>
        <v>no</v>
      </c>
      <c r="AU416" s="5" t="str">
        <f t="shared" si="52"/>
        <v>no</v>
      </c>
      <c r="AV416" s="5">
        <v>86.25162662014877</v>
      </c>
      <c r="AW416" s="5">
        <v>82.74</v>
      </c>
      <c r="AX416" s="5" t="s">
        <v>2386</v>
      </c>
      <c r="AY416" s="5">
        <v>16.07</v>
      </c>
      <c r="AZ416" s="5" t="str">
        <f t="shared" si="53"/>
        <v>no</v>
      </c>
      <c r="BA416" s="5" t="str">
        <f t="shared" si="54"/>
        <v>no</v>
      </c>
    </row>
    <row r="417" spans="1:53">
      <c r="A417" s="5" t="s">
        <v>6064</v>
      </c>
      <c r="B417" s="5" t="s">
        <v>5202</v>
      </c>
      <c r="C417" s="5" t="s">
        <v>5203</v>
      </c>
      <c r="D417" s="5">
        <v>943246</v>
      </c>
      <c r="E417" s="5" t="s">
        <v>172</v>
      </c>
      <c r="F417" s="162" t="s">
        <v>9608</v>
      </c>
      <c r="G417" s="5" t="s">
        <v>2882</v>
      </c>
      <c r="H417" s="5" t="s">
        <v>1549</v>
      </c>
      <c r="I417" s="5" t="s">
        <v>6168</v>
      </c>
      <c r="J417" s="34">
        <v>2017</v>
      </c>
      <c r="K417" s="5" t="s">
        <v>6174</v>
      </c>
      <c r="L417" s="136" t="s">
        <v>178</v>
      </c>
      <c r="M417" s="5" t="s">
        <v>2383</v>
      </c>
      <c r="N417" s="5" t="s">
        <v>177</v>
      </c>
      <c r="O417" s="5" t="s">
        <v>177</v>
      </c>
      <c r="P417" s="10" t="s">
        <v>449</v>
      </c>
      <c r="Q417" s="5" t="s">
        <v>172</v>
      </c>
      <c r="R417" s="5" t="s">
        <v>172</v>
      </c>
      <c r="S417" s="5" t="s">
        <v>172</v>
      </c>
      <c r="T417" s="5" t="s">
        <v>172</v>
      </c>
      <c r="U417" s="5" t="s">
        <v>172</v>
      </c>
      <c r="V417" s="5" t="s">
        <v>172</v>
      </c>
      <c r="W417" s="5" t="s">
        <v>172</v>
      </c>
      <c r="X417" s="5" t="s">
        <v>172</v>
      </c>
      <c r="Y417" s="5" t="s">
        <v>2814</v>
      </c>
      <c r="Z417" s="5" t="s">
        <v>172</v>
      </c>
      <c r="AA417" s="5" t="s">
        <v>2251</v>
      </c>
      <c r="AB417" s="5" t="s">
        <v>2254</v>
      </c>
      <c r="AC417" s="5" t="s">
        <v>1765</v>
      </c>
      <c r="AD417" s="5">
        <v>0.35473199999999999</v>
      </c>
      <c r="AE417" s="5" t="s">
        <v>449</v>
      </c>
      <c r="AF417" s="5" t="s">
        <v>449</v>
      </c>
      <c r="AG417" s="5">
        <v>0.68734200000000001</v>
      </c>
      <c r="AH417" s="40" t="s">
        <v>449</v>
      </c>
      <c r="AI417" s="40" t="s">
        <v>177</v>
      </c>
      <c r="AJ417" s="40" t="str">
        <f t="shared" si="50"/>
        <v>No</v>
      </c>
      <c r="AK417" s="40">
        <v>5.8</v>
      </c>
      <c r="AL417" s="40">
        <v>5</v>
      </c>
      <c r="AM417" s="5" t="s">
        <v>177</v>
      </c>
      <c r="AN417" s="5" t="s">
        <v>177</v>
      </c>
      <c r="AO417" s="5" t="s">
        <v>8165</v>
      </c>
      <c r="AP417" s="5">
        <v>633571</v>
      </c>
      <c r="AQ417" s="5">
        <v>746</v>
      </c>
      <c r="AR417" s="5" t="str">
        <f t="shared" si="55"/>
        <v>no</v>
      </c>
      <c r="AS417" s="5">
        <v>866</v>
      </c>
      <c r="AT417" s="5" t="str">
        <f t="shared" si="51"/>
        <v>no</v>
      </c>
      <c r="AU417" s="5" t="str">
        <f t="shared" si="52"/>
        <v>no</v>
      </c>
      <c r="AV417" s="5">
        <v>55.594300972330565</v>
      </c>
      <c r="AW417" s="5">
        <v>77.39</v>
      </c>
      <c r="AX417" s="5" t="s">
        <v>2386</v>
      </c>
      <c r="AY417" s="5">
        <v>8.1</v>
      </c>
      <c r="AZ417" s="5" t="str">
        <f t="shared" si="53"/>
        <v>no</v>
      </c>
      <c r="BA417" s="5" t="str">
        <f t="shared" si="54"/>
        <v>yes</v>
      </c>
    </row>
    <row r="418" spans="1:53">
      <c r="A418" s="5" t="s">
        <v>5989</v>
      </c>
      <c r="B418" s="5" t="s">
        <v>5299</v>
      </c>
      <c r="C418" s="5" t="s">
        <v>5300</v>
      </c>
      <c r="D418" s="5">
        <v>1228428</v>
      </c>
      <c r="E418" s="5" t="s">
        <v>172</v>
      </c>
      <c r="F418" s="5" t="s">
        <v>6504</v>
      </c>
      <c r="G418" s="5" t="s">
        <v>2882</v>
      </c>
      <c r="H418" s="5" t="s">
        <v>1549</v>
      </c>
      <c r="I418" s="5" t="s">
        <v>6168</v>
      </c>
      <c r="J418" s="34">
        <v>2017</v>
      </c>
      <c r="K418" s="5" t="s">
        <v>6174</v>
      </c>
      <c r="L418" s="136" t="s">
        <v>178</v>
      </c>
      <c r="M418" s="5" t="s">
        <v>2383</v>
      </c>
      <c r="N418" s="5" t="s">
        <v>177</v>
      </c>
      <c r="O418" s="5" t="s">
        <v>177</v>
      </c>
      <c r="P418" s="10" t="s">
        <v>449</v>
      </c>
      <c r="Q418" s="5" t="s">
        <v>172</v>
      </c>
      <c r="R418" s="5" t="s">
        <v>172</v>
      </c>
      <c r="S418" s="5" t="s">
        <v>172</v>
      </c>
      <c r="T418" s="5" t="s">
        <v>172</v>
      </c>
      <c r="U418" s="5" t="s">
        <v>172</v>
      </c>
      <c r="V418" s="5" t="s">
        <v>172</v>
      </c>
      <c r="W418" s="5" t="s">
        <v>172</v>
      </c>
      <c r="X418" s="5" t="s">
        <v>172</v>
      </c>
      <c r="Y418" s="5" t="s">
        <v>2814</v>
      </c>
      <c r="Z418" s="5" t="s">
        <v>172</v>
      </c>
      <c r="AA418" s="5" t="s">
        <v>2251</v>
      </c>
      <c r="AB418" s="5" t="s">
        <v>2254</v>
      </c>
      <c r="AC418" s="5" t="s">
        <v>1765</v>
      </c>
      <c r="AD418" s="5">
        <v>0.20248099999999999</v>
      </c>
      <c r="AE418" s="5" t="s">
        <v>177</v>
      </c>
      <c r="AF418" s="5" t="s">
        <v>449</v>
      </c>
      <c r="AG418" s="5">
        <v>0.47855599999999998</v>
      </c>
      <c r="AH418" s="40" t="s">
        <v>449</v>
      </c>
      <c r="AI418" s="40" t="s">
        <v>449</v>
      </c>
      <c r="AJ418" s="40" t="str">
        <f t="shared" si="50"/>
        <v>No</v>
      </c>
      <c r="AK418" s="40">
        <v>9</v>
      </c>
      <c r="AL418" s="40">
        <v>8</v>
      </c>
      <c r="AM418" s="5" t="s">
        <v>177</v>
      </c>
      <c r="AN418" s="5" t="s">
        <v>177</v>
      </c>
      <c r="AO418" s="5" t="s">
        <v>8088</v>
      </c>
      <c r="AP418" s="5">
        <v>859043</v>
      </c>
      <c r="AQ418" s="5">
        <v>865</v>
      </c>
      <c r="AR418" s="5" t="str">
        <f t="shared" si="55"/>
        <v>no</v>
      </c>
      <c r="AS418" s="5">
        <v>1064</v>
      </c>
      <c r="AT418" s="5" t="str">
        <f t="shared" si="51"/>
        <v>no</v>
      </c>
      <c r="AU418" s="5" t="str">
        <f t="shared" si="52"/>
        <v>no</v>
      </c>
      <c r="AV418" s="5">
        <v>75.378915843960286</v>
      </c>
      <c r="AW418" s="5">
        <v>87.36</v>
      </c>
      <c r="AX418" s="5" t="s">
        <v>2386</v>
      </c>
      <c r="AY418" s="5">
        <v>7.27</v>
      </c>
      <c r="AZ418" s="5" t="str">
        <f t="shared" si="53"/>
        <v>no</v>
      </c>
      <c r="BA418" s="5" t="str">
        <f t="shared" si="54"/>
        <v>yes</v>
      </c>
    </row>
    <row r="419" spans="1:53">
      <c r="A419" s="5" t="s">
        <v>4218</v>
      </c>
      <c r="B419" s="5" t="s">
        <v>4670</v>
      </c>
      <c r="C419" s="5" t="s">
        <v>5469</v>
      </c>
      <c r="D419" s="5">
        <v>2158791</v>
      </c>
      <c r="E419" s="5" t="s">
        <v>172</v>
      </c>
      <c r="F419" s="5" t="s">
        <v>6463</v>
      </c>
      <c r="G419" s="5" t="s">
        <v>2882</v>
      </c>
      <c r="H419" s="5" t="s">
        <v>1549</v>
      </c>
      <c r="I419" s="5" t="s">
        <v>6168</v>
      </c>
      <c r="J419" s="5">
        <v>2017</v>
      </c>
      <c r="K419" s="5" t="s">
        <v>6174</v>
      </c>
      <c r="L419" s="136" t="s">
        <v>178</v>
      </c>
      <c r="M419" s="5" t="s">
        <v>2383</v>
      </c>
      <c r="N419" s="5" t="s">
        <v>177</v>
      </c>
      <c r="O419" s="5" t="s">
        <v>177</v>
      </c>
      <c r="P419" s="10" t="s">
        <v>449</v>
      </c>
      <c r="Q419" s="5" t="s">
        <v>172</v>
      </c>
      <c r="R419" s="5" t="s">
        <v>172</v>
      </c>
      <c r="S419" s="5" t="s">
        <v>172</v>
      </c>
      <c r="T419" s="5" t="s">
        <v>172</v>
      </c>
      <c r="U419" s="5" t="s">
        <v>172</v>
      </c>
      <c r="V419" s="5" t="s">
        <v>172</v>
      </c>
      <c r="W419" s="5" t="s">
        <v>172</v>
      </c>
      <c r="X419" s="5" t="s">
        <v>172</v>
      </c>
      <c r="Y419" s="5" t="s">
        <v>2814</v>
      </c>
      <c r="Z419" s="5" t="s">
        <v>172</v>
      </c>
      <c r="AA419" s="5" t="s">
        <v>2251</v>
      </c>
      <c r="AB419" s="5" t="s">
        <v>2254</v>
      </c>
      <c r="AC419" s="5" t="s">
        <v>1765</v>
      </c>
      <c r="AD419" s="5">
        <v>7.3406100000000002E-2</v>
      </c>
      <c r="AE419" s="5" t="s">
        <v>177</v>
      </c>
      <c r="AF419" s="5" t="s">
        <v>449</v>
      </c>
      <c r="AG419" s="5">
        <v>0.234044</v>
      </c>
      <c r="AH419" s="40" t="s">
        <v>177</v>
      </c>
      <c r="AI419" s="40" t="s">
        <v>449</v>
      </c>
      <c r="AJ419" s="40" t="str">
        <f t="shared" si="50"/>
        <v>No</v>
      </c>
      <c r="AK419" s="40">
        <v>13.8</v>
      </c>
      <c r="AL419" s="40">
        <v>13</v>
      </c>
      <c r="AM419" s="5" t="s">
        <v>177</v>
      </c>
      <c r="AN419" s="5" t="s">
        <v>177</v>
      </c>
      <c r="AO419" s="5" t="s">
        <v>8048</v>
      </c>
      <c r="AP419" s="5">
        <v>1093778</v>
      </c>
      <c r="AQ419" s="5">
        <v>766</v>
      </c>
      <c r="AR419" s="5" t="str">
        <f t="shared" si="55"/>
        <v>no</v>
      </c>
      <c r="AS419" s="5">
        <v>1723</v>
      </c>
      <c r="AT419" s="5" t="str">
        <f t="shared" si="51"/>
        <v>yes</v>
      </c>
      <c r="AU419" s="5" t="str">
        <f t="shared" si="52"/>
        <v>no</v>
      </c>
      <c r="AV419" s="5">
        <v>95.976336241579531</v>
      </c>
      <c r="AW419" s="5">
        <v>95.87</v>
      </c>
      <c r="AX419" s="5" t="s">
        <v>2385</v>
      </c>
      <c r="AY419" s="5">
        <v>9.58</v>
      </c>
      <c r="AZ419" s="5" t="str">
        <f t="shared" si="53"/>
        <v>no</v>
      </c>
      <c r="BA419" s="5" t="str">
        <f t="shared" si="54"/>
        <v>yes</v>
      </c>
    </row>
    <row r="420" spans="1:53">
      <c r="A420" s="5" t="s">
        <v>6065</v>
      </c>
      <c r="B420" s="5" t="s">
        <v>5357</v>
      </c>
      <c r="C420" s="5" t="s">
        <v>5358</v>
      </c>
      <c r="D420" s="5">
        <v>1432188</v>
      </c>
      <c r="E420" s="5" t="s">
        <v>172</v>
      </c>
      <c r="F420" s="162" t="s">
        <v>9609</v>
      </c>
      <c r="G420" s="5" t="s">
        <v>2882</v>
      </c>
      <c r="H420" s="5" t="s">
        <v>1549</v>
      </c>
      <c r="I420" s="5" t="s">
        <v>6168</v>
      </c>
      <c r="J420" s="34">
        <v>2017</v>
      </c>
      <c r="K420" s="5" t="s">
        <v>6174</v>
      </c>
      <c r="L420" s="136" t="s">
        <v>178</v>
      </c>
      <c r="M420" s="5" t="s">
        <v>2383</v>
      </c>
      <c r="N420" s="5" t="s">
        <v>177</v>
      </c>
      <c r="O420" s="5" t="s">
        <v>177</v>
      </c>
      <c r="P420" s="10" t="s">
        <v>449</v>
      </c>
      <c r="Q420" s="5" t="s">
        <v>172</v>
      </c>
      <c r="R420" s="5" t="s">
        <v>172</v>
      </c>
      <c r="S420" s="5" t="s">
        <v>172</v>
      </c>
      <c r="T420" s="5" t="s">
        <v>172</v>
      </c>
      <c r="U420" s="5" t="s">
        <v>172</v>
      </c>
      <c r="V420" s="5" t="s">
        <v>172</v>
      </c>
      <c r="W420" s="5" t="s">
        <v>172</v>
      </c>
      <c r="X420" s="5" t="s">
        <v>172</v>
      </c>
      <c r="Y420" s="5" t="s">
        <v>2814</v>
      </c>
      <c r="Z420" s="5" t="s">
        <v>172</v>
      </c>
      <c r="AA420" s="5" t="s">
        <v>2251</v>
      </c>
      <c r="AB420" s="5" t="s">
        <v>2254</v>
      </c>
      <c r="AC420" s="5" t="s">
        <v>1765</v>
      </c>
      <c r="AD420" s="5">
        <v>0.21851999999999999</v>
      </c>
      <c r="AE420" s="5" t="s">
        <v>177</v>
      </c>
      <c r="AF420" s="5" t="s">
        <v>449</v>
      </c>
      <c r="AG420" s="5">
        <v>0.48061900000000002</v>
      </c>
      <c r="AH420" s="40" t="s">
        <v>449</v>
      </c>
      <c r="AI420" s="40" t="s">
        <v>449</v>
      </c>
      <c r="AJ420" s="40" t="str">
        <f t="shared" si="50"/>
        <v>No</v>
      </c>
      <c r="AK420" s="40">
        <v>8.6</v>
      </c>
      <c r="AL420" s="40">
        <v>8</v>
      </c>
      <c r="AM420" s="5" t="s">
        <v>177</v>
      </c>
      <c r="AN420" s="5" t="s">
        <v>177</v>
      </c>
      <c r="AO420" s="5" t="s">
        <v>8167</v>
      </c>
      <c r="AP420" s="5">
        <v>937095</v>
      </c>
      <c r="AQ420" s="5">
        <v>812</v>
      </c>
      <c r="AR420" s="5" t="str">
        <f t="shared" si="55"/>
        <v>no</v>
      </c>
      <c r="AS420" s="5">
        <v>1300</v>
      </c>
      <c r="AT420" s="5" t="str">
        <f t="shared" si="51"/>
        <v>no</v>
      </c>
      <c r="AU420" s="5" t="str">
        <f t="shared" si="52"/>
        <v>no</v>
      </c>
      <c r="AV420" s="5">
        <v>82.227787366634701</v>
      </c>
      <c r="AW420" s="5">
        <v>91.17</v>
      </c>
      <c r="AX420" s="5" t="s">
        <v>2386</v>
      </c>
      <c r="AY420" s="5">
        <v>8.89</v>
      </c>
      <c r="AZ420" s="5" t="str">
        <f t="shared" si="53"/>
        <v>no</v>
      </c>
      <c r="BA420" s="5" t="str">
        <f t="shared" si="54"/>
        <v>yes</v>
      </c>
    </row>
    <row r="421" spans="1:53">
      <c r="A421" s="5" t="s">
        <v>5907</v>
      </c>
      <c r="B421" s="5" t="s">
        <v>5018</v>
      </c>
      <c r="C421" s="5" t="s">
        <v>5019</v>
      </c>
      <c r="D421" s="5">
        <v>456039</v>
      </c>
      <c r="E421" s="5" t="s">
        <v>172</v>
      </c>
      <c r="F421" s="5" t="s">
        <v>6305</v>
      </c>
      <c r="G421" s="5" t="s">
        <v>2882</v>
      </c>
      <c r="H421" s="5" t="s">
        <v>1549</v>
      </c>
      <c r="I421" s="5" t="s">
        <v>6168</v>
      </c>
      <c r="J421" s="34">
        <v>2017</v>
      </c>
      <c r="K421" s="5" t="s">
        <v>6174</v>
      </c>
      <c r="L421" s="136" t="s">
        <v>178</v>
      </c>
      <c r="M421" s="5" t="s">
        <v>2383</v>
      </c>
      <c r="N421" s="5" t="s">
        <v>177</v>
      </c>
      <c r="O421" s="5" t="s">
        <v>177</v>
      </c>
      <c r="P421" s="10" t="s">
        <v>449</v>
      </c>
      <c r="Q421" s="5" t="s">
        <v>172</v>
      </c>
      <c r="R421" s="5" t="s">
        <v>172</v>
      </c>
      <c r="S421" s="5" t="s">
        <v>172</v>
      </c>
      <c r="T421" s="5" t="s">
        <v>172</v>
      </c>
      <c r="U421" s="5" t="s">
        <v>172</v>
      </c>
      <c r="V421" s="5" t="s">
        <v>172</v>
      </c>
      <c r="W421" s="5" t="s">
        <v>172</v>
      </c>
      <c r="X421" s="5" t="s">
        <v>172</v>
      </c>
      <c r="Y421" s="5" t="s">
        <v>2814</v>
      </c>
      <c r="Z421" s="5" t="s">
        <v>172</v>
      </c>
      <c r="AA421" s="5" t="s">
        <v>2251</v>
      </c>
      <c r="AB421" s="5" t="s">
        <v>2254</v>
      </c>
      <c r="AC421" s="5" t="s">
        <v>1762</v>
      </c>
      <c r="AD421" s="5">
        <v>0.440687</v>
      </c>
      <c r="AE421" s="5" t="s">
        <v>449</v>
      </c>
      <c r="AF421" s="5" t="s">
        <v>449</v>
      </c>
      <c r="AG421" s="5">
        <v>0.86777599999999999</v>
      </c>
      <c r="AH421" s="40" t="s">
        <v>449</v>
      </c>
      <c r="AI421" s="40" t="s">
        <v>177</v>
      </c>
      <c r="AJ421" s="40" t="str">
        <f t="shared" si="50"/>
        <v>Yes</v>
      </c>
      <c r="AK421" s="40" t="s">
        <v>172</v>
      </c>
      <c r="AL421" s="40" t="s">
        <v>172</v>
      </c>
      <c r="AM421" s="5" t="s">
        <v>177</v>
      </c>
      <c r="AN421" s="5" t="s">
        <v>177</v>
      </c>
      <c r="AO421" s="5" t="s">
        <v>7891</v>
      </c>
      <c r="AP421" s="5">
        <v>327494</v>
      </c>
      <c r="AQ421" s="5">
        <v>472</v>
      </c>
      <c r="AR421" s="5" t="str">
        <f t="shared" si="55"/>
        <v>yes</v>
      </c>
      <c r="AS421" s="5">
        <v>678</v>
      </c>
      <c r="AT421" s="5" t="str">
        <f t="shared" si="51"/>
        <v>no</v>
      </c>
      <c r="AU421" s="5" t="str">
        <f t="shared" si="52"/>
        <v>no</v>
      </c>
      <c r="AV421" s="5">
        <v>28.736795091051242</v>
      </c>
      <c r="AW421" s="5">
        <v>54.21</v>
      </c>
      <c r="AX421" s="5" t="s">
        <v>2386</v>
      </c>
      <c r="AY421" s="5">
        <v>6.77</v>
      </c>
      <c r="AZ421" s="5" t="str">
        <f t="shared" si="53"/>
        <v>no</v>
      </c>
      <c r="BA421" s="5" t="str">
        <f t="shared" si="54"/>
        <v>yes</v>
      </c>
    </row>
    <row r="422" spans="1:53">
      <c r="A422" s="5" t="s">
        <v>4149</v>
      </c>
      <c r="B422" s="5" t="s">
        <v>4601</v>
      </c>
      <c r="C422" s="5" t="s">
        <v>5735</v>
      </c>
      <c r="D422" s="5">
        <v>2500000</v>
      </c>
      <c r="E422" s="5" t="s">
        <v>172</v>
      </c>
      <c r="F422" s="5" t="s">
        <v>6342</v>
      </c>
      <c r="G422" s="5" t="s">
        <v>2882</v>
      </c>
      <c r="H422" s="5" t="s">
        <v>1549</v>
      </c>
      <c r="I422" s="5" t="s">
        <v>6168</v>
      </c>
      <c r="J422" s="5">
        <v>2017</v>
      </c>
      <c r="K422" s="5" t="s">
        <v>6174</v>
      </c>
      <c r="L422" s="136" t="s">
        <v>178</v>
      </c>
      <c r="M422" s="5" t="s">
        <v>2383</v>
      </c>
      <c r="N422" s="5" t="s">
        <v>177</v>
      </c>
      <c r="O422" s="5" t="s">
        <v>177</v>
      </c>
      <c r="P422" s="10" t="s">
        <v>449</v>
      </c>
      <c r="Q422" s="5" t="s">
        <v>172</v>
      </c>
      <c r="R422" s="5" t="s">
        <v>172</v>
      </c>
      <c r="S422" s="5" t="s">
        <v>172</v>
      </c>
      <c r="T422" s="5" t="s">
        <v>172</v>
      </c>
      <c r="U422" s="5" t="s">
        <v>172</v>
      </c>
      <c r="V422" s="5" t="s">
        <v>172</v>
      </c>
      <c r="W422" s="5" t="s">
        <v>172</v>
      </c>
      <c r="X422" s="5" t="s">
        <v>172</v>
      </c>
      <c r="Y422" s="5" t="s">
        <v>2814</v>
      </c>
      <c r="Z422" s="5" t="s">
        <v>172</v>
      </c>
      <c r="AA422" s="5" t="s">
        <v>2251</v>
      </c>
      <c r="AB422" s="5" t="s">
        <v>2254</v>
      </c>
      <c r="AC422" s="5" t="s">
        <v>1765</v>
      </c>
      <c r="AD422" s="5">
        <v>2.8531999999999998E-2</v>
      </c>
      <c r="AE422" s="5" t="s">
        <v>177</v>
      </c>
      <c r="AF422" s="5" t="s">
        <v>449</v>
      </c>
      <c r="AG422" s="5">
        <v>6.2708799999999995E-2</v>
      </c>
      <c r="AH422" s="40" t="s">
        <v>177</v>
      </c>
      <c r="AI422" s="40" t="s">
        <v>449</v>
      </c>
      <c r="AJ422" s="40" t="str">
        <f t="shared" si="50"/>
        <v>No</v>
      </c>
      <c r="AK422" s="40">
        <v>24.6</v>
      </c>
      <c r="AL422" s="40">
        <v>24</v>
      </c>
      <c r="AM422" s="5" t="s">
        <v>177</v>
      </c>
      <c r="AN422" s="5" t="s">
        <v>177</v>
      </c>
      <c r="AO422" s="5" t="s">
        <v>7929</v>
      </c>
      <c r="AP422" s="5">
        <v>1149834</v>
      </c>
      <c r="AQ422" s="5">
        <v>249</v>
      </c>
      <c r="AR422" s="5" t="str">
        <f>IF(AQ422&lt;350,"yes","no")</f>
        <v>yes</v>
      </c>
      <c r="AS422" s="5">
        <v>7134</v>
      </c>
      <c r="AT422" s="5" t="str">
        <f t="shared" si="51"/>
        <v>yes</v>
      </c>
      <c r="AU422" s="5" t="str">
        <f t="shared" si="52"/>
        <v>yes</v>
      </c>
      <c r="AV422" s="5">
        <v>100.895112724886</v>
      </c>
      <c r="AW422" s="5">
        <v>98.76</v>
      </c>
      <c r="AX422" s="5" t="s">
        <v>2385</v>
      </c>
      <c r="AY422" s="5">
        <v>2.74</v>
      </c>
      <c r="AZ422" s="5" t="str">
        <f t="shared" si="53"/>
        <v>yes</v>
      </c>
      <c r="BA422" s="5" t="str">
        <f t="shared" si="54"/>
        <v>yes</v>
      </c>
    </row>
    <row r="423" spans="1:53">
      <c r="A423" s="5" t="s">
        <v>4178</v>
      </c>
      <c r="B423" s="5" t="s">
        <v>4630</v>
      </c>
      <c r="C423" s="5" t="s">
        <v>5761</v>
      </c>
      <c r="D423" s="5">
        <v>2500000</v>
      </c>
      <c r="E423" s="5" t="s">
        <v>172</v>
      </c>
      <c r="F423" s="5" t="s">
        <v>6383</v>
      </c>
      <c r="G423" s="5" t="s">
        <v>2882</v>
      </c>
      <c r="H423" s="5" t="s">
        <v>1549</v>
      </c>
      <c r="I423" s="5" t="s">
        <v>6168</v>
      </c>
      <c r="J423" s="5">
        <v>2017</v>
      </c>
      <c r="K423" s="5" t="s">
        <v>6174</v>
      </c>
      <c r="L423" s="136" t="s">
        <v>178</v>
      </c>
      <c r="M423" s="5" t="s">
        <v>2383</v>
      </c>
      <c r="N423" s="5" t="s">
        <v>177</v>
      </c>
      <c r="O423" s="5" t="s">
        <v>177</v>
      </c>
      <c r="P423" s="10" t="s">
        <v>449</v>
      </c>
      <c r="Q423" s="5" t="s">
        <v>172</v>
      </c>
      <c r="R423" s="5" t="s">
        <v>172</v>
      </c>
      <c r="S423" s="5" t="s">
        <v>172</v>
      </c>
      <c r="T423" s="5" t="s">
        <v>172</v>
      </c>
      <c r="U423" s="5" t="s">
        <v>172</v>
      </c>
      <c r="V423" s="5" t="s">
        <v>172</v>
      </c>
      <c r="W423" s="5" t="s">
        <v>172</v>
      </c>
      <c r="X423" s="5" t="s">
        <v>172</v>
      </c>
      <c r="Y423" s="5" t="s">
        <v>2814</v>
      </c>
      <c r="Z423" s="5" t="s">
        <v>172</v>
      </c>
      <c r="AA423" s="5" t="s">
        <v>2251</v>
      </c>
      <c r="AB423" s="5" t="s">
        <v>2254</v>
      </c>
      <c r="AC423" s="5" t="s">
        <v>1765</v>
      </c>
      <c r="AD423" s="5">
        <v>2.8524999999999998E-2</v>
      </c>
      <c r="AE423" s="5" t="s">
        <v>177</v>
      </c>
      <c r="AF423" s="5" t="s">
        <v>449</v>
      </c>
      <c r="AG423" s="5">
        <v>6.1981300000000003E-2</v>
      </c>
      <c r="AH423" s="40" t="s">
        <v>177</v>
      </c>
      <c r="AI423" s="40" t="s">
        <v>449</v>
      </c>
      <c r="AJ423" s="40" t="str">
        <f t="shared" si="50"/>
        <v>No</v>
      </c>
      <c r="AK423" s="40">
        <v>23.7</v>
      </c>
      <c r="AL423" s="40">
        <v>23</v>
      </c>
      <c r="AM423" s="5" t="s">
        <v>177</v>
      </c>
      <c r="AN423" s="5" t="s">
        <v>177</v>
      </c>
      <c r="AO423" s="5" t="s">
        <v>7972</v>
      </c>
      <c r="AP423" s="5">
        <v>1145111</v>
      </c>
      <c r="AQ423" s="5">
        <v>204</v>
      </c>
      <c r="AR423" s="5" t="str">
        <f>IF(AQ423&lt;350,"yes","no")</f>
        <v>yes</v>
      </c>
      <c r="AS423" s="5">
        <v>8452</v>
      </c>
      <c r="AT423" s="5" t="str">
        <f t="shared" si="51"/>
        <v>yes</v>
      </c>
      <c r="AU423" s="5" t="str">
        <f t="shared" si="52"/>
        <v>yes</v>
      </c>
      <c r="AV423" s="5">
        <v>100.48068106135923</v>
      </c>
      <c r="AW423" s="5">
        <v>97.98</v>
      </c>
      <c r="AX423" s="5" t="s">
        <v>2385</v>
      </c>
      <c r="AY423" s="5">
        <v>2.2000000000000002</v>
      </c>
      <c r="AZ423" s="5" t="str">
        <f t="shared" si="53"/>
        <v>yes</v>
      </c>
      <c r="BA423" s="5" t="str">
        <f t="shared" si="54"/>
        <v>yes</v>
      </c>
    </row>
    <row r="424" spans="1:53">
      <c r="A424" s="5" t="s">
        <v>4117</v>
      </c>
      <c r="B424" s="5" t="s">
        <v>4569</v>
      </c>
      <c r="C424" s="5" t="s">
        <v>5498</v>
      </c>
      <c r="D424" s="5">
        <v>2397526</v>
      </c>
      <c r="E424" s="5" t="s">
        <v>172</v>
      </c>
      <c r="F424" s="5" t="s">
        <v>6306</v>
      </c>
      <c r="G424" s="5" t="s">
        <v>2882</v>
      </c>
      <c r="H424" s="5" t="s">
        <v>1549</v>
      </c>
      <c r="I424" s="5" t="s">
        <v>6168</v>
      </c>
      <c r="J424" s="5">
        <v>2017</v>
      </c>
      <c r="K424" s="5" t="s">
        <v>6174</v>
      </c>
      <c r="L424" s="136" t="s">
        <v>178</v>
      </c>
      <c r="M424" s="5" t="s">
        <v>2383</v>
      </c>
      <c r="N424" s="5" t="s">
        <v>177</v>
      </c>
      <c r="O424" s="5" t="s">
        <v>177</v>
      </c>
      <c r="P424" s="10" t="s">
        <v>449</v>
      </c>
      <c r="Q424" s="5" t="s">
        <v>172</v>
      </c>
      <c r="R424" s="5" t="s">
        <v>172</v>
      </c>
      <c r="S424" s="5" t="s">
        <v>172</v>
      </c>
      <c r="T424" s="5" t="s">
        <v>172</v>
      </c>
      <c r="U424" s="5" t="s">
        <v>172</v>
      </c>
      <c r="V424" s="5" t="s">
        <v>172</v>
      </c>
      <c r="W424" s="5" t="s">
        <v>172</v>
      </c>
      <c r="X424" s="5" t="s">
        <v>172</v>
      </c>
      <c r="Y424" s="5" t="s">
        <v>2814</v>
      </c>
      <c r="Z424" s="5" t="s">
        <v>172</v>
      </c>
      <c r="AA424" s="5" t="s">
        <v>2251</v>
      </c>
      <c r="AB424" s="5" t="s">
        <v>2254</v>
      </c>
      <c r="AC424" s="5" t="s">
        <v>1765</v>
      </c>
      <c r="AD424" s="5">
        <v>3.7371700000000001E-2</v>
      </c>
      <c r="AE424" s="5" t="s">
        <v>177</v>
      </c>
      <c r="AF424" s="5" t="s">
        <v>449</v>
      </c>
      <c r="AG424" s="5">
        <v>9.2437599999999995E-2</v>
      </c>
      <c r="AH424" s="40" t="s">
        <v>177</v>
      </c>
      <c r="AI424" s="40" t="s">
        <v>449</v>
      </c>
      <c r="AJ424" s="40" t="str">
        <f t="shared" si="50"/>
        <v>No</v>
      </c>
      <c r="AK424" s="40">
        <v>20.6</v>
      </c>
      <c r="AL424" s="40">
        <v>20</v>
      </c>
      <c r="AM424" s="5" t="s">
        <v>177</v>
      </c>
      <c r="AN424" s="5" t="s">
        <v>177</v>
      </c>
      <c r="AO424" s="5" t="s">
        <v>7892</v>
      </c>
      <c r="AP424" s="5">
        <v>1149796</v>
      </c>
      <c r="AQ424" s="5">
        <v>312</v>
      </c>
      <c r="AR424" s="5" t="str">
        <f>IF(AQ424&lt;350,"yes","no")</f>
        <v>yes</v>
      </c>
      <c r="AS424" s="5">
        <v>5962</v>
      </c>
      <c r="AT424" s="5" t="str">
        <f t="shared" si="51"/>
        <v>yes</v>
      </c>
      <c r="AU424" s="5" t="str">
        <f t="shared" si="52"/>
        <v>yes</v>
      </c>
      <c r="AV424" s="5">
        <v>100.89177831810767</v>
      </c>
      <c r="AW424" s="5">
        <v>98.76</v>
      </c>
      <c r="AX424" s="5" t="s">
        <v>2385</v>
      </c>
      <c r="AY424" s="5">
        <v>2.71</v>
      </c>
      <c r="AZ424" s="5" t="str">
        <f t="shared" si="53"/>
        <v>yes</v>
      </c>
      <c r="BA424" s="5" t="str">
        <f t="shared" si="54"/>
        <v>yes</v>
      </c>
    </row>
    <row r="425" spans="1:53">
      <c r="A425" s="5" t="s">
        <v>6028</v>
      </c>
      <c r="B425" s="5" t="s">
        <v>5229</v>
      </c>
      <c r="C425" s="5" t="s">
        <v>5230</v>
      </c>
      <c r="D425" s="5">
        <v>1016892</v>
      </c>
      <c r="E425" s="5" t="s">
        <v>172</v>
      </c>
      <c r="F425" s="5" t="s">
        <v>6547</v>
      </c>
      <c r="G425" s="5" t="s">
        <v>2882</v>
      </c>
      <c r="H425" s="5" t="s">
        <v>1549</v>
      </c>
      <c r="I425" s="5" t="s">
        <v>6168</v>
      </c>
      <c r="J425" s="34">
        <v>2017</v>
      </c>
      <c r="K425" s="5" t="s">
        <v>6174</v>
      </c>
      <c r="L425" s="136" t="s">
        <v>178</v>
      </c>
      <c r="M425" s="5" t="s">
        <v>2383</v>
      </c>
      <c r="N425" s="5" t="s">
        <v>177</v>
      </c>
      <c r="O425" s="5" t="s">
        <v>177</v>
      </c>
      <c r="P425" s="10" t="s">
        <v>449</v>
      </c>
      <c r="Q425" s="5" t="s">
        <v>172</v>
      </c>
      <c r="R425" s="5" t="s">
        <v>172</v>
      </c>
      <c r="S425" s="5" t="s">
        <v>172</v>
      </c>
      <c r="T425" s="5" t="s">
        <v>172</v>
      </c>
      <c r="U425" s="5" t="s">
        <v>172</v>
      </c>
      <c r="V425" s="5" t="s">
        <v>172</v>
      </c>
      <c r="W425" s="5" t="s">
        <v>172</v>
      </c>
      <c r="X425" s="5" t="s">
        <v>172</v>
      </c>
      <c r="Y425" s="5" t="s">
        <v>2814</v>
      </c>
      <c r="Z425" s="5" t="s">
        <v>172</v>
      </c>
      <c r="AA425" s="5" t="s">
        <v>2251</v>
      </c>
      <c r="AB425" s="5" t="s">
        <v>2254</v>
      </c>
      <c r="AC425" s="5" t="s">
        <v>1765</v>
      </c>
      <c r="AD425" s="5">
        <v>0.18299299999999999</v>
      </c>
      <c r="AE425" s="5" t="s">
        <v>177</v>
      </c>
      <c r="AF425" s="5" t="s">
        <v>449</v>
      </c>
      <c r="AG425" s="5">
        <v>0.61247600000000002</v>
      </c>
      <c r="AH425" s="40" t="s">
        <v>449</v>
      </c>
      <c r="AI425" s="40" t="s">
        <v>177</v>
      </c>
      <c r="AJ425" s="40" t="str">
        <f t="shared" si="50"/>
        <v>No</v>
      </c>
      <c r="AK425" s="40">
        <v>6.7</v>
      </c>
      <c r="AL425" s="40">
        <v>6</v>
      </c>
      <c r="AM425" s="5" t="s">
        <v>177</v>
      </c>
      <c r="AN425" s="5" t="s">
        <v>177</v>
      </c>
      <c r="AO425" s="5" t="s">
        <v>8130</v>
      </c>
      <c r="AP425" s="5">
        <v>962385</v>
      </c>
      <c r="AQ425" s="5">
        <v>866</v>
      </c>
      <c r="AR425" s="5" t="str">
        <f>IF(AQ425&lt;600,"yes","no")</f>
        <v>no</v>
      </c>
      <c r="AS425" s="5">
        <v>1239</v>
      </c>
      <c r="AT425" s="5" t="str">
        <f t="shared" si="51"/>
        <v>no</v>
      </c>
      <c r="AU425" s="5" t="str">
        <f t="shared" si="52"/>
        <v>no</v>
      </c>
      <c r="AV425" s="5">
        <v>84.446922825155113</v>
      </c>
      <c r="AW425" s="5">
        <v>86.53</v>
      </c>
      <c r="AX425" s="5" t="s">
        <v>2386</v>
      </c>
      <c r="AY425" s="5">
        <v>9.51</v>
      </c>
      <c r="AZ425" s="5" t="str">
        <f t="shared" si="53"/>
        <v>no</v>
      </c>
      <c r="BA425" s="5" t="str">
        <f t="shared" si="54"/>
        <v>yes</v>
      </c>
    </row>
    <row r="426" spans="1:53">
      <c r="A426" s="5" t="s">
        <v>4219</v>
      </c>
      <c r="B426" s="5" t="s">
        <v>4671</v>
      </c>
      <c r="C426" s="5" t="s">
        <v>5494</v>
      </c>
      <c r="D426" s="5">
        <v>2322856</v>
      </c>
      <c r="E426" s="5" t="s">
        <v>172</v>
      </c>
      <c r="F426" s="5" t="s">
        <v>6464</v>
      </c>
      <c r="G426" s="5" t="s">
        <v>2882</v>
      </c>
      <c r="H426" s="5" t="s">
        <v>1549</v>
      </c>
      <c r="I426" s="5" t="s">
        <v>6168</v>
      </c>
      <c r="J426" s="5">
        <v>2017</v>
      </c>
      <c r="K426" s="5" t="s">
        <v>6174</v>
      </c>
      <c r="L426" s="136" t="s">
        <v>178</v>
      </c>
      <c r="M426" s="5" t="s">
        <v>2383</v>
      </c>
      <c r="N426" s="5" t="s">
        <v>177</v>
      </c>
      <c r="O426" s="5" t="s">
        <v>177</v>
      </c>
      <c r="P426" s="10" t="s">
        <v>449</v>
      </c>
      <c r="Q426" s="5" t="s">
        <v>172</v>
      </c>
      <c r="R426" s="5" t="s">
        <v>172</v>
      </c>
      <c r="S426" s="5" t="s">
        <v>172</v>
      </c>
      <c r="T426" s="5" t="s">
        <v>172</v>
      </c>
      <c r="U426" s="5" t="s">
        <v>172</v>
      </c>
      <c r="V426" s="5" t="s">
        <v>172</v>
      </c>
      <c r="W426" s="5" t="s">
        <v>172</v>
      </c>
      <c r="X426" s="5" t="s">
        <v>172</v>
      </c>
      <c r="Y426" s="5" t="s">
        <v>2814</v>
      </c>
      <c r="Z426" s="5" t="s">
        <v>172</v>
      </c>
      <c r="AA426" s="5" t="s">
        <v>2251</v>
      </c>
      <c r="AB426" s="5" t="s">
        <v>2254</v>
      </c>
      <c r="AC426" s="5" t="s">
        <v>1765</v>
      </c>
      <c r="AD426" s="5">
        <v>7.4412599999999995E-2</v>
      </c>
      <c r="AE426" s="5" t="s">
        <v>177</v>
      </c>
      <c r="AF426" s="5" t="s">
        <v>449</v>
      </c>
      <c r="AG426" s="5">
        <v>0.225135</v>
      </c>
      <c r="AH426" s="40" t="s">
        <v>177</v>
      </c>
      <c r="AI426" s="40" t="s">
        <v>449</v>
      </c>
      <c r="AJ426" s="40" t="str">
        <f t="shared" si="50"/>
        <v>No</v>
      </c>
      <c r="AK426" s="40">
        <v>13.9</v>
      </c>
      <c r="AL426" s="40">
        <v>13</v>
      </c>
      <c r="AM426" s="5" t="s">
        <v>177</v>
      </c>
      <c r="AN426" s="5" t="s">
        <v>449</v>
      </c>
      <c r="AO426" s="5" t="s">
        <v>172</v>
      </c>
      <c r="AP426" s="5" t="e">
        <v>#N/A</v>
      </c>
      <c r="AQ426" s="5" t="e">
        <v>#N/A</v>
      </c>
      <c r="AR426" s="5" t="e">
        <f>IF(AQ426&lt;600,"yes","no")</f>
        <v>#N/A</v>
      </c>
      <c r="AS426" s="5" t="e">
        <v>#N/A</v>
      </c>
      <c r="AT426" s="5" t="e">
        <f t="shared" si="51"/>
        <v>#N/A</v>
      </c>
      <c r="AU426" s="5" t="e">
        <f t="shared" si="52"/>
        <v>#N/A</v>
      </c>
      <c r="AV426" s="5" t="e">
        <v>#N/A</v>
      </c>
      <c r="AW426" s="5" t="e">
        <v>#N/A</v>
      </c>
      <c r="AX426" s="5" t="e">
        <v>#N/A</v>
      </c>
      <c r="AY426" s="5" t="e">
        <v>#N/A</v>
      </c>
      <c r="AZ426" s="5" t="e">
        <f t="shared" si="53"/>
        <v>#N/A</v>
      </c>
      <c r="BA426" s="5" t="e">
        <f t="shared" si="54"/>
        <v>#N/A</v>
      </c>
    </row>
    <row r="427" spans="1:53">
      <c r="A427" s="5" t="s">
        <v>4220</v>
      </c>
      <c r="B427" s="5" t="s">
        <v>4672</v>
      </c>
      <c r="C427" s="5" t="s">
        <v>5780</v>
      </c>
      <c r="D427" s="5">
        <v>2500000</v>
      </c>
      <c r="E427" s="5" t="s">
        <v>172</v>
      </c>
      <c r="F427" s="5" t="s">
        <v>6465</v>
      </c>
      <c r="G427" s="5" t="s">
        <v>2882</v>
      </c>
      <c r="H427" s="5" t="s">
        <v>1549</v>
      </c>
      <c r="I427" s="5" t="s">
        <v>6168</v>
      </c>
      <c r="J427" s="5">
        <v>2017</v>
      </c>
      <c r="K427" s="5" t="s">
        <v>6174</v>
      </c>
      <c r="L427" s="136" t="s">
        <v>178</v>
      </c>
      <c r="M427" s="5" t="s">
        <v>2383</v>
      </c>
      <c r="N427" s="5" t="s">
        <v>177</v>
      </c>
      <c r="O427" s="5" t="s">
        <v>177</v>
      </c>
      <c r="P427" s="10" t="s">
        <v>449</v>
      </c>
      <c r="Q427" s="5" t="s">
        <v>172</v>
      </c>
      <c r="R427" s="5" t="s">
        <v>172</v>
      </c>
      <c r="S427" s="5" t="s">
        <v>172</v>
      </c>
      <c r="T427" s="5" t="s">
        <v>172</v>
      </c>
      <c r="U427" s="5" t="s">
        <v>172</v>
      </c>
      <c r="V427" s="5" t="s">
        <v>172</v>
      </c>
      <c r="W427" s="5" t="s">
        <v>172</v>
      </c>
      <c r="X427" s="5" t="s">
        <v>172</v>
      </c>
      <c r="Y427" s="5" t="s">
        <v>2814</v>
      </c>
      <c r="Z427" s="5" t="s">
        <v>172</v>
      </c>
      <c r="AA427" s="5" t="s">
        <v>2251</v>
      </c>
      <c r="AB427" s="5" t="s">
        <v>2254</v>
      </c>
      <c r="AC427" s="5" t="s">
        <v>1765</v>
      </c>
      <c r="AD427" s="5">
        <v>2.4377099999999999E-2</v>
      </c>
      <c r="AE427" s="5" t="s">
        <v>177</v>
      </c>
      <c r="AF427" s="5" t="s">
        <v>449</v>
      </c>
      <c r="AG427" s="5">
        <v>3.91911E-2</v>
      </c>
      <c r="AH427" s="40" t="s">
        <v>177</v>
      </c>
      <c r="AI427" s="40" t="s">
        <v>449</v>
      </c>
      <c r="AJ427" s="40" t="str">
        <f t="shared" si="50"/>
        <v>No</v>
      </c>
      <c r="AK427" s="40">
        <v>41.8</v>
      </c>
      <c r="AL427" s="40">
        <v>41</v>
      </c>
      <c r="AM427" s="5" t="s">
        <v>177</v>
      </c>
      <c r="AN427" s="5" t="s">
        <v>177</v>
      </c>
      <c r="AO427" s="5" t="s">
        <v>8049</v>
      </c>
      <c r="AP427" s="5">
        <v>1134543</v>
      </c>
      <c r="AQ427" s="5">
        <v>24</v>
      </c>
      <c r="AR427" s="5" t="str">
        <f>IF(AQ427&lt;350,"yes","no")</f>
        <v>yes</v>
      </c>
      <c r="AS427" s="5">
        <v>126779</v>
      </c>
      <c r="AT427" s="5" t="str">
        <f t="shared" si="51"/>
        <v>yes</v>
      </c>
      <c r="AU427" s="5" t="str">
        <f t="shared" si="52"/>
        <v>yes</v>
      </c>
      <c r="AV427" s="5">
        <v>99.553364986798371</v>
      </c>
      <c r="AW427" s="5">
        <v>100</v>
      </c>
      <c r="AX427" s="5" t="s">
        <v>2385</v>
      </c>
      <c r="AY427" s="5">
        <v>0</v>
      </c>
      <c r="AZ427" s="5" t="str">
        <f t="shared" si="53"/>
        <v>yes</v>
      </c>
      <c r="BA427" s="5" t="str">
        <f t="shared" si="54"/>
        <v>yes</v>
      </c>
    </row>
    <row r="428" spans="1:53">
      <c r="A428" s="5" t="s">
        <v>5913</v>
      </c>
      <c r="B428" s="5" t="s">
        <v>5010</v>
      </c>
      <c r="C428" s="5" t="s">
        <v>5011</v>
      </c>
      <c r="D428" s="5">
        <v>444145</v>
      </c>
      <c r="E428" s="5" t="s">
        <v>172</v>
      </c>
      <c r="F428" s="5" t="s">
        <v>6343</v>
      </c>
      <c r="G428" s="5" t="s">
        <v>2882</v>
      </c>
      <c r="H428" s="5" t="s">
        <v>1549</v>
      </c>
      <c r="I428" s="5" t="s">
        <v>6168</v>
      </c>
      <c r="J428" s="34">
        <v>2017</v>
      </c>
      <c r="K428" s="5" t="s">
        <v>6174</v>
      </c>
      <c r="L428" s="136" t="s">
        <v>178</v>
      </c>
      <c r="M428" s="5" t="s">
        <v>2383</v>
      </c>
      <c r="N428" s="5" t="s">
        <v>177</v>
      </c>
      <c r="O428" s="5" t="s">
        <v>177</v>
      </c>
      <c r="P428" s="10" t="s">
        <v>449</v>
      </c>
      <c r="Q428" s="5" t="s">
        <v>172</v>
      </c>
      <c r="R428" s="5" t="s">
        <v>172</v>
      </c>
      <c r="S428" s="5" t="s">
        <v>172</v>
      </c>
      <c r="T428" s="5" t="s">
        <v>172</v>
      </c>
      <c r="U428" s="5" t="s">
        <v>172</v>
      </c>
      <c r="V428" s="5" t="s">
        <v>172</v>
      </c>
      <c r="W428" s="5" t="s">
        <v>172</v>
      </c>
      <c r="X428" s="5" t="s">
        <v>172</v>
      </c>
      <c r="Y428" s="5" t="s">
        <v>2814</v>
      </c>
      <c r="Z428" s="5" t="s">
        <v>172</v>
      </c>
      <c r="AA428" s="5" t="s">
        <v>2251</v>
      </c>
      <c r="AB428" s="5" t="s">
        <v>2254</v>
      </c>
      <c r="AC428" s="5" t="s">
        <v>172</v>
      </c>
      <c r="AD428" s="5">
        <v>0.59033000000000002</v>
      </c>
      <c r="AE428" s="5" t="s">
        <v>449</v>
      </c>
      <c r="AF428" s="5" t="s">
        <v>177</v>
      </c>
      <c r="AG428" s="5" t="s">
        <v>172</v>
      </c>
      <c r="AH428" s="40" t="s">
        <v>449</v>
      </c>
      <c r="AI428" s="40" t="s">
        <v>177</v>
      </c>
      <c r="AJ428" s="40" t="str">
        <f t="shared" si="50"/>
        <v>Yes</v>
      </c>
      <c r="AK428" s="40" t="s">
        <v>172</v>
      </c>
      <c r="AL428" s="40" t="s">
        <v>172</v>
      </c>
      <c r="AM428" s="5" t="s">
        <v>177</v>
      </c>
      <c r="AN428" s="5" t="s">
        <v>177</v>
      </c>
      <c r="AO428" s="5" t="s">
        <v>7930</v>
      </c>
      <c r="AP428" s="5">
        <v>109904</v>
      </c>
      <c r="AQ428" s="5">
        <v>170</v>
      </c>
      <c r="AR428" s="5" t="str">
        <f>IF(AQ428&lt;600,"yes","no")</f>
        <v>yes</v>
      </c>
      <c r="AS428" s="5">
        <v>614</v>
      </c>
      <c r="AT428" s="5" t="str">
        <f t="shared" si="51"/>
        <v>no</v>
      </c>
      <c r="AU428" s="5" t="str">
        <f t="shared" si="52"/>
        <v>no</v>
      </c>
      <c r="AV428" s="5">
        <v>9.6438063832830387</v>
      </c>
      <c r="AW428" s="5">
        <v>26.63</v>
      </c>
      <c r="AX428" s="5" t="s">
        <v>2386</v>
      </c>
      <c r="AY428" s="5">
        <v>0</v>
      </c>
      <c r="AZ428" s="5" t="str">
        <f t="shared" si="53"/>
        <v>yes</v>
      </c>
      <c r="BA428" s="5" t="str">
        <f t="shared" si="54"/>
        <v>yes</v>
      </c>
    </row>
    <row r="429" spans="1:53">
      <c r="A429" s="5" t="s">
        <v>4053</v>
      </c>
      <c r="B429" s="5" t="s">
        <v>4505</v>
      </c>
      <c r="C429" s="5" t="s">
        <v>5646</v>
      </c>
      <c r="D429" s="5">
        <v>2500000</v>
      </c>
      <c r="E429" s="5" t="s">
        <v>172</v>
      </c>
      <c r="F429" s="5" t="s">
        <v>6229</v>
      </c>
      <c r="G429" s="5" t="s">
        <v>2882</v>
      </c>
      <c r="H429" s="5" t="s">
        <v>1549</v>
      </c>
      <c r="I429" s="5" t="s">
        <v>6168</v>
      </c>
      <c r="J429" s="5">
        <v>2017</v>
      </c>
      <c r="K429" s="5" t="s">
        <v>6174</v>
      </c>
      <c r="L429" s="136" t="s">
        <v>178</v>
      </c>
      <c r="M429" s="5" t="s">
        <v>2383</v>
      </c>
      <c r="N429" s="5" t="s">
        <v>177</v>
      </c>
      <c r="O429" s="5" t="s">
        <v>177</v>
      </c>
      <c r="P429" s="10" t="s">
        <v>449</v>
      </c>
      <c r="Q429" s="5" t="s">
        <v>172</v>
      </c>
      <c r="R429" s="5" t="s">
        <v>172</v>
      </c>
      <c r="S429" s="5" t="s">
        <v>172</v>
      </c>
      <c r="T429" s="5" t="s">
        <v>172</v>
      </c>
      <c r="U429" s="5" t="s">
        <v>172</v>
      </c>
      <c r="V429" s="5" t="s">
        <v>172</v>
      </c>
      <c r="W429" s="5" t="s">
        <v>172</v>
      </c>
      <c r="X429" s="5" t="s">
        <v>172</v>
      </c>
      <c r="Y429" s="5" t="s">
        <v>2814</v>
      </c>
      <c r="Z429" s="5" t="s">
        <v>172</v>
      </c>
      <c r="AA429" s="5" t="s">
        <v>2251</v>
      </c>
      <c r="AB429" s="5" t="s">
        <v>2254</v>
      </c>
      <c r="AC429" s="5" t="s">
        <v>1762</v>
      </c>
      <c r="AD429" s="5">
        <v>2.8023099999999999E-2</v>
      </c>
      <c r="AE429" s="5" t="s">
        <v>177</v>
      </c>
      <c r="AF429" s="5" t="s">
        <v>449</v>
      </c>
      <c r="AG429" s="5">
        <v>5.60528E-2</v>
      </c>
      <c r="AH429" s="40" t="s">
        <v>177</v>
      </c>
      <c r="AI429" s="40" t="s">
        <v>449</v>
      </c>
      <c r="AJ429" s="40" t="str">
        <f t="shared" si="50"/>
        <v>No</v>
      </c>
      <c r="AK429" s="40">
        <v>27</v>
      </c>
      <c r="AL429" s="40">
        <v>26</v>
      </c>
      <c r="AM429" s="5" t="s">
        <v>177</v>
      </c>
      <c r="AN429" s="5" t="s">
        <v>177</v>
      </c>
      <c r="AO429" s="5" t="s">
        <v>7803</v>
      </c>
      <c r="AP429" s="5">
        <v>1139879</v>
      </c>
      <c r="AQ429" s="5">
        <v>170</v>
      </c>
      <c r="AR429" s="5" t="str">
        <f>IF(AQ429&lt;350,"yes","no")</f>
        <v>yes</v>
      </c>
      <c r="AS429" s="5">
        <v>11637</v>
      </c>
      <c r="AT429" s="5" t="str">
        <f t="shared" si="51"/>
        <v>yes</v>
      </c>
      <c r="AU429" s="5" t="str">
        <f t="shared" si="52"/>
        <v>yes</v>
      </c>
      <c r="AV429" s="5">
        <v>100.02158589651229</v>
      </c>
      <c r="AW429" s="5">
        <v>99.97</v>
      </c>
      <c r="AX429" s="5" t="s">
        <v>2385</v>
      </c>
      <c r="AY429" s="5">
        <v>0.52</v>
      </c>
      <c r="AZ429" s="5" t="str">
        <f t="shared" si="53"/>
        <v>yes</v>
      </c>
      <c r="BA429" s="5" t="str">
        <f t="shared" si="54"/>
        <v>yes</v>
      </c>
    </row>
    <row r="430" spans="1:53">
      <c r="A430" s="5" t="s">
        <v>4203</v>
      </c>
      <c r="B430" s="5" t="s">
        <v>4655</v>
      </c>
      <c r="C430" s="5" t="s">
        <v>5773</v>
      </c>
      <c r="D430" s="5">
        <v>2500000</v>
      </c>
      <c r="E430" s="5" t="s">
        <v>172</v>
      </c>
      <c r="F430" s="5" t="s">
        <v>6426</v>
      </c>
      <c r="G430" s="5" t="s">
        <v>2882</v>
      </c>
      <c r="H430" s="5" t="s">
        <v>1549</v>
      </c>
      <c r="I430" s="5" t="s">
        <v>6168</v>
      </c>
      <c r="J430" s="5">
        <v>2017</v>
      </c>
      <c r="K430" s="5" t="s">
        <v>6174</v>
      </c>
      <c r="L430" s="136" t="s">
        <v>178</v>
      </c>
      <c r="M430" s="5" t="s">
        <v>2383</v>
      </c>
      <c r="N430" s="5" t="s">
        <v>177</v>
      </c>
      <c r="O430" s="5" t="s">
        <v>177</v>
      </c>
      <c r="P430" s="10" t="s">
        <v>449</v>
      </c>
      <c r="Q430" s="5" t="s">
        <v>172</v>
      </c>
      <c r="R430" s="5" t="s">
        <v>172</v>
      </c>
      <c r="S430" s="5" t="s">
        <v>172</v>
      </c>
      <c r="T430" s="5" t="s">
        <v>172</v>
      </c>
      <c r="U430" s="5" t="s">
        <v>172</v>
      </c>
      <c r="V430" s="5" t="s">
        <v>172</v>
      </c>
      <c r="W430" s="5" t="s">
        <v>172</v>
      </c>
      <c r="X430" s="5" t="s">
        <v>172</v>
      </c>
      <c r="Y430" s="5" t="s">
        <v>2814</v>
      </c>
      <c r="Z430" s="5" t="s">
        <v>172</v>
      </c>
      <c r="AA430" s="5" t="s">
        <v>2251</v>
      </c>
      <c r="AB430" s="5" t="s">
        <v>2254</v>
      </c>
      <c r="AC430" s="5" t="s">
        <v>1765</v>
      </c>
      <c r="AD430" s="5">
        <v>4.3391199999999998E-2</v>
      </c>
      <c r="AE430" s="5" t="s">
        <v>177</v>
      </c>
      <c r="AF430" s="5" t="s">
        <v>449</v>
      </c>
      <c r="AG430" s="5">
        <v>0.12559699999999999</v>
      </c>
      <c r="AH430" s="40" t="s">
        <v>177</v>
      </c>
      <c r="AI430" s="40" t="s">
        <v>449</v>
      </c>
      <c r="AJ430" s="40" t="str">
        <f t="shared" si="50"/>
        <v>No</v>
      </c>
      <c r="AK430" s="40">
        <v>18.3</v>
      </c>
      <c r="AL430" s="40">
        <v>17</v>
      </c>
      <c r="AM430" s="5" t="s">
        <v>177</v>
      </c>
      <c r="AN430" s="5" t="s">
        <v>177</v>
      </c>
      <c r="AO430" s="5" t="s">
        <v>8011</v>
      </c>
      <c r="AP430" s="5">
        <v>1153943</v>
      </c>
      <c r="AQ430" s="5">
        <v>500</v>
      </c>
      <c r="AR430" s="5" t="str">
        <f>IF(AQ430&lt;600,"yes","no")</f>
        <v>yes</v>
      </c>
      <c r="AS430" s="5">
        <v>3138</v>
      </c>
      <c r="AT430" s="5" t="str">
        <f t="shared" si="51"/>
        <v>yes</v>
      </c>
      <c r="AU430" s="5" t="str">
        <f t="shared" si="52"/>
        <v>no</v>
      </c>
      <c r="AV430" s="5">
        <v>101.25566739467882</v>
      </c>
      <c r="AW430" s="5">
        <v>99.17</v>
      </c>
      <c r="AX430" s="5" t="s">
        <v>2385</v>
      </c>
      <c r="AY430" s="5">
        <v>6.14</v>
      </c>
      <c r="AZ430" s="5" t="str">
        <f t="shared" si="53"/>
        <v>no</v>
      </c>
      <c r="BA430" s="5" t="str">
        <f t="shared" si="54"/>
        <v>yes</v>
      </c>
    </row>
    <row r="431" spans="1:53">
      <c r="A431" s="5" t="s">
        <v>4054</v>
      </c>
      <c r="B431" s="5" t="s">
        <v>4506</v>
      </c>
      <c r="C431" s="5" t="s">
        <v>5647</v>
      </c>
      <c r="D431" s="5">
        <v>2500000</v>
      </c>
      <c r="E431" s="5" t="s">
        <v>172</v>
      </c>
      <c r="F431" s="5" t="s">
        <v>6230</v>
      </c>
      <c r="G431" s="5" t="s">
        <v>2882</v>
      </c>
      <c r="H431" s="5" t="s">
        <v>1549</v>
      </c>
      <c r="I431" s="5" t="s">
        <v>6168</v>
      </c>
      <c r="J431" s="5">
        <v>2017</v>
      </c>
      <c r="K431" s="5" t="s">
        <v>6174</v>
      </c>
      <c r="L431" s="136" t="s">
        <v>178</v>
      </c>
      <c r="M431" s="5" t="s">
        <v>2383</v>
      </c>
      <c r="N431" s="5" t="s">
        <v>177</v>
      </c>
      <c r="O431" s="5" t="s">
        <v>177</v>
      </c>
      <c r="P431" s="10" t="s">
        <v>449</v>
      </c>
      <c r="Q431" s="5" t="s">
        <v>172</v>
      </c>
      <c r="R431" s="5" t="s">
        <v>172</v>
      </c>
      <c r="S431" s="5" t="s">
        <v>172</v>
      </c>
      <c r="T431" s="5" t="s">
        <v>172</v>
      </c>
      <c r="U431" s="5" t="s">
        <v>172</v>
      </c>
      <c r="V431" s="5" t="s">
        <v>172</v>
      </c>
      <c r="W431" s="5" t="s">
        <v>172</v>
      </c>
      <c r="X431" s="5" t="s">
        <v>172</v>
      </c>
      <c r="Y431" s="5" t="s">
        <v>2814</v>
      </c>
      <c r="Z431" s="5" t="s">
        <v>172</v>
      </c>
      <c r="AA431" s="5" t="s">
        <v>2251</v>
      </c>
      <c r="AB431" s="5" t="s">
        <v>2254</v>
      </c>
      <c r="AC431" s="5" t="s">
        <v>1762</v>
      </c>
      <c r="AD431" s="5">
        <v>2.4576299999999999E-2</v>
      </c>
      <c r="AE431" s="5" t="s">
        <v>177</v>
      </c>
      <c r="AF431" s="5" t="s">
        <v>449</v>
      </c>
      <c r="AG431" s="5">
        <v>4.6892299999999998E-2</v>
      </c>
      <c r="AH431" s="40" t="s">
        <v>177</v>
      </c>
      <c r="AI431" s="40" t="s">
        <v>449</v>
      </c>
      <c r="AJ431" s="40" t="str">
        <f t="shared" si="50"/>
        <v>No</v>
      </c>
      <c r="AK431" s="40">
        <v>31.7</v>
      </c>
      <c r="AL431" s="40">
        <v>31</v>
      </c>
      <c r="AM431" s="5" t="s">
        <v>177</v>
      </c>
      <c r="AN431" s="5" t="s">
        <v>177</v>
      </c>
      <c r="AO431" s="5" t="s">
        <v>7804</v>
      </c>
      <c r="AP431" s="5">
        <v>1135787</v>
      </c>
      <c r="AQ431" s="5">
        <v>88</v>
      </c>
      <c r="AR431" s="5" t="str">
        <f>IF(AQ431&lt;350,"yes","no")</f>
        <v>yes</v>
      </c>
      <c r="AS431" s="5">
        <v>25132</v>
      </c>
      <c r="AT431" s="5" t="str">
        <f t="shared" si="51"/>
        <v>yes</v>
      </c>
      <c r="AU431" s="5" t="str">
        <f t="shared" si="52"/>
        <v>yes</v>
      </c>
      <c r="AV431" s="5">
        <v>99.662522935015048</v>
      </c>
      <c r="AW431" s="5">
        <v>99.97</v>
      </c>
      <c r="AX431" s="5" t="s">
        <v>2385</v>
      </c>
      <c r="AY431" s="5">
        <v>1.08</v>
      </c>
      <c r="AZ431" s="5" t="str">
        <f t="shared" si="53"/>
        <v>yes</v>
      </c>
      <c r="BA431" s="5" t="str">
        <f t="shared" si="54"/>
        <v>yes</v>
      </c>
    </row>
    <row r="432" spans="1:53">
      <c r="A432" s="5" t="s">
        <v>5965</v>
      </c>
      <c r="B432" s="5" t="s">
        <v>5368</v>
      </c>
      <c r="C432" s="5" t="s">
        <v>5369</v>
      </c>
      <c r="D432" s="5">
        <v>1476369</v>
      </c>
      <c r="E432" s="5" t="s">
        <v>172</v>
      </c>
      <c r="F432" s="5" t="s">
        <v>6466</v>
      </c>
      <c r="G432" s="5" t="s">
        <v>2882</v>
      </c>
      <c r="H432" s="5" t="s">
        <v>1549</v>
      </c>
      <c r="I432" s="5" t="s">
        <v>6168</v>
      </c>
      <c r="J432" s="34">
        <v>2017</v>
      </c>
      <c r="K432" s="5" t="s">
        <v>6174</v>
      </c>
      <c r="L432" s="136" t="s">
        <v>178</v>
      </c>
      <c r="M432" s="5" t="s">
        <v>2383</v>
      </c>
      <c r="N432" s="5" t="s">
        <v>177</v>
      </c>
      <c r="O432" s="5" t="s">
        <v>177</v>
      </c>
      <c r="P432" s="10" t="s">
        <v>449</v>
      </c>
      <c r="Q432" s="5" t="s">
        <v>172</v>
      </c>
      <c r="R432" s="5" t="s">
        <v>172</v>
      </c>
      <c r="S432" s="5" t="s">
        <v>172</v>
      </c>
      <c r="T432" s="5" t="s">
        <v>172</v>
      </c>
      <c r="U432" s="5" t="s">
        <v>172</v>
      </c>
      <c r="V432" s="5" t="s">
        <v>172</v>
      </c>
      <c r="W432" s="5" t="s">
        <v>172</v>
      </c>
      <c r="X432" s="5" t="s">
        <v>172</v>
      </c>
      <c r="Y432" s="5" t="s">
        <v>2814</v>
      </c>
      <c r="Z432" s="5" t="s">
        <v>172</v>
      </c>
      <c r="AA432" s="5" t="s">
        <v>2251</v>
      </c>
      <c r="AB432" s="5" t="s">
        <v>2254</v>
      </c>
      <c r="AC432" s="5" t="s">
        <v>1765</v>
      </c>
      <c r="AD432" s="5">
        <v>0.20164699999999999</v>
      </c>
      <c r="AE432" s="5" t="s">
        <v>177</v>
      </c>
      <c r="AF432" s="5" t="s">
        <v>449</v>
      </c>
      <c r="AG432" s="5">
        <v>0.52762200000000004</v>
      </c>
      <c r="AH432" s="40" t="s">
        <v>449</v>
      </c>
      <c r="AI432" s="40" t="s">
        <v>177</v>
      </c>
      <c r="AJ432" s="40" t="str">
        <f t="shared" si="50"/>
        <v>No</v>
      </c>
      <c r="AK432" s="40">
        <v>8.3000000000000007</v>
      </c>
      <c r="AL432" s="40">
        <v>7</v>
      </c>
      <c r="AM432" s="5" t="s">
        <v>177</v>
      </c>
      <c r="AN432" s="5" t="s">
        <v>177</v>
      </c>
      <c r="AO432" s="5" t="s">
        <v>8050</v>
      </c>
      <c r="AP432" s="5">
        <v>776717</v>
      </c>
      <c r="AQ432" s="5">
        <v>895</v>
      </c>
      <c r="AR432" s="5" t="str">
        <f>IF(AQ432&lt;600,"yes","no")</f>
        <v>no</v>
      </c>
      <c r="AS432" s="5">
        <v>908</v>
      </c>
      <c r="AT432" s="5" t="str">
        <f t="shared" si="51"/>
        <v>no</v>
      </c>
      <c r="AU432" s="5" t="str">
        <f t="shared" si="52"/>
        <v>no</v>
      </c>
      <c r="AV432" s="5">
        <v>68.155011306271405</v>
      </c>
      <c r="AW432" s="5">
        <v>82.33</v>
      </c>
      <c r="AX432" s="5" t="s">
        <v>2386</v>
      </c>
      <c r="AY432" s="5">
        <v>10.77</v>
      </c>
      <c r="AZ432" s="5" t="str">
        <f t="shared" si="53"/>
        <v>no</v>
      </c>
      <c r="BA432" s="5" t="str">
        <f t="shared" si="54"/>
        <v>no</v>
      </c>
    </row>
    <row r="433" spans="1:53">
      <c r="A433" s="5" t="s">
        <v>4179</v>
      </c>
      <c r="B433" s="5" t="s">
        <v>4631</v>
      </c>
      <c r="C433" s="5" t="s">
        <v>5762</v>
      </c>
      <c r="D433" s="5">
        <v>2500000</v>
      </c>
      <c r="E433" s="5" t="s">
        <v>172</v>
      </c>
      <c r="F433" s="5" t="s">
        <v>6384</v>
      </c>
      <c r="G433" s="5" t="s">
        <v>2882</v>
      </c>
      <c r="H433" s="5" t="s">
        <v>1549</v>
      </c>
      <c r="I433" s="5" t="s">
        <v>6168</v>
      </c>
      <c r="J433" s="5">
        <v>2017</v>
      </c>
      <c r="K433" s="5" t="s">
        <v>6174</v>
      </c>
      <c r="L433" s="136" t="s">
        <v>178</v>
      </c>
      <c r="M433" s="5" t="s">
        <v>2383</v>
      </c>
      <c r="N433" s="5" t="s">
        <v>177</v>
      </c>
      <c r="O433" s="5" t="s">
        <v>177</v>
      </c>
      <c r="P433" s="10" t="s">
        <v>449</v>
      </c>
      <c r="Q433" s="5" t="s">
        <v>172</v>
      </c>
      <c r="R433" s="5" t="s">
        <v>172</v>
      </c>
      <c r="S433" s="5" t="s">
        <v>172</v>
      </c>
      <c r="T433" s="5" t="s">
        <v>172</v>
      </c>
      <c r="U433" s="5" t="s">
        <v>172</v>
      </c>
      <c r="V433" s="5" t="s">
        <v>172</v>
      </c>
      <c r="W433" s="5" t="s">
        <v>172</v>
      </c>
      <c r="X433" s="5" t="s">
        <v>172</v>
      </c>
      <c r="Y433" s="5" t="s">
        <v>2814</v>
      </c>
      <c r="Z433" s="5" t="s">
        <v>172</v>
      </c>
      <c r="AA433" s="5" t="s">
        <v>2251</v>
      </c>
      <c r="AB433" s="5" t="s">
        <v>2254</v>
      </c>
      <c r="AC433" s="5" t="s">
        <v>1765</v>
      </c>
      <c r="AD433" s="5">
        <v>4.2526799999999997E-2</v>
      </c>
      <c r="AE433" s="5" t="s">
        <v>177</v>
      </c>
      <c r="AF433" s="5" t="s">
        <v>449</v>
      </c>
      <c r="AG433" s="5">
        <v>0.123458</v>
      </c>
      <c r="AH433" s="40" t="s">
        <v>177</v>
      </c>
      <c r="AI433" s="40" t="s">
        <v>449</v>
      </c>
      <c r="AJ433" s="40" t="str">
        <f t="shared" si="50"/>
        <v>No</v>
      </c>
      <c r="AK433" s="40">
        <v>17.600000000000001</v>
      </c>
      <c r="AL433" s="40">
        <v>17</v>
      </c>
      <c r="AM433" s="5" t="s">
        <v>177</v>
      </c>
      <c r="AN433" s="5" t="s">
        <v>177</v>
      </c>
      <c r="AO433" s="5" t="s">
        <v>7973</v>
      </c>
      <c r="AP433" s="5">
        <v>1148318</v>
      </c>
      <c r="AQ433" s="5">
        <v>453</v>
      </c>
      <c r="AR433" s="5" t="str">
        <f>IF(AQ433&lt;600,"yes","no")</f>
        <v>yes</v>
      </c>
      <c r="AS433" s="5">
        <v>3591</v>
      </c>
      <c r="AT433" s="5" t="str">
        <f t="shared" si="51"/>
        <v>yes</v>
      </c>
      <c r="AU433" s="5" t="str">
        <f t="shared" si="52"/>
        <v>no</v>
      </c>
      <c r="AV433" s="5">
        <v>100.76208744394029</v>
      </c>
      <c r="AW433" s="5">
        <v>97.1</v>
      </c>
      <c r="AX433" s="5" t="s">
        <v>2385</v>
      </c>
      <c r="AY433" s="5">
        <v>4.96</v>
      </c>
      <c r="AZ433" s="5" t="str">
        <f t="shared" si="53"/>
        <v>yes</v>
      </c>
      <c r="BA433" s="5" t="str">
        <f t="shared" si="54"/>
        <v>yes</v>
      </c>
    </row>
    <row r="434" spans="1:53">
      <c r="A434" s="5" t="s">
        <v>4253</v>
      </c>
      <c r="B434" s="5" t="s">
        <v>4705</v>
      </c>
      <c r="C434" s="5" t="s">
        <v>5833</v>
      </c>
      <c r="D434" s="5">
        <v>2500000</v>
      </c>
      <c r="E434" s="5" t="s">
        <v>172</v>
      </c>
      <c r="F434" s="162" t="s">
        <v>9610</v>
      </c>
      <c r="G434" s="5" t="s">
        <v>2882</v>
      </c>
      <c r="H434" s="5" t="s">
        <v>1549</v>
      </c>
      <c r="I434" s="5" t="s">
        <v>6168</v>
      </c>
      <c r="J434" s="5">
        <v>2017</v>
      </c>
      <c r="K434" s="5" t="s">
        <v>6174</v>
      </c>
      <c r="L434" s="136" t="s">
        <v>178</v>
      </c>
      <c r="M434" s="5" t="s">
        <v>2383</v>
      </c>
      <c r="N434" s="5" t="s">
        <v>177</v>
      </c>
      <c r="O434" s="5" t="s">
        <v>177</v>
      </c>
      <c r="P434" s="10" t="s">
        <v>449</v>
      </c>
      <c r="Q434" s="5" t="s">
        <v>172</v>
      </c>
      <c r="R434" s="5" t="s">
        <v>172</v>
      </c>
      <c r="S434" s="5" t="s">
        <v>172</v>
      </c>
      <c r="T434" s="5" t="s">
        <v>172</v>
      </c>
      <c r="U434" s="5" t="s">
        <v>172</v>
      </c>
      <c r="V434" s="5" t="s">
        <v>172</v>
      </c>
      <c r="W434" s="5" t="s">
        <v>172</v>
      </c>
      <c r="X434" s="5" t="s">
        <v>172</v>
      </c>
      <c r="Y434" s="5" t="s">
        <v>2814</v>
      </c>
      <c r="Z434" s="5" t="s">
        <v>172</v>
      </c>
      <c r="AA434" s="5" t="s">
        <v>2251</v>
      </c>
      <c r="AB434" s="5" t="s">
        <v>2254</v>
      </c>
      <c r="AC434" s="5" t="s">
        <v>1765</v>
      </c>
      <c r="AD434" s="5">
        <v>4.0942100000000002E-2</v>
      </c>
      <c r="AE434" s="5" t="s">
        <v>177</v>
      </c>
      <c r="AF434" s="5" t="s">
        <v>449</v>
      </c>
      <c r="AG434" s="5">
        <v>0.122101</v>
      </c>
      <c r="AH434" s="40" t="s">
        <v>177</v>
      </c>
      <c r="AI434" s="40" t="s">
        <v>449</v>
      </c>
      <c r="AJ434" s="40" t="str">
        <f t="shared" si="50"/>
        <v>No</v>
      </c>
      <c r="AK434" s="40">
        <v>19.8</v>
      </c>
      <c r="AL434" s="40">
        <v>18</v>
      </c>
      <c r="AM434" s="5" t="s">
        <v>177</v>
      </c>
      <c r="AN434" s="5" t="s">
        <v>177</v>
      </c>
      <c r="AO434" s="5" t="s">
        <v>8236</v>
      </c>
      <c r="AP434" s="5">
        <v>1132160</v>
      </c>
      <c r="AQ434" s="5">
        <v>217</v>
      </c>
      <c r="AR434" s="5" t="str">
        <f>IF(AQ434&lt;350,"yes","no")</f>
        <v>yes</v>
      </c>
      <c r="AS434" s="5">
        <v>10221</v>
      </c>
      <c r="AT434" s="5" t="str">
        <f t="shared" si="51"/>
        <v>yes</v>
      </c>
      <c r="AU434" s="5" t="str">
        <f t="shared" si="52"/>
        <v>yes</v>
      </c>
      <c r="AV434" s="5">
        <v>99.344262582778839</v>
      </c>
      <c r="AW434" s="5">
        <v>97.15</v>
      </c>
      <c r="AX434" s="5" t="s">
        <v>2385</v>
      </c>
      <c r="AY434" s="5">
        <v>3.01</v>
      </c>
      <c r="AZ434" s="5" t="str">
        <f t="shared" si="53"/>
        <v>yes</v>
      </c>
      <c r="BA434" s="5" t="str">
        <f t="shared" si="54"/>
        <v>yes</v>
      </c>
    </row>
    <row r="435" spans="1:53">
      <c r="A435" s="5" t="s">
        <v>4118</v>
      </c>
      <c r="B435" s="5" t="s">
        <v>4570</v>
      </c>
      <c r="C435" s="5" t="s">
        <v>5708</v>
      </c>
      <c r="D435" s="5">
        <v>2500000</v>
      </c>
      <c r="E435" s="5" t="s">
        <v>172</v>
      </c>
      <c r="F435" s="5" t="s">
        <v>6307</v>
      </c>
      <c r="G435" s="5" t="s">
        <v>2882</v>
      </c>
      <c r="H435" s="5" t="s">
        <v>1549</v>
      </c>
      <c r="I435" s="5" t="s">
        <v>6168</v>
      </c>
      <c r="J435" s="5">
        <v>2017</v>
      </c>
      <c r="K435" s="5" t="s">
        <v>6174</v>
      </c>
      <c r="L435" s="136" t="s">
        <v>178</v>
      </c>
      <c r="M435" s="5" t="s">
        <v>2383</v>
      </c>
      <c r="N435" s="5" t="s">
        <v>177</v>
      </c>
      <c r="O435" s="5" t="s">
        <v>177</v>
      </c>
      <c r="P435" s="10" t="s">
        <v>449</v>
      </c>
      <c r="Q435" s="5" t="s">
        <v>172</v>
      </c>
      <c r="R435" s="5" t="s">
        <v>172</v>
      </c>
      <c r="S435" s="5" t="s">
        <v>172</v>
      </c>
      <c r="T435" s="5" t="s">
        <v>172</v>
      </c>
      <c r="U435" s="5" t="s">
        <v>172</v>
      </c>
      <c r="V435" s="5" t="s">
        <v>172</v>
      </c>
      <c r="W435" s="5" t="s">
        <v>172</v>
      </c>
      <c r="X435" s="5" t="s">
        <v>172</v>
      </c>
      <c r="Y435" s="5" t="s">
        <v>2814</v>
      </c>
      <c r="Z435" s="5" t="s">
        <v>172</v>
      </c>
      <c r="AA435" s="5" t="s">
        <v>2251</v>
      </c>
      <c r="AB435" s="5" t="s">
        <v>2254</v>
      </c>
      <c r="AC435" s="5" t="s">
        <v>1765</v>
      </c>
      <c r="AD435" s="5">
        <v>2.4251700000000001E-2</v>
      </c>
      <c r="AE435" s="5" t="s">
        <v>177</v>
      </c>
      <c r="AF435" s="5" t="s">
        <v>449</v>
      </c>
      <c r="AG435" s="5">
        <v>3.8506699999999998E-2</v>
      </c>
      <c r="AH435" s="40" t="s">
        <v>177</v>
      </c>
      <c r="AI435" s="40" t="s">
        <v>449</v>
      </c>
      <c r="AJ435" s="40" t="str">
        <f t="shared" si="50"/>
        <v>No</v>
      </c>
      <c r="AK435" s="40">
        <v>49</v>
      </c>
      <c r="AL435" s="40">
        <v>48</v>
      </c>
      <c r="AM435" s="5" t="s">
        <v>177</v>
      </c>
      <c r="AN435" s="5" t="s">
        <v>177</v>
      </c>
      <c r="AO435" s="5" t="s">
        <v>7893</v>
      </c>
      <c r="AP435" s="5">
        <v>1133672</v>
      </c>
      <c r="AQ435" s="5">
        <v>21</v>
      </c>
      <c r="AR435" s="5" t="str">
        <f>IF(AQ435&lt;350,"yes","no")</f>
        <v>yes</v>
      </c>
      <c r="AS435" s="5">
        <v>148666</v>
      </c>
      <c r="AT435" s="5" t="str">
        <f t="shared" si="51"/>
        <v>yes</v>
      </c>
      <c r="AU435" s="5" t="str">
        <f t="shared" si="52"/>
        <v>yes</v>
      </c>
      <c r="AV435" s="5">
        <v>99.476936873537355</v>
      </c>
      <c r="AW435" s="5">
        <v>100</v>
      </c>
      <c r="AX435" s="5" t="s">
        <v>2385</v>
      </c>
      <c r="AY435" s="5">
        <v>0</v>
      </c>
      <c r="AZ435" s="5" t="str">
        <f t="shared" si="53"/>
        <v>yes</v>
      </c>
      <c r="BA435" s="5" t="str">
        <f t="shared" si="54"/>
        <v>yes</v>
      </c>
    </row>
    <row r="436" spans="1:53">
      <c r="A436" s="5" t="s">
        <v>4055</v>
      </c>
      <c r="B436" s="5" t="s">
        <v>4507</v>
      </c>
      <c r="C436" s="5" t="s">
        <v>5648</v>
      </c>
      <c r="D436" s="5">
        <v>2500000</v>
      </c>
      <c r="E436" s="5" t="s">
        <v>172</v>
      </c>
      <c r="F436" s="5" t="s">
        <v>6231</v>
      </c>
      <c r="G436" s="5" t="s">
        <v>2882</v>
      </c>
      <c r="H436" s="5" t="s">
        <v>1549</v>
      </c>
      <c r="I436" s="5" t="s">
        <v>6168</v>
      </c>
      <c r="J436" s="5">
        <v>2017</v>
      </c>
      <c r="K436" s="5" t="s">
        <v>6174</v>
      </c>
      <c r="L436" s="136" t="s">
        <v>178</v>
      </c>
      <c r="M436" s="5" t="s">
        <v>2383</v>
      </c>
      <c r="N436" s="5" t="s">
        <v>177</v>
      </c>
      <c r="O436" s="5" t="s">
        <v>177</v>
      </c>
      <c r="P436" s="10" t="s">
        <v>449</v>
      </c>
      <c r="Q436" s="5" t="s">
        <v>172</v>
      </c>
      <c r="R436" s="5" t="s">
        <v>172</v>
      </c>
      <c r="S436" s="5" t="s">
        <v>172</v>
      </c>
      <c r="T436" s="5" t="s">
        <v>172</v>
      </c>
      <c r="U436" s="5" t="s">
        <v>172</v>
      </c>
      <c r="V436" s="5" t="s">
        <v>172</v>
      </c>
      <c r="W436" s="5" t="s">
        <v>172</v>
      </c>
      <c r="X436" s="5" t="s">
        <v>172</v>
      </c>
      <c r="Y436" s="5" t="s">
        <v>2814</v>
      </c>
      <c r="Z436" s="5" t="s">
        <v>172</v>
      </c>
      <c r="AA436" s="5" t="s">
        <v>2251</v>
      </c>
      <c r="AB436" s="5" t="s">
        <v>2254</v>
      </c>
      <c r="AC436" s="5" t="s">
        <v>1762</v>
      </c>
      <c r="AD436" s="5">
        <v>2.3076699999999999E-2</v>
      </c>
      <c r="AE436" s="5" t="s">
        <v>177</v>
      </c>
      <c r="AF436" s="5" t="s">
        <v>449</v>
      </c>
      <c r="AG436" s="5">
        <v>3.9810699999999997E-2</v>
      </c>
      <c r="AH436" s="40" t="s">
        <v>177</v>
      </c>
      <c r="AI436" s="40" t="s">
        <v>449</v>
      </c>
      <c r="AJ436" s="40" t="str">
        <f t="shared" si="50"/>
        <v>No</v>
      </c>
      <c r="AK436" s="40">
        <v>49.4</v>
      </c>
      <c r="AL436" s="40">
        <v>48</v>
      </c>
      <c r="AM436" s="5" t="s">
        <v>177</v>
      </c>
      <c r="AN436" s="5" t="s">
        <v>177</v>
      </c>
      <c r="AO436" s="5" t="s">
        <v>7805</v>
      </c>
      <c r="AP436" s="5">
        <v>1133636</v>
      </c>
      <c r="AQ436" s="5">
        <v>20</v>
      </c>
      <c r="AR436" s="5" t="str">
        <f>IF(AQ436&lt;350,"yes","no")</f>
        <v>yes</v>
      </c>
      <c r="AS436" s="5">
        <v>153470</v>
      </c>
      <c r="AT436" s="5" t="str">
        <f t="shared" si="51"/>
        <v>yes</v>
      </c>
      <c r="AU436" s="5" t="str">
        <f t="shared" si="52"/>
        <v>yes</v>
      </c>
      <c r="AV436" s="5">
        <v>99.473777961852633</v>
      </c>
      <c r="AW436" s="5">
        <v>100</v>
      </c>
      <c r="AX436" s="5" t="s">
        <v>2385</v>
      </c>
      <c r="AY436" s="5">
        <v>0</v>
      </c>
      <c r="AZ436" s="5" t="str">
        <f t="shared" si="53"/>
        <v>yes</v>
      </c>
      <c r="BA436" s="5" t="str">
        <f t="shared" si="54"/>
        <v>yes</v>
      </c>
    </row>
    <row r="437" spans="1:53">
      <c r="A437" s="5" t="s">
        <v>5893</v>
      </c>
      <c r="B437" s="5" t="s">
        <v>5008</v>
      </c>
      <c r="C437" s="5" t="s">
        <v>5009</v>
      </c>
      <c r="D437" s="5">
        <v>443860</v>
      </c>
      <c r="E437" s="5" t="s">
        <v>172</v>
      </c>
      <c r="F437" s="5" t="s">
        <v>6268</v>
      </c>
      <c r="G437" s="5" t="s">
        <v>2882</v>
      </c>
      <c r="H437" s="5" t="s">
        <v>1549</v>
      </c>
      <c r="I437" s="5" t="s">
        <v>6168</v>
      </c>
      <c r="J437" s="34">
        <v>2017</v>
      </c>
      <c r="K437" s="5" t="s">
        <v>6174</v>
      </c>
      <c r="L437" s="136" t="s">
        <v>178</v>
      </c>
      <c r="M437" s="5" t="s">
        <v>2383</v>
      </c>
      <c r="N437" s="5" t="s">
        <v>177</v>
      </c>
      <c r="O437" s="5" t="s">
        <v>177</v>
      </c>
      <c r="P437" s="10" t="s">
        <v>449</v>
      </c>
      <c r="Q437" s="5" t="s">
        <v>172</v>
      </c>
      <c r="R437" s="5" t="s">
        <v>172</v>
      </c>
      <c r="S437" s="5" t="s">
        <v>172</v>
      </c>
      <c r="T437" s="5" t="s">
        <v>172</v>
      </c>
      <c r="U437" s="5" t="s">
        <v>172</v>
      </c>
      <c r="V437" s="5" t="s">
        <v>172</v>
      </c>
      <c r="W437" s="5" t="s">
        <v>172</v>
      </c>
      <c r="X437" s="5" t="s">
        <v>172</v>
      </c>
      <c r="Y437" s="5" t="s">
        <v>2814</v>
      </c>
      <c r="Z437" s="5" t="s">
        <v>172</v>
      </c>
      <c r="AA437" s="5" t="s">
        <v>2251</v>
      </c>
      <c r="AB437" s="5" t="s">
        <v>2254</v>
      </c>
      <c r="AC437" s="5" t="s">
        <v>1762</v>
      </c>
      <c r="AD437" s="5">
        <v>0.42353800000000003</v>
      </c>
      <c r="AE437" s="5" t="s">
        <v>449</v>
      </c>
      <c r="AF437" s="5" t="s">
        <v>449</v>
      </c>
      <c r="AG437" s="5">
        <v>0.86016700000000001</v>
      </c>
      <c r="AH437" s="40" t="s">
        <v>449</v>
      </c>
      <c r="AI437" s="40" t="s">
        <v>177</v>
      </c>
      <c r="AJ437" s="40" t="str">
        <f t="shared" si="50"/>
        <v>Yes</v>
      </c>
      <c r="AK437" s="40" t="s">
        <v>172</v>
      </c>
      <c r="AL437" s="40" t="s">
        <v>172</v>
      </c>
      <c r="AM437" s="5" t="s">
        <v>177</v>
      </c>
      <c r="AN437" s="5" t="s">
        <v>177</v>
      </c>
      <c r="AO437" s="5" t="s">
        <v>7854</v>
      </c>
      <c r="AP437" s="5">
        <v>369269</v>
      </c>
      <c r="AQ437" s="5">
        <v>509</v>
      </c>
      <c r="AR437" s="5" t="str">
        <f>IF(AQ437&lt;600,"yes","no")</f>
        <v>yes</v>
      </c>
      <c r="AS437" s="5">
        <v>712</v>
      </c>
      <c r="AT437" s="5" t="str">
        <f t="shared" si="51"/>
        <v>no</v>
      </c>
      <c r="AU437" s="5" t="str">
        <f t="shared" si="52"/>
        <v>no</v>
      </c>
      <c r="AV437" s="5">
        <v>32.40244885853604</v>
      </c>
      <c r="AW437" s="5">
        <v>45.2</v>
      </c>
      <c r="AX437" s="5" t="s">
        <v>2386</v>
      </c>
      <c r="AY437" s="5">
        <v>2.67</v>
      </c>
      <c r="AZ437" s="5" t="str">
        <f t="shared" si="53"/>
        <v>yes</v>
      </c>
      <c r="BA437" s="5" t="str">
        <f t="shared" si="54"/>
        <v>yes</v>
      </c>
    </row>
    <row r="438" spans="1:53">
      <c r="A438" s="5" t="s">
        <v>4119</v>
      </c>
      <c r="B438" s="5" t="s">
        <v>4571</v>
      </c>
      <c r="C438" s="5" t="s">
        <v>5709</v>
      </c>
      <c r="D438" s="5">
        <v>2500000</v>
      </c>
      <c r="E438" s="5" t="s">
        <v>172</v>
      </c>
      <c r="F438" s="5" t="s">
        <v>6308</v>
      </c>
      <c r="G438" s="5" t="s">
        <v>2882</v>
      </c>
      <c r="H438" s="5" t="s">
        <v>1549</v>
      </c>
      <c r="I438" s="5" t="s">
        <v>6168</v>
      </c>
      <c r="J438" s="5">
        <v>2017</v>
      </c>
      <c r="K438" s="5" t="s">
        <v>6174</v>
      </c>
      <c r="L438" s="136" t="s">
        <v>178</v>
      </c>
      <c r="M438" s="5" t="s">
        <v>2383</v>
      </c>
      <c r="N438" s="5" t="s">
        <v>177</v>
      </c>
      <c r="O438" s="5" t="s">
        <v>177</v>
      </c>
      <c r="P438" s="10" t="s">
        <v>449</v>
      </c>
      <c r="Q438" s="5" t="s">
        <v>172</v>
      </c>
      <c r="R438" s="5" t="s">
        <v>172</v>
      </c>
      <c r="S438" s="5" t="s">
        <v>172</v>
      </c>
      <c r="T438" s="5" t="s">
        <v>172</v>
      </c>
      <c r="U438" s="5" t="s">
        <v>172</v>
      </c>
      <c r="V438" s="5" t="s">
        <v>172</v>
      </c>
      <c r="W438" s="5" t="s">
        <v>172</v>
      </c>
      <c r="X438" s="5" t="s">
        <v>172</v>
      </c>
      <c r="Y438" s="5" t="s">
        <v>2814</v>
      </c>
      <c r="Z438" s="5" t="s">
        <v>172</v>
      </c>
      <c r="AA438" s="5" t="s">
        <v>2251</v>
      </c>
      <c r="AB438" s="5" t="s">
        <v>2254</v>
      </c>
      <c r="AC438" s="5" t="s">
        <v>1765</v>
      </c>
      <c r="AD438" s="5">
        <v>2.5404699999999999E-2</v>
      </c>
      <c r="AE438" s="5" t="s">
        <v>177</v>
      </c>
      <c r="AF438" s="5" t="s">
        <v>449</v>
      </c>
      <c r="AG438" s="5">
        <v>4.5455799999999998E-2</v>
      </c>
      <c r="AH438" s="40" t="s">
        <v>177</v>
      </c>
      <c r="AI438" s="40" t="s">
        <v>449</v>
      </c>
      <c r="AJ438" s="40" t="str">
        <f t="shared" si="50"/>
        <v>No</v>
      </c>
      <c r="AK438" s="40">
        <v>34.5</v>
      </c>
      <c r="AL438" s="40">
        <v>33</v>
      </c>
      <c r="AM438" s="5" t="s">
        <v>177</v>
      </c>
      <c r="AN438" s="5" t="s">
        <v>177</v>
      </c>
      <c r="AO438" s="5" t="s">
        <v>7894</v>
      </c>
      <c r="AP438" s="5">
        <v>1145899</v>
      </c>
      <c r="AQ438" s="5">
        <v>187</v>
      </c>
      <c r="AR438" s="5" t="str">
        <f>IF(AQ438&lt;350,"yes","no")</f>
        <v>yes</v>
      </c>
      <c r="AS438" s="5">
        <v>10107</v>
      </c>
      <c r="AT438" s="5" t="str">
        <f t="shared" si="51"/>
        <v>yes</v>
      </c>
      <c r="AU438" s="5" t="str">
        <f t="shared" si="52"/>
        <v>yes</v>
      </c>
      <c r="AV438" s="5">
        <v>100.54982612823602</v>
      </c>
      <c r="AW438" s="5">
        <v>99.97</v>
      </c>
      <c r="AX438" s="5" t="s">
        <v>2385</v>
      </c>
      <c r="AY438" s="5">
        <v>2.98</v>
      </c>
      <c r="AZ438" s="5" t="str">
        <f t="shared" si="53"/>
        <v>yes</v>
      </c>
      <c r="BA438" s="5" t="str">
        <f t="shared" si="54"/>
        <v>yes</v>
      </c>
    </row>
    <row r="439" spans="1:53">
      <c r="A439" s="5" t="s">
        <v>4150</v>
      </c>
      <c r="B439" s="5" t="s">
        <v>4602</v>
      </c>
      <c r="C439" s="5" t="s">
        <v>5736</v>
      </c>
      <c r="D439" s="5">
        <v>2500000</v>
      </c>
      <c r="E439" s="5" t="s">
        <v>172</v>
      </c>
      <c r="F439" s="5" t="s">
        <v>6344</v>
      </c>
      <c r="G439" s="5" t="s">
        <v>2882</v>
      </c>
      <c r="H439" s="5" t="s">
        <v>1549</v>
      </c>
      <c r="I439" s="5" t="s">
        <v>6168</v>
      </c>
      <c r="J439" s="5">
        <v>2017</v>
      </c>
      <c r="K439" s="5" t="s">
        <v>6174</v>
      </c>
      <c r="L439" s="136" t="s">
        <v>178</v>
      </c>
      <c r="M439" s="5" t="s">
        <v>2383</v>
      </c>
      <c r="N439" s="5" t="s">
        <v>177</v>
      </c>
      <c r="O439" s="5" t="s">
        <v>177</v>
      </c>
      <c r="P439" s="10" t="s">
        <v>449</v>
      </c>
      <c r="Q439" s="5" t="s">
        <v>172</v>
      </c>
      <c r="R439" s="5" t="s">
        <v>172</v>
      </c>
      <c r="S439" s="5" t="s">
        <v>172</v>
      </c>
      <c r="T439" s="5" t="s">
        <v>172</v>
      </c>
      <c r="U439" s="5" t="s">
        <v>172</v>
      </c>
      <c r="V439" s="5" t="s">
        <v>172</v>
      </c>
      <c r="W439" s="5" t="s">
        <v>172</v>
      </c>
      <c r="X439" s="5" t="s">
        <v>172</v>
      </c>
      <c r="Y439" s="5" t="s">
        <v>2814</v>
      </c>
      <c r="Z439" s="5" t="s">
        <v>172</v>
      </c>
      <c r="AA439" s="5" t="s">
        <v>2251</v>
      </c>
      <c r="AB439" s="5" t="s">
        <v>2254</v>
      </c>
      <c r="AC439" s="5" t="s">
        <v>1765</v>
      </c>
      <c r="AD439" s="5">
        <v>2.85329E-2</v>
      </c>
      <c r="AE439" s="5" t="s">
        <v>177</v>
      </c>
      <c r="AF439" s="5" t="s">
        <v>449</v>
      </c>
      <c r="AG439" s="5">
        <v>6.3271300000000003E-2</v>
      </c>
      <c r="AH439" s="40" t="s">
        <v>177</v>
      </c>
      <c r="AI439" s="40" t="s">
        <v>449</v>
      </c>
      <c r="AJ439" s="40" t="str">
        <f t="shared" si="50"/>
        <v>No</v>
      </c>
      <c r="AK439" s="40">
        <v>29.9</v>
      </c>
      <c r="AL439" s="40">
        <v>28</v>
      </c>
      <c r="AM439" s="5" t="s">
        <v>177</v>
      </c>
      <c r="AN439" s="5" t="s">
        <v>177</v>
      </c>
      <c r="AO439" s="5" t="s">
        <v>7931</v>
      </c>
      <c r="AP439" s="5">
        <v>1145008</v>
      </c>
      <c r="AQ439" s="5">
        <v>220</v>
      </c>
      <c r="AR439" s="5" t="str">
        <f>IF(AQ439&lt;350,"yes","no")</f>
        <v>yes</v>
      </c>
      <c r="AS439" s="5">
        <v>9143</v>
      </c>
      <c r="AT439" s="5" t="str">
        <f t="shared" si="51"/>
        <v>yes</v>
      </c>
      <c r="AU439" s="5" t="str">
        <f t="shared" si="52"/>
        <v>yes</v>
      </c>
      <c r="AV439" s="5">
        <v>100.47164306403904</v>
      </c>
      <c r="AW439" s="5">
        <v>97.96</v>
      </c>
      <c r="AX439" s="5" t="s">
        <v>2385</v>
      </c>
      <c r="AY439" s="5">
        <v>2.87</v>
      </c>
      <c r="AZ439" s="5" t="str">
        <f t="shared" si="53"/>
        <v>yes</v>
      </c>
      <c r="BA439" s="5" t="str">
        <f t="shared" si="54"/>
        <v>yes</v>
      </c>
    </row>
    <row r="440" spans="1:53">
      <c r="A440" s="5" t="s">
        <v>4056</v>
      </c>
      <c r="B440" s="5" t="s">
        <v>4508</v>
      </c>
      <c r="C440" s="5" t="s">
        <v>5649</v>
      </c>
      <c r="D440" s="5">
        <v>2500000</v>
      </c>
      <c r="E440" s="5" t="s">
        <v>172</v>
      </c>
      <c r="F440" s="5" t="s">
        <v>6232</v>
      </c>
      <c r="G440" s="5" t="s">
        <v>2882</v>
      </c>
      <c r="H440" s="5" t="s">
        <v>1549</v>
      </c>
      <c r="I440" s="5" t="s">
        <v>6168</v>
      </c>
      <c r="J440" s="5">
        <v>2017</v>
      </c>
      <c r="K440" s="5" t="s">
        <v>6174</v>
      </c>
      <c r="L440" s="136" t="s">
        <v>178</v>
      </c>
      <c r="M440" s="5" t="s">
        <v>2383</v>
      </c>
      <c r="N440" s="5" t="s">
        <v>177</v>
      </c>
      <c r="O440" s="5" t="s">
        <v>177</v>
      </c>
      <c r="P440" s="10" t="s">
        <v>449</v>
      </c>
      <c r="Q440" s="5" t="s">
        <v>172</v>
      </c>
      <c r="R440" s="5" t="s">
        <v>172</v>
      </c>
      <c r="S440" s="5" t="s">
        <v>172</v>
      </c>
      <c r="T440" s="5" t="s">
        <v>172</v>
      </c>
      <c r="U440" s="5" t="s">
        <v>172</v>
      </c>
      <c r="V440" s="5" t="s">
        <v>172</v>
      </c>
      <c r="W440" s="5" t="s">
        <v>172</v>
      </c>
      <c r="X440" s="5" t="s">
        <v>172</v>
      </c>
      <c r="Y440" s="5" t="s">
        <v>2814</v>
      </c>
      <c r="Z440" s="5" t="s">
        <v>172</v>
      </c>
      <c r="AA440" s="5" t="s">
        <v>2251</v>
      </c>
      <c r="AB440" s="5" t="s">
        <v>2254</v>
      </c>
      <c r="AC440" s="5" t="s">
        <v>1762</v>
      </c>
      <c r="AD440" s="5">
        <v>2.9312100000000001E-2</v>
      </c>
      <c r="AE440" s="5" t="s">
        <v>177</v>
      </c>
      <c r="AF440" s="5" t="s">
        <v>449</v>
      </c>
      <c r="AG440" s="5">
        <v>6.2193699999999998E-2</v>
      </c>
      <c r="AH440" s="40" t="s">
        <v>177</v>
      </c>
      <c r="AI440" s="40" t="s">
        <v>449</v>
      </c>
      <c r="AJ440" s="40" t="str">
        <f t="shared" si="50"/>
        <v>No</v>
      </c>
      <c r="AK440" s="40">
        <v>26.3</v>
      </c>
      <c r="AL440" s="40">
        <v>25</v>
      </c>
      <c r="AM440" s="5" t="s">
        <v>177</v>
      </c>
      <c r="AN440" s="5" t="s">
        <v>177</v>
      </c>
      <c r="AO440" s="5" t="s">
        <v>7806</v>
      </c>
      <c r="AP440" s="5">
        <v>1139603</v>
      </c>
      <c r="AQ440" s="5">
        <v>156</v>
      </c>
      <c r="AR440" s="5" t="str">
        <f>IF(AQ440&lt;350,"yes","no")</f>
        <v>yes</v>
      </c>
      <c r="AS440" s="5">
        <v>13962</v>
      </c>
      <c r="AT440" s="5" t="str">
        <f t="shared" si="51"/>
        <v>yes</v>
      </c>
      <c r="AU440" s="5" t="str">
        <f t="shared" si="52"/>
        <v>yes</v>
      </c>
      <c r="AV440" s="5">
        <v>99.997367573596065</v>
      </c>
      <c r="AW440" s="5">
        <v>99.19</v>
      </c>
      <c r="AX440" s="5" t="s">
        <v>2385</v>
      </c>
      <c r="AY440" s="5">
        <v>3.25</v>
      </c>
      <c r="AZ440" s="5" t="str">
        <f t="shared" si="53"/>
        <v>yes</v>
      </c>
      <c r="BA440" s="5" t="str">
        <f t="shared" si="54"/>
        <v>yes</v>
      </c>
    </row>
    <row r="441" spans="1:53">
      <c r="A441" s="5" t="s">
        <v>5894</v>
      </c>
      <c r="B441" s="5" t="s">
        <v>5682</v>
      </c>
      <c r="C441" s="5" t="s">
        <v>5683</v>
      </c>
      <c r="D441" s="5">
        <v>2500000</v>
      </c>
      <c r="E441" s="5" t="s">
        <v>172</v>
      </c>
      <c r="F441" s="5" t="s">
        <v>6269</v>
      </c>
      <c r="G441" s="5" t="s">
        <v>2882</v>
      </c>
      <c r="H441" s="5" t="s">
        <v>1549</v>
      </c>
      <c r="I441" s="5" t="s">
        <v>6168</v>
      </c>
      <c r="J441" s="34">
        <v>2017</v>
      </c>
      <c r="K441" s="5" t="s">
        <v>6174</v>
      </c>
      <c r="L441" s="136" t="s">
        <v>178</v>
      </c>
      <c r="M441" s="5" t="s">
        <v>2383</v>
      </c>
      <c r="N441" s="5" t="s">
        <v>177</v>
      </c>
      <c r="O441" s="5" t="s">
        <v>177</v>
      </c>
      <c r="P441" s="10" t="s">
        <v>449</v>
      </c>
      <c r="Q441" s="5" t="s">
        <v>172</v>
      </c>
      <c r="R441" s="5" t="s">
        <v>172</v>
      </c>
      <c r="S441" s="5" t="s">
        <v>172</v>
      </c>
      <c r="T441" s="5" t="s">
        <v>172</v>
      </c>
      <c r="U441" s="5" t="s">
        <v>172</v>
      </c>
      <c r="V441" s="5" t="s">
        <v>172</v>
      </c>
      <c r="W441" s="5" t="s">
        <v>172</v>
      </c>
      <c r="X441" s="5" t="s">
        <v>172</v>
      </c>
      <c r="Y441" s="5" t="s">
        <v>2814</v>
      </c>
      <c r="Z441" s="5" t="s">
        <v>172</v>
      </c>
      <c r="AA441" s="5" t="s">
        <v>2251</v>
      </c>
      <c r="AB441" s="5" t="s">
        <v>2254</v>
      </c>
      <c r="AC441" s="5" t="s">
        <v>1765</v>
      </c>
      <c r="AD441" s="5">
        <v>2.42087E-2</v>
      </c>
      <c r="AE441" s="5" t="s">
        <v>177</v>
      </c>
      <c r="AF441" s="5" t="s">
        <v>449</v>
      </c>
      <c r="AG441" s="5">
        <v>3.8141599999999998E-2</v>
      </c>
      <c r="AH441" s="40" t="s">
        <v>177</v>
      </c>
      <c r="AI441" s="40" t="s">
        <v>449</v>
      </c>
      <c r="AJ441" s="40" t="str">
        <f t="shared" si="50"/>
        <v>No</v>
      </c>
      <c r="AK441" s="40">
        <v>54.4</v>
      </c>
      <c r="AL441" s="40">
        <v>53</v>
      </c>
      <c r="AM441" s="5" t="s">
        <v>177</v>
      </c>
      <c r="AN441" s="5" t="s">
        <v>177</v>
      </c>
      <c r="AO441" s="5" t="s">
        <v>7855</v>
      </c>
      <c r="AP441" s="5">
        <v>1133953</v>
      </c>
      <c r="AQ441" s="5">
        <v>20</v>
      </c>
      <c r="AR441" s="5" t="str">
        <f>IF(AQ441&lt;350,"yes","no")</f>
        <v>yes</v>
      </c>
      <c r="AS441" s="5">
        <v>173017</v>
      </c>
      <c r="AT441" s="5" t="str">
        <f t="shared" si="51"/>
        <v>yes</v>
      </c>
      <c r="AU441" s="5" t="str">
        <f t="shared" si="52"/>
        <v>yes</v>
      </c>
      <c r="AV441" s="5">
        <v>99.501593934187582</v>
      </c>
      <c r="AW441" s="5">
        <v>100</v>
      </c>
      <c r="AX441" s="5" t="s">
        <v>2385</v>
      </c>
      <c r="AY441" s="5">
        <v>0</v>
      </c>
      <c r="AZ441" s="5" t="str">
        <f t="shared" si="53"/>
        <v>yes</v>
      </c>
      <c r="BA441" s="5" t="str">
        <f t="shared" si="54"/>
        <v>yes</v>
      </c>
    </row>
    <row r="442" spans="1:53">
      <c r="A442" s="5" t="s">
        <v>4120</v>
      </c>
      <c r="B442" s="5" t="s">
        <v>4572</v>
      </c>
      <c r="C442" s="5" t="s">
        <v>5710</v>
      </c>
      <c r="D442" s="5">
        <v>2500000</v>
      </c>
      <c r="E442" s="5" t="s">
        <v>172</v>
      </c>
      <c r="F442" s="5" t="s">
        <v>6309</v>
      </c>
      <c r="G442" s="5" t="s">
        <v>2882</v>
      </c>
      <c r="H442" s="5" t="s">
        <v>1549</v>
      </c>
      <c r="I442" s="5" t="s">
        <v>6168</v>
      </c>
      <c r="J442" s="5">
        <v>2017</v>
      </c>
      <c r="K442" s="5" t="s">
        <v>6174</v>
      </c>
      <c r="L442" s="136" t="s">
        <v>178</v>
      </c>
      <c r="M442" s="5" t="s">
        <v>2383</v>
      </c>
      <c r="N442" s="5" t="s">
        <v>177</v>
      </c>
      <c r="O442" s="5" t="s">
        <v>177</v>
      </c>
      <c r="P442" s="10" t="s">
        <v>449</v>
      </c>
      <c r="Q442" s="5" t="s">
        <v>172</v>
      </c>
      <c r="R442" s="5" t="s">
        <v>172</v>
      </c>
      <c r="S442" s="5" t="s">
        <v>172</v>
      </c>
      <c r="T442" s="5" t="s">
        <v>172</v>
      </c>
      <c r="U442" s="5" t="s">
        <v>172</v>
      </c>
      <c r="V442" s="5" t="s">
        <v>172</v>
      </c>
      <c r="W442" s="5" t="s">
        <v>172</v>
      </c>
      <c r="X442" s="5" t="s">
        <v>172</v>
      </c>
      <c r="Y442" s="5" t="s">
        <v>2814</v>
      </c>
      <c r="Z442" s="5" t="s">
        <v>172</v>
      </c>
      <c r="AA442" s="5" t="s">
        <v>2251</v>
      </c>
      <c r="AB442" s="5" t="s">
        <v>2254</v>
      </c>
      <c r="AC442" s="5" t="s">
        <v>1765</v>
      </c>
      <c r="AD442" s="5">
        <v>2.4163899999999999E-2</v>
      </c>
      <c r="AE442" s="5" t="s">
        <v>177</v>
      </c>
      <c r="AF442" s="5" t="s">
        <v>449</v>
      </c>
      <c r="AG442" s="5">
        <v>3.7314100000000003E-2</v>
      </c>
      <c r="AH442" s="40" t="s">
        <v>177</v>
      </c>
      <c r="AI442" s="40" t="s">
        <v>449</v>
      </c>
      <c r="AJ442" s="40" t="str">
        <f t="shared" si="50"/>
        <v>No</v>
      </c>
      <c r="AK442" s="40">
        <v>79.099999999999994</v>
      </c>
      <c r="AL442" s="40">
        <v>78</v>
      </c>
      <c r="AM442" s="5" t="s">
        <v>177</v>
      </c>
      <c r="AN442" s="5" t="s">
        <v>177</v>
      </c>
      <c r="AO442" s="5" t="s">
        <v>7896</v>
      </c>
      <c r="AP442" s="5">
        <v>1133354</v>
      </c>
      <c r="AQ442" s="5">
        <v>17</v>
      </c>
      <c r="AR442" s="5" t="str">
        <f>IF(AQ442&lt;350,"yes","no")</f>
        <v>yes</v>
      </c>
      <c r="AS442" s="5">
        <v>161196</v>
      </c>
      <c r="AT442" s="5" t="str">
        <f t="shared" si="51"/>
        <v>yes</v>
      </c>
      <c r="AU442" s="5" t="str">
        <f t="shared" si="52"/>
        <v>yes</v>
      </c>
      <c r="AV442" s="5">
        <v>99.449033153655606</v>
      </c>
      <c r="AW442" s="5">
        <v>100</v>
      </c>
      <c r="AX442" s="5" t="s">
        <v>2385</v>
      </c>
      <c r="AY442" s="5">
        <v>0</v>
      </c>
      <c r="AZ442" s="5" t="str">
        <f t="shared" si="53"/>
        <v>yes</v>
      </c>
      <c r="BA442" s="5" t="str">
        <f t="shared" si="54"/>
        <v>yes</v>
      </c>
    </row>
    <row r="443" spans="1:53">
      <c r="A443" s="5" t="s">
        <v>4221</v>
      </c>
      <c r="B443" s="5" t="s">
        <v>4673</v>
      </c>
      <c r="C443" s="5" t="s">
        <v>5445</v>
      </c>
      <c r="D443" s="5">
        <v>1990848</v>
      </c>
      <c r="E443" s="5" t="s">
        <v>172</v>
      </c>
      <c r="F443" s="5" t="s">
        <v>6467</v>
      </c>
      <c r="G443" s="5" t="s">
        <v>2882</v>
      </c>
      <c r="H443" s="5" t="s">
        <v>1549</v>
      </c>
      <c r="I443" s="5" t="s">
        <v>6168</v>
      </c>
      <c r="J443" s="5">
        <v>2017</v>
      </c>
      <c r="K443" s="5" t="s">
        <v>6174</v>
      </c>
      <c r="L443" s="136" t="s">
        <v>178</v>
      </c>
      <c r="M443" s="5" t="s">
        <v>2383</v>
      </c>
      <c r="N443" s="5" t="s">
        <v>177</v>
      </c>
      <c r="O443" s="5" t="s">
        <v>177</v>
      </c>
      <c r="P443" s="10" t="s">
        <v>449</v>
      </c>
      <c r="Q443" s="5" t="s">
        <v>172</v>
      </c>
      <c r="R443" s="5" t="s">
        <v>172</v>
      </c>
      <c r="S443" s="5" t="s">
        <v>172</v>
      </c>
      <c r="T443" s="5" t="s">
        <v>172</v>
      </c>
      <c r="U443" s="5" t="s">
        <v>172</v>
      </c>
      <c r="V443" s="5" t="s">
        <v>172</v>
      </c>
      <c r="W443" s="5" t="s">
        <v>172</v>
      </c>
      <c r="X443" s="5" t="s">
        <v>172</v>
      </c>
      <c r="Y443" s="5" t="s">
        <v>2814</v>
      </c>
      <c r="Z443" s="5" t="s">
        <v>172</v>
      </c>
      <c r="AA443" s="5" t="s">
        <v>2251</v>
      </c>
      <c r="AB443" s="5" t="s">
        <v>2254</v>
      </c>
      <c r="AC443" s="5" t="s">
        <v>1765</v>
      </c>
      <c r="AD443" s="5">
        <v>8.6506799999999995E-2</v>
      </c>
      <c r="AE443" s="5" t="s">
        <v>177</v>
      </c>
      <c r="AF443" s="5" t="s">
        <v>449</v>
      </c>
      <c r="AG443" s="5">
        <v>0.26610800000000001</v>
      </c>
      <c r="AH443" s="40" t="s">
        <v>449</v>
      </c>
      <c r="AI443" s="40" t="s">
        <v>449</v>
      </c>
      <c r="AJ443" s="40" t="str">
        <f t="shared" si="50"/>
        <v>No</v>
      </c>
      <c r="AK443" s="40">
        <v>12.8</v>
      </c>
      <c r="AL443" s="40">
        <v>12</v>
      </c>
      <c r="AM443" s="5" t="s">
        <v>177</v>
      </c>
      <c r="AN443" s="5" t="s">
        <v>177</v>
      </c>
      <c r="AO443" s="5" t="s">
        <v>8051</v>
      </c>
      <c r="AP443" s="5">
        <v>1075360</v>
      </c>
      <c r="AQ443" s="5">
        <v>800</v>
      </c>
      <c r="AR443" s="5" t="str">
        <f t="shared" ref="AR443:AR448" si="56">IF(AQ443&lt;600,"yes","no")</f>
        <v>no</v>
      </c>
      <c r="AS443" s="5">
        <v>1590</v>
      </c>
      <c r="AT443" s="5" t="str">
        <f t="shared" si="51"/>
        <v>yes</v>
      </c>
      <c r="AU443" s="5" t="str">
        <f t="shared" si="52"/>
        <v>no</v>
      </c>
      <c r="AV443" s="5">
        <v>94.360201924654703</v>
      </c>
      <c r="AW443" s="5">
        <v>90.16</v>
      </c>
      <c r="AX443" s="5" t="s">
        <v>2386</v>
      </c>
      <c r="AY443" s="5">
        <v>9.5</v>
      </c>
      <c r="AZ443" s="5" t="str">
        <f t="shared" si="53"/>
        <v>no</v>
      </c>
      <c r="BA443" s="5" t="str">
        <f t="shared" si="54"/>
        <v>yes</v>
      </c>
    </row>
    <row r="444" spans="1:53">
      <c r="A444" s="5" t="s">
        <v>4204</v>
      </c>
      <c r="B444" s="5" t="s">
        <v>4656</v>
      </c>
      <c r="C444" s="5" t="s">
        <v>5442</v>
      </c>
      <c r="D444" s="5">
        <v>1973875</v>
      </c>
      <c r="E444" s="5" t="s">
        <v>172</v>
      </c>
      <c r="F444" s="5" t="s">
        <v>6427</v>
      </c>
      <c r="G444" s="5" t="s">
        <v>2882</v>
      </c>
      <c r="H444" s="5" t="s">
        <v>1549</v>
      </c>
      <c r="I444" s="5" t="s">
        <v>6168</v>
      </c>
      <c r="J444" s="5">
        <v>2017</v>
      </c>
      <c r="K444" s="5" t="s">
        <v>6174</v>
      </c>
      <c r="L444" s="136" t="s">
        <v>178</v>
      </c>
      <c r="M444" s="5" t="s">
        <v>2383</v>
      </c>
      <c r="N444" s="5" t="s">
        <v>177</v>
      </c>
      <c r="O444" s="5" t="s">
        <v>177</v>
      </c>
      <c r="P444" s="10" t="s">
        <v>449</v>
      </c>
      <c r="Q444" s="5" t="s">
        <v>172</v>
      </c>
      <c r="R444" s="5" t="s">
        <v>172</v>
      </c>
      <c r="S444" s="5" t="s">
        <v>172</v>
      </c>
      <c r="T444" s="5" t="s">
        <v>172</v>
      </c>
      <c r="U444" s="5" t="s">
        <v>172</v>
      </c>
      <c r="V444" s="5" t="s">
        <v>172</v>
      </c>
      <c r="W444" s="5" t="s">
        <v>172</v>
      </c>
      <c r="X444" s="5" t="s">
        <v>172</v>
      </c>
      <c r="Y444" s="5" t="s">
        <v>2814</v>
      </c>
      <c r="Z444" s="5" t="s">
        <v>172</v>
      </c>
      <c r="AA444" s="5" t="s">
        <v>2251</v>
      </c>
      <c r="AB444" s="5" t="s">
        <v>2254</v>
      </c>
      <c r="AC444" s="5" t="s">
        <v>1765</v>
      </c>
      <c r="AD444" s="5">
        <v>5.8035299999999998E-2</v>
      </c>
      <c r="AE444" s="5" t="s">
        <v>177</v>
      </c>
      <c r="AF444" s="5" t="s">
        <v>449</v>
      </c>
      <c r="AG444" s="5">
        <v>0.18098900000000001</v>
      </c>
      <c r="AH444" s="40" t="s">
        <v>177</v>
      </c>
      <c r="AI444" s="40" t="s">
        <v>449</v>
      </c>
      <c r="AJ444" s="40" t="str">
        <f t="shared" si="50"/>
        <v>No</v>
      </c>
      <c r="AK444" s="40">
        <v>15.8</v>
      </c>
      <c r="AL444" s="40">
        <v>15</v>
      </c>
      <c r="AM444" s="5" t="s">
        <v>177</v>
      </c>
      <c r="AN444" s="5" t="s">
        <v>177</v>
      </c>
      <c r="AO444" s="5" t="s">
        <v>8012</v>
      </c>
      <c r="AP444" s="5">
        <v>1121614</v>
      </c>
      <c r="AQ444" s="5">
        <v>649</v>
      </c>
      <c r="AR444" s="5" t="str">
        <f t="shared" si="56"/>
        <v>no</v>
      </c>
      <c r="AS444" s="5">
        <v>2256</v>
      </c>
      <c r="AT444" s="5" t="str">
        <f t="shared" si="51"/>
        <v>yes</v>
      </c>
      <c r="AU444" s="5" t="str">
        <f t="shared" si="52"/>
        <v>no</v>
      </c>
      <c r="AV444" s="5">
        <v>98.418876954247551</v>
      </c>
      <c r="AW444" s="5">
        <v>95.96</v>
      </c>
      <c r="AX444" s="5" t="s">
        <v>2385</v>
      </c>
      <c r="AY444" s="5">
        <v>10.61</v>
      </c>
      <c r="AZ444" s="5" t="str">
        <f t="shared" si="53"/>
        <v>no</v>
      </c>
      <c r="BA444" s="5" t="str">
        <f t="shared" si="54"/>
        <v>no</v>
      </c>
    </row>
    <row r="445" spans="1:53">
      <c r="A445" s="5" t="s">
        <v>4180</v>
      </c>
      <c r="B445" s="5" t="s">
        <v>4632</v>
      </c>
      <c r="C445" s="5" t="s">
        <v>5763</v>
      </c>
      <c r="D445" s="5">
        <v>2500000</v>
      </c>
      <c r="E445" s="5" t="s">
        <v>172</v>
      </c>
      <c r="F445" s="5" t="s">
        <v>6385</v>
      </c>
      <c r="G445" s="5" t="s">
        <v>2882</v>
      </c>
      <c r="H445" s="5" t="s">
        <v>1549</v>
      </c>
      <c r="I445" s="5" t="s">
        <v>6168</v>
      </c>
      <c r="J445" s="5">
        <v>2017</v>
      </c>
      <c r="K445" s="5" t="s">
        <v>6174</v>
      </c>
      <c r="L445" s="136" t="s">
        <v>178</v>
      </c>
      <c r="M445" s="5" t="s">
        <v>2383</v>
      </c>
      <c r="N445" s="5" t="s">
        <v>177</v>
      </c>
      <c r="O445" s="5" t="s">
        <v>177</v>
      </c>
      <c r="P445" s="10" t="s">
        <v>449</v>
      </c>
      <c r="Q445" s="5" t="s">
        <v>172</v>
      </c>
      <c r="R445" s="5" t="s">
        <v>172</v>
      </c>
      <c r="S445" s="5" t="s">
        <v>172</v>
      </c>
      <c r="T445" s="5" t="s">
        <v>172</v>
      </c>
      <c r="U445" s="5" t="s">
        <v>172</v>
      </c>
      <c r="V445" s="5" t="s">
        <v>172</v>
      </c>
      <c r="W445" s="5" t="s">
        <v>172</v>
      </c>
      <c r="X445" s="5" t="s">
        <v>172</v>
      </c>
      <c r="Y445" s="5" t="s">
        <v>2814</v>
      </c>
      <c r="Z445" s="5" t="s">
        <v>172</v>
      </c>
      <c r="AA445" s="5" t="s">
        <v>2251</v>
      </c>
      <c r="AB445" s="5" t="s">
        <v>2254</v>
      </c>
      <c r="AC445" s="5" t="s">
        <v>1765</v>
      </c>
      <c r="AD445" s="5">
        <v>0.102544</v>
      </c>
      <c r="AE445" s="5" t="s">
        <v>177</v>
      </c>
      <c r="AF445" s="5" t="s">
        <v>449</v>
      </c>
      <c r="AG445" s="5">
        <v>0.29281200000000002</v>
      </c>
      <c r="AH445" s="40" t="s">
        <v>449</v>
      </c>
      <c r="AI445" s="40" t="s">
        <v>449</v>
      </c>
      <c r="AJ445" s="40" t="str">
        <f t="shared" si="50"/>
        <v>No</v>
      </c>
      <c r="AK445" s="40">
        <v>12.3</v>
      </c>
      <c r="AL445" s="40">
        <v>11</v>
      </c>
      <c r="AM445" s="5" t="s">
        <v>177</v>
      </c>
      <c r="AN445" s="5" t="s">
        <v>177</v>
      </c>
      <c r="AO445" s="5" t="s">
        <v>7974</v>
      </c>
      <c r="AP445" s="5">
        <v>1062042</v>
      </c>
      <c r="AQ445" s="5">
        <v>907</v>
      </c>
      <c r="AR445" s="5" t="str">
        <f t="shared" si="56"/>
        <v>no</v>
      </c>
      <c r="AS445" s="5">
        <v>1317</v>
      </c>
      <c r="AT445" s="5" t="str">
        <f t="shared" si="51"/>
        <v>no</v>
      </c>
      <c r="AU445" s="5" t="str">
        <f t="shared" si="52"/>
        <v>no</v>
      </c>
      <c r="AV445" s="5">
        <v>93.191580096399449</v>
      </c>
      <c r="AW445" s="5">
        <v>89.95</v>
      </c>
      <c r="AX445" s="5" t="s">
        <v>2386</v>
      </c>
      <c r="AY445" s="5">
        <v>18.54</v>
      </c>
      <c r="AZ445" s="5" t="str">
        <f t="shared" si="53"/>
        <v>no</v>
      </c>
      <c r="BA445" s="5" t="str">
        <f t="shared" si="54"/>
        <v>no</v>
      </c>
    </row>
    <row r="446" spans="1:53">
      <c r="A446" s="5" t="s">
        <v>4222</v>
      </c>
      <c r="B446" s="5" t="s">
        <v>4674</v>
      </c>
      <c r="C446" s="5" t="s">
        <v>5457</v>
      </c>
      <c r="D446" s="5">
        <v>2047165</v>
      </c>
      <c r="E446" s="5" t="s">
        <v>172</v>
      </c>
      <c r="F446" s="5" t="s">
        <v>6468</v>
      </c>
      <c r="G446" s="5" t="s">
        <v>2882</v>
      </c>
      <c r="H446" s="5" t="s">
        <v>1549</v>
      </c>
      <c r="I446" s="5" t="s">
        <v>6168</v>
      </c>
      <c r="J446" s="5">
        <v>2017</v>
      </c>
      <c r="K446" s="5" t="s">
        <v>6174</v>
      </c>
      <c r="L446" s="136" t="s">
        <v>178</v>
      </c>
      <c r="M446" s="5" t="s">
        <v>2383</v>
      </c>
      <c r="N446" s="5" t="s">
        <v>177</v>
      </c>
      <c r="O446" s="5" t="s">
        <v>177</v>
      </c>
      <c r="P446" s="10" t="s">
        <v>449</v>
      </c>
      <c r="Q446" s="5" t="s">
        <v>172</v>
      </c>
      <c r="R446" s="5" t="s">
        <v>172</v>
      </c>
      <c r="S446" s="5" t="s">
        <v>172</v>
      </c>
      <c r="T446" s="5" t="s">
        <v>172</v>
      </c>
      <c r="U446" s="5" t="s">
        <v>172</v>
      </c>
      <c r="V446" s="5" t="s">
        <v>172</v>
      </c>
      <c r="W446" s="5" t="s">
        <v>172</v>
      </c>
      <c r="X446" s="5" t="s">
        <v>172</v>
      </c>
      <c r="Y446" s="5" t="s">
        <v>2814</v>
      </c>
      <c r="Z446" s="5" t="s">
        <v>172</v>
      </c>
      <c r="AA446" s="5" t="s">
        <v>2251</v>
      </c>
      <c r="AB446" s="5" t="s">
        <v>2254</v>
      </c>
      <c r="AC446" s="5" t="s">
        <v>1765</v>
      </c>
      <c r="AD446" s="5">
        <v>8.3545300000000003E-2</v>
      </c>
      <c r="AE446" s="5" t="s">
        <v>177</v>
      </c>
      <c r="AF446" s="5" t="s">
        <v>449</v>
      </c>
      <c r="AG446" s="5">
        <v>0.26660899999999998</v>
      </c>
      <c r="AH446" s="40" t="s">
        <v>449</v>
      </c>
      <c r="AI446" s="40" t="s">
        <v>449</v>
      </c>
      <c r="AJ446" s="40" t="str">
        <f t="shared" si="50"/>
        <v>No</v>
      </c>
      <c r="AK446" s="40">
        <v>12.9</v>
      </c>
      <c r="AL446" s="40">
        <v>12</v>
      </c>
      <c r="AM446" s="5" t="s">
        <v>177</v>
      </c>
      <c r="AN446" s="5" t="s">
        <v>177</v>
      </c>
      <c r="AO446" s="5" t="s">
        <v>8052</v>
      </c>
      <c r="AP446" s="5">
        <v>1067407</v>
      </c>
      <c r="AQ446" s="5">
        <v>829</v>
      </c>
      <c r="AR446" s="5" t="str">
        <f t="shared" si="56"/>
        <v>no</v>
      </c>
      <c r="AS446" s="5">
        <v>1514</v>
      </c>
      <c r="AT446" s="5" t="str">
        <f t="shared" si="51"/>
        <v>yes</v>
      </c>
      <c r="AU446" s="5" t="str">
        <f t="shared" si="52"/>
        <v>no</v>
      </c>
      <c r="AV446" s="5">
        <v>93.662345684970518</v>
      </c>
      <c r="AW446" s="5">
        <v>94.28</v>
      </c>
      <c r="AX446" s="5" t="s">
        <v>2386</v>
      </c>
      <c r="AY446" s="5">
        <v>13.1</v>
      </c>
      <c r="AZ446" s="5" t="str">
        <f t="shared" si="53"/>
        <v>no</v>
      </c>
      <c r="BA446" s="5" t="str">
        <f t="shared" si="54"/>
        <v>no</v>
      </c>
    </row>
    <row r="447" spans="1:53">
      <c r="A447" s="5" t="s">
        <v>6066</v>
      </c>
      <c r="B447" s="5" t="s">
        <v>5399</v>
      </c>
      <c r="C447" s="5" t="s">
        <v>5400</v>
      </c>
      <c r="D447" s="5">
        <v>1674718</v>
      </c>
      <c r="E447" s="5" t="s">
        <v>172</v>
      </c>
      <c r="F447" s="162" t="s">
        <v>9611</v>
      </c>
      <c r="G447" s="5" t="s">
        <v>2882</v>
      </c>
      <c r="H447" s="5" t="s">
        <v>1549</v>
      </c>
      <c r="I447" s="5" t="s">
        <v>6168</v>
      </c>
      <c r="J447" s="34">
        <v>2017</v>
      </c>
      <c r="K447" s="5" t="s">
        <v>6174</v>
      </c>
      <c r="L447" s="136" t="s">
        <v>178</v>
      </c>
      <c r="M447" s="5" t="s">
        <v>2383</v>
      </c>
      <c r="N447" s="5" t="s">
        <v>177</v>
      </c>
      <c r="O447" s="5" t="s">
        <v>177</v>
      </c>
      <c r="P447" s="10" t="s">
        <v>449</v>
      </c>
      <c r="Q447" s="5" t="s">
        <v>172</v>
      </c>
      <c r="R447" s="5" t="s">
        <v>172</v>
      </c>
      <c r="S447" s="5" t="s">
        <v>172</v>
      </c>
      <c r="T447" s="5" t="s">
        <v>172</v>
      </c>
      <c r="U447" s="5" t="s">
        <v>172</v>
      </c>
      <c r="V447" s="5" t="s">
        <v>172</v>
      </c>
      <c r="W447" s="5" t="s">
        <v>172</v>
      </c>
      <c r="X447" s="5" t="s">
        <v>172</v>
      </c>
      <c r="Y447" s="5" t="s">
        <v>2814</v>
      </c>
      <c r="Z447" s="5" t="s">
        <v>172</v>
      </c>
      <c r="AA447" s="5" t="s">
        <v>2251</v>
      </c>
      <c r="AB447" s="5" t="s">
        <v>2254</v>
      </c>
      <c r="AC447" s="5" t="s">
        <v>1765</v>
      </c>
      <c r="AD447" s="5">
        <v>0.191138</v>
      </c>
      <c r="AE447" s="5" t="s">
        <v>177</v>
      </c>
      <c r="AF447" s="5" t="s">
        <v>449</v>
      </c>
      <c r="AG447" s="5">
        <v>0.42805199999999999</v>
      </c>
      <c r="AH447" s="40" t="s">
        <v>449</v>
      </c>
      <c r="AI447" s="40" t="s">
        <v>449</v>
      </c>
      <c r="AJ447" s="40" t="str">
        <f t="shared" si="50"/>
        <v>No</v>
      </c>
      <c r="AK447" s="40">
        <v>9.5</v>
      </c>
      <c r="AL447" s="40">
        <v>9</v>
      </c>
      <c r="AM447" s="5" t="s">
        <v>177</v>
      </c>
      <c r="AN447" s="5" t="s">
        <v>177</v>
      </c>
      <c r="AO447" s="5" t="s">
        <v>8168</v>
      </c>
      <c r="AP447" s="5">
        <v>983009</v>
      </c>
      <c r="AQ447" s="5">
        <v>831</v>
      </c>
      <c r="AR447" s="5" t="str">
        <f t="shared" si="56"/>
        <v>no</v>
      </c>
      <c r="AS447" s="5">
        <v>1356</v>
      </c>
      <c r="AT447" s="5" t="str">
        <f t="shared" si="51"/>
        <v>no</v>
      </c>
      <c r="AU447" s="5" t="str">
        <f t="shared" si="52"/>
        <v>no</v>
      </c>
      <c r="AV447" s="5">
        <v>86.256628230316252</v>
      </c>
      <c r="AW447" s="5">
        <v>85.54</v>
      </c>
      <c r="AX447" s="5" t="s">
        <v>2386</v>
      </c>
      <c r="AY447" s="5">
        <v>10.220000000000001</v>
      </c>
      <c r="AZ447" s="5" t="str">
        <f t="shared" si="53"/>
        <v>no</v>
      </c>
      <c r="BA447" s="5" t="str">
        <f t="shared" si="54"/>
        <v>no</v>
      </c>
    </row>
    <row r="448" spans="1:53">
      <c r="A448" s="5" t="s">
        <v>5895</v>
      </c>
      <c r="B448" s="5" t="s">
        <v>5391</v>
      </c>
      <c r="C448" s="5" t="s">
        <v>5392</v>
      </c>
      <c r="D448" s="5">
        <v>1621612</v>
      </c>
      <c r="E448" s="5" t="s">
        <v>172</v>
      </c>
      <c r="F448" s="5" t="s">
        <v>6270</v>
      </c>
      <c r="G448" s="5" t="s">
        <v>2882</v>
      </c>
      <c r="H448" s="5" t="s">
        <v>1549</v>
      </c>
      <c r="I448" s="5" t="s">
        <v>6168</v>
      </c>
      <c r="J448" s="34">
        <v>2017</v>
      </c>
      <c r="K448" s="5" t="s">
        <v>6174</v>
      </c>
      <c r="L448" s="136" t="s">
        <v>178</v>
      </c>
      <c r="M448" s="5" t="s">
        <v>2383</v>
      </c>
      <c r="N448" s="5" t="s">
        <v>177</v>
      </c>
      <c r="O448" s="5" t="s">
        <v>177</v>
      </c>
      <c r="P448" s="10" t="s">
        <v>449</v>
      </c>
      <c r="Q448" s="5" t="s">
        <v>172</v>
      </c>
      <c r="R448" s="5" t="s">
        <v>172</v>
      </c>
      <c r="S448" s="5" t="s">
        <v>172</v>
      </c>
      <c r="T448" s="5" t="s">
        <v>172</v>
      </c>
      <c r="U448" s="5" t="s">
        <v>172</v>
      </c>
      <c r="V448" s="5" t="s">
        <v>172</v>
      </c>
      <c r="W448" s="5" t="s">
        <v>172</v>
      </c>
      <c r="X448" s="5" t="s">
        <v>172</v>
      </c>
      <c r="Y448" s="5" t="s">
        <v>2814</v>
      </c>
      <c r="Z448" s="5" t="s">
        <v>172</v>
      </c>
      <c r="AA448" s="5" t="s">
        <v>2251</v>
      </c>
      <c r="AB448" s="5" t="s">
        <v>2254</v>
      </c>
      <c r="AC448" s="5" t="s">
        <v>1762</v>
      </c>
      <c r="AD448" s="5">
        <v>6.8654599999999996E-2</v>
      </c>
      <c r="AE448" s="5" t="s">
        <v>177</v>
      </c>
      <c r="AF448" s="5" t="s">
        <v>449</v>
      </c>
      <c r="AG448" s="5">
        <v>0.229325</v>
      </c>
      <c r="AH448" s="40" t="s">
        <v>177</v>
      </c>
      <c r="AI448" s="40" t="s">
        <v>449</v>
      </c>
      <c r="AJ448" s="40" t="str">
        <f t="shared" si="50"/>
        <v>No</v>
      </c>
      <c r="AK448" s="40">
        <v>12.9</v>
      </c>
      <c r="AL448" s="40">
        <v>12</v>
      </c>
      <c r="AM448" s="5" t="s">
        <v>177</v>
      </c>
      <c r="AN448" s="5" t="s">
        <v>177</v>
      </c>
      <c r="AO448" s="5" t="s">
        <v>7856</v>
      </c>
      <c r="AP448" s="5">
        <v>1136519</v>
      </c>
      <c r="AQ448" s="5">
        <v>606</v>
      </c>
      <c r="AR448" s="5" t="str">
        <f t="shared" si="56"/>
        <v>no</v>
      </c>
      <c r="AS448" s="5">
        <v>2491</v>
      </c>
      <c r="AT448" s="5" t="str">
        <f t="shared" si="51"/>
        <v>yes</v>
      </c>
      <c r="AU448" s="5" t="str">
        <f t="shared" si="52"/>
        <v>no</v>
      </c>
      <c r="AV448" s="5">
        <v>99.726754139271151</v>
      </c>
      <c r="AW448" s="5">
        <v>98.9</v>
      </c>
      <c r="AX448" s="5" t="s">
        <v>2385</v>
      </c>
      <c r="AY448" s="5">
        <v>5.18</v>
      </c>
      <c r="AZ448" s="5" t="str">
        <f t="shared" si="53"/>
        <v>no</v>
      </c>
      <c r="BA448" s="5" t="str">
        <f t="shared" si="54"/>
        <v>yes</v>
      </c>
    </row>
    <row r="449" spans="1:53">
      <c r="A449" s="5" t="s">
        <v>4151</v>
      </c>
      <c r="B449" s="5" t="s">
        <v>4603</v>
      </c>
      <c r="C449" s="5" t="s">
        <v>5737</v>
      </c>
      <c r="D449" s="5">
        <v>2500000</v>
      </c>
      <c r="E449" s="5" t="s">
        <v>172</v>
      </c>
      <c r="F449" s="5" t="s">
        <v>6345</v>
      </c>
      <c r="G449" s="5" t="s">
        <v>2882</v>
      </c>
      <c r="H449" s="5" t="s">
        <v>1549</v>
      </c>
      <c r="I449" s="5" t="s">
        <v>6168</v>
      </c>
      <c r="J449" s="5">
        <v>2017</v>
      </c>
      <c r="K449" s="5" t="s">
        <v>6174</v>
      </c>
      <c r="L449" s="136" t="s">
        <v>178</v>
      </c>
      <c r="M449" s="5" t="s">
        <v>2383</v>
      </c>
      <c r="N449" s="5" t="s">
        <v>177</v>
      </c>
      <c r="O449" s="5" t="s">
        <v>177</v>
      </c>
      <c r="P449" s="10" t="s">
        <v>449</v>
      </c>
      <c r="Q449" s="5" t="s">
        <v>172</v>
      </c>
      <c r="R449" s="5" t="s">
        <v>172</v>
      </c>
      <c r="S449" s="5" t="s">
        <v>172</v>
      </c>
      <c r="T449" s="5" t="s">
        <v>172</v>
      </c>
      <c r="U449" s="5" t="s">
        <v>172</v>
      </c>
      <c r="V449" s="5" t="s">
        <v>172</v>
      </c>
      <c r="W449" s="5" t="s">
        <v>172</v>
      </c>
      <c r="X449" s="5" t="s">
        <v>172</v>
      </c>
      <c r="Y449" s="5" t="s">
        <v>2814</v>
      </c>
      <c r="Z449" s="5" t="s">
        <v>172</v>
      </c>
      <c r="AA449" s="5" t="s">
        <v>2251</v>
      </c>
      <c r="AB449" s="5" t="s">
        <v>2254</v>
      </c>
      <c r="AC449" s="5" t="s">
        <v>1765</v>
      </c>
      <c r="AD449" s="5">
        <v>2.4801E-2</v>
      </c>
      <c r="AE449" s="5" t="s">
        <v>177</v>
      </c>
      <c r="AF449" s="5" t="s">
        <v>449</v>
      </c>
      <c r="AG449" s="5">
        <v>4.18421E-2</v>
      </c>
      <c r="AH449" s="40" t="s">
        <v>177</v>
      </c>
      <c r="AI449" s="40" t="s">
        <v>449</v>
      </c>
      <c r="AJ449" s="40" t="str">
        <f t="shared" si="50"/>
        <v>No</v>
      </c>
      <c r="AK449" s="40">
        <v>34</v>
      </c>
      <c r="AL449" s="40">
        <v>33</v>
      </c>
      <c r="AM449" s="5" t="s">
        <v>177</v>
      </c>
      <c r="AN449" s="5" t="s">
        <v>177</v>
      </c>
      <c r="AO449" s="5" t="s">
        <v>7932</v>
      </c>
      <c r="AP449" s="5">
        <v>1132877</v>
      </c>
      <c r="AQ449" s="5">
        <v>62</v>
      </c>
      <c r="AR449" s="5" t="str">
        <f>IF(AQ449&lt;350,"yes","no")</f>
        <v>yes</v>
      </c>
      <c r="AS449" s="5">
        <v>32213</v>
      </c>
      <c r="AT449" s="5" t="str">
        <f t="shared" si="51"/>
        <v>yes</v>
      </c>
      <c r="AU449" s="5" t="str">
        <f t="shared" si="52"/>
        <v>yes</v>
      </c>
      <c r="AV449" s="5">
        <v>99.407177573832982</v>
      </c>
      <c r="AW449" s="5">
        <v>100</v>
      </c>
      <c r="AX449" s="5" t="s">
        <v>2385</v>
      </c>
      <c r="AY449" s="5">
        <v>0</v>
      </c>
      <c r="AZ449" s="5" t="str">
        <f t="shared" si="53"/>
        <v>yes</v>
      </c>
      <c r="BA449" s="5" t="str">
        <f t="shared" si="54"/>
        <v>yes</v>
      </c>
    </row>
    <row r="450" spans="1:53">
      <c r="A450" s="5" t="s">
        <v>6067</v>
      </c>
      <c r="B450" s="5" t="s">
        <v>5172</v>
      </c>
      <c r="C450" s="5" t="s">
        <v>5173</v>
      </c>
      <c r="D450" s="5">
        <v>814119</v>
      </c>
      <c r="E450" s="5" t="s">
        <v>172</v>
      </c>
      <c r="F450" s="162" t="s">
        <v>9612</v>
      </c>
      <c r="G450" s="5" t="s">
        <v>2882</v>
      </c>
      <c r="H450" s="5" t="s">
        <v>1549</v>
      </c>
      <c r="I450" s="5" t="s">
        <v>6168</v>
      </c>
      <c r="J450" s="34">
        <v>2017</v>
      </c>
      <c r="K450" s="5" t="s">
        <v>6174</v>
      </c>
      <c r="L450" s="136" t="s">
        <v>178</v>
      </c>
      <c r="M450" s="5" t="s">
        <v>2383</v>
      </c>
      <c r="N450" s="5" t="s">
        <v>177</v>
      </c>
      <c r="O450" s="5" t="s">
        <v>177</v>
      </c>
      <c r="P450" s="10" t="s">
        <v>449</v>
      </c>
      <c r="Q450" s="5" t="s">
        <v>172</v>
      </c>
      <c r="R450" s="5" t="s">
        <v>172</v>
      </c>
      <c r="S450" s="5" t="s">
        <v>172</v>
      </c>
      <c r="T450" s="5" t="s">
        <v>172</v>
      </c>
      <c r="U450" s="5" t="s">
        <v>172</v>
      </c>
      <c r="V450" s="5" t="s">
        <v>172</v>
      </c>
      <c r="W450" s="5" t="s">
        <v>172</v>
      </c>
      <c r="X450" s="5" t="s">
        <v>172</v>
      </c>
      <c r="Y450" s="5" t="s">
        <v>2814</v>
      </c>
      <c r="Z450" s="5" t="s">
        <v>172</v>
      </c>
      <c r="AA450" s="5" t="s">
        <v>2251</v>
      </c>
      <c r="AB450" s="5" t="s">
        <v>2254</v>
      </c>
      <c r="AC450" s="5" t="s">
        <v>1765</v>
      </c>
      <c r="AD450" s="5">
        <v>0.42834699999999998</v>
      </c>
      <c r="AE450" s="5" t="s">
        <v>449</v>
      </c>
      <c r="AF450" s="5" t="s">
        <v>449</v>
      </c>
      <c r="AG450" s="5">
        <v>0.76994300000000004</v>
      </c>
      <c r="AH450" s="40" t="s">
        <v>449</v>
      </c>
      <c r="AI450" s="40" t="s">
        <v>177</v>
      </c>
      <c r="AJ450" s="40" t="str">
        <f t="shared" si="50"/>
        <v>Yes</v>
      </c>
      <c r="AK450" s="40" t="s">
        <v>172</v>
      </c>
      <c r="AL450" s="40" t="s">
        <v>172</v>
      </c>
      <c r="AM450" s="5" t="s">
        <v>177</v>
      </c>
      <c r="AN450" s="5" t="s">
        <v>177</v>
      </c>
      <c r="AO450" s="5" t="s">
        <v>8169</v>
      </c>
      <c r="AP450" s="5">
        <v>483379</v>
      </c>
      <c r="AQ450" s="5">
        <v>628</v>
      </c>
      <c r="AR450" s="5" t="str">
        <f>IF(AQ450&lt;600,"yes","no")</f>
        <v>no</v>
      </c>
      <c r="AS450" s="5">
        <v>763</v>
      </c>
      <c r="AT450" s="5" t="str">
        <f t="shared" si="51"/>
        <v>no</v>
      </c>
      <c r="AU450" s="5" t="str">
        <f t="shared" si="52"/>
        <v>no</v>
      </c>
      <c r="AV450" s="5">
        <v>42.415321423651299</v>
      </c>
      <c r="AW450" s="5">
        <v>65.66</v>
      </c>
      <c r="AX450" s="5" t="s">
        <v>2386</v>
      </c>
      <c r="AY450" s="5">
        <v>7.14</v>
      </c>
      <c r="AZ450" s="5" t="str">
        <f t="shared" si="53"/>
        <v>no</v>
      </c>
      <c r="BA450" s="5" t="str">
        <f t="shared" si="54"/>
        <v>yes</v>
      </c>
    </row>
    <row r="451" spans="1:53">
      <c r="A451" s="5" t="s">
        <v>4254</v>
      </c>
      <c r="B451" s="5" t="s">
        <v>4706</v>
      </c>
      <c r="C451" s="5" t="s">
        <v>5834</v>
      </c>
      <c r="D451" s="5">
        <v>2500000</v>
      </c>
      <c r="E451" s="5" t="s">
        <v>172</v>
      </c>
      <c r="F451" s="162" t="s">
        <v>9613</v>
      </c>
      <c r="G451" s="5" t="s">
        <v>2882</v>
      </c>
      <c r="H451" s="5" t="s">
        <v>1549</v>
      </c>
      <c r="I451" s="5" t="s">
        <v>6168</v>
      </c>
      <c r="J451" s="5">
        <v>2017</v>
      </c>
      <c r="K451" s="5" t="s">
        <v>6174</v>
      </c>
      <c r="L451" s="136" t="s">
        <v>178</v>
      </c>
      <c r="M451" s="5" t="s">
        <v>2383</v>
      </c>
      <c r="N451" s="5" t="s">
        <v>177</v>
      </c>
      <c r="O451" s="5" t="s">
        <v>177</v>
      </c>
      <c r="P451" s="10" t="s">
        <v>449</v>
      </c>
      <c r="Q451" s="5" t="s">
        <v>172</v>
      </c>
      <c r="R451" s="5" t="s">
        <v>172</v>
      </c>
      <c r="S451" s="5" t="s">
        <v>172</v>
      </c>
      <c r="T451" s="5" t="s">
        <v>172</v>
      </c>
      <c r="U451" s="5" t="s">
        <v>172</v>
      </c>
      <c r="V451" s="5" t="s">
        <v>172</v>
      </c>
      <c r="W451" s="5" t="s">
        <v>172</v>
      </c>
      <c r="X451" s="5" t="s">
        <v>172</v>
      </c>
      <c r="Y451" s="5" t="s">
        <v>2814</v>
      </c>
      <c r="Z451" s="5" t="s">
        <v>172</v>
      </c>
      <c r="AA451" s="5" t="s">
        <v>2251</v>
      </c>
      <c r="AB451" s="5" t="s">
        <v>2254</v>
      </c>
      <c r="AC451" s="5" t="s">
        <v>1762</v>
      </c>
      <c r="AD451" s="5">
        <v>4.9177199999999997E-2</v>
      </c>
      <c r="AE451" s="5" t="s">
        <v>177</v>
      </c>
      <c r="AF451" s="5" t="s">
        <v>449</v>
      </c>
      <c r="AG451" s="5">
        <v>0.19085099999999999</v>
      </c>
      <c r="AH451" s="40" t="s">
        <v>177</v>
      </c>
      <c r="AI451" s="40" t="s">
        <v>449</v>
      </c>
      <c r="AJ451" s="40" t="str">
        <f t="shared" ref="AJ451:AJ514" si="57">IF(AG451&gt;0.75,"Yes","No")</f>
        <v>No</v>
      </c>
      <c r="AK451" s="40">
        <v>14.6</v>
      </c>
      <c r="AL451" s="40">
        <v>14</v>
      </c>
      <c r="AM451" s="5" t="s">
        <v>177</v>
      </c>
      <c r="AN451" s="5" t="s">
        <v>177</v>
      </c>
      <c r="AO451" s="5" t="s">
        <v>8237</v>
      </c>
      <c r="AP451" s="5">
        <v>1135056</v>
      </c>
      <c r="AQ451" s="5">
        <v>689</v>
      </c>
      <c r="AR451" s="5" t="str">
        <f>IF(AQ451&lt;600,"yes","no")</f>
        <v>no</v>
      </c>
      <c r="AS451" s="5">
        <v>2080</v>
      </c>
      <c r="AT451" s="5" t="str">
        <f t="shared" si="51"/>
        <v>yes</v>
      </c>
      <c r="AU451" s="5" t="str">
        <f t="shared" si="52"/>
        <v>no</v>
      </c>
      <c r="AV451" s="5">
        <v>99.598379478305731</v>
      </c>
      <c r="AW451" s="5">
        <v>94.73</v>
      </c>
      <c r="AX451" s="5" t="s">
        <v>2386</v>
      </c>
      <c r="AY451" s="5">
        <v>9.8800000000000008</v>
      </c>
      <c r="AZ451" s="5" t="str">
        <f t="shared" si="53"/>
        <v>no</v>
      </c>
      <c r="BA451" s="5" t="str">
        <f t="shared" si="54"/>
        <v>yes</v>
      </c>
    </row>
    <row r="452" spans="1:53">
      <c r="A452" s="5" t="s">
        <v>4121</v>
      </c>
      <c r="B452" s="5" t="s">
        <v>4573</v>
      </c>
      <c r="C452" s="5" t="s">
        <v>5711</v>
      </c>
      <c r="D452" s="5">
        <v>2500000</v>
      </c>
      <c r="E452" s="5" t="s">
        <v>172</v>
      </c>
      <c r="F452" s="5" t="s">
        <v>6310</v>
      </c>
      <c r="G452" s="5" t="s">
        <v>2882</v>
      </c>
      <c r="H452" s="5" t="s">
        <v>1549</v>
      </c>
      <c r="I452" s="5" t="s">
        <v>6168</v>
      </c>
      <c r="J452" s="5">
        <v>2017</v>
      </c>
      <c r="K452" s="5" t="s">
        <v>6174</v>
      </c>
      <c r="L452" s="136" t="s">
        <v>178</v>
      </c>
      <c r="M452" s="5" t="s">
        <v>2383</v>
      </c>
      <c r="N452" s="5" t="s">
        <v>177</v>
      </c>
      <c r="O452" s="5" t="s">
        <v>177</v>
      </c>
      <c r="P452" s="10" t="s">
        <v>449</v>
      </c>
      <c r="Q452" s="5" t="s">
        <v>172</v>
      </c>
      <c r="R452" s="5" t="s">
        <v>172</v>
      </c>
      <c r="S452" s="5" t="s">
        <v>172</v>
      </c>
      <c r="T452" s="5" t="s">
        <v>172</v>
      </c>
      <c r="U452" s="5" t="s">
        <v>172</v>
      </c>
      <c r="V452" s="5" t="s">
        <v>172</v>
      </c>
      <c r="W452" s="5" t="s">
        <v>172</v>
      </c>
      <c r="X452" s="5" t="s">
        <v>172</v>
      </c>
      <c r="Y452" s="5" t="s">
        <v>2814</v>
      </c>
      <c r="Z452" s="5" t="s">
        <v>172</v>
      </c>
      <c r="AA452" s="5" t="s">
        <v>2251</v>
      </c>
      <c r="AB452" s="5" t="s">
        <v>2254</v>
      </c>
      <c r="AC452" s="5" t="s">
        <v>1765</v>
      </c>
      <c r="AD452" s="5">
        <v>2.4285000000000001E-2</v>
      </c>
      <c r="AE452" s="5" t="s">
        <v>177</v>
      </c>
      <c r="AF452" s="5" t="s">
        <v>449</v>
      </c>
      <c r="AG452" s="5">
        <v>3.8531200000000002E-2</v>
      </c>
      <c r="AH452" s="40" t="s">
        <v>177</v>
      </c>
      <c r="AI452" s="40" t="s">
        <v>449</v>
      </c>
      <c r="AJ452" s="40" t="str">
        <f t="shared" si="57"/>
        <v>No</v>
      </c>
      <c r="AK452" s="40">
        <v>50.3</v>
      </c>
      <c r="AL452" s="40">
        <v>49</v>
      </c>
      <c r="AM452" s="5" t="s">
        <v>177</v>
      </c>
      <c r="AN452" s="5" t="s">
        <v>177</v>
      </c>
      <c r="AO452" s="5" t="s">
        <v>7897</v>
      </c>
      <c r="AP452" s="5">
        <v>1129804</v>
      </c>
      <c r="AQ452" s="5">
        <v>26</v>
      </c>
      <c r="AR452" s="5" t="str">
        <f>IF(AQ452&lt;350,"yes","no")</f>
        <v>yes</v>
      </c>
      <c r="AS452" s="5">
        <v>126816</v>
      </c>
      <c r="AT452" s="5" t="str">
        <f t="shared" si="51"/>
        <v>yes</v>
      </c>
      <c r="AU452" s="5" t="str">
        <f t="shared" si="52"/>
        <v>yes</v>
      </c>
      <c r="AV452" s="5">
        <v>99.137529362522841</v>
      </c>
      <c r="AW452" s="5">
        <v>99.19</v>
      </c>
      <c r="AX452" s="5" t="s">
        <v>2385</v>
      </c>
      <c r="AY452" s="5">
        <v>0.81</v>
      </c>
      <c r="AZ452" s="5" t="str">
        <f t="shared" si="53"/>
        <v>yes</v>
      </c>
      <c r="BA452" s="5" t="str">
        <f t="shared" si="54"/>
        <v>yes</v>
      </c>
    </row>
    <row r="453" spans="1:53">
      <c r="A453" s="5" t="s">
        <v>4181</v>
      </c>
      <c r="B453" s="5" t="s">
        <v>4633</v>
      </c>
      <c r="C453" s="5" t="s">
        <v>5764</v>
      </c>
      <c r="D453" s="5">
        <v>2500000</v>
      </c>
      <c r="E453" s="5" t="s">
        <v>172</v>
      </c>
      <c r="F453" s="5" t="s">
        <v>6386</v>
      </c>
      <c r="G453" s="5" t="s">
        <v>2882</v>
      </c>
      <c r="H453" s="5" t="s">
        <v>1549</v>
      </c>
      <c r="I453" s="5" t="s">
        <v>6168</v>
      </c>
      <c r="J453" s="5">
        <v>2017</v>
      </c>
      <c r="K453" s="5" t="s">
        <v>6174</v>
      </c>
      <c r="L453" s="136" t="s">
        <v>178</v>
      </c>
      <c r="M453" s="5" t="s">
        <v>2383</v>
      </c>
      <c r="N453" s="5" t="s">
        <v>177</v>
      </c>
      <c r="O453" s="5" t="s">
        <v>177</v>
      </c>
      <c r="P453" s="10" t="s">
        <v>449</v>
      </c>
      <c r="Q453" s="5" t="s">
        <v>172</v>
      </c>
      <c r="R453" s="5" t="s">
        <v>172</v>
      </c>
      <c r="S453" s="5" t="s">
        <v>172</v>
      </c>
      <c r="T453" s="5" t="s">
        <v>172</v>
      </c>
      <c r="U453" s="5" t="s">
        <v>172</v>
      </c>
      <c r="V453" s="5" t="s">
        <v>172</v>
      </c>
      <c r="W453" s="5" t="s">
        <v>172</v>
      </c>
      <c r="X453" s="5" t="s">
        <v>172</v>
      </c>
      <c r="Y453" s="5" t="s">
        <v>2814</v>
      </c>
      <c r="Z453" s="5" t="s">
        <v>172</v>
      </c>
      <c r="AA453" s="5" t="s">
        <v>2251</v>
      </c>
      <c r="AB453" s="5" t="s">
        <v>2254</v>
      </c>
      <c r="AC453" s="5" t="s">
        <v>1765</v>
      </c>
      <c r="AD453" s="5">
        <v>2.4973800000000001E-2</v>
      </c>
      <c r="AE453" s="5" t="s">
        <v>177</v>
      </c>
      <c r="AF453" s="5" t="s">
        <v>449</v>
      </c>
      <c r="AG453" s="5">
        <v>4.27074E-2</v>
      </c>
      <c r="AH453" s="40" t="s">
        <v>177</v>
      </c>
      <c r="AI453" s="40" t="s">
        <v>449</v>
      </c>
      <c r="AJ453" s="40" t="str">
        <f t="shared" si="57"/>
        <v>No</v>
      </c>
      <c r="AK453" s="40">
        <v>32.6</v>
      </c>
      <c r="AL453" s="40">
        <v>32</v>
      </c>
      <c r="AM453" s="5" t="s">
        <v>177</v>
      </c>
      <c r="AN453" s="5" t="s">
        <v>177</v>
      </c>
      <c r="AO453" s="5" t="s">
        <v>7975</v>
      </c>
      <c r="AP453" s="5">
        <v>1133646</v>
      </c>
      <c r="AQ453" s="5">
        <v>40</v>
      </c>
      <c r="AR453" s="5" t="str">
        <f>IF(AQ453&lt;350,"yes","no")</f>
        <v>yes</v>
      </c>
      <c r="AS453" s="5">
        <v>57024</v>
      </c>
      <c r="AT453" s="5" t="str">
        <f t="shared" si="51"/>
        <v>yes</v>
      </c>
      <c r="AU453" s="5" t="str">
        <f t="shared" si="52"/>
        <v>yes</v>
      </c>
      <c r="AV453" s="5">
        <v>99.474655437320621</v>
      </c>
      <c r="AW453" s="5">
        <v>100</v>
      </c>
      <c r="AX453" s="5" t="s">
        <v>2385</v>
      </c>
      <c r="AY453" s="5">
        <v>0</v>
      </c>
      <c r="AZ453" s="5" t="str">
        <f t="shared" si="53"/>
        <v>yes</v>
      </c>
      <c r="BA453" s="5" t="str">
        <f t="shared" si="54"/>
        <v>yes</v>
      </c>
    </row>
    <row r="454" spans="1:53">
      <c r="A454" s="5" t="s">
        <v>4057</v>
      </c>
      <c r="B454" s="5" t="s">
        <v>4509</v>
      </c>
      <c r="C454" s="5" t="s">
        <v>5650</v>
      </c>
      <c r="D454" s="5">
        <v>2500000</v>
      </c>
      <c r="E454" s="5" t="s">
        <v>172</v>
      </c>
      <c r="F454" s="5" t="s">
        <v>6233</v>
      </c>
      <c r="G454" s="5" t="s">
        <v>2882</v>
      </c>
      <c r="H454" s="5" t="s">
        <v>1549</v>
      </c>
      <c r="I454" s="5" t="s">
        <v>6168</v>
      </c>
      <c r="J454" s="5">
        <v>2017</v>
      </c>
      <c r="K454" s="5" t="s">
        <v>6174</v>
      </c>
      <c r="L454" s="136" t="s">
        <v>178</v>
      </c>
      <c r="M454" s="5" t="s">
        <v>2383</v>
      </c>
      <c r="N454" s="5" t="s">
        <v>177</v>
      </c>
      <c r="O454" s="5" t="s">
        <v>177</v>
      </c>
      <c r="P454" s="10" t="s">
        <v>449</v>
      </c>
      <c r="Q454" s="5" t="s">
        <v>172</v>
      </c>
      <c r="R454" s="5" t="s">
        <v>172</v>
      </c>
      <c r="S454" s="5" t="s">
        <v>172</v>
      </c>
      <c r="T454" s="5" t="s">
        <v>172</v>
      </c>
      <c r="U454" s="5" t="s">
        <v>172</v>
      </c>
      <c r="V454" s="5" t="s">
        <v>172</v>
      </c>
      <c r="W454" s="5" t="s">
        <v>172</v>
      </c>
      <c r="X454" s="5" t="s">
        <v>172</v>
      </c>
      <c r="Y454" s="5" t="s">
        <v>2814</v>
      </c>
      <c r="Z454" s="5" t="s">
        <v>172</v>
      </c>
      <c r="AA454" s="5" t="s">
        <v>2251</v>
      </c>
      <c r="AB454" s="5" t="s">
        <v>2254</v>
      </c>
      <c r="AC454" s="5" t="s">
        <v>1762</v>
      </c>
      <c r="AD454" s="5">
        <v>2.44149E-2</v>
      </c>
      <c r="AE454" s="5" t="s">
        <v>177</v>
      </c>
      <c r="AF454" s="5" t="s">
        <v>449</v>
      </c>
      <c r="AG454" s="5">
        <v>4.5113500000000001E-2</v>
      </c>
      <c r="AH454" s="40" t="s">
        <v>177</v>
      </c>
      <c r="AI454" s="40" t="s">
        <v>449</v>
      </c>
      <c r="AJ454" s="40" t="str">
        <f t="shared" si="57"/>
        <v>No</v>
      </c>
      <c r="AK454" s="40">
        <v>34.4</v>
      </c>
      <c r="AL454" s="40">
        <v>33</v>
      </c>
      <c r="AM454" s="5" t="s">
        <v>177</v>
      </c>
      <c r="AN454" s="5" t="s">
        <v>177</v>
      </c>
      <c r="AO454" s="5" t="s">
        <v>7808</v>
      </c>
      <c r="AP454" s="5">
        <v>1134559</v>
      </c>
      <c r="AQ454" s="5">
        <v>85</v>
      </c>
      <c r="AR454" s="5" t="str">
        <f>IF(AQ454&lt;350,"yes","no")</f>
        <v>yes</v>
      </c>
      <c r="AS454" s="5">
        <v>21992</v>
      </c>
      <c r="AT454" s="5" t="str">
        <f t="shared" si="51"/>
        <v>yes</v>
      </c>
      <c r="AU454" s="5" t="str">
        <f t="shared" si="52"/>
        <v>yes</v>
      </c>
      <c r="AV454" s="5">
        <v>99.554768947547146</v>
      </c>
      <c r="AW454" s="5">
        <v>99.19</v>
      </c>
      <c r="AX454" s="5" t="s">
        <v>2385</v>
      </c>
      <c r="AY454" s="5">
        <v>0.83</v>
      </c>
      <c r="AZ454" s="5" t="str">
        <f t="shared" si="53"/>
        <v>yes</v>
      </c>
      <c r="BA454" s="5" t="str">
        <f t="shared" si="54"/>
        <v>yes</v>
      </c>
    </row>
    <row r="455" spans="1:53">
      <c r="A455" s="5" t="s">
        <v>5990</v>
      </c>
      <c r="B455" s="5" t="s">
        <v>4973</v>
      </c>
      <c r="C455" s="5" t="s">
        <v>4974</v>
      </c>
      <c r="D455" s="5">
        <v>394443</v>
      </c>
      <c r="E455" s="5" t="s">
        <v>172</v>
      </c>
      <c r="F455" s="5" t="s">
        <v>6505</v>
      </c>
      <c r="G455" s="5" t="s">
        <v>2882</v>
      </c>
      <c r="H455" s="5" t="s">
        <v>1549</v>
      </c>
      <c r="I455" s="5" t="s">
        <v>6168</v>
      </c>
      <c r="J455" s="34">
        <v>2017</v>
      </c>
      <c r="K455" s="5" t="s">
        <v>6174</v>
      </c>
      <c r="L455" s="136" t="s">
        <v>178</v>
      </c>
      <c r="M455" s="5" t="s">
        <v>2383</v>
      </c>
      <c r="N455" s="5" t="s">
        <v>177</v>
      </c>
      <c r="O455" s="5" t="s">
        <v>177</v>
      </c>
      <c r="P455" s="10" t="s">
        <v>449</v>
      </c>
      <c r="Q455" s="5" t="s">
        <v>172</v>
      </c>
      <c r="R455" s="5" t="s">
        <v>172</v>
      </c>
      <c r="S455" s="5" t="s">
        <v>172</v>
      </c>
      <c r="T455" s="5" t="s">
        <v>172</v>
      </c>
      <c r="U455" s="5" t="s">
        <v>172</v>
      </c>
      <c r="V455" s="5" t="s">
        <v>172</v>
      </c>
      <c r="W455" s="5" t="s">
        <v>172</v>
      </c>
      <c r="X455" s="5" t="s">
        <v>172</v>
      </c>
      <c r="Y455" s="5" t="s">
        <v>2814</v>
      </c>
      <c r="Z455" s="5" t="s">
        <v>172</v>
      </c>
      <c r="AA455" s="5" t="s">
        <v>2251</v>
      </c>
      <c r="AB455" s="5" t="s">
        <v>2254</v>
      </c>
      <c r="AC455" s="5" t="s">
        <v>172</v>
      </c>
      <c r="AD455" s="5">
        <v>0.59062499999999996</v>
      </c>
      <c r="AE455" s="5" t="s">
        <v>449</v>
      </c>
      <c r="AF455" s="5" t="s">
        <v>177</v>
      </c>
      <c r="AG455" s="5" t="s">
        <v>172</v>
      </c>
      <c r="AH455" s="40" t="s">
        <v>449</v>
      </c>
      <c r="AI455" s="40" t="s">
        <v>177</v>
      </c>
      <c r="AJ455" s="40" t="str">
        <f t="shared" si="57"/>
        <v>Yes</v>
      </c>
      <c r="AK455" s="40" t="s">
        <v>172</v>
      </c>
      <c r="AL455" s="40" t="s">
        <v>172</v>
      </c>
      <c r="AM455" s="5" t="s">
        <v>177</v>
      </c>
      <c r="AN455" s="5" t="s">
        <v>177</v>
      </c>
      <c r="AO455" s="5" t="s">
        <v>8089</v>
      </c>
      <c r="AP455" s="5">
        <v>145324</v>
      </c>
      <c r="AQ455" s="5">
        <v>221</v>
      </c>
      <c r="AR455" s="5" t="str">
        <f>IF(AQ455&lt;600,"yes","no")</f>
        <v>yes</v>
      </c>
      <c r="AS455" s="5">
        <v>656</v>
      </c>
      <c r="AT455" s="5" t="str">
        <f t="shared" si="51"/>
        <v>no</v>
      </c>
      <c r="AU455" s="5" t="str">
        <f t="shared" si="52"/>
        <v>no</v>
      </c>
      <c r="AV455" s="5">
        <v>12.751824490866797</v>
      </c>
      <c r="AW455" s="5">
        <v>31.19</v>
      </c>
      <c r="AX455" s="5" t="s">
        <v>2386</v>
      </c>
      <c r="AY455" s="5">
        <v>1.08</v>
      </c>
      <c r="AZ455" s="5" t="str">
        <f t="shared" si="53"/>
        <v>yes</v>
      </c>
      <c r="BA455" s="5" t="str">
        <f t="shared" si="54"/>
        <v>yes</v>
      </c>
    </row>
    <row r="456" spans="1:53">
      <c r="A456" s="5" t="s">
        <v>4058</v>
      </c>
      <c r="B456" s="5" t="s">
        <v>4510</v>
      </c>
      <c r="C456" s="5" t="s">
        <v>5651</v>
      </c>
      <c r="D456" s="5">
        <v>2500000</v>
      </c>
      <c r="E456" s="5" t="s">
        <v>172</v>
      </c>
      <c r="F456" s="5" t="s">
        <v>6234</v>
      </c>
      <c r="G456" s="5" t="s">
        <v>2882</v>
      </c>
      <c r="H456" s="5" t="s">
        <v>1549</v>
      </c>
      <c r="I456" s="5" t="s">
        <v>6168</v>
      </c>
      <c r="J456" s="5">
        <v>2017</v>
      </c>
      <c r="K456" s="5" t="s">
        <v>6174</v>
      </c>
      <c r="L456" s="136" t="s">
        <v>178</v>
      </c>
      <c r="M456" s="5" t="s">
        <v>2383</v>
      </c>
      <c r="N456" s="5" t="s">
        <v>177</v>
      </c>
      <c r="O456" s="5" t="s">
        <v>177</v>
      </c>
      <c r="P456" s="10" t="s">
        <v>449</v>
      </c>
      <c r="Q456" s="5" t="s">
        <v>172</v>
      </c>
      <c r="R456" s="5" t="s">
        <v>172</v>
      </c>
      <c r="S456" s="5" t="s">
        <v>172</v>
      </c>
      <c r="T456" s="5" t="s">
        <v>172</v>
      </c>
      <c r="U456" s="5" t="s">
        <v>172</v>
      </c>
      <c r="V456" s="5" t="s">
        <v>172</v>
      </c>
      <c r="W456" s="5" t="s">
        <v>172</v>
      </c>
      <c r="X456" s="5" t="s">
        <v>172</v>
      </c>
      <c r="Y456" s="5" t="s">
        <v>2814</v>
      </c>
      <c r="Z456" s="5" t="s">
        <v>172</v>
      </c>
      <c r="AA456" s="5" t="s">
        <v>2251</v>
      </c>
      <c r="AB456" s="5" t="s">
        <v>2254</v>
      </c>
      <c r="AC456" s="5" t="s">
        <v>1765</v>
      </c>
      <c r="AD456" s="5">
        <v>2.4209499999999998E-2</v>
      </c>
      <c r="AE456" s="5" t="s">
        <v>177</v>
      </c>
      <c r="AF456" s="5" t="s">
        <v>449</v>
      </c>
      <c r="AG456" s="5">
        <v>3.82732E-2</v>
      </c>
      <c r="AH456" s="40" t="s">
        <v>177</v>
      </c>
      <c r="AI456" s="40" t="s">
        <v>449</v>
      </c>
      <c r="AJ456" s="40" t="str">
        <f t="shared" si="57"/>
        <v>No</v>
      </c>
      <c r="AK456" s="40">
        <v>53.4</v>
      </c>
      <c r="AL456" s="40">
        <v>52</v>
      </c>
      <c r="AM456" s="5" t="s">
        <v>177</v>
      </c>
      <c r="AN456" s="5" t="s">
        <v>177</v>
      </c>
      <c r="AO456" s="5" t="s">
        <v>7809</v>
      </c>
      <c r="AP456" s="5">
        <v>1133650</v>
      </c>
      <c r="AQ456" s="5">
        <v>18</v>
      </c>
      <c r="AR456" s="5" t="str">
        <f>IF(AQ456&lt;350,"yes","no")</f>
        <v>yes</v>
      </c>
      <c r="AS456" s="5">
        <v>208981</v>
      </c>
      <c r="AT456" s="5" t="str">
        <f t="shared" si="51"/>
        <v>yes</v>
      </c>
      <c r="AU456" s="5" t="str">
        <f t="shared" si="52"/>
        <v>yes</v>
      </c>
      <c r="AV456" s="5">
        <v>99.475006427507807</v>
      </c>
      <c r="AW456" s="5">
        <v>100</v>
      </c>
      <c r="AX456" s="5" t="s">
        <v>2385</v>
      </c>
      <c r="AY456" s="5">
        <v>0</v>
      </c>
      <c r="AZ456" s="5" t="str">
        <f t="shared" si="53"/>
        <v>yes</v>
      </c>
      <c r="BA456" s="5" t="str">
        <f t="shared" si="54"/>
        <v>yes</v>
      </c>
    </row>
    <row r="457" spans="1:53">
      <c r="A457" s="5" t="s">
        <v>5896</v>
      </c>
      <c r="B457" s="5" t="s">
        <v>5684</v>
      </c>
      <c r="C457" s="5" t="s">
        <v>5685</v>
      </c>
      <c r="D457" s="5">
        <v>2500000</v>
      </c>
      <c r="E457" s="5" t="s">
        <v>172</v>
      </c>
      <c r="F457" s="5" t="s">
        <v>6271</v>
      </c>
      <c r="G457" s="5" t="s">
        <v>2882</v>
      </c>
      <c r="H457" s="5" t="s">
        <v>1549</v>
      </c>
      <c r="I457" s="5" t="s">
        <v>6168</v>
      </c>
      <c r="J457" s="34">
        <v>2017</v>
      </c>
      <c r="K457" s="5" t="s">
        <v>6174</v>
      </c>
      <c r="L457" s="136" t="s">
        <v>178</v>
      </c>
      <c r="M457" s="5" t="s">
        <v>2383</v>
      </c>
      <c r="N457" s="5" t="s">
        <v>177</v>
      </c>
      <c r="O457" s="5" t="s">
        <v>177</v>
      </c>
      <c r="P457" s="10" t="s">
        <v>449</v>
      </c>
      <c r="Q457" s="5" t="s">
        <v>172</v>
      </c>
      <c r="R457" s="5" t="s">
        <v>172</v>
      </c>
      <c r="S457" s="5" t="s">
        <v>172</v>
      </c>
      <c r="T457" s="5" t="s">
        <v>172</v>
      </c>
      <c r="U457" s="5" t="s">
        <v>172</v>
      </c>
      <c r="V457" s="5" t="s">
        <v>172</v>
      </c>
      <c r="W457" s="5" t="s">
        <v>172</v>
      </c>
      <c r="X457" s="5" t="s">
        <v>172</v>
      </c>
      <c r="Y457" s="5" t="s">
        <v>2814</v>
      </c>
      <c r="Z457" s="5" t="s">
        <v>172</v>
      </c>
      <c r="AA457" s="5" t="s">
        <v>2251</v>
      </c>
      <c r="AB457" s="5" t="s">
        <v>2254</v>
      </c>
      <c r="AC457" s="5" t="s">
        <v>1765</v>
      </c>
      <c r="AD457" s="5">
        <v>2.4163899999999999E-2</v>
      </c>
      <c r="AE457" s="5" t="s">
        <v>177</v>
      </c>
      <c r="AF457" s="5" t="s">
        <v>449</v>
      </c>
      <c r="AG457" s="5">
        <v>3.7701999999999999E-2</v>
      </c>
      <c r="AH457" s="40" t="s">
        <v>177</v>
      </c>
      <c r="AI457" s="40" t="s">
        <v>449</v>
      </c>
      <c r="AJ457" s="40" t="str">
        <f t="shared" si="57"/>
        <v>No</v>
      </c>
      <c r="AK457" s="40">
        <v>62.8</v>
      </c>
      <c r="AL457" s="40">
        <v>61</v>
      </c>
      <c r="AM457" s="5" t="s">
        <v>177</v>
      </c>
      <c r="AN457" s="5" t="s">
        <v>177</v>
      </c>
      <c r="AO457" s="5" t="s">
        <v>7857</v>
      </c>
      <c r="AP457" s="5">
        <v>1133403</v>
      </c>
      <c r="AQ457" s="5">
        <v>16</v>
      </c>
      <c r="AR457" s="5" t="str">
        <f>IF(AQ457&lt;350,"yes","no")</f>
        <v>yes</v>
      </c>
      <c r="AS457" s="5">
        <v>160413</v>
      </c>
      <c r="AT457" s="5" t="str">
        <f t="shared" si="51"/>
        <v>yes</v>
      </c>
      <c r="AU457" s="5" t="str">
        <f t="shared" si="52"/>
        <v>yes</v>
      </c>
      <c r="AV457" s="5">
        <v>99.453332783448715</v>
      </c>
      <c r="AW457" s="5">
        <v>100</v>
      </c>
      <c r="AX457" s="5" t="s">
        <v>2385</v>
      </c>
      <c r="AY457" s="5">
        <v>0</v>
      </c>
      <c r="AZ457" s="5" t="str">
        <f t="shared" si="53"/>
        <v>yes</v>
      </c>
      <c r="BA457" s="5" t="str">
        <f t="shared" si="54"/>
        <v>yes</v>
      </c>
    </row>
    <row r="458" spans="1:53">
      <c r="A458" s="5" t="s">
        <v>4241</v>
      </c>
      <c r="B458" s="5" t="s">
        <v>4693</v>
      </c>
      <c r="C458" s="5" t="s">
        <v>5807</v>
      </c>
      <c r="D458" s="5">
        <v>2500000</v>
      </c>
      <c r="E458" s="5" t="s">
        <v>172</v>
      </c>
      <c r="F458" s="162" t="s">
        <v>9614</v>
      </c>
      <c r="G458" s="5" t="s">
        <v>2882</v>
      </c>
      <c r="H458" s="5" t="s">
        <v>1549</v>
      </c>
      <c r="I458" s="5" t="s">
        <v>6168</v>
      </c>
      <c r="J458" s="5">
        <v>2017</v>
      </c>
      <c r="K458" s="5" t="s">
        <v>6174</v>
      </c>
      <c r="L458" s="136" t="s">
        <v>178</v>
      </c>
      <c r="M458" s="5" t="s">
        <v>2383</v>
      </c>
      <c r="N458" s="5" t="s">
        <v>177</v>
      </c>
      <c r="O458" s="5" t="s">
        <v>177</v>
      </c>
      <c r="P458" s="10" t="s">
        <v>449</v>
      </c>
      <c r="Q458" s="5" t="s">
        <v>172</v>
      </c>
      <c r="R458" s="5" t="s">
        <v>172</v>
      </c>
      <c r="S458" s="5" t="s">
        <v>172</v>
      </c>
      <c r="T458" s="5" t="s">
        <v>172</v>
      </c>
      <c r="U458" s="5" t="s">
        <v>172</v>
      </c>
      <c r="V458" s="5" t="s">
        <v>172</v>
      </c>
      <c r="W458" s="5" t="s">
        <v>172</v>
      </c>
      <c r="X458" s="5" t="s">
        <v>172</v>
      </c>
      <c r="Y458" s="5" t="s">
        <v>2814</v>
      </c>
      <c r="Z458" s="5" t="s">
        <v>172</v>
      </c>
      <c r="AA458" s="5" t="s">
        <v>2251</v>
      </c>
      <c r="AB458" s="5" t="s">
        <v>2254</v>
      </c>
      <c r="AC458" s="5" t="s">
        <v>1765</v>
      </c>
      <c r="AD458" s="5">
        <v>3.0204499999999999E-2</v>
      </c>
      <c r="AE458" s="5" t="s">
        <v>177</v>
      </c>
      <c r="AF458" s="5" t="s">
        <v>449</v>
      </c>
      <c r="AG458" s="5">
        <v>8.4952299999999994E-2</v>
      </c>
      <c r="AH458" s="40" t="s">
        <v>177</v>
      </c>
      <c r="AI458" s="40" t="s">
        <v>449</v>
      </c>
      <c r="AJ458" s="40" t="str">
        <f t="shared" si="57"/>
        <v>No</v>
      </c>
      <c r="AK458" s="40">
        <v>19.600000000000001</v>
      </c>
      <c r="AL458" s="40">
        <v>19</v>
      </c>
      <c r="AM458" s="5" t="s">
        <v>177</v>
      </c>
      <c r="AN458" s="5" t="s">
        <v>177</v>
      </c>
      <c r="AO458" s="5" t="s">
        <v>8212</v>
      </c>
      <c r="AP458" s="5">
        <v>1152209</v>
      </c>
      <c r="AQ458" s="5">
        <v>315</v>
      </c>
      <c r="AR458" s="5" t="str">
        <f>IF(AQ458&lt;350,"yes","no")</f>
        <v>yes</v>
      </c>
      <c r="AS458" s="5">
        <v>5433</v>
      </c>
      <c r="AT458" s="5" t="str">
        <f t="shared" si="51"/>
        <v>yes</v>
      </c>
      <c r="AU458" s="5" t="str">
        <f t="shared" si="52"/>
        <v>yes</v>
      </c>
      <c r="AV458" s="5">
        <v>101.10351314853115</v>
      </c>
      <c r="AW458" s="5">
        <v>97.98</v>
      </c>
      <c r="AX458" s="5" t="s">
        <v>2385</v>
      </c>
      <c r="AY458" s="5">
        <v>1.4</v>
      </c>
      <c r="AZ458" s="5" t="str">
        <f t="shared" si="53"/>
        <v>yes</v>
      </c>
      <c r="BA458" s="5" t="str">
        <f t="shared" si="54"/>
        <v>yes</v>
      </c>
    </row>
    <row r="459" spans="1:53">
      <c r="A459" s="5" t="s">
        <v>5925</v>
      </c>
      <c r="B459" s="5" t="s">
        <v>5025</v>
      </c>
      <c r="C459" s="5" t="s">
        <v>5026</v>
      </c>
      <c r="D459" s="5">
        <v>467810</v>
      </c>
      <c r="E459" s="5" t="s">
        <v>172</v>
      </c>
      <c r="F459" s="5" t="s">
        <v>6387</v>
      </c>
      <c r="G459" s="5" t="s">
        <v>2882</v>
      </c>
      <c r="H459" s="5" t="s">
        <v>1549</v>
      </c>
      <c r="I459" s="5" t="s">
        <v>6168</v>
      </c>
      <c r="J459" s="34">
        <v>2017</v>
      </c>
      <c r="K459" s="5" t="s">
        <v>6174</v>
      </c>
      <c r="L459" s="136" t="s">
        <v>178</v>
      </c>
      <c r="M459" s="5" t="s">
        <v>2383</v>
      </c>
      <c r="N459" s="5" t="s">
        <v>177</v>
      </c>
      <c r="O459" s="5" t="s">
        <v>177</v>
      </c>
      <c r="P459" s="10" t="s">
        <v>449</v>
      </c>
      <c r="Q459" s="5" t="s">
        <v>172</v>
      </c>
      <c r="R459" s="5" t="s">
        <v>172</v>
      </c>
      <c r="S459" s="5" t="s">
        <v>172</v>
      </c>
      <c r="T459" s="5" t="s">
        <v>172</v>
      </c>
      <c r="U459" s="5" t="s">
        <v>172</v>
      </c>
      <c r="V459" s="5" t="s">
        <v>172</v>
      </c>
      <c r="W459" s="5" t="s">
        <v>172</v>
      </c>
      <c r="X459" s="5" t="s">
        <v>172</v>
      </c>
      <c r="Y459" s="5" t="s">
        <v>2814</v>
      </c>
      <c r="Z459" s="5" t="s">
        <v>172</v>
      </c>
      <c r="AA459" s="5" t="s">
        <v>2251</v>
      </c>
      <c r="AB459" s="5" t="s">
        <v>2254</v>
      </c>
      <c r="AC459" s="5" t="s">
        <v>172</v>
      </c>
      <c r="AD459" s="5">
        <v>0.586897</v>
      </c>
      <c r="AE459" s="5" t="s">
        <v>449</v>
      </c>
      <c r="AF459" s="5" t="s">
        <v>177</v>
      </c>
      <c r="AG459" s="5" t="s">
        <v>172</v>
      </c>
      <c r="AH459" s="40" t="s">
        <v>449</v>
      </c>
      <c r="AI459" s="40" t="s">
        <v>177</v>
      </c>
      <c r="AJ459" s="40" t="str">
        <f t="shared" si="57"/>
        <v>Yes</v>
      </c>
      <c r="AK459" s="40" t="s">
        <v>172</v>
      </c>
      <c r="AL459" s="40" t="s">
        <v>172</v>
      </c>
      <c r="AM459" s="5" t="s">
        <v>177</v>
      </c>
      <c r="AN459" s="5" t="s">
        <v>177</v>
      </c>
      <c r="AO459" s="5" t="s">
        <v>7977</v>
      </c>
      <c r="AP459" s="5">
        <v>162044</v>
      </c>
      <c r="AQ459" s="5">
        <v>245</v>
      </c>
      <c r="AR459" s="5" t="str">
        <f t="shared" ref="AR459:AR484" si="58">IF(AQ459&lt;600,"yes","no")</f>
        <v>yes</v>
      </c>
      <c r="AS459" s="5">
        <v>656</v>
      </c>
      <c r="AT459" s="5" t="str">
        <f t="shared" si="51"/>
        <v>no</v>
      </c>
      <c r="AU459" s="5" t="str">
        <f t="shared" si="52"/>
        <v>no</v>
      </c>
      <c r="AV459" s="5">
        <v>14.218963473328694</v>
      </c>
      <c r="AW459" s="5">
        <v>35.229999999999997</v>
      </c>
      <c r="AX459" s="5" t="s">
        <v>2386</v>
      </c>
      <c r="AY459" s="5">
        <v>2.87</v>
      </c>
      <c r="AZ459" s="5" t="str">
        <f t="shared" si="53"/>
        <v>yes</v>
      </c>
      <c r="BA459" s="5" t="str">
        <f t="shared" si="54"/>
        <v>yes</v>
      </c>
    </row>
    <row r="460" spans="1:53">
      <c r="A460" s="5" t="s">
        <v>4152</v>
      </c>
      <c r="B460" s="5" t="s">
        <v>4604</v>
      </c>
      <c r="C460" s="5" t="s">
        <v>5478</v>
      </c>
      <c r="D460" s="5">
        <v>2206004</v>
      </c>
      <c r="E460" s="5" t="s">
        <v>172</v>
      </c>
      <c r="F460" s="5" t="s">
        <v>6346</v>
      </c>
      <c r="G460" s="5" t="s">
        <v>2882</v>
      </c>
      <c r="H460" s="5" t="s">
        <v>1549</v>
      </c>
      <c r="I460" s="5" t="s">
        <v>6168</v>
      </c>
      <c r="J460" s="5">
        <v>2017</v>
      </c>
      <c r="K460" s="5" t="s">
        <v>6174</v>
      </c>
      <c r="L460" s="136" t="s">
        <v>178</v>
      </c>
      <c r="M460" s="5" t="s">
        <v>2383</v>
      </c>
      <c r="N460" s="5" t="s">
        <v>177</v>
      </c>
      <c r="O460" s="5" t="s">
        <v>177</v>
      </c>
      <c r="P460" s="10" t="s">
        <v>449</v>
      </c>
      <c r="Q460" s="5" t="s">
        <v>172</v>
      </c>
      <c r="R460" s="5" t="s">
        <v>172</v>
      </c>
      <c r="S460" s="5" t="s">
        <v>172</v>
      </c>
      <c r="T460" s="5" t="s">
        <v>172</v>
      </c>
      <c r="U460" s="5" t="s">
        <v>172</v>
      </c>
      <c r="V460" s="5" t="s">
        <v>172</v>
      </c>
      <c r="W460" s="5" t="s">
        <v>172</v>
      </c>
      <c r="X460" s="5" t="s">
        <v>172</v>
      </c>
      <c r="Y460" s="5" t="s">
        <v>2814</v>
      </c>
      <c r="Z460" s="5" t="s">
        <v>172</v>
      </c>
      <c r="AA460" s="5" t="s">
        <v>2251</v>
      </c>
      <c r="AB460" s="5" t="s">
        <v>2254</v>
      </c>
      <c r="AC460" s="5" t="s">
        <v>1765</v>
      </c>
      <c r="AD460" s="5">
        <v>8.6033799999999994E-2</v>
      </c>
      <c r="AE460" s="5" t="s">
        <v>177</v>
      </c>
      <c r="AF460" s="5" t="s">
        <v>449</v>
      </c>
      <c r="AG460" s="5">
        <v>0.25430599999999998</v>
      </c>
      <c r="AH460" s="40" t="s">
        <v>449</v>
      </c>
      <c r="AI460" s="40" t="s">
        <v>449</v>
      </c>
      <c r="AJ460" s="40" t="str">
        <f t="shared" si="57"/>
        <v>No</v>
      </c>
      <c r="AK460" s="40">
        <v>13.3</v>
      </c>
      <c r="AL460" s="40">
        <v>12</v>
      </c>
      <c r="AM460" s="5" t="s">
        <v>177</v>
      </c>
      <c r="AN460" s="5" t="s">
        <v>177</v>
      </c>
      <c r="AO460" s="5" t="s">
        <v>7933</v>
      </c>
      <c r="AP460" s="5">
        <v>1100935</v>
      </c>
      <c r="AQ460" s="5">
        <v>781</v>
      </c>
      <c r="AR460" s="5" t="str">
        <f t="shared" si="58"/>
        <v>no</v>
      </c>
      <c r="AS460" s="5">
        <v>1688</v>
      </c>
      <c r="AT460" s="5" t="str">
        <f t="shared" si="51"/>
        <v>yes</v>
      </c>
      <c r="AU460" s="5" t="str">
        <f t="shared" si="52"/>
        <v>no</v>
      </c>
      <c r="AV460" s="5">
        <v>96.604345434012529</v>
      </c>
      <c r="AW460" s="5">
        <v>98.15</v>
      </c>
      <c r="AX460" s="5" t="s">
        <v>2385</v>
      </c>
      <c r="AY460" s="5">
        <v>17.82</v>
      </c>
      <c r="AZ460" s="5" t="str">
        <f t="shared" si="53"/>
        <v>no</v>
      </c>
      <c r="BA460" s="5" t="str">
        <f t="shared" si="54"/>
        <v>no</v>
      </c>
    </row>
    <row r="461" spans="1:53">
      <c r="A461" s="5" t="s">
        <v>4153</v>
      </c>
      <c r="B461" s="5" t="s">
        <v>4605</v>
      </c>
      <c r="C461" s="5" t="s">
        <v>5738</v>
      </c>
      <c r="D461" s="5">
        <v>2500000</v>
      </c>
      <c r="E461" s="5" t="s">
        <v>172</v>
      </c>
      <c r="F461" s="5" t="s">
        <v>6347</v>
      </c>
      <c r="G461" s="5" t="s">
        <v>2882</v>
      </c>
      <c r="H461" s="5" t="s">
        <v>1549</v>
      </c>
      <c r="I461" s="5" t="s">
        <v>6168</v>
      </c>
      <c r="J461" s="5">
        <v>2017</v>
      </c>
      <c r="K461" s="5" t="s">
        <v>6174</v>
      </c>
      <c r="L461" s="136" t="s">
        <v>178</v>
      </c>
      <c r="M461" s="5" t="s">
        <v>2383</v>
      </c>
      <c r="N461" s="5" t="s">
        <v>177</v>
      </c>
      <c r="O461" s="5" t="s">
        <v>177</v>
      </c>
      <c r="P461" s="10" t="s">
        <v>449</v>
      </c>
      <c r="Q461" s="5" t="s">
        <v>172</v>
      </c>
      <c r="R461" s="5" t="s">
        <v>172</v>
      </c>
      <c r="S461" s="5" t="s">
        <v>172</v>
      </c>
      <c r="T461" s="5" t="s">
        <v>172</v>
      </c>
      <c r="U461" s="5" t="s">
        <v>172</v>
      </c>
      <c r="V461" s="5" t="s">
        <v>172</v>
      </c>
      <c r="W461" s="5" t="s">
        <v>172</v>
      </c>
      <c r="X461" s="5" t="s">
        <v>172</v>
      </c>
      <c r="Y461" s="5" t="s">
        <v>2814</v>
      </c>
      <c r="Z461" s="5" t="s">
        <v>172</v>
      </c>
      <c r="AA461" s="5" t="s">
        <v>2251</v>
      </c>
      <c r="AB461" s="5" t="s">
        <v>2254</v>
      </c>
      <c r="AC461" s="5" t="s">
        <v>1765</v>
      </c>
      <c r="AD461" s="5">
        <v>5.8109099999999997E-2</v>
      </c>
      <c r="AE461" s="5" t="s">
        <v>177</v>
      </c>
      <c r="AF461" s="5" t="s">
        <v>449</v>
      </c>
      <c r="AG461" s="5">
        <v>0.17031299999999999</v>
      </c>
      <c r="AH461" s="40" t="s">
        <v>177</v>
      </c>
      <c r="AI461" s="40" t="s">
        <v>449</v>
      </c>
      <c r="AJ461" s="40" t="str">
        <f t="shared" si="57"/>
        <v>No</v>
      </c>
      <c r="AK461" s="40">
        <v>16.2</v>
      </c>
      <c r="AL461" s="40">
        <v>15</v>
      </c>
      <c r="AM461" s="5" t="s">
        <v>177</v>
      </c>
      <c r="AN461" s="5" t="s">
        <v>177</v>
      </c>
      <c r="AO461" s="5" t="s">
        <v>7934</v>
      </c>
      <c r="AP461" s="5">
        <v>1135431</v>
      </c>
      <c r="AQ461" s="5">
        <v>653</v>
      </c>
      <c r="AR461" s="5" t="str">
        <f t="shared" si="58"/>
        <v>no</v>
      </c>
      <c r="AS461" s="5">
        <v>2193</v>
      </c>
      <c r="AT461" s="5" t="str">
        <f t="shared" si="51"/>
        <v>yes</v>
      </c>
      <c r="AU461" s="5" t="str">
        <f t="shared" si="52"/>
        <v>no</v>
      </c>
      <c r="AV461" s="5">
        <v>99.631284808354962</v>
      </c>
      <c r="AW461" s="5">
        <v>95.94</v>
      </c>
      <c r="AX461" s="5" t="s">
        <v>2385</v>
      </c>
      <c r="AY461" s="5">
        <v>7.19</v>
      </c>
      <c r="AZ461" s="5" t="str">
        <f t="shared" si="53"/>
        <v>no</v>
      </c>
      <c r="BA461" s="5" t="str">
        <f t="shared" si="54"/>
        <v>yes</v>
      </c>
    </row>
    <row r="462" spans="1:53">
      <c r="A462" s="5" t="s">
        <v>4059</v>
      </c>
      <c r="B462" s="5" t="s">
        <v>4511</v>
      </c>
      <c r="C462" s="5" t="s">
        <v>5332</v>
      </c>
      <c r="D462" s="5">
        <v>1336661</v>
      </c>
      <c r="E462" s="5" t="s">
        <v>172</v>
      </c>
      <c r="F462" s="5" t="s">
        <v>6235</v>
      </c>
      <c r="G462" s="5" t="s">
        <v>2882</v>
      </c>
      <c r="H462" s="5" t="s">
        <v>1549</v>
      </c>
      <c r="I462" s="5" t="s">
        <v>6168</v>
      </c>
      <c r="J462" s="5">
        <v>2017</v>
      </c>
      <c r="K462" s="5" t="s">
        <v>6174</v>
      </c>
      <c r="L462" s="136" t="s">
        <v>178</v>
      </c>
      <c r="M462" s="5" t="s">
        <v>2383</v>
      </c>
      <c r="N462" s="5" t="s">
        <v>177</v>
      </c>
      <c r="O462" s="5" t="s">
        <v>177</v>
      </c>
      <c r="P462" s="10" t="s">
        <v>449</v>
      </c>
      <c r="Q462" s="5" t="s">
        <v>172</v>
      </c>
      <c r="R462" s="5" t="s">
        <v>172</v>
      </c>
      <c r="S462" s="5" t="s">
        <v>172</v>
      </c>
      <c r="T462" s="5" t="s">
        <v>172</v>
      </c>
      <c r="U462" s="5" t="s">
        <v>172</v>
      </c>
      <c r="V462" s="5" t="s">
        <v>172</v>
      </c>
      <c r="W462" s="5" t="s">
        <v>172</v>
      </c>
      <c r="X462" s="5" t="s">
        <v>172</v>
      </c>
      <c r="Y462" s="5" t="s">
        <v>2814</v>
      </c>
      <c r="Z462" s="5" t="s">
        <v>172</v>
      </c>
      <c r="AA462" s="5" t="s">
        <v>2251</v>
      </c>
      <c r="AB462" s="5" t="s">
        <v>2254</v>
      </c>
      <c r="AC462" s="5" t="s">
        <v>1762</v>
      </c>
      <c r="AD462" s="5">
        <v>0.113509</v>
      </c>
      <c r="AE462" s="5" t="s">
        <v>177</v>
      </c>
      <c r="AF462" s="5" t="s">
        <v>449</v>
      </c>
      <c r="AG462" s="5">
        <v>0.29017999999999999</v>
      </c>
      <c r="AH462" s="40" t="s">
        <v>449</v>
      </c>
      <c r="AI462" s="40" t="s">
        <v>449</v>
      </c>
      <c r="AJ462" s="40" t="str">
        <f t="shared" si="57"/>
        <v>No</v>
      </c>
      <c r="AK462" s="40">
        <v>12.9</v>
      </c>
      <c r="AL462" s="40">
        <v>12</v>
      </c>
      <c r="AM462" s="5" t="s">
        <v>177</v>
      </c>
      <c r="AN462" s="5" t="s">
        <v>177</v>
      </c>
      <c r="AO462" s="5" t="s">
        <v>7810</v>
      </c>
      <c r="AP462" s="5">
        <v>1055625</v>
      </c>
      <c r="AQ462" s="5">
        <v>811</v>
      </c>
      <c r="AR462" s="5" t="str">
        <f t="shared" si="58"/>
        <v>no</v>
      </c>
      <c r="AS462" s="5">
        <v>1509</v>
      </c>
      <c r="AT462" s="5" t="str">
        <f t="shared" si="51"/>
        <v>yes</v>
      </c>
      <c r="AU462" s="5" t="str">
        <f t="shared" si="52"/>
        <v>no</v>
      </c>
      <c r="AV462" s="5">
        <v>92.628504088596941</v>
      </c>
      <c r="AW462" s="5">
        <v>90.13</v>
      </c>
      <c r="AX462" s="5" t="s">
        <v>2386</v>
      </c>
      <c r="AY462" s="5">
        <v>7</v>
      </c>
      <c r="AZ462" s="5" t="str">
        <f t="shared" si="53"/>
        <v>no</v>
      </c>
      <c r="BA462" s="5" t="str">
        <f t="shared" si="54"/>
        <v>yes</v>
      </c>
    </row>
    <row r="463" spans="1:53">
      <c r="A463" s="5" t="s">
        <v>6082</v>
      </c>
      <c r="B463" s="5" t="s">
        <v>4935</v>
      </c>
      <c r="C463" s="5" t="s">
        <v>4936</v>
      </c>
      <c r="D463" s="5">
        <v>333872</v>
      </c>
      <c r="E463" s="5" t="s">
        <v>172</v>
      </c>
      <c r="F463" s="162" t="s">
        <v>9615</v>
      </c>
      <c r="G463" s="5" t="s">
        <v>2882</v>
      </c>
      <c r="H463" s="5" t="s">
        <v>1549</v>
      </c>
      <c r="I463" s="5" t="s">
        <v>6168</v>
      </c>
      <c r="J463" s="34">
        <v>2017</v>
      </c>
      <c r="K463" s="5" t="s">
        <v>6174</v>
      </c>
      <c r="L463" s="136" t="s">
        <v>178</v>
      </c>
      <c r="M463" s="5" t="s">
        <v>2383</v>
      </c>
      <c r="N463" s="5" t="s">
        <v>177</v>
      </c>
      <c r="O463" s="5" t="s">
        <v>177</v>
      </c>
      <c r="P463" s="10" t="s">
        <v>449</v>
      </c>
      <c r="Q463" s="5" t="s">
        <v>172</v>
      </c>
      <c r="R463" s="5" t="s">
        <v>172</v>
      </c>
      <c r="S463" s="5" t="s">
        <v>172</v>
      </c>
      <c r="T463" s="5" t="s">
        <v>172</v>
      </c>
      <c r="U463" s="5" t="s">
        <v>172</v>
      </c>
      <c r="V463" s="5" t="s">
        <v>172</v>
      </c>
      <c r="W463" s="5" t="s">
        <v>172</v>
      </c>
      <c r="X463" s="5" t="s">
        <v>172</v>
      </c>
      <c r="Y463" s="5" t="s">
        <v>2814</v>
      </c>
      <c r="Z463" s="5" t="s">
        <v>172</v>
      </c>
      <c r="AA463" s="5" t="s">
        <v>2251</v>
      </c>
      <c r="AB463" s="5" t="s">
        <v>2254</v>
      </c>
      <c r="AC463" s="5" t="s">
        <v>172</v>
      </c>
      <c r="AD463" s="5">
        <v>0.68450299999999997</v>
      </c>
      <c r="AE463" s="5" t="s">
        <v>449</v>
      </c>
      <c r="AF463" s="5" t="s">
        <v>177</v>
      </c>
      <c r="AG463" s="5" t="s">
        <v>172</v>
      </c>
      <c r="AH463" s="40" t="s">
        <v>449</v>
      </c>
      <c r="AI463" s="40" t="s">
        <v>177</v>
      </c>
      <c r="AJ463" s="40" t="str">
        <f t="shared" si="57"/>
        <v>Yes</v>
      </c>
      <c r="AK463" s="40" t="s">
        <v>172</v>
      </c>
      <c r="AL463" s="40" t="s">
        <v>172</v>
      </c>
      <c r="AM463" s="5" t="s">
        <v>177</v>
      </c>
      <c r="AN463" s="5" t="s">
        <v>177</v>
      </c>
      <c r="AO463" s="5" t="s">
        <v>8186</v>
      </c>
      <c r="AP463" s="5">
        <v>115507</v>
      </c>
      <c r="AQ463" s="5">
        <v>181</v>
      </c>
      <c r="AR463" s="5" t="str">
        <f t="shared" si="58"/>
        <v>yes</v>
      </c>
      <c r="AS463" s="5">
        <v>615</v>
      </c>
      <c r="AT463" s="5" t="str">
        <f t="shared" si="51"/>
        <v>no</v>
      </c>
      <c r="AU463" s="5" t="str">
        <f t="shared" si="52"/>
        <v>no</v>
      </c>
      <c r="AV463" s="5">
        <v>10.135455887992013</v>
      </c>
      <c r="AW463" s="5">
        <v>21.61</v>
      </c>
      <c r="AX463" s="5" t="s">
        <v>2386</v>
      </c>
      <c r="AY463" s="5">
        <v>0.85</v>
      </c>
      <c r="AZ463" s="5" t="str">
        <f t="shared" si="53"/>
        <v>yes</v>
      </c>
      <c r="BA463" s="5" t="str">
        <f t="shared" si="54"/>
        <v>yes</v>
      </c>
    </row>
    <row r="464" spans="1:53">
      <c r="A464" s="5" t="s">
        <v>6002</v>
      </c>
      <c r="B464" s="5" t="s">
        <v>4918</v>
      </c>
      <c r="C464" s="5" t="s">
        <v>4919</v>
      </c>
      <c r="D464" s="5">
        <v>307505</v>
      </c>
      <c r="E464" s="5" t="s">
        <v>172</v>
      </c>
      <c r="F464" s="5" t="s">
        <v>6517</v>
      </c>
      <c r="G464" s="5" t="s">
        <v>2882</v>
      </c>
      <c r="H464" s="5" t="s">
        <v>1549</v>
      </c>
      <c r="I464" s="5" t="s">
        <v>6168</v>
      </c>
      <c r="J464" s="34">
        <v>2017</v>
      </c>
      <c r="K464" s="5" t="s">
        <v>6174</v>
      </c>
      <c r="L464" s="136" t="s">
        <v>178</v>
      </c>
      <c r="M464" s="5" t="s">
        <v>2383</v>
      </c>
      <c r="N464" s="5" t="s">
        <v>177</v>
      </c>
      <c r="O464" s="5" t="s">
        <v>177</v>
      </c>
      <c r="P464" s="10" t="s">
        <v>449</v>
      </c>
      <c r="Q464" s="5" t="s">
        <v>172</v>
      </c>
      <c r="R464" s="5" t="s">
        <v>172</v>
      </c>
      <c r="S464" s="5" t="s">
        <v>172</v>
      </c>
      <c r="T464" s="5" t="s">
        <v>172</v>
      </c>
      <c r="U464" s="5" t="s">
        <v>172</v>
      </c>
      <c r="V464" s="5" t="s">
        <v>172</v>
      </c>
      <c r="W464" s="5" t="s">
        <v>172</v>
      </c>
      <c r="X464" s="5" t="s">
        <v>172</v>
      </c>
      <c r="Y464" s="5" t="s">
        <v>2814</v>
      </c>
      <c r="Z464" s="5" t="s">
        <v>172</v>
      </c>
      <c r="AA464" s="5" t="s">
        <v>2251</v>
      </c>
      <c r="AB464" s="5" t="s">
        <v>2254</v>
      </c>
      <c r="AC464" s="5" t="s">
        <v>172</v>
      </c>
      <c r="AD464" s="5">
        <v>0.64678599999999997</v>
      </c>
      <c r="AE464" s="5" t="s">
        <v>449</v>
      </c>
      <c r="AF464" s="5" t="s">
        <v>177</v>
      </c>
      <c r="AG464" s="5" t="s">
        <v>172</v>
      </c>
      <c r="AH464" s="40" t="s">
        <v>449</v>
      </c>
      <c r="AI464" s="40" t="s">
        <v>177</v>
      </c>
      <c r="AJ464" s="40" t="str">
        <f t="shared" si="57"/>
        <v>Yes</v>
      </c>
      <c r="AK464" s="40" t="s">
        <v>172</v>
      </c>
      <c r="AL464" s="40" t="s">
        <v>172</v>
      </c>
      <c r="AM464" s="5" t="s">
        <v>177</v>
      </c>
      <c r="AN464" s="5" t="s">
        <v>177</v>
      </c>
      <c r="AO464" s="5" t="s">
        <v>8103</v>
      </c>
      <c r="AP464" s="5">
        <v>81582</v>
      </c>
      <c r="AQ464" s="5">
        <v>128</v>
      </c>
      <c r="AR464" s="5" t="str">
        <f t="shared" si="58"/>
        <v>yes</v>
      </c>
      <c r="AS464" s="5">
        <v>616</v>
      </c>
      <c r="AT464" s="5" t="str">
        <f t="shared" si="51"/>
        <v>no</v>
      </c>
      <c r="AU464" s="5" t="str">
        <f t="shared" si="52"/>
        <v>no</v>
      </c>
      <c r="AV464" s="5">
        <v>7.158620362871206</v>
      </c>
      <c r="AW464" s="5">
        <v>19.61</v>
      </c>
      <c r="AX464" s="5" t="s">
        <v>2386</v>
      </c>
      <c r="AY464" s="5">
        <v>0.09</v>
      </c>
      <c r="AZ464" s="5" t="str">
        <f t="shared" si="53"/>
        <v>yes</v>
      </c>
      <c r="BA464" s="5" t="str">
        <f t="shared" si="54"/>
        <v>yes</v>
      </c>
    </row>
    <row r="465" spans="1:53">
      <c r="A465" s="5" t="s">
        <v>5908</v>
      </c>
      <c r="B465" s="5" t="s">
        <v>5014</v>
      </c>
      <c r="C465" s="5" t="s">
        <v>5015</v>
      </c>
      <c r="D465" s="5">
        <v>455675</v>
      </c>
      <c r="E465" s="5" t="s">
        <v>172</v>
      </c>
      <c r="F465" s="5" t="s">
        <v>6311</v>
      </c>
      <c r="G465" s="5" t="s">
        <v>2882</v>
      </c>
      <c r="H465" s="5" t="s">
        <v>1549</v>
      </c>
      <c r="I465" s="5" t="s">
        <v>6168</v>
      </c>
      <c r="J465" s="34">
        <v>2017</v>
      </c>
      <c r="K465" s="5" t="s">
        <v>6174</v>
      </c>
      <c r="L465" s="136" t="s">
        <v>178</v>
      </c>
      <c r="M465" s="5" t="s">
        <v>2383</v>
      </c>
      <c r="N465" s="5" t="s">
        <v>177</v>
      </c>
      <c r="O465" s="5" t="s">
        <v>177</v>
      </c>
      <c r="P465" s="10" t="s">
        <v>449</v>
      </c>
      <c r="Q465" s="5" t="s">
        <v>172</v>
      </c>
      <c r="R465" s="5" t="s">
        <v>172</v>
      </c>
      <c r="S465" s="5" t="s">
        <v>172</v>
      </c>
      <c r="T465" s="5" t="s">
        <v>172</v>
      </c>
      <c r="U465" s="5" t="s">
        <v>172</v>
      </c>
      <c r="V465" s="5" t="s">
        <v>172</v>
      </c>
      <c r="W465" s="5" t="s">
        <v>172</v>
      </c>
      <c r="X465" s="5" t="s">
        <v>172</v>
      </c>
      <c r="Y465" s="5" t="s">
        <v>2814</v>
      </c>
      <c r="Z465" s="5" t="s">
        <v>172</v>
      </c>
      <c r="AA465" s="5" t="s">
        <v>2251</v>
      </c>
      <c r="AB465" s="5" t="s">
        <v>2254</v>
      </c>
      <c r="AC465" s="5" t="s">
        <v>1762</v>
      </c>
      <c r="AD465" s="5">
        <v>0.43372100000000002</v>
      </c>
      <c r="AE465" s="5" t="s">
        <v>449</v>
      </c>
      <c r="AF465" s="5" t="s">
        <v>449</v>
      </c>
      <c r="AG465" s="5">
        <v>0.85203499999999999</v>
      </c>
      <c r="AH465" s="40" t="s">
        <v>449</v>
      </c>
      <c r="AI465" s="40" t="s">
        <v>177</v>
      </c>
      <c r="AJ465" s="40" t="str">
        <f t="shared" si="57"/>
        <v>Yes</v>
      </c>
      <c r="AK465" s="40" t="s">
        <v>172</v>
      </c>
      <c r="AL465" s="40" t="s">
        <v>172</v>
      </c>
      <c r="AM465" s="5" t="s">
        <v>177</v>
      </c>
      <c r="AN465" s="5" t="s">
        <v>177</v>
      </c>
      <c r="AO465" s="5" t="s">
        <v>7898</v>
      </c>
      <c r="AP465" s="5">
        <v>388995</v>
      </c>
      <c r="AQ465" s="5">
        <v>540</v>
      </c>
      <c r="AR465" s="5" t="str">
        <f t="shared" si="58"/>
        <v>yes</v>
      </c>
      <c r="AS465" s="5">
        <v>704</v>
      </c>
      <c r="AT465" s="5" t="str">
        <f t="shared" si="51"/>
        <v>no</v>
      </c>
      <c r="AU465" s="5" t="str">
        <f t="shared" si="52"/>
        <v>no</v>
      </c>
      <c r="AV465" s="5">
        <v>34.133356966672608</v>
      </c>
      <c r="AW465" s="5">
        <v>51.7</v>
      </c>
      <c r="AX465" s="5" t="s">
        <v>2386</v>
      </c>
      <c r="AY465" s="5">
        <v>5.64</v>
      </c>
      <c r="AZ465" s="5" t="str">
        <f t="shared" si="53"/>
        <v>no</v>
      </c>
      <c r="BA465" s="5" t="str">
        <f t="shared" si="54"/>
        <v>yes</v>
      </c>
    </row>
    <row r="466" spans="1:53">
      <c r="A466" s="5" t="s">
        <v>6003</v>
      </c>
      <c r="B466" s="5" t="s">
        <v>4867</v>
      </c>
      <c r="C466" s="5" t="s">
        <v>4868</v>
      </c>
      <c r="D466" s="5">
        <v>244774</v>
      </c>
      <c r="E466" s="5" t="s">
        <v>172</v>
      </c>
      <c r="F466" s="5" t="s">
        <v>6518</v>
      </c>
      <c r="G466" s="5" t="s">
        <v>2882</v>
      </c>
      <c r="H466" s="5" t="s">
        <v>1549</v>
      </c>
      <c r="I466" s="5" t="s">
        <v>6168</v>
      </c>
      <c r="J466" s="34">
        <v>2017</v>
      </c>
      <c r="K466" s="5" t="s">
        <v>6174</v>
      </c>
      <c r="L466" s="136" t="s">
        <v>178</v>
      </c>
      <c r="M466" s="5" t="s">
        <v>2383</v>
      </c>
      <c r="N466" s="5" t="s">
        <v>177</v>
      </c>
      <c r="O466" s="5" t="s">
        <v>177</v>
      </c>
      <c r="P466" s="10" t="s">
        <v>449</v>
      </c>
      <c r="Q466" s="5" t="s">
        <v>172</v>
      </c>
      <c r="R466" s="5" t="s">
        <v>172</v>
      </c>
      <c r="S466" s="5" t="s">
        <v>172</v>
      </c>
      <c r="T466" s="5" t="s">
        <v>172</v>
      </c>
      <c r="U466" s="5" t="s">
        <v>172</v>
      </c>
      <c r="V466" s="5" t="s">
        <v>172</v>
      </c>
      <c r="W466" s="5" t="s">
        <v>172</v>
      </c>
      <c r="X466" s="5" t="s">
        <v>172</v>
      </c>
      <c r="Y466" s="5" t="s">
        <v>2814</v>
      </c>
      <c r="Z466" s="5" t="s">
        <v>172</v>
      </c>
      <c r="AA466" s="5" t="s">
        <v>2251</v>
      </c>
      <c r="AB466" s="5" t="s">
        <v>2254</v>
      </c>
      <c r="AC466" s="5" t="s">
        <v>172</v>
      </c>
      <c r="AD466" s="5">
        <v>0.75347200000000003</v>
      </c>
      <c r="AE466" s="5" t="s">
        <v>449</v>
      </c>
      <c r="AF466" s="5" t="s">
        <v>177</v>
      </c>
      <c r="AG466" s="5" t="s">
        <v>172</v>
      </c>
      <c r="AH466" s="40" t="s">
        <v>449</v>
      </c>
      <c r="AI466" s="40" t="s">
        <v>177</v>
      </c>
      <c r="AJ466" s="40" t="str">
        <f t="shared" si="57"/>
        <v>Yes</v>
      </c>
      <c r="AK466" s="40" t="s">
        <v>172</v>
      </c>
      <c r="AL466" s="40" t="s">
        <v>172</v>
      </c>
      <c r="AM466" s="5" t="s">
        <v>177</v>
      </c>
      <c r="AN466" s="5" t="s">
        <v>177</v>
      </c>
      <c r="AO466" s="5" t="s">
        <v>8104</v>
      </c>
      <c r="AP466" s="5">
        <v>46155</v>
      </c>
      <c r="AQ466" s="5">
        <v>72</v>
      </c>
      <c r="AR466" s="5" t="str">
        <f t="shared" si="58"/>
        <v>yes</v>
      </c>
      <c r="AS466" s="5">
        <v>594</v>
      </c>
      <c r="AT466" s="5" t="str">
        <f t="shared" si="51"/>
        <v>no</v>
      </c>
      <c r="AU466" s="5" t="str">
        <f t="shared" si="52"/>
        <v>no</v>
      </c>
      <c r="AV466" s="5">
        <v>4.0499880224598623</v>
      </c>
      <c r="AW466" s="5">
        <v>12.15</v>
      </c>
      <c r="AX466" s="5" t="s">
        <v>2386</v>
      </c>
      <c r="AY466" s="5">
        <v>0.17</v>
      </c>
      <c r="AZ466" s="5" t="str">
        <f t="shared" si="53"/>
        <v>yes</v>
      </c>
      <c r="BA466" s="5" t="str">
        <f t="shared" si="54"/>
        <v>yes</v>
      </c>
    </row>
    <row r="467" spans="1:53">
      <c r="A467" s="5" t="s">
        <v>6083</v>
      </c>
      <c r="B467" s="5" t="s">
        <v>4890</v>
      </c>
      <c r="C467" s="5" t="s">
        <v>4891</v>
      </c>
      <c r="D467" s="5">
        <v>280376</v>
      </c>
      <c r="E467" s="5" t="s">
        <v>172</v>
      </c>
      <c r="F467" s="162" t="s">
        <v>9616</v>
      </c>
      <c r="G467" s="5" t="s">
        <v>2882</v>
      </c>
      <c r="H467" s="5" t="s">
        <v>1549</v>
      </c>
      <c r="I467" s="5" t="s">
        <v>6168</v>
      </c>
      <c r="J467" s="34">
        <v>2017</v>
      </c>
      <c r="K467" s="5" t="s">
        <v>6174</v>
      </c>
      <c r="L467" s="136" t="s">
        <v>178</v>
      </c>
      <c r="M467" s="5" t="s">
        <v>2383</v>
      </c>
      <c r="N467" s="5" t="s">
        <v>177</v>
      </c>
      <c r="O467" s="5" t="s">
        <v>177</v>
      </c>
      <c r="P467" s="10" t="s">
        <v>449</v>
      </c>
      <c r="Q467" s="5" t="s">
        <v>172</v>
      </c>
      <c r="R467" s="5" t="s">
        <v>172</v>
      </c>
      <c r="S467" s="5" t="s">
        <v>172</v>
      </c>
      <c r="T467" s="5" t="s">
        <v>172</v>
      </c>
      <c r="U467" s="5" t="s">
        <v>172</v>
      </c>
      <c r="V467" s="5" t="s">
        <v>172</v>
      </c>
      <c r="W467" s="5" t="s">
        <v>172</v>
      </c>
      <c r="X467" s="5" t="s">
        <v>172</v>
      </c>
      <c r="Y467" s="5" t="s">
        <v>2814</v>
      </c>
      <c r="Z467" s="5" t="s">
        <v>172</v>
      </c>
      <c r="AA467" s="5" t="s">
        <v>2251</v>
      </c>
      <c r="AB467" s="5" t="s">
        <v>2254</v>
      </c>
      <c r="AC467" s="5" t="s">
        <v>172</v>
      </c>
      <c r="AD467" s="5">
        <v>0.73945000000000005</v>
      </c>
      <c r="AE467" s="5" t="s">
        <v>449</v>
      </c>
      <c r="AF467" s="5" t="s">
        <v>177</v>
      </c>
      <c r="AG467" s="5" t="s">
        <v>172</v>
      </c>
      <c r="AH467" s="40" t="s">
        <v>449</v>
      </c>
      <c r="AI467" s="40" t="s">
        <v>177</v>
      </c>
      <c r="AJ467" s="40" t="str">
        <f t="shared" si="57"/>
        <v>Yes</v>
      </c>
      <c r="AK467" s="40" t="s">
        <v>172</v>
      </c>
      <c r="AL467" s="40" t="s">
        <v>172</v>
      </c>
      <c r="AM467" s="5" t="s">
        <v>177</v>
      </c>
      <c r="AN467" s="5" t="s">
        <v>177</v>
      </c>
      <c r="AO467" s="5" t="s">
        <v>8187</v>
      </c>
      <c r="AP467" s="5">
        <v>56506</v>
      </c>
      <c r="AQ467" s="5">
        <v>88</v>
      </c>
      <c r="AR467" s="5" t="str">
        <f t="shared" si="58"/>
        <v>yes</v>
      </c>
      <c r="AS467" s="5">
        <v>623</v>
      </c>
      <c r="AT467" s="5" t="str">
        <f t="shared" si="51"/>
        <v>no</v>
      </c>
      <c r="AU467" s="5" t="str">
        <f t="shared" si="52"/>
        <v>no</v>
      </c>
      <c r="AV467" s="5">
        <v>4.9582628793655497</v>
      </c>
      <c r="AW467" s="5">
        <v>13.2</v>
      </c>
      <c r="AX467" s="5" t="s">
        <v>2386</v>
      </c>
      <c r="AY467" s="5">
        <v>0.7</v>
      </c>
      <c r="AZ467" s="5" t="str">
        <f t="shared" si="53"/>
        <v>yes</v>
      </c>
      <c r="BA467" s="5" t="str">
        <f t="shared" si="54"/>
        <v>yes</v>
      </c>
    </row>
    <row r="468" spans="1:53">
      <c r="A468" s="5" t="s">
        <v>6084</v>
      </c>
      <c r="B468" s="5" t="s">
        <v>4937</v>
      </c>
      <c r="C468" s="5" t="s">
        <v>4938</v>
      </c>
      <c r="D468" s="5">
        <v>340299</v>
      </c>
      <c r="E468" s="5" t="s">
        <v>172</v>
      </c>
      <c r="F468" s="162" t="s">
        <v>9617</v>
      </c>
      <c r="G468" s="5" t="s">
        <v>2882</v>
      </c>
      <c r="H468" s="5" t="s">
        <v>1549</v>
      </c>
      <c r="I468" s="5" t="s">
        <v>6168</v>
      </c>
      <c r="J468" s="34">
        <v>2017</v>
      </c>
      <c r="K468" s="5" t="s">
        <v>6174</v>
      </c>
      <c r="L468" s="136" t="s">
        <v>178</v>
      </c>
      <c r="M468" s="5" t="s">
        <v>2383</v>
      </c>
      <c r="N468" s="5" t="s">
        <v>177</v>
      </c>
      <c r="O468" s="5" t="s">
        <v>177</v>
      </c>
      <c r="P468" s="10" t="s">
        <v>449</v>
      </c>
      <c r="Q468" s="5" t="s">
        <v>172</v>
      </c>
      <c r="R468" s="5" t="s">
        <v>172</v>
      </c>
      <c r="S468" s="5" t="s">
        <v>172</v>
      </c>
      <c r="T468" s="5" t="s">
        <v>172</v>
      </c>
      <c r="U468" s="5" t="s">
        <v>172</v>
      </c>
      <c r="V468" s="5" t="s">
        <v>172</v>
      </c>
      <c r="W468" s="5" t="s">
        <v>172</v>
      </c>
      <c r="X468" s="5" t="s">
        <v>172</v>
      </c>
      <c r="Y468" s="5" t="s">
        <v>2814</v>
      </c>
      <c r="Z468" s="5" t="s">
        <v>172</v>
      </c>
      <c r="AA468" s="5" t="s">
        <v>2251</v>
      </c>
      <c r="AB468" s="5" t="s">
        <v>2254</v>
      </c>
      <c r="AC468" s="5" t="s">
        <v>172</v>
      </c>
      <c r="AD468" s="5">
        <v>0.74705600000000005</v>
      </c>
      <c r="AE468" s="5" t="s">
        <v>449</v>
      </c>
      <c r="AF468" s="5" t="s">
        <v>177</v>
      </c>
      <c r="AG468" s="5" t="s">
        <v>172</v>
      </c>
      <c r="AH468" s="40" t="s">
        <v>449</v>
      </c>
      <c r="AI468" s="40" t="s">
        <v>177</v>
      </c>
      <c r="AJ468" s="40" t="str">
        <f t="shared" si="57"/>
        <v>Yes</v>
      </c>
      <c r="AK468" s="40" t="s">
        <v>172</v>
      </c>
      <c r="AL468" s="40" t="s">
        <v>172</v>
      </c>
      <c r="AM468" s="5" t="s">
        <v>177</v>
      </c>
      <c r="AN468" s="5" t="s">
        <v>177</v>
      </c>
      <c r="AO468" s="5" t="s">
        <v>8188</v>
      </c>
      <c r="AP468" s="5">
        <v>49021</v>
      </c>
      <c r="AQ468" s="5">
        <v>72</v>
      </c>
      <c r="AR468" s="5" t="str">
        <f t="shared" si="58"/>
        <v>yes</v>
      </c>
      <c r="AS468" s="5">
        <v>630</v>
      </c>
      <c r="AT468" s="5" t="str">
        <f t="shared" si="51"/>
        <v>no</v>
      </c>
      <c r="AU468" s="5" t="str">
        <f t="shared" si="52"/>
        <v>no</v>
      </c>
      <c r="AV468" s="5">
        <v>4.3014724915828166</v>
      </c>
      <c r="AW468" s="5">
        <v>20.47</v>
      </c>
      <c r="AX468" s="5" t="s">
        <v>2386</v>
      </c>
      <c r="AY468" s="5">
        <v>0.93</v>
      </c>
      <c r="AZ468" s="5" t="str">
        <f t="shared" si="53"/>
        <v>yes</v>
      </c>
      <c r="BA468" s="5" t="str">
        <f t="shared" si="54"/>
        <v>yes</v>
      </c>
    </row>
    <row r="469" spans="1:53">
      <c r="A469" s="5" t="s">
        <v>5973</v>
      </c>
      <c r="B469" s="5" t="s">
        <v>4975</v>
      </c>
      <c r="C469" s="5" t="s">
        <v>4976</v>
      </c>
      <c r="D469" s="5">
        <v>396402</v>
      </c>
      <c r="E469" s="5" t="s">
        <v>172</v>
      </c>
      <c r="F469" s="5" t="s">
        <v>6476</v>
      </c>
      <c r="G469" s="5" t="s">
        <v>2882</v>
      </c>
      <c r="H469" s="5" t="s">
        <v>1549</v>
      </c>
      <c r="I469" s="5" t="s">
        <v>6168</v>
      </c>
      <c r="J469" s="34">
        <v>2017</v>
      </c>
      <c r="K469" s="5" t="s">
        <v>6174</v>
      </c>
      <c r="L469" s="136" t="s">
        <v>178</v>
      </c>
      <c r="M469" s="5" t="s">
        <v>2383</v>
      </c>
      <c r="N469" s="5" t="s">
        <v>177</v>
      </c>
      <c r="O469" s="5" t="s">
        <v>177</v>
      </c>
      <c r="P469" s="10" t="s">
        <v>449</v>
      </c>
      <c r="Q469" s="5" t="s">
        <v>172</v>
      </c>
      <c r="R469" s="5" t="s">
        <v>172</v>
      </c>
      <c r="S469" s="5" t="s">
        <v>172</v>
      </c>
      <c r="T469" s="5" t="s">
        <v>172</v>
      </c>
      <c r="U469" s="5" t="s">
        <v>172</v>
      </c>
      <c r="V469" s="5" t="s">
        <v>172</v>
      </c>
      <c r="W469" s="5" t="s">
        <v>172</v>
      </c>
      <c r="X469" s="5" t="s">
        <v>172</v>
      </c>
      <c r="Y469" s="5" t="s">
        <v>2814</v>
      </c>
      <c r="Z469" s="5" t="s">
        <v>172</v>
      </c>
      <c r="AA469" s="5" t="s">
        <v>2251</v>
      </c>
      <c r="AB469" s="5" t="s">
        <v>2254</v>
      </c>
      <c r="AC469" s="5" t="s">
        <v>172</v>
      </c>
      <c r="AD469" s="5">
        <v>0.64588000000000001</v>
      </c>
      <c r="AE469" s="5" t="s">
        <v>449</v>
      </c>
      <c r="AF469" s="5" t="s">
        <v>177</v>
      </c>
      <c r="AG469" s="5" t="s">
        <v>172</v>
      </c>
      <c r="AH469" s="40" t="s">
        <v>449</v>
      </c>
      <c r="AI469" s="40" t="s">
        <v>177</v>
      </c>
      <c r="AJ469" s="40" t="str">
        <f t="shared" si="57"/>
        <v>Yes</v>
      </c>
      <c r="AK469" s="40" t="s">
        <v>172</v>
      </c>
      <c r="AL469" s="40" t="s">
        <v>172</v>
      </c>
      <c r="AM469" s="5" t="s">
        <v>177</v>
      </c>
      <c r="AN469" s="5" t="s">
        <v>177</v>
      </c>
      <c r="AO469" s="5" t="s">
        <v>8061</v>
      </c>
      <c r="AP469" s="5">
        <v>129596</v>
      </c>
      <c r="AQ469" s="5">
        <v>198</v>
      </c>
      <c r="AR469" s="5" t="str">
        <f t="shared" si="58"/>
        <v>yes</v>
      </c>
      <c r="AS469" s="5">
        <v>648</v>
      </c>
      <c r="AT469" s="5" t="str">
        <f t="shared" si="51"/>
        <v>no</v>
      </c>
      <c r="AU469" s="5" t="str">
        <f t="shared" si="52"/>
        <v>no</v>
      </c>
      <c r="AV469" s="5">
        <v>11.371731074828476</v>
      </c>
      <c r="AW469" s="5">
        <v>24.69</v>
      </c>
      <c r="AX469" s="5" t="s">
        <v>2386</v>
      </c>
      <c r="AY469" s="5">
        <v>1.81</v>
      </c>
      <c r="AZ469" s="5" t="str">
        <f t="shared" si="53"/>
        <v>yes</v>
      </c>
      <c r="BA469" s="5" t="str">
        <f t="shared" si="54"/>
        <v>yes</v>
      </c>
    </row>
    <row r="470" spans="1:53">
      <c r="A470" s="5" t="s">
        <v>5917</v>
      </c>
      <c r="B470" s="5" t="s">
        <v>4875</v>
      </c>
      <c r="C470" s="5" t="s">
        <v>4876</v>
      </c>
      <c r="D470" s="5">
        <v>257891</v>
      </c>
      <c r="E470" s="5" t="s">
        <v>172</v>
      </c>
      <c r="F470" s="5" t="s">
        <v>6352</v>
      </c>
      <c r="G470" s="5" t="s">
        <v>2882</v>
      </c>
      <c r="H470" s="5" t="s">
        <v>1549</v>
      </c>
      <c r="I470" s="5" t="s">
        <v>6168</v>
      </c>
      <c r="J470" s="34">
        <v>2017</v>
      </c>
      <c r="K470" s="5" t="s">
        <v>6174</v>
      </c>
      <c r="L470" s="136" t="s">
        <v>178</v>
      </c>
      <c r="M470" s="5" t="s">
        <v>2383</v>
      </c>
      <c r="N470" s="5" t="s">
        <v>177</v>
      </c>
      <c r="O470" s="5" t="s">
        <v>177</v>
      </c>
      <c r="P470" s="10" t="s">
        <v>449</v>
      </c>
      <c r="Q470" s="5" t="s">
        <v>172</v>
      </c>
      <c r="R470" s="5" t="s">
        <v>172</v>
      </c>
      <c r="S470" s="5" t="s">
        <v>172</v>
      </c>
      <c r="T470" s="5" t="s">
        <v>172</v>
      </c>
      <c r="U470" s="5" t="s">
        <v>172</v>
      </c>
      <c r="V470" s="5" t="s">
        <v>172</v>
      </c>
      <c r="W470" s="5" t="s">
        <v>172</v>
      </c>
      <c r="X470" s="5" t="s">
        <v>172</v>
      </c>
      <c r="Y470" s="5" t="s">
        <v>2814</v>
      </c>
      <c r="Z470" s="5" t="s">
        <v>172</v>
      </c>
      <c r="AA470" s="5" t="s">
        <v>2251</v>
      </c>
      <c r="AB470" s="5" t="s">
        <v>2254</v>
      </c>
      <c r="AC470" s="5" t="s">
        <v>172</v>
      </c>
      <c r="AD470" s="5">
        <v>0.75631499999999996</v>
      </c>
      <c r="AE470" s="5" t="s">
        <v>449</v>
      </c>
      <c r="AF470" s="5" t="s">
        <v>177</v>
      </c>
      <c r="AG470" s="5" t="s">
        <v>172</v>
      </c>
      <c r="AH470" s="40" t="s">
        <v>449</v>
      </c>
      <c r="AI470" s="40" t="s">
        <v>177</v>
      </c>
      <c r="AJ470" s="40" t="str">
        <f t="shared" si="57"/>
        <v>Yes</v>
      </c>
      <c r="AK470" s="40" t="s">
        <v>172</v>
      </c>
      <c r="AL470" s="40" t="s">
        <v>172</v>
      </c>
      <c r="AM470" s="5" t="s">
        <v>177</v>
      </c>
      <c r="AN470" s="5" t="s">
        <v>177</v>
      </c>
      <c r="AO470" s="5" t="s">
        <v>7940</v>
      </c>
      <c r="AP470" s="5">
        <v>39812</v>
      </c>
      <c r="AQ470" s="5">
        <v>62</v>
      </c>
      <c r="AR470" s="5" t="str">
        <f t="shared" si="58"/>
        <v>yes</v>
      </c>
      <c r="AS470" s="5">
        <v>621</v>
      </c>
      <c r="AT470" s="5" t="str">
        <f t="shared" si="51"/>
        <v>no</v>
      </c>
      <c r="AU470" s="5" t="str">
        <f t="shared" si="52"/>
        <v>no</v>
      </c>
      <c r="AV470" s="5">
        <v>3.4934053331203994</v>
      </c>
      <c r="AW470" s="5">
        <v>20.25</v>
      </c>
      <c r="AX470" s="5" t="s">
        <v>2386</v>
      </c>
      <c r="AY470" s="5">
        <v>0</v>
      </c>
      <c r="AZ470" s="5" t="str">
        <f t="shared" si="53"/>
        <v>yes</v>
      </c>
      <c r="BA470" s="5" t="str">
        <f t="shared" si="54"/>
        <v>yes</v>
      </c>
    </row>
    <row r="471" spans="1:53">
      <c r="A471" s="5" t="s">
        <v>6085</v>
      </c>
      <c r="B471" s="5" t="s">
        <v>5084</v>
      </c>
      <c r="C471" s="5" t="s">
        <v>5085</v>
      </c>
      <c r="D471" s="5">
        <v>603012</v>
      </c>
      <c r="E471" s="5" t="s">
        <v>172</v>
      </c>
      <c r="F471" s="162" t="s">
        <v>9618</v>
      </c>
      <c r="G471" s="5" t="s">
        <v>2882</v>
      </c>
      <c r="H471" s="5" t="s">
        <v>1549</v>
      </c>
      <c r="I471" s="5" t="s">
        <v>6168</v>
      </c>
      <c r="J471" s="34">
        <v>2017</v>
      </c>
      <c r="K471" s="5" t="s">
        <v>6174</v>
      </c>
      <c r="L471" s="136" t="s">
        <v>178</v>
      </c>
      <c r="M471" s="5" t="s">
        <v>2383</v>
      </c>
      <c r="N471" s="5" t="s">
        <v>177</v>
      </c>
      <c r="O471" s="5" t="s">
        <v>177</v>
      </c>
      <c r="P471" s="10" t="s">
        <v>449</v>
      </c>
      <c r="Q471" s="5" t="s">
        <v>172</v>
      </c>
      <c r="R471" s="5" t="s">
        <v>172</v>
      </c>
      <c r="S471" s="5" t="s">
        <v>172</v>
      </c>
      <c r="T471" s="5" t="s">
        <v>172</v>
      </c>
      <c r="U471" s="5" t="s">
        <v>172</v>
      </c>
      <c r="V471" s="5" t="s">
        <v>172</v>
      </c>
      <c r="W471" s="5" t="s">
        <v>172</v>
      </c>
      <c r="X471" s="5" t="s">
        <v>172</v>
      </c>
      <c r="Y471" s="5" t="s">
        <v>2814</v>
      </c>
      <c r="Z471" s="5" t="s">
        <v>172</v>
      </c>
      <c r="AA471" s="5" t="s">
        <v>2251</v>
      </c>
      <c r="AB471" s="5" t="s">
        <v>2254</v>
      </c>
      <c r="AC471" s="5" t="s">
        <v>172</v>
      </c>
      <c r="AD471" s="5">
        <v>0.55748600000000004</v>
      </c>
      <c r="AE471" s="5" t="s">
        <v>449</v>
      </c>
      <c r="AF471" s="5" t="s">
        <v>177</v>
      </c>
      <c r="AG471" s="5" t="s">
        <v>172</v>
      </c>
      <c r="AH471" s="40" t="s">
        <v>449</v>
      </c>
      <c r="AI471" s="40" t="s">
        <v>177</v>
      </c>
      <c r="AJ471" s="40" t="str">
        <f t="shared" si="57"/>
        <v>Yes</v>
      </c>
      <c r="AK471" s="40" t="s">
        <v>172</v>
      </c>
      <c r="AL471" s="40" t="s">
        <v>172</v>
      </c>
      <c r="AM471" s="5" t="s">
        <v>177</v>
      </c>
      <c r="AN471" s="5" t="s">
        <v>177</v>
      </c>
      <c r="AO471" s="5" t="s">
        <v>8189</v>
      </c>
      <c r="AP471" s="5">
        <v>217674</v>
      </c>
      <c r="AQ471" s="5">
        <v>328</v>
      </c>
      <c r="AR471" s="5" t="str">
        <f t="shared" si="58"/>
        <v>yes</v>
      </c>
      <c r="AS471" s="5">
        <v>641</v>
      </c>
      <c r="AT471" s="5" t="str">
        <f t="shared" ref="AT471:AT534" si="59">IF(AS471&gt;1500,"yes","no")</f>
        <v>no</v>
      </c>
      <c r="AU471" s="5" t="str">
        <f t="shared" ref="AU471:AU534" si="60">IF($AS471&gt;5000,"yes","no")</f>
        <v>no</v>
      </c>
      <c r="AV471" s="5">
        <v>19.100359501699231</v>
      </c>
      <c r="AW471" s="5">
        <v>34.76</v>
      </c>
      <c r="AX471" s="5" t="s">
        <v>2386</v>
      </c>
      <c r="AY471" s="5">
        <v>2.94</v>
      </c>
      <c r="AZ471" s="5" t="str">
        <f t="shared" ref="AZ471:AZ534" si="61">IF($AY471&lt;5,"yes","no")</f>
        <v>yes</v>
      </c>
      <c r="BA471" s="5" t="str">
        <f t="shared" ref="BA471:BA534" si="62">IF(AY471&lt;10,"yes","no")</f>
        <v>yes</v>
      </c>
    </row>
    <row r="472" spans="1:53">
      <c r="A472" s="5" t="s">
        <v>4255</v>
      </c>
      <c r="B472" s="5" t="s">
        <v>4707</v>
      </c>
      <c r="C472" s="5" t="s">
        <v>5818</v>
      </c>
      <c r="D472" s="5">
        <v>2500000</v>
      </c>
      <c r="E472" s="5" t="s">
        <v>172</v>
      </c>
      <c r="F472" s="162" t="s">
        <v>9619</v>
      </c>
      <c r="G472" s="5" t="s">
        <v>2882</v>
      </c>
      <c r="H472" s="5" t="s">
        <v>1549</v>
      </c>
      <c r="I472" s="5" t="s">
        <v>6168</v>
      </c>
      <c r="J472" s="5">
        <v>2017</v>
      </c>
      <c r="K472" s="5" t="s">
        <v>6174</v>
      </c>
      <c r="L472" s="136" t="s">
        <v>178</v>
      </c>
      <c r="M472" s="5" t="s">
        <v>2383</v>
      </c>
      <c r="N472" s="5" t="s">
        <v>177</v>
      </c>
      <c r="O472" s="5" t="s">
        <v>177</v>
      </c>
      <c r="P472" s="10" t="s">
        <v>449</v>
      </c>
      <c r="Q472" s="5" t="s">
        <v>172</v>
      </c>
      <c r="R472" s="5" t="s">
        <v>172</v>
      </c>
      <c r="S472" s="5" t="s">
        <v>172</v>
      </c>
      <c r="T472" s="5" t="s">
        <v>172</v>
      </c>
      <c r="U472" s="5" t="s">
        <v>172</v>
      </c>
      <c r="V472" s="5" t="s">
        <v>172</v>
      </c>
      <c r="W472" s="5" t="s">
        <v>172</v>
      </c>
      <c r="X472" s="5" t="s">
        <v>172</v>
      </c>
      <c r="Y472" s="5" t="s">
        <v>2814</v>
      </c>
      <c r="Z472" s="5" t="s">
        <v>172</v>
      </c>
      <c r="AA472" s="5" t="s">
        <v>2251</v>
      </c>
      <c r="AB472" s="5" t="s">
        <v>2254</v>
      </c>
      <c r="AC472" s="5" t="s">
        <v>1762</v>
      </c>
      <c r="AD472" s="5">
        <v>6.3357200000000002E-2</v>
      </c>
      <c r="AE472" s="5" t="s">
        <v>177</v>
      </c>
      <c r="AF472" s="5" t="s">
        <v>449</v>
      </c>
      <c r="AG472" s="5">
        <v>0.233622</v>
      </c>
      <c r="AH472" s="40" t="s">
        <v>177</v>
      </c>
      <c r="AI472" s="40" t="s">
        <v>449</v>
      </c>
      <c r="AJ472" s="40" t="str">
        <f t="shared" si="57"/>
        <v>No</v>
      </c>
      <c r="AK472" s="40">
        <v>12.9</v>
      </c>
      <c r="AL472" s="40">
        <v>12</v>
      </c>
      <c r="AM472" s="5" t="s">
        <v>177</v>
      </c>
      <c r="AN472" s="5" t="s">
        <v>177</v>
      </c>
      <c r="AO472" s="5" t="s">
        <v>8219</v>
      </c>
      <c r="AP472" s="5">
        <v>1129949</v>
      </c>
      <c r="AQ472" s="5">
        <v>578</v>
      </c>
      <c r="AR472" s="5" t="str">
        <f t="shared" si="58"/>
        <v>yes</v>
      </c>
      <c r="AS472" s="5">
        <v>2651</v>
      </c>
      <c r="AT472" s="5" t="str">
        <f t="shared" si="59"/>
        <v>yes</v>
      </c>
      <c r="AU472" s="5" t="str">
        <f t="shared" si="60"/>
        <v>no</v>
      </c>
      <c r="AV472" s="5">
        <v>99.150252756808555</v>
      </c>
      <c r="AW472" s="5">
        <v>97.29</v>
      </c>
      <c r="AX472" s="5" t="s">
        <v>2385</v>
      </c>
      <c r="AY472" s="5">
        <v>7.89</v>
      </c>
      <c r="AZ472" s="5" t="str">
        <f t="shared" si="61"/>
        <v>no</v>
      </c>
      <c r="BA472" s="5" t="str">
        <f t="shared" si="62"/>
        <v>yes</v>
      </c>
    </row>
    <row r="473" spans="1:53">
      <c r="A473" s="5" t="s">
        <v>6086</v>
      </c>
      <c r="B473" s="5" t="s">
        <v>5004</v>
      </c>
      <c r="C473" s="5" t="s">
        <v>5005</v>
      </c>
      <c r="D473" s="5">
        <v>439140</v>
      </c>
      <c r="E473" s="5" t="s">
        <v>172</v>
      </c>
      <c r="F473" s="162" t="s">
        <v>9620</v>
      </c>
      <c r="G473" s="5" t="s">
        <v>2882</v>
      </c>
      <c r="H473" s="5" t="s">
        <v>1549</v>
      </c>
      <c r="I473" s="5" t="s">
        <v>6168</v>
      </c>
      <c r="J473" s="34">
        <v>2017</v>
      </c>
      <c r="K473" s="5" t="s">
        <v>6174</v>
      </c>
      <c r="L473" s="136" t="s">
        <v>178</v>
      </c>
      <c r="M473" s="5" t="s">
        <v>2383</v>
      </c>
      <c r="N473" s="5" t="s">
        <v>177</v>
      </c>
      <c r="O473" s="5" t="s">
        <v>177</v>
      </c>
      <c r="P473" s="10" t="s">
        <v>449</v>
      </c>
      <c r="Q473" s="5" t="s">
        <v>172</v>
      </c>
      <c r="R473" s="5" t="s">
        <v>172</v>
      </c>
      <c r="S473" s="5" t="s">
        <v>172</v>
      </c>
      <c r="T473" s="5" t="s">
        <v>172</v>
      </c>
      <c r="U473" s="5" t="s">
        <v>172</v>
      </c>
      <c r="V473" s="5" t="s">
        <v>172</v>
      </c>
      <c r="W473" s="5" t="s">
        <v>172</v>
      </c>
      <c r="X473" s="5" t="s">
        <v>172</v>
      </c>
      <c r="Y473" s="5" t="s">
        <v>2814</v>
      </c>
      <c r="Z473" s="5" t="s">
        <v>172</v>
      </c>
      <c r="AA473" s="5" t="s">
        <v>2251</v>
      </c>
      <c r="AB473" s="5" t="s">
        <v>2254</v>
      </c>
      <c r="AC473" s="5" t="s">
        <v>172</v>
      </c>
      <c r="AD473" s="5">
        <v>0.62681799999999999</v>
      </c>
      <c r="AE473" s="5" t="s">
        <v>449</v>
      </c>
      <c r="AF473" s="5" t="s">
        <v>177</v>
      </c>
      <c r="AG473" s="5" t="s">
        <v>172</v>
      </c>
      <c r="AH473" s="40" t="s">
        <v>449</v>
      </c>
      <c r="AI473" s="40" t="s">
        <v>177</v>
      </c>
      <c r="AJ473" s="40" t="str">
        <f t="shared" si="57"/>
        <v>Yes</v>
      </c>
      <c r="AK473" s="40" t="s">
        <v>172</v>
      </c>
      <c r="AL473" s="40" t="s">
        <v>172</v>
      </c>
      <c r="AM473" s="5" t="s">
        <v>177</v>
      </c>
      <c r="AN473" s="5" t="s">
        <v>177</v>
      </c>
      <c r="AO473" s="5" t="s">
        <v>8190</v>
      </c>
      <c r="AP473" s="5">
        <v>144400</v>
      </c>
      <c r="AQ473" s="5">
        <v>221</v>
      </c>
      <c r="AR473" s="5" t="str">
        <f t="shared" si="58"/>
        <v>yes</v>
      </c>
      <c r="AS473" s="5">
        <v>642</v>
      </c>
      <c r="AT473" s="5" t="str">
        <f t="shared" si="59"/>
        <v>no</v>
      </c>
      <c r="AU473" s="5" t="str">
        <f t="shared" si="60"/>
        <v>no</v>
      </c>
      <c r="AV473" s="5">
        <v>12.670745757625482</v>
      </c>
      <c r="AW473" s="5">
        <v>31.2</v>
      </c>
      <c r="AX473" s="5" t="s">
        <v>2386</v>
      </c>
      <c r="AY473" s="5">
        <v>0.18</v>
      </c>
      <c r="AZ473" s="5" t="str">
        <f t="shared" si="61"/>
        <v>yes</v>
      </c>
      <c r="BA473" s="5" t="str">
        <f t="shared" si="62"/>
        <v>yes</v>
      </c>
    </row>
    <row r="474" spans="1:53">
      <c r="A474" s="5" t="s">
        <v>6087</v>
      </c>
      <c r="B474" s="5" t="s">
        <v>4931</v>
      </c>
      <c r="C474" s="5" t="s">
        <v>4932</v>
      </c>
      <c r="D474" s="5">
        <v>327555</v>
      </c>
      <c r="E474" s="5" t="s">
        <v>172</v>
      </c>
      <c r="F474" s="162" t="s">
        <v>9621</v>
      </c>
      <c r="G474" s="5" t="s">
        <v>2882</v>
      </c>
      <c r="H474" s="5" t="s">
        <v>1549</v>
      </c>
      <c r="I474" s="5" t="s">
        <v>6168</v>
      </c>
      <c r="J474" s="34">
        <v>2017</v>
      </c>
      <c r="K474" s="5" t="s">
        <v>6174</v>
      </c>
      <c r="L474" s="136" t="s">
        <v>178</v>
      </c>
      <c r="M474" s="5" t="s">
        <v>2383</v>
      </c>
      <c r="N474" s="5" t="s">
        <v>177</v>
      </c>
      <c r="O474" s="5" t="s">
        <v>177</v>
      </c>
      <c r="P474" s="10" t="s">
        <v>449</v>
      </c>
      <c r="Q474" s="5" t="s">
        <v>172</v>
      </c>
      <c r="R474" s="5" t="s">
        <v>172</v>
      </c>
      <c r="S474" s="5" t="s">
        <v>172</v>
      </c>
      <c r="T474" s="5" t="s">
        <v>172</v>
      </c>
      <c r="U474" s="5" t="s">
        <v>172</v>
      </c>
      <c r="V474" s="5" t="s">
        <v>172</v>
      </c>
      <c r="W474" s="5" t="s">
        <v>172</v>
      </c>
      <c r="X474" s="5" t="s">
        <v>172</v>
      </c>
      <c r="Y474" s="5" t="s">
        <v>2814</v>
      </c>
      <c r="Z474" s="5" t="s">
        <v>172</v>
      </c>
      <c r="AA474" s="5" t="s">
        <v>2251</v>
      </c>
      <c r="AB474" s="5" t="s">
        <v>2254</v>
      </c>
      <c r="AC474" s="5" t="s">
        <v>172</v>
      </c>
      <c r="AD474" s="5">
        <v>0.73230899999999999</v>
      </c>
      <c r="AE474" s="5" t="s">
        <v>449</v>
      </c>
      <c r="AF474" s="5" t="s">
        <v>177</v>
      </c>
      <c r="AG474" s="5" t="s">
        <v>172</v>
      </c>
      <c r="AH474" s="40" t="s">
        <v>449</v>
      </c>
      <c r="AI474" s="40" t="s">
        <v>177</v>
      </c>
      <c r="AJ474" s="40" t="str">
        <f t="shared" si="57"/>
        <v>Yes</v>
      </c>
      <c r="AK474" s="40" t="s">
        <v>172</v>
      </c>
      <c r="AL474" s="40" t="s">
        <v>172</v>
      </c>
      <c r="AM474" s="5" t="s">
        <v>177</v>
      </c>
      <c r="AN474" s="5" t="s">
        <v>177</v>
      </c>
      <c r="AO474" s="5" t="s">
        <v>8191</v>
      </c>
      <c r="AP474" s="5">
        <v>52993</v>
      </c>
      <c r="AQ474" s="5">
        <v>87</v>
      </c>
      <c r="AR474" s="5" t="str">
        <f t="shared" si="58"/>
        <v>yes</v>
      </c>
      <c r="AS474" s="5">
        <v>575</v>
      </c>
      <c r="AT474" s="5" t="str">
        <f t="shared" si="59"/>
        <v>no</v>
      </c>
      <c r="AU474" s="5" t="str">
        <f t="shared" si="60"/>
        <v>no</v>
      </c>
      <c r="AV474" s="5">
        <v>4.6500057474643155</v>
      </c>
      <c r="AW474" s="5">
        <v>17.63</v>
      </c>
      <c r="AX474" s="5" t="s">
        <v>2386</v>
      </c>
      <c r="AY474" s="5">
        <v>1.85</v>
      </c>
      <c r="AZ474" s="5" t="str">
        <f t="shared" si="61"/>
        <v>yes</v>
      </c>
      <c r="BA474" s="5" t="str">
        <f t="shared" si="62"/>
        <v>yes</v>
      </c>
    </row>
    <row r="475" spans="1:53">
      <c r="A475" s="5" t="s">
        <v>5918</v>
      </c>
      <c r="B475" s="5" t="s">
        <v>4865</v>
      </c>
      <c r="C475" s="5" t="s">
        <v>4866</v>
      </c>
      <c r="D475" s="5">
        <v>243651</v>
      </c>
      <c r="E475" s="5" t="s">
        <v>172</v>
      </c>
      <c r="F475" s="5" t="s">
        <v>6353</v>
      </c>
      <c r="G475" s="5" t="s">
        <v>2882</v>
      </c>
      <c r="H475" s="5" t="s">
        <v>1549</v>
      </c>
      <c r="I475" s="5" t="s">
        <v>6168</v>
      </c>
      <c r="J475" s="34">
        <v>2017</v>
      </c>
      <c r="K475" s="5" t="s">
        <v>6174</v>
      </c>
      <c r="L475" s="136" t="s">
        <v>178</v>
      </c>
      <c r="M475" s="5" t="s">
        <v>2383</v>
      </c>
      <c r="N475" s="5" t="s">
        <v>177</v>
      </c>
      <c r="O475" s="5" t="s">
        <v>177</v>
      </c>
      <c r="P475" s="10" t="s">
        <v>449</v>
      </c>
      <c r="Q475" s="5" t="s">
        <v>172</v>
      </c>
      <c r="R475" s="5" t="s">
        <v>172</v>
      </c>
      <c r="S475" s="5" t="s">
        <v>172</v>
      </c>
      <c r="T475" s="5" t="s">
        <v>172</v>
      </c>
      <c r="U475" s="5" t="s">
        <v>172</v>
      </c>
      <c r="V475" s="5" t="s">
        <v>172</v>
      </c>
      <c r="W475" s="5" t="s">
        <v>172</v>
      </c>
      <c r="X475" s="5" t="s">
        <v>172</v>
      </c>
      <c r="Y475" s="5" t="s">
        <v>2814</v>
      </c>
      <c r="Z475" s="5" t="s">
        <v>172</v>
      </c>
      <c r="AA475" s="5" t="s">
        <v>2251</v>
      </c>
      <c r="AB475" s="5" t="s">
        <v>2254</v>
      </c>
      <c r="AC475" s="5" t="s">
        <v>172</v>
      </c>
      <c r="AD475" s="5">
        <v>0.72969899999999999</v>
      </c>
      <c r="AE475" s="5" t="s">
        <v>449</v>
      </c>
      <c r="AF475" s="5" t="s">
        <v>177</v>
      </c>
      <c r="AG475" s="5" t="s">
        <v>172</v>
      </c>
      <c r="AH475" s="40" t="s">
        <v>449</v>
      </c>
      <c r="AI475" s="40" t="s">
        <v>177</v>
      </c>
      <c r="AJ475" s="40" t="str">
        <f t="shared" si="57"/>
        <v>Yes</v>
      </c>
      <c r="AK475" s="40" t="s">
        <v>172</v>
      </c>
      <c r="AL475" s="40" t="s">
        <v>172</v>
      </c>
      <c r="AM475" s="5" t="s">
        <v>177</v>
      </c>
      <c r="AN475" s="5" t="s">
        <v>177</v>
      </c>
      <c r="AO475" s="5" t="s">
        <v>7941</v>
      </c>
      <c r="AP475" s="5">
        <v>32892</v>
      </c>
      <c r="AQ475" s="5">
        <v>53</v>
      </c>
      <c r="AR475" s="5" t="str">
        <f t="shared" si="58"/>
        <v>yes</v>
      </c>
      <c r="AS475" s="5">
        <v>595</v>
      </c>
      <c r="AT475" s="5" t="str">
        <f t="shared" si="59"/>
        <v>no</v>
      </c>
      <c r="AU475" s="5" t="str">
        <f t="shared" si="60"/>
        <v>no</v>
      </c>
      <c r="AV475" s="5">
        <v>2.8861923092785133</v>
      </c>
      <c r="AW475" s="5">
        <v>10.27</v>
      </c>
      <c r="AX475" s="5" t="s">
        <v>2386</v>
      </c>
      <c r="AY475" s="5">
        <v>0.93</v>
      </c>
      <c r="AZ475" s="5" t="str">
        <f t="shared" si="61"/>
        <v>yes</v>
      </c>
      <c r="BA475" s="5" t="str">
        <f t="shared" si="62"/>
        <v>yes</v>
      </c>
    </row>
    <row r="476" spans="1:53">
      <c r="A476" s="5" t="s">
        <v>6088</v>
      </c>
      <c r="B476" s="5" t="s">
        <v>4971</v>
      </c>
      <c r="C476" s="5" t="s">
        <v>4972</v>
      </c>
      <c r="D476" s="5">
        <v>392028</v>
      </c>
      <c r="E476" s="5" t="s">
        <v>172</v>
      </c>
      <c r="F476" s="162" t="s">
        <v>9622</v>
      </c>
      <c r="G476" s="5" t="s">
        <v>2882</v>
      </c>
      <c r="H476" s="5" t="s">
        <v>1549</v>
      </c>
      <c r="I476" s="5" t="s">
        <v>6168</v>
      </c>
      <c r="J476" s="34">
        <v>2017</v>
      </c>
      <c r="K476" s="5" t="s">
        <v>6174</v>
      </c>
      <c r="L476" s="136" t="s">
        <v>178</v>
      </c>
      <c r="M476" s="5" t="s">
        <v>2383</v>
      </c>
      <c r="N476" s="5" t="s">
        <v>177</v>
      </c>
      <c r="O476" s="5" t="s">
        <v>177</v>
      </c>
      <c r="P476" s="10" t="s">
        <v>449</v>
      </c>
      <c r="Q476" s="5" t="s">
        <v>172</v>
      </c>
      <c r="R476" s="5" t="s">
        <v>172</v>
      </c>
      <c r="S476" s="5" t="s">
        <v>172</v>
      </c>
      <c r="T476" s="5" t="s">
        <v>172</v>
      </c>
      <c r="U476" s="5" t="s">
        <v>172</v>
      </c>
      <c r="V476" s="5" t="s">
        <v>172</v>
      </c>
      <c r="W476" s="5" t="s">
        <v>172</v>
      </c>
      <c r="X476" s="5" t="s">
        <v>172</v>
      </c>
      <c r="Y476" s="5" t="s">
        <v>2814</v>
      </c>
      <c r="Z476" s="5" t="s">
        <v>172</v>
      </c>
      <c r="AA476" s="5" t="s">
        <v>2251</v>
      </c>
      <c r="AB476" s="5" t="s">
        <v>2254</v>
      </c>
      <c r="AC476" s="5" t="s">
        <v>172</v>
      </c>
      <c r="AD476" s="5">
        <v>0.634934</v>
      </c>
      <c r="AE476" s="5" t="s">
        <v>449</v>
      </c>
      <c r="AF476" s="5" t="s">
        <v>177</v>
      </c>
      <c r="AG476" s="5" t="s">
        <v>172</v>
      </c>
      <c r="AH476" s="40" t="s">
        <v>449</v>
      </c>
      <c r="AI476" s="40" t="s">
        <v>177</v>
      </c>
      <c r="AJ476" s="40" t="str">
        <f t="shared" si="57"/>
        <v>Yes</v>
      </c>
      <c r="AK476" s="40" t="s">
        <v>172</v>
      </c>
      <c r="AL476" s="40" t="s">
        <v>172</v>
      </c>
      <c r="AM476" s="5" t="s">
        <v>177</v>
      </c>
      <c r="AN476" s="5" t="s">
        <v>177</v>
      </c>
      <c r="AO476" s="5" t="s">
        <v>8192</v>
      </c>
      <c r="AP476" s="5">
        <v>139198</v>
      </c>
      <c r="AQ476" s="5">
        <v>218</v>
      </c>
      <c r="AR476" s="5" t="str">
        <f t="shared" si="58"/>
        <v>yes</v>
      </c>
      <c r="AS476" s="5">
        <v>626</v>
      </c>
      <c r="AT476" s="5" t="str">
        <f t="shared" si="59"/>
        <v>no</v>
      </c>
      <c r="AU476" s="5" t="str">
        <f t="shared" si="60"/>
        <v>no</v>
      </c>
      <c r="AV476" s="5">
        <v>12.21428301918249</v>
      </c>
      <c r="AW476" s="5">
        <v>28.95</v>
      </c>
      <c r="AX476" s="5" t="s">
        <v>2386</v>
      </c>
      <c r="AY476" s="5">
        <v>3.43</v>
      </c>
      <c r="AZ476" s="5" t="str">
        <f t="shared" si="61"/>
        <v>yes</v>
      </c>
      <c r="BA476" s="5" t="str">
        <f t="shared" si="62"/>
        <v>yes</v>
      </c>
    </row>
    <row r="477" spans="1:53">
      <c r="A477" s="5" t="s">
        <v>6043</v>
      </c>
      <c r="B477" s="5" t="s">
        <v>4984</v>
      </c>
      <c r="C477" s="5" t="s">
        <v>4985</v>
      </c>
      <c r="D477" s="5">
        <v>407790</v>
      </c>
      <c r="E477" s="5" t="s">
        <v>172</v>
      </c>
      <c r="F477" s="5" t="s">
        <v>6561</v>
      </c>
      <c r="G477" s="5" t="s">
        <v>2882</v>
      </c>
      <c r="H477" s="5" t="s">
        <v>1549</v>
      </c>
      <c r="I477" s="5" t="s">
        <v>6168</v>
      </c>
      <c r="J477" s="34">
        <v>2017</v>
      </c>
      <c r="K477" s="5" t="s">
        <v>6174</v>
      </c>
      <c r="L477" s="136" t="s">
        <v>178</v>
      </c>
      <c r="M477" s="5" t="s">
        <v>2383</v>
      </c>
      <c r="N477" s="5" t="s">
        <v>177</v>
      </c>
      <c r="O477" s="5" t="s">
        <v>177</v>
      </c>
      <c r="P477" s="10" t="s">
        <v>449</v>
      </c>
      <c r="Q477" s="5" t="s">
        <v>172</v>
      </c>
      <c r="R477" s="5" t="s">
        <v>172</v>
      </c>
      <c r="S477" s="5" t="s">
        <v>172</v>
      </c>
      <c r="T477" s="5" t="s">
        <v>172</v>
      </c>
      <c r="U477" s="5" t="s">
        <v>172</v>
      </c>
      <c r="V477" s="5" t="s">
        <v>172</v>
      </c>
      <c r="W477" s="5" t="s">
        <v>172</v>
      </c>
      <c r="X477" s="5" t="s">
        <v>172</v>
      </c>
      <c r="Y477" s="5" t="s">
        <v>2814</v>
      </c>
      <c r="Z477" s="5" t="s">
        <v>172</v>
      </c>
      <c r="AA477" s="5" t="s">
        <v>2251</v>
      </c>
      <c r="AB477" s="5" t="s">
        <v>2254</v>
      </c>
      <c r="AC477" s="5" t="s">
        <v>172</v>
      </c>
      <c r="AD477" s="5">
        <v>0.51420600000000005</v>
      </c>
      <c r="AE477" s="5" t="s">
        <v>449</v>
      </c>
      <c r="AF477" s="5" t="s">
        <v>177</v>
      </c>
      <c r="AG477" s="5" t="s">
        <v>172</v>
      </c>
      <c r="AH477" s="40" t="s">
        <v>449</v>
      </c>
      <c r="AI477" s="40" t="s">
        <v>177</v>
      </c>
      <c r="AJ477" s="40" t="str">
        <f t="shared" si="57"/>
        <v>Yes</v>
      </c>
      <c r="AK477" s="40" t="s">
        <v>172</v>
      </c>
      <c r="AL477" s="40" t="s">
        <v>172</v>
      </c>
      <c r="AM477" s="5" t="s">
        <v>177</v>
      </c>
      <c r="AN477" s="5" t="s">
        <v>177</v>
      </c>
      <c r="AO477" s="5" t="s">
        <v>8147</v>
      </c>
      <c r="AP477" s="5">
        <v>328465</v>
      </c>
      <c r="AQ477" s="5">
        <v>467</v>
      </c>
      <c r="AR477" s="5" t="str">
        <f t="shared" si="58"/>
        <v>yes</v>
      </c>
      <c r="AS477" s="5">
        <v>701</v>
      </c>
      <c r="AT477" s="5" t="str">
        <f t="shared" si="59"/>
        <v>no</v>
      </c>
      <c r="AU477" s="5" t="str">
        <f t="shared" si="60"/>
        <v>no</v>
      </c>
      <c r="AV477" s="5">
        <v>28.821997958992064</v>
      </c>
      <c r="AW477" s="5">
        <v>49.1</v>
      </c>
      <c r="AX477" s="5" t="s">
        <v>2386</v>
      </c>
      <c r="AY477" s="5">
        <v>3.44</v>
      </c>
      <c r="AZ477" s="5" t="str">
        <f t="shared" si="61"/>
        <v>yes</v>
      </c>
      <c r="BA477" s="5" t="str">
        <f t="shared" si="62"/>
        <v>yes</v>
      </c>
    </row>
    <row r="478" spans="1:53">
      <c r="A478" s="5" t="s">
        <v>6004</v>
      </c>
      <c r="B478" s="5" t="s">
        <v>4962</v>
      </c>
      <c r="C478" s="5" t="s">
        <v>4963</v>
      </c>
      <c r="D478" s="5">
        <v>379193</v>
      </c>
      <c r="E478" s="5" t="s">
        <v>172</v>
      </c>
      <c r="F478" s="5" t="s">
        <v>6519</v>
      </c>
      <c r="G478" s="5" t="s">
        <v>2882</v>
      </c>
      <c r="H478" s="5" t="s">
        <v>1549</v>
      </c>
      <c r="I478" s="5" t="s">
        <v>6168</v>
      </c>
      <c r="J478" s="34">
        <v>2017</v>
      </c>
      <c r="K478" s="5" t="s">
        <v>6174</v>
      </c>
      <c r="L478" s="136" t="s">
        <v>178</v>
      </c>
      <c r="M478" s="5" t="s">
        <v>2383</v>
      </c>
      <c r="N478" s="5" t="s">
        <v>177</v>
      </c>
      <c r="O478" s="5" t="s">
        <v>177</v>
      </c>
      <c r="P478" s="10" t="s">
        <v>449</v>
      </c>
      <c r="Q478" s="5" t="s">
        <v>172</v>
      </c>
      <c r="R478" s="5" t="s">
        <v>172</v>
      </c>
      <c r="S478" s="5" t="s">
        <v>172</v>
      </c>
      <c r="T478" s="5" t="s">
        <v>172</v>
      </c>
      <c r="U478" s="5" t="s">
        <v>172</v>
      </c>
      <c r="V478" s="5" t="s">
        <v>172</v>
      </c>
      <c r="W478" s="5" t="s">
        <v>172</v>
      </c>
      <c r="X478" s="5" t="s">
        <v>172</v>
      </c>
      <c r="Y478" s="5" t="s">
        <v>2814</v>
      </c>
      <c r="Z478" s="5" t="s">
        <v>172</v>
      </c>
      <c r="AA478" s="5" t="s">
        <v>2251</v>
      </c>
      <c r="AB478" s="5" t="s">
        <v>2254</v>
      </c>
      <c r="AC478" s="5" t="s">
        <v>172</v>
      </c>
      <c r="AD478" s="5">
        <v>0.64360700000000004</v>
      </c>
      <c r="AE478" s="5" t="s">
        <v>449</v>
      </c>
      <c r="AF478" s="5" t="s">
        <v>177</v>
      </c>
      <c r="AG478" s="5" t="s">
        <v>172</v>
      </c>
      <c r="AH478" s="40" t="s">
        <v>449</v>
      </c>
      <c r="AI478" s="40" t="s">
        <v>177</v>
      </c>
      <c r="AJ478" s="40" t="str">
        <f t="shared" si="57"/>
        <v>Yes</v>
      </c>
      <c r="AK478" s="40" t="s">
        <v>172</v>
      </c>
      <c r="AL478" s="40" t="s">
        <v>172</v>
      </c>
      <c r="AM478" s="5" t="s">
        <v>177</v>
      </c>
      <c r="AN478" s="5" t="s">
        <v>177</v>
      </c>
      <c r="AO478" s="5" t="s">
        <v>8105</v>
      </c>
      <c r="AP478" s="5">
        <v>106168</v>
      </c>
      <c r="AQ478" s="5">
        <v>156</v>
      </c>
      <c r="AR478" s="5" t="str">
        <f t="shared" si="58"/>
        <v>yes</v>
      </c>
      <c r="AS478" s="5">
        <v>650</v>
      </c>
      <c r="AT478" s="5" t="str">
        <f t="shared" si="59"/>
        <v>no</v>
      </c>
      <c r="AU478" s="5" t="str">
        <f t="shared" si="60"/>
        <v>no</v>
      </c>
      <c r="AV478" s="5">
        <v>9.3159815484458584</v>
      </c>
      <c r="AW478" s="5">
        <v>29.05</v>
      </c>
      <c r="AX478" s="5" t="s">
        <v>2386</v>
      </c>
      <c r="AY478" s="5">
        <v>0.43</v>
      </c>
      <c r="AZ478" s="5" t="str">
        <f t="shared" si="61"/>
        <v>yes</v>
      </c>
      <c r="BA478" s="5" t="str">
        <f t="shared" si="62"/>
        <v>yes</v>
      </c>
    </row>
    <row r="479" spans="1:53">
      <c r="A479" s="5" t="s">
        <v>6005</v>
      </c>
      <c r="B479" s="5" t="s">
        <v>4924</v>
      </c>
      <c r="C479" s="5" t="s">
        <v>4925</v>
      </c>
      <c r="D479" s="5">
        <v>313284</v>
      </c>
      <c r="E479" s="5" t="s">
        <v>172</v>
      </c>
      <c r="F479" s="5" t="s">
        <v>6520</v>
      </c>
      <c r="G479" s="5" t="s">
        <v>2882</v>
      </c>
      <c r="H479" s="5" t="s">
        <v>1549</v>
      </c>
      <c r="I479" s="5" t="s">
        <v>6168</v>
      </c>
      <c r="J479" s="34">
        <v>2017</v>
      </c>
      <c r="K479" s="5" t="s">
        <v>6174</v>
      </c>
      <c r="L479" s="136" t="s">
        <v>178</v>
      </c>
      <c r="M479" s="5" t="s">
        <v>2383</v>
      </c>
      <c r="N479" s="5" t="s">
        <v>177</v>
      </c>
      <c r="O479" s="5" t="s">
        <v>177</v>
      </c>
      <c r="P479" s="10" t="s">
        <v>449</v>
      </c>
      <c r="Q479" s="5" t="s">
        <v>172</v>
      </c>
      <c r="R479" s="5" t="s">
        <v>172</v>
      </c>
      <c r="S479" s="5" t="s">
        <v>172</v>
      </c>
      <c r="T479" s="5" t="s">
        <v>172</v>
      </c>
      <c r="U479" s="5" t="s">
        <v>172</v>
      </c>
      <c r="V479" s="5" t="s">
        <v>172</v>
      </c>
      <c r="W479" s="5" t="s">
        <v>172</v>
      </c>
      <c r="X479" s="5" t="s">
        <v>172</v>
      </c>
      <c r="Y479" s="5" t="s">
        <v>2814</v>
      </c>
      <c r="Z479" s="5" t="s">
        <v>172</v>
      </c>
      <c r="AA479" s="5" t="s">
        <v>2251</v>
      </c>
      <c r="AB479" s="5" t="s">
        <v>2254</v>
      </c>
      <c r="AC479" s="5" t="s">
        <v>172</v>
      </c>
      <c r="AD479" s="5">
        <v>0.67456799999999995</v>
      </c>
      <c r="AE479" s="5" t="s">
        <v>449</v>
      </c>
      <c r="AF479" s="5" t="s">
        <v>177</v>
      </c>
      <c r="AG479" s="5" t="s">
        <v>172</v>
      </c>
      <c r="AH479" s="40" t="s">
        <v>449</v>
      </c>
      <c r="AI479" s="40" t="s">
        <v>177</v>
      </c>
      <c r="AJ479" s="40" t="str">
        <f t="shared" si="57"/>
        <v>Yes</v>
      </c>
      <c r="AK479" s="40" t="s">
        <v>172</v>
      </c>
      <c r="AL479" s="40" t="s">
        <v>172</v>
      </c>
      <c r="AM479" s="5" t="s">
        <v>177</v>
      </c>
      <c r="AN479" s="5" t="s">
        <v>177</v>
      </c>
      <c r="AO479" s="5" t="s">
        <v>8106</v>
      </c>
      <c r="AP479" s="5">
        <v>88831</v>
      </c>
      <c r="AQ479" s="5">
        <v>139</v>
      </c>
      <c r="AR479" s="5" t="str">
        <f t="shared" si="58"/>
        <v>yes</v>
      </c>
      <c r="AS479" s="5">
        <v>625</v>
      </c>
      <c r="AT479" s="5" t="str">
        <f t="shared" si="59"/>
        <v>no</v>
      </c>
      <c r="AU479" s="5" t="str">
        <f t="shared" si="60"/>
        <v>no</v>
      </c>
      <c r="AV479" s="5">
        <v>7.7947023296096196</v>
      </c>
      <c r="AW479" s="5">
        <v>21.36</v>
      </c>
      <c r="AX479" s="5" t="s">
        <v>2386</v>
      </c>
      <c r="AY479" s="5">
        <v>0.3</v>
      </c>
      <c r="AZ479" s="5" t="str">
        <f t="shared" si="61"/>
        <v>yes</v>
      </c>
      <c r="BA479" s="5" t="str">
        <f t="shared" si="62"/>
        <v>yes</v>
      </c>
    </row>
    <row r="480" spans="1:53">
      <c r="A480" s="5" t="s">
        <v>6044</v>
      </c>
      <c r="B480" s="5" t="s">
        <v>4957</v>
      </c>
      <c r="C480" s="5" t="s">
        <v>4958</v>
      </c>
      <c r="D480" s="5">
        <v>372551</v>
      </c>
      <c r="E480" s="5" t="s">
        <v>172</v>
      </c>
      <c r="F480" s="5" t="s">
        <v>6562</v>
      </c>
      <c r="G480" s="5" t="s">
        <v>2882</v>
      </c>
      <c r="H480" s="5" t="s">
        <v>1549</v>
      </c>
      <c r="I480" s="5" t="s">
        <v>6168</v>
      </c>
      <c r="J480" s="34">
        <v>2017</v>
      </c>
      <c r="K480" s="5" t="s">
        <v>6174</v>
      </c>
      <c r="L480" s="136" t="s">
        <v>178</v>
      </c>
      <c r="M480" s="5" t="s">
        <v>2383</v>
      </c>
      <c r="N480" s="5" t="s">
        <v>177</v>
      </c>
      <c r="O480" s="5" t="s">
        <v>177</v>
      </c>
      <c r="P480" s="10" t="s">
        <v>449</v>
      </c>
      <c r="Q480" s="5" t="s">
        <v>172</v>
      </c>
      <c r="R480" s="5" t="s">
        <v>172</v>
      </c>
      <c r="S480" s="5" t="s">
        <v>172</v>
      </c>
      <c r="T480" s="5" t="s">
        <v>172</v>
      </c>
      <c r="U480" s="5" t="s">
        <v>172</v>
      </c>
      <c r="V480" s="5" t="s">
        <v>172</v>
      </c>
      <c r="W480" s="5" t="s">
        <v>172</v>
      </c>
      <c r="X480" s="5" t="s">
        <v>172</v>
      </c>
      <c r="Y480" s="5" t="s">
        <v>2814</v>
      </c>
      <c r="Z480" s="5" t="s">
        <v>172</v>
      </c>
      <c r="AA480" s="5" t="s">
        <v>2251</v>
      </c>
      <c r="AB480" s="5" t="s">
        <v>2254</v>
      </c>
      <c r="AC480" s="5" t="s">
        <v>172</v>
      </c>
      <c r="AD480" s="5">
        <v>0.533107</v>
      </c>
      <c r="AE480" s="5" t="s">
        <v>449</v>
      </c>
      <c r="AF480" s="5" t="s">
        <v>177</v>
      </c>
      <c r="AG480" s="5" t="s">
        <v>172</v>
      </c>
      <c r="AH480" s="40" t="s">
        <v>449</v>
      </c>
      <c r="AI480" s="40" t="s">
        <v>177</v>
      </c>
      <c r="AJ480" s="40" t="str">
        <f t="shared" si="57"/>
        <v>Yes</v>
      </c>
      <c r="AK480" s="40" t="s">
        <v>172</v>
      </c>
      <c r="AL480" s="40" t="s">
        <v>172</v>
      </c>
      <c r="AM480" s="5" t="s">
        <v>177</v>
      </c>
      <c r="AN480" s="5" t="s">
        <v>177</v>
      </c>
      <c r="AO480" s="5" t="s">
        <v>8148</v>
      </c>
      <c r="AP480" s="5">
        <v>257882</v>
      </c>
      <c r="AQ480" s="5">
        <v>372</v>
      </c>
      <c r="AR480" s="5" t="str">
        <f t="shared" si="58"/>
        <v>yes</v>
      </c>
      <c r="AS480" s="5">
        <v>677</v>
      </c>
      <c r="AT480" s="5" t="str">
        <f t="shared" si="59"/>
        <v>no</v>
      </c>
      <c r="AU480" s="5" t="str">
        <f t="shared" si="60"/>
        <v>no</v>
      </c>
      <c r="AV480" s="5">
        <v>22.628512863351624</v>
      </c>
      <c r="AW480" s="5">
        <v>48.3</v>
      </c>
      <c r="AX480" s="5" t="s">
        <v>2386</v>
      </c>
      <c r="AY480" s="5">
        <v>4.3899999999999997</v>
      </c>
      <c r="AZ480" s="5" t="str">
        <f t="shared" si="61"/>
        <v>yes</v>
      </c>
      <c r="BA480" s="5" t="str">
        <f t="shared" si="62"/>
        <v>yes</v>
      </c>
    </row>
    <row r="481" spans="1:53">
      <c r="A481" s="5" t="s">
        <v>6006</v>
      </c>
      <c r="B481" s="5" t="s">
        <v>5012</v>
      </c>
      <c r="C481" s="5" t="s">
        <v>5013</v>
      </c>
      <c r="D481" s="5">
        <v>444454</v>
      </c>
      <c r="E481" s="5" t="s">
        <v>172</v>
      </c>
      <c r="F481" s="5" t="s">
        <v>6521</v>
      </c>
      <c r="G481" s="5" t="s">
        <v>2882</v>
      </c>
      <c r="H481" s="5" t="s">
        <v>1549</v>
      </c>
      <c r="I481" s="5" t="s">
        <v>6168</v>
      </c>
      <c r="J481" s="34">
        <v>2017</v>
      </c>
      <c r="K481" s="5" t="s">
        <v>6174</v>
      </c>
      <c r="L481" s="136" t="s">
        <v>178</v>
      </c>
      <c r="M481" s="5" t="s">
        <v>2383</v>
      </c>
      <c r="N481" s="5" t="s">
        <v>177</v>
      </c>
      <c r="O481" s="5" t="s">
        <v>177</v>
      </c>
      <c r="P481" s="10" t="s">
        <v>449</v>
      </c>
      <c r="Q481" s="5" t="s">
        <v>172</v>
      </c>
      <c r="R481" s="5" t="s">
        <v>172</v>
      </c>
      <c r="S481" s="5" t="s">
        <v>172</v>
      </c>
      <c r="T481" s="5" t="s">
        <v>172</v>
      </c>
      <c r="U481" s="5" t="s">
        <v>172</v>
      </c>
      <c r="V481" s="5" t="s">
        <v>172</v>
      </c>
      <c r="W481" s="5" t="s">
        <v>172</v>
      </c>
      <c r="X481" s="5" t="s">
        <v>172</v>
      </c>
      <c r="Y481" s="5" t="s">
        <v>2814</v>
      </c>
      <c r="Z481" s="5" t="s">
        <v>172</v>
      </c>
      <c r="AA481" s="5" t="s">
        <v>2251</v>
      </c>
      <c r="AB481" s="5" t="s">
        <v>2254</v>
      </c>
      <c r="AC481" s="5" t="s">
        <v>172</v>
      </c>
      <c r="AD481" s="5">
        <v>0.58920799999999995</v>
      </c>
      <c r="AE481" s="5" t="s">
        <v>449</v>
      </c>
      <c r="AF481" s="5" t="s">
        <v>177</v>
      </c>
      <c r="AG481" s="5" t="s">
        <v>172</v>
      </c>
      <c r="AH481" s="40" t="s">
        <v>449</v>
      </c>
      <c r="AI481" s="40" t="s">
        <v>177</v>
      </c>
      <c r="AJ481" s="40" t="str">
        <f t="shared" si="57"/>
        <v>Yes</v>
      </c>
      <c r="AK481" s="40" t="s">
        <v>172</v>
      </c>
      <c r="AL481" s="40" t="s">
        <v>172</v>
      </c>
      <c r="AM481" s="5" t="s">
        <v>177</v>
      </c>
      <c r="AN481" s="5" t="s">
        <v>177</v>
      </c>
      <c r="AO481" s="5" t="s">
        <v>8107</v>
      </c>
      <c r="AP481" s="5">
        <v>161799</v>
      </c>
      <c r="AQ481" s="5">
        <v>245</v>
      </c>
      <c r="AR481" s="5" t="str">
        <f t="shared" si="58"/>
        <v>yes</v>
      </c>
      <c r="AS481" s="5">
        <v>650</v>
      </c>
      <c r="AT481" s="5" t="str">
        <f t="shared" si="59"/>
        <v>no</v>
      </c>
      <c r="AU481" s="5" t="str">
        <f t="shared" si="60"/>
        <v>no</v>
      </c>
      <c r="AV481" s="5">
        <v>14.197465324363195</v>
      </c>
      <c r="AW481" s="5">
        <v>34.86</v>
      </c>
      <c r="AX481" s="5" t="s">
        <v>2386</v>
      </c>
      <c r="AY481" s="5">
        <v>1.77</v>
      </c>
      <c r="AZ481" s="5" t="str">
        <f t="shared" si="61"/>
        <v>yes</v>
      </c>
      <c r="BA481" s="5" t="str">
        <f t="shared" si="62"/>
        <v>yes</v>
      </c>
    </row>
    <row r="482" spans="1:53">
      <c r="A482" s="5" t="s">
        <v>5974</v>
      </c>
      <c r="B482" s="5" t="s">
        <v>5094</v>
      </c>
      <c r="C482" s="5" t="s">
        <v>5095</v>
      </c>
      <c r="D482" s="5">
        <v>622047</v>
      </c>
      <c r="E482" s="5" t="s">
        <v>172</v>
      </c>
      <c r="F482" s="5" t="s">
        <v>6477</v>
      </c>
      <c r="G482" s="5" t="s">
        <v>2882</v>
      </c>
      <c r="H482" s="5" t="s">
        <v>1549</v>
      </c>
      <c r="I482" s="5" t="s">
        <v>6168</v>
      </c>
      <c r="J482" s="34">
        <v>2017</v>
      </c>
      <c r="K482" s="5" t="s">
        <v>6174</v>
      </c>
      <c r="L482" s="136" t="s">
        <v>178</v>
      </c>
      <c r="M482" s="5" t="s">
        <v>2383</v>
      </c>
      <c r="N482" s="5" t="s">
        <v>177</v>
      </c>
      <c r="O482" s="5" t="s">
        <v>177</v>
      </c>
      <c r="P482" s="10" t="s">
        <v>449</v>
      </c>
      <c r="Q482" s="5" t="s">
        <v>172</v>
      </c>
      <c r="R482" s="5" t="s">
        <v>172</v>
      </c>
      <c r="S482" s="5" t="s">
        <v>172</v>
      </c>
      <c r="T482" s="5" t="s">
        <v>172</v>
      </c>
      <c r="U482" s="5" t="s">
        <v>172</v>
      </c>
      <c r="V482" s="5" t="s">
        <v>172</v>
      </c>
      <c r="W482" s="5" t="s">
        <v>172</v>
      </c>
      <c r="X482" s="5" t="s">
        <v>172</v>
      </c>
      <c r="Y482" s="5" t="s">
        <v>2814</v>
      </c>
      <c r="Z482" s="5" t="s">
        <v>172</v>
      </c>
      <c r="AA482" s="5" t="s">
        <v>2251</v>
      </c>
      <c r="AB482" s="5" t="s">
        <v>2254</v>
      </c>
      <c r="AC482" s="5" t="s">
        <v>1765</v>
      </c>
      <c r="AD482" s="5">
        <v>0.44920700000000002</v>
      </c>
      <c r="AE482" s="5" t="s">
        <v>449</v>
      </c>
      <c r="AF482" s="5" t="s">
        <v>449</v>
      </c>
      <c r="AG482" s="5">
        <v>0.85431900000000005</v>
      </c>
      <c r="AH482" s="40" t="s">
        <v>449</v>
      </c>
      <c r="AI482" s="40" t="s">
        <v>177</v>
      </c>
      <c r="AJ482" s="40" t="str">
        <f t="shared" si="57"/>
        <v>Yes</v>
      </c>
      <c r="AK482" s="40" t="s">
        <v>172</v>
      </c>
      <c r="AL482" s="40" t="s">
        <v>172</v>
      </c>
      <c r="AM482" s="5" t="s">
        <v>177</v>
      </c>
      <c r="AN482" s="5" t="s">
        <v>177</v>
      </c>
      <c r="AO482" s="5" t="s">
        <v>8062</v>
      </c>
      <c r="AP482" s="5">
        <v>271698</v>
      </c>
      <c r="AQ482" s="5">
        <v>405</v>
      </c>
      <c r="AR482" s="5" t="str">
        <f t="shared" si="58"/>
        <v>yes</v>
      </c>
      <c r="AS482" s="5">
        <v>655</v>
      </c>
      <c r="AT482" s="5" t="str">
        <f t="shared" si="59"/>
        <v>no</v>
      </c>
      <c r="AU482" s="5" t="str">
        <f t="shared" si="60"/>
        <v>no</v>
      </c>
      <c r="AV482" s="5">
        <v>23.840832969912242</v>
      </c>
      <c r="AW482" s="5">
        <v>46.2</v>
      </c>
      <c r="AX482" s="5" t="s">
        <v>2386</v>
      </c>
      <c r="AY482" s="5">
        <v>3.7</v>
      </c>
      <c r="AZ482" s="5" t="str">
        <f t="shared" si="61"/>
        <v>yes</v>
      </c>
      <c r="BA482" s="5" t="str">
        <f t="shared" si="62"/>
        <v>yes</v>
      </c>
    </row>
    <row r="483" spans="1:53">
      <c r="A483" s="5" t="s">
        <v>6045</v>
      </c>
      <c r="B483" s="5" t="s">
        <v>4838</v>
      </c>
      <c r="C483" s="5" t="s">
        <v>4839</v>
      </c>
      <c r="D483" s="5">
        <v>216821</v>
      </c>
      <c r="E483" s="5" t="s">
        <v>172</v>
      </c>
      <c r="F483" s="5" t="s">
        <v>6563</v>
      </c>
      <c r="G483" s="5" t="s">
        <v>2882</v>
      </c>
      <c r="H483" s="5" t="s">
        <v>1549</v>
      </c>
      <c r="I483" s="5" t="s">
        <v>6168</v>
      </c>
      <c r="J483" s="34">
        <v>2017</v>
      </c>
      <c r="K483" s="5" t="s">
        <v>6174</v>
      </c>
      <c r="L483" s="136" t="s">
        <v>178</v>
      </c>
      <c r="M483" s="5" t="s">
        <v>2383</v>
      </c>
      <c r="N483" s="5" t="s">
        <v>177</v>
      </c>
      <c r="O483" s="5" t="s">
        <v>177</v>
      </c>
      <c r="P483" s="10" t="s">
        <v>449</v>
      </c>
      <c r="Q483" s="5" t="s">
        <v>172</v>
      </c>
      <c r="R483" s="5" t="s">
        <v>172</v>
      </c>
      <c r="S483" s="5" t="s">
        <v>172</v>
      </c>
      <c r="T483" s="5" t="s">
        <v>172</v>
      </c>
      <c r="U483" s="5" t="s">
        <v>172</v>
      </c>
      <c r="V483" s="5" t="s">
        <v>172</v>
      </c>
      <c r="W483" s="5" t="s">
        <v>172</v>
      </c>
      <c r="X483" s="5" t="s">
        <v>172</v>
      </c>
      <c r="Y483" s="5" t="s">
        <v>2814</v>
      </c>
      <c r="Z483" s="5" t="s">
        <v>172</v>
      </c>
      <c r="AA483" s="5" t="s">
        <v>2251</v>
      </c>
      <c r="AB483" s="5" t="s">
        <v>2254</v>
      </c>
      <c r="AC483" s="5" t="s">
        <v>172</v>
      </c>
      <c r="AD483" s="5">
        <v>0.68832300000000002</v>
      </c>
      <c r="AE483" s="5" t="s">
        <v>449</v>
      </c>
      <c r="AF483" s="5" t="s">
        <v>177</v>
      </c>
      <c r="AG483" s="5" t="s">
        <v>172</v>
      </c>
      <c r="AH483" s="40" t="s">
        <v>449</v>
      </c>
      <c r="AI483" s="40" t="s">
        <v>177</v>
      </c>
      <c r="AJ483" s="40" t="str">
        <f t="shared" si="57"/>
        <v>Yes</v>
      </c>
      <c r="AK483" s="40" t="s">
        <v>172</v>
      </c>
      <c r="AL483" s="40" t="s">
        <v>172</v>
      </c>
      <c r="AM483" s="5" t="s">
        <v>177</v>
      </c>
      <c r="AN483" s="5" t="s">
        <v>177</v>
      </c>
      <c r="AO483" s="5" t="s">
        <v>8149</v>
      </c>
      <c r="AP483" s="5">
        <v>97652</v>
      </c>
      <c r="AQ483" s="5">
        <v>157</v>
      </c>
      <c r="AR483" s="5" t="str">
        <f t="shared" si="58"/>
        <v>yes</v>
      </c>
      <c r="AS483" s="5">
        <v>590</v>
      </c>
      <c r="AT483" s="5" t="str">
        <f t="shared" si="59"/>
        <v>no</v>
      </c>
      <c r="AU483" s="5" t="str">
        <f t="shared" si="60"/>
        <v>no</v>
      </c>
      <c r="AV483" s="5">
        <v>8.5687234399144288</v>
      </c>
      <c r="AW483" s="5">
        <v>21.13</v>
      </c>
      <c r="AX483" s="5" t="s">
        <v>2386</v>
      </c>
      <c r="AY483" s="5">
        <v>0.4</v>
      </c>
      <c r="AZ483" s="5" t="str">
        <f t="shared" si="61"/>
        <v>yes</v>
      </c>
      <c r="BA483" s="5" t="str">
        <f t="shared" si="62"/>
        <v>yes</v>
      </c>
    </row>
    <row r="484" spans="1:53">
      <c r="A484" s="5" t="s">
        <v>5975</v>
      </c>
      <c r="B484" s="5" t="s">
        <v>5068</v>
      </c>
      <c r="C484" s="5" t="s">
        <v>5069</v>
      </c>
      <c r="D484" s="5">
        <v>549625</v>
      </c>
      <c r="E484" s="5" t="s">
        <v>172</v>
      </c>
      <c r="F484" s="5" t="s">
        <v>6478</v>
      </c>
      <c r="G484" s="5" t="s">
        <v>2882</v>
      </c>
      <c r="H484" s="5" t="s">
        <v>1549</v>
      </c>
      <c r="I484" s="5" t="s">
        <v>6168</v>
      </c>
      <c r="J484" s="34">
        <v>2017</v>
      </c>
      <c r="K484" s="5" t="s">
        <v>6174</v>
      </c>
      <c r="L484" s="136" t="s">
        <v>178</v>
      </c>
      <c r="M484" s="5" t="s">
        <v>2383</v>
      </c>
      <c r="N484" s="5" t="s">
        <v>177</v>
      </c>
      <c r="O484" s="5" t="s">
        <v>177</v>
      </c>
      <c r="P484" s="10" t="s">
        <v>449</v>
      </c>
      <c r="Q484" s="5" t="s">
        <v>172</v>
      </c>
      <c r="R484" s="5" t="s">
        <v>172</v>
      </c>
      <c r="S484" s="5" t="s">
        <v>172</v>
      </c>
      <c r="T484" s="5" t="s">
        <v>172</v>
      </c>
      <c r="U484" s="5" t="s">
        <v>172</v>
      </c>
      <c r="V484" s="5" t="s">
        <v>172</v>
      </c>
      <c r="W484" s="5" t="s">
        <v>172</v>
      </c>
      <c r="X484" s="5" t="s">
        <v>172</v>
      </c>
      <c r="Y484" s="5" t="s">
        <v>2814</v>
      </c>
      <c r="Z484" s="5" t="s">
        <v>172</v>
      </c>
      <c r="AA484" s="5" t="s">
        <v>2251</v>
      </c>
      <c r="AB484" s="5" t="s">
        <v>2254</v>
      </c>
      <c r="AC484" s="5" t="s">
        <v>172</v>
      </c>
      <c r="AD484" s="5">
        <v>0.52752500000000002</v>
      </c>
      <c r="AE484" s="5" t="s">
        <v>449</v>
      </c>
      <c r="AF484" s="5" t="s">
        <v>177</v>
      </c>
      <c r="AG484" s="5" t="s">
        <v>172</v>
      </c>
      <c r="AH484" s="40" t="s">
        <v>449</v>
      </c>
      <c r="AI484" s="40" t="s">
        <v>177</v>
      </c>
      <c r="AJ484" s="40" t="str">
        <f t="shared" si="57"/>
        <v>Yes</v>
      </c>
      <c r="AK484" s="40" t="s">
        <v>172</v>
      </c>
      <c r="AL484" s="40" t="s">
        <v>172</v>
      </c>
      <c r="AM484" s="5" t="s">
        <v>177</v>
      </c>
      <c r="AN484" s="5" t="s">
        <v>177</v>
      </c>
      <c r="AO484" s="5" t="s">
        <v>8063</v>
      </c>
      <c r="AP484" s="5">
        <v>173194</v>
      </c>
      <c r="AQ484" s="5">
        <v>265</v>
      </c>
      <c r="AR484" s="5" t="str">
        <f t="shared" si="58"/>
        <v>yes</v>
      </c>
      <c r="AS484" s="5">
        <v>623</v>
      </c>
      <c r="AT484" s="5" t="str">
        <f t="shared" si="59"/>
        <v>no</v>
      </c>
      <c r="AU484" s="5" t="str">
        <f t="shared" si="60"/>
        <v>no</v>
      </c>
      <c r="AV484" s="5">
        <v>15.197348620125952</v>
      </c>
      <c r="AW484" s="5">
        <v>37.380000000000003</v>
      </c>
      <c r="AX484" s="5" t="s">
        <v>2386</v>
      </c>
      <c r="AY484" s="5">
        <v>4.25</v>
      </c>
      <c r="AZ484" s="5" t="str">
        <f t="shared" si="61"/>
        <v>yes</v>
      </c>
      <c r="BA484" s="5" t="str">
        <f t="shared" si="62"/>
        <v>yes</v>
      </c>
    </row>
    <row r="485" spans="1:53">
      <c r="A485" s="5" t="s">
        <v>896</v>
      </c>
      <c r="B485" s="5" t="s">
        <v>1517</v>
      </c>
      <c r="C485" s="5" t="s">
        <v>4893</v>
      </c>
      <c r="D485" s="5">
        <v>281646</v>
      </c>
      <c r="E485" s="5" t="s">
        <v>172</v>
      </c>
      <c r="F485" s="5" t="s">
        <v>1517</v>
      </c>
      <c r="G485" s="5" t="s">
        <v>2882</v>
      </c>
      <c r="H485" s="5" t="s">
        <v>1549</v>
      </c>
      <c r="I485" s="5" t="s">
        <v>6168</v>
      </c>
      <c r="J485" s="5">
        <v>2009</v>
      </c>
      <c r="K485" s="5" t="s">
        <v>2465</v>
      </c>
      <c r="L485" s="136" t="s">
        <v>178</v>
      </c>
      <c r="M485" s="5" t="s">
        <v>2383</v>
      </c>
      <c r="N485" s="5" t="s">
        <v>177</v>
      </c>
      <c r="O485" s="5" t="s">
        <v>177</v>
      </c>
      <c r="P485" s="10" t="s">
        <v>449</v>
      </c>
      <c r="Q485" s="5" t="s">
        <v>172</v>
      </c>
      <c r="R485" s="5" t="s">
        <v>172</v>
      </c>
      <c r="S485" s="5" t="s">
        <v>172</v>
      </c>
      <c r="T485" s="5" t="s">
        <v>172</v>
      </c>
      <c r="U485" s="5" t="s">
        <v>172</v>
      </c>
      <c r="V485" s="5" t="s">
        <v>172</v>
      </c>
      <c r="W485" s="5" t="s">
        <v>172</v>
      </c>
      <c r="X485" s="5" t="s">
        <v>172</v>
      </c>
      <c r="Y485" s="5" t="s">
        <v>2814</v>
      </c>
      <c r="Z485" s="5" t="s">
        <v>6600</v>
      </c>
      <c r="AA485" s="5" t="s">
        <v>1788</v>
      </c>
      <c r="AB485" s="5" t="s">
        <v>2254</v>
      </c>
      <c r="AC485" s="5" t="s">
        <v>1765</v>
      </c>
      <c r="AD485" s="5">
        <v>2.6279500000000001E-2</v>
      </c>
      <c r="AE485" s="5" t="s">
        <v>177</v>
      </c>
      <c r="AF485" s="5" t="s">
        <v>449</v>
      </c>
      <c r="AG485" s="5">
        <v>3.8152999999999999E-2</v>
      </c>
      <c r="AH485" s="40" t="s">
        <v>177</v>
      </c>
      <c r="AI485" s="40" t="s">
        <v>449</v>
      </c>
      <c r="AJ485" s="40" t="str">
        <f t="shared" si="57"/>
        <v>No</v>
      </c>
      <c r="AK485" s="40">
        <v>72.7</v>
      </c>
      <c r="AL485" s="40">
        <v>71</v>
      </c>
      <c r="AM485" s="5" t="s">
        <v>177</v>
      </c>
      <c r="AN485" s="5" t="s">
        <v>177</v>
      </c>
      <c r="AO485" s="5" t="s">
        <v>8553</v>
      </c>
      <c r="AP485" s="5">
        <v>1133526</v>
      </c>
      <c r="AQ485" s="5">
        <v>15</v>
      </c>
      <c r="AR485" s="5" t="str">
        <f t="shared" ref="AR485:AR504" si="63">IF(AQ485&lt;350,"yes","no")</f>
        <v>yes</v>
      </c>
      <c r="AS485" s="5">
        <v>175107</v>
      </c>
      <c r="AT485" s="5" t="str">
        <f t="shared" si="59"/>
        <v>yes</v>
      </c>
      <c r="AU485" s="5" t="str">
        <f t="shared" si="60"/>
        <v>yes</v>
      </c>
      <c r="AV485" s="5">
        <v>99.464125731704854</v>
      </c>
      <c r="AW485" s="5">
        <v>100</v>
      </c>
      <c r="AX485" s="5" t="s">
        <v>2385</v>
      </c>
      <c r="AY485" s="5">
        <v>0</v>
      </c>
      <c r="AZ485" s="5" t="str">
        <f t="shared" si="61"/>
        <v>yes</v>
      </c>
      <c r="BA485" s="5" t="str">
        <f t="shared" si="62"/>
        <v>yes</v>
      </c>
    </row>
    <row r="486" spans="1:53">
      <c r="A486" s="5" t="s">
        <v>898</v>
      </c>
      <c r="B486" s="5" t="s">
        <v>1519</v>
      </c>
      <c r="C486" s="5" t="s">
        <v>4983</v>
      </c>
      <c r="D486" s="5">
        <v>405074</v>
      </c>
      <c r="E486" s="5" t="s">
        <v>172</v>
      </c>
      <c r="F486" s="5" t="s">
        <v>1519</v>
      </c>
      <c r="G486" s="5" t="s">
        <v>2882</v>
      </c>
      <c r="H486" s="5" t="s">
        <v>1549</v>
      </c>
      <c r="I486" s="5" t="s">
        <v>6168</v>
      </c>
      <c r="J486" s="5">
        <v>2010</v>
      </c>
      <c r="K486" s="5" t="s">
        <v>2465</v>
      </c>
      <c r="L486" s="136" t="s">
        <v>178</v>
      </c>
      <c r="M486" s="5" t="s">
        <v>1551</v>
      </c>
      <c r="N486" s="5" t="s">
        <v>177</v>
      </c>
      <c r="O486" s="5" t="s">
        <v>177</v>
      </c>
      <c r="P486" s="10" t="s">
        <v>449</v>
      </c>
      <c r="Q486" s="5" t="s">
        <v>172</v>
      </c>
      <c r="R486" s="5" t="s">
        <v>172</v>
      </c>
      <c r="S486" s="5" t="s">
        <v>172</v>
      </c>
      <c r="T486" s="5" t="s">
        <v>172</v>
      </c>
      <c r="U486" s="5" t="s">
        <v>172</v>
      </c>
      <c r="V486" s="5" t="s">
        <v>172</v>
      </c>
      <c r="W486" s="5" t="s">
        <v>172</v>
      </c>
      <c r="X486" s="5" t="s">
        <v>172</v>
      </c>
      <c r="Y486" s="5" t="s">
        <v>2814</v>
      </c>
      <c r="Z486" s="5" t="s">
        <v>6600</v>
      </c>
      <c r="AA486" s="5" t="s">
        <v>1788</v>
      </c>
      <c r="AB486" s="5" t="s">
        <v>2254</v>
      </c>
      <c r="AC486" s="5" t="s">
        <v>1765</v>
      </c>
      <c r="AD486" s="5">
        <v>2.4660600000000001E-2</v>
      </c>
      <c r="AE486" s="5" t="s">
        <v>177</v>
      </c>
      <c r="AF486" s="5" t="s">
        <v>449</v>
      </c>
      <c r="AG486" s="5">
        <v>3.7717800000000003E-2</v>
      </c>
      <c r="AH486" s="40" t="s">
        <v>177</v>
      </c>
      <c r="AI486" s="40" t="s">
        <v>449</v>
      </c>
      <c r="AJ486" s="40" t="str">
        <f t="shared" si="57"/>
        <v>No</v>
      </c>
      <c r="AK486" s="40">
        <v>85.2</v>
      </c>
      <c r="AL486" s="40">
        <v>84</v>
      </c>
      <c r="AM486" s="5" t="s">
        <v>177</v>
      </c>
      <c r="AN486" s="5" t="s">
        <v>177</v>
      </c>
      <c r="AO486" s="5" t="s">
        <v>8571</v>
      </c>
      <c r="AP486" s="5">
        <v>1141238</v>
      </c>
      <c r="AQ486" s="5">
        <v>23</v>
      </c>
      <c r="AR486" s="5" t="str">
        <f t="shared" si="63"/>
        <v>yes</v>
      </c>
      <c r="AS486" s="5">
        <v>175116</v>
      </c>
      <c r="AT486" s="5" t="str">
        <f t="shared" si="59"/>
        <v>yes</v>
      </c>
      <c r="AU486" s="5" t="str">
        <f t="shared" si="60"/>
        <v>yes</v>
      </c>
      <c r="AV486" s="5">
        <v>100.14083481261073</v>
      </c>
      <c r="AW486" s="5">
        <v>100</v>
      </c>
      <c r="AX486" s="5" t="s">
        <v>2385</v>
      </c>
      <c r="AY486" s="5">
        <v>0.1</v>
      </c>
      <c r="AZ486" s="5" t="str">
        <f t="shared" si="61"/>
        <v>yes</v>
      </c>
      <c r="BA486" s="5" t="str">
        <f t="shared" si="62"/>
        <v>yes</v>
      </c>
    </row>
    <row r="487" spans="1:53">
      <c r="A487" s="5" t="s">
        <v>899</v>
      </c>
      <c r="B487" s="5" t="s">
        <v>1520</v>
      </c>
      <c r="C487" s="5" t="s">
        <v>5078</v>
      </c>
      <c r="D487" s="5">
        <v>572707</v>
      </c>
      <c r="E487" s="5" t="s">
        <v>172</v>
      </c>
      <c r="F487" s="5" t="s">
        <v>1520</v>
      </c>
      <c r="G487" s="5" t="s">
        <v>2882</v>
      </c>
      <c r="H487" s="5" t="s">
        <v>1549</v>
      </c>
      <c r="I487" s="5" t="s">
        <v>6168</v>
      </c>
      <c r="J487" s="5">
        <v>2010</v>
      </c>
      <c r="K487" s="5" t="s">
        <v>2465</v>
      </c>
      <c r="L487" s="136" t="s">
        <v>178</v>
      </c>
      <c r="M487" s="5" t="s">
        <v>1551</v>
      </c>
      <c r="N487" s="5" t="s">
        <v>177</v>
      </c>
      <c r="O487" s="5" t="s">
        <v>177</v>
      </c>
      <c r="P487" s="10" t="s">
        <v>449</v>
      </c>
      <c r="Q487" s="5" t="s">
        <v>172</v>
      </c>
      <c r="R487" s="5" t="s">
        <v>172</v>
      </c>
      <c r="S487" s="5" t="s">
        <v>172</v>
      </c>
      <c r="T487" s="5" t="s">
        <v>172</v>
      </c>
      <c r="U487" s="5" t="s">
        <v>172</v>
      </c>
      <c r="V487" s="5" t="s">
        <v>172</v>
      </c>
      <c r="W487" s="5" t="s">
        <v>172</v>
      </c>
      <c r="X487" s="5" t="s">
        <v>172</v>
      </c>
      <c r="Y487" s="5" t="s">
        <v>2814</v>
      </c>
      <c r="Z487" s="5" t="s">
        <v>6600</v>
      </c>
      <c r="AA487" s="5" t="s">
        <v>1788</v>
      </c>
      <c r="AB487" s="5" t="s">
        <v>2254</v>
      </c>
      <c r="AC487" s="5" t="s">
        <v>1765</v>
      </c>
      <c r="AD487" s="5">
        <v>2.4517500000000001E-2</v>
      </c>
      <c r="AE487" s="5" t="s">
        <v>177</v>
      </c>
      <c r="AF487" s="5" t="s">
        <v>449</v>
      </c>
      <c r="AG487" s="5">
        <v>3.7031500000000002E-2</v>
      </c>
      <c r="AH487" s="40" t="s">
        <v>177</v>
      </c>
      <c r="AI487" s="40" t="s">
        <v>449</v>
      </c>
      <c r="AJ487" s="40" t="str">
        <f t="shared" si="57"/>
        <v>No</v>
      </c>
      <c r="AK487" s="40">
        <v>162.4</v>
      </c>
      <c r="AL487" s="40">
        <v>160</v>
      </c>
      <c r="AM487" s="5" t="s">
        <v>177</v>
      </c>
      <c r="AN487" s="5" t="s">
        <v>177</v>
      </c>
      <c r="AO487" s="5" t="s">
        <v>8554</v>
      </c>
      <c r="AP487" s="5">
        <v>1184326</v>
      </c>
      <c r="AQ487" s="5">
        <v>77</v>
      </c>
      <c r="AR487" s="5" t="str">
        <f t="shared" si="63"/>
        <v>yes</v>
      </c>
      <c r="AS487" s="5">
        <v>207504</v>
      </c>
      <c r="AT487" s="5" t="str">
        <f t="shared" si="59"/>
        <v>yes</v>
      </c>
      <c r="AU487" s="5" t="str">
        <f t="shared" si="60"/>
        <v>yes</v>
      </c>
      <c r="AV487" s="5">
        <v>103.92170110904124</v>
      </c>
      <c r="AW487" s="5">
        <v>99.97</v>
      </c>
      <c r="AX487" s="5" t="s">
        <v>2385</v>
      </c>
      <c r="AY487" s="5">
        <v>1.49</v>
      </c>
      <c r="AZ487" s="5" t="str">
        <f t="shared" si="61"/>
        <v>yes</v>
      </c>
      <c r="BA487" s="5" t="str">
        <f t="shared" si="62"/>
        <v>yes</v>
      </c>
    </row>
    <row r="488" spans="1:53">
      <c r="A488" s="5" t="s">
        <v>901</v>
      </c>
      <c r="B488" s="5" t="s">
        <v>1522</v>
      </c>
      <c r="C488" s="5" t="s">
        <v>5315</v>
      </c>
      <c r="D488" s="5">
        <v>1267709</v>
      </c>
      <c r="E488" s="5" t="s">
        <v>172</v>
      </c>
      <c r="F488" s="5" t="s">
        <v>1522</v>
      </c>
      <c r="G488" s="5" t="s">
        <v>2882</v>
      </c>
      <c r="H488" s="5" t="s">
        <v>1549</v>
      </c>
      <c r="I488" s="5" t="s">
        <v>6168</v>
      </c>
      <c r="J488" s="5">
        <v>2010</v>
      </c>
      <c r="K488" s="5" t="s">
        <v>2465</v>
      </c>
      <c r="L488" s="136" t="s">
        <v>178</v>
      </c>
      <c r="M488" s="5" t="s">
        <v>1551</v>
      </c>
      <c r="N488" s="5" t="s">
        <v>177</v>
      </c>
      <c r="O488" s="5" t="s">
        <v>177</v>
      </c>
      <c r="P488" s="10" t="s">
        <v>449</v>
      </c>
      <c r="Q488" s="5" t="s">
        <v>172</v>
      </c>
      <c r="R488" s="5" t="s">
        <v>172</v>
      </c>
      <c r="S488" s="5" t="s">
        <v>172</v>
      </c>
      <c r="T488" s="5" t="s">
        <v>172</v>
      </c>
      <c r="U488" s="5" t="s">
        <v>172</v>
      </c>
      <c r="V488" s="5" t="s">
        <v>172</v>
      </c>
      <c r="W488" s="5" t="s">
        <v>172</v>
      </c>
      <c r="X488" s="5" t="s">
        <v>172</v>
      </c>
      <c r="Y488" s="5" t="s">
        <v>2814</v>
      </c>
      <c r="Z488" s="5" t="s">
        <v>6600</v>
      </c>
      <c r="AA488" s="5" t="s">
        <v>1788</v>
      </c>
      <c r="AB488" s="5" t="s">
        <v>2254</v>
      </c>
      <c r="AC488" s="5" t="s">
        <v>1765</v>
      </c>
      <c r="AD488" s="5">
        <v>2.4227100000000001E-2</v>
      </c>
      <c r="AE488" s="5" t="s">
        <v>177</v>
      </c>
      <c r="AF488" s="5" t="s">
        <v>449</v>
      </c>
      <c r="AG488" s="5">
        <v>3.6863899999999998E-2</v>
      </c>
      <c r="AH488" s="40" t="s">
        <v>177</v>
      </c>
      <c r="AI488" s="40" t="s">
        <v>449</v>
      </c>
      <c r="AJ488" s="40" t="str">
        <f t="shared" si="57"/>
        <v>No</v>
      </c>
      <c r="AK488" s="40">
        <v>253.4</v>
      </c>
      <c r="AL488" s="40">
        <v>254</v>
      </c>
      <c r="AM488" s="5" t="s">
        <v>177</v>
      </c>
      <c r="AN488" s="5" t="s">
        <v>177</v>
      </c>
      <c r="AO488" s="5" t="s">
        <v>8555</v>
      </c>
      <c r="AP488" s="5">
        <v>1130571</v>
      </c>
      <c r="AQ488" s="5">
        <v>22</v>
      </c>
      <c r="AR488" s="5" t="str">
        <f t="shared" si="63"/>
        <v>yes</v>
      </c>
      <c r="AS488" s="5">
        <v>158333</v>
      </c>
      <c r="AT488" s="5" t="str">
        <f t="shared" si="59"/>
        <v>yes</v>
      </c>
      <c r="AU488" s="5" t="str">
        <f t="shared" si="60"/>
        <v>yes</v>
      </c>
      <c r="AV488" s="5">
        <v>99.204831730916894</v>
      </c>
      <c r="AW488" s="5">
        <v>100</v>
      </c>
      <c r="AX488" s="5" t="s">
        <v>2385</v>
      </c>
      <c r="AY488" s="5">
        <v>0.03</v>
      </c>
      <c r="AZ488" s="5" t="str">
        <f t="shared" si="61"/>
        <v>yes</v>
      </c>
      <c r="BA488" s="5" t="str">
        <f t="shared" si="62"/>
        <v>yes</v>
      </c>
    </row>
    <row r="489" spans="1:53">
      <c r="A489" s="5" t="s">
        <v>902</v>
      </c>
      <c r="B489" s="5" t="s">
        <v>1523</v>
      </c>
      <c r="C489" s="5" t="s">
        <v>5321</v>
      </c>
      <c r="D489" s="5">
        <v>1307932</v>
      </c>
      <c r="E489" s="5" t="s">
        <v>172</v>
      </c>
      <c r="F489" s="5" t="s">
        <v>1523</v>
      </c>
      <c r="G489" s="5" t="s">
        <v>2882</v>
      </c>
      <c r="H489" s="5" t="s">
        <v>1549</v>
      </c>
      <c r="I489" s="5" t="s">
        <v>6168</v>
      </c>
      <c r="J489" s="5">
        <v>2011</v>
      </c>
      <c r="K489" s="5" t="s">
        <v>2465</v>
      </c>
      <c r="L489" s="136" t="s">
        <v>178</v>
      </c>
      <c r="M489" s="5" t="s">
        <v>1551</v>
      </c>
      <c r="N489" s="5" t="s">
        <v>177</v>
      </c>
      <c r="O489" s="5" t="s">
        <v>177</v>
      </c>
      <c r="P489" s="10" t="s">
        <v>449</v>
      </c>
      <c r="Q489" s="5" t="s">
        <v>172</v>
      </c>
      <c r="R489" s="5" t="s">
        <v>172</v>
      </c>
      <c r="S489" s="5" t="s">
        <v>172</v>
      </c>
      <c r="T489" s="5" t="s">
        <v>172</v>
      </c>
      <c r="U489" s="5" t="s">
        <v>172</v>
      </c>
      <c r="V489" s="5" t="s">
        <v>172</v>
      </c>
      <c r="W489" s="5" t="s">
        <v>172</v>
      </c>
      <c r="X489" s="5" t="s">
        <v>172</v>
      </c>
      <c r="Y489" s="5" t="s">
        <v>2814</v>
      </c>
      <c r="Z489" s="5" t="s">
        <v>6600</v>
      </c>
      <c r="AA489" s="5" t="s">
        <v>1788</v>
      </c>
      <c r="AB489" s="5" t="s">
        <v>2254</v>
      </c>
      <c r="AC489" s="5" t="s">
        <v>1765</v>
      </c>
      <c r="AD489" s="5">
        <v>2.4232400000000001E-2</v>
      </c>
      <c r="AE489" s="5" t="s">
        <v>177</v>
      </c>
      <c r="AF489" s="5" t="s">
        <v>449</v>
      </c>
      <c r="AG489" s="5">
        <v>3.6849899999999998E-2</v>
      </c>
      <c r="AH489" s="40" t="s">
        <v>177</v>
      </c>
      <c r="AI489" s="40" t="s">
        <v>449</v>
      </c>
      <c r="AJ489" s="40" t="str">
        <f t="shared" si="57"/>
        <v>No</v>
      </c>
      <c r="AK489" s="40">
        <v>379.3</v>
      </c>
      <c r="AL489" s="40">
        <v>376</v>
      </c>
      <c r="AM489" s="5" t="s">
        <v>177</v>
      </c>
      <c r="AN489" s="5" t="s">
        <v>177</v>
      </c>
      <c r="AO489" s="5" t="s">
        <v>8556</v>
      </c>
      <c r="AP489" s="5">
        <v>1134525</v>
      </c>
      <c r="AQ489" s="5">
        <v>21</v>
      </c>
      <c r="AR489" s="5" t="str">
        <f t="shared" si="63"/>
        <v>yes</v>
      </c>
      <c r="AS489" s="5">
        <v>209190</v>
      </c>
      <c r="AT489" s="5" t="str">
        <f t="shared" si="59"/>
        <v>yes</v>
      </c>
      <c r="AU489" s="5" t="str">
        <f t="shared" si="60"/>
        <v>yes</v>
      </c>
      <c r="AV489" s="5">
        <v>99.55178553095601</v>
      </c>
      <c r="AW489" s="5">
        <v>99.97</v>
      </c>
      <c r="AX489" s="5" t="s">
        <v>2385</v>
      </c>
      <c r="AY489" s="5">
        <v>0.03</v>
      </c>
      <c r="AZ489" s="5" t="str">
        <f t="shared" si="61"/>
        <v>yes</v>
      </c>
      <c r="BA489" s="5" t="str">
        <f t="shared" si="62"/>
        <v>yes</v>
      </c>
    </row>
    <row r="490" spans="1:53">
      <c r="A490" s="5" t="s">
        <v>903</v>
      </c>
      <c r="B490" s="5" t="s">
        <v>1524</v>
      </c>
      <c r="C490" s="5" t="s">
        <v>5406</v>
      </c>
      <c r="D490" s="5">
        <v>1709469</v>
      </c>
      <c r="E490" s="5" t="s">
        <v>172</v>
      </c>
      <c r="F490" s="5" t="s">
        <v>1524</v>
      </c>
      <c r="G490" s="5" t="s">
        <v>2882</v>
      </c>
      <c r="H490" s="5" t="s">
        <v>1549</v>
      </c>
      <c r="I490" s="5" t="s">
        <v>6168</v>
      </c>
      <c r="J490" s="5">
        <v>2011</v>
      </c>
      <c r="K490" s="5" t="s">
        <v>2465</v>
      </c>
      <c r="L490" s="136" t="s">
        <v>178</v>
      </c>
      <c r="M490" s="5" t="s">
        <v>1551</v>
      </c>
      <c r="N490" s="5" t="s">
        <v>177</v>
      </c>
      <c r="O490" s="5" t="s">
        <v>177</v>
      </c>
      <c r="P490" s="10" t="s">
        <v>449</v>
      </c>
      <c r="Q490" s="5" t="s">
        <v>172</v>
      </c>
      <c r="R490" s="5" t="s">
        <v>172</v>
      </c>
      <c r="S490" s="5" t="s">
        <v>172</v>
      </c>
      <c r="T490" s="5" t="s">
        <v>172</v>
      </c>
      <c r="U490" s="5" t="s">
        <v>172</v>
      </c>
      <c r="V490" s="5" t="s">
        <v>172</v>
      </c>
      <c r="W490" s="5" t="s">
        <v>172</v>
      </c>
      <c r="X490" s="5" t="s">
        <v>172</v>
      </c>
      <c r="Y490" s="5" t="s">
        <v>2814</v>
      </c>
      <c r="Z490" s="5" t="s">
        <v>6600</v>
      </c>
      <c r="AA490" s="5" t="s">
        <v>1788</v>
      </c>
      <c r="AB490" s="5" t="s">
        <v>2254</v>
      </c>
      <c r="AC490" s="5" t="s">
        <v>1765</v>
      </c>
      <c r="AD490" s="5">
        <v>2.4095499999999999E-2</v>
      </c>
      <c r="AE490" s="5" t="s">
        <v>177</v>
      </c>
      <c r="AF490" s="5" t="s">
        <v>449</v>
      </c>
      <c r="AG490" s="5">
        <v>3.6685799999999998E-2</v>
      </c>
      <c r="AH490" s="40" t="s">
        <v>177</v>
      </c>
      <c r="AI490" s="40" t="s">
        <v>449</v>
      </c>
      <c r="AJ490" s="40" t="str">
        <f t="shared" si="57"/>
        <v>No</v>
      </c>
      <c r="AK490" s="40">
        <v>412.3</v>
      </c>
      <c r="AL490" s="40">
        <v>408</v>
      </c>
      <c r="AM490" s="5" t="s">
        <v>177</v>
      </c>
      <c r="AN490" s="5" t="s">
        <v>177</v>
      </c>
      <c r="AO490" s="5" t="s">
        <v>8557</v>
      </c>
      <c r="AP490" s="5">
        <v>1130440</v>
      </c>
      <c r="AQ490" s="5">
        <v>22</v>
      </c>
      <c r="AR490" s="5" t="str">
        <f t="shared" si="63"/>
        <v>yes</v>
      </c>
      <c r="AS490" s="5">
        <v>105575</v>
      </c>
      <c r="AT490" s="5" t="str">
        <f t="shared" si="59"/>
        <v>yes</v>
      </c>
      <c r="AU490" s="5" t="str">
        <f t="shared" si="60"/>
        <v>yes</v>
      </c>
      <c r="AV490" s="5">
        <v>99.193336802286353</v>
      </c>
      <c r="AW490" s="5">
        <v>100</v>
      </c>
      <c r="AX490" s="5" t="s">
        <v>2385</v>
      </c>
      <c r="AY490" s="5">
        <v>0</v>
      </c>
      <c r="AZ490" s="5" t="str">
        <f t="shared" si="61"/>
        <v>yes</v>
      </c>
      <c r="BA490" s="5" t="str">
        <f t="shared" si="62"/>
        <v>yes</v>
      </c>
    </row>
    <row r="491" spans="1:53">
      <c r="A491" s="5" t="s">
        <v>904</v>
      </c>
      <c r="B491" s="5" t="s">
        <v>1525</v>
      </c>
      <c r="C491" s="5" t="s">
        <v>4885</v>
      </c>
      <c r="D491" s="5">
        <v>277675</v>
      </c>
      <c r="E491" s="5" t="s">
        <v>172</v>
      </c>
      <c r="F491" s="5" t="s">
        <v>1525</v>
      </c>
      <c r="G491" s="5" t="s">
        <v>2882</v>
      </c>
      <c r="H491" s="5" t="s">
        <v>1549</v>
      </c>
      <c r="I491" s="5" t="s">
        <v>6168</v>
      </c>
      <c r="J491" s="5">
        <v>2012</v>
      </c>
      <c r="K491" s="5" t="s">
        <v>2465</v>
      </c>
      <c r="L491" s="136" t="s">
        <v>178</v>
      </c>
      <c r="M491" s="5" t="s">
        <v>1551</v>
      </c>
      <c r="N491" s="5" t="s">
        <v>177</v>
      </c>
      <c r="O491" s="5" t="s">
        <v>177</v>
      </c>
      <c r="P491" s="10" t="s">
        <v>449</v>
      </c>
      <c r="Q491" s="5" t="s">
        <v>172</v>
      </c>
      <c r="R491" s="5" t="s">
        <v>172</v>
      </c>
      <c r="S491" s="5" t="s">
        <v>172</v>
      </c>
      <c r="T491" s="5" t="s">
        <v>172</v>
      </c>
      <c r="U491" s="5" t="s">
        <v>172</v>
      </c>
      <c r="V491" s="5" t="s">
        <v>172</v>
      </c>
      <c r="W491" s="5" t="s">
        <v>172</v>
      </c>
      <c r="X491" s="5" t="s">
        <v>172</v>
      </c>
      <c r="Y491" s="5" t="s">
        <v>2814</v>
      </c>
      <c r="Z491" s="5" t="s">
        <v>6600</v>
      </c>
      <c r="AA491" s="5" t="s">
        <v>1788</v>
      </c>
      <c r="AB491" s="5" t="s">
        <v>2254</v>
      </c>
      <c r="AC491" s="5" t="s">
        <v>1765</v>
      </c>
      <c r="AD491" s="5">
        <v>2.8832099999999999E-2</v>
      </c>
      <c r="AE491" s="5" t="s">
        <v>177</v>
      </c>
      <c r="AF491" s="5" t="s">
        <v>449</v>
      </c>
      <c r="AG491" s="5">
        <v>3.8554900000000003E-2</v>
      </c>
      <c r="AH491" s="40" t="s">
        <v>177</v>
      </c>
      <c r="AI491" s="40" t="s">
        <v>449</v>
      </c>
      <c r="AJ491" s="40" t="str">
        <f t="shared" si="57"/>
        <v>No</v>
      </c>
      <c r="AK491" s="40">
        <v>63.7</v>
      </c>
      <c r="AL491" s="40">
        <v>63</v>
      </c>
      <c r="AM491" s="5" t="s">
        <v>177</v>
      </c>
      <c r="AN491" s="5" t="s">
        <v>177</v>
      </c>
      <c r="AO491" s="5" t="s">
        <v>8558</v>
      </c>
      <c r="AP491" s="5">
        <v>1136309</v>
      </c>
      <c r="AQ491" s="5">
        <v>19</v>
      </c>
      <c r="AR491" s="5" t="str">
        <f t="shared" si="63"/>
        <v>yes</v>
      </c>
      <c r="AS491" s="5">
        <v>175097</v>
      </c>
      <c r="AT491" s="5" t="str">
        <f t="shared" si="59"/>
        <v>yes</v>
      </c>
      <c r="AU491" s="5" t="str">
        <f t="shared" si="60"/>
        <v>yes</v>
      </c>
      <c r="AV491" s="5">
        <v>99.70832715444358</v>
      </c>
      <c r="AW491" s="5">
        <v>100</v>
      </c>
      <c r="AX491" s="5" t="s">
        <v>2385</v>
      </c>
      <c r="AY491" s="5">
        <v>0</v>
      </c>
      <c r="AZ491" s="5" t="str">
        <f t="shared" si="61"/>
        <v>yes</v>
      </c>
      <c r="BA491" s="5" t="str">
        <f t="shared" si="62"/>
        <v>yes</v>
      </c>
    </row>
    <row r="492" spans="1:53">
      <c r="A492" s="5" t="s">
        <v>908</v>
      </c>
      <c r="B492" s="5" t="s">
        <v>1529</v>
      </c>
      <c r="C492" s="5" t="s">
        <v>4892</v>
      </c>
      <c r="D492" s="5">
        <v>280471</v>
      </c>
      <c r="E492" s="5" t="s">
        <v>172</v>
      </c>
      <c r="F492" s="5" t="s">
        <v>1529</v>
      </c>
      <c r="G492" s="5" t="s">
        <v>2882</v>
      </c>
      <c r="H492" s="5" t="s">
        <v>1549</v>
      </c>
      <c r="I492" s="5" t="s">
        <v>6168</v>
      </c>
      <c r="J492" s="5">
        <v>2013</v>
      </c>
      <c r="K492" s="5" t="s">
        <v>2465</v>
      </c>
      <c r="L492" s="136" t="s">
        <v>178</v>
      </c>
      <c r="M492" s="5" t="s">
        <v>1551</v>
      </c>
      <c r="N492" s="5" t="s">
        <v>177</v>
      </c>
      <c r="O492" s="5" t="s">
        <v>177</v>
      </c>
      <c r="P492" s="10" t="s">
        <v>449</v>
      </c>
      <c r="Q492" s="5" t="s">
        <v>172</v>
      </c>
      <c r="R492" s="5" t="s">
        <v>172</v>
      </c>
      <c r="S492" s="5" t="s">
        <v>172</v>
      </c>
      <c r="T492" s="5" t="s">
        <v>172</v>
      </c>
      <c r="U492" s="5" t="s">
        <v>172</v>
      </c>
      <c r="V492" s="5" t="s">
        <v>172</v>
      </c>
      <c r="W492" s="5" t="s">
        <v>172</v>
      </c>
      <c r="X492" s="5" t="s">
        <v>172</v>
      </c>
      <c r="Y492" s="5" t="s">
        <v>2814</v>
      </c>
      <c r="Z492" s="5" t="s">
        <v>6600</v>
      </c>
      <c r="AA492" s="5" t="s">
        <v>1788</v>
      </c>
      <c r="AB492" s="5" t="s">
        <v>2254</v>
      </c>
      <c r="AC492" s="5" t="s">
        <v>1765</v>
      </c>
      <c r="AD492" s="5">
        <v>2.9812200000000001E-2</v>
      </c>
      <c r="AE492" s="5" t="s">
        <v>177</v>
      </c>
      <c r="AF492" s="5" t="s">
        <v>449</v>
      </c>
      <c r="AG492" s="5">
        <v>3.9667599999999997E-2</v>
      </c>
      <c r="AH492" s="40" t="s">
        <v>177</v>
      </c>
      <c r="AI492" s="40" t="s">
        <v>449</v>
      </c>
      <c r="AJ492" s="40" t="str">
        <f t="shared" si="57"/>
        <v>No</v>
      </c>
      <c r="AK492" s="40">
        <v>50</v>
      </c>
      <c r="AL492" s="40">
        <v>50</v>
      </c>
      <c r="AM492" s="5" t="s">
        <v>177</v>
      </c>
      <c r="AN492" s="5" t="s">
        <v>177</v>
      </c>
      <c r="AO492" s="5" t="s">
        <v>8559</v>
      </c>
      <c r="AP492" s="5">
        <v>1134494</v>
      </c>
      <c r="AQ492" s="5">
        <v>15</v>
      </c>
      <c r="AR492" s="5" t="str">
        <f t="shared" si="63"/>
        <v>yes</v>
      </c>
      <c r="AS492" s="5">
        <v>175187</v>
      </c>
      <c r="AT492" s="5" t="str">
        <f t="shared" si="59"/>
        <v>yes</v>
      </c>
      <c r="AU492" s="5" t="str">
        <f t="shared" si="60"/>
        <v>yes</v>
      </c>
      <c r="AV492" s="5">
        <v>99.54906535700529</v>
      </c>
      <c r="AW492" s="5">
        <v>100</v>
      </c>
      <c r="AX492" s="5" t="s">
        <v>2385</v>
      </c>
      <c r="AY492" s="5">
        <v>0</v>
      </c>
      <c r="AZ492" s="5" t="str">
        <f t="shared" si="61"/>
        <v>yes</v>
      </c>
      <c r="BA492" s="5" t="str">
        <f t="shared" si="62"/>
        <v>yes</v>
      </c>
    </row>
    <row r="493" spans="1:53">
      <c r="A493" s="106" t="s">
        <v>909</v>
      </c>
      <c r="B493" s="5" t="s">
        <v>1530</v>
      </c>
      <c r="C493" s="5" t="s">
        <v>5842</v>
      </c>
      <c r="D493" s="5">
        <v>2500000</v>
      </c>
      <c r="E493" s="5" t="s">
        <v>172</v>
      </c>
      <c r="F493" s="5" t="s">
        <v>1530</v>
      </c>
      <c r="G493" s="5" t="s">
        <v>2882</v>
      </c>
      <c r="H493" s="5" t="s">
        <v>1549</v>
      </c>
      <c r="I493" s="5" t="s">
        <v>6168</v>
      </c>
      <c r="J493" s="5">
        <v>2013</v>
      </c>
      <c r="K493" s="5" t="s">
        <v>2465</v>
      </c>
      <c r="L493" s="136" t="s">
        <v>178</v>
      </c>
      <c r="M493" s="5" t="s">
        <v>1551</v>
      </c>
      <c r="N493" s="5" t="s">
        <v>177</v>
      </c>
      <c r="O493" s="5" t="s">
        <v>177</v>
      </c>
      <c r="P493" s="10" t="s">
        <v>449</v>
      </c>
      <c r="Q493" s="5" t="s">
        <v>172</v>
      </c>
      <c r="R493" s="5" t="s">
        <v>172</v>
      </c>
      <c r="S493" s="5" t="s">
        <v>172</v>
      </c>
      <c r="T493" s="5" t="s">
        <v>172</v>
      </c>
      <c r="U493" s="5" t="s">
        <v>172</v>
      </c>
      <c r="V493" s="5" t="s">
        <v>172</v>
      </c>
      <c r="W493" s="5" t="s">
        <v>172</v>
      </c>
      <c r="X493" s="5" t="s">
        <v>172</v>
      </c>
      <c r="Y493" s="5" t="s">
        <v>2814</v>
      </c>
      <c r="Z493" s="5" t="s">
        <v>6600</v>
      </c>
      <c r="AA493" s="5" t="s">
        <v>1788</v>
      </c>
      <c r="AB493" s="5" t="s">
        <v>2254</v>
      </c>
      <c r="AC493" s="5" t="s">
        <v>1765</v>
      </c>
      <c r="AD493" s="5">
        <v>2.4414000000000002E-2</v>
      </c>
      <c r="AE493" s="5" t="s">
        <v>177</v>
      </c>
      <c r="AF493" s="5" t="s">
        <v>449</v>
      </c>
      <c r="AG493" s="5">
        <v>3.6791999999999998E-2</v>
      </c>
      <c r="AH493" s="40" t="s">
        <v>177</v>
      </c>
      <c r="AI493" s="40" t="s">
        <v>449</v>
      </c>
      <c r="AJ493" s="40" t="str">
        <f t="shared" si="57"/>
        <v>No</v>
      </c>
      <c r="AK493" s="40">
        <v>727.8</v>
      </c>
      <c r="AL493" s="40">
        <v>711</v>
      </c>
      <c r="AM493" s="5" t="s">
        <v>177</v>
      </c>
      <c r="AN493" s="5" t="s">
        <v>177</v>
      </c>
      <c r="AO493" s="5" t="s">
        <v>8560</v>
      </c>
      <c r="AP493" s="5">
        <v>1133668</v>
      </c>
      <c r="AQ493" s="5">
        <v>16</v>
      </c>
      <c r="AR493" s="5" t="str">
        <f t="shared" si="63"/>
        <v>yes</v>
      </c>
      <c r="AS493" s="5">
        <v>223747</v>
      </c>
      <c r="AT493" s="5" t="str">
        <f t="shared" si="59"/>
        <v>yes</v>
      </c>
      <c r="AU493" s="5" t="str">
        <f t="shared" si="60"/>
        <v>yes</v>
      </c>
      <c r="AV493" s="5">
        <v>99.476585883350168</v>
      </c>
      <c r="AW493" s="5">
        <v>100</v>
      </c>
      <c r="AX493" s="5" t="s">
        <v>2385</v>
      </c>
      <c r="AY493" s="5">
        <v>0.05</v>
      </c>
      <c r="AZ493" s="5" t="str">
        <f t="shared" si="61"/>
        <v>yes</v>
      </c>
      <c r="BA493" s="5" t="str">
        <f t="shared" si="62"/>
        <v>yes</v>
      </c>
    </row>
    <row r="494" spans="1:53">
      <c r="A494" s="5" t="s">
        <v>910</v>
      </c>
      <c r="B494" s="5" t="s">
        <v>1531</v>
      </c>
      <c r="C494" s="5" t="s">
        <v>5034</v>
      </c>
      <c r="D494" s="5">
        <v>482744</v>
      </c>
      <c r="E494" s="5" t="s">
        <v>172</v>
      </c>
      <c r="F494" s="5" t="s">
        <v>1531</v>
      </c>
      <c r="G494" s="5" t="s">
        <v>2882</v>
      </c>
      <c r="H494" s="5" t="s">
        <v>1549</v>
      </c>
      <c r="I494" s="5" t="s">
        <v>6168</v>
      </c>
      <c r="J494" s="5">
        <v>2013</v>
      </c>
      <c r="K494" s="5" t="s">
        <v>2465</v>
      </c>
      <c r="L494" s="136" t="s">
        <v>178</v>
      </c>
      <c r="M494" s="5" t="s">
        <v>1551</v>
      </c>
      <c r="N494" s="5" t="s">
        <v>177</v>
      </c>
      <c r="O494" s="5" t="s">
        <v>177</v>
      </c>
      <c r="P494" s="10" t="s">
        <v>449</v>
      </c>
      <c r="Q494" s="5" t="s">
        <v>172</v>
      </c>
      <c r="R494" s="5" t="s">
        <v>172</v>
      </c>
      <c r="S494" s="5" t="s">
        <v>172</v>
      </c>
      <c r="T494" s="5" t="s">
        <v>172</v>
      </c>
      <c r="U494" s="5" t="s">
        <v>172</v>
      </c>
      <c r="V494" s="5" t="s">
        <v>172</v>
      </c>
      <c r="W494" s="5" t="s">
        <v>172</v>
      </c>
      <c r="X494" s="5" t="s">
        <v>172</v>
      </c>
      <c r="Y494" s="5" t="s">
        <v>2814</v>
      </c>
      <c r="Z494" s="5" t="s">
        <v>6600</v>
      </c>
      <c r="AA494" s="5" t="s">
        <v>1788</v>
      </c>
      <c r="AB494" s="5" t="s">
        <v>2254</v>
      </c>
      <c r="AC494" s="5" t="s">
        <v>1765</v>
      </c>
      <c r="AD494" s="5">
        <v>2.4653600000000001E-2</v>
      </c>
      <c r="AE494" s="5" t="s">
        <v>177</v>
      </c>
      <c r="AF494" s="5" t="s">
        <v>449</v>
      </c>
      <c r="AG494" s="5">
        <v>3.7529100000000003E-2</v>
      </c>
      <c r="AH494" s="40" t="s">
        <v>177</v>
      </c>
      <c r="AI494" s="40" t="s">
        <v>449</v>
      </c>
      <c r="AJ494" s="40" t="str">
        <f t="shared" si="57"/>
        <v>No</v>
      </c>
      <c r="AK494" s="40">
        <v>90.6</v>
      </c>
      <c r="AL494" s="40">
        <v>90</v>
      </c>
      <c r="AM494" s="5" t="s">
        <v>177</v>
      </c>
      <c r="AN494" s="5" t="s">
        <v>177</v>
      </c>
      <c r="AO494" s="5" t="s">
        <v>8561</v>
      </c>
      <c r="AP494" s="5">
        <v>1134407</v>
      </c>
      <c r="AQ494" s="5">
        <v>18</v>
      </c>
      <c r="AR494" s="5" t="str">
        <f t="shared" si="63"/>
        <v>yes</v>
      </c>
      <c r="AS494" s="5">
        <v>175138</v>
      </c>
      <c r="AT494" s="5" t="str">
        <f t="shared" si="59"/>
        <v>yes</v>
      </c>
      <c r="AU494" s="5" t="str">
        <f t="shared" si="60"/>
        <v>yes</v>
      </c>
      <c r="AV494" s="5">
        <v>99.541431320433858</v>
      </c>
      <c r="AW494" s="5">
        <v>100</v>
      </c>
      <c r="AX494" s="5" t="s">
        <v>2385</v>
      </c>
      <c r="AY494" s="5">
        <v>0</v>
      </c>
      <c r="AZ494" s="5" t="str">
        <f t="shared" si="61"/>
        <v>yes</v>
      </c>
      <c r="BA494" s="5" t="str">
        <f t="shared" si="62"/>
        <v>yes</v>
      </c>
    </row>
    <row r="495" spans="1:53">
      <c r="A495" s="5" t="s">
        <v>911</v>
      </c>
      <c r="B495" s="5" t="s">
        <v>1532</v>
      </c>
      <c r="C495" s="5" t="s">
        <v>5291</v>
      </c>
      <c r="D495" s="5">
        <v>1181556</v>
      </c>
      <c r="E495" s="5" t="s">
        <v>172</v>
      </c>
      <c r="F495" s="5" t="s">
        <v>1532</v>
      </c>
      <c r="G495" s="5" t="s">
        <v>2882</v>
      </c>
      <c r="H495" s="5" t="s">
        <v>1549</v>
      </c>
      <c r="I495" s="5" t="s">
        <v>6168</v>
      </c>
      <c r="J495" s="5">
        <v>2013</v>
      </c>
      <c r="K495" s="5" t="s">
        <v>2465</v>
      </c>
      <c r="L495" s="136" t="s">
        <v>178</v>
      </c>
      <c r="M495" s="5" t="s">
        <v>1551</v>
      </c>
      <c r="N495" s="5" t="s">
        <v>177</v>
      </c>
      <c r="O495" s="5" t="s">
        <v>177</v>
      </c>
      <c r="P495" s="10" t="s">
        <v>449</v>
      </c>
      <c r="Q495" s="5" t="s">
        <v>172</v>
      </c>
      <c r="R495" s="5" t="s">
        <v>172</v>
      </c>
      <c r="S495" s="5" t="s">
        <v>172</v>
      </c>
      <c r="T495" s="5" t="s">
        <v>172</v>
      </c>
      <c r="U495" s="5" t="s">
        <v>172</v>
      </c>
      <c r="V495" s="5" t="s">
        <v>172</v>
      </c>
      <c r="W495" s="5" t="s">
        <v>172</v>
      </c>
      <c r="X495" s="5" t="s">
        <v>172</v>
      </c>
      <c r="Y495" s="5" t="s">
        <v>2814</v>
      </c>
      <c r="Z495" s="5" t="s">
        <v>6600</v>
      </c>
      <c r="AA495" s="5" t="s">
        <v>1788</v>
      </c>
      <c r="AB495" s="5" t="s">
        <v>2254</v>
      </c>
      <c r="AC495" s="5" t="s">
        <v>1765</v>
      </c>
      <c r="AD495" s="5">
        <v>2.4158700000000002E-2</v>
      </c>
      <c r="AE495" s="5" t="s">
        <v>177</v>
      </c>
      <c r="AF495" s="5" t="s">
        <v>449</v>
      </c>
      <c r="AG495" s="5">
        <v>3.6928000000000002E-2</v>
      </c>
      <c r="AH495" s="40" t="s">
        <v>177</v>
      </c>
      <c r="AI495" s="40" t="s">
        <v>449</v>
      </c>
      <c r="AJ495" s="40" t="str">
        <f t="shared" si="57"/>
        <v>No</v>
      </c>
      <c r="AK495" s="40">
        <v>208</v>
      </c>
      <c r="AL495" s="40">
        <v>207</v>
      </c>
      <c r="AM495" s="5" t="s">
        <v>177</v>
      </c>
      <c r="AN495" s="5" t="s">
        <v>177</v>
      </c>
      <c r="AO495" s="5" t="s">
        <v>8562</v>
      </c>
      <c r="AP495" s="5">
        <v>1127659</v>
      </c>
      <c r="AQ495" s="5">
        <v>19</v>
      </c>
      <c r="AR495" s="5" t="str">
        <f t="shared" si="63"/>
        <v>yes</v>
      </c>
      <c r="AS495" s="5">
        <v>138988</v>
      </c>
      <c r="AT495" s="5" t="str">
        <f t="shared" si="59"/>
        <v>yes</v>
      </c>
      <c r="AU495" s="5" t="str">
        <f t="shared" si="60"/>
        <v>yes</v>
      </c>
      <c r="AV495" s="5">
        <v>98.949310874641228</v>
      </c>
      <c r="AW495" s="5">
        <v>100</v>
      </c>
      <c r="AX495" s="5" t="s">
        <v>2385</v>
      </c>
      <c r="AY495" s="5">
        <v>0.05</v>
      </c>
      <c r="AZ495" s="5" t="str">
        <f t="shared" si="61"/>
        <v>yes</v>
      </c>
      <c r="BA495" s="5" t="str">
        <f t="shared" si="62"/>
        <v>yes</v>
      </c>
    </row>
    <row r="496" spans="1:53">
      <c r="A496" s="5" t="s">
        <v>912</v>
      </c>
      <c r="B496" s="5" t="s">
        <v>1533</v>
      </c>
      <c r="C496" s="5" t="s">
        <v>5843</v>
      </c>
      <c r="D496" s="5">
        <v>2500000</v>
      </c>
      <c r="E496" s="5" t="s">
        <v>172</v>
      </c>
      <c r="F496" s="5" t="s">
        <v>1533</v>
      </c>
      <c r="G496" s="5" t="s">
        <v>2882</v>
      </c>
      <c r="H496" s="5" t="s">
        <v>1549</v>
      </c>
      <c r="I496" s="5" t="s">
        <v>6168</v>
      </c>
      <c r="J496" s="5">
        <v>2013</v>
      </c>
      <c r="K496" s="5" t="s">
        <v>2465</v>
      </c>
      <c r="L496" s="136" t="s">
        <v>178</v>
      </c>
      <c r="M496" s="5" t="s">
        <v>1551</v>
      </c>
      <c r="N496" s="5" t="s">
        <v>177</v>
      </c>
      <c r="O496" s="5" t="s">
        <v>177</v>
      </c>
      <c r="P496" s="10" t="s">
        <v>449</v>
      </c>
      <c r="Q496" s="5" t="s">
        <v>172</v>
      </c>
      <c r="R496" s="5" t="s">
        <v>172</v>
      </c>
      <c r="S496" s="5" t="s">
        <v>172</v>
      </c>
      <c r="T496" s="5" t="s">
        <v>172</v>
      </c>
      <c r="U496" s="5" t="s">
        <v>172</v>
      </c>
      <c r="V496" s="5" t="s">
        <v>172</v>
      </c>
      <c r="W496" s="5" t="s">
        <v>172</v>
      </c>
      <c r="X496" s="5" t="s">
        <v>172</v>
      </c>
      <c r="Y496" s="5" t="s">
        <v>2814</v>
      </c>
      <c r="Z496" s="5" t="s">
        <v>6600</v>
      </c>
      <c r="AA496" s="5" t="s">
        <v>1788</v>
      </c>
      <c r="AB496" s="5" t="s">
        <v>2254</v>
      </c>
      <c r="AC496" s="5" t="s">
        <v>1765</v>
      </c>
      <c r="AD496" s="5">
        <v>2.4458799999999999E-2</v>
      </c>
      <c r="AE496" s="5" t="s">
        <v>177</v>
      </c>
      <c r="AF496" s="5" t="s">
        <v>449</v>
      </c>
      <c r="AG496" s="5">
        <v>3.7035899999999997E-2</v>
      </c>
      <c r="AH496" s="40" t="s">
        <v>177</v>
      </c>
      <c r="AI496" s="40" t="s">
        <v>449</v>
      </c>
      <c r="AJ496" s="40" t="str">
        <f t="shared" si="57"/>
        <v>No</v>
      </c>
      <c r="AK496" s="40">
        <v>713.9</v>
      </c>
      <c r="AL496" s="40">
        <v>682</v>
      </c>
      <c r="AM496" s="5" t="s">
        <v>177</v>
      </c>
      <c r="AN496" s="5" t="s">
        <v>177</v>
      </c>
      <c r="AO496" s="5" t="s">
        <v>8563</v>
      </c>
      <c r="AP496" s="5">
        <v>1129360</v>
      </c>
      <c r="AQ496" s="5">
        <v>21</v>
      </c>
      <c r="AR496" s="5" t="str">
        <f t="shared" si="63"/>
        <v>yes</v>
      </c>
      <c r="AS496" s="5">
        <v>150058</v>
      </c>
      <c r="AT496" s="5" t="str">
        <f t="shared" si="59"/>
        <v>yes</v>
      </c>
      <c r="AU496" s="5" t="str">
        <f t="shared" si="60"/>
        <v>yes</v>
      </c>
      <c r="AV496" s="5">
        <v>99.098569451744552</v>
      </c>
      <c r="AW496" s="5">
        <v>100</v>
      </c>
      <c r="AX496" s="5" t="s">
        <v>2385</v>
      </c>
      <c r="AY496" s="5">
        <v>0</v>
      </c>
      <c r="AZ496" s="5" t="str">
        <f t="shared" si="61"/>
        <v>yes</v>
      </c>
      <c r="BA496" s="5" t="str">
        <f t="shared" si="62"/>
        <v>yes</v>
      </c>
    </row>
    <row r="497" spans="1:53">
      <c r="A497" s="5" t="s">
        <v>913</v>
      </c>
      <c r="B497" s="5" t="s">
        <v>1534</v>
      </c>
      <c r="C497" s="5" t="s">
        <v>5376</v>
      </c>
      <c r="D497" s="5">
        <v>1533577</v>
      </c>
      <c r="E497" s="5" t="s">
        <v>172</v>
      </c>
      <c r="F497" s="5" t="s">
        <v>1534</v>
      </c>
      <c r="G497" s="5" t="s">
        <v>2882</v>
      </c>
      <c r="H497" s="5" t="s">
        <v>1549</v>
      </c>
      <c r="I497" s="5" t="s">
        <v>6168</v>
      </c>
      <c r="J497" s="5">
        <v>2013</v>
      </c>
      <c r="K497" s="5" t="s">
        <v>2465</v>
      </c>
      <c r="L497" s="136" t="s">
        <v>178</v>
      </c>
      <c r="M497" s="5" t="s">
        <v>1551</v>
      </c>
      <c r="N497" s="5" t="s">
        <v>177</v>
      </c>
      <c r="O497" s="5" t="s">
        <v>177</v>
      </c>
      <c r="P497" s="10" t="s">
        <v>449</v>
      </c>
      <c r="Q497" s="5" t="s">
        <v>172</v>
      </c>
      <c r="R497" s="5" t="s">
        <v>172</v>
      </c>
      <c r="S497" s="5" t="s">
        <v>172</v>
      </c>
      <c r="T497" s="5" t="s">
        <v>172</v>
      </c>
      <c r="U497" s="5" t="s">
        <v>172</v>
      </c>
      <c r="V497" s="5" t="s">
        <v>172</v>
      </c>
      <c r="W497" s="5" t="s">
        <v>172</v>
      </c>
      <c r="X497" s="5" t="s">
        <v>172</v>
      </c>
      <c r="Y497" s="5" t="s">
        <v>2814</v>
      </c>
      <c r="Z497" s="5" t="s">
        <v>6600</v>
      </c>
      <c r="AA497" s="5" t="s">
        <v>1788</v>
      </c>
      <c r="AB497" s="5" t="s">
        <v>2254</v>
      </c>
      <c r="AC497" s="5" t="s">
        <v>1765</v>
      </c>
      <c r="AD497" s="5">
        <v>2.4914200000000001E-2</v>
      </c>
      <c r="AE497" s="5" t="s">
        <v>177</v>
      </c>
      <c r="AF497" s="5" t="s">
        <v>449</v>
      </c>
      <c r="AG497" s="5">
        <v>3.7302700000000001E-2</v>
      </c>
      <c r="AH497" s="40" t="s">
        <v>177</v>
      </c>
      <c r="AI497" s="40" t="s">
        <v>449</v>
      </c>
      <c r="AJ497" s="40" t="str">
        <f t="shared" si="57"/>
        <v>No</v>
      </c>
      <c r="AK497" s="40">
        <v>147.9</v>
      </c>
      <c r="AL497" s="40">
        <v>149</v>
      </c>
      <c r="AM497" s="5" t="s">
        <v>177</v>
      </c>
      <c r="AN497" s="5" t="s">
        <v>177</v>
      </c>
      <c r="AO497" s="5" t="s">
        <v>8564</v>
      </c>
      <c r="AP497" s="5">
        <v>1129296</v>
      </c>
      <c r="AQ497" s="5">
        <v>21</v>
      </c>
      <c r="AR497" s="5" t="str">
        <f t="shared" si="63"/>
        <v>yes</v>
      </c>
      <c r="AS497" s="5">
        <v>138822</v>
      </c>
      <c r="AT497" s="5" t="str">
        <f t="shared" si="59"/>
        <v>yes</v>
      </c>
      <c r="AU497" s="5" t="str">
        <f t="shared" si="60"/>
        <v>yes</v>
      </c>
      <c r="AV497" s="5">
        <v>99.092953608749482</v>
      </c>
      <c r="AW497" s="5">
        <v>100</v>
      </c>
      <c r="AX497" s="5" t="s">
        <v>2385</v>
      </c>
      <c r="AY497" s="5">
        <v>0.81</v>
      </c>
      <c r="AZ497" s="5" t="str">
        <f t="shared" si="61"/>
        <v>yes</v>
      </c>
      <c r="BA497" s="5" t="str">
        <f t="shared" si="62"/>
        <v>yes</v>
      </c>
    </row>
    <row r="498" spans="1:53">
      <c r="A498" s="5" t="s">
        <v>914</v>
      </c>
      <c r="B498" s="5" t="s">
        <v>1535</v>
      </c>
      <c r="C498" s="5" t="s">
        <v>5844</v>
      </c>
      <c r="D498" s="5">
        <v>2500000</v>
      </c>
      <c r="E498" s="5" t="s">
        <v>172</v>
      </c>
      <c r="F498" s="5" t="s">
        <v>1535</v>
      </c>
      <c r="G498" s="5" t="s">
        <v>2882</v>
      </c>
      <c r="H498" s="5" t="s">
        <v>1549</v>
      </c>
      <c r="I498" s="5" t="s">
        <v>6168</v>
      </c>
      <c r="J498" s="5">
        <v>2014</v>
      </c>
      <c r="K498" s="5" t="s">
        <v>2465</v>
      </c>
      <c r="L498" s="136" t="s">
        <v>178</v>
      </c>
      <c r="M498" s="5" t="s">
        <v>1551</v>
      </c>
      <c r="N498" s="5" t="s">
        <v>177</v>
      </c>
      <c r="O498" s="5" t="s">
        <v>177</v>
      </c>
      <c r="P498" s="10" t="s">
        <v>449</v>
      </c>
      <c r="Q498" s="5" t="s">
        <v>172</v>
      </c>
      <c r="R498" s="5" t="s">
        <v>172</v>
      </c>
      <c r="S498" s="5" t="s">
        <v>172</v>
      </c>
      <c r="T498" s="5" t="s">
        <v>172</v>
      </c>
      <c r="U498" s="5" t="s">
        <v>172</v>
      </c>
      <c r="V498" s="5" t="s">
        <v>172</v>
      </c>
      <c r="W498" s="5" t="s">
        <v>172</v>
      </c>
      <c r="X498" s="5" t="s">
        <v>172</v>
      </c>
      <c r="Y498" s="5" t="s">
        <v>2814</v>
      </c>
      <c r="Z498" s="5" t="s">
        <v>6600</v>
      </c>
      <c r="AA498" s="5" t="s">
        <v>1788</v>
      </c>
      <c r="AB498" s="5" t="s">
        <v>2254</v>
      </c>
      <c r="AC498" s="5" t="s">
        <v>1765</v>
      </c>
      <c r="AD498" s="5">
        <v>2.4293800000000001E-2</v>
      </c>
      <c r="AE498" s="5" t="s">
        <v>177</v>
      </c>
      <c r="AF498" s="5" t="s">
        <v>449</v>
      </c>
      <c r="AG498" s="5">
        <v>3.6833200000000003E-2</v>
      </c>
      <c r="AH498" s="40" t="s">
        <v>177</v>
      </c>
      <c r="AI498" s="40" t="s">
        <v>449</v>
      </c>
      <c r="AJ498" s="40" t="str">
        <f t="shared" si="57"/>
        <v>No</v>
      </c>
      <c r="AK498" s="40">
        <v>555.79999999999995</v>
      </c>
      <c r="AL498" s="40">
        <v>540</v>
      </c>
      <c r="AM498" s="5" t="s">
        <v>177</v>
      </c>
      <c r="AN498" s="5" t="s">
        <v>177</v>
      </c>
      <c r="AO498" s="5" t="s">
        <v>8565</v>
      </c>
      <c r="AP498" s="5">
        <v>1128591</v>
      </c>
      <c r="AQ498" s="5">
        <v>19</v>
      </c>
      <c r="AR498" s="5" t="str">
        <f t="shared" si="63"/>
        <v>yes</v>
      </c>
      <c r="AS498" s="5">
        <v>195783</v>
      </c>
      <c r="AT498" s="5" t="str">
        <f t="shared" si="59"/>
        <v>yes</v>
      </c>
      <c r="AU498" s="5" t="str">
        <f t="shared" si="60"/>
        <v>yes</v>
      </c>
      <c r="AV498" s="5">
        <v>99.031091588256928</v>
      </c>
      <c r="AW498" s="5">
        <v>100</v>
      </c>
      <c r="AX498" s="5" t="s">
        <v>2385</v>
      </c>
      <c r="AY498" s="5">
        <v>0.56999999999999995</v>
      </c>
      <c r="AZ498" s="5" t="str">
        <f t="shared" si="61"/>
        <v>yes</v>
      </c>
      <c r="BA498" s="5" t="str">
        <f t="shared" si="62"/>
        <v>yes</v>
      </c>
    </row>
    <row r="499" spans="1:53">
      <c r="A499" s="5" t="s">
        <v>915</v>
      </c>
      <c r="B499" s="5" t="s">
        <v>1536</v>
      </c>
      <c r="C499" s="5" t="s">
        <v>5452</v>
      </c>
      <c r="D499" s="5">
        <v>2018221</v>
      </c>
      <c r="E499" s="5" t="s">
        <v>172</v>
      </c>
      <c r="F499" s="5" t="s">
        <v>1536</v>
      </c>
      <c r="G499" s="5" t="s">
        <v>2882</v>
      </c>
      <c r="H499" s="5" t="s">
        <v>1549</v>
      </c>
      <c r="I499" s="5" t="s">
        <v>6168</v>
      </c>
      <c r="J499" s="5">
        <v>2014</v>
      </c>
      <c r="K499" s="5" t="s">
        <v>2465</v>
      </c>
      <c r="L499" s="136" t="s">
        <v>178</v>
      </c>
      <c r="M499" s="5" t="s">
        <v>1551</v>
      </c>
      <c r="N499" s="5" t="s">
        <v>177</v>
      </c>
      <c r="O499" s="5" t="s">
        <v>177</v>
      </c>
      <c r="P499" s="10" t="s">
        <v>449</v>
      </c>
      <c r="Q499" s="5" t="s">
        <v>172</v>
      </c>
      <c r="R499" s="5" t="s">
        <v>172</v>
      </c>
      <c r="S499" s="5" t="s">
        <v>172</v>
      </c>
      <c r="T499" s="5" t="s">
        <v>172</v>
      </c>
      <c r="U499" s="5" t="s">
        <v>172</v>
      </c>
      <c r="V499" s="5" t="s">
        <v>172</v>
      </c>
      <c r="W499" s="5" t="s">
        <v>172</v>
      </c>
      <c r="X499" s="5" t="s">
        <v>172</v>
      </c>
      <c r="Y499" s="5" t="s">
        <v>2814</v>
      </c>
      <c r="Z499" s="5" t="s">
        <v>6600</v>
      </c>
      <c r="AA499" s="5" t="s">
        <v>1788</v>
      </c>
      <c r="AB499" s="5" t="s">
        <v>2254</v>
      </c>
      <c r="AC499" s="5" t="s">
        <v>1765</v>
      </c>
      <c r="AD499" s="5">
        <v>2.4464E-2</v>
      </c>
      <c r="AE499" s="5" t="s">
        <v>177</v>
      </c>
      <c r="AF499" s="5" t="s">
        <v>449</v>
      </c>
      <c r="AG499" s="5">
        <v>3.6773599999999997E-2</v>
      </c>
      <c r="AH499" s="40" t="s">
        <v>177</v>
      </c>
      <c r="AI499" s="40" t="s">
        <v>449</v>
      </c>
      <c r="AJ499" s="40" t="str">
        <f t="shared" si="57"/>
        <v>No</v>
      </c>
      <c r="AK499" s="40">
        <v>528</v>
      </c>
      <c r="AL499" s="40">
        <v>520</v>
      </c>
      <c r="AM499" s="5" t="s">
        <v>177</v>
      </c>
      <c r="AN499" s="5" t="s">
        <v>177</v>
      </c>
      <c r="AO499" s="5" t="s">
        <v>8566</v>
      </c>
      <c r="AP499" s="5">
        <v>1131527</v>
      </c>
      <c r="AQ499" s="5">
        <v>25</v>
      </c>
      <c r="AR499" s="5" t="str">
        <f t="shared" si="63"/>
        <v>yes</v>
      </c>
      <c r="AS499" s="5">
        <v>138910</v>
      </c>
      <c r="AT499" s="5" t="str">
        <f t="shared" si="59"/>
        <v>yes</v>
      </c>
      <c r="AU499" s="5" t="str">
        <f t="shared" si="60"/>
        <v>yes</v>
      </c>
      <c r="AV499" s="5">
        <v>99.288718385655727</v>
      </c>
      <c r="AW499" s="5">
        <v>100</v>
      </c>
      <c r="AX499" s="5" t="s">
        <v>2385</v>
      </c>
      <c r="AY499" s="5">
        <v>0</v>
      </c>
      <c r="AZ499" s="5" t="str">
        <f t="shared" si="61"/>
        <v>yes</v>
      </c>
      <c r="BA499" s="5" t="str">
        <f t="shared" si="62"/>
        <v>yes</v>
      </c>
    </row>
    <row r="500" spans="1:53">
      <c r="A500" s="5" t="s">
        <v>916</v>
      </c>
      <c r="B500" s="5" t="s">
        <v>1537</v>
      </c>
      <c r="C500" s="5" t="s">
        <v>5441</v>
      </c>
      <c r="D500" s="5">
        <v>1968237</v>
      </c>
      <c r="E500" s="5" t="s">
        <v>172</v>
      </c>
      <c r="F500" s="5" t="s">
        <v>1537</v>
      </c>
      <c r="G500" s="5" t="s">
        <v>2882</v>
      </c>
      <c r="H500" s="5" t="s">
        <v>1549</v>
      </c>
      <c r="I500" s="5" t="s">
        <v>6168</v>
      </c>
      <c r="J500" s="5">
        <v>2014</v>
      </c>
      <c r="K500" s="5" t="s">
        <v>2465</v>
      </c>
      <c r="L500" s="136" t="s">
        <v>178</v>
      </c>
      <c r="M500" s="5" t="s">
        <v>1551</v>
      </c>
      <c r="N500" s="5" t="s">
        <v>177</v>
      </c>
      <c r="O500" s="5" t="s">
        <v>177</v>
      </c>
      <c r="P500" s="10" t="s">
        <v>449</v>
      </c>
      <c r="Q500" s="5" t="s">
        <v>172</v>
      </c>
      <c r="R500" s="5" t="s">
        <v>172</v>
      </c>
      <c r="S500" s="5" t="s">
        <v>172</v>
      </c>
      <c r="T500" s="5" t="s">
        <v>172</v>
      </c>
      <c r="U500" s="5" t="s">
        <v>172</v>
      </c>
      <c r="V500" s="5" t="s">
        <v>172</v>
      </c>
      <c r="W500" s="5" t="s">
        <v>172</v>
      </c>
      <c r="X500" s="5" t="s">
        <v>172</v>
      </c>
      <c r="Y500" s="5" t="s">
        <v>2814</v>
      </c>
      <c r="Z500" s="5" t="s">
        <v>6600</v>
      </c>
      <c r="AA500" s="5" t="s">
        <v>1788</v>
      </c>
      <c r="AB500" s="5" t="s">
        <v>2254</v>
      </c>
      <c r="AC500" s="5" t="s">
        <v>1765</v>
      </c>
      <c r="AD500" s="5">
        <v>2.4694799999999999E-2</v>
      </c>
      <c r="AE500" s="5" t="s">
        <v>177</v>
      </c>
      <c r="AF500" s="5" t="s">
        <v>449</v>
      </c>
      <c r="AG500" s="5">
        <v>3.6998200000000002E-2</v>
      </c>
      <c r="AH500" s="40" t="s">
        <v>177</v>
      </c>
      <c r="AI500" s="40" t="s">
        <v>449</v>
      </c>
      <c r="AJ500" s="40" t="str">
        <f t="shared" si="57"/>
        <v>No</v>
      </c>
      <c r="AK500" s="40">
        <v>426.5</v>
      </c>
      <c r="AL500" s="40">
        <v>411</v>
      </c>
      <c r="AM500" s="5" t="s">
        <v>177</v>
      </c>
      <c r="AN500" s="5" t="s">
        <v>177</v>
      </c>
      <c r="AO500" s="5" t="s">
        <v>8567</v>
      </c>
      <c r="AP500" s="5">
        <v>1136427</v>
      </c>
      <c r="AQ500" s="5">
        <v>26</v>
      </c>
      <c r="AR500" s="5" t="str">
        <f t="shared" si="63"/>
        <v>yes</v>
      </c>
      <c r="AS500" s="5">
        <v>160479</v>
      </c>
      <c r="AT500" s="5" t="str">
        <f t="shared" si="59"/>
        <v>yes</v>
      </c>
      <c r="AU500" s="5" t="str">
        <f t="shared" si="60"/>
        <v>yes</v>
      </c>
      <c r="AV500" s="5">
        <v>99.718681364965747</v>
      </c>
      <c r="AW500" s="5">
        <v>100</v>
      </c>
      <c r="AX500" s="5" t="s">
        <v>2385</v>
      </c>
      <c r="AY500" s="5">
        <v>0</v>
      </c>
      <c r="AZ500" s="5" t="str">
        <f t="shared" si="61"/>
        <v>yes</v>
      </c>
      <c r="BA500" s="5" t="str">
        <f t="shared" si="62"/>
        <v>yes</v>
      </c>
    </row>
    <row r="501" spans="1:53">
      <c r="A501" s="5" t="s">
        <v>917</v>
      </c>
      <c r="B501" s="5" t="s">
        <v>1538</v>
      </c>
      <c r="C501" s="5" t="s">
        <v>4860</v>
      </c>
      <c r="D501" s="5">
        <v>235573</v>
      </c>
      <c r="E501" s="5" t="s">
        <v>172</v>
      </c>
      <c r="F501" s="5" t="s">
        <v>1538</v>
      </c>
      <c r="G501" s="5" t="s">
        <v>2882</v>
      </c>
      <c r="H501" s="5" t="s">
        <v>1549</v>
      </c>
      <c r="I501" s="5" t="s">
        <v>6168</v>
      </c>
      <c r="J501" s="5">
        <v>2014</v>
      </c>
      <c r="K501" s="5" t="s">
        <v>2465</v>
      </c>
      <c r="L501" s="136" t="s">
        <v>178</v>
      </c>
      <c r="M501" s="5" t="s">
        <v>1551</v>
      </c>
      <c r="N501" s="5" t="s">
        <v>177</v>
      </c>
      <c r="O501" s="5" t="s">
        <v>177</v>
      </c>
      <c r="P501" s="10" t="s">
        <v>449</v>
      </c>
      <c r="Q501" s="5" t="s">
        <v>172</v>
      </c>
      <c r="R501" s="5" t="s">
        <v>172</v>
      </c>
      <c r="S501" s="5" t="s">
        <v>172</v>
      </c>
      <c r="T501" s="5" t="s">
        <v>172</v>
      </c>
      <c r="U501" s="5" t="s">
        <v>172</v>
      </c>
      <c r="V501" s="5" t="s">
        <v>172</v>
      </c>
      <c r="W501" s="5" t="s">
        <v>172</v>
      </c>
      <c r="X501" s="5" t="s">
        <v>172</v>
      </c>
      <c r="Y501" s="5" t="s">
        <v>2814</v>
      </c>
      <c r="Z501" s="5" t="s">
        <v>6600</v>
      </c>
      <c r="AA501" s="5" t="s">
        <v>1788</v>
      </c>
      <c r="AB501" s="5" t="s">
        <v>2254</v>
      </c>
      <c r="AC501" s="5" t="s">
        <v>1765</v>
      </c>
      <c r="AD501" s="5">
        <v>2.69473E-2</v>
      </c>
      <c r="AE501" s="5" t="s">
        <v>177</v>
      </c>
      <c r="AF501" s="5" t="s">
        <v>449</v>
      </c>
      <c r="AG501" s="5">
        <v>3.8625100000000002E-2</v>
      </c>
      <c r="AH501" s="40" t="s">
        <v>177</v>
      </c>
      <c r="AI501" s="40" t="s">
        <v>449</v>
      </c>
      <c r="AJ501" s="40" t="str">
        <f t="shared" si="57"/>
        <v>No</v>
      </c>
      <c r="AK501" s="40">
        <v>57.9</v>
      </c>
      <c r="AL501" s="40">
        <v>58</v>
      </c>
      <c r="AM501" s="5" t="s">
        <v>177</v>
      </c>
      <c r="AN501" s="5" t="s">
        <v>177</v>
      </c>
      <c r="AO501" s="5" t="s">
        <v>8568</v>
      </c>
      <c r="AP501" s="5">
        <v>1129269</v>
      </c>
      <c r="AQ501" s="5">
        <v>22</v>
      </c>
      <c r="AR501" s="5" t="str">
        <f t="shared" si="63"/>
        <v>yes</v>
      </c>
      <c r="AS501" s="5">
        <v>150028</v>
      </c>
      <c r="AT501" s="5" t="str">
        <f t="shared" si="59"/>
        <v>yes</v>
      </c>
      <c r="AU501" s="5" t="str">
        <f t="shared" si="60"/>
        <v>yes</v>
      </c>
      <c r="AV501" s="5">
        <v>99.090584424985934</v>
      </c>
      <c r="AW501" s="5">
        <v>100</v>
      </c>
      <c r="AX501" s="5" t="s">
        <v>2385</v>
      </c>
      <c r="AY501" s="5">
        <v>0</v>
      </c>
      <c r="AZ501" s="5" t="str">
        <f t="shared" si="61"/>
        <v>yes</v>
      </c>
      <c r="BA501" s="5" t="str">
        <f t="shared" si="62"/>
        <v>yes</v>
      </c>
    </row>
    <row r="502" spans="1:53">
      <c r="A502" s="5" t="s">
        <v>918</v>
      </c>
      <c r="B502" s="5" t="s">
        <v>1539</v>
      </c>
      <c r="C502" s="5" t="s">
        <v>5845</v>
      </c>
      <c r="D502" s="5">
        <v>2500000</v>
      </c>
      <c r="E502" s="5" t="s">
        <v>172</v>
      </c>
      <c r="F502" s="5" t="s">
        <v>1539</v>
      </c>
      <c r="G502" s="5" t="s">
        <v>2882</v>
      </c>
      <c r="H502" s="5" t="s">
        <v>1549</v>
      </c>
      <c r="I502" s="5" t="s">
        <v>6168</v>
      </c>
      <c r="J502" s="5">
        <v>2014</v>
      </c>
      <c r="K502" s="5" t="s">
        <v>2465</v>
      </c>
      <c r="L502" s="136" t="s">
        <v>178</v>
      </c>
      <c r="M502" s="5" t="s">
        <v>1551</v>
      </c>
      <c r="N502" s="5" t="s">
        <v>177</v>
      </c>
      <c r="O502" s="5" t="s">
        <v>177</v>
      </c>
      <c r="P502" s="10" t="s">
        <v>449</v>
      </c>
      <c r="Q502" s="5" t="s">
        <v>172</v>
      </c>
      <c r="R502" s="5" t="s">
        <v>172</v>
      </c>
      <c r="S502" s="5" t="s">
        <v>172</v>
      </c>
      <c r="T502" s="5" t="s">
        <v>172</v>
      </c>
      <c r="U502" s="5" t="s">
        <v>172</v>
      </c>
      <c r="V502" s="5" t="s">
        <v>172</v>
      </c>
      <c r="W502" s="5" t="s">
        <v>172</v>
      </c>
      <c r="X502" s="5" t="s">
        <v>172</v>
      </c>
      <c r="Y502" s="5" t="s">
        <v>2814</v>
      </c>
      <c r="Z502" s="5" t="s">
        <v>6600</v>
      </c>
      <c r="AA502" s="5" t="s">
        <v>1788</v>
      </c>
      <c r="AB502" s="5" t="s">
        <v>2254</v>
      </c>
      <c r="AC502" s="5" t="s">
        <v>1765</v>
      </c>
      <c r="AD502" s="5">
        <v>2.46193E-2</v>
      </c>
      <c r="AE502" s="5" t="s">
        <v>177</v>
      </c>
      <c r="AF502" s="5" t="s">
        <v>449</v>
      </c>
      <c r="AG502" s="5">
        <v>3.7089499999999997E-2</v>
      </c>
      <c r="AH502" s="40" t="s">
        <v>177</v>
      </c>
      <c r="AI502" s="40" t="s">
        <v>449</v>
      </c>
      <c r="AJ502" s="40" t="str">
        <f t="shared" si="57"/>
        <v>No</v>
      </c>
      <c r="AK502" s="40">
        <v>350.4</v>
      </c>
      <c r="AL502" s="40">
        <v>342</v>
      </c>
      <c r="AM502" s="5" t="s">
        <v>177</v>
      </c>
      <c r="AN502" s="5" t="s">
        <v>177</v>
      </c>
      <c r="AO502" s="5" t="s">
        <v>8569</v>
      </c>
      <c r="AP502" s="5">
        <v>1200834</v>
      </c>
      <c r="AQ502" s="5">
        <v>24</v>
      </c>
      <c r="AR502" s="5" t="str">
        <f t="shared" si="63"/>
        <v>yes</v>
      </c>
      <c r="AS502" s="5">
        <v>138911</v>
      </c>
      <c r="AT502" s="5" t="str">
        <f t="shared" si="59"/>
        <v>yes</v>
      </c>
      <c r="AU502" s="5" t="str">
        <f t="shared" si="60"/>
        <v>yes</v>
      </c>
      <c r="AV502" s="5">
        <v>105.37023761158197</v>
      </c>
      <c r="AW502" s="5">
        <v>100</v>
      </c>
      <c r="AX502" s="5" t="s">
        <v>2385</v>
      </c>
      <c r="AY502" s="5">
        <v>4.0599999999999996</v>
      </c>
      <c r="AZ502" s="5" t="str">
        <f t="shared" si="61"/>
        <v>yes</v>
      </c>
      <c r="BA502" s="5" t="str">
        <f t="shared" si="62"/>
        <v>yes</v>
      </c>
    </row>
    <row r="503" spans="1:53">
      <c r="A503" s="5" t="s">
        <v>919</v>
      </c>
      <c r="B503" s="5" t="s">
        <v>1540</v>
      </c>
      <c r="C503" s="5" t="s">
        <v>4912</v>
      </c>
      <c r="D503" s="5">
        <v>305258</v>
      </c>
      <c r="E503" s="5" t="s">
        <v>172</v>
      </c>
      <c r="F503" s="5" t="s">
        <v>1540</v>
      </c>
      <c r="G503" s="5" t="s">
        <v>2882</v>
      </c>
      <c r="H503" s="5" t="s">
        <v>1549</v>
      </c>
      <c r="I503" s="5" t="s">
        <v>6168</v>
      </c>
      <c r="J503" s="5">
        <v>2014</v>
      </c>
      <c r="K503" s="5" t="s">
        <v>2465</v>
      </c>
      <c r="L503" s="136" t="s">
        <v>178</v>
      </c>
      <c r="M503" s="5" t="s">
        <v>1551</v>
      </c>
      <c r="N503" s="5" t="s">
        <v>177</v>
      </c>
      <c r="O503" s="5" t="s">
        <v>177</v>
      </c>
      <c r="P503" s="10" t="s">
        <v>449</v>
      </c>
      <c r="Q503" s="5" t="s">
        <v>172</v>
      </c>
      <c r="R503" s="5" t="s">
        <v>172</v>
      </c>
      <c r="S503" s="5" t="s">
        <v>172</v>
      </c>
      <c r="T503" s="5" t="s">
        <v>172</v>
      </c>
      <c r="U503" s="5" t="s">
        <v>172</v>
      </c>
      <c r="V503" s="5" t="s">
        <v>172</v>
      </c>
      <c r="W503" s="5" t="s">
        <v>172</v>
      </c>
      <c r="X503" s="5" t="s">
        <v>172</v>
      </c>
      <c r="Y503" s="5" t="s">
        <v>2814</v>
      </c>
      <c r="Z503" s="5" t="s">
        <v>6600</v>
      </c>
      <c r="AA503" s="5" t="s">
        <v>1788</v>
      </c>
      <c r="AB503" s="5" t="s">
        <v>2254</v>
      </c>
      <c r="AC503" s="5" t="s">
        <v>1765</v>
      </c>
      <c r="AD503" s="5">
        <v>3.7111100000000001E-2</v>
      </c>
      <c r="AE503" s="5" t="s">
        <v>177</v>
      </c>
      <c r="AF503" s="5" t="s">
        <v>449</v>
      </c>
      <c r="AG503" s="5">
        <v>4.0967200000000002E-2</v>
      </c>
      <c r="AH503" s="40" t="s">
        <v>177</v>
      </c>
      <c r="AI503" s="40" t="s">
        <v>449</v>
      </c>
      <c r="AJ503" s="40" t="str">
        <f t="shared" si="57"/>
        <v>No</v>
      </c>
      <c r="AK503" s="40">
        <v>46.7</v>
      </c>
      <c r="AL503" s="40">
        <v>46</v>
      </c>
      <c r="AM503" s="5" t="s">
        <v>177</v>
      </c>
      <c r="AN503" s="5" t="s">
        <v>177</v>
      </c>
      <c r="AO503" s="5" t="s">
        <v>8570</v>
      </c>
      <c r="AP503" s="5">
        <v>1134697</v>
      </c>
      <c r="AQ503" s="5">
        <v>20</v>
      </c>
      <c r="AR503" s="5" t="str">
        <f t="shared" si="63"/>
        <v>yes</v>
      </c>
      <c r="AS503" s="5">
        <v>126687</v>
      </c>
      <c r="AT503" s="5" t="str">
        <f t="shared" si="59"/>
        <v>yes</v>
      </c>
      <c r="AU503" s="5" t="str">
        <f t="shared" si="60"/>
        <v>yes</v>
      </c>
      <c r="AV503" s="5">
        <v>99.566878109005259</v>
      </c>
      <c r="AW503" s="5">
        <v>100</v>
      </c>
      <c r="AX503" s="5" t="s">
        <v>2385</v>
      </c>
      <c r="AY503" s="5">
        <v>0</v>
      </c>
      <c r="AZ503" s="5" t="str">
        <f t="shared" si="61"/>
        <v>yes</v>
      </c>
      <c r="BA503" s="5" t="str">
        <f t="shared" si="62"/>
        <v>yes</v>
      </c>
    </row>
    <row r="504" spans="1:53">
      <c r="A504" s="5" t="s">
        <v>2093</v>
      </c>
      <c r="B504" s="5" t="s">
        <v>2091</v>
      </c>
      <c r="C504" s="5" t="s">
        <v>5837</v>
      </c>
      <c r="D504" s="5">
        <v>2500000</v>
      </c>
      <c r="E504" s="5" t="s">
        <v>172</v>
      </c>
      <c r="F504" s="5" t="s">
        <v>2091</v>
      </c>
      <c r="G504" s="5" t="s">
        <v>2882</v>
      </c>
      <c r="H504" s="5" t="s">
        <v>1549</v>
      </c>
      <c r="I504" s="5" t="s">
        <v>6168</v>
      </c>
      <c r="J504" s="5">
        <v>2015</v>
      </c>
      <c r="K504" s="5" t="s">
        <v>2468</v>
      </c>
      <c r="L504" s="136" t="s">
        <v>9348</v>
      </c>
      <c r="M504" s="5" t="s">
        <v>2082</v>
      </c>
      <c r="N504" s="5" t="s">
        <v>177</v>
      </c>
      <c r="O504" s="5" t="s">
        <v>449</v>
      </c>
      <c r="P504" s="10" t="s">
        <v>449</v>
      </c>
      <c r="Q504" s="5" t="s">
        <v>172</v>
      </c>
      <c r="R504" s="5" t="s">
        <v>172</v>
      </c>
      <c r="S504" s="5" t="s">
        <v>172</v>
      </c>
      <c r="T504" s="5" t="s">
        <v>172</v>
      </c>
      <c r="U504" s="5" t="s">
        <v>172</v>
      </c>
      <c r="V504" s="5" t="s">
        <v>172</v>
      </c>
      <c r="W504" s="5" t="s">
        <v>172</v>
      </c>
      <c r="X504" s="5" t="s">
        <v>172</v>
      </c>
      <c r="Y504" s="5" t="s">
        <v>2814</v>
      </c>
      <c r="Z504" s="5" t="s">
        <v>2205</v>
      </c>
      <c r="AA504" s="5" t="s">
        <v>2078</v>
      </c>
      <c r="AB504" s="5" t="s">
        <v>2253</v>
      </c>
      <c r="AC504" s="5" t="s">
        <v>1765</v>
      </c>
      <c r="AD504" s="5">
        <v>2.4066500000000001E-2</v>
      </c>
      <c r="AE504" s="5" t="s">
        <v>177</v>
      </c>
      <c r="AF504" s="5" t="s">
        <v>449</v>
      </c>
      <c r="AG504" s="5">
        <v>3.6137299999999997E-2</v>
      </c>
      <c r="AH504" s="40" t="s">
        <v>177</v>
      </c>
      <c r="AI504" s="40" t="s">
        <v>449</v>
      </c>
      <c r="AJ504" s="40" t="str">
        <f t="shared" si="57"/>
        <v>No</v>
      </c>
      <c r="AK504" s="40">
        <v>636</v>
      </c>
      <c r="AL504" s="40">
        <v>644</v>
      </c>
      <c r="AM504" s="5" t="s">
        <v>177</v>
      </c>
      <c r="AN504" s="5" t="s">
        <v>177</v>
      </c>
      <c r="AO504" s="5" t="s">
        <v>8536</v>
      </c>
      <c r="AP504" s="5">
        <v>1133815</v>
      </c>
      <c r="AQ504" s="5">
        <v>16</v>
      </c>
      <c r="AR504" s="5" t="str">
        <f t="shared" si="63"/>
        <v>yes</v>
      </c>
      <c r="AS504" s="5">
        <v>299132</v>
      </c>
      <c r="AT504" s="5" t="str">
        <f t="shared" si="59"/>
        <v>yes</v>
      </c>
      <c r="AU504" s="5" t="str">
        <f t="shared" si="60"/>
        <v>yes</v>
      </c>
      <c r="AV504" s="5">
        <v>99.489484772729469</v>
      </c>
      <c r="AW504" s="5">
        <v>100</v>
      </c>
      <c r="AX504" s="5" t="s">
        <v>2385</v>
      </c>
      <c r="AY504" s="5">
        <v>0</v>
      </c>
      <c r="AZ504" s="5" t="str">
        <f t="shared" si="61"/>
        <v>yes</v>
      </c>
      <c r="BA504" s="5" t="str">
        <f t="shared" si="62"/>
        <v>yes</v>
      </c>
    </row>
    <row r="505" spans="1:53">
      <c r="A505" s="5" t="s">
        <v>3099</v>
      </c>
      <c r="B505" s="5" t="s">
        <v>5437</v>
      </c>
      <c r="C505" s="5" t="s">
        <v>5438</v>
      </c>
      <c r="D505" s="5">
        <v>1964426</v>
      </c>
      <c r="E505" s="5" t="s">
        <v>172</v>
      </c>
      <c r="F505" s="5" t="s">
        <v>4782</v>
      </c>
      <c r="G505" s="5" t="s">
        <v>2882</v>
      </c>
      <c r="H505" s="5" t="s">
        <v>1593</v>
      </c>
      <c r="I505" s="5" t="s">
        <v>6169</v>
      </c>
      <c r="J505" s="5">
        <v>2013</v>
      </c>
      <c r="K505" s="5" t="s">
        <v>6192</v>
      </c>
      <c r="L505" s="136" t="s">
        <v>178</v>
      </c>
      <c r="M505" s="5" t="s">
        <v>2383</v>
      </c>
      <c r="N505" s="5" t="str">
        <f>VLOOKUP(A505,'All_useable_T.pal_12-2019'!C:R,15,FALSE)</f>
        <v>Yes</v>
      </c>
      <c r="O505" s="5" t="s">
        <v>177</v>
      </c>
      <c r="P505" s="10" t="s">
        <v>449</v>
      </c>
      <c r="Q505" s="5" t="s">
        <v>172</v>
      </c>
      <c r="R505" s="5" t="s">
        <v>172</v>
      </c>
      <c r="S505" s="5" t="s">
        <v>172</v>
      </c>
      <c r="T505" s="5" t="s">
        <v>172</v>
      </c>
      <c r="U505" s="5" t="s">
        <v>172</v>
      </c>
      <c r="V505" s="5" t="s">
        <v>172</v>
      </c>
      <c r="W505" s="5" t="s">
        <v>172</v>
      </c>
      <c r="X505" s="5" t="s">
        <v>172</v>
      </c>
      <c r="Y505" s="5" t="s">
        <v>2814</v>
      </c>
      <c r="Z505" s="5" t="s">
        <v>6603</v>
      </c>
      <c r="AA505" s="5" t="s">
        <v>4034</v>
      </c>
      <c r="AB505" s="5" t="s">
        <v>6587</v>
      </c>
      <c r="AC505" s="5" t="s">
        <v>172</v>
      </c>
      <c r="AD505" s="5">
        <v>4.5661199999999999E-2</v>
      </c>
      <c r="AE505" s="5" t="s">
        <v>177</v>
      </c>
      <c r="AF505" s="5" t="s">
        <v>449</v>
      </c>
      <c r="AG505" s="40">
        <v>9.0859700000000002E-2</v>
      </c>
      <c r="AH505" s="40" t="s">
        <v>177</v>
      </c>
      <c r="AI505" s="40" t="s">
        <v>449</v>
      </c>
      <c r="AJ505" s="40" t="str">
        <f t="shared" si="57"/>
        <v>No</v>
      </c>
      <c r="AK505" s="40" t="s">
        <v>172</v>
      </c>
      <c r="AL505" s="40" t="s">
        <v>172</v>
      </c>
      <c r="AM505" s="5" t="s">
        <v>177</v>
      </c>
      <c r="AN505" s="5" t="s">
        <v>177</v>
      </c>
      <c r="AO505" s="5" t="s">
        <v>7817</v>
      </c>
      <c r="AP505" s="5">
        <v>1142382</v>
      </c>
      <c r="AQ505" s="5">
        <v>394</v>
      </c>
      <c r="AR505" s="5" t="str">
        <f>IF(AQ505&lt;600,"yes","no")</f>
        <v>yes</v>
      </c>
      <c r="AS505" s="5">
        <v>4083</v>
      </c>
      <c r="AT505" s="5" t="str">
        <f t="shared" si="59"/>
        <v>yes</v>
      </c>
      <c r="AU505" s="5" t="str">
        <f t="shared" si="60"/>
        <v>no</v>
      </c>
      <c r="AV505" s="5">
        <v>100.24121800614761</v>
      </c>
      <c r="AW505" s="5">
        <v>98.36</v>
      </c>
      <c r="AX505" s="5" t="s">
        <v>2385</v>
      </c>
      <c r="AY505" s="5">
        <v>3.21</v>
      </c>
      <c r="AZ505" s="5" t="str">
        <f t="shared" si="61"/>
        <v>yes</v>
      </c>
      <c r="BA505" s="5" t="str">
        <f t="shared" si="62"/>
        <v>yes</v>
      </c>
    </row>
    <row r="506" spans="1:53">
      <c r="A506" s="5" t="s">
        <v>3097</v>
      </c>
      <c r="B506" s="5" t="s">
        <v>5658</v>
      </c>
      <c r="C506" s="5" t="s">
        <v>5659</v>
      </c>
      <c r="D506" s="5">
        <v>2500000</v>
      </c>
      <c r="E506" s="5" t="s">
        <v>172</v>
      </c>
      <c r="F506" s="5" t="s">
        <v>4787</v>
      </c>
      <c r="G506" s="5" t="s">
        <v>2882</v>
      </c>
      <c r="H506" s="5" t="s">
        <v>1593</v>
      </c>
      <c r="I506" s="5" t="s">
        <v>6169</v>
      </c>
      <c r="J506" s="5">
        <v>2013</v>
      </c>
      <c r="K506" s="5" t="s">
        <v>6192</v>
      </c>
      <c r="L506" s="136" t="s">
        <v>178</v>
      </c>
      <c r="M506" s="5" t="s">
        <v>2383</v>
      </c>
      <c r="N506" s="5" t="str">
        <f>VLOOKUP(A506,'All_useable_T.pal_12-2019'!C:R,15,FALSE)</f>
        <v>Yes</v>
      </c>
      <c r="O506" s="5" t="s">
        <v>177</v>
      </c>
      <c r="P506" s="10" t="s">
        <v>449</v>
      </c>
      <c r="Q506" s="5" t="s">
        <v>172</v>
      </c>
      <c r="R506" s="5" t="s">
        <v>172</v>
      </c>
      <c r="S506" s="5" t="s">
        <v>172</v>
      </c>
      <c r="T506" s="5" t="s">
        <v>172</v>
      </c>
      <c r="U506" s="5" t="s">
        <v>172</v>
      </c>
      <c r="V506" s="5" t="s">
        <v>172</v>
      </c>
      <c r="W506" s="5" t="s">
        <v>172</v>
      </c>
      <c r="X506" s="5" t="s">
        <v>172</v>
      </c>
      <c r="Y506" s="5" t="s">
        <v>2814</v>
      </c>
      <c r="Z506" s="5" t="s">
        <v>6603</v>
      </c>
      <c r="AA506" s="5" t="s">
        <v>4034</v>
      </c>
      <c r="AB506" s="5" t="s">
        <v>6587</v>
      </c>
      <c r="AC506" s="5" t="s">
        <v>172</v>
      </c>
      <c r="AD506" s="5">
        <v>3.8518499999999997E-2</v>
      </c>
      <c r="AE506" s="5" t="s">
        <v>177</v>
      </c>
      <c r="AF506" s="5" t="s">
        <v>449</v>
      </c>
      <c r="AG506" s="40">
        <v>6.3368800000000003E-2</v>
      </c>
      <c r="AH506" s="40" t="s">
        <v>177</v>
      </c>
      <c r="AI506" s="40" t="s">
        <v>449</v>
      </c>
      <c r="AJ506" s="40" t="str">
        <f t="shared" si="57"/>
        <v>No</v>
      </c>
      <c r="AK506" s="40" t="s">
        <v>172</v>
      </c>
      <c r="AL506" s="40" t="s">
        <v>172</v>
      </c>
      <c r="AM506" s="5" t="s">
        <v>177</v>
      </c>
      <c r="AN506" s="5" t="s">
        <v>177</v>
      </c>
      <c r="AO506" s="5" t="s">
        <v>7824</v>
      </c>
      <c r="AP506" s="5">
        <v>1145382</v>
      </c>
      <c r="AQ506" s="5">
        <v>210</v>
      </c>
      <c r="AR506" s="5" t="str">
        <f>IF(AQ506&lt;350,"yes","no")</f>
        <v>yes</v>
      </c>
      <c r="AS506" s="5">
        <v>9128</v>
      </c>
      <c r="AT506" s="5" t="str">
        <f t="shared" si="59"/>
        <v>yes</v>
      </c>
      <c r="AU506" s="5" t="str">
        <f t="shared" si="60"/>
        <v>yes</v>
      </c>
      <c r="AV506" s="5">
        <v>100.50446064654149</v>
      </c>
      <c r="AW506" s="5">
        <v>99.97</v>
      </c>
      <c r="AX506" s="5" t="s">
        <v>2385</v>
      </c>
      <c r="AY506" s="5">
        <v>2</v>
      </c>
      <c r="AZ506" s="5" t="str">
        <f t="shared" si="61"/>
        <v>yes</v>
      </c>
      <c r="BA506" s="5" t="str">
        <f t="shared" si="62"/>
        <v>yes</v>
      </c>
    </row>
    <row r="507" spans="1:53">
      <c r="A507" s="5" t="s">
        <v>6185</v>
      </c>
      <c r="B507" s="81" t="s">
        <v>9227</v>
      </c>
      <c r="C507" s="5" t="s">
        <v>6121</v>
      </c>
      <c r="D507" s="5">
        <v>2118688</v>
      </c>
      <c r="E507" s="5" t="s">
        <v>5418</v>
      </c>
      <c r="F507" s="5" t="s">
        <v>6575</v>
      </c>
      <c r="G507" s="5" t="s">
        <v>2882</v>
      </c>
      <c r="H507" s="5" t="s">
        <v>1593</v>
      </c>
      <c r="I507" s="5" t="s">
        <v>6169</v>
      </c>
      <c r="J507" s="5">
        <v>2013</v>
      </c>
      <c r="K507" s="5" t="s">
        <v>6174</v>
      </c>
      <c r="L507" s="136" t="s">
        <v>178</v>
      </c>
      <c r="M507" s="5" t="s">
        <v>2383</v>
      </c>
      <c r="N507" s="5" t="s">
        <v>177</v>
      </c>
      <c r="O507" s="5" t="s">
        <v>177</v>
      </c>
      <c r="P507" s="10" t="s">
        <v>449</v>
      </c>
      <c r="Q507" s="5" t="s">
        <v>172</v>
      </c>
      <c r="R507" s="5" t="s">
        <v>172</v>
      </c>
      <c r="S507" s="5" t="s">
        <v>172</v>
      </c>
      <c r="T507" s="5" t="s">
        <v>172</v>
      </c>
      <c r="U507" s="5" t="s">
        <v>172</v>
      </c>
      <c r="V507" s="5" t="s">
        <v>172</v>
      </c>
      <c r="W507" s="5" t="s">
        <v>172</v>
      </c>
      <c r="X507" s="5" t="s">
        <v>172</v>
      </c>
      <c r="Y507" s="5" t="s">
        <v>2814</v>
      </c>
      <c r="Z507" s="5" t="s">
        <v>6603</v>
      </c>
      <c r="AA507" s="5" t="s">
        <v>4034</v>
      </c>
      <c r="AB507" s="5" t="s">
        <v>6587</v>
      </c>
      <c r="AC507" s="5" t="s">
        <v>172</v>
      </c>
      <c r="AD507" s="5">
        <v>0.13395599999999999</v>
      </c>
      <c r="AE507" s="5" t="s">
        <v>177</v>
      </c>
      <c r="AF507" s="5" t="s">
        <v>449</v>
      </c>
      <c r="AG507" s="40">
        <v>0.42495899999999998</v>
      </c>
      <c r="AH507" s="40" t="s">
        <v>449</v>
      </c>
      <c r="AI507" s="40" t="s">
        <v>449</v>
      </c>
      <c r="AJ507" s="40" t="str">
        <f t="shared" si="57"/>
        <v>No</v>
      </c>
      <c r="AK507" s="40" t="s">
        <v>172</v>
      </c>
      <c r="AL507" s="40" t="s">
        <v>172</v>
      </c>
      <c r="AM507" s="5" t="s">
        <v>177</v>
      </c>
      <c r="AN507" s="5" t="s">
        <v>177</v>
      </c>
      <c r="AO507" s="5" t="s">
        <v>8210</v>
      </c>
      <c r="AP507" s="5">
        <v>1011771</v>
      </c>
      <c r="AQ507" s="5">
        <v>884</v>
      </c>
      <c r="AR507" s="5" t="str">
        <f t="shared" ref="AR507:AR514" si="64">IF(AQ507&lt;600,"yes","no")</f>
        <v>no</v>
      </c>
      <c r="AS507" s="5">
        <v>1274</v>
      </c>
      <c r="AT507" s="5" t="str">
        <f t="shared" si="59"/>
        <v>no</v>
      </c>
      <c r="AU507" s="5" t="str">
        <f t="shared" si="60"/>
        <v>no</v>
      </c>
      <c r="AV507" s="5">
        <v>88.780423171319185</v>
      </c>
      <c r="AW507" s="5">
        <v>87.02</v>
      </c>
      <c r="AX507" s="5" t="s">
        <v>2386</v>
      </c>
      <c r="AY507" s="5">
        <v>9.94</v>
      </c>
      <c r="AZ507" s="5" t="str">
        <f t="shared" si="61"/>
        <v>no</v>
      </c>
      <c r="BA507" s="5" t="str">
        <f t="shared" si="62"/>
        <v>yes</v>
      </c>
    </row>
    <row r="508" spans="1:53">
      <c r="A508" s="5" t="s">
        <v>3096</v>
      </c>
      <c r="B508" s="5" t="s">
        <v>5653</v>
      </c>
      <c r="C508" s="5" t="s">
        <v>5654</v>
      </c>
      <c r="D508" s="5">
        <v>2500000</v>
      </c>
      <c r="E508" s="5" t="s">
        <v>172</v>
      </c>
      <c r="F508" s="5" t="s">
        <v>4776</v>
      </c>
      <c r="G508" s="5" t="s">
        <v>2882</v>
      </c>
      <c r="H508" s="5" t="s">
        <v>1593</v>
      </c>
      <c r="I508" s="5" t="s">
        <v>6169</v>
      </c>
      <c r="J508" s="5">
        <v>2013</v>
      </c>
      <c r="K508" s="5" t="s">
        <v>6192</v>
      </c>
      <c r="L508" s="136" t="s">
        <v>178</v>
      </c>
      <c r="M508" s="5" t="s">
        <v>2383</v>
      </c>
      <c r="N508" s="5" t="s">
        <v>177</v>
      </c>
      <c r="O508" s="5" t="s">
        <v>177</v>
      </c>
      <c r="P508" s="10" t="s">
        <v>449</v>
      </c>
      <c r="Q508" s="5" t="s">
        <v>172</v>
      </c>
      <c r="R508" s="5" t="s">
        <v>172</v>
      </c>
      <c r="S508" s="5" t="s">
        <v>172</v>
      </c>
      <c r="T508" s="5" t="s">
        <v>172</v>
      </c>
      <c r="U508" s="5" t="s">
        <v>172</v>
      </c>
      <c r="V508" s="5" t="s">
        <v>172</v>
      </c>
      <c r="W508" s="5" t="s">
        <v>172</v>
      </c>
      <c r="X508" s="5" t="s">
        <v>172</v>
      </c>
      <c r="Y508" s="5" t="s">
        <v>2814</v>
      </c>
      <c r="Z508" s="5" t="s">
        <v>6603</v>
      </c>
      <c r="AA508" s="5" t="s">
        <v>4034</v>
      </c>
      <c r="AB508" s="5" t="s">
        <v>6587</v>
      </c>
      <c r="AC508" s="5" t="s">
        <v>172</v>
      </c>
      <c r="AD508" s="5">
        <v>3.8471199999999997E-2</v>
      </c>
      <c r="AE508" s="5" t="s">
        <v>177</v>
      </c>
      <c r="AF508" s="5" t="s">
        <v>449</v>
      </c>
      <c r="AG508" s="40">
        <v>6.6240400000000005E-2</v>
      </c>
      <c r="AH508" s="40" t="s">
        <v>177</v>
      </c>
      <c r="AI508" s="40" t="s">
        <v>449</v>
      </c>
      <c r="AJ508" s="40" t="str">
        <f t="shared" si="57"/>
        <v>No</v>
      </c>
      <c r="AK508" s="40" t="s">
        <v>172</v>
      </c>
      <c r="AL508" s="40" t="s">
        <v>172</v>
      </c>
      <c r="AM508" s="5" t="s">
        <v>177</v>
      </c>
      <c r="AN508" s="5" t="s">
        <v>177</v>
      </c>
      <c r="AO508" s="5" t="s">
        <v>7811</v>
      </c>
      <c r="AP508" s="5">
        <v>1142286</v>
      </c>
      <c r="AQ508" s="5">
        <v>230</v>
      </c>
      <c r="AR508" s="5" t="str">
        <f t="shared" si="64"/>
        <v>yes</v>
      </c>
      <c r="AS508" s="5">
        <v>7922</v>
      </c>
      <c r="AT508" s="5" t="str">
        <f t="shared" si="59"/>
        <v>yes</v>
      </c>
      <c r="AU508" s="5" t="str">
        <f t="shared" si="60"/>
        <v>yes</v>
      </c>
      <c r="AV508" s="5">
        <v>100.23279424165499</v>
      </c>
      <c r="AW508" s="5">
        <v>99.97</v>
      </c>
      <c r="AX508" s="5" t="s">
        <v>2385</v>
      </c>
      <c r="AY508" s="5">
        <v>5.19</v>
      </c>
      <c r="AZ508" s="5" t="str">
        <f t="shared" si="61"/>
        <v>no</v>
      </c>
      <c r="BA508" s="5" t="str">
        <f t="shared" si="62"/>
        <v>yes</v>
      </c>
    </row>
    <row r="509" spans="1:53">
      <c r="A509" s="5" t="s">
        <v>6186</v>
      </c>
      <c r="B509" s="5" t="s">
        <v>5278</v>
      </c>
      <c r="C509" s="5" t="s">
        <v>5279</v>
      </c>
      <c r="D509" s="5">
        <v>1126756</v>
      </c>
      <c r="E509" s="5" t="s">
        <v>172</v>
      </c>
      <c r="F509" s="5" t="s">
        <v>6237</v>
      </c>
      <c r="G509" s="5" t="s">
        <v>2882</v>
      </c>
      <c r="H509" s="5" t="s">
        <v>1593</v>
      </c>
      <c r="I509" s="5" t="s">
        <v>6169</v>
      </c>
      <c r="J509" s="5">
        <v>2013</v>
      </c>
      <c r="K509" s="5" t="s">
        <v>6174</v>
      </c>
      <c r="L509" s="136" t="s">
        <v>178</v>
      </c>
      <c r="M509" s="5" t="s">
        <v>2383</v>
      </c>
      <c r="N509" s="5" t="s">
        <v>177</v>
      </c>
      <c r="O509" s="5" t="s">
        <v>177</v>
      </c>
      <c r="P509" s="10" t="s">
        <v>449</v>
      </c>
      <c r="Q509" s="5" t="s">
        <v>172</v>
      </c>
      <c r="R509" s="5" t="s">
        <v>172</v>
      </c>
      <c r="S509" s="5" t="s">
        <v>172</v>
      </c>
      <c r="T509" s="5" t="s">
        <v>172</v>
      </c>
      <c r="U509" s="5" t="s">
        <v>172</v>
      </c>
      <c r="V509" s="5" t="s">
        <v>172</v>
      </c>
      <c r="W509" s="5" t="s">
        <v>172</v>
      </c>
      <c r="X509" s="5" t="s">
        <v>172</v>
      </c>
      <c r="Y509" s="5" t="s">
        <v>2814</v>
      </c>
      <c r="Z509" s="5" t="s">
        <v>6603</v>
      </c>
      <c r="AA509" s="5" t="s">
        <v>4034</v>
      </c>
      <c r="AB509" s="5" t="s">
        <v>6587</v>
      </c>
      <c r="AC509" s="5" t="s">
        <v>172</v>
      </c>
      <c r="AD509" s="5">
        <v>0.182231</v>
      </c>
      <c r="AE509" s="5" t="s">
        <v>177</v>
      </c>
      <c r="AF509" s="5" t="s">
        <v>449</v>
      </c>
      <c r="AG509" s="40">
        <v>0.40952699999999997</v>
      </c>
      <c r="AH509" s="40" t="s">
        <v>449</v>
      </c>
      <c r="AI509" s="40" t="s">
        <v>449</v>
      </c>
      <c r="AJ509" s="40" t="str">
        <f t="shared" si="57"/>
        <v>No</v>
      </c>
      <c r="AK509" s="40" t="s">
        <v>172</v>
      </c>
      <c r="AL509" s="40" t="s">
        <v>172</v>
      </c>
      <c r="AM509" s="5" t="s">
        <v>177</v>
      </c>
      <c r="AN509" s="5" t="s">
        <v>177</v>
      </c>
      <c r="AO509" s="5" t="s">
        <v>7821</v>
      </c>
      <c r="AP509" s="5">
        <v>942266</v>
      </c>
      <c r="AQ509" s="5">
        <v>881</v>
      </c>
      <c r="AR509" s="5" t="str">
        <f t="shared" si="64"/>
        <v>no</v>
      </c>
      <c r="AS509" s="5">
        <v>1191</v>
      </c>
      <c r="AT509" s="5" t="str">
        <f t="shared" si="59"/>
        <v>no</v>
      </c>
      <c r="AU509" s="5" t="str">
        <f t="shared" si="60"/>
        <v>no</v>
      </c>
      <c r="AV509" s="5">
        <v>82.681529931126946</v>
      </c>
      <c r="AW509" s="5">
        <v>83.92</v>
      </c>
      <c r="AX509" s="5" t="s">
        <v>2386</v>
      </c>
      <c r="AY509" s="5">
        <v>12.15</v>
      </c>
      <c r="AZ509" s="5" t="str">
        <f t="shared" si="61"/>
        <v>no</v>
      </c>
      <c r="BA509" s="5" t="str">
        <f t="shared" si="62"/>
        <v>no</v>
      </c>
    </row>
    <row r="510" spans="1:53">
      <c r="A510" s="5" t="s">
        <v>6176</v>
      </c>
      <c r="B510" s="5" t="s">
        <v>4964</v>
      </c>
      <c r="C510" s="5" t="s">
        <v>4965</v>
      </c>
      <c r="D510" s="5">
        <v>379193</v>
      </c>
      <c r="E510" s="5" t="s">
        <v>172</v>
      </c>
      <c r="F510" s="5" t="s">
        <v>6577</v>
      </c>
      <c r="G510" s="5" t="s">
        <v>2882</v>
      </c>
      <c r="H510" s="5" t="s">
        <v>1593</v>
      </c>
      <c r="I510" s="5" t="s">
        <v>6169</v>
      </c>
      <c r="J510" s="5">
        <v>2013</v>
      </c>
      <c r="K510" s="5" t="s">
        <v>6174</v>
      </c>
      <c r="L510" s="136" t="s">
        <v>178</v>
      </c>
      <c r="M510" s="5" t="s">
        <v>2383</v>
      </c>
      <c r="N510" s="5" t="s">
        <v>177</v>
      </c>
      <c r="O510" s="5" t="s">
        <v>177</v>
      </c>
      <c r="P510" s="10" t="s">
        <v>449</v>
      </c>
      <c r="Q510" s="5" t="s">
        <v>172</v>
      </c>
      <c r="R510" s="5" t="s">
        <v>172</v>
      </c>
      <c r="S510" s="5" t="s">
        <v>172</v>
      </c>
      <c r="T510" s="5" t="s">
        <v>172</v>
      </c>
      <c r="U510" s="5" t="s">
        <v>172</v>
      </c>
      <c r="V510" s="5" t="s">
        <v>172</v>
      </c>
      <c r="W510" s="5" t="s">
        <v>172</v>
      </c>
      <c r="X510" s="5" t="s">
        <v>172</v>
      </c>
      <c r="Y510" s="5" t="s">
        <v>2814</v>
      </c>
      <c r="Z510" s="5" t="s">
        <v>6603</v>
      </c>
      <c r="AA510" s="5" t="s">
        <v>4034</v>
      </c>
      <c r="AB510" s="5" t="s">
        <v>6587</v>
      </c>
      <c r="AC510" s="5" t="s">
        <v>172</v>
      </c>
      <c r="AD510" s="5">
        <v>0.74794700000000003</v>
      </c>
      <c r="AE510" s="5" t="s">
        <v>449</v>
      </c>
      <c r="AF510" s="5" t="s">
        <v>177</v>
      </c>
      <c r="AG510" s="40" t="s">
        <v>172</v>
      </c>
      <c r="AH510" s="40" t="s">
        <v>449</v>
      </c>
      <c r="AI510" s="40" t="s">
        <v>177</v>
      </c>
      <c r="AJ510" s="40" t="str">
        <f t="shared" si="57"/>
        <v>Yes</v>
      </c>
      <c r="AK510" s="40" t="s">
        <v>172</v>
      </c>
      <c r="AL510" s="40" t="s">
        <v>172</v>
      </c>
      <c r="AM510" s="5" t="s">
        <v>177</v>
      </c>
      <c r="AN510" s="5" t="s">
        <v>177</v>
      </c>
      <c r="AO510" s="5" t="s">
        <v>8221</v>
      </c>
      <c r="AP510" s="5">
        <v>32808</v>
      </c>
      <c r="AQ510" s="5">
        <v>50</v>
      </c>
      <c r="AR510" s="5" t="str">
        <f t="shared" si="64"/>
        <v>yes</v>
      </c>
      <c r="AS510" s="5">
        <v>578</v>
      </c>
      <c r="AT510" s="5" t="str">
        <f t="shared" si="59"/>
        <v>no</v>
      </c>
      <c r="AU510" s="5" t="str">
        <f t="shared" si="60"/>
        <v>no</v>
      </c>
      <c r="AV510" s="5">
        <v>2.8788215153474845</v>
      </c>
      <c r="AW510" s="5">
        <v>9.8699999999999992</v>
      </c>
      <c r="AX510" s="5" t="s">
        <v>2386</v>
      </c>
      <c r="AY510" s="5">
        <v>0</v>
      </c>
      <c r="AZ510" s="5" t="str">
        <f t="shared" si="61"/>
        <v>yes</v>
      </c>
      <c r="BA510" s="5" t="str">
        <f t="shared" si="62"/>
        <v>yes</v>
      </c>
    </row>
    <row r="511" spans="1:53">
      <c r="A511" s="5" t="s">
        <v>6177</v>
      </c>
      <c r="B511" s="5" t="s">
        <v>4896</v>
      </c>
      <c r="C511" s="5" t="s">
        <v>4897</v>
      </c>
      <c r="D511" s="5">
        <v>286226</v>
      </c>
      <c r="E511" s="5" t="s">
        <v>172</v>
      </c>
      <c r="F511" s="5" t="s">
        <v>6390</v>
      </c>
      <c r="G511" s="5" t="s">
        <v>2882</v>
      </c>
      <c r="H511" s="5" t="s">
        <v>1593</v>
      </c>
      <c r="I511" s="5" t="s">
        <v>6169</v>
      </c>
      <c r="J511" s="5">
        <v>2013</v>
      </c>
      <c r="K511" s="5" t="s">
        <v>6174</v>
      </c>
      <c r="L511" s="136" t="s">
        <v>178</v>
      </c>
      <c r="M511" s="5" t="s">
        <v>2383</v>
      </c>
      <c r="N511" s="5" t="s">
        <v>177</v>
      </c>
      <c r="O511" s="5" t="s">
        <v>177</v>
      </c>
      <c r="P511" s="10" t="s">
        <v>449</v>
      </c>
      <c r="Q511" s="5" t="s">
        <v>172</v>
      </c>
      <c r="R511" s="5" t="s">
        <v>172</v>
      </c>
      <c r="S511" s="5" t="s">
        <v>172</v>
      </c>
      <c r="T511" s="5" t="s">
        <v>172</v>
      </c>
      <c r="U511" s="5" t="s">
        <v>172</v>
      </c>
      <c r="V511" s="5" t="s">
        <v>172</v>
      </c>
      <c r="W511" s="5" t="s">
        <v>172</v>
      </c>
      <c r="X511" s="5" t="s">
        <v>172</v>
      </c>
      <c r="Y511" s="5" t="s">
        <v>2814</v>
      </c>
      <c r="Z511" s="5" t="s">
        <v>6603</v>
      </c>
      <c r="AA511" s="5" t="s">
        <v>4034</v>
      </c>
      <c r="AB511" s="5" t="s">
        <v>6587</v>
      </c>
      <c r="AC511" s="5" t="s">
        <v>172</v>
      </c>
      <c r="AD511" s="5">
        <v>0.758351</v>
      </c>
      <c r="AE511" s="5" t="s">
        <v>449</v>
      </c>
      <c r="AF511" s="5" t="s">
        <v>177</v>
      </c>
      <c r="AG511" s="40" t="s">
        <v>172</v>
      </c>
      <c r="AH511" s="40" t="s">
        <v>449</v>
      </c>
      <c r="AI511" s="40" t="s">
        <v>177</v>
      </c>
      <c r="AJ511" s="40" t="str">
        <f t="shared" si="57"/>
        <v>Yes</v>
      </c>
      <c r="AK511" s="40" t="s">
        <v>172</v>
      </c>
      <c r="AL511" s="40" t="s">
        <v>172</v>
      </c>
      <c r="AM511" s="5" t="s">
        <v>177</v>
      </c>
      <c r="AN511" s="5" t="s">
        <v>177</v>
      </c>
      <c r="AO511" s="5" t="s">
        <v>7980</v>
      </c>
      <c r="AP511" s="5">
        <v>39831</v>
      </c>
      <c r="AQ511" s="5">
        <v>63</v>
      </c>
      <c r="AR511" s="5" t="str">
        <f t="shared" si="64"/>
        <v>yes</v>
      </c>
      <c r="AS511" s="5">
        <v>597</v>
      </c>
      <c r="AT511" s="5" t="str">
        <f t="shared" si="59"/>
        <v>no</v>
      </c>
      <c r="AU511" s="5" t="str">
        <f t="shared" si="60"/>
        <v>no</v>
      </c>
      <c r="AV511" s="5">
        <v>3.4950725365095607</v>
      </c>
      <c r="AW511" s="5">
        <v>13.42</v>
      </c>
      <c r="AX511" s="5" t="s">
        <v>2386</v>
      </c>
      <c r="AY511" s="5">
        <v>0.93</v>
      </c>
      <c r="AZ511" s="5" t="str">
        <f t="shared" si="61"/>
        <v>yes</v>
      </c>
      <c r="BA511" s="5" t="str">
        <f t="shared" si="62"/>
        <v>yes</v>
      </c>
    </row>
    <row r="512" spans="1:53">
      <c r="A512" s="5" t="s">
        <v>6178</v>
      </c>
      <c r="B512" s="81" t="s">
        <v>9228</v>
      </c>
      <c r="C512" s="5" t="s">
        <v>6122</v>
      </c>
      <c r="D512" s="5">
        <v>2080237</v>
      </c>
      <c r="E512" s="5" t="s">
        <v>5401</v>
      </c>
      <c r="F512" s="5" t="s">
        <v>6579</v>
      </c>
      <c r="G512" s="5" t="s">
        <v>2882</v>
      </c>
      <c r="H512" s="5" t="s">
        <v>1593</v>
      </c>
      <c r="I512" s="5" t="s">
        <v>6169</v>
      </c>
      <c r="J512" s="5">
        <v>2013</v>
      </c>
      <c r="K512" s="5" t="s">
        <v>6174</v>
      </c>
      <c r="L512" s="136" t="s">
        <v>178</v>
      </c>
      <c r="M512" s="5" t="s">
        <v>2383</v>
      </c>
      <c r="N512" s="5" t="s">
        <v>177</v>
      </c>
      <c r="O512" s="5" t="s">
        <v>177</v>
      </c>
      <c r="P512" s="10" t="s">
        <v>449</v>
      </c>
      <c r="Q512" s="5" t="s">
        <v>172</v>
      </c>
      <c r="R512" s="5" t="s">
        <v>172</v>
      </c>
      <c r="S512" s="5" t="s">
        <v>172</v>
      </c>
      <c r="T512" s="5" t="s">
        <v>172</v>
      </c>
      <c r="U512" s="5" t="s">
        <v>172</v>
      </c>
      <c r="V512" s="5" t="s">
        <v>172</v>
      </c>
      <c r="W512" s="5" t="s">
        <v>172</v>
      </c>
      <c r="X512" s="5" t="s">
        <v>172</v>
      </c>
      <c r="Y512" s="5" t="s">
        <v>2814</v>
      </c>
      <c r="Z512" s="5" t="s">
        <v>6603</v>
      </c>
      <c r="AA512" s="5" t="s">
        <v>4034</v>
      </c>
      <c r="AB512" s="5" t="s">
        <v>6587</v>
      </c>
      <c r="AC512" s="5" t="s">
        <v>172</v>
      </c>
      <c r="AD512" s="5">
        <v>0.17487800000000001</v>
      </c>
      <c r="AE512" s="5" t="s">
        <v>177</v>
      </c>
      <c r="AF512" s="5" t="s">
        <v>449</v>
      </c>
      <c r="AG512" s="40">
        <v>0.51386299999999996</v>
      </c>
      <c r="AH512" s="40" t="s">
        <v>449</v>
      </c>
      <c r="AI512" s="40" t="s">
        <v>177</v>
      </c>
      <c r="AJ512" s="40" t="str">
        <f t="shared" si="57"/>
        <v>No</v>
      </c>
      <c r="AK512" s="40" t="s">
        <v>172</v>
      </c>
      <c r="AL512" s="40" t="s">
        <v>172</v>
      </c>
      <c r="AM512" s="5" t="s">
        <v>177</v>
      </c>
      <c r="AN512" s="5" t="s">
        <v>177</v>
      </c>
      <c r="AO512" s="5" t="s">
        <v>8227</v>
      </c>
      <c r="AP512" s="5">
        <v>873213</v>
      </c>
      <c r="AQ512" s="5">
        <v>954</v>
      </c>
      <c r="AR512" s="5" t="str">
        <f t="shared" si="64"/>
        <v>no</v>
      </c>
      <c r="AS512" s="5">
        <v>955</v>
      </c>
      <c r="AT512" s="5" t="str">
        <f t="shared" si="59"/>
        <v>no</v>
      </c>
      <c r="AU512" s="5" t="str">
        <f t="shared" si="60"/>
        <v>no</v>
      </c>
      <c r="AV512" s="5">
        <v>76.622298582087396</v>
      </c>
      <c r="AW512" s="5">
        <v>85.42</v>
      </c>
      <c r="AX512" s="5" t="s">
        <v>2386</v>
      </c>
      <c r="AY512" s="5">
        <v>11.1</v>
      </c>
      <c r="AZ512" s="5" t="str">
        <f t="shared" si="61"/>
        <v>no</v>
      </c>
      <c r="BA512" s="5" t="str">
        <f t="shared" si="62"/>
        <v>no</v>
      </c>
    </row>
    <row r="513" spans="1:53">
      <c r="A513" s="5" t="s">
        <v>6179</v>
      </c>
      <c r="B513" s="81" t="s">
        <v>9229</v>
      </c>
      <c r="C513" s="5" t="s">
        <v>6123</v>
      </c>
      <c r="D513" s="5">
        <v>4563867</v>
      </c>
      <c r="E513" s="5" t="s">
        <v>5810</v>
      </c>
      <c r="F513" s="5" t="s">
        <v>6565</v>
      </c>
      <c r="G513" s="5" t="s">
        <v>2882</v>
      </c>
      <c r="H513" s="5" t="s">
        <v>1593</v>
      </c>
      <c r="I513" s="5" t="s">
        <v>6169</v>
      </c>
      <c r="J513" s="5">
        <v>2014</v>
      </c>
      <c r="K513" s="5" t="s">
        <v>6174</v>
      </c>
      <c r="L513" s="136" t="s">
        <v>178</v>
      </c>
      <c r="M513" s="5" t="s">
        <v>2383</v>
      </c>
      <c r="N513" s="5" t="s">
        <v>177</v>
      </c>
      <c r="O513" s="5" t="s">
        <v>177</v>
      </c>
      <c r="P513" s="10" t="s">
        <v>449</v>
      </c>
      <c r="Q513" s="5" t="s">
        <v>172</v>
      </c>
      <c r="R513" s="5" t="s">
        <v>172</v>
      </c>
      <c r="S513" s="5" t="s">
        <v>172</v>
      </c>
      <c r="T513" s="5" t="s">
        <v>172</v>
      </c>
      <c r="U513" s="5" t="s">
        <v>172</v>
      </c>
      <c r="V513" s="5" t="s">
        <v>172</v>
      </c>
      <c r="W513" s="5" t="s">
        <v>172</v>
      </c>
      <c r="X513" s="5" t="s">
        <v>172</v>
      </c>
      <c r="Y513" s="5" t="s">
        <v>2814</v>
      </c>
      <c r="Z513" s="5" t="s">
        <v>6603</v>
      </c>
      <c r="AA513" s="5" t="s">
        <v>4034</v>
      </c>
      <c r="AB513" s="5" t="s">
        <v>6587</v>
      </c>
      <c r="AC513" s="5" t="s">
        <v>172</v>
      </c>
      <c r="AD513" s="5">
        <v>0.111403</v>
      </c>
      <c r="AE513" s="5" t="s">
        <v>177</v>
      </c>
      <c r="AF513" s="5" t="s">
        <v>449</v>
      </c>
      <c r="AG513" s="40">
        <v>0.41812500000000002</v>
      </c>
      <c r="AH513" s="40" t="s">
        <v>449</v>
      </c>
      <c r="AI513" s="40" t="s">
        <v>449</v>
      </c>
      <c r="AJ513" s="40" t="str">
        <f t="shared" si="57"/>
        <v>No</v>
      </c>
      <c r="AK513" s="40" t="s">
        <v>172</v>
      </c>
      <c r="AL513" s="40" t="s">
        <v>172</v>
      </c>
      <c r="AM513" s="5" t="s">
        <v>177</v>
      </c>
      <c r="AN513" s="5" t="s">
        <v>177</v>
      </c>
      <c r="AO513" s="5" t="s">
        <v>8214</v>
      </c>
      <c r="AP513" s="5">
        <v>1114616</v>
      </c>
      <c r="AQ513" s="5">
        <v>967</v>
      </c>
      <c r="AR513" s="5" t="str">
        <f t="shared" si="64"/>
        <v>no</v>
      </c>
      <c r="AS513" s="5">
        <v>1319</v>
      </c>
      <c r="AT513" s="5" t="str">
        <f t="shared" si="59"/>
        <v>no</v>
      </c>
      <c r="AU513" s="5" t="str">
        <f t="shared" si="60"/>
        <v>no</v>
      </c>
      <c r="AV513" s="5">
        <v>97.804819621755428</v>
      </c>
      <c r="AW513" s="5">
        <v>94.28</v>
      </c>
      <c r="AX513" s="5" t="s">
        <v>2386</v>
      </c>
      <c r="AY513" s="5">
        <v>27.37</v>
      </c>
      <c r="AZ513" s="5" t="str">
        <f t="shared" si="61"/>
        <v>no</v>
      </c>
      <c r="BA513" s="5" t="str">
        <f t="shared" si="62"/>
        <v>no</v>
      </c>
    </row>
    <row r="514" spans="1:53">
      <c r="A514" s="5" t="s">
        <v>6191</v>
      </c>
      <c r="B514" s="81" t="s">
        <v>9230</v>
      </c>
      <c r="C514" s="5" t="s">
        <v>6124</v>
      </c>
      <c r="D514" s="5">
        <v>3483537</v>
      </c>
      <c r="E514" s="5" t="s">
        <v>5802</v>
      </c>
      <c r="F514" s="5" t="s">
        <v>6573</v>
      </c>
      <c r="G514" s="5" t="s">
        <v>2882</v>
      </c>
      <c r="H514" s="5" t="s">
        <v>1593</v>
      </c>
      <c r="I514" s="5" t="s">
        <v>6169</v>
      </c>
      <c r="J514" s="5">
        <v>2014</v>
      </c>
      <c r="K514" s="5" t="s">
        <v>6174</v>
      </c>
      <c r="L514" s="136" t="s">
        <v>178</v>
      </c>
      <c r="M514" s="5" t="s">
        <v>2383</v>
      </c>
      <c r="N514" s="5" t="s">
        <v>177</v>
      </c>
      <c r="O514" s="5" t="s">
        <v>177</v>
      </c>
      <c r="P514" s="10" t="s">
        <v>449</v>
      </c>
      <c r="Q514" s="5" t="s">
        <v>172</v>
      </c>
      <c r="R514" s="5" t="s">
        <v>172</v>
      </c>
      <c r="S514" s="5" t="s">
        <v>172</v>
      </c>
      <c r="T514" s="5" t="s">
        <v>172</v>
      </c>
      <c r="U514" s="5" t="s">
        <v>172</v>
      </c>
      <c r="V514" s="5" t="s">
        <v>172</v>
      </c>
      <c r="W514" s="5" t="s">
        <v>172</v>
      </c>
      <c r="X514" s="5" t="s">
        <v>172</v>
      </c>
      <c r="Y514" s="5" t="s">
        <v>2814</v>
      </c>
      <c r="Z514" s="5" t="s">
        <v>6603</v>
      </c>
      <c r="AA514" s="5" t="s">
        <v>4034</v>
      </c>
      <c r="AB514" s="5" t="s">
        <v>6587</v>
      </c>
      <c r="AC514" s="5" t="s">
        <v>172</v>
      </c>
      <c r="AD514" s="5">
        <v>9.0327299999999999E-2</v>
      </c>
      <c r="AE514" s="5" t="s">
        <v>177</v>
      </c>
      <c r="AF514" s="5" t="s">
        <v>449</v>
      </c>
      <c r="AG514" s="40">
        <v>0.31916699999999998</v>
      </c>
      <c r="AH514" s="40" t="s">
        <v>449</v>
      </c>
      <c r="AI514" s="40" t="s">
        <v>449</v>
      </c>
      <c r="AJ514" s="40" t="str">
        <f t="shared" si="57"/>
        <v>No</v>
      </c>
      <c r="AK514" s="40" t="s">
        <v>172</v>
      </c>
      <c r="AL514" s="40" t="s">
        <v>172</v>
      </c>
      <c r="AM514" s="5" t="s">
        <v>177</v>
      </c>
      <c r="AN514" s="5" t="s">
        <v>177</v>
      </c>
      <c r="AO514" s="5" t="s">
        <v>8207</v>
      </c>
      <c r="AP514" s="5">
        <v>1117010</v>
      </c>
      <c r="AQ514" s="5">
        <v>768</v>
      </c>
      <c r="AR514" s="5" t="str">
        <f t="shared" si="64"/>
        <v>no</v>
      </c>
      <c r="AS514" s="5">
        <v>1778</v>
      </c>
      <c r="AT514" s="5" t="str">
        <f t="shared" si="59"/>
        <v>yes</v>
      </c>
      <c r="AU514" s="5" t="str">
        <f t="shared" si="60"/>
        <v>no</v>
      </c>
      <c r="AV514" s="5">
        <v>98.014887248789734</v>
      </c>
      <c r="AW514" s="5">
        <v>94.59</v>
      </c>
      <c r="AX514" s="5" t="s">
        <v>2386</v>
      </c>
      <c r="AY514" s="5">
        <v>12.28</v>
      </c>
      <c r="AZ514" s="5" t="str">
        <f t="shared" si="61"/>
        <v>no</v>
      </c>
      <c r="BA514" s="5" t="str">
        <f t="shared" si="62"/>
        <v>no</v>
      </c>
    </row>
    <row r="515" spans="1:53">
      <c r="A515" s="5" t="s">
        <v>3093</v>
      </c>
      <c r="B515" s="81" t="s">
        <v>9231</v>
      </c>
      <c r="C515" s="5" t="s">
        <v>6125</v>
      </c>
      <c r="D515" s="5">
        <v>3761468</v>
      </c>
      <c r="E515" s="5" t="s">
        <v>5808</v>
      </c>
      <c r="F515" s="5" t="s">
        <v>6564</v>
      </c>
      <c r="G515" s="5" t="s">
        <v>2882</v>
      </c>
      <c r="H515" s="5" t="s">
        <v>1593</v>
      </c>
      <c r="I515" s="5" t="s">
        <v>6169</v>
      </c>
      <c r="J515" s="5">
        <v>2014</v>
      </c>
      <c r="K515" s="5" t="s">
        <v>6192</v>
      </c>
      <c r="L515" s="136" t="s">
        <v>178</v>
      </c>
      <c r="M515" s="5" t="s">
        <v>2383</v>
      </c>
      <c r="N515" s="5" t="s">
        <v>177</v>
      </c>
      <c r="O515" s="5" t="s">
        <v>177</v>
      </c>
      <c r="P515" s="10" t="s">
        <v>449</v>
      </c>
      <c r="Q515" s="5" t="s">
        <v>172</v>
      </c>
      <c r="R515" s="5" t="s">
        <v>172</v>
      </c>
      <c r="S515" s="5" t="s">
        <v>172</v>
      </c>
      <c r="T515" s="5" t="s">
        <v>172</v>
      </c>
      <c r="U515" s="5" t="s">
        <v>172</v>
      </c>
      <c r="V515" s="5" t="s">
        <v>172</v>
      </c>
      <c r="W515" s="5" t="s">
        <v>172</v>
      </c>
      <c r="X515" s="5" t="s">
        <v>172</v>
      </c>
      <c r="Y515" s="5" t="s">
        <v>2814</v>
      </c>
      <c r="Z515" s="5" t="s">
        <v>6603</v>
      </c>
      <c r="AA515" s="5" t="s">
        <v>4034</v>
      </c>
      <c r="AB515" s="5" t="s">
        <v>6587</v>
      </c>
      <c r="AC515" s="5" t="s">
        <v>172</v>
      </c>
      <c r="AD515" s="5">
        <v>3.03492E-2</v>
      </c>
      <c r="AE515" s="5" t="s">
        <v>177</v>
      </c>
      <c r="AF515" s="5" t="s">
        <v>449</v>
      </c>
      <c r="AG515" s="40">
        <v>4.1844899999999997E-2</v>
      </c>
      <c r="AH515" s="40" t="s">
        <v>177</v>
      </c>
      <c r="AI515" s="40" t="s">
        <v>449</v>
      </c>
      <c r="AJ515" s="40" t="str">
        <f t="shared" ref="AJ515:AJ578" si="65">IF(AG515&gt;0.75,"Yes","No")</f>
        <v>No</v>
      </c>
      <c r="AK515" s="40" t="s">
        <v>172</v>
      </c>
      <c r="AL515" s="40" t="s">
        <v>172</v>
      </c>
      <c r="AM515" s="5" t="s">
        <v>177</v>
      </c>
      <c r="AN515" s="5" t="s">
        <v>177</v>
      </c>
      <c r="AO515" s="5" t="s">
        <v>8213</v>
      </c>
      <c r="AP515" s="5">
        <v>1130162</v>
      </c>
      <c r="AQ515" s="5">
        <v>61</v>
      </c>
      <c r="AR515" s="5" t="str">
        <f>IF(AQ515&lt;350,"yes","no")</f>
        <v>yes</v>
      </c>
      <c r="AS515" s="5">
        <v>44192</v>
      </c>
      <c r="AT515" s="5" t="str">
        <f t="shared" si="59"/>
        <v>yes</v>
      </c>
      <c r="AU515" s="5" t="str">
        <f t="shared" si="60"/>
        <v>yes</v>
      </c>
      <c r="AV515" s="5">
        <v>99.168942984276526</v>
      </c>
      <c r="AW515" s="5">
        <v>99.57</v>
      </c>
      <c r="AX515" s="5" t="s">
        <v>2385</v>
      </c>
      <c r="AY515" s="5">
        <v>0.36</v>
      </c>
      <c r="AZ515" s="5" t="str">
        <f t="shared" si="61"/>
        <v>yes</v>
      </c>
      <c r="BA515" s="5" t="str">
        <f t="shared" si="62"/>
        <v>yes</v>
      </c>
    </row>
    <row r="516" spans="1:53">
      <c r="A516" s="5" t="s">
        <v>3111</v>
      </c>
      <c r="B516" s="5" t="s">
        <v>5361</v>
      </c>
      <c r="C516" s="5" t="s">
        <v>5362</v>
      </c>
      <c r="D516" s="5">
        <v>1442543</v>
      </c>
      <c r="E516" s="5" t="s">
        <v>172</v>
      </c>
      <c r="F516" s="5" t="s">
        <v>4785</v>
      </c>
      <c r="G516" s="5" t="s">
        <v>2882</v>
      </c>
      <c r="H516" s="5" t="s">
        <v>1593</v>
      </c>
      <c r="I516" s="5" t="s">
        <v>6169</v>
      </c>
      <c r="J516" s="5">
        <v>2014</v>
      </c>
      <c r="K516" s="5" t="s">
        <v>6192</v>
      </c>
      <c r="L516" s="136" t="s">
        <v>178</v>
      </c>
      <c r="M516" s="5" t="s">
        <v>2383</v>
      </c>
      <c r="N516" s="5" t="s">
        <v>177</v>
      </c>
      <c r="O516" s="5" t="s">
        <v>177</v>
      </c>
      <c r="P516" s="10" t="s">
        <v>449</v>
      </c>
      <c r="Q516" s="5" t="s">
        <v>172</v>
      </c>
      <c r="R516" s="5" t="s">
        <v>172</v>
      </c>
      <c r="S516" s="5" t="s">
        <v>172</v>
      </c>
      <c r="T516" s="5" t="s">
        <v>172</v>
      </c>
      <c r="U516" s="5" t="s">
        <v>172</v>
      </c>
      <c r="V516" s="5" t="s">
        <v>172</v>
      </c>
      <c r="W516" s="5" t="s">
        <v>172</v>
      </c>
      <c r="X516" s="5" t="s">
        <v>172</v>
      </c>
      <c r="Y516" s="5" t="s">
        <v>2814</v>
      </c>
      <c r="Z516" s="5" t="s">
        <v>6603</v>
      </c>
      <c r="AA516" s="5" t="s">
        <v>4034</v>
      </c>
      <c r="AB516" s="5" t="s">
        <v>6587</v>
      </c>
      <c r="AC516" s="5" t="s">
        <v>172</v>
      </c>
      <c r="AD516" s="5">
        <v>0.104797</v>
      </c>
      <c r="AE516" s="5" t="s">
        <v>177</v>
      </c>
      <c r="AF516" s="5" t="s">
        <v>449</v>
      </c>
      <c r="AG516" s="40">
        <v>0.24978800000000001</v>
      </c>
      <c r="AH516" s="40" t="s">
        <v>177</v>
      </c>
      <c r="AI516" s="40" t="s">
        <v>449</v>
      </c>
      <c r="AJ516" s="40" t="str">
        <f t="shared" si="65"/>
        <v>No</v>
      </c>
      <c r="AK516" s="40" t="s">
        <v>172</v>
      </c>
      <c r="AL516" s="40" t="s">
        <v>172</v>
      </c>
      <c r="AM516" s="5" t="s">
        <v>177</v>
      </c>
      <c r="AN516" s="5" t="s">
        <v>177</v>
      </c>
      <c r="AO516" s="5" t="s">
        <v>7823</v>
      </c>
      <c r="AP516" s="5">
        <v>1076027</v>
      </c>
      <c r="AQ516" s="5">
        <v>733</v>
      </c>
      <c r="AR516" s="5" t="str">
        <f t="shared" ref="AR516:AR528" si="66">IF(AQ516&lt;600,"yes","no")</f>
        <v>no</v>
      </c>
      <c r="AS516" s="5">
        <v>1754</v>
      </c>
      <c r="AT516" s="5" t="str">
        <f t="shared" si="59"/>
        <v>yes</v>
      </c>
      <c r="AU516" s="5" t="str">
        <f t="shared" si="60"/>
        <v>no</v>
      </c>
      <c r="AV516" s="5">
        <v>94.418729538368922</v>
      </c>
      <c r="AW516" s="5">
        <v>92.82</v>
      </c>
      <c r="AX516" s="5" t="s">
        <v>2386</v>
      </c>
      <c r="AY516" s="5">
        <v>14.35</v>
      </c>
      <c r="AZ516" s="5" t="str">
        <f t="shared" si="61"/>
        <v>no</v>
      </c>
      <c r="BA516" s="5" t="str">
        <f t="shared" si="62"/>
        <v>no</v>
      </c>
    </row>
    <row r="517" spans="1:53">
      <c r="A517" s="5" t="s">
        <v>6187</v>
      </c>
      <c r="B517" s="5" t="s">
        <v>5252</v>
      </c>
      <c r="C517" s="5" t="s">
        <v>5253</v>
      </c>
      <c r="D517" s="5">
        <v>1068107</v>
      </c>
      <c r="E517" s="5" t="s">
        <v>172</v>
      </c>
      <c r="F517" s="5" t="s">
        <v>6236</v>
      </c>
      <c r="G517" s="5" t="s">
        <v>2882</v>
      </c>
      <c r="H517" s="5" t="s">
        <v>1593</v>
      </c>
      <c r="I517" s="5" t="s">
        <v>6169</v>
      </c>
      <c r="J517" s="5">
        <v>2014</v>
      </c>
      <c r="K517" s="5" t="s">
        <v>6174</v>
      </c>
      <c r="L517" s="136" t="s">
        <v>178</v>
      </c>
      <c r="M517" s="5" t="s">
        <v>2383</v>
      </c>
      <c r="N517" s="5" t="s">
        <v>177</v>
      </c>
      <c r="O517" s="5" t="s">
        <v>177</v>
      </c>
      <c r="P517" s="10" t="s">
        <v>449</v>
      </c>
      <c r="Q517" s="5" t="s">
        <v>172</v>
      </c>
      <c r="R517" s="5" t="s">
        <v>172</v>
      </c>
      <c r="S517" s="5" t="s">
        <v>172</v>
      </c>
      <c r="T517" s="5" t="s">
        <v>172</v>
      </c>
      <c r="U517" s="5" t="s">
        <v>172</v>
      </c>
      <c r="V517" s="5" t="s">
        <v>172</v>
      </c>
      <c r="W517" s="5" t="s">
        <v>172</v>
      </c>
      <c r="X517" s="5" t="s">
        <v>172</v>
      </c>
      <c r="Y517" s="5" t="s">
        <v>2814</v>
      </c>
      <c r="Z517" s="5" t="s">
        <v>6603</v>
      </c>
      <c r="AA517" s="5" t="s">
        <v>4034</v>
      </c>
      <c r="AB517" s="5" t="s">
        <v>6587</v>
      </c>
      <c r="AC517" s="5" t="s">
        <v>172</v>
      </c>
      <c r="AD517" s="5">
        <v>0.16384099999999999</v>
      </c>
      <c r="AE517" s="5" t="s">
        <v>177</v>
      </c>
      <c r="AF517" s="5" t="s">
        <v>449</v>
      </c>
      <c r="AG517" s="40">
        <v>0.39204299999999997</v>
      </c>
      <c r="AH517" s="40" t="s">
        <v>449</v>
      </c>
      <c r="AI517" s="40" t="s">
        <v>449</v>
      </c>
      <c r="AJ517" s="40" t="str">
        <f t="shared" si="65"/>
        <v>No</v>
      </c>
      <c r="AK517" s="40" t="s">
        <v>172</v>
      </c>
      <c r="AL517" s="40" t="s">
        <v>172</v>
      </c>
      <c r="AM517" s="5" t="s">
        <v>177</v>
      </c>
      <c r="AN517" s="5" t="s">
        <v>177</v>
      </c>
      <c r="AO517" s="5" t="s">
        <v>7820</v>
      </c>
      <c r="AP517" s="5">
        <v>961437</v>
      </c>
      <c r="AQ517" s="5">
        <v>882</v>
      </c>
      <c r="AR517" s="5" t="str">
        <f t="shared" si="66"/>
        <v>no</v>
      </c>
      <c r="AS517" s="5">
        <v>1171</v>
      </c>
      <c r="AT517" s="5" t="str">
        <f t="shared" si="59"/>
        <v>no</v>
      </c>
      <c r="AU517" s="5" t="str">
        <f t="shared" si="60"/>
        <v>no</v>
      </c>
      <c r="AV517" s="5">
        <v>84.363738150790653</v>
      </c>
      <c r="AW517" s="5">
        <v>87.94</v>
      </c>
      <c r="AX517" s="5" t="s">
        <v>2386</v>
      </c>
      <c r="AY517" s="5">
        <v>12.98</v>
      </c>
      <c r="AZ517" s="5" t="str">
        <f t="shared" si="61"/>
        <v>no</v>
      </c>
      <c r="BA517" s="5" t="str">
        <f t="shared" si="62"/>
        <v>no</v>
      </c>
    </row>
    <row r="518" spans="1:53">
      <c r="A518" s="5" t="s">
        <v>3107</v>
      </c>
      <c r="B518" s="81" t="s">
        <v>9232</v>
      </c>
      <c r="C518" s="5" t="s">
        <v>6126</v>
      </c>
      <c r="D518" s="5">
        <v>3023525</v>
      </c>
      <c r="E518" s="5" t="s">
        <v>5804</v>
      </c>
      <c r="F518" s="5" t="s">
        <v>6574</v>
      </c>
      <c r="G518" s="5" t="s">
        <v>2882</v>
      </c>
      <c r="H518" s="5" t="s">
        <v>1593</v>
      </c>
      <c r="I518" s="5" t="s">
        <v>6169</v>
      </c>
      <c r="J518" s="5">
        <v>2014</v>
      </c>
      <c r="K518" s="5" t="s">
        <v>6192</v>
      </c>
      <c r="L518" s="136" t="s">
        <v>178</v>
      </c>
      <c r="M518" s="5" t="s">
        <v>2383</v>
      </c>
      <c r="N518" s="5" t="s">
        <v>177</v>
      </c>
      <c r="O518" s="5" t="s">
        <v>177</v>
      </c>
      <c r="P518" s="10" t="s">
        <v>449</v>
      </c>
      <c r="Q518" s="5" t="s">
        <v>172</v>
      </c>
      <c r="R518" s="5" t="s">
        <v>172</v>
      </c>
      <c r="S518" s="5" t="s">
        <v>172</v>
      </c>
      <c r="T518" s="5" t="s">
        <v>172</v>
      </c>
      <c r="U518" s="5" t="s">
        <v>172</v>
      </c>
      <c r="V518" s="5" t="s">
        <v>172</v>
      </c>
      <c r="W518" s="5" t="s">
        <v>172</v>
      </c>
      <c r="X518" s="5" t="s">
        <v>172</v>
      </c>
      <c r="Y518" s="5" t="s">
        <v>2814</v>
      </c>
      <c r="Z518" s="5" t="s">
        <v>6603</v>
      </c>
      <c r="AA518" s="5" t="s">
        <v>4034</v>
      </c>
      <c r="AB518" s="5" t="s">
        <v>6587</v>
      </c>
      <c r="AC518" s="5" t="s">
        <v>172</v>
      </c>
      <c r="AD518" s="5">
        <v>6.1782200000000002E-2</v>
      </c>
      <c r="AE518" s="5" t="s">
        <v>177</v>
      </c>
      <c r="AF518" s="5" t="s">
        <v>449</v>
      </c>
      <c r="AG518" s="40">
        <v>0.18717400000000001</v>
      </c>
      <c r="AH518" s="40" t="s">
        <v>177</v>
      </c>
      <c r="AI518" s="40" t="s">
        <v>449</v>
      </c>
      <c r="AJ518" s="40" t="str">
        <f t="shared" si="65"/>
        <v>No</v>
      </c>
      <c r="AK518" s="40" t="s">
        <v>172</v>
      </c>
      <c r="AL518" s="40" t="s">
        <v>172</v>
      </c>
      <c r="AM518" s="5" t="s">
        <v>177</v>
      </c>
      <c r="AN518" s="5" t="s">
        <v>177</v>
      </c>
      <c r="AO518" s="5" t="s">
        <v>8208</v>
      </c>
      <c r="AP518" s="5">
        <v>1138917</v>
      </c>
      <c r="AQ518" s="5">
        <v>548</v>
      </c>
      <c r="AR518" s="5" t="str">
        <f t="shared" si="66"/>
        <v>yes</v>
      </c>
      <c r="AS518" s="5">
        <v>2809</v>
      </c>
      <c r="AT518" s="5" t="str">
        <f t="shared" si="59"/>
        <v>yes</v>
      </c>
      <c r="AU518" s="5" t="str">
        <f t="shared" si="60"/>
        <v>no</v>
      </c>
      <c r="AV518" s="5">
        <v>99.937172756492672</v>
      </c>
      <c r="AW518" s="5">
        <v>98.34</v>
      </c>
      <c r="AX518" s="5" t="s">
        <v>2385</v>
      </c>
      <c r="AY518" s="5">
        <v>5.52</v>
      </c>
      <c r="AZ518" s="5" t="str">
        <f t="shared" si="61"/>
        <v>no</v>
      </c>
      <c r="BA518" s="5" t="str">
        <f t="shared" si="62"/>
        <v>yes</v>
      </c>
    </row>
    <row r="519" spans="1:53">
      <c r="A519" s="5" t="s">
        <v>3101</v>
      </c>
      <c r="B519" s="5" t="s">
        <v>5448</v>
      </c>
      <c r="C519" s="5" t="s">
        <v>5449</v>
      </c>
      <c r="D519" s="5">
        <v>1996686</v>
      </c>
      <c r="E519" s="5" t="s">
        <v>172</v>
      </c>
      <c r="F519" s="5" t="s">
        <v>4778</v>
      </c>
      <c r="G519" s="5" t="s">
        <v>2882</v>
      </c>
      <c r="H519" s="5" t="s">
        <v>1593</v>
      </c>
      <c r="I519" s="5" t="s">
        <v>6169</v>
      </c>
      <c r="J519" s="5">
        <v>2015</v>
      </c>
      <c r="K519" s="5" t="s">
        <v>6192</v>
      </c>
      <c r="L519" s="136" t="s">
        <v>178</v>
      </c>
      <c r="M519" s="5" t="s">
        <v>2383</v>
      </c>
      <c r="N519" s="5" t="s">
        <v>177</v>
      </c>
      <c r="O519" s="5" t="s">
        <v>177</v>
      </c>
      <c r="P519" s="10" t="s">
        <v>449</v>
      </c>
      <c r="Q519" s="5" t="s">
        <v>172</v>
      </c>
      <c r="R519" s="5" t="s">
        <v>172</v>
      </c>
      <c r="S519" s="5" t="s">
        <v>172</v>
      </c>
      <c r="T519" s="5" t="s">
        <v>172</v>
      </c>
      <c r="U519" s="5" t="s">
        <v>172</v>
      </c>
      <c r="V519" s="5" t="s">
        <v>172</v>
      </c>
      <c r="W519" s="5" t="s">
        <v>172</v>
      </c>
      <c r="X519" s="5" t="s">
        <v>172</v>
      </c>
      <c r="Y519" s="5" t="s">
        <v>2814</v>
      </c>
      <c r="Z519" s="5" t="s">
        <v>6603</v>
      </c>
      <c r="AA519" s="5" t="s">
        <v>4034</v>
      </c>
      <c r="AB519" s="5" t="s">
        <v>6587</v>
      </c>
      <c r="AC519" s="5" t="s">
        <v>172</v>
      </c>
      <c r="AD519" s="5">
        <v>5.1027799999999998E-2</v>
      </c>
      <c r="AE519" s="5" t="s">
        <v>177</v>
      </c>
      <c r="AF519" s="5" t="s">
        <v>449</v>
      </c>
      <c r="AG519" s="40">
        <v>0.10174</v>
      </c>
      <c r="AH519" s="40" t="s">
        <v>177</v>
      </c>
      <c r="AI519" s="40" t="s">
        <v>449</v>
      </c>
      <c r="AJ519" s="40" t="str">
        <f t="shared" si="65"/>
        <v>No</v>
      </c>
      <c r="AK519" s="40" t="s">
        <v>172</v>
      </c>
      <c r="AL519" s="40" t="s">
        <v>172</v>
      </c>
      <c r="AM519" s="5" t="s">
        <v>177</v>
      </c>
      <c r="AN519" s="5" t="s">
        <v>177</v>
      </c>
      <c r="AO519" s="5" t="s">
        <v>7813</v>
      </c>
      <c r="AP519" s="5">
        <v>1140461</v>
      </c>
      <c r="AQ519" s="5">
        <v>327</v>
      </c>
      <c r="AR519" s="5" t="str">
        <f t="shared" si="66"/>
        <v>yes</v>
      </c>
      <c r="AS519" s="5">
        <v>5133</v>
      </c>
      <c r="AT519" s="5" t="str">
        <f t="shared" si="59"/>
        <v>yes</v>
      </c>
      <c r="AU519" s="5" t="str">
        <f t="shared" si="60"/>
        <v>yes</v>
      </c>
      <c r="AV519" s="5">
        <v>100.07265496874871</v>
      </c>
      <c r="AW519" s="5">
        <v>96.75</v>
      </c>
      <c r="AX519" s="5" t="s">
        <v>2385</v>
      </c>
      <c r="AY519" s="5">
        <v>5.18</v>
      </c>
      <c r="AZ519" s="5" t="str">
        <f t="shared" si="61"/>
        <v>no</v>
      </c>
      <c r="BA519" s="5" t="str">
        <f t="shared" si="62"/>
        <v>yes</v>
      </c>
    </row>
    <row r="520" spans="1:53">
      <c r="A520" s="5" t="s">
        <v>6184</v>
      </c>
      <c r="B520" s="81" t="s">
        <v>9233</v>
      </c>
      <c r="C520" s="5" t="s">
        <v>6119</v>
      </c>
      <c r="D520" s="5">
        <v>4700654</v>
      </c>
      <c r="E520" s="5" t="s">
        <v>172</v>
      </c>
      <c r="F520" s="5" t="s">
        <v>6391</v>
      </c>
      <c r="G520" s="5" t="s">
        <v>2882</v>
      </c>
      <c r="H520" s="5" t="s">
        <v>1593</v>
      </c>
      <c r="I520" s="5" t="s">
        <v>6169</v>
      </c>
      <c r="J520" s="5">
        <v>2015</v>
      </c>
      <c r="K520" s="5" t="s">
        <v>6174</v>
      </c>
      <c r="L520" s="136" t="s">
        <v>178</v>
      </c>
      <c r="M520" s="5" t="s">
        <v>2383</v>
      </c>
      <c r="N520" s="5" t="s">
        <v>177</v>
      </c>
      <c r="O520" s="5" t="s">
        <v>177</v>
      </c>
      <c r="P520" s="10" t="s">
        <v>449</v>
      </c>
      <c r="Q520" s="5" t="s">
        <v>172</v>
      </c>
      <c r="R520" s="5" t="s">
        <v>172</v>
      </c>
      <c r="S520" s="5" t="s">
        <v>172</v>
      </c>
      <c r="T520" s="5" t="s">
        <v>172</v>
      </c>
      <c r="U520" s="5" t="s">
        <v>172</v>
      </c>
      <c r="V520" s="5" t="s">
        <v>172</v>
      </c>
      <c r="W520" s="5" t="s">
        <v>172</v>
      </c>
      <c r="X520" s="5" t="s">
        <v>172</v>
      </c>
      <c r="Y520" s="5" t="s">
        <v>2814</v>
      </c>
      <c r="Z520" s="5" t="s">
        <v>6603</v>
      </c>
      <c r="AA520" s="5" t="s">
        <v>4034</v>
      </c>
      <c r="AB520" s="5" t="s">
        <v>6587</v>
      </c>
      <c r="AC520" s="5" t="s">
        <v>172</v>
      </c>
      <c r="AD520" s="5">
        <v>0.28103600000000001</v>
      </c>
      <c r="AE520" s="5" t="s">
        <v>449</v>
      </c>
      <c r="AF520" s="5" t="s">
        <v>449</v>
      </c>
      <c r="AG520" s="40" t="s">
        <v>172</v>
      </c>
      <c r="AH520" s="40" t="s">
        <v>449</v>
      </c>
      <c r="AI520" s="40" t="s">
        <v>177</v>
      </c>
      <c r="AJ520" s="40" t="str">
        <f t="shared" si="65"/>
        <v>Yes</v>
      </c>
      <c r="AK520" s="40" t="s">
        <v>172</v>
      </c>
      <c r="AL520" s="40" t="s">
        <v>172</v>
      </c>
      <c r="AM520" s="5" t="s">
        <v>177</v>
      </c>
      <c r="AN520" s="5" t="s">
        <v>449</v>
      </c>
      <c r="AO520" s="5" t="s">
        <v>172</v>
      </c>
      <c r="AP520" s="5" t="e">
        <v>#N/A</v>
      </c>
      <c r="AQ520" s="5" t="e">
        <v>#N/A</v>
      </c>
      <c r="AR520" s="5" t="e">
        <f t="shared" si="66"/>
        <v>#N/A</v>
      </c>
      <c r="AS520" s="5" t="e">
        <v>#N/A</v>
      </c>
      <c r="AT520" s="5" t="e">
        <f t="shared" si="59"/>
        <v>#N/A</v>
      </c>
      <c r="AU520" s="5" t="e">
        <f t="shared" si="60"/>
        <v>#N/A</v>
      </c>
      <c r="AV520" s="5" t="e">
        <v>#N/A</v>
      </c>
      <c r="AW520" s="5" t="e">
        <v>#N/A</v>
      </c>
      <c r="AX520" s="5" t="e">
        <v>#N/A</v>
      </c>
      <c r="AY520" s="5" t="e">
        <v>#N/A</v>
      </c>
      <c r="AZ520" s="5" t="e">
        <f t="shared" si="61"/>
        <v>#N/A</v>
      </c>
      <c r="BA520" s="5" t="e">
        <f t="shared" si="62"/>
        <v>#N/A</v>
      </c>
    </row>
    <row r="521" spans="1:53">
      <c r="A521" s="5" t="s">
        <v>3105</v>
      </c>
      <c r="B521" s="81" t="s">
        <v>9234</v>
      </c>
      <c r="C521" s="5" t="s">
        <v>6120</v>
      </c>
      <c r="D521" s="5">
        <v>3010827</v>
      </c>
      <c r="E521" s="5" t="s">
        <v>5796</v>
      </c>
      <c r="F521" s="5" t="s">
        <v>6570</v>
      </c>
      <c r="G521" s="5" t="s">
        <v>2882</v>
      </c>
      <c r="H521" s="5" t="s">
        <v>1593</v>
      </c>
      <c r="I521" s="5" t="s">
        <v>6169</v>
      </c>
      <c r="J521" s="5">
        <v>2015</v>
      </c>
      <c r="K521" s="5" t="s">
        <v>6192</v>
      </c>
      <c r="L521" s="136" t="s">
        <v>178</v>
      </c>
      <c r="M521" s="5" t="s">
        <v>2383</v>
      </c>
      <c r="N521" s="5" t="s">
        <v>177</v>
      </c>
      <c r="O521" s="5" t="s">
        <v>177</v>
      </c>
      <c r="P521" s="10" t="s">
        <v>449</v>
      </c>
      <c r="Q521" s="5" t="s">
        <v>172</v>
      </c>
      <c r="R521" s="5" t="s">
        <v>172</v>
      </c>
      <c r="S521" s="5" t="s">
        <v>172</v>
      </c>
      <c r="T521" s="5" t="s">
        <v>172</v>
      </c>
      <c r="U521" s="5" t="s">
        <v>172</v>
      </c>
      <c r="V521" s="5" t="s">
        <v>172</v>
      </c>
      <c r="W521" s="5" t="s">
        <v>172</v>
      </c>
      <c r="X521" s="5" t="s">
        <v>172</v>
      </c>
      <c r="Y521" s="5" t="s">
        <v>2814</v>
      </c>
      <c r="Z521" s="5" t="s">
        <v>6603</v>
      </c>
      <c r="AA521" s="5" t="s">
        <v>4034</v>
      </c>
      <c r="AB521" s="5" t="s">
        <v>6587</v>
      </c>
      <c r="AC521" s="5" t="s">
        <v>172</v>
      </c>
      <c r="AD521" s="5">
        <v>5.31417E-2</v>
      </c>
      <c r="AE521" s="5" t="s">
        <v>177</v>
      </c>
      <c r="AF521" s="5" t="s">
        <v>449</v>
      </c>
      <c r="AG521" s="40">
        <v>0.15243799999999999</v>
      </c>
      <c r="AH521" s="40" t="s">
        <v>177</v>
      </c>
      <c r="AI521" s="40" t="s">
        <v>449</v>
      </c>
      <c r="AJ521" s="40" t="str">
        <f t="shared" si="65"/>
        <v>No</v>
      </c>
      <c r="AK521" s="40" t="s">
        <v>172</v>
      </c>
      <c r="AL521" s="40" t="s">
        <v>172</v>
      </c>
      <c r="AM521" s="5" t="s">
        <v>177</v>
      </c>
      <c r="AN521" s="5" t="s">
        <v>177</v>
      </c>
      <c r="AO521" s="5" t="s">
        <v>8204</v>
      </c>
      <c r="AP521" s="5">
        <v>1147535</v>
      </c>
      <c r="AQ521" s="5">
        <v>432</v>
      </c>
      <c r="AR521" s="5" t="str">
        <f t="shared" si="66"/>
        <v>yes</v>
      </c>
      <c r="AS521" s="5">
        <v>3700</v>
      </c>
      <c r="AT521" s="5" t="str">
        <f t="shared" si="59"/>
        <v>yes</v>
      </c>
      <c r="AU521" s="5" t="str">
        <f t="shared" si="60"/>
        <v>no</v>
      </c>
      <c r="AV521" s="5">
        <v>100.69338111479749</v>
      </c>
      <c r="AW521" s="5">
        <v>99.57</v>
      </c>
      <c r="AX521" s="5" t="s">
        <v>2385</v>
      </c>
      <c r="AY521" s="5">
        <v>5.03</v>
      </c>
      <c r="AZ521" s="5" t="str">
        <f t="shared" si="61"/>
        <v>no</v>
      </c>
      <c r="BA521" s="5" t="str">
        <f t="shared" si="62"/>
        <v>yes</v>
      </c>
    </row>
    <row r="522" spans="1:53">
      <c r="A522" s="5" t="s">
        <v>3104</v>
      </c>
      <c r="B522" s="81" t="s">
        <v>9235</v>
      </c>
      <c r="C522" s="5" t="s">
        <v>6127</v>
      </c>
      <c r="D522" s="5">
        <v>3101278</v>
      </c>
      <c r="E522" s="5" t="s">
        <v>5800</v>
      </c>
      <c r="F522" s="5" t="s">
        <v>6572</v>
      </c>
      <c r="G522" s="5" t="s">
        <v>2882</v>
      </c>
      <c r="H522" s="5" t="s">
        <v>1593</v>
      </c>
      <c r="I522" s="5" t="s">
        <v>6169</v>
      </c>
      <c r="J522" s="5">
        <v>2015</v>
      </c>
      <c r="K522" s="5" t="s">
        <v>6192</v>
      </c>
      <c r="L522" s="136" t="s">
        <v>178</v>
      </c>
      <c r="M522" s="5" t="s">
        <v>2383</v>
      </c>
      <c r="N522" s="5" t="s">
        <v>177</v>
      </c>
      <c r="O522" s="5" t="s">
        <v>177</v>
      </c>
      <c r="P522" s="10" t="s">
        <v>449</v>
      </c>
      <c r="Q522" s="5" t="s">
        <v>172</v>
      </c>
      <c r="R522" s="5" t="s">
        <v>172</v>
      </c>
      <c r="S522" s="5" t="s">
        <v>172</v>
      </c>
      <c r="T522" s="5" t="s">
        <v>172</v>
      </c>
      <c r="U522" s="5" t="s">
        <v>172</v>
      </c>
      <c r="V522" s="5" t="s">
        <v>172</v>
      </c>
      <c r="W522" s="5" t="s">
        <v>172</v>
      </c>
      <c r="X522" s="5" t="s">
        <v>172</v>
      </c>
      <c r="Y522" s="5" t="s">
        <v>2814</v>
      </c>
      <c r="Z522" s="5" t="s">
        <v>6603</v>
      </c>
      <c r="AA522" s="5" t="s">
        <v>4034</v>
      </c>
      <c r="AB522" s="5" t="s">
        <v>6587</v>
      </c>
      <c r="AC522" s="5" t="s">
        <v>172</v>
      </c>
      <c r="AD522" s="5">
        <v>5.4692200000000003E-2</v>
      </c>
      <c r="AE522" s="5" t="s">
        <v>177</v>
      </c>
      <c r="AF522" s="5" t="s">
        <v>449</v>
      </c>
      <c r="AG522" s="40">
        <v>0.15080099999999999</v>
      </c>
      <c r="AH522" s="40" t="s">
        <v>177</v>
      </c>
      <c r="AI522" s="40" t="s">
        <v>449</v>
      </c>
      <c r="AJ522" s="40" t="str">
        <f t="shared" si="65"/>
        <v>No</v>
      </c>
      <c r="AK522" s="40" t="s">
        <v>172</v>
      </c>
      <c r="AL522" s="40" t="s">
        <v>172</v>
      </c>
      <c r="AM522" s="5" t="s">
        <v>177</v>
      </c>
      <c r="AN522" s="5" t="s">
        <v>177</v>
      </c>
      <c r="AO522" s="5" t="s">
        <v>8206</v>
      </c>
      <c r="AP522" s="5">
        <v>1142723</v>
      </c>
      <c r="AQ522" s="5">
        <v>444</v>
      </c>
      <c r="AR522" s="5" t="str">
        <f t="shared" si="66"/>
        <v>yes</v>
      </c>
      <c r="AS522" s="5">
        <v>3819</v>
      </c>
      <c r="AT522" s="5" t="str">
        <f t="shared" si="59"/>
        <v>yes</v>
      </c>
      <c r="AU522" s="5" t="str">
        <f t="shared" si="60"/>
        <v>no</v>
      </c>
      <c r="AV522" s="5">
        <v>100.2711399196057</v>
      </c>
      <c r="AW522" s="5">
        <v>97.02</v>
      </c>
      <c r="AX522" s="5" t="s">
        <v>2385</v>
      </c>
      <c r="AY522" s="5">
        <v>7.5</v>
      </c>
      <c r="AZ522" s="5" t="str">
        <f t="shared" si="61"/>
        <v>no</v>
      </c>
      <c r="BA522" s="5" t="str">
        <f t="shared" si="62"/>
        <v>yes</v>
      </c>
    </row>
    <row r="523" spans="1:53">
      <c r="A523" s="5" t="s">
        <v>6188</v>
      </c>
      <c r="B523" s="81" t="s">
        <v>9236</v>
      </c>
      <c r="C523" s="5" t="s">
        <v>6128</v>
      </c>
      <c r="D523" s="5">
        <v>2246228</v>
      </c>
      <c r="E523" s="5" t="s">
        <v>5430</v>
      </c>
      <c r="F523" s="5" t="s">
        <v>6568</v>
      </c>
      <c r="G523" s="5" t="s">
        <v>2882</v>
      </c>
      <c r="H523" s="5" t="s">
        <v>1593</v>
      </c>
      <c r="I523" s="5" t="s">
        <v>6169</v>
      </c>
      <c r="J523" s="5">
        <v>2015</v>
      </c>
      <c r="K523" s="5" t="s">
        <v>6174</v>
      </c>
      <c r="L523" s="136" t="s">
        <v>178</v>
      </c>
      <c r="M523" s="5" t="s">
        <v>2383</v>
      </c>
      <c r="N523" s="5" t="s">
        <v>177</v>
      </c>
      <c r="O523" s="5" t="s">
        <v>177</v>
      </c>
      <c r="P523" s="10" t="s">
        <v>449</v>
      </c>
      <c r="Q523" s="5" t="s">
        <v>172</v>
      </c>
      <c r="R523" s="5" t="s">
        <v>172</v>
      </c>
      <c r="S523" s="5" t="s">
        <v>172</v>
      </c>
      <c r="T523" s="5" t="s">
        <v>172</v>
      </c>
      <c r="U523" s="5" t="s">
        <v>172</v>
      </c>
      <c r="V523" s="5" t="s">
        <v>172</v>
      </c>
      <c r="W523" s="5" t="s">
        <v>172</v>
      </c>
      <c r="X523" s="5" t="s">
        <v>172</v>
      </c>
      <c r="Y523" s="5" t="s">
        <v>2814</v>
      </c>
      <c r="Z523" s="5" t="s">
        <v>6603</v>
      </c>
      <c r="AA523" s="5" t="s">
        <v>4034</v>
      </c>
      <c r="AB523" s="5" t="s">
        <v>6587</v>
      </c>
      <c r="AC523" s="5" t="s">
        <v>172</v>
      </c>
      <c r="AD523" s="5">
        <v>0.14862600000000001</v>
      </c>
      <c r="AE523" s="5" t="s">
        <v>177</v>
      </c>
      <c r="AF523" s="5" t="s">
        <v>449</v>
      </c>
      <c r="AG523" s="40">
        <v>0.45667000000000002</v>
      </c>
      <c r="AH523" s="40" t="s">
        <v>449</v>
      </c>
      <c r="AI523" s="40" t="s">
        <v>449</v>
      </c>
      <c r="AJ523" s="40" t="str">
        <f t="shared" si="65"/>
        <v>No</v>
      </c>
      <c r="AK523" s="40" t="s">
        <v>172</v>
      </c>
      <c r="AL523" s="40" t="s">
        <v>172</v>
      </c>
      <c r="AM523" s="5" t="s">
        <v>177</v>
      </c>
      <c r="AN523" s="5" t="s">
        <v>177</v>
      </c>
      <c r="AO523" s="5" t="s">
        <v>8202</v>
      </c>
      <c r="AP523" s="5">
        <v>973309</v>
      </c>
      <c r="AQ523" s="5">
        <v>870</v>
      </c>
      <c r="AR523" s="5" t="str">
        <f t="shared" si="66"/>
        <v>no</v>
      </c>
      <c r="AS523" s="5">
        <v>1252</v>
      </c>
      <c r="AT523" s="5" t="str">
        <f t="shared" si="59"/>
        <v>no</v>
      </c>
      <c r="AU523" s="5" t="str">
        <f t="shared" si="60"/>
        <v>no</v>
      </c>
      <c r="AV523" s="5">
        <v>85.405477026376033</v>
      </c>
      <c r="AW523" s="5">
        <v>88.63</v>
      </c>
      <c r="AX523" s="5" t="s">
        <v>2386</v>
      </c>
      <c r="AY523" s="5">
        <v>11.49</v>
      </c>
      <c r="AZ523" s="5" t="str">
        <f t="shared" si="61"/>
        <v>no</v>
      </c>
      <c r="BA523" s="5" t="str">
        <f t="shared" si="62"/>
        <v>no</v>
      </c>
    </row>
    <row r="524" spans="1:53">
      <c r="A524" s="5" t="s">
        <v>3109</v>
      </c>
      <c r="B524" s="81" t="s">
        <v>9237</v>
      </c>
      <c r="C524" s="5" t="s">
        <v>6129</v>
      </c>
      <c r="D524" s="5">
        <v>2935991</v>
      </c>
      <c r="E524" s="5" t="s">
        <v>5819</v>
      </c>
      <c r="F524" s="5" t="s">
        <v>6576</v>
      </c>
      <c r="G524" s="5" t="s">
        <v>2882</v>
      </c>
      <c r="H524" s="5" t="s">
        <v>1593</v>
      </c>
      <c r="I524" s="5" t="s">
        <v>6169</v>
      </c>
      <c r="J524" s="5">
        <v>2015</v>
      </c>
      <c r="K524" s="5" t="s">
        <v>6192</v>
      </c>
      <c r="L524" s="136" t="s">
        <v>178</v>
      </c>
      <c r="M524" s="5" t="s">
        <v>2383</v>
      </c>
      <c r="N524" s="5" t="s">
        <v>177</v>
      </c>
      <c r="O524" s="5" t="s">
        <v>177</v>
      </c>
      <c r="P524" s="10" t="s">
        <v>449</v>
      </c>
      <c r="Q524" s="5" t="s">
        <v>172</v>
      </c>
      <c r="R524" s="5" t="s">
        <v>172</v>
      </c>
      <c r="S524" s="5" t="s">
        <v>172</v>
      </c>
      <c r="T524" s="5" t="s">
        <v>172</v>
      </c>
      <c r="U524" s="5" t="s">
        <v>172</v>
      </c>
      <c r="V524" s="5" t="s">
        <v>172</v>
      </c>
      <c r="W524" s="5" t="s">
        <v>172</v>
      </c>
      <c r="X524" s="5" t="s">
        <v>172</v>
      </c>
      <c r="Y524" s="5" t="s">
        <v>2814</v>
      </c>
      <c r="Z524" s="5" t="s">
        <v>6603</v>
      </c>
      <c r="AA524" s="5" t="s">
        <v>4034</v>
      </c>
      <c r="AB524" s="5" t="s">
        <v>6587</v>
      </c>
      <c r="AC524" s="5" t="s">
        <v>172</v>
      </c>
      <c r="AD524" s="5">
        <v>7.7201199999999998E-2</v>
      </c>
      <c r="AE524" s="5" t="s">
        <v>177</v>
      </c>
      <c r="AF524" s="5" t="s">
        <v>449</v>
      </c>
      <c r="AG524" s="40">
        <v>0.247942</v>
      </c>
      <c r="AH524" s="40" t="s">
        <v>177</v>
      </c>
      <c r="AI524" s="40" t="s">
        <v>449</v>
      </c>
      <c r="AJ524" s="40" t="str">
        <f t="shared" si="65"/>
        <v>No</v>
      </c>
      <c r="AK524" s="40" t="s">
        <v>172</v>
      </c>
      <c r="AL524" s="40" t="s">
        <v>172</v>
      </c>
      <c r="AM524" s="5" t="s">
        <v>177</v>
      </c>
      <c r="AN524" s="5" t="s">
        <v>177</v>
      </c>
      <c r="AO524" s="5" t="s">
        <v>8220</v>
      </c>
      <c r="AP524" s="5">
        <v>1107536</v>
      </c>
      <c r="AQ524" s="5">
        <v>766</v>
      </c>
      <c r="AR524" s="5" t="str">
        <f t="shared" si="66"/>
        <v>no</v>
      </c>
      <c r="AS524" s="5">
        <v>1749</v>
      </c>
      <c r="AT524" s="5" t="str">
        <f t="shared" si="59"/>
        <v>yes</v>
      </c>
      <c r="AU524" s="5" t="str">
        <f t="shared" si="60"/>
        <v>no</v>
      </c>
      <c r="AV524" s="5">
        <v>97.183566990425859</v>
      </c>
      <c r="AW524" s="5">
        <v>92.8</v>
      </c>
      <c r="AX524" s="5" t="s">
        <v>2386</v>
      </c>
      <c r="AY524" s="5">
        <v>16.75</v>
      </c>
      <c r="AZ524" s="5" t="str">
        <f t="shared" si="61"/>
        <v>no</v>
      </c>
      <c r="BA524" s="5" t="str">
        <f t="shared" si="62"/>
        <v>no</v>
      </c>
    </row>
    <row r="525" spans="1:53">
      <c r="A525" s="5" t="s">
        <v>6180</v>
      </c>
      <c r="B525" s="5" t="s">
        <v>5238</v>
      </c>
      <c r="C525" s="5" t="s">
        <v>5239</v>
      </c>
      <c r="D525" s="5">
        <v>1024078</v>
      </c>
      <c r="E525" s="5" t="s">
        <v>172</v>
      </c>
      <c r="F525" s="5" t="s">
        <v>6238</v>
      </c>
      <c r="G525" s="5" t="s">
        <v>2882</v>
      </c>
      <c r="H525" s="5" t="s">
        <v>1593</v>
      </c>
      <c r="I525" s="5" t="s">
        <v>6169</v>
      </c>
      <c r="J525" s="5">
        <v>2015</v>
      </c>
      <c r="K525" s="5" t="s">
        <v>6174</v>
      </c>
      <c r="L525" s="136" t="s">
        <v>178</v>
      </c>
      <c r="M525" s="5" t="s">
        <v>2383</v>
      </c>
      <c r="N525" s="5" t="s">
        <v>177</v>
      </c>
      <c r="O525" s="5" t="s">
        <v>177</v>
      </c>
      <c r="P525" s="10" t="s">
        <v>449</v>
      </c>
      <c r="Q525" s="5" t="s">
        <v>172</v>
      </c>
      <c r="R525" s="5" t="s">
        <v>172</v>
      </c>
      <c r="S525" s="5" t="s">
        <v>172</v>
      </c>
      <c r="T525" s="5" t="s">
        <v>172</v>
      </c>
      <c r="U525" s="5" t="s">
        <v>172</v>
      </c>
      <c r="V525" s="5" t="s">
        <v>172</v>
      </c>
      <c r="W525" s="5" t="s">
        <v>172</v>
      </c>
      <c r="X525" s="5" t="s">
        <v>172</v>
      </c>
      <c r="Y525" s="5" t="s">
        <v>2814</v>
      </c>
      <c r="Z525" s="5" t="s">
        <v>6603</v>
      </c>
      <c r="AA525" s="5" t="s">
        <v>4034</v>
      </c>
      <c r="AB525" s="5" t="s">
        <v>6587</v>
      </c>
      <c r="AC525" s="5" t="s">
        <v>172</v>
      </c>
      <c r="AD525" s="5">
        <v>0.174181</v>
      </c>
      <c r="AE525" s="5" t="s">
        <v>177</v>
      </c>
      <c r="AF525" s="5" t="s">
        <v>449</v>
      </c>
      <c r="AG525" s="40">
        <v>0.40676600000000002</v>
      </c>
      <c r="AH525" s="40" t="s">
        <v>449</v>
      </c>
      <c r="AI525" s="40" t="s">
        <v>449</v>
      </c>
      <c r="AJ525" s="40" t="str">
        <f t="shared" si="65"/>
        <v>No</v>
      </c>
      <c r="AK525" s="40" t="s">
        <v>172</v>
      </c>
      <c r="AL525" s="40" t="s">
        <v>172</v>
      </c>
      <c r="AM525" s="5" t="s">
        <v>177</v>
      </c>
      <c r="AN525" s="5" t="s">
        <v>177</v>
      </c>
      <c r="AO525" s="5" t="s">
        <v>7825</v>
      </c>
      <c r="AP525" s="5">
        <v>961814</v>
      </c>
      <c r="AQ525" s="5">
        <v>836</v>
      </c>
      <c r="AR525" s="5" t="str">
        <f t="shared" si="66"/>
        <v>no</v>
      </c>
      <c r="AS525" s="5">
        <v>1255</v>
      </c>
      <c r="AT525" s="5" t="str">
        <f t="shared" si="59"/>
        <v>no</v>
      </c>
      <c r="AU525" s="5" t="str">
        <f t="shared" si="60"/>
        <v>no</v>
      </c>
      <c r="AV525" s="5">
        <v>84.396818975933485</v>
      </c>
      <c r="AW525" s="5">
        <v>90.65</v>
      </c>
      <c r="AX525" s="5" t="s">
        <v>2386</v>
      </c>
      <c r="AY525" s="5">
        <v>10.35</v>
      </c>
      <c r="AZ525" s="5" t="str">
        <f t="shared" si="61"/>
        <v>no</v>
      </c>
      <c r="BA525" s="5" t="str">
        <f t="shared" si="62"/>
        <v>no</v>
      </c>
    </row>
    <row r="526" spans="1:53">
      <c r="A526" s="5" t="s">
        <v>3100</v>
      </c>
      <c r="B526" s="5" t="s">
        <v>5486</v>
      </c>
      <c r="C526" s="5" t="s">
        <v>5487</v>
      </c>
      <c r="D526" s="5">
        <v>2257535</v>
      </c>
      <c r="E526" s="5" t="s">
        <v>172</v>
      </c>
      <c r="F526" s="5" t="s">
        <v>4779</v>
      </c>
      <c r="G526" s="5" t="s">
        <v>2882</v>
      </c>
      <c r="H526" s="5" t="s">
        <v>1593</v>
      </c>
      <c r="I526" s="5" t="s">
        <v>6169</v>
      </c>
      <c r="J526" s="5">
        <v>2015</v>
      </c>
      <c r="K526" s="5" t="s">
        <v>6192</v>
      </c>
      <c r="L526" s="136" t="s">
        <v>178</v>
      </c>
      <c r="M526" s="5" t="s">
        <v>2383</v>
      </c>
      <c r="N526" s="5" t="s">
        <v>177</v>
      </c>
      <c r="O526" s="5" t="s">
        <v>177</v>
      </c>
      <c r="P526" s="10" t="s">
        <v>449</v>
      </c>
      <c r="Q526" s="5" t="s">
        <v>172</v>
      </c>
      <c r="R526" s="5" t="s">
        <v>172</v>
      </c>
      <c r="S526" s="5" t="s">
        <v>172</v>
      </c>
      <c r="T526" s="5" t="s">
        <v>172</v>
      </c>
      <c r="U526" s="5" t="s">
        <v>172</v>
      </c>
      <c r="V526" s="5" t="s">
        <v>172</v>
      </c>
      <c r="W526" s="5" t="s">
        <v>172</v>
      </c>
      <c r="X526" s="5" t="s">
        <v>172</v>
      </c>
      <c r="Y526" s="5" t="s">
        <v>2814</v>
      </c>
      <c r="Z526" s="5" t="s">
        <v>6603</v>
      </c>
      <c r="AA526" s="5" t="s">
        <v>4034</v>
      </c>
      <c r="AB526" s="5" t="s">
        <v>6587</v>
      </c>
      <c r="AC526" s="5" t="s">
        <v>172</v>
      </c>
      <c r="AD526" s="5">
        <v>5.1249799999999998E-2</v>
      </c>
      <c r="AE526" s="5" t="s">
        <v>177</v>
      </c>
      <c r="AF526" s="5" t="s">
        <v>449</v>
      </c>
      <c r="AG526" s="40">
        <v>0.100539</v>
      </c>
      <c r="AH526" s="40" t="s">
        <v>177</v>
      </c>
      <c r="AI526" s="40" t="s">
        <v>449</v>
      </c>
      <c r="AJ526" s="40" t="str">
        <f t="shared" si="65"/>
        <v>No</v>
      </c>
      <c r="AK526" s="40" t="s">
        <v>172</v>
      </c>
      <c r="AL526" s="40" t="s">
        <v>172</v>
      </c>
      <c r="AM526" s="5" t="s">
        <v>177</v>
      </c>
      <c r="AN526" s="5" t="s">
        <v>177</v>
      </c>
      <c r="AO526" s="5" t="s">
        <v>7814</v>
      </c>
      <c r="AP526" s="5">
        <v>1144527</v>
      </c>
      <c r="AQ526" s="5">
        <v>398</v>
      </c>
      <c r="AR526" s="5" t="str">
        <f t="shared" si="66"/>
        <v>yes</v>
      </c>
      <c r="AS526" s="5">
        <v>4102</v>
      </c>
      <c r="AT526" s="5" t="str">
        <f t="shared" si="59"/>
        <v>yes</v>
      </c>
      <c r="AU526" s="5" t="str">
        <f t="shared" si="60"/>
        <v>no</v>
      </c>
      <c r="AV526" s="5">
        <v>100.42943649402922</v>
      </c>
      <c r="AW526" s="5">
        <v>98.36</v>
      </c>
      <c r="AX526" s="5" t="s">
        <v>2385</v>
      </c>
      <c r="AY526" s="5">
        <v>6.63</v>
      </c>
      <c r="AZ526" s="5" t="str">
        <f t="shared" si="61"/>
        <v>no</v>
      </c>
      <c r="BA526" s="5" t="str">
        <f t="shared" si="62"/>
        <v>yes</v>
      </c>
    </row>
    <row r="527" spans="1:53">
      <c r="A527" s="5" t="s">
        <v>6189</v>
      </c>
      <c r="B527" s="5" t="s">
        <v>5107</v>
      </c>
      <c r="C527" s="5" t="s">
        <v>5108</v>
      </c>
      <c r="D527" s="5">
        <v>659053</v>
      </c>
      <c r="E527" s="5" t="s">
        <v>172</v>
      </c>
      <c r="F527" s="5" t="s">
        <v>6580</v>
      </c>
      <c r="G527" s="5" t="s">
        <v>2882</v>
      </c>
      <c r="H527" s="5" t="s">
        <v>1593</v>
      </c>
      <c r="I527" s="5" t="s">
        <v>6169</v>
      </c>
      <c r="J527" s="5">
        <v>2016</v>
      </c>
      <c r="K527" s="5" t="s">
        <v>6174</v>
      </c>
      <c r="L527" s="136" t="s">
        <v>178</v>
      </c>
      <c r="M527" s="5" t="s">
        <v>2383</v>
      </c>
      <c r="N527" s="5" t="s">
        <v>177</v>
      </c>
      <c r="O527" s="5" t="s">
        <v>177</v>
      </c>
      <c r="P527" s="10" t="s">
        <v>449</v>
      </c>
      <c r="Q527" s="5" t="s">
        <v>172</v>
      </c>
      <c r="R527" s="5" t="s">
        <v>172</v>
      </c>
      <c r="S527" s="5" t="s">
        <v>172</v>
      </c>
      <c r="T527" s="5" t="s">
        <v>172</v>
      </c>
      <c r="U527" s="5" t="s">
        <v>172</v>
      </c>
      <c r="V527" s="5" t="s">
        <v>172</v>
      </c>
      <c r="W527" s="5" t="s">
        <v>172</v>
      </c>
      <c r="X527" s="5" t="s">
        <v>172</v>
      </c>
      <c r="Y527" s="5" t="s">
        <v>2814</v>
      </c>
      <c r="Z527" s="5" t="s">
        <v>6603</v>
      </c>
      <c r="AA527" s="5" t="s">
        <v>4034</v>
      </c>
      <c r="AB527" s="5" t="s">
        <v>6587</v>
      </c>
      <c r="AC527" s="5" t="s">
        <v>172</v>
      </c>
      <c r="AD527" s="5">
        <v>0.54496299999999998</v>
      </c>
      <c r="AE527" s="5" t="s">
        <v>449</v>
      </c>
      <c r="AF527" s="5" t="s">
        <v>177</v>
      </c>
      <c r="AG527" s="40" t="s">
        <v>172</v>
      </c>
      <c r="AH527" s="40" t="s">
        <v>449</v>
      </c>
      <c r="AI527" s="40" t="s">
        <v>177</v>
      </c>
      <c r="AJ527" s="40" t="str">
        <f t="shared" si="65"/>
        <v>Yes</v>
      </c>
      <c r="AK527" s="40" t="s">
        <v>172</v>
      </c>
      <c r="AL527" s="40" t="s">
        <v>172</v>
      </c>
      <c r="AM527" s="5" t="s">
        <v>177</v>
      </c>
      <c r="AN527" s="5" t="s">
        <v>177</v>
      </c>
      <c r="AO527" s="5" t="s">
        <v>8229</v>
      </c>
      <c r="AP527" s="5">
        <v>218681</v>
      </c>
      <c r="AQ527" s="5">
        <v>326</v>
      </c>
      <c r="AR527" s="5" t="str">
        <f t="shared" si="66"/>
        <v>yes</v>
      </c>
      <c r="AS527" s="5">
        <v>648</v>
      </c>
      <c r="AT527" s="5" t="str">
        <f t="shared" si="59"/>
        <v>no</v>
      </c>
      <c r="AU527" s="5" t="str">
        <f t="shared" si="60"/>
        <v>no</v>
      </c>
      <c r="AV527" s="5">
        <v>19.188721281324778</v>
      </c>
      <c r="AW527" s="5">
        <v>34.35</v>
      </c>
      <c r="AX527" s="5" t="s">
        <v>2386</v>
      </c>
      <c r="AY527" s="5">
        <v>2.5</v>
      </c>
      <c r="AZ527" s="5" t="str">
        <f t="shared" si="61"/>
        <v>yes</v>
      </c>
      <c r="BA527" s="5" t="str">
        <f t="shared" si="62"/>
        <v>yes</v>
      </c>
    </row>
    <row r="528" spans="1:53">
      <c r="A528" s="5" t="s">
        <v>6190</v>
      </c>
      <c r="B528" s="5" t="s">
        <v>4869</v>
      </c>
      <c r="C528" s="5" t="s">
        <v>4870</v>
      </c>
      <c r="D528" s="5">
        <v>247834</v>
      </c>
      <c r="E528" s="5" t="s">
        <v>172</v>
      </c>
      <c r="F528" s="5" t="s">
        <v>6578</v>
      </c>
      <c r="G528" s="5" t="s">
        <v>2882</v>
      </c>
      <c r="H528" s="5" t="s">
        <v>1593</v>
      </c>
      <c r="I528" s="5" t="s">
        <v>6169</v>
      </c>
      <c r="J528" s="5">
        <v>2016</v>
      </c>
      <c r="K528" s="5" t="s">
        <v>6174</v>
      </c>
      <c r="L528" s="136" t="s">
        <v>178</v>
      </c>
      <c r="M528" s="5" t="s">
        <v>2383</v>
      </c>
      <c r="N528" s="5" t="s">
        <v>177</v>
      </c>
      <c r="O528" s="5" t="s">
        <v>177</v>
      </c>
      <c r="P528" s="10" t="s">
        <v>449</v>
      </c>
      <c r="Q528" s="5" t="s">
        <v>172</v>
      </c>
      <c r="R528" s="5" t="s">
        <v>172</v>
      </c>
      <c r="S528" s="5" t="s">
        <v>172</v>
      </c>
      <c r="T528" s="5" t="s">
        <v>172</v>
      </c>
      <c r="U528" s="5" t="s">
        <v>172</v>
      </c>
      <c r="V528" s="5" t="s">
        <v>172</v>
      </c>
      <c r="W528" s="5" t="s">
        <v>172</v>
      </c>
      <c r="X528" s="5" t="s">
        <v>172</v>
      </c>
      <c r="Y528" s="5" t="s">
        <v>2814</v>
      </c>
      <c r="Z528" s="5" t="s">
        <v>6603</v>
      </c>
      <c r="AA528" s="5" t="s">
        <v>4034</v>
      </c>
      <c r="AB528" s="5" t="s">
        <v>6587</v>
      </c>
      <c r="AC528" s="5" t="s">
        <v>172</v>
      </c>
      <c r="AD528" s="5">
        <v>0.82367999999999997</v>
      </c>
      <c r="AE528" s="5" t="s">
        <v>449</v>
      </c>
      <c r="AF528" s="5" t="s">
        <v>177</v>
      </c>
      <c r="AG528" s="40" t="s">
        <v>172</v>
      </c>
      <c r="AH528" s="40" t="s">
        <v>449</v>
      </c>
      <c r="AI528" s="40" t="s">
        <v>177</v>
      </c>
      <c r="AJ528" s="40" t="str">
        <f t="shared" si="65"/>
        <v>Yes</v>
      </c>
      <c r="AK528" s="40" t="s">
        <v>172</v>
      </c>
      <c r="AL528" s="40" t="s">
        <v>172</v>
      </c>
      <c r="AM528" s="5" t="s">
        <v>177</v>
      </c>
      <c r="AN528" s="5" t="s">
        <v>177</v>
      </c>
      <c r="AO528" s="5" t="s">
        <v>8222</v>
      </c>
      <c r="AP528" s="5">
        <v>14071</v>
      </c>
      <c r="AQ528" s="5">
        <v>24</v>
      </c>
      <c r="AR528" s="5" t="str">
        <f t="shared" si="66"/>
        <v>yes</v>
      </c>
      <c r="AS528" s="5">
        <v>561</v>
      </c>
      <c r="AT528" s="5" t="str">
        <f t="shared" si="59"/>
        <v>no</v>
      </c>
      <c r="AU528" s="5" t="str">
        <f t="shared" si="60"/>
        <v>no</v>
      </c>
      <c r="AV528" s="5">
        <v>1.2346957309941007</v>
      </c>
      <c r="AW528" s="5">
        <v>8.4499999999999993</v>
      </c>
      <c r="AX528" s="5" t="s">
        <v>2386</v>
      </c>
      <c r="AY528" s="5">
        <v>0</v>
      </c>
      <c r="AZ528" s="5" t="str">
        <f t="shared" si="61"/>
        <v>yes</v>
      </c>
      <c r="BA528" s="5" t="str">
        <f t="shared" si="62"/>
        <v>yes</v>
      </c>
    </row>
    <row r="529" spans="1:53">
      <c r="A529" s="5" t="s">
        <v>3098</v>
      </c>
      <c r="B529" s="5" t="s">
        <v>5655</v>
      </c>
      <c r="C529" s="5" t="s">
        <v>5656</v>
      </c>
      <c r="D529" s="5">
        <v>2500000</v>
      </c>
      <c r="E529" s="5" t="s">
        <v>172</v>
      </c>
      <c r="F529" s="5" t="s">
        <v>4781</v>
      </c>
      <c r="G529" s="5" t="s">
        <v>2882</v>
      </c>
      <c r="H529" s="5" t="s">
        <v>1593</v>
      </c>
      <c r="I529" s="5" t="s">
        <v>6169</v>
      </c>
      <c r="J529" s="5">
        <v>2016</v>
      </c>
      <c r="K529" s="5" t="s">
        <v>6192</v>
      </c>
      <c r="L529" s="136" t="s">
        <v>178</v>
      </c>
      <c r="M529" s="5" t="s">
        <v>2383</v>
      </c>
      <c r="N529" s="5" t="s">
        <v>177</v>
      </c>
      <c r="O529" s="5" t="s">
        <v>177</v>
      </c>
      <c r="P529" s="10" t="s">
        <v>449</v>
      </c>
      <c r="Q529" s="5" t="s">
        <v>172</v>
      </c>
      <c r="R529" s="5" t="s">
        <v>172</v>
      </c>
      <c r="S529" s="5" t="s">
        <v>172</v>
      </c>
      <c r="T529" s="5" t="s">
        <v>172</v>
      </c>
      <c r="U529" s="5" t="s">
        <v>172</v>
      </c>
      <c r="V529" s="5" t="s">
        <v>172</v>
      </c>
      <c r="W529" s="5" t="s">
        <v>172</v>
      </c>
      <c r="X529" s="5" t="s">
        <v>172</v>
      </c>
      <c r="Y529" s="5" t="s">
        <v>2814</v>
      </c>
      <c r="Z529" s="5" t="s">
        <v>6603</v>
      </c>
      <c r="AA529" s="5" t="s">
        <v>4034</v>
      </c>
      <c r="AB529" s="5" t="s">
        <v>6587</v>
      </c>
      <c r="AC529" s="5" t="s">
        <v>172</v>
      </c>
      <c r="AD529" s="5">
        <v>4.2090700000000002E-2</v>
      </c>
      <c r="AE529" s="5" t="s">
        <v>177</v>
      </c>
      <c r="AF529" s="5" t="s">
        <v>449</v>
      </c>
      <c r="AG529" s="40">
        <v>7.3173500000000002E-2</v>
      </c>
      <c r="AH529" s="40" t="s">
        <v>177</v>
      </c>
      <c r="AI529" s="40" t="s">
        <v>449</v>
      </c>
      <c r="AJ529" s="40" t="str">
        <f t="shared" si="65"/>
        <v>No</v>
      </c>
      <c r="AK529" s="40" t="s">
        <v>172</v>
      </c>
      <c r="AL529" s="40" t="s">
        <v>172</v>
      </c>
      <c r="AM529" s="5" t="s">
        <v>177</v>
      </c>
      <c r="AN529" s="5" t="s">
        <v>177</v>
      </c>
      <c r="AO529" s="5" t="s">
        <v>7816</v>
      </c>
      <c r="AP529" s="5">
        <v>1145176</v>
      </c>
      <c r="AQ529" s="5">
        <v>267</v>
      </c>
      <c r="AR529" s="5" t="str">
        <f>IF(AQ529&lt;350,"yes","no")</f>
        <v>yes</v>
      </c>
      <c r="AS529" s="5">
        <v>7014</v>
      </c>
      <c r="AT529" s="5" t="str">
        <f t="shared" si="59"/>
        <v>yes</v>
      </c>
      <c r="AU529" s="5" t="str">
        <f t="shared" si="60"/>
        <v>yes</v>
      </c>
      <c r="AV529" s="5">
        <v>100.48638465190109</v>
      </c>
      <c r="AW529" s="5">
        <v>96.75</v>
      </c>
      <c r="AX529" s="5" t="s">
        <v>2385</v>
      </c>
      <c r="AY529" s="5">
        <v>2.35</v>
      </c>
      <c r="AZ529" s="5" t="str">
        <f t="shared" si="61"/>
        <v>yes</v>
      </c>
      <c r="BA529" s="5" t="str">
        <f t="shared" si="62"/>
        <v>yes</v>
      </c>
    </row>
    <row r="530" spans="1:53">
      <c r="A530" s="5" t="s">
        <v>3112</v>
      </c>
      <c r="B530" s="5" t="s">
        <v>5343</v>
      </c>
      <c r="C530" s="5" t="s">
        <v>5344</v>
      </c>
      <c r="D530" s="5">
        <v>1380259</v>
      </c>
      <c r="E530" s="5" t="s">
        <v>172</v>
      </c>
      <c r="F530" s="5" t="s">
        <v>4780</v>
      </c>
      <c r="G530" s="5" t="s">
        <v>2882</v>
      </c>
      <c r="H530" s="5" t="s">
        <v>1593</v>
      </c>
      <c r="I530" s="5" t="s">
        <v>6169</v>
      </c>
      <c r="J530" s="5">
        <v>2016</v>
      </c>
      <c r="K530" s="5" t="s">
        <v>6192</v>
      </c>
      <c r="L530" s="136" t="s">
        <v>178</v>
      </c>
      <c r="M530" s="5" t="s">
        <v>2383</v>
      </c>
      <c r="N530" s="5" t="s">
        <v>177</v>
      </c>
      <c r="O530" s="5" t="s">
        <v>177</v>
      </c>
      <c r="P530" s="10" t="s">
        <v>449</v>
      </c>
      <c r="Q530" s="5" t="s">
        <v>172</v>
      </c>
      <c r="R530" s="5" t="s">
        <v>172</v>
      </c>
      <c r="S530" s="5" t="s">
        <v>172</v>
      </c>
      <c r="T530" s="5" t="s">
        <v>172</v>
      </c>
      <c r="U530" s="5" t="s">
        <v>172</v>
      </c>
      <c r="V530" s="5" t="s">
        <v>172</v>
      </c>
      <c r="W530" s="5" t="s">
        <v>172</v>
      </c>
      <c r="X530" s="5" t="s">
        <v>172</v>
      </c>
      <c r="Y530" s="5" t="s">
        <v>2814</v>
      </c>
      <c r="Z530" s="5" t="s">
        <v>6603</v>
      </c>
      <c r="AA530" s="5" t="s">
        <v>4034</v>
      </c>
      <c r="AB530" s="5" t="s">
        <v>6587</v>
      </c>
      <c r="AC530" s="5" t="s">
        <v>172</v>
      </c>
      <c r="AD530" s="5">
        <v>0.110137</v>
      </c>
      <c r="AE530" s="5" t="s">
        <v>177</v>
      </c>
      <c r="AF530" s="5" t="s">
        <v>449</v>
      </c>
      <c r="AG530" s="40">
        <v>0.26095299999999999</v>
      </c>
      <c r="AH530" s="40" t="s">
        <v>449</v>
      </c>
      <c r="AI530" s="40" t="s">
        <v>449</v>
      </c>
      <c r="AJ530" s="40" t="str">
        <f t="shared" si="65"/>
        <v>No</v>
      </c>
      <c r="AK530" s="40" t="s">
        <v>172</v>
      </c>
      <c r="AL530" s="40" t="s">
        <v>172</v>
      </c>
      <c r="AM530" s="5" t="s">
        <v>177</v>
      </c>
      <c r="AN530" s="5" t="s">
        <v>177</v>
      </c>
      <c r="AO530" s="5" t="s">
        <v>7815</v>
      </c>
      <c r="AP530" s="5">
        <v>1090028</v>
      </c>
      <c r="AQ530" s="5">
        <v>743</v>
      </c>
      <c r="AR530" s="5" t="str">
        <f>IF(AQ530&lt;600,"yes","no")</f>
        <v>no</v>
      </c>
      <c r="AS530" s="5">
        <v>1779</v>
      </c>
      <c r="AT530" s="5" t="str">
        <f t="shared" si="59"/>
        <v>yes</v>
      </c>
      <c r="AU530" s="5" t="str">
        <f t="shared" si="60"/>
        <v>no</v>
      </c>
      <c r="AV530" s="5">
        <v>95.64728294108717</v>
      </c>
      <c r="AW530" s="5">
        <v>95</v>
      </c>
      <c r="AX530" s="5" t="s">
        <v>2386</v>
      </c>
      <c r="AY530" s="5">
        <v>8.9700000000000006</v>
      </c>
      <c r="AZ530" s="5" t="str">
        <f t="shared" si="61"/>
        <v>no</v>
      </c>
      <c r="BA530" s="5" t="str">
        <f t="shared" si="62"/>
        <v>yes</v>
      </c>
    </row>
    <row r="531" spans="1:53">
      <c r="A531" s="5" t="s">
        <v>3103</v>
      </c>
      <c r="B531" s="81" t="s">
        <v>9238</v>
      </c>
      <c r="C531" s="5" t="s">
        <v>6130</v>
      </c>
      <c r="D531" s="5">
        <v>3009777</v>
      </c>
      <c r="E531" s="5" t="s">
        <v>5798</v>
      </c>
      <c r="F531" s="5" t="s">
        <v>6571</v>
      </c>
      <c r="G531" s="5" t="s">
        <v>2882</v>
      </c>
      <c r="H531" s="5" t="s">
        <v>1593</v>
      </c>
      <c r="I531" s="5" t="s">
        <v>6169</v>
      </c>
      <c r="J531" s="5">
        <v>2016</v>
      </c>
      <c r="K531" s="5" t="s">
        <v>6192</v>
      </c>
      <c r="L531" s="136" t="s">
        <v>178</v>
      </c>
      <c r="M531" s="5" t="s">
        <v>2383</v>
      </c>
      <c r="N531" s="5" t="s">
        <v>177</v>
      </c>
      <c r="O531" s="5" t="s">
        <v>177</v>
      </c>
      <c r="P531" s="10" t="s">
        <v>449</v>
      </c>
      <c r="Q531" s="5" t="s">
        <v>172</v>
      </c>
      <c r="R531" s="5" t="s">
        <v>172</v>
      </c>
      <c r="S531" s="5" t="s">
        <v>172</v>
      </c>
      <c r="T531" s="5" t="s">
        <v>172</v>
      </c>
      <c r="U531" s="5" t="s">
        <v>172</v>
      </c>
      <c r="V531" s="5" t="s">
        <v>172</v>
      </c>
      <c r="W531" s="5" t="s">
        <v>172</v>
      </c>
      <c r="X531" s="5" t="s">
        <v>172</v>
      </c>
      <c r="Y531" s="5" t="s">
        <v>2814</v>
      </c>
      <c r="Z531" s="5" t="s">
        <v>6603</v>
      </c>
      <c r="AA531" s="5" t="s">
        <v>4034</v>
      </c>
      <c r="AB531" s="5" t="s">
        <v>6587</v>
      </c>
      <c r="AC531" s="5" t="s">
        <v>172</v>
      </c>
      <c r="AD531" s="5">
        <v>5.2287E-2</v>
      </c>
      <c r="AE531" s="5" t="s">
        <v>177</v>
      </c>
      <c r="AF531" s="5" t="s">
        <v>449</v>
      </c>
      <c r="AG531" s="40">
        <v>0.157943</v>
      </c>
      <c r="AH531" s="40" t="s">
        <v>177</v>
      </c>
      <c r="AI531" s="40" t="s">
        <v>449</v>
      </c>
      <c r="AJ531" s="40" t="str">
        <f t="shared" si="65"/>
        <v>No</v>
      </c>
      <c r="AK531" s="40" t="s">
        <v>172</v>
      </c>
      <c r="AL531" s="40" t="s">
        <v>172</v>
      </c>
      <c r="AM531" s="5" t="s">
        <v>177</v>
      </c>
      <c r="AN531" s="5" t="s">
        <v>177</v>
      </c>
      <c r="AO531" s="5" t="s">
        <v>8205</v>
      </c>
      <c r="AP531" s="5">
        <v>1141555</v>
      </c>
      <c r="AQ531" s="5">
        <v>600</v>
      </c>
      <c r="AR531" s="5" t="str">
        <f>IF(AQ531&lt;600,"yes","no")</f>
        <v>no</v>
      </c>
      <c r="AS531" s="5">
        <v>2535</v>
      </c>
      <c r="AT531" s="5" t="str">
        <f t="shared" si="59"/>
        <v>yes</v>
      </c>
      <c r="AU531" s="5" t="str">
        <f t="shared" si="60"/>
        <v>no</v>
      </c>
      <c r="AV531" s="5">
        <v>100.16865078494568</v>
      </c>
      <c r="AW531" s="5">
        <v>96.59</v>
      </c>
      <c r="AX531" s="5" t="s">
        <v>2385</v>
      </c>
      <c r="AY531" s="5">
        <v>8.1300000000000008</v>
      </c>
      <c r="AZ531" s="5" t="str">
        <f t="shared" si="61"/>
        <v>no</v>
      </c>
      <c r="BA531" s="5" t="str">
        <f t="shared" si="62"/>
        <v>yes</v>
      </c>
    </row>
    <row r="532" spans="1:53">
      <c r="A532" s="5" t="s">
        <v>3095</v>
      </c>
      <c r="B532" s="81" t="s">
        <v>9239</v>
      </c>
      <c r="C532" s="5" t="s">
        <v>6131</v>
      </c>
      <c r="D532" s="5">
        <v>3296070</v>
      </c>
      <c r="E532" s="5" t="s">
        <v>5791</v>
      </c>
      <c r="F532" s="5" t="s">
        <v>6567</v>
      </c>
      <c r="G532" s="5" t="s">
        <v>2882</v>
      </c>
      <c r="H532" s="5" t="s">
        <v>1593</v>
      </c>
      <c r="I532" s="5" t="s">
        <v>6169</v>
      </c>
      <c r="J532" s="5">
        <v>2016</v>
      </c>
      <c r="K532" s="5" t="s">
        <v>6192</v>
      </c>
      <c r="L532" s="136" t="s">
        <v>178</v>
      </c>
      <c r="M532" s="5" t="s">
        <v>2383</v>
      </c>
      <c r="N532" s="5" t="str">
        <f>VLOOKUP(A532,'All_useable_T.pal_12-2019'!C:R,15,FALSE)</f>
        <v>Yes</v>
      </c>
      <c r="O532" s="5" t="s">
        <v>177</v>
      </c>
      <c r="P532" s="10" t="s">
        <v>449</v>
      </c>
      <c r="Q532" s="5" t="s">
        <v>172</v>
      </c>
      <c r="R532" s="5" t="s">
        <v>172</v>
      </c>
      <c r="S532" s="5" t="s">
        <v>172</v>
      </c>
      <c r="T532" s="5" t="s">
        <v>172</v>
      </c>
      <c r="U532" s="5" t="s">
        <v>172</v>
      </c>
      <c r="V532" s="5" t="s">
        <v>172</v>
      </c>
      <c r="W532" s="5" t="s">
        <v>172</v>
      </c>
      <c r="X532" s="5" t="s">
        <v>172</v>
      </c>
      <c r="Y532" s="5" t="s">
        <v>2814</v>
      </c>
      <c r="Z532" s="5" t="s">
        <v>6603</v>
      </c>
      <c r="AA532" s="5" t="s">
        <v>4034</v>
      </c>
      <c r="AB532" s="5" t="s">
        <v>6587</v>
      </c>
      <c r="AC532" s="5" t="s">
        <v>172</v>
      </c>
      <c r="AD532" s="5">
        <v>3.3502900000000002E-2</v>
      </c>
      <c r="AE532" s="5" t="s">
        <v>177</v>
      </c>
      <c r="AF532" s="5" t="s">
        <v>449</v>
      </c>
      <c r="AG532" s="40">
        <v>6.3078400000000007E-2</v>
      </c>
      <c r="AH532" s="40" t="s">
        <v>177</v>
      </c>
      <c r="AI532" s="40" t="s">
        <v>449</v>
      </c>
      <c r="AJ532" s="40" t="str">
        <f t="shared" si="65"/>
        <v>No</v>
      </c>
      <c r="AK532" s="40" t="s">
        <v>172</v>
      </c>
      <c r="AL532" s="40" t="s">
        <v>172</v>
      </c>
      <c r="AM532" s="5" t="s">
        <v>177</v>
      </c>
      <c r="AN532" s="5" t="s">
        <v>177</v>
      </c>
      <c r="AO532" s="5" t="s">
        <v>8201</v>
      </c>
      <c r="AP532" s="5">
        <v>1137895</v>
      </c>
      <c r="AQ532" s="5">
        <v>179</v>
      </c>
      <c r="AR532" s="5" t="str">
        <f>IF(AQ532&lt;350,"yes","no")</f>
        <v>yes</v>
      </c>
      <c r="AS532" s="5">
        <v>9469</v>
      </c>
      <c r="AT532" s="5" t="str">
        <f t="shared" si="59"/>
        <v>yes</v>
      </c>
      <c r="AU532" s="5" t="str">
        <f t="shared" si="60"/>
        <v>yes</v>
      </c>
      <c r="AV532" s="5">
        <v>99.847494763665139</v>
      </c>
      <c r="AW532" s="5">
        <v>99.57</v>
      </c>
      <c r="AX532" s="5" t="s">
        <v>2385</v>
      </c>
      <c r="AY532" s="5">
        <v>1.94</v>
      </c>
      <c r="AZ532" s="5" t="str">
        <f t="shared" si="61"/>
        <v>yes</v>
      </c>
      <c r="BA532" s="5" t="str">
        <f t="shared" si="62"/>
        <v>yes</v>
      </c>
    </row>
    <row r="533" spans="1:53">
      <c r="A533" s="5" t="s">
        <v>3102</v>
      </c>
      <c r="B533" s="5" t="s">
        <v>5472</v>
      </c>
      <c r="C533" s="5" t="s">
        <v>5473</v>
      </c>
      <c r="D533" s="5">
        <v>2185158</v>
      </c>
      <c r="E533" s="5" t="s">
        <v>172</v>
      </c>
      <c r="F533" s="5" t="s">
        <v>4784</v>
      </c>
      <c r="G533" s="5" t="s">
        <v>2882</v>
      </c>
      <c r="H533" s="5" t="s">
        <v>1593</v>
      </c>
      <c r="I533" s="5" t="s">
        <v>6169</v>
      </c>
      <c r="J533" s="5">
        <v>2016</v>
      </c>
      <c r="K533" s="5" t="s">
        <v>6192</v>
      </c>
      <c r="L533" s="136" t="s">
        <v>178</v>
      </c>
      <c r="M533" s="5" t="s">
        <v>2383</v>
      </c>
      <c r="N533" s="5" t="str">
        <f>VLOOKUP(A533,'All_useable_T.pal_12-2019'!C:R,15,FALSE)</f>
        <v>Yes</v>
      </c>
      <c r="O533" s="5" t="s">
        <v>177</v>
      </c>
      <c r="P533" s="10" t="s">
        <v>449</v>
      </c>
      <c r="Q533" s="5" t="s">
        <v>172</v>
      </c>
      <c r="R533" s="5" t="s">
        <v>172</v>
      </c>
      <c r="S533" s="5" t="s">
        <v>172</v>
      </c>
      <c r="T533" s="5" t="s">
        <v>172</v>
      </c>
      <c r="U533" s="5" t="s">
        <v>172</v>
      </c>
      <c r="V533" s="5" t="s">
        <v>172</v>
      </c>
      <c r="W533" s="5" t="s">
        <v>172</v>
      </c>
      <c r="X533" s="5" t="s">
        <v>172</v>
      </c>
      <c r="Y533" s="5" t="s">
        <v>2814</v>
      </c>
      <c r="Z533" s="5" t="s">
        <v>6603</v>
      </c>
      <c r="AA533" s="5" t="s">
        <v>4034</v>
      </c>
      <c r="AB533" s="5" t="s">
        <v>6587</v>
      </c>
      <c r="AC533" s="5" t="s">
        <v>172</v>
      </c>
      <c r="AD533" s="5">
        <v>5.0794400000000003E-2</v>
      </c>
      <c r="AE533" s="5" t="s">
        <v>177</v>
      </c>
      <c r="AF533" s="5" t="s">
        <v>449</v>
      </c>
      <c r="AG533" s="40">
        <v>0.10248500000000001</v>
      </c>
      <c r="AH533" s="40" t="s">
        <v>177</v>
      </c>
      <c r="AI533" s="40" t="s">
        <v>449</v>
      </c>
      <c r="AJ533" s="40" t="str">
        <f t="shared" si="65"/>
        <v>No</v>
      </c>
      <c r="AK533" s="40" t="s">
        <v>172</v>
      </c>
      <c r="AL533" s="40" t="s">
        <v>172</v>
      </c>
      <c r="AM533" s="5" t="s">
        <v>177</v>
      </c>
      <c r="AN533" s="5" t="s">
        <v>177</v>
      </c>
      <c r="AO533" s="5" t="s">
        <v>7822</v>
      </c>
      <c r="AP533" s="5">
        <v>1140777</v>
      </c>
      <c r="AQ533" s="5">
        <v>384</v>
      </c>
      <c r="AR533" s="5" t="str">
        <f>IF(AQ533&lt;600,"yes","no")</f>
        <v>yes</v>
      </c>
      <c r="AS533" s="5">
        <v>4445</v>
      </c>
      <c r="AT533" s="5" t="str">
        <f t="shared" si="59"/>
        <v>yes</v>
      </c>
      <c r="AU533" s="5" t="str">
        <f t="shared" si="60"/>
        <v>no</v>
      </c>
      <c r="AV533" s="5">
        <v>100.10038319353687</v>
      </c>
      <c r="AW533" s="5">
        <v>96.75</v>
      </c>
      <c r="AX533" s="5" t="s">
        <v>2385</v>
      </c>
      <c r="AY533" s="5">
        <v>5.73</v>
      </c>
      <c r="AZ533" s="5" t="str">
        <f t="shared" si="61"/>
        <v>no</v>
      </c>
      <c r="BA533" s="5" t="str">
        <f t="shared" si="62"/>
        <v>yes</v>
      </c>
    </row>
    <row r="534" spans="1:53">
      <c r="A534" s="5" t="s">
        <v>3094</v>
      </c>
      <c r="B534" s="81" t="s">
        <v>9240</v>
      </c>
      <c r="C534" s="5" t="s">
        <v>6132</v>
      </c>
      <c r="D534" s="5">
        <v>3417461</v>
      </c>
      <c r="E534" s="5" t="s">
        <v>5789</v>
      </c>
      <c r="F534" s="5" t="s">
        <v>6566</v>
      </c>
      <c r="G534" s="5" t="s">
        <v>2882</v>
      </c>
      <c r="H534" s="5" t="s">
        <v>1593</v>
      </c>
      <c r="I534" s="5" t="s">
        <v>6169</v>
      </c>
      <c r="J534" s="5">
        <v>2016</v>
      </c>
      <c r="K534" s="5" t="s">
        <v>6192</v>
      </c>
      <c r="L534" s="136" t="s">
        <v>178</v>
      </c>
      <c r="M534" s="5" t="s">
        <v>2383</v>
      </c>
      <c r="N534" s="5" t="str">
        <f>VLOOKUP(A534,'All_useable_T.pal_12-2019'!C:R,15,FALSE)</f>
        <v>Yes</v>
      </c>
      <c r="O534" s="5" t="s">
        <v>177</v>
      </c>
      <c r="P534" s="10" t="s">
        <v>449</v>
      </c>
      <c r="Q534" s="5" t="s">
        <v>172</v>
      </c>
      <c r="R534" s="5" t="s">
        <v>172</v>
      </c>
      <c r="S534" s="5" t="s">
        <v>172</v>
      </c>
      <c r="T534" s="5" t="s">
        <v>172</v>
      </c>
      <c r="U534" s="5" t="s">
        <v>172</v>
      </c>
      <c r="V534" s="5" t="s">
        <v>172</v>
      </c>
      <c r="W534" s="5" t="s">
        <v>172</v>
      </c>
      <c r="X534" s="5" t="s">
        <v>172</v>
      </c>
      <c r="Y534" s="5" t="s">
        <v>2814</v>
      </c>
      <c r="Z534" s="5" t="s">
        <v>6603</v>
      </c>
      <c r="AA534" s="5" t="s">
        <v>4034</v>
      </c>
      <c r="AB534" s="5" t="s">
        <v>6587</v>
      </c>
      <c r="AC534" s="5" t="s">
        <v>172</v>
      </c>
      <c r="AD534" s="5">
        <v>3.29097E-2</v>
      </c>
      <c r="AE534" s="5" t="s">
        <v>177</v>
      </c>
      <c r="AF534" s="5" t="s">
        <v>449</v>
      </c>
      <c r="AG534" s="40">
        <v>5.6984100000000003E-2</v>
      </c>
      <c r="AH534" s="40" t="s">
        <v>177</v>
      </c>
      <c r="AI534" s="40" t="s">
        <v>449</v>
      </c>
      <c r="AJ534" s="40" t="str">
        <f t="shared" si="65"/>
        <v>No</v>
      </c>
      <c r="AK534" s="40" t="s">
        <v>172</v>
      </c>
      <c r="AL534" s="40" t="s">
        <v>172</v>
      </c>
      <c r="AM534" s="5" t="s">
        <v>177</v>
      </c>
      <c r="AN534" s="5" t="s">
        <v>177</v>
      </c>
      <c r="AO534" s="5" t="s">
        <v>8200</v>
      </c>
      <c r="AP534" s="5">
        <v>1138440</v>
      </c>
      <c r="AQ534" s="5">
        <v>159</v>
      </c>
      <c r="AR534" s="5" t="str">
        <f>IF(AQ534&lt;350,"yes","no")</f>
        <v>yes</v>
      </c>
      <c r="AS534" s="5">
        <v>11627</v>
      </c>
      <c r="AT534" s="5" t="str">
        <f t="shared" si="59"/>
        <v>yes</v>
      </c>
      <c r="AU534" s="5" t="str">
        <f t="shared" si="60"/>
        <v>yes</v>
      </c>
      <c r="AV534" s="5">
        <v>99.895317176670034</v>
      </c>
      <c r="AW534" s="5">
        <v>99.17</v>
      </c>
      <c r="AX534" s="5" t="s">
        <v>2385</v>
      </c>
      <c r="AY534" s="5">
        <v>2.74</v>
      </c>
      <c r="AZ534" s="5" t="str">
        <f t="shared" si="61"/>
        <v>yes</v>
      </c>
      <c r="BA534" s="5" t="str">
        <f t="shared" si="62"/>
        <v>yes</v>
      </c>
    </row>
    <row r="535" spans="1:53">
      <c r="A535" s="5" t="s">
        <v>3106</v>
      </c>
      <c r="B535" s="5" t="s">
        <v>5386</v>
      </c>
      <c r="C535" s="5" t="s">
        <v>5387</v>
      </c>
      <c r="D535" s="5">
        <v>1615846</v>
      </c>
      <c r="E535" s="5" t="s">
        <v>172</v>
      </c>
      <c r="F535" s="5" t="s">
        <v>4777</v>
      </c>
      <c r="G535" s="5" t="s">
        <v>2882</v>
      </c>
      <c r="H535" s="5" t="s">
        <v>1593</v>
      </c>
      <c r="I535" s="5" t="s">
        <v>6169</v>
      </c>
      <c r="J535" s="5">
        <v>2016</v>
      </c>
      <c r="K535" s="5" t="s">
        <v>6192</v>
      </c>
      <c r="L535" s="136" t="s">
        <v>178</v>
      </c>
      <c r="M535" s="5" t="s">
        <v>2383</v>
      </c>
      <c r="N535" s="5" t="str">
        <f>VLOOKUP(A535,'All_useable_T.pal_12-2019'!C:R,15,FALSE)</f>
        <v>Yes</v>
      </c>
      <c r="O535" s="5" t="s">
        <v>177</v>
      </c>
      <c r="P535" s="10" t="s">
        <v>449</v>
      </c>
      <c r="Q535" s="5" t="s">
        <v>172</v>
      </c>
      <c r="R535" s="5" t="s">
        <v>172</v>
      </c>
      <c r="S535" s="5" t="s">
        <v>172</v>
      </c>
      <c r="T535" s="5" t="s">
        <v>172</v>
      </c>
      <c r="U535" s="5" t="s">
        <v>172</v>
      </c>
      <c r="V535" s="5" t="s">
        <v>172</v>
      </c>
      <c r="W535" s="5" t="s">
        <v>172</v>
      </c>
      <c r="X535" s="5" t="s">
        <v>172</v>
      </c>
      <c r="Y535" s="5" t="s">
        <v>2814</v>
      </c>
      <c r="Z535" s="5" t="s">
        <v>6603</v>
      </c>
      <c r="AA535" s="5" t="s">
        <v>4034</v>
      </c>
      <c r="AB535" s="5" t="s">
        <v>6587</v>
      </c>
      <c r="AC535" s="5" t="s">
        <v>172</v>
      </c>
      <c r="AD535" s="5">
        <v>6.8934499999999996E-2</v>
      </c>
      <c r="AE535" s="5" t="s">
        <v>177</v>
      </c>
      <c r="AF535" s="5" t="s">
        <v>449</v>
      </c>
      <c r="AG535" s="40">
        <v>0.15565200000000001</v>
      </c>
      <c r="AH535" s="40" t="s">
        <v>177</v>
      </c>
      <c r="AI535" s="40" t="s">
        <v>449</v>
      </c>
      <c r="AJ535" s="40" t="str">
        <f t="shared" si="65"/>
        <v>No</v>
      </c>
      <c r="AK535" s="40" t="s">
        <v>172</v>
      </c>
      <c r="AL535" s="40" t="s">
        <v>172</v>
      </c>
      <c r="AM535" s="5" t="s">
        <v>177</v>
      </c>
      <c r="AN535" s="5" t="s">
        <v>177</v>
      </c>
      <c r="AO535" s="5" t="s">
        <v>7812</v>
      </c>
      <c r="AP535" s="5">
        <v>1137571</v>
      </c>
      <c r="AQ535" s="5">
        <v>473</v>
      </c>
      <c r="AR535" s="5" t="str">
        <f t="shared" ref="AR535:AR540" si="67">IF(AQ535&lt;600,"yes","no")</f>
        <v>yes</v>
      </c>
      <c r="AS535" s="5">
        <v>3213</v>
      </c>
      <c r="AT535" s="5" t="str">
        <f t="shared" ref="AT535:AT599" si="68">IF(AS535&gt;1500,"yes","no")</f>
        <v>yes</v>
      </c>
      <c r="AU535" s="5" t="str">
        <f t="shared" ref="AU535:AU599" si="69">IF($AS535&gt;5000,"yes","no")</f>
        <v>no</v>
      </c>
      <c r="AV535" s="5">
        <v>99.819064558502603</v>
      </c>
      <c r="AW535" s="5">
        <v>97.1</v>
      </c>
      <c r="AX535" s="5" t="s">
        <v>2385</v>
      </c>
      <c r="AY535" s="5">
        <v>6.78</v>
      </c>
      <c r="AZ535" s="5" t="str">
        <f t="shared" ref="AZ535:AZ599" si="70">IF($AY535&lt;5,"yes","no")</f>
        <v>no</v>
      </c>
      <c r="BA535" s="5" t="str">
        <f t="shared" ref="BA535:BA599" si="71">IF(AY535&lt;10,"yes","no")</f>
        <v>yes</v>
      </c>
    </row>
    <row r="536" spans="1:53">
      <c r="A536" s="5" t="s">
        <v>6181</v>
      </c>
      <c r="B536" s="5" t="s">
        <v>4959</v>
      </c>
      <c r="C536" s="5" t="s">
        <v>4960</v>
      </c>
      <c r="D536" s="5">
        <v>375206</v>
      </c>
      <c r="E536" s="5" t="s">
        <v>172</v>
      </c>
      <c r="F536" s="5" t="s">
        <v>6312</v>
      </c>
      <c r="G536" s="5" t="s">
        <v>2882</v>
      </c>
      <c r="H536" s="5" t="s">
        <v>1593</v>
      </c>
      <c r="I536" s="5" t="s">
        <v>6169</v>
      </c>
      <c r="J536" s="5">
        <v>2016</v>
      </c>
      <c r="K536" s="5" t="s">
        <v>6174</v>
      </c>
      <c r="L536" s="136" t="s">
        <v>178</v>
      </c>
      <c r="M536" s="5" t="s">
        <v>2383</v>
      </c>
      <c r="N536" s="5" t="s">
        <v>177</v>
      </c>
      <c r="O536" s="5" t="s">
        <v>177</v>
      </c>
      <c r="P536" s="10" t="s">
        <v>449</v>
      </c>
      <c r="Q536" s="5" t="s">
        <v>172</v>
      </c>
      <c r="R536" s="5" t="s">
        <v>172</v>
      </c>
      <c r="S536" s="5" t="s">
        <v>172</v>
      </c>
      <c r="T536" s="5" t="s">
        <v>172</v>
      </c>
      <c r="U536" s="5" t="s">
        <v>172</v>
      </c>
      <c r="V536" s="5" t="s">
        <v>172</v>
      </c>
      <c r="W536" s="5" t="s">
        <v>172</v>
      </c>
      <c r="X536" s="5" t="s">
        <v>172</v>
      </c>
      <c r="Y536" s="5" t="s">
        <v>2814</v>
      </c>
      <c r="Z536" s="5" t="s">
        <v>6603</v>
      </c>
      <c r="AA536" s="5" t="s">
        <v>4034</v>
      </c>
      <c r="AB536" s="5" t="s">
        <v>6587</v>
      </c>
      <c r="AC536" s="5" t="s">
        <v>172</v>
      </c>
      <c r="AD536" s="5">
        <v>0.61533000000000004</v>
      </c>
      <c r="AE536" s="5" t="s">
        <v>449</v>
      </c>
      <c r="AF536" s="5" t="s">
        <v>177</v>
      </c>
      <c r="AG536" s="40" t="s">
        <v>172</v>
      </c>
      <c r="AH536" s="40" t="s">
        <v>449</v>
      </c>
      <c r="AI536" s="40" t="s">
        <v>177</v>
      </c>
      <c r="AJ536" s="40" t="str">
        <f t="shared" si="65"/>
        <v>Yes</v>
      </c>
      <c r="AK536" s="40" t="s">
        <v>172</v>
      </c>
      <c r="AL536" s="40" t="s">
        <v>172</v>
      </c>
      <c r="AM536" s="5" t="s">
        <v>177</v>
      </c>
      <c r="AN536" s="5" t="s">
        <v>177</v>
      </c>
      <c r="AO536" s="5" t="s">
        <v>7899</v>
      </c>
      <c r="AP536" s="5">
        <v>126389</v>
      </c>
      <c r="AQ536" s="5">
        <v>183</v>
      </c>
      <c r="AR536" s="5" t="str">
        <f t="shared" si="67"/>
        <v>yes</v>
      </c>
      <c r="AS536" s="5">
        <v>637</v>
      </c>
      <c r="AT536" s="5" t="str">
        <f t="shared" si="68"/>
        <v>no</v>
      </c>
      <c r="AU536" s="5" t="str">
        <f t="shared" si="69"/>
        <v>no</v>
      </c>
      <c r="AV536" s="5">
        <v>11.090324692247416</v>
      </c>
      <c r="AW536" s="5">
        <v>20.77</v>
      </c>
      <c r="AX536" s="5" t="s">
        <v>2386</v>
      </c>
      <c r="AY536" s="5">
        <v>0.54</v>
      </c>
      <c r="AZ536" s="5" t="str">
        <f t="shared" si="70"/>
        <v>yes</v>
      </c>
      <c r="BA536" s="5" t="str">
        <f t="shared" si="71"/>
        <v>yes</v>
      </c>
    </row>
    <row r="537" spans="1:53">
      <c r="A537" s="5" t="s">
        <v>3108</v>
      </c>
      <c r="B537" s="81" t="s">
        <v>9241</v>
      </c>
      <c r="C537" s="5" t="s">
        <v>6133</v>
      </c>
      <c r="D537" s="5">
        <v>2959934</v>
      </c>
      <c r="E537" s="5" t="s">
        <v>5794</v>
      </c>
      <c r="F537" s="5" t="s">
        <v>6569</v>
      </c>
      <c r="G537" s="5" t="s">
        <v>2882</v>
      </c>
      <c r="H537" s="5" t="s">
        <v>1593</v>
      </c>
      <c r="I537" s="5" t="s">
        <v>6169</v>
      </c>
      <c r="J537" s="5">
        <v>2016</v>
      </c>
      <c r="K537" s="5" t="s">
        <v>6192</v>
      </c>
      <c r="L537" s="136" t="s">
        <v>178</v>
      </c>
      <c r="M537" s="5" t="s">
        <v>2383</v>
      </c>
      <c r="N537" s="5" t="str">
        <f>VLOOKUP(A537,'All_useable_T.pal_12-2019'!C:R,15,FALSE)</f>
        <v>Yes</v>
      </c>
      <c r="O537" s="5" t="s">
        <v>177</v>
      </c>
      <c r="P537" s="10" t="s">
        <v>449</v>
      </c>
      <c r="Q537" s="5" t="s">
        <v>172</v>
      </c>
      <c r="R537" s="5" t="s">
        <v>172</v>
      </c>
      <c r="S537" s="5" t="s">
        <v>172</v>
      </c>
      <c r="T537" s="5" t="s">
        <v>172</v>
      </c>
      <c r="U537" s="5" t="s">
        <v>172</v>
      </c>
      <c r="V537" s="5" t="s">
        <v>172</v>
      </c>
      <c r="W537" s="5" t="s">
        <v>172</v>
      </c>
      <c r="X537" s="5" t="s">
        <v>172</v>
      </c>
      <c r="Y537" s="5" t="s">
        <v>2814</v>
      </c>
      <c r="Z537" s="5" t="s">
        <v>6603</v>
      </c>
      <c r="AA537" s="5" t="s">
        <v>4034</v>
      </c>
      <c r="AB537" s="5" t="s">
        <v>6587</v>
      </c>
      <c r="AC537" s="5" t="s">
        <v>172</v>
      </c>
      <c r="AD537" s="5">
        <v>8.5137900000000002E-2</v>
      </c>
      <c r="AE537" s="5" t="s">
        <v>177</v>
      </c>
      <c r="AF537" s="5" t="s">
        <v>449</v>
      </c>
      <c r="AG537" s="40">
        <v>0.28049000000000002</v>
      </c>
      <c r="AH537" s="40" t="s">
        <v>449</v>
      </c>
      <c r="AI537" s="40" t="s">
        <v>449</v>
      </c>
      <c r="AJ537" s="40" t="str">
        <f t="shared" si="65"/>
        <v>No</v>
      </c>
      <c r="AK537" s="40" t="s">
        <v>172</v>
      </c>
      <c r="AL537" s="40" t="s">
        <v>172</v>
      </c>
      <c r="AM537" s="5" t="s">
        <v>177</v>
      </c>
      <c r="AN537" s="5" t="s">
        <v>177</v>
      </c>
      <c r="AO537" s="5" t="s">
        <v>8203</v>
      </c>
      <c r="AP537" s="5">
        <v>814668</v>
      </c>
      <c r="AQ537" s="5">
        <v>987</v>
      </c>
      <c r="AR537" s="5" t="str">
        <f t="shared" si="67"/>
        <v>no</v>
      </c>
      <c r="AS537" s="5">
        <v>828</v>
      </c>
      <c r="AT537" s="5" t="str">
        <f t="shared" si="68"/>
        <v>no</v>
      </c>
      <c r="AU537" s="5" t="str">
        <f t="shared" si="69"/>
        <v>no</v>
      </c>
      <c r="AV537" s="5">
        <v>71.485118454800798</v>
      </c>
      <c r="AW537" s="5">
        <v>87.29</v>
      </c>
      <c r="AX537" s="5" t="s">
        <v>2386</v>
      </c>
      <c r="AY537" s="5">
        <v>23.78</v>
      </c>
      <c r="AZ537" s="5" t="str">
        <f t="shared" si="70"/>
        <v>no</v>
      </c>
      <c r="BA537" s="5" t="str">
        <f t="shared" si="71"/>
        <v>no</v>
      </c>
    </row>
    <row r="538" spans="1:53">
      <c r="A538" s="5" t="s">
        <v>6182</v>
      </c>
      <c r="B538" s="5" t="s">
        <v>4900</v>
      </c>
      <c r="C538" s="5" t="s">
        <v>4901</v>
      </c>
      <c r="D538" s="5">
        <v>292982</v>
      </c>
      <c r="E538" s="5" t="s">
        <v>172</v>
      </c>
      <c r="F538" s="5" t="s">
        <v>6354</v>
      </c>
      <c r="G538" s="5" t="s">
        <v>2882</v>
      </c>
      <c r="H538" s="5" t="s">
        <v>1593</v>
      </c>
      <c r="I538" s="5" t="s">
        <v>6169</v>
      </c>
      <c r="J538" s="5">
        <v>2016</v>
      </c>
      <c r="K538" s="5" t="s">
        <v>6174</v>
      </c>
      <c r="L538" s="136" t="s">
        <v>178</v>
      </c>
      <c r="M538" s="5" t="s">
        <v>2383</v>
      </c>
      <c r="N538" s="5" t="s">
        <v>177</v>
      </c>
      <c r="O538" s="5" t="s">
        <v>177</v>
      </c>
      <c r="P538" s="10" t="s">
        <v>449</v>
      </c>
      <c r="Q538" s="5" t="s">
        <v>172</v>
      </c>
      <c r="R538" s="5" t="s">
        <v>172</v>
      </c>
      <c r="S538" s="5" t="s">
        <v>172</v>
      </c>
      <c r="T538" s="5" t="s">
        <v>172</v>
      </c>
      <c r="U538" s="5" t="s">
        <v>172</v>
      </c>
      <c r="V538" s="5" t="s">
        <v>172</v>
      </c>
      <c r="W538" s="5" t="s">
        <v>172</v>
      </c>
      <c r="X538" s="5" t="s">
        <v>172</v>
      </c>
      <c r="Y538" s="5" t="s">
        <v>2814</v>
      </c>
      <c r="Z538" s="5" t="s">
        <v>6603</v>
      </c>
      <c r="AA538" s="5" t="s">
        <v>4034</v>
      </c>
      <c r="AB538" s="5" t="s">
        <v>6587</v>
      </c>
      <c r="AC538" s="5" t="s">
        <v>172</v>
      </c>
      <c r="AD538" s="5">
        <v>0.65602300000000002</v>
      </c>
      <c r="AE538" s="5" t="s">
        <v>449</v>
      </c>
      <c r="AF538" s="5" t="s">
        <v>177</v>
      </c>
      <c r="AG538" s="40" t="s">
        <v>172</v>
      </c>
      <c r="AH538" s="40" t="s">
        <v>449</v>
      </c>
      <c r="AI538" s="40" t="s">
        <v>177</v>
      </c>
      <c r="AJ538" s="40" t="str">
        <f t="shared" si="65"/>
        <v>Yes</v>
      </c>
      <c r="AK538" s="40" t="s">
        <v>172</v>
      </c>
      <c r="AL538" s="40" t="s">
        <v>172</v>
      </c>
      <c r="AM538" s="5" t="s">
        <v>177</v>
      </c>
      <c r="AN538" s="5" t="s">
        <v>177</v>
      </c>
      <c r="AO538" s="5" t="s">
        <v>7942</v>
      </c>
      <c r="AP538" s="5">
        <v>85788</v>
      </c>
      <c r="AQ538" s="5">
        <v>136</v>
      </c>
      <c r="AR538" s="5" t="str">
        <f t="shared" si="67"/>
        <v>yes</v>
      </c>
      <c r="AS538" s="5">
        <v>608</v>
      </c>
      <c r="AT538" s="5" t="str">
        <f t="shared" si="68"/>
        <v>no</v>
      </c>
      <c r="AU538" s="5" t="str">
        <f t="shared" si="69"/>
        <v>no</v>
      </c>
      <c r="AV538" s="5">
        <v>7.5276865447034265</v>
      </c>
      <c r="AW538" s="5">
        <v>23.21</v>
      </c>
      <c r="AX538" s="5" t="s">
        <v>2386</v>
      </c>
      <c r="AY538" s="5">
        <v>1.66</v>
      </c>
      <c r="AZ538" s="5" t="str">
        <f t="shared" si="70"/>
        <v>yes</v>
      </c>
      <c r="BA538" s="5" t="str">
        <f t="shared" si="71"/>
        <v>yes</v>
      </c>
    </row>
    <row r="539" spans="1:53">
      <c r="A539" s="5" t="s">
        <v>3110</v>
      </c>
      <c r="B539" s="5" t="s">
        <v>5350</v>
      </c>
      <c r="C539" s="5" t="s">
        <v>5351</v>
      </c>
      <c r="D539" s="5">
        <v>1406393</v>
      </c>
      <c r="E539" s="5" t="s">
        <v>172</v>
      </c>
      <c r="F539" s="5" t="s">
        <v>4783</v>
      </c>
      <c r="G539" s="5" t="s">
        <v>2882</v>
      </c>
      <c r="H539" s="5" t="s">
        <v>1593</v>
      </c>
      <c r="I539" s="5" t="s">
        <v>6169</v>
      </c>
      <c r="J539" s="5">
        <v>2016</v>
      </c>
      <c r="K539" s="5" t="s">
        <v>6192</v>
      </c>
      <c r="L539" s="136" t="s">
        <v>178</v>
      </c>
      <c r="M539" s="5" t="s">
        <v>2383</v>
      </c>
      <c r="N539" s="5" t="s">
        <v>177</v>
      </c>
      <c r="O539" s="5" t="s">
        <v>177</v>
      </c>
      <c r="P539" s="10" t="s">
        <v>449</v>
      </c>
      <c r="Q539" s="5" t="s">
        <v>172</v>
      </c>
      <c r="R539" s="5" t="s">
        <v>172</v>
      </c>
      <c r="S539" s="5" t="s">
        <v>172</v>
      </c>
      <c r="T539" s="5" t="s">
        <v>172</v>
      </c>
      <c r="U539" s="5" t="s">
        <v>172</v>
      </c>
      <c r="V539" s="5" t="s">
        <v>172</v>
      </c>
      <c r="W539" s="5" t="s">
        <v>172</v>
      </c>
      <c r="X539" s="5" t="s">
        <v>172</v>
      </c>
      <c r="Y539" s="5" t="s">
        <v>2814</v>
      </c>
      <c r="Z539" s="5" t="s">
        <v>6603</v>
      </c>
      <c r="AA539" s="5" t="s">
        <v>4034</v>
      </c>
      <c r="AB539" s="5" t="s">
        <v>6587</v>
      </c>
      <c r="AC539" s="5" t="s">
        <v>172</v>
      </c>
      <c r="AD539" s="5">
        <v>9.0331700000000001E-2</v>
      </c>
      <c r="AE539" s="5" t="s">
        <v>177</v>
      </c>
      <c r="AF539" s="5" t="s">
        <v>449</v>
      </c>
      <c r="AG539" s="40">
        <v>0.22830700000000001</v>
      </c>
      <c r="AH539" s="40" t="s">
        <v>177</v>
      </c>
      <c r="AI539" s="40" t="s">
        <v>449</v>
      </c>
      <c r="AJ539" s="40" t="str">
        <f t="shared" si="65"/>
        <v>No</v>
      </c>
      <c r="AK539" s="40" t="s">
        <v>172</v>
      </c>
      <c r="AL539" s="40" t="s">
        <v>172</v>
      </c>
      <c r="AM539" s="5" t="s">
        <v>177</v>
      </c>
      <c r="AN539" s="5" t="s">
        <v>177</v>
      </c>
      <c r="AO539" s="5" t="s">
        <v>7819</v>
      </c>
      <c r="AP539" s="5">
        <v>1077794</v>
      </c>
      <c r="AQ539" s="5">
        <v>729</v>
      </c>
      <c r="AR539" s="5" t="str">
        <f t="shared" si="67"/>
        <v>no</v>
      </c>
      <c r="AS539" s="5">
        <v>1702</v>
      </c>
      <c r="AT539" s="5" t="str">
        <f t="shared" si="68"/>
        <v>yes</v>
      </c>
      <c r="AU539" s="5" t="str">
        <f t="shared" si="69"/>
        <v>no</v>
      </c>
      <c r="AV539" s="5">
        <v>94.573779453560931</v>
      </c>
      <c r="AW539" s="5">
        <v>95.42</v>
      </c>
      <c r="AX539" s="5" t="s">
        <v>2385</v>
      </c>
      <c r="AY539" s="5">
        <v>12.99</v>
      </c>
      <c r="AZ539" s="5" t="str">
        <f t="shared" si="70"/>
        <v>no</v>
      </c>
      <c r="BA539" s="5" t="str">
        <f t="shared" si="71"/>
        <v>no</v>
      </c>
    </row>
    <row r="540" spans="1:53">
      <c r="A540" s="5" t="s">
        <v>6183</v>
      </c>
      <c r="B540" s="5" t="s">
        <v>5092</v>
      </c>
      <c r="C540" s="5" t="s">
        <v>5093</v>
      </c>
      <c r="D540" s="5">
        <v>618734</v>
      </c>
      <c r="E540" s="5" t="s">
        <v>172</v>
      </c>
      <c r="F540" s="5" t="s">
        <v>6272</v>
      </c>
      <c r="G540" s="5" t="s">
        <v>2882</v>
      </c>
      <c r="H540" s="5" t="s">
        <v>1593</v>
      </c>
      <c r="I540" s="5" t="s">
        <v>6169</v>
      </c>
      <c r="J540" s="5">
        <v>2016</v>
      </c>
      <c r="K540" s="5" t="s">
        <v>6174</v>
      </c>
      <c r="L540" s="136" t="s">
        <v>178</v>
      </c>
      <c r="M540" s="5" t="s">
        <v>2383</v>
      </c>
      <c r="N540" s="5" t="s">
        <v>177</v>
      </c>
      <c r="O540" s="5" t="s">
        <v>177</v>
      </c>
      <c r="P540" s="10" t="s">
        <v>449</v>
      </c>
      <c r="Q540" s="5" t="s">
        <v>172</v>
      </c>
      <c r="R540" s="5" t="s">
        <v>172</v>
      </c>
      <c r="S540" s="5" t="s">
        <v>172</v>
      </c>
      <c r="T540" s="5" t="s">
        <v>172</v>
      </c>
      <c r="U540" s="5" t="s">
        <v>172</v>
      </c>
      <c r="V540" s="5" t="s">
        <v>172</v>
      </c>
      <c r="W540" s="5" t="s">
        <v>172</v>
      </c>
      <c r="X540" s="5" t="s">
        <v>172</v>
      </c>
      <c r="Y540" s="5" t="s">
        <v>2814</v>
      </c>
      <c r="Z540" s="5" t="s">
        <v>6603</v>
      </c>
      <c r="AA540" s="5" t="s">
        <v>4034</v>
      </c>
      <c r="AB540" s="5" t="s">
        <v>6587</v>
      </c>
      <c r="AC540" s="5" t="s">
        <v>172</v>
      </c>
      <c r="AD540" s="5">
        <v>0.25470399999999999</v>
      </c>
      <c r="AE540" s="5" t="s">
        <v>449</v>
      </c>
      <c r="AF540" s="5" t="s">
        <v>449</v>
      </c>
      <c r="AG540" s="40" t="s">
        <v>172</v>
      </c>
      <c r="AH540" s="40" t="s">
        <v>449</v>
      </c>
      <c r="AI540" s="40" t="s">
        <v>177</v>
      </c>
      <c r="AJ540" s="40" t="str">
        <f t="shared" si="65"/>
        <v>Yes</v>
      </c>
      <c r="AK540" s="40" t="s">
        <v>172</v>
      </c>
      <c r="AL540" s="40" t="s">
        <v>172</v>
      </c>
      <c r="AM540" s="5" t="s">
        <v>177</v>
      </c>
      <c r="AN540" s="5" t="s">
        <v>177</v>
      </c>
      <c r="AO540" s="5" t="s">
        <v>7859</v>
      </c>
      <c r="AP540" s="5">
        <v>723215</v>
      </c>
      <c r="AQ540" s="5">
        <v>807</v>
      </c>
      <c r="AR540" s="5" t="str">
        <f t="shared" si="67"/>
        <v>no</v>
      </c>
      <c r="AS540" s="5">
        <v>915</v>
      </c>
      <c r="AT540" s="5" t="str">
        <f t="shared" si="68"/>
        <v>no</v>
      </c>
      <c r="AU540" s="5" t="str">
        <f t="shared" si="69"/>
        <v>no</v>
      </c>
      <c r="AV540" s="5">
        <v>63.460342057486926</v>
      </c>
      <c r="AW540" s="5">
        <v>74.94</v>
      </c>
      <c r="AX540" s="5" t="s">
        <v>2386</v>
      </c>
      <c r="AY540" s="5">
        <v>12.92</v>
      </c>
      <c r="AZ540" s="5" t="str">
        <f t="shared" si="70"/>
        <v>no</v>
      </c>
      <c r="BA540" s="5" t="str">
        <f t="shared" si="71"/>
        <v>no</v>
      </c>
    </row>
    <row r="541" spans="1:53">
      <c r="A541" s="5" t="s">
        <v>4829</v>
      </c>
      <c r="B541" s="5" t="s">
        <v>1657</v>
      </c>
      <c r="C541" s="5" t="s">
        <v>5841</v>
      </c>
      <c r="D541" s="5">
        <v>2500000</v>
      </c>
      <c r="E541" s="5" t="s">
        <v>172</v>
      </c>
      <c r="F541" s="5" t="s">
        <v>1657</v>
      </c>
      <c r="G541" s="5" t="s">
        <v>2882</v>
      </c>
      <c r="H541" s="5" t="s">
        <v>1593</v>
      </c>
      <c r="I541" s="5" t="s">
        <v>6169</v>
      </c>
      <c r="J541" s="5">
        <v>1953</v>
      </c>
      <c r="K541" s="5" t="s">
        <v>2466</v>
      </c>
      <c r="L541" s="136" t="s">
        <v>6195</v>
      </c>
      <c r="M541" s="5" t="s">
        <v>1591</v>
      </c>
      <c r="N541" s="5" t="s">
        <v>449</v>
      </c>
      <c r="O541" s="5" t="s">
        <v>449</v>
      </c>
      <c r="P541" s="10" t="s">
        <v>449</v>
      </c>
      <c r="Q541" s="5" t="s">
        <v>172</v>
      </c>
      <c r="R541" s="5" t="s">
        <v>172</v>
      </c>
      <c r="S541" s="5" t="s">
        <v>172</v>
      </c>
      <c r="T541" s="5" t="s">
        <v>172</v>
      </c>
      <c r="U541" s="5" t="s">
        <v>172</v>
      </c>
      <c r="V541" s="5" t="s">
        <v>172</v>
      </c>
      <c r="W541" s="5" t="s">
        <v>172</v>
      </c>
      <c r="X541" s="5" t="s">
        <v>172</v>
      </c>
      <c r="Y541" s="5" t="s">
        <v>2814</v>
      </c>
      <c r="Z541" s="5" t="s">
        <v>172</v>
      </c>
      <c r="AA541" s="5" t="s">
        <v>2993</v>
      </c>
      <c r="AB541" s="5" t="s">
        <v>6587</v>
      </c>
      <c r="AC541" s="5" t="s">
        <v>172</v>
      </c>
      <c r="AD541" s="5">
        <v>2.88145E-2</v>
      </c>
      <c r="AE541" s="5" t="s">
        <v>177</v>
      </c>
      <c r="AF541" s="5" t="s">
        <v>449</v>
      </c>
      <c r="AG541" s="40">
        <v>3.1244399999999999E-2</v>
      </c>
      <c r="AH541" s="40" t="s">
        <v>177</v>
      </c>
      <c r="AI541" s="40" t="s">
        <v>449</v>
      </c>
      <c r="AJ541" s="40" t="str">
        <f t="shared" si="65"/>
        <v>No</v>
      </c>
      <c r="AK541" s="40" t="s">
        <v>172</v>
      </c>
      <c r="AL541" s="40" t="s">
        <v>172</v>
      </c>
      <c r="AM541" s="5" t="s">
        <v>177</v>
      </c>
      <c r="AN541" s="5" t="s">
        <v>177</v>
      </c>
      <c r="AO541" s="5" t="s">
        <v>8551</v>
      </c>
      <c r="AP541" s="5">
        <v>1126934</v>
      </c>
      <c r="AQ541" s="5">
        <v>19</v>
      </c>
      <c r="AR541" s="5" t="str">
        <f>IF(AQ541&lt;350,"yes","no")</f>
        <v>yes</v>
      </c>
      <c r="AS541" s="5">
        <v>172819</v>
      </c>
      <c r="AT541" s="5" t="str">
        <f t="shared" si="68"/>
        <v>yes</v>
      </c>
      <c r="AU541" s="5" t="str">
        <f t="shared" si="69"/>
        <v>yes</v>
      </c>
      <c r="AV541" s="5">
        <v>98.885693903212697</v>
      </c>
      <c r="AW541" s="5">
        <v>99.17</v>
      </c>
      <c r="AX541" s="5" t="s">
        <v>2385</v>
      </c>
      <c r="AY541" s="5">
        <v>0</v>
      </c>
      <c r="AZ541" s="5" t="str">
        <f t="shared" si="70"/>
        <v>yes</v>
      </c>
      <c r="BA541" s="5" t="str">
        <f t="shared" si="71"/>
        <v>yes</v>
      </c>
    </row>
    <row r="542" spans="1:53">
      <c r="A542" s="5" t="s">
        <v>84</v>
      </c>
      <c r="B542" s="5" t="s">
        <v>1</v>
      </c>
      <c r="C542" s="5" t="s">
        <v>1</v>
      </c>
      <c r="D542" s="5" t="s">
        <v>172</v>
      </c>
      <c r="E542" s="5" t="s">
        <v>172</v>
      </c>
      <c r="F542" s="5" t="s">
        <v>1</v>
      </c>
      <c r="G542" s="5" t="s">
        <v>9280</v>
      </c>
      <c r="H542" s="5" t="s">
        <v>1593</v>
      </c>
      <c r="I542" s="5" t="s">
        <v>6169</v>
      </c>
      <c r="J542" s="5">
        <v>1953</v>
      </c>
      <c r="K542" s="5" t="s">
        <v>6193</v>
      </c>
      <c r="L542" s="136" t="s">
        <v>172</v>
      </c>
      <c r="M542" s="10" t="s">
        <v>1591</v>
      </c>
      <c r="N542" s="5" t="s">
        <v>449</v>
      </c>
      <c r="O542" s="5" t="s">
        <v>449</v>
      </c>
      <c r="P542" s="5" t="s">
        <v>177</v>
      </c>
      <c r="Q542" s="5" t="s">
        <v>172</v>
      </c>
      <c r="R542" s="5" t="s">
        <v>172</v>
      </c>
      <c r="S542" s="5" t="s">
        <v>172</v>
      </c>
      <c r="T542" s="5" t="s">
        <v>172</v>
      </c>
      <c r="U542" s="5" t="s">
        <v>172</v>
      </c>
      <c r="V542" s="5" t="s">
        <v>172</v>
      </c>
      <c r="W542" s="5" t="s">
        <v>172</v>
      </c>
      <c r="X542" s="5" t="s">
        <v>172</v>
      </c>
      <c r="Y542" s="5" t="s">
        <v>2814</v>
      </c>
      <c r="Z542" s="5" t="s">
        <v>172</v>
      </c>
      <c r="AA542" s="5" t="s">
        <v>2993</v>
      </c>
      <c r="AB542" s="5" t="s">
        <v>6587</v>
      </c>
      <c r="AC542" s="5" t="s">
        <v>172</v>
      </c>
      <c r="AD542" s="5">
        <v>2.9004100000000001E-2</v>
      </c>
      <c r="AE542" s="5" t="s">
        <v>177</v>
      </c>
      <c r="AF542" s="5" t="s">
        <v>449</v>
      </c>
      <c r="AG542" s="40" t="s">
        <v>172</v>
      </c>
      <c r="AH542" s="40" t="s">
        <v>449</v>
      </c>
      <c r="AI542" s="40" t="s">
        <v>177</v>
      </c>
      <c r="AJ542" s="40" t="str">
        <f t="shared" si="65"/>
        <v>Yes</v>
      </c>
      <c r="AK542" s="40" t="s">
        <v>172</v>
      </c>
      <c r="AL542" s="40" t="s">
        <v>172</v>
      </c>
      <c r="AM542" s="5" t="s">
        <v>177</v>
      </c>
      <c r="AN542" s="5" t="s">
        <v>177</v>
      </c>
      <c r="AO542" s="5" t="s">
        <v>7614</v>
      </c>
      <c r="AP542" s="5">
        <v>1139330</v>
      </c>
      <c r="AQ542" s="5">
        <v>1</v>
      </c>
      <c r="AR542" s="5" t="str">
        <f>IF(AQ542&lt;600,"yes","no")</f>
        <v>yes</v>
      </c>
      <c r="AS542" s="5">
        <v>1139330</v>
      </c>
      <c r="AT542" s="5" t="str">
        <f t="shared" si="68"/>
        <v>yes</v>
      </c>
      <c r="AU542" s="5" t="str">
        <f t="shared" si="69"/>
        <v>yes</v>
      </c>
      <c r="AV542" s="5">
        <v>99.973412493320211</v>
      </c>
      <c r="AW542" s="5">
        <v>99.97</v>
      </c>
      <c r="AX542" s="5" t="s">
        <v>2385</v>
      </c>
      <c r="AY542" s="5">
        <v>0</v>
      </c>
      <c r="AZ542" s="5" t="str">
        <f t="shared" si="70"/>
        <v>yes</v>
      </c>
      <c r="BA542" s="5" t="str">
        <f t="shared" si="71"/>
        <v>yes</v>
      </c>
    </row>
    <row r="543" spans="1:53">
      <c r="A543" s="5" t="s">
        <v>890</v>
      </c>
      <c r="B543" s="5" t="s">
        <v>833</v>
      </c>
      <c r="C543" s="5" t="s">
        <v>5520</v>
      </c>
      <c r="D543" s="5">
        <v>2500000</v>
      </c>
      <c r="E543" s="5" t="s">
        <v>172</v>
      </c>
      <c r="F543" s="5" t="s">
        <v>4774</v>
      </c>
      <c r="G543" s="5" t="s">
        <v>2882</v>
      </c>
      <c r="H543" s="5" t="s">
        <v>1549</v>
      </c>
      <c r="I543" s="5" t="s">
        <v>6168</v>
      </c>
      <c r="J543" s="5">
        <v>1980</v>
      </c>
      <c r="K543" s="5" t="s">
        <v>4797</v>
      </c>
      <c r="L543" s="136" t="s">
        <v>178</v>
      </c>
      <c r="M543" s="5" t="s">
        <v>1591</v>
      </c>
      <c r="N543" s="5" t="str">
        <f>VLOOKUP(A543,'All_useable_T.pal_12-2019'!C:R,15,FALSE)</f>
        <v>No</v>
      </c>
      <c r="O543" s="5" t="s">
        <v>449</v>
      </c>
      <c r="P543" s="10" t="s">
        <v>449</v>
      </c>
      <c r="Q543" s="5" t="s">
        <v>172</v>
      </c>
      <c r="R543" s="5" t="s">
        <v>172</v>
      </c>
      <c r="S543" s="5" t="s">
        <v>172</v>
      </c>
      <c r="T543" s="5" t="s">
        <v>172</v>
      </c>
      <c r="U543" s="5" t="s">
        <v>172</v>
      </c>
      <c r="V543" s="5" t="s">
        <v>172</v>
      </c>
      <c r="W543" s="5" t="s">
        <v>172</v>
      </c>
      <c r="X543" s="5" t="s">
        <v>172</v>
      </c>
      <c r="Y543" s="5" t="s">
        <v>2814</v>
      </c>
      <c r="Z543" s="5" t="s">
        <v>1786</v>
      </c>
      <c r="AA543" s="5" t="s">
        <v>1640</v>
      </c>
      <c r="AB543" s="5" t="s">
        <v>6585</v>
      </c>
      <c r="AC543" s="5" t="s">
        <v>1762</v>
      </c>
      <c r="AD543" s="5">
        <v>2.42262E-2</v>
      </c>
      <c r="AE543" s="5" t="s">
        <v>177</v>
      </c>
      <c r="AF543" s="5" t="s">
        <v>449</v>
      </c>
      <c r="AG543" s="40">
        <v>3.13347E-2</v>
      </c>
      <c r="AH543" s="40" t="s">
        <v>177</v>
      </c>
      <c r="AI543" s="40" t="s">
        <v>449</v>
      </c>
      <c r="AJ543" s="40" t="str">
        <f t="shared" si="65"/>
        <v>No</v>
      </c>
      <c r="AK543" s="40">
        <v>119</v>
      </c>
      <c r="AL543" s="40">
        <v>118</v>
      </c>
      <c r="AM543" s="5" t="s">
        <v>177</v>
      </c>
      <c r="AN543" s="5" t="s">
        <v>177</v>
      </c>
      <c r="AO543" s="5" t="s">
        <v>7638</v>
      </c>
      <c r="AP543" s="5">
        <v>1130347</v>
      </c>
      <c r="AQ543" s="5">
        <v>13</v>
      </c>
      <c r="AR543" s="5" t="str">
        <f t="shared" ref="AR543:AR550" si="72">IF(AQ543&lt;350,"yes","no")</f>
        <v>yes</v>
      </c>
      <c r="AS543" s="5">
        <v>174970</v>
      </c>
      <c r="AT543" s="5" t="str">
        <f t="shared" si="68"/>
        <v>yes</v>
      </c>
      <c r="AU543" s="5" t="str">
        <f t="shared" si="69"/>
        <v>yes</v>
      </c>
      <c r="AV543" s="5">
        <v>99.185176280434135</v>
      </c>
      <c r="AW543" s="5">
        <v>100</v>
      </c>
      <c r="AX543" s="5" t="s">
        <v>2385</v>
      </c>
      <c r="AY543" s="5">
        <v>0</v>
      </c>
      <c r="AZ543" s="5" t="str">
        <f t="shared" si="70"/>
        <v>yes</v>
      </c>
      <c r="BA543" s="5" t="str">
        <f t="shared" si="71"/>
        <v>yes</v>
      </c>
    </row>
    <row r="544" spans="1:53" s="5" customFormat="1">
      <c r="A544" s="5" t="s">
        <v>921</v>
      </c>
      <c r="B544" s="5" t="s">
        <v>42</v>
      </c>
      <c r="C544" s="5" t="s">
        <v>42</v>
      </c>
      <c r="D544" s="5" t="s">
        <v>172</v>
      </c>
      <c r="E544" s="5" t="s">
        <v>172</v>
      </c>
      <c r="F544" s="5" t="s">
        <v>42</v>
      </c>
      <c r="G544" s="5" t="s">
        <v>9280</v>
      </c>
      <c r="H544" s="5" t="s">
        <v>1549</v>
      </c>
      <c r="I544" s="5" t="s">
        <v>6168</v>
      </c>
      <c r="J544" s="5">
        <v>1980</v>
      </c>
      <c r="K544" s="10" t="s">
        <v>2467</v>
      </c>
      <c r="L544" s="5">
        <v>454</v>
      </c>
      <c r="M544" s="5" t="s">
        <v>9391</v>
      </c>
      <c r="N544" s="5" t="s">
        <v>449</v>
      </c>
      <c r="O544" s="5" t="s">
        <v>449</v>
      </c>
      <c r="P544" s="5" t="s">
        <v>177</v>
      </c>
      <c r="Q544" s="5" t="s">
        <v>172</v>
      </c>
      <c r="R544" s="5" t="s">
        <v>172</v>
      </c>
      <c r="S544" s="5" t="s">
        <v>172</v>
      </c>
      <c r="T544" s="5" t="s">
        <v>172</v>
      </c>
      <c r="U544" s="5" t="s">
        <v>172</v>
      </c>
      <c r="V544" s="5" t="s">
        <v>172</v>
      </c>
      <c r="W544" s="5" t="s">
        <v>172</v>
      </c>
      <c r="X544" s="5" t="s">
        <v>172</v>
      </c>
      <c r="Y544" s="5" t="s">
        <v>2814</v>
      </c>
      <c r="Z544" s="5" t="s">
        <v>1786</v>
      </c>
      <c r="AA544" s="5" t="s">
        <v>1640</v>
      </c>
      <c r="AB544" s="5" t="s">
        <v>6585</v>
      </c>
      <c r="AC544" s="5" t="s">
        <v>1762</v>
      </c>
      <c r="AD544" s="5">
        <v>0</v>
      </c>
      <c r="AE544" s="5" t="s">
        <v>177</v>
      </c>
      <c r="AF544" s="5" t="s">
        <v>177</v>
      </c>
      <c r="AG544" s="5" t="s">
        <v>172</v>
      </c>
      <c r="AH544" s="40" t="s">
        <v>449</v>
      </c>
      <c r="AI544" s="40" t="s">
        <v>177</v>
      </c>
      <c r="AJ544" s="40" t="str">
        <f t="shared" si="65"/>
        <v>Yes</v>
      </c>
      <c r="AK544" s="40" t="s">
        <v>172</v>
      </c>
      <c r="AL544" s="40" t="s">
        <v>172</v>
      </c>
    </row>
    <row r="545" spans="1:53">
      <c r="A545" s="5" t="s">
        <v>891</v>
      </c>
      <c r="B545" s="5" t="s">
        <v>43</v>
      </c>
      <c r="C545" s="5" t="s">
        <v>43</v>
      </c>
      <c r="D545" s="5" t="s">
        <v>172</v>
      </c>
      <c r="E545" s="5" t="s">
        <v>172</v>
      </c>
      <c r="F545" s="5" t="s">
        <v>43</v>
      </c>
      <c r="G545" s="5" t="s">
        <v>9280</v>
      </c>
      <c r="H545" s="5" t="s">
        <v>1549</v>
      </c>
      <c r="I545" s="5" t="s">
        <v>6168</v>
      </c>
      <c r="J545" s="5">
        <v>1912</v>
      </c>
      <c r="K545" s="5" t="s">
        <v>6194</v>
      </c>
      <c r="L545" s="136" t="s">
        <v>172</v>
      </c>
      <c r="M545" s="5" t="s">
        <v>1591</v>
      </c>
      <c r="N545" s="5" t="s">
        <v>449</v>
      </c>
      <c r="O545" s="5" t="s">
        <v>449</v>
      </c>
      <c r="P545" s="10" t="s">
        <v>449</v>
      </c>
      <c r="Q545" s="5" t="s">
        <v>172</v>
      </c>
      <c r="R545" s="5" t="s">
        <v>172</v>
      </c>
      <c r="S545" s="5" t="s">
        <v>172</v>
      </c>
      <c r="T545" s="5" t="s">
        <v>172</v>
      </c>
      <c r="U545" s="5" t="s">
        <v>172</v>
      </c>
      <c r="V545" s="5" t="s">
        <v>172</v>
      </c>
      <c r="W545" s="5" t="s">
        <v>172</v>
      </c>
      <c r="X545" s="5" t="s">
        <v>172</v>
      </c>
      <c r="Y545" s="5" t="s">
        <v>2814</v>
      </c>
      <c r="Z545" s="5" t="s">
        <v>172</v>
      </c>
      <c r="AA545" s="5" t="s">
        <v>1640</v>
      </c>
      <c r="AB545" s="5" t="s">
        <v>6585</v>
      </c>
      <c r="AC545" s="5" t="s">
        <v>1762</v>
      </c>
      <c r="AD545" s="5">
        <v>2.3580400000000001E-2</v>
      </c>
      <c r="AE545" s="5" t="s">
        <v>177</v>
      </c>
      <c r="AF545" s="5" t="s">
        <v>449</v>
      </c>
      <c r="AG545" s="5">
        <v>3.76195E-2</v>
      </c>
      <c r="AH545" s="40" t="s">
        <v>177</v>
      </c>
      <c r="AI545" s="40" t="s">
        <v>449</v>
      </c>
      <c r="AJ545" s="40" t="str">
        <f t="shared" si="65"/>
        <v>No</v>
      </c>
      <c r="AK545" s="40">
        <v>48.6</v>
      </c>
      <c r="AL545" s="40">
        <v>50</v>
      </c>
      <c r="AM545" s="5" t="s">
        <v>177</v>
      </c>
      <c r="AN545" s="5" t="s">
        <v>177</v>
      </c>
      <c r="AO545" s="5" t="s">
        <v>7623</v>
      </c>
      <c r="AP545" s="5">
        <v>1139844</v>
      </c>
      <c r="AQ545" s="5">
        <v>1</v>
      </c>
      <c r="AR545" s="5" t="str">
        <f t="shared" si="72"/>
        <v>yes</v>
      </c>
      <c r="AS545" s="5">
        <v>1139844</v>
      </c>
      <c r="AT545" s="5" t="str">
        <f t="shared" si="68"/>
        <v>yes</v>
      </c>
      <c r="AU545" s="5" t="str">
        <f t="shared" si="69"/>
        <v>yes</v>
      </c>
      <c r="AV545" s="5">
        <v>100.01851473237437</v>
      </c>
      <c r="AW545" s="5">
        <v>99.19</v>
      </c>
      <c r="AX545" s="5" t="s">
        <v>2385</v>
      </c>
      <c r="AY545" s="5">
        <v>0</v>
      </c>
      <c r="AZ545" s="5" t="str">
        <f t="shared" si="70"/>
        <v>yes</v>
      </c>
      <c r="BA545" s="5" t="str">
        <f t="shared" si="71"/>
        <v>yes</v>
      </c>
    </row>
    <row r="546" spans="1:53">
      <c r="A546" s="5" t="s">
        <v>2816</v>
      </c>
      <c r="B546" s="5" t="s">
        <v>2815</v>
      </c>
      <c r="C546" s="5" t="s">
        <v>2815</v>
      </c>
      <c r="D546" s="5" t="s">
        <v>172</v>
      </c>
      <c r="E546" s="5" t="s">
        <v>172</v>
      </c>
      <c r="F546" s="5" t="s">
        <v>2815</v>
      </c>
      <c r="G546" s="5" t="s">
        <v>9280</v>
      </c>
      <c r="H546" s="5" t="s">
        <v>1593</v>
      </c>
      <c r="I546" s="5" t="s">
        <v>6169</v>
      </c>
      <c r="J546" s="5">
        <v>1990</v>
      </c>
      <c r="K546" s="5" t="s">
        <v>2999</v>
      </c>
      <c r="L546" s="136" t="s">
        <v>9350</v>
      </c>
      <c r="M546" s="5" t="s">
        <v>1591</v>
      </c>
      <c r="N546" s="5" t="s">
        <v>449</v>
      </c>
      <c r="O546" s="5" t="s">
        <v>449</v>
      </c>
      <c r="P546" s="10" t="s">
        <v>449</v>
      </c>
      <c r="Q546" s="5" t="s">
        <v>172</v>
      </c>
      <c r="R546" s="5" t="s">
        <v>172</v>
      </c>
      <c r="S546" s="5" t="s">
        <v>172</v>
      </c>
      <c r="T546" s="5" t="s">
        <v>172</v>
      </c>
      <c r="U546" s="5" t="s">
        <v>172</v>
      </c>
      <c r="V546" s="5" t="s">
        <v>172</v>
      </c>
      <c r="W546" s="5" t="s">
        <v>172</v>
      </c>
      <c r="X546" s="5" t="s">
        <v>172</v>
      </c>
      <c r="Y546" s="5" t="s">
        <v>2814</v>
      </c>
      <c r="Z546" s="5" t="s">
        <v>172</v>
      </c>
      <c r="AA546" s="5" t="s">
        <v>1636</v>
      </c>
      <c r="AB546" s="5" t="s">
        <v>2253</v>
      </c>
      <c r="AC546" s="5" t="s">
        <v>172</v>
      </c>
      <c r="AD546" s="5">
        <v>2.8925099999999999E-2</v>
      </c>
      <c r="AE546" s="5" t="s">
        <v>177</v>
      </c>
      <c r="AF546" s="5" t="s">
        <v>449</v>
      </c>
      <c r="AG546" s="40">
        <v>3.13347E-2</v>
      </c>
      <c r="AH546" s="40" t="s">
        <v>177</v>
      </c>
      <c r="AI546" s="40" t="s">
        <v>449</v>
      </c>
      <c r="AJ546" s="40" t="str">
        <f t="shared" si="65"/>
        <v>No</v>
      </c>
      <c r="AK546" s="40" t="s">
        <v>172</v>
      </c>
      <c r="AL546" s="40" t="s">
        <v>172</v>
      </c>
      <c r="AM546" s="5" t="s">
        <v>177</v>
      </c>
      <c r="AN546" s="5" t="s">
        <v>177</v>
      </c>
      <c r="AO546" s="5" t="s">
        <v>7630</v>
      </c>
      <c r="AP546" s="5">
        <v>1139464</v>
      </c>
      <c r="AQ546" s="5">
        <v>1</v>
      </c>
      <c r="AR546" s="5" t="str">
        <f t="shared" si="72"/>
        <v>yes</v>
      </c>
      <c r="AS546" s="5">
        <v>1139464</v>
      </c>
      <c r="AT546" s="5" t="str">
        <f t="shared" si="68"/>
        <v>yes</v>
      </c>
      <c r="AU546" s="5" t="str">
        <f t="shared" si="69"/>
        <v>yes</v>
      </c>
      <c r="AV546" s="5">
        <v>99.985170664591152</v>
      </c>
      <c r="AW546" s="5">
        <v>99.97</v>
      </c>
      <c r="AX546" s="5" t="s">
        <v>2385</v>
      </c>
      <c r="AY546" s="5">
        <v>0</v>
      </c>
      <c r="AZ546" s="5" t="str">
        <f t="shared" si="70"/>
        <v>yes</v>
      </c>
      <c r="BA546" s="5" t="str">
        <f t="shared" si="71"/>
        <v>yes</v>
      </c>
    </row>
    <row r="547" spans="1:53">
      <c r="A547" s="5" t="s">
        <v>6089</v>
      </c>
      <c r="B547" s="5" t="s">
        <v>2123</v>
      </c>
      <c r="C547" s="5" t="s">
        <v>5835</v>
      </c>
      <c r="D547" s="5">
        <v>2500000</v>
      </c>
      <c r="E547" s="5" t="s">
        <v>172</v>
      </c>
      <c r="F547" s="5" t="s">
        <v>2123</v>
      </c>
      <c r="G547" s="5" t="s">
        <v>2882</v>
      </c>
      <c r="H547" s="5" t="s">
        <v>1549</v>
      </c>
      <c r="I547" s="5" t="s">
        <v>6168</v>
      </c>
      <c r="J547" s="5">
        <v>2014</v>
      </c>
      <c r="K547" s="5" t="s">
        <v>2468</v>
      </c>
      <c r="L547" s="136" t="s">
        <v>9348</v>
      </c>
      <c r="M547" s="5" t="s">
        <v>2082</v>
      </c>
      <c r="N547" s="10" t="s">
        <v>177</v>
      </c>
      <c r="O547" s="5" t="s">
        <v>449</v>
      </c>
      <c r="P547" s="10" t="s">
        <v>449</v>
      </c>
      <c r="Q547" s="5" t="s">
        <v>172</v>
      </c>
      <c r="R547" s="5" t="s">
        <v>172</v>
      </c>
      <c r="S547" s="5" t="s">
        <v>172</v>
      </c>
      <c r="T547" s="5" t="s">
        <v>172</v>
      </c>
      <c r="U547" s="5" t="s">
        <v>172</v>
      </c>
      <c r="V547" s="5" t="s">
        <v>172</v>
      </c>
      <c r="W547" s="5" t="s">
        <v>172</v>
      </c>
      <c r="X547" s="5" t="s">
        <v>172</v>
      </c>
      <c r="Y547" s="5" t="s">
        <v>2814</v>
      </c>
      <c r="Z547" s="5" t="s">
        <v>2205</v>
      </c>
      <c r="AA547" s="5" t="s">
        <v>2078</v>
      </c>
      <c r="AB547" s="5" t="s">
        <v>2253</v>
      </c>
      <c r="AC547" s="5" t="s">
        <v>1765</v>
      </c>
      <c r="AD547" s="5">
        <v>2.42227E-2</v>
      </c>
      <c r="AE547" s="5" t="s">
        <v>177</v>
      </c>
      <c r="AF547" s="5" t="s">
        <v>449</v>
      </c>
      <c r="AG547" s="5">
        <v>3.59241E-2</v>
      </c>
      <c r="AH547" s="40" t="s">
        <v>177</v>
      </c>
      <c r="AI547" s="40" t="s">
        <v>449</v>
      </c>
      <c r="AJ547" s="40" t="str">
        <f t="shared" si="65"/>
        <v>No</v>
      </c>
      <c r="AK547" s="40">
        <v>633.5</v>
      </c>
      <c r="AL547" s="40">
        <v>645</v>
      </c>
      <c r="AM547" s="5" t="s">
        <v>177</v>
      </c>
      <c r="AN547" s="5" t="s">
        <v>177</v>
      </c>
      <c r="AO547" s="5" t="s">
        <v>8529</v>
      </c>
      <c r="AP547" s="5">
        <v>1133897</v>
      </c>
      <c r="AQ547" s="5">
        <v>15</v>
      </c>
      <c r="AR547" s="5" t="str">
        <f t="shared" si="72"/>
        <v>yes</v>
      </c>
      <c r="AS547" s="5">
        <v>598898</v>
      </c>
      <c r="AT547" s="5" t="str">
        <f t="shared" si="68"/>
        <v>yes</v>
      </c>
      <c r="AU547" s="5" t="str">
        <f t="shared" si="69"/>
        <v>yes</v>
      </c>
      <c r="AV547" s="5">
        <v>99.4966800715669</v>
      </c>
      <c r="AW547" s="5">
        <v>100</v>
      </c>
      <c r="AX547" s="5" t="s">
        <v>2385</v>
      </c>
      <c r="AY547" s="5">
        <v>0</v>
      </c>
      <c r="AZ547" s="5" t="str">
        <f t="shared" si="70"/>
        <v>yes</v>
      </c>
      <c r="BA547" s="5" t="str">
        <f t="shared" si="71"/>
        <v>yes</v>
      </c>
    </row>
    <row r="548" spans="1:53">
      <c r="A548" s="5" t="s">
        <v>2783</v>
      </c>
      <c r="B548" s="5" t="s">
        <v>2119</v>
      </c>
      <c r="C548" s="5" t="s">
        <v>5836</v>
      </c>
      <c r="D548" s="5">
        <v>2500000</v>
      </c>
      <c r="E548" s="5" t="s">
        <v>172</v>
      </c>
      <c r="F548" s="5" t="s">
        <v>2119</v>
      </c>
      <c r="G548" s="5" t="s">
        <v>2882</v>
      </c>
      <c r="H548" s="5" t="s">
        <v>1549</v>
      </c>
      <c r="I548" s="5" t="s">
        <v>6168</v>
      </c>
      <c r="J548" s="5">
        <v>2014</v>
      </c>
      <c r="K548" s="5" t="s">
        <v>2468</v>
      </c>
      <c r="L548" s="136" t="s">
        <v>9348</v>
      </c>
      <c r="M548" s="5" t="s">
        <v>2082</v>
      </c>
      <c r="N548" s="10" t="s">
        <v>177</v>
      </c>
      <c r="O548" s="5" t="s">
        <v>449</v>
      </c>
      <c r="P548" s="10" t="s">
        <v>449</v>
      </c>
      <c r="Q548" s="5" t="s">
        <v>172</v>
      </c>
      <c r="R548" s="5" t="s">
        <v>172</v>
      </c>
      <c r="S548" s="5" t="s">
        <v>172</v>
      </c>
      <c r="T548" s="5" t="s">
        <v>172</v>
      </c>
      <c r="U548" s="5" t="s">
        <v>172</v>
      </c>
      <c r="V548" s="5" t="s">
        <v>172</v>
      </c>
      <c r="W548" s="5" t="s">
        <v>172</v>
      </c>
      <c r="X548" s="5" t="s">
        <v>172</v>
      </c>
      <c r="Y548" s="5" t="s">
        <v>2814</v>
      </c>
      <c r="Z548" s="5" t="s">
        <v>2205</v>
      </c>
      <c r="AA548" s="5" t="s">
        <v>2078</v>
      </c>
      <c r="AB548" s="5" t="s">
        <v>2253</v>
      </c>
      <c r="AC548" s="5" t="s">
        <v>1765</v>
      </c>
      <c r="AD548" s="5">
        <v>2.4160399999999999E-2</v>
      </c>
      <c r="AE548" s="5" t="s">
        <v>177</v>
      </c>
      <c r="AF548" s="5" t="s">
        <v>449</v>
      </c>
      <c r="AG548" s="5">
        <v>3.5746800000000002E-2</v>
      </c>
      <c r="AH548" s="40" t="s">
        <v>177</v>
      </c>
      <c r="AI548" s="40" t="s">
        <v>449</v>
      </c>
      <c r="AJ548" s="40" t="str">
        <f t="shared" si="65"/>
        <v>No</v>
      </c>
      <c r="AK548" s="40">
        <v>633.29999999999995</v>
      </c>
      <c r="AL548" s="40">
        <v>642</v>
      </c>
      <c r="AM548" s="5" t="s">
        <v>177</v>
      </c>
      <c r="AN548" s="5" t="s">
        <v>177</v>
      </c>
      <c r="AO548" s="5" t="s">
        <v>8530</v>
      </c>
      <c r="AP548" s="5">
        <v>1133282</v>
      </c>
      <c r="AQ548" s="5">
        <v>16</v>
      </c>
      <c r="AR548" s="5" t="str">
        <f t="shared" si="72"/>
        <v>yes</v>
      </c>
      <c r="AS548" s="5">
        <v>299012</v>
      </c>
      <c r="AT548" s="5" t="str">
        <f t="shared" si="68"/>
        <v>yes</v>
      </c>
      <c r="AU548" s="5" t="str">
        <f t="shared" si="69"/>
        <v>yes</v>
      </c>
      <c r="AV548" s="5">
        <v>99.442715330286163</v>
      </c>
      <c r="AW548" s="5">
        <v>100</v>
      </c>
      <c r="AX548" s="5" t="s">
        <v>2385</v>
      </c>
      <c r="AY548" s="5">
        <v>0</v>
      </c>
      <c r="AZ548" s="5" t="str">
        <f t="shared" si="70"/>
        <v>yes</v>
      </c>
      <c r="BA548" s="5" t="str">
        <f t="shared" si="71"/>
        <v>yes</v>
      </c>
    </row>
    <row r="549" spans="1:53">
      <c r="A549" s="5" t="s">
        <v>2784</v>
      </c>
      <c r="B549" s="5" t="s">
        <v>2115</v>
      </c>
      <c r="C549" s="5" t="s">
        <v>5271</v>
      </c>
      <c r="D549" s="5">
        <v>1117177</v>
      </c>
      <c r="E549" s="5" t="s">
        <v>172</v>
      </c>
      <c r="F549" s="5" t="s">
        <v>2115</v>
      </c>
      <c r="G549" s="5" t="s">
        <v>2882</v>
      </c>
      <c r="H549" s="5" t="s">
        <v>1549</v>
      </c>
      <c r="I549" s="5" t="s">
        <v>6168</v>
      </c>
      <c r="J549" s="5">
        <v>2014</v>
      </c>
      <c r="K549" s="5" t="s">
        <v>2468</v>
      </c>
      <c r="L549" s="136" t="s">
        <v>9348</v>
      </c>
      <c r="M549" s="5" t="s">
        <v>2082</v>
      </c>
      <c r="N549" s="10" t="s">
        <v>177</v>
      </c>
      <c r="O549" s="5" t="s">
        <v>449</v>
      </c>
      <c r="P549" s="10" t="s">
        <v>449</v>
      </c>
      <c r="Q549" s="5" t="s">
        <v>172</v>
      </c>
      <c r="R549" s="5" t="s">
        <v>172</v>
      </c>
      <c r="S549" s="5" t="s">
        <v>172</v>
      </c>
      <c r="T549" s="5" t="s">
        <v>172</v>
      </c>
      <c r="U549" s="5" t="s">
        <v>172</v>
      </c>
      <c r="V549" s="5" t="s">
        <v>172</v>
      </c>
      <c r="W549" s="5" t="s">
        <v>172</v>
      </c>
      <c r="X549" s="5" t="s">
        <v>172</v>
      </c>
      <c r="Y549" s="5" t="s">
        <v>2814</v>
      </c>
      <c r="Z549" s="5" t="s">
        <v>2205</v>
      </c>
      <c r="AA549" s="5" t="s">
        <v>2078</v>
      </c>
      <c r="AB549" s="5" t="s">
        <v>2253</v>
      </c>
      <c r="AC549" s="5" t="s">
        <v>1765</v>
      </c>
      <c r="AD549" s="5">
        <v>2.4232400000000001E-2</v>
      </c>
      <c r="AE549" s="5" t="s">
        <v>177</v>
      </c>
      <c r="AF549" s="5" t="s">
        <v>449</v>
      </c>
      <c r="AG549" s="5">
        <v>3.5677500000000001E-2</v>
      </c>
      <c r="AH549" s="40" t="s">
        <v>177</v>
      </c>
      <c r="AI549" s="40" t="s">
        <v>449</v>
      </c>
      <c r="AJ549" s="40" t="str">
        <f t="shared" si="65"/>
        <v>No</v>
      </c>
      <c r="AK549" s="40">
        <v>283.5</v>
      </c>
      <c r="AL549" s="40">
        <v>287</v>
      </c>
      <c r="AM549" s="5" t="s">
        <v>177</v>
      </c>
      <c r="AN549" s="5" t="s">
        <v>177</v>
      </c>
      <c r="AO549" s="5" t="s">
        <v>8531</v>
      </c>
      <c r="AP549" s="5">
        <v>1133330</v>
      </c>
      <c r="AQ549" s="5">
        <v>16</v>
      </c>
      <c r="AR549" s="5" t="str">
        <f t="shared" si="72"/>
        <v>yes</v>
      </c>
      <c r="AS549" s="5">
        <v>299005</v>
      </c>
      <c r="AT549" s="5" t="str">
        <f t="shared" si="68"/>
        <v>yes</v>
      </c>
      <c r="AU549" s="5" t="str">
        <f t="shared" si="69"/>
        <v>yes</v>
      </c>
      <c r="AV549" s="5">
        <v>99.446927212532458</v>
      </c>
      <c r="AW549" s="5">
        <v>100</v>
      </c>
      <c r="AX549" s="5" t="s">
        <v>2385</v>
      </c>
      <c r="AY549" s="5">
        <v>0</v>
      </c>
      <c r="AZ549" s="5" t="str">
        <f t="shared" si="70"/>
        <v>yes</v>
      </c>
      <c r="BA549" s="5" t="str">
        <f t="shared" si="71"/>
        <v>yes</v>
      </c>
    </row>
    <row r="550" spans="1:53">
      <c r="A550" s="5" t="s">
        <v>6090</v>
      </c>
      <c r="B550" s="5" t="s">
        <v>2111</v>
      </c>
      <c r="C550" s="5" t="s">
        <v>5063</v>
      </c>
      <c r="D550" s="5">
        <v>537460</v>
      </c>
      <c r="E550" s="5" t="s">
        <v>172</v>
      </c>
      <c r="F550" s="5" t="s">
        <v>2111</v>
      </c>
      <c r="G550" s="5" t="s">
        <v>2882</v>
      </c>
      <c r="H550" s="5" t="s">
        <v>1549</v>
      </c>
      <c r="I550" s="5" t="s">
        <v>6168</v>
      </c>
      <c r="J550" s="5">
        <v>2014</v>
      </c>
      <c r="K550" s="5" t="s">
        <v>2468</v>
      </c>
      <c r="L550" s="136" t="s">
        <v>9348</v>
      </c>
      <c r="M550" s="5" t="s">
        <v>2082</v>
      </c>
      <c r="N550" s="10" t="s">
        <v>177</v>
      </c>
      <c r="O550" s="5" t="s">
        <v>449</v>
      </c>
      <c r="P550" s="10" t="s">
        <v>449</v>
      </c>
      <c r="Q550" s="5" t="s">
        <v>172</v>
      </c>
      <c r="R550" s="5" t="s">
        <v>172</v>
      </c>
      <c r="S550" s="5" t="s">
        <v>172</v>
      </c>
      <c r="T550" s="5" t="s">
        <v>172</v>
      </c>
      <c r="U550" s="5" t="s">
        <v>172</v>
      </c>
      <c r="V550" s="5" t="s">
        <v>172</v>
      </c>
      <c r="W550" s="5" t="s">
        <v>172</v>
      </c>
      <c r="X550" s="5" t="s">
        <v>172</v>
      </c>
      <c r="Y550" s="5" t="s">
        <v>2814</v>
      </c>
      <c r="Z550" s="5" t="s">
        <v>2205</v>
      </c>
      <c r="AA550" s="5" t="s">
        <v>2078</v>
      </c>
      <c r="AB550" s="5" t="s">
        <v>2253</v>
      </c>
      <c r="AC550" s="5" t="s">
        <v>1765</v>
      </c>
      <c r="AD550" s="5">
        <v>2.43991E-2</v>
      </c>
      <c r="AE550" s="5" t="s">
        <v>177</v>
      </c>
      <c r="AF550" s="5" t="s">
        <v>449</v>
      </c>
      <c r="AG550" s="5">
        <v>3.5316E-2</v>
      </c>
      <c r="AH550" s="40" t="s">
        <v>177</v>
      </c>
      <c r="AI550" s="40" t="s">
        <v>449</v>
      </c>
      <c r="AJ550" s="40" t="str">
        <f t="shared" si="65"/>
        <v>No</v>
      </c>
      <c r="AK550" s="40">
        <v>136.6</v>
      </c>
      <c r="AL550" s="40">
        <v>138</v>
      </c>
      <c r="AM550" s="5" t="s">
        <v>177</v>
      </c>
      <c r="AN550" s="5" t="s">
        <v>177</v>
      </c>
      <c r="AO550" s="5" t="s">
        <v>8532</v>
      </c>
      <c r="AP550" s="5">
        <v>1133286</v>
      </c>
      <c r="AQ550" s="5">
        <v>14</v>
      </c>
      <c r="AR550" s="5" t="str">
        <f t="shared" si="72"/>
        <v>yes</v>
      </c>
      <c r="AS550" s="5">
        <v>598861</v>
      </c>
      <c r="AT550" s="5" t="str">
        <f t="shared" si="68"/>
        <v>yes</v>
      </c>
      <c r="AU550" s="5" t="str">
        <f t="shared" si="69"/>
        <v>yes</v>
      </c>
      <c r="AV550" s="5">
        <v>99.443066320473349</v>
      </c>
      <c r="AW550" s="5">
        <v>100</v>
      </c>
      <c r="AX550" s="5" t="s">
        <v>2385</v>
      </c>
      <c r="AY550" s="5">
        <v>0</v>
      </c>
      <c r="AZ550" s="5" t="str">
        <f t="shared" si="70"/>
        <v>yes</v>
      </c>
      <c r="BA550" s="5" t="str">
        <f t="shared" si="71"/>
        <v>yes</v>
      </c>
    </row>
    <row r="551" spans="1:53">
      <c r="A551" s="5" t="s">
        <v>5880</v>
      </c>
      <c r="B551" s="5" t="s">
        <v>4894</v>
      </c>
      <c r="C551" s="5" t="s">
        <v>4895</v>
      </c>
      <c r="D551" s="5">
        <v>285081</v>
      </c>
      <c r="E551" s="5" t="s">
        <v>172</v>
      </c>
      <c r="F551" s="5" t="s">
        <v>148</v>
      </c>
      <c r="G551" s="5" t="s">
        <v>2882</v>
      </c>
      <c r="H551" s="5" t="s">
        <v>1593</v>
      </c>
      <c r="I551" s="5" t="s">
        <v>6169</v>
      </c>
      <c r="J551" s="5">
        <v>2013</v>
      </c>
      <c r="K551" s="5" t="s">
        <v>6175</v>
      </c>
      <c r="L551" s="136" t="s">
        <v>178</v>
      </c>
      <c r="M551" s="5" t="s">
        <v>2383</v>
      </c>
      <c r="N551" s="10" t="s">
        <v>177</v>
      </c>
      <c r="O551" s="10" t="s">
        <v>177</v>
      </c>
      <c r="P551" s="10" t="s">
        <v>449</v>
      </c>
      <c r="Q551" s="5" t="s">
        <v>172</v>
      </c>
      <c r="R551" s="5" t="s">
        <v>172</v>
      </c>
      <c r="S551" s="5" t="s">
        <v>172</v>
      </c>
      <c r="T551" s="5" t="s">
        <v>172</v>
      </c>
      <c r="U551" s="5" t="s">
        <v>172</v>
      </c>
      <c r="V551" s="5" t="s">
        <v>172</v>
      </c>
      <c r="W551" s="5" t="s">
        <v>172</v>
      </c>
      <c r="X551" s="5" t="s">
        <v>172</v>
      </c>
      <c r="Y551" s="5" t="s">
        <v>2814</v>
      </c>
      <c r="Z551" s="5" t="s">
        <v>172</v>
      </c>
      <c r="AA551" s="5" t="s">
        <v>2992</v>
      </c>
      <c r="AB551" s="5" t="s">
        <v>6587</v>
      </c>
      <c r="AC551" s="5" t="s">
        <v>172</v>
      </c>
      <c r="AD551" s="5">
        <v>0.52817999999999998</v>
      </c>
      <c r="AE551" s="5" t="s">
        <v>449</v>
      </c>
      <c r="AF551" s="5" t="s">
        <v>177</v>
      </c>
      <c r="AG551" s="40" t="s">
        <v>172</v>
      </c>
      <c r="AH551" s="40" t="s">
        <v>449</v>
      </c>
      <c r="AI551" s="40" t="s">
        <v>177</v>
      </c>
      <c r="AJ551" s="40" t="str">
        <f t="shared" si="65"/>
        <v>Yes</v>
      </c>
      <c r="AK551" s="40" t="s">
        <v>172</v>
      </c>
      <c r="AL551" s="40" t="s">
        <v>172</v>
      </c>
      <c r="AM551" s="5" t="s">
        <v>177</v>
      </c>
      <c r="AN551" s="5" t="s">
        <v>177</v>
      </c>
      <c r="AO551" s="5" t="s">
        <v>7639</v>
      </c>
      <c r="AP551" s="5">
        <v>845989</v>
      </c>
      <c r="AQ551" s="5">
        <v>681</v>
      </c>
      <c r="AR551" s="5" t="str">
        <f>IF(AQ551&lt;600,"yes","no")</f>
        <v>no</v>
      </c>
      <c r="AS551" s="5">
        <v>1411</v>
      </c>
      <c r="AT551" s="5" t="str">
        <f t="shared" si="68"/>
        <v>no</v>
      </c>
      <c r="AU551" s="5" t="str">
        <f t="shared" si="69"/>
        <v>no</v>
      </c>
      <c r="AV551" s="5">
        <v>74.233459368059712</v>
      </c>
      <c r="AW551" s="5">
        <v>83.62</v>
      </c>
      <c r="AX551" s="5" t="s">
        <v>2386</v>
      </c>
      <c r="AY551" s="5">
        <v>4.29</v>
      </c>
      <c r="AZ551" s="5" t="str">
        <f t="shared" si="70"/>
        <v>yes</v>
      </c>
      <c r="BA551" s="5" t="str">
        <f t="shared" si="71"/>
        <v>yes</v>
      </c>
    </row>
    <row r="552" spans="1:53">
      <c r="A552" s="5" t="s">
        <v>156</v>
      </c>
      <c r="B552" s="5" t="s">
        <v>41</v>
      </c>
      <c r="C552" s="5" t="s">
        <v>41</v>
      </c>
      <c r="D552" s="5" t="s">
        <v>172</v>
      </c>
      <c r="E552" s="5" t="s">
        <v>172</v>
      </c>
      <c r="F552" s="5" t="s">
        <v>41</v>
      </c>
      <c r="G552" s="5" t="s">
        <v>9280</v>
      </c>
      <c r="H552" s="5" t="s">
        <v>1549</v>
      </c>
      <c r="I552" s="5" t="s">
        <v>6168</v>
      </c>
      <c r="J552" s="5">
        <v>1977</v>
      </c>
      <c r="K552" s="5" t="s">
        <v>2462</v>
      </c>
      <c r="L552" s="136" t="s">
        <v>9351</v>
      </c>
      <c r="M552" s="5" t="s">
        <v>1790</v>
      </c>
      <c r="N552" s="5" t="s">
        <v>449</v>
      </c>
      <c r="O552" s="5" t="s">
        <v>449</v>
      </c>
      <c r="P552" s="10" t="s">
        <v>449</v>
      </c>
      <c r="Q552" s="5" t="s">
        <v>172</v>
      </c>
      <c r="R552" s="5" t="s">
        <v>172</v>
      </c>
      <c r="S552" s="5" t="s">
        <v>172</v>
      </c>
      <c r="T552" s="5" t="s">
        <v>172</v>
      </c>
      <c r="U552" s="5" t="s">
        <v>172</v>
      </c>
      <c r="V552" s="5" t="s">
        <v>172</v>
      </c>
      <c r="W552" s="5" t="s">
        <v>172</v>
      </c>
      <c r="X552" s="5" t="s">
        <v>172</v>
      </c>
      <c r="Y552" s="5" t="s">
        <v>2814</v>
      </c>
      <c r="Z552" s="5" t="s">
        <v>172</v>
      </c>
      <c r="AA552" s="5" t="s">
        <v>1640</v>
      </c>
      <c r="AB552" s="5" t="s">
        <v>6585</v>
      </c>
      <c r="AC552" s="5" t="s">
        <v>1765</v>
      </c>
      <c r="AD552" s="5">
        <v>2.4748300000000001E-2</v>
      </c>
      <c r="AE552" s="5" t="s">
        <v>177</v>
      </c>
      <c r="AF552" s="5" t="s">
        <v>449</v>
      </c>
      <c r="AG552" s="5">
        <v>3.6182100000000002E-2</v>
      </c>
      <c r="AH552" s="40" t="s">
        <v>177</v>
      </c>
      <c r="AI552" s="40" t="s">
        <v>449</v>
      </c>
      <c r="AJ552" s="40" t="str">
        <f t="shared" si="65"/>
        <v>No</v>
      </c>
      <c r="AK552" s="40">
        <v>48.6</v>
      </c>
      <c r="AL552" s="40">
        <v>50</v>
      </c>
      <c r="AM552" s="5" t="s">
        <v>177</v>
      </c>
      <c r="AN552" s="5" t="s">
        <v>177</v>
      </c>
      <c r="AO552" s="5" t="s">
        <v>7621</v>
      </c>
      <c r="AP552" s="5">
        <v>1139569</v>
      </c>
      <c r="AQ552" s="5">
        <v>1</v>
      </c>
      <c r="AR552" s="5" t="str">
        <f>IF(AQ552&lt;350,"yes","no")</f>
        <v>yes</v>
      </c>
      <c r="AS552" s="5">
        <v>1139569</v>
      </c>
      <c r="AT552" s="5" t="str">
        <f t="shared" si="68"/>
        <v>yes</v>
      </c>
      <c r="AU552" s="5" t="str">
        <f t="shared" si="69"/>
        <v>yes</v>
      </c>
      <c r="AV552" s="5">
        <v>99.99438415700493</v>
      </c>
      <c r="AW552" s="5">
        <v>100</v>
      </c>
      <c r="AX552" s="5" t="s">
        <v>2385</v>
      </c>
      <c r="AY552" s="5">
        <v>0</v>
      </c>
      <c r="AZ552" s="5" t="str">
        <f t="shared" si="70"/>
        <v>yes</v>
      </c>
      <c r="BA552" s="5" t="str">
        <f t="shared" si="71"/>
        <v>yes</v>
      </c>
    </row>
    <row r="553" spans="1:53">
      <c r="A553" s="5" t="s">
        <v>6091</v>
      </c>
      <c r="B553" s="5" t="s">
        <v>1665</v>
      </c>
      <c r="C553" s="5" t="s">
        <v>5488</v>
      </c>
      <c r="D553" s="5">
        <v>2263641</v>
      </c>
      <c r="E553" s="5" t="s">
        <v>172</v>
      </c>
      <c r="F553" s="5" t="s">
        <v>1665</v>
      </c>
      <c r="G553" s="5" t="s">
        <v>2882</v>
      </c>
      <c r="H553" s="5" t="s">
        <v>1549</v>
      </c>
      <c r="I553" s="5" t="s">
        <v>6168</v>
      </c>
      <c r="J553" s="5">
        <v>2012</v>
      </c>
      <c r="K553" s="5" t="s">
        <v>2466</v>
      </c>
      <c r="L553" s="136" t="s">
        <v>6195</v>
      </c>
      <c r="M553" s="5" t="s">
        <v>1551</v>
      </c>
      <c r="N553" s="5" t="s">
        <v>177</v>
      </c>
      <c r="O553" s="5" t="s">
        <v>177</v>
      </c>
      <c r="P553" s="10" t="s">
        <v>449</v>
      </c>
      <c r="Q553" s="5" t="s">
        <v>172</v>
      </c>
      <c r="R553" s="5" t="s">
        <v>172</v>
      </c>
      <c r="S553" s="5" t="s">
        <v>172</v>
      </c>
      <c r="T553" s="5" t="s">
        <v>172</v>
      </c>
      <c r="U553" s="5" t="s">
        <v>172</v>
      </c>
      <c r="V553" s="5" t="s">
        <v>172</v>
      </c>
      <c r="W553" s="5" t="s">
        <v>172</v>
      </c>
      <c r="X553" s="5" t="s">
        <v>172</v>
      </c>
      <c r="Y553" s="5" t="s">
        <v>2814</v>
      </c>
      <c r="Z553" s="5" t="s">
        <v>172</v>
      </c>
      <c r="AA553" s="5" t="s">
        <v>1550</v>
      </c>
      <c r="AB553" s="5" t="s">
        <v>2254</v>
      </c>
      <c r="AC553" s="5" t="s">
        <v>1765</v>
      </c>
      <c r="AD553" s="5">
        <v>0.18699299999999999</v>
      </c>
      <c r="AE553" s="5" t="s">
        <v>177</v>
      </c>
      <c r="AF553" s="5" t="s">
        <v>449</v>
      </c>
      <c r="AG553" s="5">
        <v>0.33926200000000001</v>
      </c>
      <c r="AH553" s="40" t="s">
        <v>449</v>
      </c>
      <c r="AI553" s="40" t="s">
        <v>449</v>
      </c>
      <c r="AJ553" s="40" t="str">
        <f t="shared" si="65"/>
        <v>No</v>
      </c>
      <c r="AK553" s="40">
        <v>9.5</v>
      </c>
      <c r="AL553" s="40">
        <v>9</v>
      </c>
      <c r="AM553" s="5" t="s">
        <v>177</v>
      </c>
      <c r="AN553" s="5" t="s">
        <v>177</v>
      </c>
      <c r="AO553" s="5" t="s">
        <v>8548</v>
      </c>
      <c r="AP553" s="5">
        <v>1122217</v>
      </c>
      <c r="AQ553" s="5">
        <v>223</v>
      </c>
      <c r="AR553" s="5" t="str">
        <f>IF(AQ553&lt;350,"yes","no")</f>
        <v>yes</v>
      </c>
      <c r="AS553" s="5">
        <v>7939</v>
      </c>
      <c r="AT553" s="5" t="str">
        <f t="shared" si="68"/>
        <v>yes</v>
      </c>
      <c r="AU553" s="5" t="str">
        <f t="shared" si="69"/>
        <v>yes</v>
      </c>
      <c r="AV553" s="5">
        <v>98.471788724966729</v>
      </c>
      <c r="AW553" s="5">
        <v>99.97</v>
      </c>
      <c r="AX553" s="5" t="s">
        <v>2385</v>
      </c>
      <c r="AY553" s="5">
        <v>4.33</v>
      </c>
      <c r="AZ553" s="5" t="str">
        <f t="shared" si="70"/>
        <v>yes</v>
      </c>
      <c r="BA553" s="5" t="str">
        <f t="shared" si="71"/>
        <v>yes</v>
      </c>
    </row>
    <row r="554" spans="1:53">
      <c r="A554" s="5" t="s">
        <v>1556</v>
      </c>
      <c r="B554" s="5" t="s">
        <v>1667</v>
      </c>
      <c r="C554" s="5" t="s">
        <v>4907</v>
      </c>
      <c r="D554" s="5">
        <v>301291</v>
      </c>
      <c r="E554" s="5" t="s">
        <v>172</v>
      </c>
      <c r="F554" s="5" t="s">
        <v>1667</v>
      </c>
      <c r="G554" s="5" t="s">
        <v>2882</v>
      </c>
      <c r="H554" s="5" t="s">
        <v>1549</v>
      </c>
      <c r="I554" s="5" t="s">
        <v>6168</v>
      </c>
      <c r="J554" s="5">
        <v>2012</v>
      </c>
      <c r="K554" s="5" t="s">
        <v>2466</v>
      </c>
      <c r="L554" s="136" t="s">
        <v>6195</v>
      </c>
      <c r="M554" s="5" t="s">
        <v>1551</v>
      </c>
      <c r="N554" s="5" t="s">
        <v>177</v>
      </c>
      <c r="O554" s="5" t="s">
        <v>177</v>
      </c>
      <c r="P554" s="10" t="s">
        <v>449</v>
      </c>
      <c r="Q554" s="5" t="s">
        <v>172</v>
      </c>
      <c r="R554" s="5" t="s">
        <v>172</v>
      </c>
      <c r="S554" s="5" t="s">
        <v>172</v>
      </c>
      <c r="T554" s="5" t="s">
        <v>172</v>
      </c>
      <c r="U554" s="5" t="s">
        <v>172</v>
      </c>
      <c r="V554" s="5" t="s">
        <v>172</v>
      </c>
      <c r="W554" s="5" t="s">
        <v>172</v>
      </c>
      <c r="X554" s="5" t="s">
        <v>172</v>
      </c>
      <c r="Y554" s="5" t="s">
        <v>2814</v>
      </c>
      <c r="Z554" s="5" t="s">
        <v>172</v>
      </c>
      <c r="AA554" s="5" t="s">
        <v>1550</v>
      </c>
      <c r="AB554" s="5" t="s">
        <v>2254</v>
      </c>
      <c r="AC554" s="5" t="s">
        <v>1765</v>
      </c>
      <c r="AD554" s="5">
        <v>6.9643499999999997E-2</v>
      </c>
      <c r="AE554" s="5" t="s">
        <v>177</v>
      </c>
      <c r="AF554" s="5" t="s">
        <v>449</v>
      </c>
      <c r="AG554" s="5">
        <v>7.1902599999999997E-2</v>
      </c>
      <c r="AH554" s="40" t="s">
        <v>177</v>
      </c>
      <c r="AI554" s="40" t="s">
        <v>449</v>
      </c>
      <c r="AJ554" s="40" t="str">
        <f t="shared" si="65"/>
        <v>No</v>
      </c>
      <c r="AK554" s="40">
        <v>19.100000000000001</v>
      </c>
      <c r="AL554" s="40">
        <v>19</v>
      </c>
      <c r="AM554" s="5" t="s">
        <v>177</v>
      </c>
      <c r="AN554" s="5" t="s">
        <v>177</v>
      </c>
      <c r="AO554" s="5" t="s">
        <v>8549</v>
      </c>
      <c r="AP554" s="5">
        <v>1129706</v>
      </c>
      <c r="AQ554" s="5">
        <v>65</v>
      </c>
      <c r="AR554" s="5" t="str">
        <f>IF(AQ554&lt;350,"yes","no")</f>
        <v>yes</v>
      </c>
      <c r="AS554" s="5">
        <v>34681</v>
      </c>
      <c r="AT554" s="5" t="str">
        <f t="shared" si="68"/>
        <v>yes</v>
      </c>
      <c r="AU554" s="5" t="str">
        <f t="shared" si="69"/>
        <v>yes</v>
      </c>
      <c r="AV554" s="5">
        <v>99.12893010293665</v>
      </c>
      <c r="AW554" s="5">
        <v>100</v>
      </c>
      <c r="AX554" s="5" t="s">
        <v>2385</v>
      </c>
      <c r="AY554" s="5">
        <v>0.97</v>
      </c>
      <c r="AZ554" s="5" t="str">
        <f t="shared" si="70"/>
        <v>yes</v>
      </c>
      <c r="BA554" s="5" t="str">
        <f t="shared" si="71"/>
        <v>yes</v>
      </c>
    </row>
    <row r="555" spans="1:53">
      <c r="A555" s="5" t="s">
        <v>1558</v>
      </c>
      <c r="B555" s="5" t="s">
        <v>1669</v>
      </c>
      <c r="C555" s="5" t="s">
        <v>5193</v>
      </c>
      <c r="D555" s="5">
        <v>906419</v>
      </c>
      <c r="E555" s="5" t="s">
        <v>172</v>
      </c>
      <c r="F555" s="5" t="s">
        <v>1669</v>
      </c>
      <c r="G555" s="5" t="s">
        <v>2882</v>
      </c>
      <c r="H555" s="5" t="s">
        <v>1549</v>
      </c>
      <c r="I555" s="5" t="s">
        <v>6168</v>
      </c>
      <c r="J555" s="5">
        <v>2012</v>
      </c>
      <c r="K555" s="5" t="s">
        <v>2466</v>
      </c>
      <c r="L555" s="136" t="s">
        <v>6195</v>
      </c>
      <c r="M555" s="5" t="s">
        <v>1551</v>
      </c>
      <c r="N555" s="5" t="s">
        <v>177</v>
      </c>
      <c r="O555" s="5" t="s">
        <v>177</v>
      </c>
      <c r="P555" s="10" t="s">
        <v>449</v>
      </c>
      <c r="Q555" s="5" t="s">
        <v>172</v>
      </c>
      <c r="R555" s="5" t="s">
        <v>172</v>
      </c>
      <c r="S555" s="5" t="s">
        <v>172</v>
      </c>
      <c r="T555" s="5" t="s">
        <v>172</v>
      </c>
      <c r="U555" s="5" t="s">
        <v>172</v>
      </c>
      <c r="V555" s="5" t="s">
        <v>172</v>
      </c>
      <c r="W555" s="5" t="s">
        <v>172</v>
      </c>
      <c r="X555" s="5" t="s">
        <v>172</v>
      </c>
      <c r="Y555" s="5" t="s">
        <v>2814</v>
      </c>
      <c r="Z555" s="5" t="s">
        <v>172</v>
      </c>
      <c r="AA555" s="5" t="s">
        <v>1550</v>
      </c>
      <c r="AB555" s="5" t="s">
        <v>2254</v>
      </c>
      <c r="AC555" s="5" t="s">
        <v>1765</v>
      </c>
      <c r="AD555" s="5">
        <v>2.5131799999999999E-2</v>
      </c>
      <c r="AE555" s="5" t="s">
        <v>177</v>
      </c>
      <c r="AF555" s="5" t="s">
        <v>449</v>
      </c>
      <c r="AG555" s="5">
        <v>3.8661099999999997E-2</v>
      </c>
      <c r="AH555" s="40" t="s">
        <v>177</v>
      </c>
      <c r="AI555" s="40" t="s">
        <v>449</v>
      </c>
      <c r="AJ555" s="40" t="str">
        <f t="shared" si="65"/>
        <v>No</v>
      </c>
      <c r="AK555" s="40">
        <v>43.3</v>
      </c>
      <c r="AL555" s="40">
        <v>42</v>
      </c>
      <c r="AM555" s="5" t="s">
        <v>177</v>
      </c>
      <c r="AN555" s="5" t="s">
        <v>177</v>
      </c>
      <c r="AO555" s="5" t="s">
        <v>8550</v>
      </c>
      <c r="AP555" s="5">
        <v>1126835</v>
      </c>
      <c r="AQ555" s="5">
        <v>22</v>
      </c>
      <c r="AR555" s="5" t="str">
        <f>IF(AQ555&lt;350,"yes","no")</f>
        <v>yes</v>
      </c>
      <c r="AS555" s="5">
        <v>113942</v>
      </c>
      <c r="AT555" s="5" t="str">
        <f t="shared" si="68"/>
        <v>yes</v>
      </c>
      <c r="AU555" s="5" t="str">
        <f t="shared" si="69"/>
        <v>yes</v>
      </c>
      <c r="AV555" s="5">
        <v>98.877006896079706</v>
      </c>
      <c r="AW555" s="5">
        <v>100</v>
      </c>
      <c r="AX555" s="5" t="s">
        <v>2385</v>
      </c>
      <c r="AY555" s="5">
        <v>0.85</v>
      </c>
      <c r="AZ555" s="5" t="str">
        <f t="shared" si="70"/>
        <v>yes</v>
      </c>
      <c r="BA555" s="5" t="str">
        <f t="shared" si="71"/>
        <v>yes</v>
      </c>
    </row>
    <row r="556" spans="1:53">
      <c r="A556" s="5" t="s">
        <v>2824</v>
      </c>
      <c r="B556" s="5" t="s">
        <v>2823</v>
      </c>
      <c r="C556" s="5" t="s">
        <v>5060</v>
      </c>
      <c r="D556" s="5">
        <v>527529</v>
      </c>
      <c r="E556" s="5" t="s">
        <v>172</v>
      </c>
      <c r="F556" s="5" t="s">
        <v>2823</v>
      </c>
      <c r="G556" s="5" t="s">
        <v>2882</v>
      </c>
      <c r="H556" s="5" t="s">
        <v>1593</v>
      </c>
      <c r="I556" s="5" t="s">
        <v>6169</v>
      </c>
      <c r="J556" s="5">
        <v>2013</v>
      </c>
      <c r="K556" s="5" t="s">
        <v>3000</v>
      </c>
      <c r="L556" s="136" t="s">
        <v>6195</v>
      </c>
      <c r="M556" s="5" t="s">
        <v>2819</v>
      </c>
      <c r="N556" s="10" t="s">
        <v>449</v>
      </c>
      <c r="O556" s="5" t="s">
        <v>177</v>
      </c>
      <c r="P556" s="10" t="s">
        <v>449</v>
      </c>
      <c r="Q556" s="161">
        <v>41426</v>
      </c>
      <c r="R556" s="5" t="s">
        <v>172</v>
      </c>
      <c r="S556" s="5" t="s">
        <v>172</v>
      </c>
      <c r="T556" s="5" t="s">
        <v>172</v>
      </c>
      <c r="U556" s="5" t="s">
        <v>172</v>
      </c>
      <c r="V556" s="5" t="s">
        <v>172</v>
      </c>
      <c r="W556" s="5" t="s">
        <v>172</v>
      </c>
      <c r="X556" s="5" t="s">
        <v>172</v>
      </c>
      <c r="Y556" s="5" t="s">
        <v>2825</v>
      </c>
      <c r="Z556" s="5" t="s">
        <v>172</v>
      </c>
      <c r="AA556" s="5" t="s">
        <v>9390</v>
      </c>
      <c r="AB556" s="5" t="s">
        <v>6586</v>
      </c>
      <c r="AC556" s="5" t="s">
        <v>172</v>
      </c>
      <c r="AD556" s="5">
        <v>3.11267E-2</v>
      </c>
      <c r="AE556" s="5" t="s">
        <v>177</v>
      </c>
      <c r="AF556" s="5" t="s">
        <v>449</v>
      </c>
      <c r="AG556" s="40">
        <v>4.1290399999999998E-2</v>
      </c>
      <c r="AH556" s="40" t="s">
        <v>177</v>
      </c>
      <c r="AI556" s="40" t="s">
        <v>449</v>
      </c>
      <c r="AJ556" s="40" t="str">
        <f t="shared" si="65"/>
        <v>No</v>
      </c>
      <c r="AK556" s="40" t="s">
        <v>172</v>
      </c>
      <c r="AL556" s="40" t="s">
        <v>172</v>
      </c>
      <c r="AM556" s="5" t="s">
        <v>177</v>
      </c>
      <c r="AN556" s="5" t="s">
        <v>177</v>
      </c>
      <c r="AO556" s="5" t="s">
        <v>8573</v>
      </c>
      <c r="AP556" s="5">
        <v>1136839</v>
      </c>
      <c r="AQ556" s="5">
        <v>16</v>
      </c>
      <c r="AR556" s="5" t="str">
        <f>IF(AQ556&lt;350,"yes","no")</f>
        <v>yes</v>
      </c>
      <c r="AS556" s="5">
        <v>298962</v>
      </c>
      <c r="AT556" s="5" t="str">
        <f t="shared" si="68"/>
        <v>yes</v>
      </c>
      <c r="AU556" s="5" t="str">
        <f t="shared" si="69"/>
        <v>yes</v>
      </c>
      <c r="AV556" s="5">
        <v>99.7548333542465</v>
      </c>
      <c r="AW556" s="5">
        <v>99.97</v>
      </c>
      <c r="AX556" s="5" t="s">
        <v>2385</v>
      </c>
      <c r="AY556" s="5">
        <v>0</v>
      </c>
      <c r="AZ556" s="5" t="str">
        <f t="shared" si="70"/>
        <v>yes</v>
      </c>
      <c r="BA556" s="5" t="str">
        <f t="shared" si="71"/>
        <v>yes</v>
      </c>
    </row>
    <row r="557" spans="1:53">
      <c r="A557" s="5" t="s">
        <v>3232</v>
      </c>
      <c r="B557" s="5" t="s">
        <v>3840</v>
      </c>
      <c r="C557" s="5" t="s">
        <v>3551</v>
      </c>
      <c r="D557" s="5">
        <v>442553</v>
      </c>
      <c r="E557" s="5" t="s">
        <v>172</v>
      </c>
      <c r="F557" s="5" t="s">
        <v>9848</v>
      </c>
      <c r="G557" s="5" t="s">
        <v>2882</v>
      </c>
      <c r="H557" s="5" t="s">
        <v>1549</v>
      </c>
      <c r="I557" s="5" t="s">
        <v>6168</v>
      </c>
      <c r="J557" s="5">
        <v>2018</v>
      </c>
      <c r="K557" s="10" t="s">
        <v>6174</v>
      </c>
      <c r="L557" s="136" t="s">
        <v>178</v>
      </c>
      <c r="M557" s="5" t="s">
        <v>2383</v>
      </c>
      <c r="N557" s="5" t="str">
        <f>VLOOKUP(A557,'All_useable_T.pal_12-2019'!C:R,15,FALSE)</f>
        <v>Yes</v>
      </c>
      <c r="O557" s="5" t="s">
        <v>177</v>
      </c>
      <c r="P557" s="10" t="s">
        <v>449</v>
      </c>
      <c r="Q557" s="23">
        <v>43252</v>
      </c>
      <c r="R557" s="23" t="s">
        <v>9550</v>
      </c>
      <c r="S557" s="5" t="s">
        <v>172</v>
      </c>
      <c r="T557" s="23" t="s">
        <v>9525</v>
      </c>
      <c r="U557" s="5" t="s">
        <v>172</v>
      </c>
      <c r="V557" s="34">
        <v>27</v>
      </c>
      <c r="W557" s="5" t="s">
        <v>172</v>
      </c>
      <c r="X557" s="5" t="s">
        <v>172</v>
      </c>
      <c r="Y557" s="5" t="s">
        <v>2814</v>
      </c>
      <c r="Z557" s="5" t="s">
        <v>6598</v>
      </c>
      <c r="AA557" s="5" t="s">
        <v>4028</v>
      </c>
      <c r="AB557" s="5" t="s">
        <v>6585</v>
      </c>
      <c r="AC557" s="5" t="s">
        <v>1765</v>
      </c>
      <c r="AD557" s="5">
        <v>0.29350500000000002</v>
      </c>
      <c r="AE557" s="5" t="s">
        <v>449</v>
      </c>
      <c r="AF557" s="5" t="s">
        <v>449</v>
      </c>
      <c r="AG557" s="5">
        <v>0.59044700000000006</v>
      </c>
      <c r="AH557" s="40" t="s">
        <v>449</v>
      </c>
      <c r="AI557" s="40" t="s">
        <v>177</v>
      </c>
      <c r="AJ557" s="40" t="str">
        <f t="shared" si="65"/>
        <v>No</v>
      </c>
      <c r="AK557" s="40">
        <v>7.7</v>
      </c>
      <c r="AL557" s="40">
        <v>6</v>
      </c>
      <c r="AM557" s="5" t="s">
        <v>177</v>
      </c>
      <c r="AN557" s="5" t="s">
        <v>177</v>
      </c>
      <c r="AO557" s="5" t="s">
        <v>8387</v>
      </c>
      <c r="AP557" s="5">
        <v>730253</v>
      </c>
      <c r="AQ557" s="5">
        <v>681</v>
      </c>
      <c r="AR557" s="5" t="str">
        <f>IF(AQ557&lt;600,"yes","no")</f>
        <v>no</v>
      </c>
      <c r="AS557" s="5">
        <v>1179</v>
      </c>
      <c r="AT557" s="5" t="str">
        <f t="shared" si="68"/>
        <v>no</v>
      </c>
      <c r="AU557" s="5" t="str">
        <f t="shared" si="69"/>
        <v>no</v>
      </c>
      <c r="AV557" s="5">
        <v>64.077909291850972</v>
      </c>
      <c r="AW557" s="5">
        <v>71.89</v>
      </c>
      <c r="AX557" s="5" t="s">
        <v>2386</v>
      </c>
      <c r="AY557" s="5">
        <v>5.65</v>
      </c>
      <c r="AZ557" s="5" t="str">
        <f t="shared" si="70"/>
        <v>no</v>
      </c>
      <c r="BA557" s="5" t="str">
        <f t="shared" si="71"/>
        <v>yes</v>
      </c>
    </row>
    <row r="558" spans="1:53">
      <c r="A558" s="5" t="s">
        <v>3233</v>
      </c>
      <c r="B558" s="5" t="s">
        <v>3841</v>
      </c>
      <c r="C558" s="5" t="s">
        <v>3552</v>
      </c>
      <c r="D558" s="5">
        <v>1197249</v>
      </c>
      <c r="E558" s="5" t="s">
        <v>172</v>
      </c>
      <c r="F558" s="5" t="s">
        <v>9779</v>
      </c>
      <c r="G558" s="5" t="s">
        <v>2882</v>
      </c>
      <c r="H558" s="5" t="s">
        <v>1549</v>
      </c>
      <c r="I558" s="5" t="s">
        <v>6168</v>
      </c>
      <c r="J558" s="5">
        <v>2018</v>
      </c>
      <c r="K558" s="10" t="s">
        <v>6174</v>
      </c>
      <c r="L558" s="136" t="s">
        <v>178</v>
      </c>
      <c r="M558" s="5" t="s">
        <v>2383</v>
      </c>
      <c r="N558" s="5" t="str">
        <f>VLOOKUP(A558,'All_useable_T.pal_12-2019'!C:R,15,FALSE)</f>
        <v>Yes</v>
      </c>
      <c r="O558" s="5" t="s">
        <v>177</v>
      </c>
      <c r="P558" s="10" t="s">
        <v>449</v>
      </c>
      <c r="Q558" s="23">
        <v>43252</v>
      </c>
      <c r="R558" s="23" t="s">
        <v>9550</v>
      </c>
      <c r="S558" s="5" t="s">
        <v>172</v>
      </c>
      <c r="T558" s="23" t="s">
        <v>9520</v>
      </c>
      <c r="U558" s="5" t="s">
        <v>172</v>
      </c>
      <c r="V558" s="34">
        <v>54</v>
      </c>
      <c r="W558" s="5" t="s">
        <v>172</v>
      </c>
      <c r="X558" s="5" t="s">
        <v>172</v>
      </c>
      <c r="Y558" s="5" t="s">
        <v>2814</v>
      </c>
      <c r="Z558" s="5" t="s">
        <v>6598</v>
      </c>
      <c r="AA558" s="5" t="s">
        <v>4028</v>
      </c>
      <c r="AB558" s="5" t="s">
        <v>6585</v>
      </c>
      <c r="AC558" s="5" t="s">
        <v>1765</v>
      </c>
      <c r="AD558" s="5">
        <v>3.5331500000000002E-2</v>
      </c>
      <c r="AE558" s="5" t="s">
        <v>177</v>
      </c>
      <c r="AF558" s="5" t="s">
        <v>449</v>
      </c>
      <c r="AG558" s="5">
        <v>7.8155000000000002E-2</v>
      </c>
      <c r="AH558" s="40" t="s">
        <v>177</v>
      </c>
      <c r="AI558" s="40" t="s">
        <v>449</v>
      </c>
      <c r="AJ558" s="40" t="str">
        <f t="shared" si="65"/>
        <v>No</v>
      </c>
      <c r="AK558" s="40">
        <v>27.3</v>
      </c>
      <c r="AL558" s="40">
        <v>25</v>
      </c>
      <c r="AM558" s="5" t="s">
        <v>177</v>
      </c>
      <c r="AN558" s="5" t="s">
        <v>177</v>
      </c>
      <c r="AO558" s="5" t="s">
        <v>8274</v>
      </c>
      <c r="AP558" s="5">
        <v>1141348</v>
      </c>
      <c r="AQ558" s="5">
        <v>282</v>
      </c>
      <c r="AR558" s="5" t="str">
        <f>IF(AQ558&lt;350,"yes","no")</f>
        <v>yes</v>
      </c>
      <c r="AS558" s="5">
        <v>7930</v>
      </c>
      <c r="AT558" s="5" t="str">
        <f t="shared" si="68"/>
        <v>yes</v>
      </c>
      <c r="AU558" s="5" t="str">
        <f t="shared" si="69"/>
        <v>yes</v>
      </c>
      <c r="AV558" s="5">
        <v>100.15048704275851</v>
      </c>
      <c r="AW558" s="5">
        <v>97.55</v>
      </c>
      <c r="AX558" s="5" t="s">
        <v>2385</v>
      </c>
      <c r="AY558" s="5">
        <v>1.18</v>
      </c>
      <c r="AZ558" s="5" t="str">
        <f t="shared" si="70"/>
        <v>yes</v>
      </c>
      <c r="BA558" s="5" t="str">
        <f t="shared" si="71"/>
        <v>yes</v>
      </c>
    </row>
    <row r="559" spans="1:53">
      <c r="A559" s="5" t="s">
        <v>3234</v>
      </c>
      <c r="B559" s="5" t="s">
        <v>3842</v>
      </c>
      <c r="C559" s="5" t="s">
        <v>3553</v>
      </c>
      <c r="D559" s="5">
        <v>704360</v>
      </c>
      <c r="E559" s="5" t="s">
        <v>172</v>
      </c>
      <c r="F559" s="5" t="s">
        <v>9871</v>
      </c>
      <c r="G559" s="5" t="s">
        <v>2882</v>
      </c>
      <c r="H559" s="5" t="s">
        <v>1549</v>
      </c>
      <c r="I559" s="5" t="s">
        <v>6168</v>
      </c>
      <c r="J559" s="5">
        <v>2018</v>
      </c>
      <c r="K559" s="10" t="s">
        <v>6174</v>
      </c>
      <c r="L559" s="136" t="s">
        <v>178</v>
      </c>
      <c r="M559" s="5" t="s">
        <v>2383</v>
      </c>
      <c r="N559" s="5" t="str">
        <f>VLOOKUP(A559,'All_useable_T.pal_12-2019'!C:R,15,FALSE)</f>
        <v>Yes</v>
      </c>
      <c r="O559" s="5" t="s">
        <v>177</v>
      </c>
      <c r="P559" s="10" t="s">
        <v>449</v>
      </c>
      <c r="Q559" s="23">
        <v>43252</v>
      </c>
      <c r="R559" s="23" t="s">
        <v>9550</v>
      </c>
      <c r="S559" s="5" t="s">
        <v>172</v>
      </c>
      <c r="T559" s="23" t="s">
        <v>9520</v>
      </c>
      <c r="U559" s="5" t="s">
        <v>172</v>
      </c>
      <c r="V559" s="34">
        <v>31</v>
      </c>
      <c r="W559" s="5" t="s">
        <v>172</v>
      </c>
      <c r="X559" s="5" t="s">
        <v>172</v>
      </c>
      <c r="Y559" s="5" t="s">
        <v>2814</v>
      </c>
      <c r="Z559" s="5" t="s">
        <v>6598</v>
      </c>
      <c r="AA559" s="5" t="s">
        <v>4028</v>
      </c>
      <c r="AB559" s="5" t="s">
        <v>6585</v>
      </c>
      <c r="AC559" s="5" t="s">
        <v>1765</v>
      </c>
      <c r="AD559" s="5">
        <v>0.13528399999999999</v>
      </c>
      <c r="AE559" s="5" t="s">
        <v>177</v>
      </c>
      <c r="AF559" s="5" t="s">
        <v>449</v>
      </c>
      <c r="AG559" s="5">
        <v>0.35709800000000003</v>
      </c>
      <c r="AH559" s="40" t="s">
        <v>449</v>
      </c>
      <c r="AI559" s="40" t="s">
        <v>449</v>
      </c>
      <c r="AJ559" s="40" t="str">
        <f t="shared" si="65"/>
        <v>No</v>
      </c>
      <c r="AK559" s="40">
        <v>11.7</v>
      </c>
      <c r="AL559" s="40">
        <v>10</v>
      </c>
      <c r="AM559" s="5" t="s">
        <v>177</v>
      </c>
      <c r="AN559" s="5" t="s">
        <v>177</v>
      </c>
      <c r="AO559" s="5" t="s">
        <v>8402</v>
      </c>
      <c r="AP559" s="5">
        <v>1002967</v>
      </c>
      <c r="AQ559" s="5">
        <v>823</v>
      </c>
      <c r="AR559" s="5" t="str">
        <f>IF(AQ559&lt;600,"yes","no")</f>
        <v>no</v>
      </c>
      <c r="AS559" s="5">
        <v>1360</v>
      </c>
      <c r="AT559" s="5" t="str">
        <f t="shared" si="68"/>
        <v>no</v>
      </c>
      <c r="AU559" s="5" t="str">
        <f t="shared" si="69"/>
        <v>no</v>
      </c>
      <c r="AV559" s="5">
        <v>88.007893769309945</v>
      </c>
      <c r="AW559" s="5">
        <v>87.78</v>
      </c>
      <c r="AX559" s="5" t="s">
        <v>2386</v>
      </c>
      <c r="AY559" s="5">
        <v>9.9700000000000006</v>
      </c>
      <c r="AZ559" s="5" t="str">
        <f t="shared" si="70"/>
        <v>no</v>
      </c>
      <c r="BA559" s="5" t="str">
        <f t="shared" si="71"/>
        <v>yes</v>
      </c>
    </row>
    <row r="560" spans="1:53">
      <c r="A560" s="5" t="s">
        <v>3235</v>
      </c>
      <c r="B560" s="5" t="s">
        <v>3843</v>
      </c>
      <c r="C560" s="5" t="s">
        <v>3554</v>
      </c>
      <c r="D560" s="5">
        <v>915605</v>
      </c>
      <c r="E560" s="5" t="s">
        <v>172</v>
      </c>
      <c r="F560" s="5" t="s">
        <v>9764</v>
      </c>
      <c r="G560" s="5" t="s">
        <v>2882</v>
      </c>
      <c r="H560" s="5" t="s">
        <v>1549</v>
      </c>
      <c r="I560" s="5" t="s">
        <v>6168</v>
      </c>
      <c r="J560" s="5">
        <v>2018</v>
      </c>
      <c r="K560" s="10" t="s">
        <v>6174</v>
      </c>
      <c r="L560" s="136" t="s">
        <v>178</v>
      </c>
      <c r="M560" s="5" t="s">
        <v>2383</v>
      </c>
      <c r="N560" s="5" t="str">
        <f>VLOOKUP(A560,'All_useable_T.pal_12-2019'!C:R,15,FALSE)</f>
        <v>Yes</v>
      </c>
      <c r="O560" s="5" t="s">
        <v>177</v>
      </c>
      <c r="P560" s="10" t="s">
        <v>449</v>
      </c>
      <c r="Q560" s="23">
        <v>43252</v>
      </c>
      <c r="R560" s="23" t="s">
        <v>9550</v>
      </c>
      <c r="S560" s="5" t="s">
        <v>172</v>
      </c>
      <c r="T560" s="23" t="s">
        <v>9525</v>
      </c>
      <c r="U560" s="5" t="s">
        <v>172</v>
      </c>
      <c r="V560" s="34">
        <v>29</v>
      </c>
      <c r="W560" s="5" t="s">
        <v>172</v>
      </c>
      <c r="X560" s="5" t="s">
        <v>172</v>
      </c>
      <c r="Y560" s="5" t="s">
        <v>2814</v>
      </c>
      <c r="Z560" s="5" t="s">
        <v>6598</v>
      </c>
      <c r="AA560" s="5" t="s">
        <v>4028</v>
      </c>
      <c r="AB560" s="5" t="s">
        <v>6585</v>
      </c>
      <c r="AC560" s="5" t="s">
        <v>1765</v>
      </c>
      <c r="AD560" s="5">
        <v>6.9898799999999997E-2</v>
      </c>
      <c r="AE560" s="5" t="s">
        <v>177</v>
      </c>
      <c r="AF560" s="5" t="s">
        <v>449</v>
      </c>
      <c r="AG560" s="5">
        <v>0.20675399999999999</v>
      </c>
      <c r="AH560" s="40" t="s">
        <v>177</v>
      </c>
      <c r="AI560" s="40" t="s">
        <v>449</v>
      </c>
      <c r="AJ560" s="40" t="str">
        <f t="shared" si="65"/>
        <v>No</v>
      </c>
      <c r="AK560" s="40">
        <v>17.399999999999999</v>
      </c>
      <c r="AL560" s="40">
        <v>15</v>
      </c>
      <c r="AM560" s="5" t="s">
        <v>177</v>
      </c>
      <c r="AN560" s="5" t="s">
        <v>177</v>
      </c>
      <c r="AO560" s="5" t="s">
        <v>8251</v>
      </c>
      <c r="AP560" s="5">
        <v>1115924</v>
      </c>
      <c r="AQ560" s="5">
        <v>527</v>
      </c>
      <c r="AR560" s="5" t="str">
        <f>IF(AQ560&lt;600,"yes","no")</f>
        <v>yes</v>
      </c>
      <c r="AS560" s="5">
        <v>3148</v>
      </c>
      <c r="AT560" s="5" t="str">
        <f t="shared" si="68"/>
        <v>yes</v>
      </c>
      <c r="AU560" s="5" t="str">
        <f t="shared" si="69"/>
        <v>no</v>
      </c>
      <c r="AV560" s="5">
        <v>97.91959341296716</v>
      </c>
      <c r="AW560" s="5">
        <v>93.28</v>
      </c>
      <c r="AX560" s="5" t="s">
        <v>2386</v>
      </c>
      <c r="AY560" s="5">
        <v>7.17</v>
      </c>
      <c r="AZ560" s="5" t="str">
        <f t="shared" si="70"/>
        <v>no</v>
      </c>
      <c r="BA560" s="5" t="str">
        <f t="shared" si="71"/>
        <v>yes</v>
      </c>
    </row>
    <row r="561" spans="1:53">
      <c r="A561" s="5" t="s">
        <v>3236</v>
      </c>
      <c r="B561" s="5" t="s">
        <v>3844</v>
      </c>
      <c r="C561" s="5" t="s">
        <v>3555</v>
      </c>
      <c r="D561" s="5">
        <v>2431970</v>
      </c>
      <c r="E561" s="5" t="s">
        <v>172</v>
      </c>
      <c r="F561" s="5" t="s">
        <v>10013</v>
      </c>
      <c r="G561" s="5" t="s">
        <v>2882</v>
      </c>
      <c r="H561" s="5" t="s">
        <v>1549</v>
      </c>
      <c r="I561" s="5" t="s">
        <v>6168</v>
      </c>
      <c r="J561" s="5">
        <v>2018</v>
      </c>
      <c r="K561" s="10" t="s">
        <v>6174</v>
      </c>
      <c r="L561" s="136" t="s">
        <v>178</v>
      </c>
      <c r="M561" s="5" t="s">
        <v>2383</v>
      </c>
      <c r="N561" s="5" t="str">
        <f>VLOOKUP(A561,'All_useable_T.pal_12-2019'!C:R,15,FALSE)</f>
        <v>Yes</v>
      </c>
      <c r="O561" s="5" t="s">
        <v>177</v>
      </c>
      <c r="P561" s="10" t="s">
        <v>449</v>
      </c>
      <c r="Q561" s="23">
        <v>43282</v>
      </c>
      <c r="R561" s="23" t="s">
        <v>9550</v>
      </c>
      <c r="S561" s="5" t="s">
        <v>172</v>
      </c>
      <c r="T561" s="23" t="s">
        <v>9525</v>
      </c>
      <c r="U561" s="5" t="s">
        <v>172</v>
      </c>
      <c r="V561" s="34">
        <v>20</v>
      </c>
      <c r="W561" s="5" t="s">
        <v>172</v>
      </c>
      <c r="X561" s="5" t="s">
        <v>172</v>
      </c>
      <c r="Y561" s="5" t="s">
        <v>2814</v>
      </c>
      <c r="Z561" s="5" t="s">
        <v>6598</v>
      </c>
      <c r="AA561" s="5" t="s">
        <v>4028</v>
      </c>
      <c r="AB561" s="5" t="s">
        <v>6585</v>
      </c>
      <c r="AC561" s="5" t="s">
        <v>1765</v>
      </c>
      <c r="AD561" s="5">
        <v>2.4758800000000001E-2</v>
      </c>
      <c r="AE561" s="5" t="s">
        <v>177</v>
      </c>
      <c r="AF561" s="5" t="s">
        <v>449</v>
      </c>
      <c r="AG561" s="5">
        <v>4.1943099999999997E-2</v>
      </c>
      <c r="AH561" s="40" t="s">
        <v>177</v>
      </c>
      <c r="AI561" s="40" t="s">
        <v>449</v>
      </c>
      <c r="AJ561" s="40" t="str">
        <f t="shared" si="65"/>
        <v>No</v>
      </c>
      <c r="AK561" s="40">
        <v>39.9</v>
      </c>
      <c r="AL561" s="40">
        <v>37</v>
      </c>
      <c r="AM561" s="5" t="s">
        <v>177</v>
      </c>
      <c r="AN561" s="5" t="s">
        <v>177</v>
      </c>
      <c r="AO561" s="5" t="s">
        <v>8451</v>
      </c>
      <c r="AP561" s="5">
        <v>1131164</v>
      </c>
      <c r="AQ561" s="5">
        <v>42</v>
      </c>
      <c r="AR561" s="5" t="str">
        <f>IF(AQ561&lt;350,"yes","no")</f>
        <v>yes</v>
      </c>
      <c r="AS561" s="5">
        <v>64939</v>
      </c>
      <c r="AT561" s="5" t="str">
        <f t="shared" si="68"/>
        <v>yes</v>
      </c>
      <c r="AU561" s="5" t="str">
        <f t="shared" si="69"/>
        <v>yes</v>
      </c>
      <c r="AV561" s="5">
        <v>99.256866026168083</v>
      </c>
      <c r="AW561" s="5">
        <v>100</v>
      </c>
      <c r="AX561" s="5" t="s">
        <v>2385</v>
      </c>
      <c r="AY561" s="5">
        <v>0.28999999999999998</v>
      </c>
      <c r="AZ561" s="5" t="str">
        <f t="shared" si="70"/>
        <v>yes</v>
      </c>
      <c r="BA561" s="5" t="str">
        <f t="shared" si="71"/>
        <v>yes</v>
      </c>
    </row>
    <row r="562" spans="1:53">
      <c r="A562" s="5" t="s">
        <v>3238</v>
      </c>
      <c r="B562" s="5" t="s">
        <v>3846</v>
      </c>
      <c r="C562" s="5" t="s">
        <v>3557</v>
      </c>
      <c r="D562" s="5">
        <v>1242931</v>
      </c>
      <c r="E562" s="5" t="s">
        <v>172</v>
      </c>
      <c r="F562" s="5" t="s">
        <v>9765</v>
      </c>
      <c r="G562" s="5" t="s">
        <v>2882</v>
      </c>
      <c r="H562" s="5" t="s">
        <v>1549</v>
      </c>
      <c r="I562" s="5" t="s">
        <v>6168</v>
      </c>
      <c r="J562" s="5">
        <v>2018</v>
      </c>
      <c r="K562" s="10" t="s">
        <v>6174</v>
      </c>
      <c r="L562" s="136" t="s">
        <v>178</v>
      </c>
      <c r="M562" s="5" t="s">
        <v>2383</v>
      </c>
      <c r="N562" s="5" t="str">
        <f>VLOOKUP(A562,'All_useable_T.pal_12-2019'!C:R,15,FALSE)</f>
        <v>Yes</v>
      </c>
      <c r="O562" s="5" t="s">
        <v>177</v>
      </c>
      <c r="P562" s="10" t="s">
        <v>449</v>
      </c>
      <c r="Q562" s="23">
        <v>43282</v>
      </c>
      <c r="R562" s="23" t="s">
        <v>9550</v>
      </c>
      <c r="S562" s="5" t="s">
        <v>172</v>
      </c>
      <c r="T562" s="23" t="s">
        <v>9520</v>
      </c>
      <c r="U562" s="5" t="s">
        <v>172</v>
      </c>
      <c r="V562" s="34">
        <v>29</v>
      </c>
      <c r="W562" s="5" t="s">
        <v>172</v>
      </c>
      <c r="X562" s="5" t="s">
        <v>172</v>
      </c>
      <c r="Y562" s="5" t="s">
        <v>2814</v>
      </c>
      <c r="Z562" s="5" t="s">
        <v>6598</v>
      </c>
      <c r="AA562" s="5" t="s">
        <v>4028</v>
      </c>
      <c r="AB562" s="5" t="s">
        <v>6585</v>
      </c>
      <c r="AC562" s="5" t="s">
        <v>1765</v>
      </c>
      <c r="AD562" s="5">
        <v>4.01129E-2</v>
      </c>
      <c r="AE562" s="5" t="s">
        <v>177</v>
      </c>
      <c r="AF562" s="5" t="s">
        <v>449</v>
      </c>
      <c r="AG562" s="5">
        <v>0.105869</v>
      </c>
      <c r="AH562" s="40" t="s">
        <v>177</v>
      </c>
      <c r="AI562" s="40" t="s">
        <v>449</v>
      </c>
      <c r="AJ562" s="40" t="str">
        <f t="shared" si="65"/>
        <v>No</v>
      </c>
      <c r="AK562" s="40">
        <v>24.4</v>
      </c>
      <c r="AL562" s="40">
        <v>21</v>
      </c>
      <c r="AM562" s="5" t="s">
        <v>177</v>
      </c>
      <c r="AN562" s="5" t="s">
        <v>177</v>
      </c>
      <c r="AO562" s="5" t="s">
        <v>8252</v>
      </c>
      <c r="AP562" s="5">
        <v>1136213</v>
      </c>
      <c r="AQ562" s="5">
        <v>300</v>
      </c>
      <c r="AR562" s="5" t="str">
        <f>IF(AQ562&lt;350,"yes","no")</f>
        <v>yes</v>
      </c>
      <c r="AS562" s="5">
        <v>7667</v>
      </c>
      <c r="AT562" s="5" t="str">
        <f t="shared" si="68"/>
        <v>yes</v>
      </c>
      <c r="AU562" s="5" t="str">
        <f t="shared" si="69"/>
        <v>yes</v>
      </c>
      <c r="AV562" s="5">
        <v>99.699903389950975</v>
      </c>
      <c r="AW562" s="5">
        <v>98.36</v>
      </c>
      <c r="AX562" s="5" t="s">
        <v>2385</v>
      </c>
      <c r="AY562" s="5">
        <v>4.91</v>
      </c>
      <c r="AZ562" s="5" t="str">
        <f t="shared" si="70"/>
        <v>yes</v>
      </c>
      <c r="BA562" s="5" t="str">
        <f t="shared" si="71"/>
        <v>yes</v>
      </c>
    </row>
    <row r="563" spans="1:53">
      <c r="A563" s="5" t="s">
        <v>3239</v>
      </c>
      <c r="B563" s="5" t="s">
        <v>3847</v>
      </c>
      <c r="C563" s="5" t="s">
        <v>3558</v>
      </c>
      <c r="D563" s="5">
        <v>416982</v>
      </c>
      <c r="E563" s="5" t="s">
        <v>172</v>
      </c>
      <c r="F563" s="5" t="s">
        <v>9872</v>
      </c>
      <c r="G563" s="5" t="s">
        <v>2882</v>
      </c>
      <c r="H563" s="5" t="s">
        <v>1549</v>
      </c>
      <c r="I563" s="5" t="s">
        <v>6168</v>
      </c>
      <c r="J563" s="5">
        <v>2018</v>
      </c>
      <c r="K563" s="10" t="s">
        <v>6174</v>
      </c>
      <c r="L563" s="136" t="s">
        <v>178</v>
      </c>
      <c r="M563" s="5" t="s">
        <v>2383</v>
      </c>
      <c r="N563" s="5" t="str">
        <f>VLOOKUP(A563,'All_useable_T.pal_12-2019'!C:R,15,FALSE)</f>
        <v>Yes</v>
      </c>
      <c r="O563" s="5" t="s">
        <v>177</v>
      </c>
      <c r="P563" s="10" t="s">
        <v>449</v>
      </c>
      <c r="Q563" s="23">
        <v>43282</v>
      </c>
      <c r="R563" s="23" t="s">
        <v>9550</v>
      </c>
      <c r="S563" s="5" t="s">
        <v>172</v>
      </c>
      <c r="T563" s="23" t="s">
        <v>9520</v>
      </c>
      <c r="U563" s="5" t="s">
        <v>172</v>
      </c>
      <c r="V563" s="34">
        <v>34</v>
      </c>
      <c r="W563" s="5" t="s">
        <v>172</v>
      </c>
      <c r="X563" s="5" t="s">
        <v>172</v>
      </c>
      <c r="Y563" s="5" t="s">
        <v>2814</v>
      </c>
      <c r="Z563" s="5" t="s">
        <v>6598</v>
      </c>
      <c r="AA563" s="5" t="s">
        <v>4028</v>
      </c>
      <c r="AB563" s="5" t="s">
        <v>6585</v>
      </c>
      <c r="AC563" s="5" t="s">
        <v>1765</v>
      </c>
      <c r="AD563" s="5">
        <v>0.318525</v>
      </c>
      <c r="AE563" s="5" t="s">
        <v>449</v>
      </c>
      <c r="AF563" s="5" t="s">
        <v>449</v>
      </c>
      <c r="AG563" s="5">
        <v>0.61971500000000002</v>
      </c>
      <c r="AH563" s="40" t="s">
        <v>449</v>
      </c>
      <c r="AI563" s="40" t="s">
        <v>177</v>
      </c>
      <c r="AJ563" s="40" t="str">
        <f t="shared" si="65"/>
        <v>No</v>
      </c>
      <c r="AK563" s="40">
        <v>7.8</v>
      </c>
      <c r="AL563" s="40">
        <v>6</v>
      </c>
      <c r="AM563" s="5" t="s">
        <v>177</v>
      </c>
      <c r="AN563" s="5" t="s">
        <v>177</v>
      </c>
      <c r="AO563" s="5" t="s">
        <v>8413</v>
      </c>
      <c r="AP563" s="5">
        <v>655251</v>
      </c>
      <c r="AQ563" s="5">
        <v>589</v>
      </c>
      <c r="AR563" s="5" t="str">
        <f>IF(AQ563&lt;600,"yes","no")</f>
        <v>yes</v>
      </c>
      <c r="AS563" s="5">
        <v>1200</v>
      </c>
      <c r="AT563" s="5" t="str">
        <f t="shared" si="68"/>
        <v>no</v>
      </c>
      <c r="AU563" s="5" t="str">
        <f t="shared" si="69"/>
        <v>no</v>
      </c>
      <c r="AV563" s="5">
        <v>57.496667786910351</v>
      </c>
      <c r="AW563" s="5">
        <v>66.599999999999994</v>
      </c>
      <c r="AX563" s="5" t="s">
        <v>2386</v>
      </c>
      <c r="AY563" s="5">
        <v>6.76</v>
      </c>
      <c r="AZ563" s="5" t="str">
        <f t="shared" si="70"/>
        <v>no</v>
      </c>
      <c r="BA563" s="5" t="str">
        <f t="shared" si="71"/>
        <v>yes</v>
      </c>
    </row>
    <row r="564" spans="1:53">
      <c r="A564" s="5" t="s">
        <v>3240</v>
      </c>
      <c r="B564" s="5" t="s">
        <v>3848</v>
      </c>
      <c r="C564" s="5" t="s">
        <v>3559</v>
      </c>
      <c r="D564" s="5">
        <v>2500000</v>
      </c>
      <c r="E564" s="5" t="s">
        <v>172</v>
      </c>
      <c r="F564" s="5" t="s">
        <v>9804</v>
      </c>
      <c r="G564" s="5" t="s">
        <v>2882</v>
      </c>
      <c r="H564" s="5" t="s">
        <v>1549</v>
      </c>
      <c r="I564" s="5" t="s">
        <v>6168</v>
      </c>
      <c r="J564" s="5">
        <v>2018</v>
      </c>
      <c r="K564" s="10" t="s">
        <v>6174</v>
      </c>
      <c r="L564" s="136" t="s">
        <v>178</v>
      </c>
      <c r="M564" s="5" t="s">
        <v>2383</v>
      </c>
      <c r="N564" s="5" t="str">
        <f>VLOOKUP(A564,'All_useable_T.pal_12-2019'!C:R,15,FALSE)</f>
        <v>Yes</v>
      </c>
      <c r="O564" s="5" t="s">
        <v>177</v>
      </c>
      <c r="P564" s="10" t="s">
        <v>449</v>
      </c>
      <c r="Q564" s="23">
        <v>43221</v>
      </c>
      <c r="R564" s="23" t="s">
        <v>9550</v>
      </c>
      <c r="S564" s="5" t="s">
        <v>172</v>
      </c>
      <c r="T564" s="23" t="s">
        <v>9525</v>
      </c>
      <c r="U564" s="5" t="s">
        <v>172</v>
      </c>
      <c r="V564" s="34">
        <v>22</v>
      </c>
      <c r="W564" s="5" t="s">
        <v>172</v>
      </c>
      <c r="X564" s="5" t="s">
        <v>172</v>
      </c>
      <c r="Y564" s="5" t="s">
        <v>2814</v>
      </c>
      <c r="Z564" s="5" t="s">
        <v>6598</v>
      </c>
      <c r="AA564" s="5" t="s">
        <v>4028</v>
      </c>
      <c r="AB564" s="5" t="s">
        <v>6585</v>
      </c>
      <c r="AC564" s="5" t="s">
        <v>1765</v>
      </c>
      <c r="AD564" s="5">
        <v>2.4211300000000002E-2</v>
      </c>
      <c r="AE564" s="5" t="s">
        <v>177</v>
      </c>
      <c r="AF564" s="5" t="s">
        <v>449</v>
      </c>
      <c r="AG564" s="5">
        <v>3.7396600000000002E-2</v>
      </c>
      <c r="AH564" s="40" t="s">
        <v>177</v>
      </c>
      <c r="AI564" s="40" t="s">
        <v>449</v>
      </c>
      <c r="AJ564" s="40" t="str">
        <f t="shared" si="65"/>
        <v>No</v>
      </c>
      <c r="AK564" s="40">
        <v>83.1</v>
      </c>
      <c r="AL564" s="40">
        <v>79</v>
      </c>
      <c r="AM564" s="5" t="s">
        <v>177</v>
      </c>
      <c r="AN564" s="5" t="s">
        <v>177</v>
      </c>
      <c r="AO564" s="5" t="s">
        <v>8307</v>
      </c>
      <c r="AP564" s="5">
        <v>1133257</v>
      </c>
      <c r="AQ564" s="5">
        <v>14</v>
      </c>
      <c r="AR564" s="5" t="str">
        <f>IF(AQ564&lt;350,"yes","no")</f>
        <v>yes</v>
      </c>
      <c r="AS564" s="5">
        <v>208972</v>
      </c>
      <c r="AT564" s="5" t="str">
        <f t="shared" si="68"/>
        <v>yes</v>
      </c>
      <c r="AU564" s="5" t="str">
        <f t="shared" si="69"/>
        <v>yes</v>
      </c>
      <c r="AV564" s="5">
        <v>99.440521641616215</v>
      </c>
      <c r="AW564" s="5">
        <v>100</v>
      </c>
      <c r="AX564" s="5" t="s">
        <v>2385</v>
      </c>
      <c r="AY564" s="5">
        <v>0</v>
      </c>
      <c r="AZ564" s="5" t="str">
        <f t="shared" si="70"/>
        <v>yes</v>
      </c>
      <c r="BA564" s="5" t="str">
        <f t="shared" si="71"/>
        <v>yes</v>
      </c>
    </row>
    <row r="565" spans="1:53">
      <c r="A565" s="5" t="s">
        <v>3241</v>
      </c>
      <c r="B565" s="5" t="s">
        <v>3849</v>
      </c>
      <c r="C565" s="5" t="s">
        <v>3560</v>
      </c>
      <c r="D565" s="5">
        <v>1186655</v>
      </c>
      <c r="E565" s="5" t="s">
        <v>172</v>
      </c>
      <c r="F565" s="5" t="s">
        <v>9780</v>
      </c>
      <c r="G565" s="5" t="s">
        <v>2882</v>
      </c>
      <c r="H565" s="5" t="s">
        <v>1549</v>
      </c>
      <c r="I565" s="5" t="s">
        <v>6168</v>
      </c>
      <c r="J565" s="5">
        <v>2018</v>
      </c>
      <c r="K565" s="10" t="s">
        <v>6174</v>
      </c>
      <c r="L565" s="136" t="s">
        <v>178</v>
      </c>
      <c r="M565" s="5" t="s">
        <v>2383</v>
      </c>
      <c r="N565" s="5" t="str">
        <f>VLOOKUP(A565,'All_useable_T.pal_12-2019'!C:R,15,FALSE)</f>
        <v>Yes</v>
      </c>
      <c r="O565" s="5" t="s">
        <v>177</v>
      </c>
      <c r="P565" s="10" t="s">
        <v>449</v>
      </c>
      <c r="Q565" s="23">
        <v>43221</v>
      </c>
      <c r="R565" s="23" t="s">
        <v>9550</v>
      </c>
      <c r="S565" s="5" t="s">
        <v>172</v>
      </c>
      <c r="T565" s="23" t="s">
        <v>9525</v>
      </c>
      <c r="U565" s="5" t="s">
        <v>172</v>
      </c>
      <c r="V565" s="34">
        <v>30</v>
      </c>
      <c r="W565" s="5" t="s">
        <v>172</v>
      </c>
      <c r="X565" s="5" t="s">
        <v>172</v>
      </c>
      <c r="Y565" s="5" t="s">
        <v>2814</v>
      </c>
      <c r="Z565" s="5" t="s">
        <v>6598</v>
      </c>
      <c r="AA565" s="5" t="s">
        <v>4028</v>
      </c>
      <c r="AB565" s="5" t="s">
        <v>6585</v>
      </c>
      <c r="AC565" s="5" t="s">
        <v>1765</v>
      </c>
      <c r="AD565" s="5">
        <v>6.6847799999999999E-2</v>
      </c>
      <c r="AE565" s="5" t="s">
        <v>177</v>
      </c>
      <c r="AF565" s="5" t="s">
        <v>449</v>
      </c>
      <c r="AG565" s="5">
        <v>0.16978799999999999</v>
      </c>
      <c r="AH565" s="40" t="s">
        <v>177</v>
      </c>
      <c r="AI565" s="40" t="s">
        <v>449</v>
      </c>
      <c r="AJ565" s="40" t="str">
        <f t="shared" si="65"/>
        <v>No</v>
      </c>
      <c r="AK565" s="40">
        <v>25.2</v>
      </c>
      <c r="AL565" s="40">
        <v>18</v>
      </c>
      <c r="AM565" s="5" t="s">
        <v>177</v>
      </c>
      <c r="AN565" s="5" t="s">
        <v>177</v>
      </c>
      <c r="AO565" s="5" t="s">
        <v>8275</v>
      </c>
      <c r="AP565" s="5">
        <v>1111199</v>
      </c>
      <c r="AQ565" s="5">
        <v>502</v>
      </c>
      <c r="AR565" s="5" t="str">
        <f t="shared" ref="AR565:AR570" si="73">IF(AQ565&lt;600,"yes","no")</f>
        <v>yes</v>
      </c>
      <c r="AS565" s="5">
        <v>3644</v>
      </c>
      <c r="AT565" s="5" t="str">
        <f t="shared" si="68"/>
        <v>yes</v>
      </c>
      <c r="AU565" s="5" t="str">
        <f t="shared" si="69"/>
        <v>no</v>
      </c>
      <c r="AV565" s="5">
        <v>97.50498625434679</v>
      </c>
      <c r="AW565" s="5">
        <v>93.61</v>
      </c>
      <c r="AX565" s="5" t="s">
        <v>2386</v>
      </c>
      <c r="AY565" s="5">
        <v>8.8000000000000007</v>
      </c>
      <c r="AZ565" s="5" t="str">
        <f t="shared" si="70"/>
        <v>no</v>
      </c>
      <c r="BA565" s="5" t="str">
        <f t="shared" si="71"/>
        <v>yes</v>
      </c>
    </row>
    <row r="566" spans="1:53">
      <c r="A566" s="5" t="s">
        <v>3242</v>
      </c>
      <c r="B566" s="5" t="s">
        <v>3850</v>
      </c>
      <c r="C566" s="5" t="s">
        <v>3561</v>
      </c>
      <c r="D566" s="5">
        <v>988956</v>
      </c>
      <c r="E566" s="5" t="s">
        <v>172</v>
      </c>
      <c r="F566" s="5" t="s">
        <v>9849</v>
      </c>
      <c r="G566" s="5" t="s">
        <v>2882</v>
      </c>
      <c r="H566" s="5" t="s">
        <v>1549</v>
      </c>
      <c r="I566" s="5" t="s">
        <v>6168</v>
      </c>
      <c r="J566" s="5">
        <v>2018</v>
      </c>
      <c r="K566" s="10" t="s">
        <v>6174</v>
      </c>
      <c r="L566" s="136" t="s">
        <v>178</v>
      </c>
      <c r="M566" s="5" t="s">
        <v>2383</v>
      </c>
      <c r="N566" s="5" t="str">
        <f>VLOOKUP(A566,'All_useable_T.pal_12-2019'!C:R,15,FALSE)</f>
        <v>Yes</v>
      </c>
      <c r="O566" s="5" t="s">
        <v>177</v>
      </c>
      <c r="P566" s="10" t="s">
        <v>449</v>
      </c>
      <c r="Q566" s="23">
        <v>43221</v>
      </c>
      <c r="R566" s="23" t="s">
        <v>9550</v>
      </c>
      <c r="S566" s="5" t="s">
        <v>172</v>
      </c>
      <c r="T566" s="23" t="s">
        <v>9520</v>
      </c>
      <c r="U566" s="5" t="s">
        <v>172</v>
      </c>
      <c r="V566" s="34">
        <v>44</v>
      </c>
      <c r="W566" s="5" t="s">
        <v>172</v>
      </c>
      <c r="X566" s="5" t="s">
        <v>172</v>
      </c>
      <c r="Y566" s="5" t="s">
        <v>2814</v>
      </c>
      <c r="Z566" s="5" t="s">
        <v>6598</v>
      </c>
      <c r="AA566" s="5" t="s">
        <v>4028</v>
      </c>
      <c r="AB566" s="5" t="s">
        <v>6585</v>
      </c>
      <c r="AC566" s="5" t="s">
        <v>1765</v>
      </c>
      <c r="AD566" s="5">
        <v>7.6586100000000004E-2</v>
      </c>
      <c r="AE566" s="5" t="s">
        <v>177</v>
      </c>
      <c r="AF566" s="5" t="s">
        <v>449</v>
      </c>
      <c r="AG566" s="5">
        <v>0.20232600000000001</v>
      </c>
      <c r="AH566" s="40" t="s">
        <v>177</v>
      </c>
      <c r="AI566" s="40" t="s">
        <v>449</v>
      </c>
      <c r="AJ566" s="40" t="str">
        <f t="shared" si="65"/>
        <v>No</v>
      </c>
      <c r="AK566" s="40">
        <v>16.100000000000001</v>
      </c>
      <c r="AL566" s="40">
        <v>15</v>
      </c>
      <c r="AM566" s="5" t="s">
        <v>177</v>
      </c>
      <c r="AN566" s="5" t="s">
        <v>177</v>
      </c>
      <c r="AO566" s="5" t="s">
        <v>8388</v>
      </c>
      <c r="AP566" s="5">
        <v>1097357</v>
      </c>
      <c r="AQ566" s="5">
        <v>565</v>
      </c>
      <c r="AR566" s="5" t="str">
        <f t="shared" si="73"/>
        <v>yes</v>
      </c>
      <c r="AS566" s="5">
        <v>2870</v>
      </c>
      <c r="AT566" s="5" t="str">
        <f t="shared" si="68"/>
        <v>yes</v>
      </c>
      <c r="AU566" s="5" t="str">
        <f t="shared" si="69"/>
        <v>no</v>
      </c>
      <c r="AV566" s="5">
        <v>96.290384711569416</v>
      </c>
      <c r="AW566" s="5">
        <v>94.39</v>
      </c>
      <c r="AX566" s="5" t="s">
        <v>2386</v>
      </c>
      <c r="AY566" s="5">
        <v>8.19</v>
      </c>
      <c r="AZ566" s="5" t="str">
        <f t="shared" si="70"/>
        <v>no</v>
      </c>
      <c r="BA566" s="5" t="str">
        <f t="shared" si="71"/>
        <v>yes</v>
      </c>
    </row>
    <row r="567" spans="1:53">
      <c r="A567" s="5" t="s">
        <v>3244</v>
      </c>
      <c r="B567" s="5" t="s">
        <v>3852</v>
      </c>
      <c r="C567" s="5" t="s">
        <v>3563</v>
      </c>
      <c r="D567" s="5">
        <v>254789</v>
      </c>
      <c r="E567" s="5" t="s">
        <v>172</v>
      </c>
      <c r="F567" s="5" t="s">
        <v>172</v>
      </c>
      <c r="G567" s="5" t="s">
        <v>2882</v>
      </c>
      <c r="H567" s="5" t="s">
        <v>1549</v>
      </c>
      <c r="I567" s="5" t="s">
        <v>6168</v>
      </c>
      <c r="J567" s="5">
        <v>2018</v>
      </c>
      <c r="K567" s="10" t="s">
        <v>6174</v>
      </c>
      <c r="L567" s="136" t="s">
        <v>178</v>
      </c>
      <c r="M567" s="5" t="s">
        <v>2383</v>
      </c>
      <c r="N567" s="5" t="str">
        <f>VLOOKUP(A567,'All_useable_T.pal_12-2019'!C:R,15,FALSE)</f>
        <v>Yes</v>
      </c>
      <c r="O567" s="5" t="s">
        <v>177</v>
      </c>
      <c r="P567" s="10" t="s">
        <v>449</v>
      </c>
      <c r="Q567" s="23">
        <v>43252</v>
      </c>
      <c r="R567" s="23" t="s">
        <v>9550</v>
      </c>
      <c r="S567" s="5" t="s">
        <v>172</v>
      </c>
      <c r="T567" s="23" t="s">
        <v>9525</v>
      </c>
      <c r="U567" s="5" t="s">
        <v>172</v>
      </c>
      <c r="V567" s="34">
        <v>29</v>
      </c>
      <c r="W567" s="5" t="s">
        <v>172</v>
      </c>
      <c r="X567" s="5" t="s">
        <v>172</v>
      </c>
      <c r="Y567" s="5" t="s">
        <v>2814</v>
      </c>
      <c r="Z567" s="5" t="s">
        <v>6598</v>
      </c>
      <c r="AA567" s="5" t="s">
        <v>4028</v>
      </c>
      <c r="AB567" s="5" t="s">
        <v>6585</v>
      </c>
      <c r="AC567" s="5" t="s">
        <v>1765</v>
      </c>
      <c r="AD567" s="5">
        <v>0.49957000000000001</v>
      </c>
      <c r="AE567" s="5" t="s">
        <v>449</v>
      </c>
      <c r="AF567" s="5" t="s">
        <v>449</v>
      </c>
      <c r="AG567" s="5">
        <v>0.81577200000000005</v>
      </c>
      <c r="AH567" s="40" t="s">
        <v>449</v>
      </c>
      <c r="AI567" s="40" t="s">
        <v>177</v>
      </c>
      <c r="AJ567" s="40" t="str">
        <f t="shared" si="65"/>
        <v>Yes</v>
      </c>
      <c r="AK567" s="40" t="s">
        <v>172</v>
      </c>
      <c r="AL567" s="40" t="s">
        <v>172</v>
      </c>
      <c r="AM567" s="5" t="s">
        <v>177</v>
      </c>
      <c r="AN567" s="5" t="s">
        <v>177</v>
      </c>
      <c r="AO567" s="5" t="s">
        <v>8389</v>
      </c>
      <c r="AP567" s="5">
        <v>375435</v>
      </c>
      <c r="AQ567" s="5">
        <v>451</v>
      </c>
      <c r="AR567" s="5" t="str">
        <f t="shared" si="73"/>
        <v>yes</v>
      </c>
      <c r="AS567" s="5">
        <v>807</v>
      </c>
      <c r="AT567" s="5" t="str">
        <f t="shared" si="68"/>
        <v>no</v>
      </c>
      <c r="AU567" s="5" t="str">
        <f t="shared" si="69"/>
        <v>no</v>
      </c>
      <c r="AV567" s="5">
        <v>32.943500232092262</v>
      </c>
      <c r="AW567" s="5">
        <v>49.56</v>
      </c>
      <c r="AX567" s="5" t="s">
        <v>2386</v>
      </c>
      <c r="AY567" s="5">
        <v>7.58</v>
      </c>
      <c r="AZ567" s="5" t="str">
        <f t="shared" si="70"/>
        <v>no</v>
      </c>
      <c r="BA567" s="5" t="str">
        <f t="shared" si="71"/>
        <v>yes</v>
      </c>
    </row>
    <row r="568" spans="1:53">
      <c r="A568" s="5" t="s">
        <v>3245</v>
      </c>
      <c r="B568" s="5" t="s">
        <v>3853</v>
      </c>
      <c r="C568" s="5" t="s">
        <v>3564</v>
      </c>
      <c r="D568" s="5">
        <v>687156</v>
      </c>
      <c r="E568" s="5" t="s">
        <v>172</v>
      </c>
      <c r="F568" s="5" t="s">
        <v>9850</v>
      </c>
      <c r="G568" s="5" t="s">
        <v>2882</v>
      </c>
      <c r="H568" s="5" t="s">
        <v>1549</v>
      </c>
      <c r="I568" s="5" t="s">
        <v>6168</v>
      </c>
      <c r="J568" s="5">
        <v>2018</v>
      </c>
      <c r="K568" s="10" t="s">
        <v>6174</v>
      </c>
      <c r="L568" s="136" t="s">
        <v>178</v>
      </c>
      <c r="M568" s="5" t="s">
        <v>2383</v>
      </c>
      <c r="N568" s="5" t="str">
        <f>VLOOKUP(A568,'All_useable_T.pal_12-2019'!C:R,15,FALSE)</f>
        <v>Yes</v>
      </c>
      <c r="O568" s="5" t="s">
        <v>177</v>
      </c>
      <c r="P568" s="10" t="s">
        <v>449</v>
      </c>
      <c r="Q568" s="23">
        <v>43282</v>
      </c>
      <c r="R568" s="23" t="s">
        <v>9550</v>
      </c>
      <c r="S568" s="5" t="s">
        <v>172</v>
      </c>
      <c r="T568" s="23" t="s">
        <v>9520</v>
      </c>
      <c r="U568" s="5" t="s">
        <v>172</v>
      </c>
      <c r="V568" s="34">
        <v>54</v>
      </c>
      <c r="W568" s="5" t="s">
        <v>172</v>
      </c>
      <c r="X568" s="5" t="s">
        <v>172</v>
      </c>
      <c r="Y568" s="5" t="s">
        <v>2814</v>
      </c>
      <c r="Z568" s="5" t="s">
        <v>6598</v>
      </c>
      <c r="AA568" s="5" t="s">
        <v>4028</v>
      </c>
      <c r="AB568" s="5" t="s">
        <v>6585</v>
      </c>
      <c r="AC568" s="5" t="s">
        <v>1765</v>
      </c>
      <c r="AD568" s="5">
        <v>0.12398199999999999</v>
      </c>
      <c r="AE568" s="5" t="s">
        <v>177</v>
      </c>
      <c r="AF568" s="5" t="s">
        <v>449</v>
      </c>
      <c r="AG568" s="5">
        <v>0.33587400000000001</v>
      </c>
      <c r="AH568" s="40" t="s">
        <v>449</v>
      </c>
      <c r="AI568" s="40" t="s">
        <v>449</v>
      </c>
      <c r="AJ568" s="40" t="str">
        <f t="shared" si="65"/>
        <v>No</v>
      </c>
      <c r="AK568" s="40">
        <v>11.6</v>
      </c>
      <c r="AL568" s="40">
        <v>10</v>
      </c>
      <c r="AM568" s="5" t="s">
        <v>177</v>
      </c>
      <c r="AN568" s="5" t="s">
        <v>177</v>
      </c>
      <c r="AO568" s="5" t="s">
        <v>8390</v>
      </c>
      <c r="AP568" s="5">
        <v>1019530</v>
      </c>
      <c r="AQ568" s="5">
        <v>746</v>
      </c>
      <c r="AR568" s="5" t="str">
        <f t="shared" si="73"/>
        <v>no</v>
      </c>
      <c r="AS568" s="5">
        <v>1616</v>
      </c>
      <c r="AT568" s="5" t="str">
        <f t="shared" si="68"/>
        <v>yes</v>
      </c>
      <c r="AU568" s="5" t="str">
        <f t="shared" si="69"/>
        <v>no</v>
      </c>
      <c r="AV568" s="5">
        <v>89.461256386924561</v>
      </c>
      <c r="AW568" s="5">
        <v>88.62</v>
      </c>
      <c r="AX568" s="5" t="s">
        <v>2386</v>
      </c>
      <c r="AY568" s="5">
        <v>11.34</v>
      </c>
      <c r="AZ568" s="5" t="str">
        <f t="shared" si="70"/>
        <v>no</v>
      </c>
      <c r="BA568" s="5" t="str">
        <f t="shared" si="71"/>
        <v>no</v>
      </c>
    </row>
    <row r="569" spans="1:53">
      <c r="A569" s="5" t="s">
        <v>3246</v>
      </c>
      <c r="B569" s="5" t="s">
        <v>3854</v>
      </c>
      <c r="C569" s="5" t="s">
        <v>3565</v>
      </c>
      <c r="D569" s="5">
        <v>588604</v>
      </c>
      <c r="E569" s="5" t="s">
        <v>172</v>
      </c>
      <c r="F569" s="5" t="s">
        <v>9873</v>
      </c>
      <c r="G569" s="5" t="s">
        <v>2882</v>
      </c>
      <c r="H569" s="5" t="s">
        <v>1549</v>
      </c>
      <c r="I569" s="5" t="s">
        <v>6168</v>
      </c>
      <c r="J569" s="5">
        <v>2018</v>
      </c>
      <c r="K569" s="10" t="s">
        <v>6174</v>
      </c>
      <c r="L569" s="136" t="s">
        <v>178</v>
      </c>
      <c r="M569" s="5" t="s">
        <v>2383</v>
      </c>
      <c r="N569" s="5" t="str">
        <f>VLOOKUP(A569,'All_useable_T.pal_12-2019'!C:R,15,FALSE)</f>
        <v>Yes</v>
      </c>
      <c r="O569" s="5" t="s">
        <v>177</v>
      </c>
      <c r="P569" s="10" t="s">
        <v>449</v>
      </c>
      <c r="Q569" s="23">
        <v>43191</v>
      </c>
      <c r="R569" s="23" t="s">
        <v>9550</v>
      </c>
      <c r="S569" s="5" t="s">
        <v>172</v>
      </c>
      <c r="T569" s="23" t="s">
        <v>9520</v>
      </c>
      <c r="U569" s="5" t="s">
        <v>172</v>
      </c>
      <c r="V569" s="34">
        <v>28</v>
      </c>
      <c r="W569" s="5" t="s">
        <v>172</v>
      </c>
      <c r="X569" s="5" t="s">
        <v>172</v>
      </c>
      <c r="Y569" s="5" t="s">
        <v>2814</v>
      </c>
      <c r="Z569" s="5" t="s">
        <v>6598</v>
      </c>
      <c r="AA569" s="5" t="s">
        <v>4028</v>
      </c>
      <c r="AB569" s="5" t="s">
        <v>6585</v>
      </c>
      <c r="AC569" s="5" t="s">
        <v>1765</v>
      </c>
      <c r="AD569" s="5">
        <v>0.146038</v>
      </c>
      <c r="AE569" s="5" t="s">
        <v>177</v>
      </c>
      <c r="AF569" s="5" t="s">
        <v>449</v>
      </c>
      <c r="AG569" s="5">
        <v>0.39823399999999998</v>
      </c>
      <c r="AH569" s="40" t="s">
        <v>449</v>
      </c>
      <c r="AI569" s="40" t="s">
        <v>449</v>
      </c>
      <c r="AJ569" s="40" t="str">
        <f t="shared" si="65"/>
        <v>No</v>
      </c>
      <c r="AK569" s="40">
        <v>10.9</v>
      </c>
      <c r="AL569" s="40">
        <v>10</v>
      </c>
      <c r="AM569" s="5" t="s">
        <v>177</v>
      </c>
      <c r="AN569" s="5" t="s">
        <v>177</v>
      </c>
      <c r="AO569" s="5" t="s">
        <v>8417</v>
      </c>
      <c r="AP569" s="5">
        <v>961594</v>
      </c>
      <c r="AQ569" s="5">
        <v>830</v>
      </c>
      <c r="AR569" s="5" t="str">
        <f t="shared" si="73"/>
        <v>no</v>
      </c>
      <c r="AS569" s="5">
        <v>1310</v>
      </c>
      <c r="AT569" s="5" t="str">
        <f t="shared" si="68"/>
        <v>no</v>
      </c>
      <c r="AU569" s="5" t="str">
        <f t="shared" si="69"/>
        <v>no</v>
      </c>
      <c r="AV569" s="5">
        <v>84.377514515637927</v>
      </c>
      <c r="AW569" s="5">
        <v>88.23</v>
      </c>
      <c r="AX569" s="5" t="s">
        <v>2386</v>
      </c>
      <c r="AY569" s="5">
        <v>10.66</v>
      </c>
      <c r="AZ569" s="5" t="str">
        <f t="shared" si="70"/>
        <v>no</v>
      </c>
      <c r="BA569" s="5" t="str">
        <f t="shared" si="71"/>
        <v>no</v>
      </c>
    </row>
    <row r="570" spans="1:53">
      <c r="A570" s="5" t="s">
        <v>3247</v>
      </c>
      <c r="B570" s="5" t="s">
        <v>3855</v>
      </c>
      <c r="C570" s="5" t="s">
        <v>3566</v>
      </c>
      <c r="D570" s="5">
        <v>914046</v>
      </c>
      <c r="E570" s="5" t="s">
        <v>172</v>
      </c>
      <c r="F570" s="5" t="s">
        <v>9874</v>
      </c>
      <c r="G570" s="5" t="s">
        <v>2882</v>
      </c>
      <c r="H570" s="5" t="s">
        <v>1549</v>
      </c>
      <c r="I570" s="5" t="s">
        <v>6168</v>
      </c>
      <c r="J570" s="5">
        <v>2018</v>
      </c>
      <c r="K570" s="10" t="s">
        <v>6174</v>
      </c>
      <c r="L570" s="136" t="s">
        <v>178</v>
      </c>
      <c r="M570" s="5" t="s">
        <v>2383</v>
      </c>
      <c r="N570" s="5" t="str">
        <f>VLOOKUP(A570,'All_useable_T.pal_12-2019'!C:R,15,FALSE)</f>
        <v>Yes</v>
      </c>
      <c r="O570" s="5" t="s">
        <v>177</v>
      </c>
      <c r="P570" s="10" t="s">
        <v>449</v>
      </c>
      <c r="Q570" s="23">
        <v>43101</v>
      </c>
      <c r="R570" s="23" t="s">
        <v>9550</v>
      </c>
      <c r="S570" s="5" t="s">
        <v>172</v>
      </c>
      <c r="T570" s="23" t="s">
        <v>9525</v>
      </c>
      <c r="U570" s="5" t="s">
        <v>172</v>
      </c>
      <c r="V570" s="34">
        <v>21</v>
      </c>
      <c r="W570" s="5" t="s">
        <v>172</v>
      </c>
      <c r="X570" s="5" t="s">
        <v>172</v>
      </c>
      <c r="Y570" s="5" t="s">
        <v>2814</v>
      </c>
      <c r="Z570" s="5" t="s">
        <v>6598</v>
      </c>
      <c r="AA570" s="5" t="s">
        <v>4028</v>
      </c>
      <c r="AB570" s="5" t="s">
        <v>6585</v>
      </c>
      <c r="AC570" s="5" t="s">
        <v>1765</v>
      </c>
      <c r="AD570" s="5">
        <v>6.3115099999999993E-2</v>
      </c>
      <c r="AE570" s="5" t="s">
        <v>177</v>
      </c>
      <c r="AF570" s="5" t="s">
        <v>449</v>
      </c>
      <c r="AG570" s="5">
        <v>0.16814299999999999</v>
      </c>
      <c r="AH570" s="40" t="s">
        <v>177</v>
      </c>
      <c r="AI570" s="40" t="s">
        <v>449</v>
      </c>
      <c r="AJ570" s="40" t="str">
        <f t="shared" si="65"/>
        <v>No</v>
      </c>
      <c r="AK570" s="40">
        <v>16</v>
      </c>
      <c r="AL570" s="40">
        <v>15</v>
      </c>
      <c r="AM570" s="5" t="s">
        <v>177</v>
      </c>
      <c r="AN570" s="5" t="s">
        <v>177</v>
      </c>
      <c r="AO570" s="5" t="s">
        <v>8418</v>
      </c>
      <c r="AP570" s="5">
        <v>1140664</v>
      </c>
      <c r="AQ570" s="5">
        <v>406</v>
      </c>
      <c r="AR570" s="5" t="str">
        <f t="shared" si="73"/>
        <v>yes</v>
      </c>
      <c r="AS570" s="5">
        <v>3920</v>
      </c>
      <c r="AT570" s="5" t="str">
        <f t="shared" si="68"/>
        <v>yes</v>
      </c>
      <c r="AU570" s="5" t="str">
        <f t="shared" si="69"/>
        <v>no</v>
      </c>
      <c r="AV570" s="5">
        <v>100.09046772074871</v>
      </c>
      <c r="AW570" s="5">
        <v>95.11</v>
      </c>
      <c r="AX570" s="5" t="s">
        <v>2385</v>
      </c>
      <c r="AY570" s="5">
        <v>7.6</v>
      </c>
      <c r="AZ570" s="5" t="str">
        <f t="shared" si="70"/>
        <v>no</v>
      </c>
      <c r="BA570" s="5" t="str">
        <f t="shared" si="71"/>
        <v>yes</v>
      </c>
    </row>
    <row r="571" spans="1:53">
      <c r="A571" s="5" t="s">
        <v>3248</v>
      </c>
      <c r="B571" s="5" t="s">
        <v>3856</v>
      </c>
      <c r="C571" s="5" t="s">
        <v>3567</v>
      </c>
      <c r="D571" s="5">
        <v>2500000</v>
      </c>
      <c r="E571" s="5" t="s">
        <v>172</v>
      </c>
      <c r="F571" s="5" t="s">
        <v>9805</v>
      </c>
      <c r="G571" s="5" t="s">
        <v>2882</v>
      </c>
      <c r="H571" s="5" t="s">
        <v>1549</v>
      </c>
      <c r="I571" s="5" t="s">
        <v>6168</v>
      </c>
      <c r="J571" s="5">
        <v>2018</v>
      </c>
      <c r="K571" s="10" t="s">
        <v>6174</v>
      </c>
      <c r="L571" s="136" t="s">
        <v>178</v>
      </c>
      <c r="M571" s="5" t="s">
        <v>2383</v>
      </c>
      <c r="N571" s="5" t="str">
        <f>VLOOKUP(A571,'All_useable_T.pal_12-2019'!C:R,15,FALSE)</f>
        <v>Yes</v>
      </c>
      <c r="O571" s="5" t="s">
        <v>177</v>
      </c>
      <c r="P571" s="10" t="s">
        <v>449</v>
      </c>
      <c r="Q571" s="23">
        <v>43101</v>
      </c>
      <c r="R571" s="23" t="s">
        <v>9551</v>
      </c>
      <c r="S571" s="5" t="s">
        <v>172</v>
      </c>
      <c r="T571" s="23" t="s">
        <v>9525</v>
      </c>
      <c r="U571" s="5" t="s">
        <v>172</v>
      </c>
      <c r="V571" s="34">
        <v>22</v>
      </c>
      <c r="W571" s="5" t="s">
        <v>172</v>
      </c>
      <c r="X571" s="5" t="s">
        <v>172</v>
      </c>
      <c r="Y571" s="5" t="s">
        <v>2814</v>
      </c>
      <c r="Z571" s="5" t="s">
        <v>6598</v>
      </c>
      <c r="AA571" s="5" t="s">
        <v>4028</v>
      </c>
      <c r="AB571" s="5" t="s">
        <v>6585</v>
      </c>
      <c r="AC571" s="5" t="s">
        <v>1765</v>
      </c>
      <c r="AD571" s="5">
        <v>2.7382500000000001E-2</v>
      </c>
      <c r="AE571" s="5" t="s">
        <v>177</v>
      </c>
      <c r="AF571" s="5" t="s">
        <v>449</v>
      </c>
      <c r="AG571" s="5">
        <v>5.1744100000000001E-2</v>
      </c>
      <c r="AH571" s="40" t="s">
        <v>177</v>
      </c>
      <c r="AI571" s="40" t="s">
        <v>449</v>
      </c>
      <c r="AJ571" s="40" t="str">
        <f t="shared" si="65"/>
        <v>No</v>
      </c>
      <c r="AK571" s="40">
        <v>46.9</v>
      </c>
      <c r="AL571" s="40">
        <v>41</v>
      </c>
      <c r="AM571" s="5" t="s">
        <v>177</v>
      </c>
      <c r="AN571" s="5" t="s">
        <v>177</v>
      </c>
      <c r="AO571" s="5" t="s">
        <v>8308</v>
      </c>
      <c r="AP571" s="5">
        <v>1131323</v>
      </c>
      <c r="AQ571" s="5">
        <v>104</v>
      </c>
      <c r="AR571" s="5" t="str">
        <f>IF(AQ571&lt;350,"yes","no")</f>
        <v>yes</v>
      </c>
      <c r="AS571" s="5">
        <v>22811</v>
      </c>
      <c r="AT571" s="5" t="str">
        <f t="shared" si="68"/>
        <v>yes</v>
      </c>
      <c r="AU571" s="5" t="str">
        <f t="shared" si="69"/>
        <v>yes</v>
      </c>
      <c r="AV571" s="5">
        <v>99.270817886108958</v>
      </c>
      <c r="AW571" s="5">
        <v>99.97</v>
      </c>
      <c r="AX571" s="5" t="s">
        <v>2385</v>
      </c>
      <c r="AY571" s="5">
        <v>2.87</v>
      </c>
      <c r="AZ571" s="5" t="str">
        <f t="shared" si="70"/>
        <v>yes</v>
      </c>
      <c r="BA571" s="5" t="str">
        <f t="shared" si="71"/>
        <v>yes</v>
      </c>
    </row>
    <row r="572" spans="1:53">
      <c r="A572" s="5" t="s">
        <v>3249</v>
      </c>
      <c r="B572" s="5" t="s">
        <v>3857</v>
      </c>
      <c r="C572" s="5" t="s">
        <v>3568</v>
      </c>
      <c r="D572" s="5">
        <v>221232</v>
      </c>
      <c r="E572" s="5" t="s">
        <v>172</v>
      </c>
      <c r="F572" s="5" t="s">
        <v>172</v>
      </c>
      <c r="G572" s="5" t="s">
        <v>2882</v>
      </c>
      <c r="H572" s="5" t="s">
        <v>1549</v>
      </c>
      <c r="I572" s="5" t="s">
        <v>6168</v>
      </c>
      <c r="J572" s="5">
        <v>2018</v>
      </c>
      <c r="K572" s="10" t="s">
        <v>6174</v>
      </c>
      <c r="L572" s="136" t="s">
        <v>178</v>
      </c>
      <c r="M572" s="5" t="s">
        <v>2383</v>
      </c>
      <c r="N572" s="5" t="str">
        <f>VLOOKUP(A572,'All_useable_T.pal_12-2019'!C:R,15,FALSE)</f>
        <v>Yes</v>
      </c>
      <c r="O572" s="5" t="s">
        <v>177</v>
      </c>
      <c r="P572" s="10" t="s">
        <v>449</v>
      </c>
      <c r="Q572" s="23">
        <v>43101</v>
      </c>
      <c r="R572" s="23" t="s">
        <v>9550</v>
      </c>
      <c r="S572" s="5" t="s">
        <v>172</v>
      </c>
      <c r="T572" s="23" t="s">
        <v>9525</v>
      </c>
      <c r="U572" s="5" t="s">
        <v>172</v>
      </c>
      <c r="V572" s="34">
        <v>28</v>
      </c>
      <c r="W572" s="5" t="s">
        <v>172</v>
      </c>
      <c r="X572" s="5" t="s">
        <v>172</v>
      </c>
      <c r="Y572" s="5" t="s">
        <v>2814</v>
      </c>
      <c r="Z572" s="5" t="s">
        <v>6598</v>
      </c>
      <c r="AA572" s="5" t="s">
        <v>4028</v>
      </c>
      <c r="AB572" s="5" t="s">
        <v>6585</v>
      </c>
      <c r="AC572" s="5" t="s">
        <v>172</v>
      </c>
      <c r="AD572" s="5">
        <v>0.55847500000000005</v>
      </c>
      <c r="AE572" s="5" t="s">
        <v>449</v>
      </c>
      <c r="AF572" s="5" t="s">
        <v>177</v>
      </c>
      <c r="AG572" s="5" t="s">
        <v>172</v>
      </c>
      <c r="AH572" s="40" t="s">
        <v>449</v>
      </c>
      <c r="AI572" s="40" t="s">
        <v>177</v>
      </c>
      <c r="AJ572" s="40" t="str">
        <f t="shared" si="65"/>
        <v>Yes</v>
      </c>
      <c r="AK572" s="40" t="s">
        <v>172</v>
      </c>
      <c r="AL572" s="40" t="s">
        <v>172</v>
      </c>
      <c r="AM572" s="5" t="s">
        <v>177</v>
      </c>
      <c r="AN572" s="5" t="s">
        <v>177</v>
      </c>
      <c r="AO572" s="5" t="s">
        <v>8391</v>
      </c>
      <c r="AP572" s="5">
        <v>266505</v>
      </c>
      <c r="AQ572" s="5">
        <v>352</v>
      </c>
      <c r="AR572" s="5" t="str">
        <f>IF(AQ572&lt;600,"yes","no")</f>
        <v>yes</v>
      </c>
      <c r="AS572" s="5">
        <v>758</v>
      </c>
      <c r="AT572" s="5" t="str">
        <f t="shared" si="68"/>
        <v>no</v>
      </c>
      <c r="AU572" s="5" t="str">
        <f t="shared" si="69"/>
        <v>no</v>
      </c>
      <c r="AV572" s="5">
        <v>23.385159959390435</v>
      </c>
      <c r="AW572" s="5">
        <v>42.56</v>
      </c>
      <c r="AX572" s="5" t="s">
        <v>2386</v>
      </c>
      <c r="AY572" s="5">
        <v>2.94</v>
      </c>
      <c r="AZ572" s="5" t="str">
        <f t="shared" si="70"/>
        <v>yes</v>
      </c>
      <c r="BA572" s="5" t="str">
        <f t="shared" si="71"/>
        <v>yes</v>
      </c>
    </row>
    <row r="573" spans="1:53">
      <c r="A573" s="5" t="s">
        <v>3250</v>
      </c>
      <c r="B573" s="5" t="s">
        <v>3858</v>
      </c>
      <c r="C573" s="5" t="s">
        <v>3569</v>
      </c>
      <c r="D573" s="5">
        <v>223131</v>
      </c>
      <c r="E573" s="5" t="s">
        <v>172</v>
      </c>
      <c r="F573" s="5" t="s">
        <v>172</v>
      </c>
      <c r="G573" s="5" t="s">
        <v>2882</v>
      </c>
      <c r="H573" s="5" t="s">
        <v>1549</v>
      </c>
      <c r="I573" s="5" t="s">
        <v>6168</v>
      </c>
      <c r="J573" s="5">
        <v>2018</v>
      </c>
      <c r="K573" s="10" t="s">
        <v>6174</v>
      </c>
      <c r="L573" s="136" t="s">
        <v>178</v>
      </c>
      <c r="M573" s="5" t="s">
        <v>2383</v>
      </c>
      <c r="N573" s="5" t="str">
        <f>VLOOKUP(A573,'All_useable_T.pal_12-2019'!C:R,15,FALSE)</f>
        <v>Yes</v>
      </c>
      <c r="O573" s="5" t="s">
        <v>177</v>
      </c>
      <c r="P573" s="10" t="s">
        <v>449</v>
      </c>
      <c r="Q573" s="23">
        <v>43160</v>
      </c>
      <c r="R573" s="23" t="s">
        <v>9550</v>
      </c>
      <c r="S573" s="5" t="s">
        <v>172</v>
      </c>
      <c r="T573" s="23" t="s">
        <v>9520</v>
      </c>
      <c r="U573" s="5" t="s">
        <v>172</v>
      </c>
      <c r="V573" s="34">
        <v>32</v>
      </c>
      <c r="W573" s="5" t="s">
        <v>172</v>
      </c>
      <c r="X573" s="5" t="s">
        <v>172</v>
      </c>
      <c r="Y573" s="5" t="s">
        <v>2814</v>
      </c>
      <c r="Z573" s="5" t="s">
        <v>6598</v>
      </c>
      <c r="AA573" s="5" t="s">
        <v>4028</v>
      </c>
      <c r="AB573" s="5" t="s">
        <v>6585</v>
      </c>
      <c r="AC573" s="5" t="s">
        <v>172</v>
      </c>
      <c r="AD573" s="5">
        <v>0.524169</v>
      </c>
      <c r="AE573" s="5" t="s">
        <v>449</v>
      </c>
      <c r="AF573" s="5" t="s">
        <v>177</v>
      </c>
      <c r="AG573" s="5" t="s">
        <v>172</v>
      </c>
      <c r="AH573" s="40" t="s">
        <v>449</v>
      </c>
      <c r="AI573" s="40" t="s">
        <v>177</v>
      </c>
      <c r="AJ573" s="40" t="str">
        <f t="shared" si="65"/>
        <v>Yes</v>
      </c>
      <c r="AK573" s="40" t="s">
        <v>172</v>
      </c>
      <c r="AL573" s="40" t="s">
        <v>172</v>
      </c>
      <c r="AM573" s="5" t="s">
        <v>177</v>
      </c>
      <c r="AN573" s="5" t="s">
        <v>177</v>
      </c>
      <c r="AO573" s="5" t="s">
        <v>8363</v>
      </c>
      <c r="AP573" s="5">
        <v>321570</v>
      </c>
      <c r="AQ573" s="5">
        <v>422</v>
      </c>
      <c r="AR573" s="5" t="str">
        <f>IF(AQ573&lt;600,"yes","no")</f>
        <v>yes</v>
      </c>
      <c r="AS573" s="5">
        <v>745</v>
      </c>
      <c r="AT573" s="5" t="str">
        <f t="shared" si="68"/>
        <v>no</v>
      </c>
      <c r="AU573" s="5" t="str">
        <f t="shared" si="69"/>
        <v>no</v>
      </c>
      <c r="AV573" s="5">
        <v>28.216978623820125</v>
      </c>
      <c r="AW573" s="5">
        <v>50.77</v>
      </c>
      <c r="AX573" s="5" t="s">
        <v>2386</v>
      </c>
      <c r="AY573" s="5">
        <v>1.57</v>
      </c>
      <c r="AZ573" s="5" t="str">
        <f t="shared" si="70"/>
        <v>yes</v>
      </c>
      <c r="BA573" s="5" t="str">
        <f t="shared" si="71"/>
        <v>yes</v>
      </c>
    </row>
    <row r="574" spans="1:53">
      <c r="A574" s="5" t="s">
        <v>3251</v>
      </c>
      <c r="B574" s="5" t="s">
        <v>3859</v>
      </c>
      <c r="C574" s="5" t="s">
        <v>3570</v>
      </c>
      <c r="D574" s="5">
        <v>769165</v>
      </c>
      <c r="E574" s="5" t="s">
        <v>172</v>
      </c>
      <c r="F574" s="5" t="s">
        <v>9851</v>
      </c>
      <c r="G574" s="5" t="s">
        <v>2882</v>
      </c>
      <c r="H574" s="5" t="s">
        <v>1549</v>
      </c>
      <c r="I574" s="5" t="s">
        <v>6168</v>
      </c>
      <c r="J574" s="5">
        <v>2018</v>
      </c>
      <c r="K574" s="10" t="s">
        <v>6174</v>
      </c>
      <c r="L574" s="136" t="s">
        <v>178</v>
      </c>
      <c r="M574" s="5" t="s">
        <v>2383</v>
      </c>
      <c r="N574" s="5" t="str">
        <f>VLOOKUP(A574,'All_useable_T.pal_12-2019'!C:R,15,FALSE)</f>
        <v>Yes</v>
      </c>
      <c r="O574" s="5" t="s">
        <v>177</v>
      </c>
      <c r="P574" s="10" t="s">
        <v>449</v>
      </c>
      <c r="Q574" s="23">
        <v>43160</v>
      </c>
      <c r="R574" s="23" t="s">
        <v>9550</v>
      </c>
      <c r="S574" s="5" t="s">
        <v>172</v>
      </c>
      <c r="T574" s="23" t="s">
        <v>9520</v>
      </c>
      <c r="U574" s="5" t="s">
        <v>172</v>
      </c>
      <c r="V574" s="34">
        <v>31</v>
      </c>
      <c r="W574" s="5" t="s">
        <v>172</v>
      </c>
      <c r="X574" s="5" t="s">
        <v>172</v>
      </c>
      <c r="Y574" s="5" t="s">
        <v>2814</v>
      </c>
      <c r="Z574" s="5" t="s">
        <v>6598</v>
      </c>
      <c r="AA574" s="5" t="s">
        <v>4028</v>
      </c>
      <c r="AB574" s="5" t="s">
        <v>6585</v>
      </c>
      <c r="AC574" s="5" t="s">
        <v>1765</v>
      </c>
      <c r="AD574" s="5">
        <v>0.112121</v>
      </c>
      <c r="AE574" s="5" t="s">
        <v>177</v>
      </c>
      <c r="AF574" s="5" t="s">
        <v>449</v>
      </c>
      <c r="AG574" s="5">
        <v>0.295068</v>
      </c>
      <c r="AH574" s="40" t="s">
        <v>449</v>
      </c>
      <c r="AI574" s="40" t="s">
        <v>449</v>
      </c>
      <c r="AJ574" s="40" t="str">
        <f t="shared" si="65"/>
        <v>No</v>
      </c>
      <c r="AK574" s="40">
        <v>12.1</v>
      </c>
      <c r="AL574" s="40">
        <v>11</v>
      </c>
      <c r="AM574" s="5" t="s">
        <v>177</v>
      </c>
      <c r="AN574" s="5" t="s">
        <v>177</v>
      </c>
      <c r="AO574" s="5" t="s">
        <v>8364</v>
      </c>
      <c r="AP574" s="5">
        <v>1067998</v>
      </c>
      <c r="AQ574" s="5">
        <v>715</v>
      </c>
      <c r="AR574" s="5" t="str">
        <f>IF(AQ574&lt;600,"yes","no")</f>
        <v>no</v>
      </c>
      <c r="AS574" s="5">
        <v>1840</v>
      </c>
      <c r="AT574" s="5" t="str">
        <f t="shared" si="68"/>
        <v>yes</v>
      </c>
      <c r="AU574" s="5" t="str">
        <f t="shared" si="69"/>
        <v>no</v>
      </c>
      <c r="AV574" s="5">
        <v>93.714204485128107</v>
      </c>
      <c r="AW574" s="5">
        <v>91.13</v>
      </c>
      <c r="AX574" s="5" t="s">
        <v>2386</v>
      </c>
      <c r="AY574" s="5">
        <v>7.54</v>
      </c>
      <c r="AZ574" s="5" t="str">
        <f t="shared" si="70"/>
        <v>no</v>
      </c>
      <c r="BA574" s="5" t="str">
        <f t="shared" si="71"/>
        <v>yes</v>
      </c>
    </row>
    <row r="575" spans="1:53">
      <c r="A575" s="5" t="s">
        <v>3252</v>
      </c>
      <c r="B575" s="5" t="s">
        <v>3860</v>
      </c>
      <c r="C575" s="5" t="s">
        <v>3571</v>
      </c>
      <c r="D575" s="5">
        <v>1064598</v>
      </c>
      <c r="E575" s="5" t="s">
        <v>172</v>
      </c>
      <c r="F575" s="5" t="s">
        <v>9852</v>
      </c>
      <c r="G575" s="5" t="s">
        <v>2882</v>
      </c>
      <c r="H575" s="5" t="s">
        <v>1549</v>
      </c>
      <c r="I575" s="5" t="s">
        <v>6168</v>
      </c>
      <c r="J575" s="5">
        <v>2018</v>
      </c>
      <c r="K575" s="10" t="s">
        <v>6174</v>
      </c>
      <c r="L575" s="136" t="s">
        <v>178</v>
      </c>
      <c r="M575" s="5" t="s">
        <v>2383</v>
      </c>
      <c r="N575" s="5" t="str">
        <f>VLOOKUP(A575,'All_useable_T.pal_12-2019'!C:R,15,FALSE)</f>
        <v>Yes</v>
      </c>
      <c r="O575" s="5" t="s">
        <v>177</v>
      </c>
      <c r="P575" s="10" t="s">
        <v>449</v>
      </c>
      <c r="Q575" s="23">
        <v>43160</v>
      </c>
      <c r="R575" s="23" t="s">
        <v>9552</v>
      </c>
      <c r="S575" s="5" t="s">
        <v>172</v>
      </c>
      <c r="T575" s="23" t="s">
        <v>9520</v>
      </c>
      <c r="U575" s="5" t="s">
        <v>172</v>
      </c>
      <c r="V575" s="34">
        <v>28</v>
      </c>
      <c r="W575" s="5" t="s">
        <v>172</v>
      </c>
      <c r="X575" s="5" t="s">
        <v>172</v>
      </c>
      <c r="Y575" s="5" t="s">
        <v>2814</v>
      </c>
      <c r="Z575" s="5" t="s">
        <v>6598</v>
      </c>
      <c r="AA575" s="5" t="s">
        <v>4028</v>
      </c>
      <c r="AB575" s="5" t="s">
        <v>6585</v>
      </c>
      <c r="AC575" s="5" t="s">
        <v>1765</v>
      </c>
      <c r="AD575" s="5">
        <v>9.5789600000000003E-2</v>
      </c>
      <c r="AE575" s="5" t="s">
        <v>177</v>
      </c>
      <c r="AF575" s="5" t="s">
        <v>449</v>
      </c>
      <c r="AG575" s="5">
        <v>0.22970699999999999</v>
      </c>
      <c r="AH575" s="40" t="s">
        <v>177</v>
      </c>
      <c r="AI575" s="40" t="s">
        <v>449</v>
      </c>
      <c r="AJ575" s="40" t="str">
        <f t="shared" si="65"/>
        <v>No</v>
      </c>
      <c r="AK575" s="40">
        <v>16</v>
      </c>
      <c r="AL575" s="40">
        <v>14</v>
      </c>
      <c r="AM575" s="5" t="s">
        <v>177</v>
      </c>
      <c r="AN575" s="5" t="s">
        <v>177</v>
      </c>
      <c r="AO575" s="5" t="s">
        <v>8365</v>
      </c>
      <c r="AP575" s="5">
        <v>1082660</v>
      </c>
      <c r="AQ575" s="5">
        <v>548</v>
      </c>
      <c r="AR575" s="5" t="str">
        <f>IF(AQ575&lt;600,"yes","no")</f>
        <v>yes</v>
      </c>
      <c r="AS575" s="5">
        <v>2806</v>
      </c>
      <c r="AT575" s="5" t="str">
        <f t="shared" si="68"/>
        <v>yes</v>
      </c>
      <c r="AU575" s="5" t="str">
        <f t="shared" si="69"/>
        <v>no</v>
      </c>
      <c r="AV575" s="5">
        <v>95.000759016279801</v>
      </c>
      <c r="AW575" s="5">
        <v>92.13</v>
      </c>
      <c r="AX575" s="5" t="s">
        <v>2386</v>
      </c>
      <c r="AY575" s="5">
        <v>5.48</v>
      </c>
      <c r="AZ575" s="5" t="str">
        <f t="shared" si="70"/>
        <v>no</v>
      </c>
      <c r="BA575" s="5" t="str">
        <f t="shared" si="71"/>
        <v>yes</v>
      </c>
    </row>
    <row r="576" spans="1:53">
      <c r="A576" s="5" t="s">
        <v>3253</v>
      </c>
      <c r="B576" s="5" t="s">
        <v>3861</v>
      </c>
      <c r="C576" s="5" t="s">
        <v>3572</v>
      </c>
      <c r="D576" s="5">
        <v>1666674</v>
      </c>
      <c r="E576" s="5" t="s">
        <v>172</v>
      </c>
      <c r="F576" s="5" t="s">
        <v>9815</v>
      </c>
      <c r="G576" s="5" t="s">
        <v>2882</v>
      </c>
      <c r="H576" s="5" t="s">
        <v>1549</v>
      </c>
      <c r="I576" s="5" t="s">
        <v>6168</v>
      </c>
      <c r="J576" s="5">
        <v>2018</v>
      </c>
      <c r="K576" s="10" t="s">
        <v>6174</v>
      </c>
      <c r="L576" s="136" t="s">
        <v>178</v>
      </c>
      <c r="M576" s="5" t="s">
        <v>2383</v>
      </c>
      <c r="N576" s="5" t="str">
        <f>VLOOKUP(A576,'All_useable_T.pal_12-2019'!C:R,15,FALSE)</f>
        <v>Yes</v>
      </c>
      <c r="O576" s="5" t="s">
        <v>177</v>
      </c>
      <c r="P576" s="10" t="s">
        <v>449</v>
      </c>
      <c r="Q576" s="23">
        <v>43160</v>
      </c>
      <c r="R576" s="23" t="s">
        <v>9550</v>
      </c>
      <c r="S576" s="5" t="s">
        <v>172</v>
      </c>
      <c r="T576" s="23" t="s">
        <v>9525</v>
      </c>
      <c r="U576" s="5" t="s">
        <v>172</v>
      </c>
      <c r="V576" s="34">
        <v>30</v>
      </c>
      <c r="W576" s="5" t="s">
        <v>172</v>
      </c>
      <c r="X576" s="5" t="s">
        <v>172</v>
      </c>
      <c r="Y576" s="5" t="s">
        <v>2814</v>
      </c>
      <c r="Z576" s="5" t="s">
        <v>6598</v>
      </c>
      <c r="AA576" s="5" t="s">
        <v>4028</v>
      </c>
      <c r="AB576" s="5" t="s">
        <v>6585</v>
      </c>
      <c r="AC576" s="5" t="s">
        <v>1765</v>
      </c>
      <c r="AD576" s="5">
        <v>2.96271E-2</v>
      </c>
      <c r="AE576" s="5" t="s">
        <v>177</v>
      </c>
      <c r="AF576" s="5" t="s">
        <v>449</v>
      </c>
      <c r="AG576" s="5">
        <v>6.2492899999999997E-2</v>
      </c>
      <c r="AH576" s="40" t="s">
        <v>177</v>
      </c>
      <c r="AI576" s="40" t="s">
        <v>449</v>
      </c>
      <c r="AJ576" s="40" t="str">
        <f t="shared" si="65"/>
        <v>No</v>
      </c>
      <c r="AK576" s="40">
        <v>28</v>
      </c>
      <c r="AL576" s="40">
        <v>27</v>
      </c>
      <c r="AM576" s="5" t="s">
        <v>177</v>
      </c>
      <c r="AN576" s="5" t="s">
        <v>177</v>
      </c>
      <c r="AO576" s="5" t="s">
        <v>8320</v>
      </c>
      <c r="AP576" s="5">
        <v>1136735</v>
      </c>
      <c r="AQ576" s="5">
        <v>145</v>
      </c>
      <c r="AR576" s="5" t="str">
        <f>IF(AQ576&lt;350,"yes","no")</f>
        <v>yes</v>
      </c>
      <c r="AS576" s="5">
        <v>15303</v>
      </c>
      <c r="AT576" s="5" t="str">
        <f t="shared" si="68"/>
        <v>yes</v>
      </c>
      <c r="AU576" s="5" t="str">
        <f t="shared" si="69"/>
        <v>yes</v>
      </c>
      <c r="AV576" s="5">
        <v>99.745707609379508</v>
      </c>
      <c r="AW576" s="5">
        <v>99.73</v>
      </c>
      <c r="AX576" s="5" t="s">
        <v>2385</v>
      </c>
      <c r="AY576" s="5">
        <v>2.0299999999999998</v>
      </c>
      <c r="AZ576" s="5" t="str">
        <f t="shared" si="70"/>
        <v>yes</v>
      </c>
      <c r="BA576" s="5" t="str">
        <f t="shared" si="71"/>
        <v>yes</v>
      </c>
    </row>
    <row r="577" spans="1:53">
      <c r="A577" s="5" t="s">
        <v>3254</v>
      </c>
      <c r="B577" s="5" t="s">
        <v>3862</v>
      </c>
      <c r="C577" s="5" t="s">
        <v>3573</v>
      </c>
      <c r="D577" s="5">
        <v>706064</v>
      </c>
      <c r="E577" s="5" t="s">
        <v>172</v>
      </c>
      <c r="F577" s="5" t="s">
        <v>9875</v>
      </c>
      <c r="G577" s="5" t="s">
        <v>2882</v>
      </c>
      <c r="H577" s="5" t="s">
        <v>1549</v>
      </c>
      <c r="I577" s="5" t="s">
        <v>6168</v>
      </c>
      <c r="J577" s="5">
        <v>2018</v>
      </c>
      <c r="K577" s="10" t="s">
        <v>6174</v>
      </c>
      <c r="L577" s="136" t="s">
        <v>178</v>
      </c>
      <c r="M577" s="5" t="s">
        <v>2383</v>
      </c>
      <c r="N577" s="5" t="str">
        <f>VLOOKUP(A577,'All_useable_T.pal_12-2019'!C:R,15,FALSE)</f>
        <v>Yes</v>
      </c>
      <c r="O577" s="5" t="s">
        <v>177</v>
      </c>
      <c r="P577" s="10" t="s">
        <v>449</v>
      </c>
      <c r="Q577" s="23">
        <v>43160</v>
      </c>
      <c r="R577" s="23" t="s">
        <v>9550</v>
      </c>
      <c r="S577" s="5" t="s">
        <v>172</v>
      </c>
      <c r="T577" s="23" t="s">
        <v>9525</v>
      </c>
      <c r="U577" s="5" t="s">
        <v>172</v>
      </c>
      <c r="V577" s="34">
        <v>24</v>
      </c>
      <c r="W577" s="5" t="s">
        <v>172</v>
      </c>
      <c r="X577" s="5" t="s">
        <v>172</v>
      </c>
      <c r="Y577" s="5" t="s">
        <v>2814</v>
      </c>
      <c r="Z577" s="5" t="s">
        <v>6598</v>
      </c>
      <c r="AA577" s="5" t="s">
        <v>4028</v>
      </c>
      <c r="AB577" s="5" t="s">
        <v>6585</v>
      </c>
      <c r="AC577" s="5" t="s">
        <v>1765</v>
      </c>
      <c r="AD577" s="5">
        <v>0.104158</v>
      </c>
      <c r="AE577" s="5" t="s">
        <v>177</v>
      </c>
      <c r="AF577" s="5" t="s">
        <v>449</v>
      </c>
      <c r="AG577" s="5">
        <v>0.29537999999999998</v>
      </c>
      <c r="AH577" s="40" t="s">
        <v>449</v>
      </c>
      <c r="AI577" s="40" t="s">
        <v>449</v>
      </c>
      <c r="AJ577" s="40" t="str">
        <f t="shared" si="65"/>
        <v>No</v>
      </c>
      <c r="AK577" s="40">
        <v>12.5</v>
      </c>
      <c r="AL577" s="40">
        <v>11</v>
      </c>
      <c r="AM577" s="5" t="s">
        <v>177</v>
      </c>
      <c r="AN577" s="5" t="s">
        <v>177</v>
      </c>
      <c r="AO577" s="5" t="s">
        <v>8419</v>
      </c>
      <c r="AP577" s="5">
        <v>1072255</v>
      </c>
      <c r="AQ577" s="5">
        <v>691</v>
      </c>
      <c r="AR577" s="5" t="str">
        <f>IF(AQ577&lt;600,"yes","no")</f>
        <v>no</v>
      </c>
      <c r="AS577" s="5">
        <v>1993</v>
      </c>
      <c r="AT577" s="5" t="str">
        <f t="shared" si="68"/>
        <v>yes</v>
      </c>
      <c r="AU577" s="5" t="str">
        <f t="shared" si="69"/>
        <v>no</v>
      </c>
      <c r="AV577" s="5">
        <v>94.087745791847027</v>
      </c>
      <c r="AW577" s="5">
        <v>92.53</v>
      </c>
      <c r="AX577" s="5" t="s">
        <v>2386</v>
      </c>
      <c r="AY577" s="5">
        <v>13.2</v>
      </c>
      <c r="AZ577" s="5" t="str">
        <f t="shared" si="70"/>
        <v>no</v>
      </c>
      <c r="BA577" s="5" t="str">
        <f t="shared" si="71"/>
        <v>no</v>
      </c>
    </row>
    <row r="578" spans="1:53">
      <c r="A578" s="5" t="s">
        <v>3255</v>
      </c>
      <c r="B578" s="5" t="s">
        <v>3863</v>
      </c>
      <c r="C578" s="5" t="s">
        <v>3574</v>
      </c>
      <c r="D578" s="5">
        <v>496723</v>
      </c>
      <c r="E578" s="5" t="s">
        <v>172</v>
      </c>
      <c r="F578" s="5" t="s">
        <v>9853</v>
      </c>
      <c r="G578" s="5" t="s">
        <v>2882</v>
      </c>
      <c r="H578" s="5" t="s">
        <v>1549</v>
      </c>
      <c r="I578" s="5" t="s">
        <v>6168</v>
      </c>
      <c r="J578" s="5">
        <v>2018</v>
      </c>
      <c r="K578" s="10" t="s">
        <v>6174</v>
      </c>
      <c r="L578" s="136" t="s">
        <v>178</v>
      </c>
      <c r="M578" s="5" t="s">
        <v>2383</v>
      </c>
      <c r="N578" s="5" t="str">
        <f>VLOOKUP(A578,'All_useable_T.pal_12-2019'!C:R,15,FALSE)</f>
        <v>Yes</v>
      </c>
      <c r="O578" s="5" t="s">
        <v>177</v>
      </c>
      <c r="P578" s="10" t="s">
        <v>449</v>
      </c>
      <c r="Q578" s="23">
        <v>43160</v>
      </c>
      <c r="R578" s="23" t="s">
        <v>9550</v>
      </c>
      <c r="S578" s="5" t="s">
        <v>172</v>
      </c>
      <c r="T578" s="23" t="s">
        <v>9520</v>
      </c>
      <c r="U578" s="5" t="s">
        <v>172</v>
      </c>
      <c r="V578" s="34">
        <v>39</v>
      </c>
      <c r="W578" s="5" t="s">
        <v>172</v>
      </c>
      <c r="X578" s="5" t="s">
        <v>172</v>
      </c>
      <c r="Y578" s="5" t="s">
        <v>2814</v>
      </c>
      <c r="Z578" s="5" t="s">
        <v>6598</v>
      </c>
      <c r="AA578" s="5" t="s">
        <v>4028</v>
      </c>
      <c r="AB578" s="5" t="s">
        <v>6585</v>
      </c>
      <c r="AC578" s="5" t="s">
        <v>1765</v>
      </c>
      <c r="AD578" s="5">
        <v>0.23719299999999999</v>
      </c>
      <c r="AE578" s="5" t="s">
        <v>177</v>
      </c>
      <c r="AF578" s="5" t="s">
        <v>449</v>
      </c>
      <c r="AG578" s="5">
        <v>0.53131099999999998</v>
      </c>
      <c r="AH578" s="40" t="s">
        <v>449</v>
      </c>
      <c r="AI578" s="40" t="s">
        <v>177</v>
      </c>
      <c r="AJ578" s="40" t="str">
        <f t="shared" si="65"/>
        <v>No</v>
      </c>
      <c r="AK578" s="40">
        <v>8.3000000000000007</v>
      </c>
      <c r="AL578" s="40">
        <v>7</v>
      </c>
      <c r="AM578" s="5" t="s">
        <v>177</v>
      </c>
      <c r="AN578" s="5" t="s">
        <v>177</v>
      </c>
      <c r="AO578" s="5" t="s">
        <v>8366</v>
      </c>
      <c r="AP578" s="5">
        <v>864207</v>
      </c>
      <c r="AQ578" s="5">
        <v>791</v>
      </c>
      <c r="AR578" s="5" t="str">
        <f>IF(AQ578&lt;600,"yes","no")</f>
        <v>no</v>
      </c>
      <c r="AS578" s="5">
        <v>1215</v>
      </c>
      <c r="AT578" s="5" t="str">
        <f t="shared" si="68"/>
        <v>no</v>
      </c>
      <c r="AU578" s="5" t="str">
        <f t="shared" si="69"/>
        <v>no</v>
      </c>
      <c r="AV578" s="5">
        <v>75.832044175624958</v>
      </c>
      <c r="AW578" s="5">
        <v>81.13</v>
      </c>
      <c r="AX578" s="5" t="s">
        <v>2386</v>
      </c>
      <c r="AY578" s="5">
        <v>6.36</v>
      </c>
      <c r="AZ578" s="5" t="str">
        <f t="shared" si="70"/>
        <v>no</v>
      </c>
      <c r="BA578" s="5" t="str">
        <f t="shared" si="71"/>
        <v>yes</v>
      </c>
    </row>
    <row r="579" spans="1:53">
      <c r="A579" s="5" t="s">
        <v>3129</v>
      </c>
      <c r="B579" s="5" t="s">
        <v>3737</v>
      </c>
      <c r="C579" s="5" t="s">
        <v>3448</v>
      </c>
      <c r="D579" s="5">
        <v>2500000</v>
      </c>
      <c r="E579" s="5" t="s">
        <v>172</v>
      </c>
      <c r="F579" s="5" t="s">
        <v>10058</v>
      </c>
      <c r="G579" s="5" t="s">
        <v>2882</v>
      </c>
      <c r="H579" s="5" t="s">
        <v>1549</v>
      </c>
      <c r="I579" s="5" t="s">
        <v>6168</v>
      </c>
      <c r="J579" s="5">
        <v>2000</v>
      </c>
      <c r="K579" s="10" t="s">
        <v>6174</v>
      </c>
      <c r="L579" s="136" t="s">
        <v>178</v>
      </c>
      <c r="M579" s="5" t="s">
        <v>2383</v>
      </c>
      <c r="N579" s="5" t="str">
        <f>VLOOKUP(A579,'All_useable_T.pal_12-2019'!C:R,15,FALSE)</f>
        <v>Yes</v>
      </c>
      <c r="O579" s="5" t="s">
        <v>177</v>
      </c>
      <c r="P579" s="10" t="s">
        <v>449</v>
      </c>
      <c r="Q579" s="23">
        <v>36770</v>
      </c>
      <c r="R579" s="5" t="s">
        <v>172</v>
      </c>
      <c r="S579" s="5" t="s">
        <v>172</v>
      </c>
      <c r="T579" s="5" t="s">
        <v>172</v>
      </c>
      <c r="U579" s="5" t="s">
        <v>172</v>
      </c>
      <c r="V579" s="5" t="s">
        <v>172</v>
      </c>
      <c r="W579" s="5" t="s">
        <v>172</v>
      </c>
      <c r="X579" s="5" t="s">
        <v>172</v>
      </c>
      <c r="Y579" s="5" t="s">
        <v>2814</v>
      </c>
      <c r="Z579" s="5" t="s">
        <v>6599</v>
      </c>
      <c r="AA579" s="5" t="s">
        <v>4028</v>
      </c>
      <c r="AB579" s="5" t="s">
        <v>6585</v>
      </c>
      <c r="AC579" s="5" t="s">
        <v>1765</v>
      </c>
      <c r="AD579" s="5">
        <v>2.4066500000000001E-2</v>
      </c>
      <c r="AE579" s="5" t="s">
        <v>177</v>
      </c>
      <c r="AF579" s="5" t="s">
        <v>449</v>
      </c>
      <c r="AG579" s="5">
        <v>3.6877100000000003E-2</v>
      </c>
      <c r="AH579" s="40" t="s">
        <v>177</v>
      </c>
      <c r="AI579" s="40" t="s">
        <v>449</v>
      </c>
      <c r="AJ579" s="40" t="str">
        <f t="shared" ref="AJ579:AJ642" si="74">IF(AG579&gt;0.75,"Yes","No")</f>
        <v>No</v>
      </c>
      <c r="AK579" s="40">
        <v>261</v>
      </c>
      <c r="AL579" s="40">
        <v>261</v>
      </c>
      <c r="AM579" s="5" t="s">
        <v>177</v>
      </c>
      <c r="AN579" s="5" t="s">
        <v>177</v>
      </c>
      <c r="AO579" s="5" t="s">
        <v>8508</v>
      </c>
      <c r="AP579" s="5">
        <v>1133206</v>
      </c>
      <c r="AQ579" s="5">
        <v>14</v>
      </c>
      <c r="AR579" s="5" t="str">
        <f>IF(AQ579&lt;350,"yes","no")</f>
        <v>yes</v>
      </c>
      <c r="AS579" s="5">
        <v>598885</v>
      </c>
      <c r="AT579" s="5" t="str">
        <f t="shared" si="68"/>
        <v>yes</v>
      </c>
      <c r="AU579" s="5" t="str">
        <f t="shared" si="69"/>
        <v>yes</v>
      </c>
      <c r="AV579" s="5">
        <v>99.436046516729505</v>
      </c>
      <c r="AW579" s="5">
        <v>100</v>
      </c>
      <c r="AX579" s="5" t="s">
        <v>2385</v>
      </c>
      <c r="AY579" s="5">
        <v>0</v>
      </c>
      <c r="AZ579" s="5" t="str">
        <f t="shared" si="70"/>
        <v>yes</v>
      </c>
      <c r="BA579" s="5" t="str">
        <f t="shared" si="71"/>
        <v>yes</v>
      </c>
    </row>
    <row r="580" spans="1:53">
      <c r="A580" s="5" t="s">
        <v>3130</v>
      </c>
      <c r="B580" s="5" t="s">
        <v>3738</v>
      </c>
      <c r="C580" s="5" t="s">
        <v>3449</v>
      </c>
      <c r="D580" s="5">
        <v>1544709</v>
      </c>
      <c r="E580" s="5" t="s">
        <v>172</v>
      </c>
      <c r="F580" s="5" t="s">
        <v>10008</v>
      </c>
      <c r="G580" s="5" t="s">
        <v>2882</v>
      </c>
      <c r="H580" s="5" t="s">
        <v>1549</v>
      </c>
      <c r="I580" s="5" t="s">
        <v>6168</v>
      </c>
      <c r="J580" s="5">
        <v>2000</v>
      </c>
      <c r="K580" s="10" t="s">
        <v>6174</v>
      </c>
      <c r="L580" s="136" t="s">
        <v>178</v>
      </c>
      <c r="M580" s="5" t="s">
        <v>2383</v>
      </c>
      <c r="N580" s="5" t="str">
        <f>VLOOKUP(A580,'All_useable_T.pal_12-2019'!C:R,15,FALSE)</f>
        <v>Yes</v>
      </c>
      <c r="O580" s="5" t="s">
        <v>177</v>
      </c>
      <c r="P580" s="10" t="s">
        <v>449</v>
      </c>
      <c r="Q580" s="23">
        <v>36800</v>
      </c>
      <c r="R580" s="5" t="s">
        <v>172</v>
      </c>
      <c r="S580" s="5" t="s">
        <v>172</v>
      </c>
      <c r="T580" s="5" t="s">
        <v>172</v>
      </c>
      <c r="U580" s="5" t="s">
        <v>172</v>
      </c>
      <c r="V580" s="5" t="s">
        <v>172</v>
      </c>
      <c r="W580" s="5" t="s">
        <v>172</v>
      </c>
      <c r="X580" s="5" t="s">
        <v>172</v>
      </c>
      <c r="Y580" s="5" t="s">
        <v>2814</v>
      </c>
      <c r="Z580" s="5" t="s">
        <v>6599</v>
      </c>
      <c r="AA580" s="5" t="s">
        <v>4028</v>
      </c>
      <c r="AB580" s="5" t="s">
        <v>6585</v>
      </c>
      <c r="AC580" s="5" t="s">
        <v>1765</v>
      </c>
      <c r="AD580" s="5">
        <v>2.7802799999999999E-2</v>
      </c>
      <c r="AE580" s="5" t="s">
        <v>177</v>
      </c>
      <c r="AF580" s="5" t="s">
        <v>449</v>
      </c>
      <c r="AG580" s="5">
        <v>5.7586699999999998E-2</v>
      </c>
      <c r="AH580" s="40" t="s">
        <v>177</v>
      </c>
      <c r="AI580" s="40" t="s">
        <v>449</v>
      </c>
      <c r="AJ580" s="40" t="str">
        <f t="shared" si="74"/>
        <v>No</v>
      </c>
      <c r="AK580" s="40">
        <v>24.9</v>
      </c>
      <c r="AL580" s="40">
        <v>24</v>
      </c>
      <c r="AM580" s="5" t="s">
        <v>177</v>
      </c>
      <c r="AN580" s="5" t="s">
        <v>177</v>
      </c>
      <c r="AO580" s="5" t="s">
        <v>8433</v>
      </c>
      <c r="AP580" s="5">
        <v>1139165</v>
      </c>
      <c r="AQ580" s="5">
        <v>132</v>
      </c>
      <c r="AR580" s="5" t="str">
        <f>IF(AQ580&lt;350,"yes","no")</f>
        <v>yes</v>
      </c>
      <c r="AS580" s="5">
        <v>12562</v>
      </c>
      <c r="AT580" s="5" t="str">
        <f t="shared" si="68"/>
        <v>yes</v>
      </c>
      <c r="AU580" s="5" t="str">
        <f t="shared" si="69"/>
        <v>yes</v>
      </c>
      <c r="AV580" s="5">
        <v>99.95893414809855</v>
      </c>
      <c r="AW580" s="5">
        <v>100</v>
      </c>
      <c r="AX580" s="5" t="s">
        <v>2385</v>
      </c>
      <c r="AY580" s="5">
        <v>1.1299999999999999</v>
      </c>
      <c r="AZ580" s="5" t="str">
        <f t="shared" si="70"/>
        <v>yes</v>
      </c>
      <c r="BA580" s="5" t="str">
        <f t="shared" si="71"/>
        <v>yes</v>
      </c>
    </row>
    <row r="581" spans="1:53">
      <c r="A581" s="5" t="s">
        <v>3131</v>
      </c>
      <c r="B581" s="5" t="s">
        <v>3739</v>
      </c>
      <c r="C581" s="5" t="s">
        <v>3450</v>
      </c>
      <c r="D581" s="5">
        <v>1645849</v>
      </c>
      <c r="E581" s="5" t="s">
        <v>172</v>
      </c>
      <c r="F581" s="5" t="s">
        <v>9749</v>
      </c>
      <c r="G581" s="5" t="s">
        <v>2882</v>
      </c>
      <c r="H581" s="5" t="s">
        <v>1549</v>
      </c>
      <c r="I581" s="5" t="s">
        <v>6168</v>
      </c>
      <c r="J581" s="5">
        <v>2001</v>
      </c>
      <c r="K581" s="10" t="s">
        <v>6174</v>
      </c>
      <c r="L581" s="136" t="s">
        <v>178</v>
      </c>
      <c r="M581" s="5" t="s">
        <v>2383</v>
      </c>
      <c r="N581" s="5" t="str">
        <f>VLOOKUP(A581,'All_useable_T.pal_12-2019'!C:R,15,FALSE)</f>
        <v>Yes</v>
      </c>
      <c r="O581" s="5" t="s">
        <v>177</v>
      </c>
      <c r="P581" s="10" t="s">
        <v>449</v>
      </c>
      <c r="Q581" s="23">
        <v>37104</v>
      </c>
      <c r="R581" s="5" t="s">
        <v>172</v>
      </c>
      <c r="S581" s="5" t="s">
        <v>172</v>
      </c>
      <c r="T581" s="5" t="s">
        <v>172</v>
      </c>
      <c r="U581" s="5" t="s">
        <v>172</v>
      </c>
      <c r="V581" s="5" t="s">
        <v>172</v>
      </c>
      <c r="W581" s="5" t="s">
        <v>172</v>
      </c>
      <c r="X581" s="5" t="s">
        <v>172</v>
      </c>
      <c r="Y581" s="5" t="s">
        <v>2814</v>
      </c>
      <c r="Z581" s="5" t="s">
        <v>6599</v>
      </c>
      <c r="AA581" s="5" t="s">
        <v>4028</v>
      </c>
      <c r="AB581" s="5" t="s">
        <v>6585</v>
      </c>
      <c r="AC581" s="5" t="s">
        <v>1765</v>
      </c>
      <c r="AD581" s="5">
        <v>2.5364299999999999E-2</v>
      </c>
      <c r="AE581" s="5" t="s">
        <v>177</v>
      </c>
      <c r="AF581" s="5" t="s">
        <v>449</v>
      </c>
      <c r="AG581" s="5">
        <v>4.3695499999999998E-2</v>
      </c>
      <c r="AH581" s="40" t="s">
        <v>177</v>
      </c>
      <c r="AI581" s="40" t="s">
        <v>449</v>
      </c>
      <c r="AJ581" s="40" t="str">
        <f t="shared" si="74"/>
        <v>No</v>
      </c>
      <c r="AK581" s="40">
        <v>36.9</v>
      </c>
      <c r="AL581" s="40">
        <v>36</v>
      </c>
      <c r="AM581" s="5" t="s">
        <v>177</v>
      </c>
      <c r="AN581" s="5" t="s">
        <v>177</v>
      </c>
      <c r="AO581" s="5" t="s">
        <v>8267</v>
      </c>
      <c r="AP581" s="5">
        <v>1130918</v>
      </c>
      <c r="AQ581" s="5">
        <v>42</v>
      </c>
      <c r="AR581" s="5" t="str">
        <f>IF(AQ581&lt;350,"yes","no")</f>
        <v>yes</v>
      </c>
      <c r="AS581" s="5">
        <v>120651</v>
      </c>
      <c r="AT581" s="5" t="str">
        <f t="shared" si="68"/>
        <v>yes</v>
      </c>
      <c r="AU581" s="5" t="str">
        <f t="shared" si="69"/>
        <v>yes</v>
      </c>
      <c r="AV581" s="5">
        <v>99.235280129655777</v>
      </c>
      <c r="AW581" s="5">
        <v>100</v>
      </c>
      <c r="AX581" s="5" t="s">
        <v>2385</v>
      </c>
      <c r="AY581" s="5">
        <v>0</v>
      </c>
      <c r="AZ581" s="5" t="str">
        <f t="shared" si="70"/>
        <v>yes</v>
      </c>
      <c r="BA581" s="5" t="str">
        <f t="shared" si="71"/>
        <v>yes</v>
      </c>
    </row>
    <row r="582" spans="1:53">
      <c r="A582" s="5" t="s">
        <v>3132</v>
      </c>
      <c r="B582" s="5" t="s">
        <v>3740</v>
      </c>
      <c r="C582" s="5" t="s">
        <v>3451</v>
      </c>
      <c r="D582" s="5">
        <v>2500000</v>
      </c>
      <c r="E582" s="5" t="s">
        <v>172</v>
      </c>
      <c r="F582" s="5" t="s">
        <v>10009</v>
      </c>
      <c r="G582" s="5" t="s">
        <v>2882</v>
      </c>
      <c r="H582" s="5" t="s">
        <v>1549</v>
      </c>
      <c r="I582" s="5" t="s">
        <v>6168</v>
      </c>
      <c r="J582" s="5">
        <v>2001</v>
      </c>
      <c r="K582" s="10" t="s">
        <v>6174</v>
      </c>
      <c r="L582" s="136" t="s">
        <v>178</v>
      </c>
      <c r="M582" s="5" t="s">
        <v>2383</v>
      </c>
      <c r="N582" s="5" t="str">
        <f>VLOOKUP(A582,'All_useable_T.pal_12-2019'!C:R,15,FALSE)</f>
        <v>Yes</v>
      </c>
      <c r="O582" s="5" t="s">
        <v>177</v>
      </c>
      <c r="P582" s="10" t="s">
        <v>449</v>
      </c>
      <c r="Q582" s="23">
        <v>37135</v>
      </c>
      <c r="R582" s="5" t="s">
        <v>172</v>
      </c>
      <c r="S582" s="5" t="s">
        <v>172</v>
      </c>
      <c r="T582" s="5" t="s">
        <v>172</v>
      </c>
      <c r="U582" s="5" t="s">
        <v>172</v>
      </c>
      <c r="V582" s="5" t="s">
        <v>172</v>
      </c>
      <c r="W582" s="5" t="s">
        <v>172</v>
      </c>
      <c r="X582" s="5" t="s">
        <v>172</v>
      </c>
      <c r="Y582" s="5" t="s">
        <v>2814</v>
      </c>
      <c r="Z582" s="5" t="s">
        <v>6599</v>
      </c>
      <c r="AA582" s="5" t="s">
        <v>4028</v>
      </c>
      <c r="AB582" s="5" t="s">
        <v>6585</v>
      </c>
      <c r="AC582" s="5" t="s">
        <v>1765</v>
      </c>
      <c r="AD582" s="5">
        <v>2.43184E-2</v>
      </c>
      <c r="AE582" s="5" t="s">
        <v>177</v>
      </c>
      <c r="AF582" s="5" t="s">
        <v>449</v>
      </c>
      <c r="AG582" s="5">
        <v>3.7363199999999999E-2</v>
      </c>
      <c r="AH582" s="40" t="s">
        <v>177</v>
      </c>
      <c r="AI582" s="40" t="s">
        <v>449</v>
      </c>
      <c r="AJ582" s="40" t="str">
        <f t="shared" si="74"/>
        <v>No</v>
      </c>
      <c r="AK582" s="40">
        <v>82.1</v>
      </c>
      <c r="AL582" s="40">
        <v>82</v>
      </c>
      <c r="AM582" s="5" t="s">
        <v>177</v>
      </c>
      <c r="AN582" s="5" t="s">
        <v>177</v>
      </c>
      <c r="AO582" s="5" t="s">
        <v>8444</v>
      </c>
      <c r="AP582" s="5">
        <v>1132985</v>
      </c>
      <c r="AQ582" s="5">
        <v>12</v>
      </c>
      <c r="AR582" s="5" t="str">
        <f>IF(AQ582&lt;350,"yes","no")</f>
        <v>yes</v>
      </c>
      <c r="AS582" s="5">
        <v>598868</v>
      </c>
      <c r="AT582" s="5" t="str">
        <f t="shared" si="68"/>
        <v>yes</v>
      </c>
      <c r="AU582" s="5" t="str">
        <f t="shared" si="69"/>
        <v>yes</v>
      </c>
      <c r="AV582" s="5">
        <v>99.416654308887161</v>
      </c>
      <c r="AW582" s="5">
        <v>100</v>
      </c>
      <c r="AX582" s="5" t="s">
        <v>2385</v>
      </c>
      <c r="AY582" s="5">
        <v>0</v>
      </c>
      <c r="AZ582" s="5" t="str">
        <f t="shared" si="70"/>
        <v>yes</v>
      </c>
      <c r="BA582" s="5" t="str">
        <f t="shared" si="71"/>
        <v>yes</v>
      </c>
    </row>
    <row r="583" spans="1:53">
      <c r="A583" s="5" t="s">
        <v>3133</v>
      </c>
      <c r="B583" s="5" t="s">
        <v>3741</v>
      </c>
      <c r="C583" s="5" t="s">
        <v>3452</v>
      </c>
      <c r="D583" s="5">
        <v>2500000</v>
      </c>
      <c r="E583" s="5" t="s">
        <v>172</v>
      </c>
      <c r="F583" s="5" t="s">
        <v>10059</v>
      </c>
      <c r="G583" s="5" t="s">
        <v>2882</v>
      </c>
      <c r="H583" s="5" t="s">
        <v>1549</v>
      </c>
      <c r="I583" s="5" t="s">
        <v>6168</v>
      </c>
      <c r="J583" s="5">
        <v>2002</v>
      </c>
      <c r="K583" s="10" t="s">
        <v>6174</v>
      </c>
      <c r="L583" s="136" t="s">
        <v>178</v>
      </c>
      <c r="M583" s="5" t="s">
        <v>2383</v>
      </c>
      <c r="N583" s="5" t="str">
        <f>VLOOKUP(A583,'All_useable_T.pal_12-2019'!C:R,15,FALSE)</f>
        <v>Yes</v>
      </c>
      <c r="O583" s="5" t="s">
        <v>177</v>
      </c>
      <c r="P583" s="10" t="s">
        <v>449</v>
      </c>
      <c r="Q583" s="23">
        <v>37347</v>
      </c>
      <c r="R583" s="5" t="s">
        <v>172</v>
      </c>
      <c r="S583" s="5" t="s">
        <v>172</v>
      </c>
      <c r="T583" s="5" t="s">
        <v>172</v>
      </c>
      <c r="U583" s="5" t="s">
        <v>172</v>
      </c>
      <c r="V583" s="5" t="s">
        <v>172</v>
      </c>
      <c r="W583" s="5" t="s">
        <v>172</v>
      </c>
      <c r="X583" s="5" t="s">
        <v>172</v>
      </c>
      <c r="Y583" s="5" t="s">
        <v>2814</v>
      </c>
      <c r="Z583" s="5" t="s">
        <v>6599</v>
      </c>
      <c r="AA583" s="5" t="s">
        <v>4028</v>
      </c>
      <c r="AB583" s="5" t="s">
        <v>6585</v>
      </c>
      <c r="AC583" s="5" t="s">
        <v>1762</v>
      </c>
      <c r="AD583" s="5">
        <v>2.2909100000000002E-2</v>
      </c>
      <c r="AE583" s="5" t="s">
        <v>177</v>
      </c>
      <c r="AF583" s="5" t="s">
        <v>449</v>
      </c>
      <c r="AG583" s="5">
        <v>3.8150400000000001E-2</v>
      </c>
      <c r="AH583" s="40" t="s">
        <v>177</v>
      </c>
      <c r="AI583" s="40" t="s">
        <v>449</v>
      </c>
      <c r="AJ583" s="40" t="str">
        <f t="shared" si="74"/>
        <v>No</v>
      </c>
      <c r="AK583" s="40">
        <v>100.5</v>
      </c>
      <c r="AL583" s="40">
        <v>97</v>
      </c>
      <c r="AM583" s="5" t="s">
        <v>177</v>
      </c>
      <c r="AN583" s="5" t="s">
        <v>177</v>
      </c>
      <c r="AO583" s="5" t="s">
        <v>8509</v>
      </c>
      <c r="AP583" s="5">
        <v>1133047</v>
      </c>
      <c r="AQ583" s="5">
        <v>15</v>
      </c>
      <c r="AR583" s="5" t="str">
        <f>IF(AQ583&lt;350,"yes","no")</f>
        <v>yes</v>
      </c>
      <c r="AS583" s="5">
        <v>208835</v>
      </c>
      <c r="AT583" s="5" t="str">
        <f t="shared" si="68"/>
        <v>yes</v>
      </c>
      <c r="AU583" s="5" t="str">
        <f t="shared" si="69"/>
        <v>yes</v>
      </c>
      <c r="AV583" s="5">
        <v>99.42209465678863</v>
      </c>
      <c r="AW583" s="5">
        <v>100</v>
      </c>
      <c r="AX583" s="5" t="s">
        <v>2385</v>
      </c>
      <c r="AY583" s="5">
        <v>0</v>
      </c>
      <c r="AZ583" s="5" t="str">
        <f t="shared" si="70"/>
        <v>yes</v>
      </c>
      <c r="BA583" s="5" t="str">
        <f t="shared" si="71"/>
        <v>yes</v>
      </c>
    </row>
    <row r="584" spans="1:53">
      <c r="A584" s="5" t="s">
        <v>3134</v>
      </c>
      <c r="B584" s="5" t="s">
        <v>3742</v>
      </c>
      <c r="C584" s="5" t="s">
        <v>3453</v>
      </c>
      <c r="D584" s="5">
        <v>759188</v>
      </c>
      <c r="E584" s="5" t="s">
        <v>172</v>
      </c>
      <c r="F584" s="5" t="s">
        <v>10010</v>
      </c>
      <c r="G584" s="5" t="s">
        <v>2882</v>
      </c>
      <c r="H584" s="5" t="s">
        <v>1549</v>
      </c>
      <c r="I584" s="5" t="s">
        <v>6168</v>
      </c>
      <c r="J584" s="5">
        <v>2002</v>
      </c>
      <c r="K584" s="10" t="s">
        <v>6174</v>
      </c>
      <c r="L584" s="136" t="s">
        <v>178</v>
      </c>
      <c r="M584" s="5" t="s">
        <v>2383</v>
      </c>
      <c r="N584" s="5" t="str">
        <f>VLOOKUP(A584,'All_useable_T.pal_12-2019'!C:R,15,FALSE)</f>
        <v>Yes</v>
      </c>
      <c r="O584" s="5" t="s">
        <v>177</v>
      </c>
      <c r="P584" s="10" t="s">
        <v>449</v>
      </c>
      <c r="Q584" s="23">
        <v>37377</v>
      </c>
      <c r="R584" s="5" t="s">
        <v>172</v>
      </c>
      <c r="S584" s="5" t="s">
        <v>172</v>
      </c>
      <c r="T584" s="5" t="s">
        <v>172</v>
      </c>
      <c r="U584" s="5" t="s">
        <v>172</v>
      </c>
      <c r="V584" s="5" t="s">
        <v>172</v>
      </c>
      <c r="W584" s="5" t="s">
        <v>172</v>
      </c>
      <c r="X584" s="5" t="s">
        <v>172</v>
      </c>
      <c r="Y584" s="5" t="s">
        <v>2814</v>
      </c>
      <c r="Z584" s="5" t="s">
        <v>6599</v>
      </c>
      <c r="AA584" s="5" t="s">
        <v>4028</v>
      </c>
      <c r="AB584" s="5" t="s">
        <v>6585</v>
      </c>
      <c r="AC584" s="5" t="s">
        <v>1762</v>
      </c>
      <c r="AD584" s="5">
        <v>7.00041E-2</v>
      </c>
      <c r="AE584" s="5" t="s">
        <v>177</v>
      </c>
      <c r="AF584" s="5" t="s">
        <v>449</v>
      </c>
      <c r="AG584" s="5">
        <v>0.25457800000000003</v>
      </c>
      <c r="AH584" s="40" t="s">
        <v>449</v>
      </c>
      <c r="AI584" s="40" t="s">
        <v>449</v>
      </c>
      <c r="AJ584" s="40" t="str">
        <f t="shared" si="74"/>
        <v>No</v>
      </c>
      <c r="AK584" s="40">
        <v>12.2</v>
      </c>
      <c r="AL584" s="40">
        <v>12</v>
      </c>
      <c r="AM584" s="5" t="s">
        <v>177</v>
      </c>
      <c r="AN584" s="5" t="s">
        <v>177</v>
      </c>
      <c r="AO584" s="5" t="s">
        <v>8448</v>
      </c>
      <c r="AP584" s="5">
        <v>1119431</v>
      </c>
      <c r="AQ584" s="5">
        <v>637</v>
      </c>
      <c r="AR584" s="5" t="str">
        <f>IF(AQ584&lt;600,"yes","no")</f>
        <v>no</v>
      </c>
      <c r="AS584" s="5">
        <v>2245</v>
      </c>
      <c r="AT584" s="5" t="str">
        <f t="shared" si="68"/>
        <v>yes</v>
      </c>
      <c r="AU584" s="5" t="str">
        <f t="shared" si="69"/>
        <v>no</v>
      </c>
      <c r="AV584" s="5">
        <v>98.227324059587602</v>
      </c>
      <c r="AW584" s="5">
        <v>93.07</v>
      </c>
      <c r="AX584" s="5" t="s">
        <v>2386</v>
      </c>
      <c r="AY584" s="5">
        <v>9.0299999999999994</v>
      </c>
      <c r="AZ584" s="5" t="str">
        <f t="shared" si="70"/>
        <v>no</v>
      </c>
      <c r="BA584" s="5" t="str">
        <f t="shared" si="71"/>
        <v>yes</v>
      </c>
    </row>
    <row r="585" spans="1:53">
      <c r="A585" s="5" t="s">
        <v>3135</v>
      </c>
      <c r="B585" s="5" t="s">
        <v>3743</v>
      </c>
      <c r="C585" s="5" t="s">
        <v>3454</v>
      </c>
      <c r="D585" s="5">
        <v>2500000</v>
      </c>
      <c r="E585" s="5" t="s">
        <v>172</v>
      </c>
      <c r="F585" s="5" t="s">
        <v>9781</v>
      </c>
      <c r="G585" s="5" t="s">
        <v>2882</v>
      </c>
      <c r="H585" s="5" t="s">
        <v>1549</v>
      </c>
      <c r="I585" s="5" t="s">
        <v>6168</v>
      </c>
      <c r="J585" s="5">
        <v>2002</v>
      </c>
      <c r="K585" s="10" t="s">
        <v>6174</v>
      </c>
      <c r="L585" s="136" t="s">
        <v>178</v>
      </c>
      <c r="M585" s="5" t="s">
        <v>2383</v>
      </c>
      <c r="N585" s="5" t="str">
        <f>VLOOKUP(A585,'All_useable_T.pal_12-2019'!C:R,15,FALSE)</f>
        <v>Yes</v>
      </c>
      <c r="O585" s="5" t="s">
        <v>177</v>
      </c>
      <c r="P585" s="10" t="s">
        <v>449</v>
      </c>
      <c r="Q585" s="23">
        <v>37408</v>
      </c>
      <c r="R585" s="5" t="s">
        <v>172</v>
      </c>
      <c r="S585" s="5" t="s">
        <v>172</v>
      </c>
      <c r="T585" s="5" t="s">
        <v>172</v>
      </c>
      <c r="U585" s="5" t="s">
        <v>172</v>
      </c>
      <c r="V585" s="5" t="s">
        <v>172</v>
      </c>
      <c r="W585" s="5" t="s">
        <v>172</v>
      </c>
      <c r="X585" s="5" t="s">
        <v>172</v>
      </c>
      <c r="Y585" s="5" t="s">
        <v>2814</v>
      </c>
      <c r="Z585" s="5" t="s">
        <v>6599</v>
      </c>
      <c r="AA585" s="5" t="s">
        <v>4028</v>
      </c>
      <c r="AB585" s="5" t="s">
        <v>6585</v>
      </c>
      <c r="AC585" s="5" t="s">
        <v>1765</v>
      </c>
      <c r="AD585" s="5">
        <v>2.41823E-2</v>
      </c>
      <c r="AE585" s="5" t="s">
        <v>177</v>
      </c>
      <c r="AF585" s="5" t="s">
        <v>449</v>
      </c>
      <c r="AG585" s="5">
        <v>3.6970099999999999E-2</v>
      </c>
      <c r="AH585" s="40" t="s">
        <v>177</v>
      </c>
      <c r="AI585" s="40" t="s">
        <v>449</v>
      </c>
      <c r="AJ585" s="40" t="str">
        <f t="shared" si="74"/>
        <v>No</v>
      </c>
      <c r="AK585" s="40">
        <v>205.5</v>
      </c>
      <c r="AL585" s="40">
        <v>206</v>
      </c>
      <c r="AM585" s="5" t="s">
        <v>177</v>
      </c>
      <c r="AN585" s="5" t="s">
        <v>177</v>
      </c>
      <c r="AO585" s="5" t="s">
        <v>8276</v>
      </c>
      <c r="AP585" s="5">
        <v>1133368</v>
      </c>
      <c r="AQ585" s="5">
        <v>15</v>
      </c>
      <c r="AR585" s="5" t="str">
        <f>IF(AQ585&lt;350,"yes","no")</f>
        <v>yes</v>
      </c>
      <c r="AS585" s="5">
        <v>175056</v>
      </c>
      <c r="AT585" s="5" t="str">
        <f t="shared" si="68"/>
        <v>yes</v>
      </c>
      <c r="AU585" s="5" t="str">
        <f t="shared" si="69"/>
        <v>yes</v>
      </c>
      <c r="AV585" s="5">
        <v>99.45026161931078</v>
      </c>
      <c r="AW585" s="5">
        <v>100</v>
      </c>
      <c r="AX585" s="5" t="s">
        <v>2385</v>
      </c>
      <c r="AY585" s="5">
        <v>0</v>
      </c>
      <c r="AZ585" s="5" t="str">
        <f t="shared" si="70"/>
        <v>yes</v>
      </c>
      <c r="BA585" s="5" t="str">
        <f t="shared" si="71"/>
        <v>yes</v>
      </c>
    </row>
    <row r="586" spans="1:53">
      <c r="A586" s="5" t="s">
        <v>3136</v>
      </c>
      <c r="B586" s="5" t="s">
        <v>3744</v>
      </c>
      <c r="C586" s="5" t="s">
        <v>3455</v>
      </c>
      <c r="D586" s="5">
        <v>447636</v>
      </c>
      <c r="E586" s="5" t="s">
        <v>172</v>
      </c>
      <c r="F586" s="5" t="s">
        <v>9791</v>
      </c>
      <c r="G586" s="5" t="s">
        <v>2882</v>
      </c>
      <c r="H586" s="5" t="s">
        <v>1549</v>
      </c>
      <c r="I586" s="5" t="s">
        <v>6168</v>
      </c>
      <c r="J586" s="5">
        <v>2002</v>
      </c>
      <c r="K586" s="10" t="s">
        <v>6174</v>
      </c>
      <c r="L586" s="136" t="s">
        <v>178</v>
      </c>
      <c r="M586" s="5" t="s">
        <v>2383</v>
      </c>
      <c r="N586" s="5" t="str">
        <f>VLOOKUP(A586,'All_useable_T.pal_12-2019'!C:R,15,FALSE)</f>
        <v>Yes</v>
      </c>
      <c r="O586" s="5" t="s">
        <v>177</v>
      </c>
      <c r="P586" s="10" t="s">
        <v>449</v>
      </c>
      <c r="Q586" s="23">
        <v>37561</v>
      </c>
      <c r="R586" s="5" t="s">
        <v>172</v>
      </c>
      <c r="S586" s="5" t="s">
        <v>172</v>
      </c>
      <c r="T586" s="5" t="s">
        <v>172</v>
      </c>
      <c r="U586" s="5" t="s">
        <v>172</v>
      </c>
      <c r="V586" s="5" t="s">
        <v>172</v>
      </c>
      <c r="W586" s="5" t="s">
        <v>172</v>
      </c>
      <c r="X586" s="5" t="s">
        <v>172</v>
      </c>
      <c r="Y586" s="5" t="s">
        <v>2814</v>
      </c>
      <c r="Z586" s="5" t="s">
        <v>6599</v>
      </c>
      <c r="AA586" s="5" t="s">
        <v>4028</v>
      </c>
      <c r="AB586" s="5" t="s">
        <v>6585</v>
      </c>
      <c r="AC586" s="5" t="s">
        <v>1765</v>
      </c>
      <c r="AD586" s="5">
        <v>0.163332</v>
      </c>
      <c r="AE586" s="5" t="s">
        <v>177</v>
      </c>
      <c r="AF586" s="5" t="s">
        <v>449</v>
      </c>
      <c r="AG586" s="5">
        <v>0.44865500000000003</v>
      </c>
      <c r="AH586" s="40" t="s">
        <v>449</v>
      </c>
      <c r="AI586" s="40" t="s">
        <v>449</v>
      </c>
      <c r="AJ586" s="40" t="str">
        <f t="shared" si="74"/>
        <v>No</v>
      </c>
      <c r="AK586" s="40">
        <v>9</v>
      </c>
      <c r="AL586" s="40">
        <v>8</v>
      </c>
      <c r="AM586" s="5" t="s">
        <v>177</v>
      </c>
      <c r="AN586" s="5" t="s">
        <v>177</v>
      </c>
      <c r="AO586" s="5" t="s">
        <v>8321</v>
      </c>
      <c r="AP586" s="5">
        <v>979706</v>
      </c>
      <c r="AQ586" s="5">
        <v>855</v>
      </c>
      <c r="AR586" s="5" t="str">
        <f>IF(AQ586&lt;600,"yes","no")</f>
        <v>no</v>
      </c>
      <c r="AS586" s="5">
        <v>1286</v>
      </c>
      <c r="AT586" s="5" t="str">
        <f t="shared" si="68"/>
        <v>no</v>
      </c>
      <c r="AU586" s="5" t="str">
        <f t="shared" si="69"/>
        <v>no</v>
      </c>
      <c r="AV586" s="5">
        <v>85.966798083242594</v>
      </c>
      <c r="AW586" s="5">
        <v>87.65</v>
      </c>
      <c r="AX586" s="5" t="s">
        <v>2386</v>
      </c>
      <c r="AY586" s="5">
        <v>9.3800000000000008</v>
      </c>
      <c r="AZ586" s="5" t="str">
        <f t="shared" si="70"/>
        <v>no</v>
      </c>
      <c r="BA586" s="5" t="str">
        <f t="shared" si="71"/>
        <v>yes</v>
      </c>
    </row>
    <row r="587" spans="1:53">
      <c r="A587" s="5" t="s">
        <v>3137</v>
      </c>
      <c r="B587" s="5" t="s">
        <v>3745</v>
      </c>
      <c r="C587" s="5" t="s">
        <v>3456</v>
      </c>
      <c r="D587" s="5">
        <v>2494170</v>
      </c>
      <c r="E587" s="5" t="s">
        <v>172</v>
      </c>
      <c r="F587" s="5" t="s">
        <v>9750</v>
      </c>
      <c r="G587" s="5" t="s">
        <v>2882</v>
      </c>
      <c r="H587" s="5" t="s">
        <v>1549</v>
      </c>
      <c r="I587" s="5" t="s">
        <v>6168</v>
      </c>
      <c r="J587" s="5">
        <v>2003</v>
      </c>
      <c r="K587" s="10" t="s">
        <v>6174</v>
      </c>
      <c r="L587" s="136" t="s">
        <v>178</v>
      </c>
      <c r="M587" s="5" t="s">
        <v>2383</v>
      </c>
      <c r="N587" s="5" t="str">
        <f>VLOOKUP(A587,'All_useable_T.pal_12-2019'!C:R,15,FALSE)</f>
        <v>Yes</v>
      </c>
      <c r="O587" s="5" t="s">
        <v>177</v>
      </c>
      <c r="P587" s="10" t="s">
        <v>449</v>
      </c>
      <c r="Q587" s="23">
        <v>37681</v>
      </c>
      <c r="R587" s="5" t="s">
        <v>172</v>
      </c>
      <c r="S587" s="5" t="s">
        <v>172</v>
      </c>
      <c r="T587" s="5" t="s">
        <v>172</v>
      </c>
      <c r="U587" s="5" t="s">
        <v>172</v>
      </c>
      <c r="V587" s="5" t="s">
        <v>172</v>
      </c>
      <c r="W587" s="5" t="s">
        <v>172</v>
      </c>
      <c r="X587" s="5" t="s">
        <v>172</v>
      </c>
      <c r="Y587" s="5" t="s">
        <v>2814</v>
      </c>
      <c r="Z587" s="5" t="s">
        <v>6599</v>
      </c>
      <c r="AA587" s="5" t="s">
        <v>4028</v>
      </c>
      <c r="AB587" s="5" t="s">
        <v>6585</v>
      </c>
      <c r="AC587" s="5" t="s">
        <v>1765</v>
      </c>
      <c r="AD587" s="5">
        <v>2.4299899999999999E-2</v>
      </c>
      <c r="AE587" s="5" t="s">
        <v>177</v>
      </c>
      <c r="AF587" s="5" t="s">
        <v>449</v>
      </c>
      <c r="AG587" s="5">
        <v>3.8814700000000001E-2</v>
      </c>
      <c r="AH587" s="40" t="s">
        <v>177</v>
      </c>
      <c r="AI587" s="40" t="s">
        <v>449</v>
      </c>
      <c r="AJ587" s="40" t="str">
        <f t="shared" si="74"/>
        <v>No</v>
      </c>
      <c r="AK587" s="40">
        <v>54.6</v>
      </c>
      <c r="AL587" s="40">
        <v>53</v>
      </c>
      <c r="AM587" s="5" t="s">
        <v>177</v>
      </c>
      <c r="AN587" s="5" t="s">
        <v>177</v>
      </c>
      <c r="AO587" s="5" t="s">
        <v>8268</v>
      </c>
      <c r="AP587" s="5">
        <v>1134245</v>
      </c>
      <c r="AQ587" s="5">
        <v>25</v>
      </c>
      <c r="AR587" s="5" t="str">
        <f>IF(AQ587&lt;350,"yes","no")</f>
        <v>yes</v>
      </c>
      <c r="AS587" s="5">
        <v>151195</v>
      </c>
      <c r="AT587" s="5" t="str">
        <f t="shared" si="68"/>
        <v>yes</v>
      </c>
      <c r="AU587" s="5" t="str">
        <f t="shared" si="69"/>
        <v>yes</v>
      </c>
      <c r="AV587" s="5">
        <v>99.527216217852583</v>
      </c>
      <c r="AW587" s="5">
        <v>100</v>
      </c>
      <c r="AX587" s="5" t="s">
        <v>2385</v>
      </c>
      <c r="AY587" s="5">
        <v>0</v>
      </c>
      <c r="AZ587" s="5" t="str">
        <f t="shared" si="70"/>
        <v>yes</v>
      </c>
      <c r="BA587" s="5" t="str">
        <f t="shared" si="71"/>
        <v>yes</v>
      </c>
    </row>
    <row r="588" spans="1:53">
      <c r="A588" s="5" t="s">
        <v>3139</v>
      </c>
      <c r="B588" s="5" t="s">
        <v>3747</v>
      </c>
      <c r="C588" s="5" t="s">
        <v>3458</v>
      </c>
      <c r="D588" s="5">
        <v>432157</v>
      </c>
      <c r="E588" s="5" t="s">
        <v>172</v>
      </c>
      <c r="F588" s="5" t="s">
        <v>9854</v>
      </c>
      <c r="G588" s="5" t="s">
        <v>2882</v>
      </c>
      <c r="H588" s="5" t="s">
        <v>1549</v>
      </c>
      <c r="I588" s="5" t="s">
        <v>6168</v>
      </c>
      <c r="J588" s="5">
        <v>2004</v>
      </c>
      <c r="K588" s="10" t="s">
        <v>6174</v>
      </c>
      <c r="L588" s="136" t="s">
        <v>178</v>
      </c>
      <c r="M588" s="5" t="s">
        <v>2383</v>
      </c>
      <c r="N588" s="5" t="str">
        <f>VLOOKUP(A588,'All_useable_T.pal_12-2019'!C:R,15,FALSE)</f>
        <v>Yes</v>
      </c>
      <c r="O588" s="5" t="s">
        <v>177</v>
      </c>
      <c r="P588" s="10" t="s">
        <v>449</v>
      </c>
      <c r="Q588" s="23">
        <v>37987</v>
      </c>
      <c r="R588" s="5" t="s">
        <v>172</v>
      </c>
      <c r="S588" s="5" t="s">
        <v>172</v>
      </c>
      <c r="T588" s="5" t="s">
        <v>172</v>
      </c>
      <c r="U588" s="5" t="s">
        <v>172</v>
      </c>
      <c r="V588" s="5" t="s">
        <v>172</v>
      </c>
      <c r="W588" s="5" t="s">
        <v>172</v>
      </c>
      <c r="X588" s="5" t="s">
        <v>172</v>
      </c>
      <c r="Y588" s="5" t="s">
        <v>2814</v>
      </c>
      <c r="Z588" s="5" t="s">
        <v>6599</v>
      </c>
      <c r="AA588" s="5" t="s">
        <v>4028</v>
      </c>
      <c r="AB588" s="5" t="s">
        <v>6585</v>
      </c>
      <c r="AC588" s="5" t="s">
        <v>1765</v>
      </c>
      <c r="AD588" s="5">
        <v>0.25480799999999998</v>
      </c>
      <c r="AE588" s="5" t="s">
        <v>449</v>
      </c>
      <c r="AF588" s="5" t="s">
        <v>449</v>
      </c>
      <c r="AG588" s="5">
        <v>0.60047099999999998</v>
      </c>
      <c r="AH588" s="40" t="s">
        <v>449</v>
      </c>
      <c r="AI588" s="40" t="s">
        <v>177</v>
      </c>
      <c r="AJ588" s="40" t="str">
        <f t="shared" si="74"/>
        <v>No</v>
      </c>
      <c r="AK588" s="40">
        <v>7.1</v>
      </c>
      <c r="AL588" s="40">
        <v>6</v>
      </c>
      <c r="AM588" s="5" t="s">
        <v>177</v>
      </c>
      <c r="AN588" s="5" t="s">
        <v>177</v>
      </c>
      <c r="AO588" s="5" t="s">
        <v>8367</v>
      </c>
      <c r="AP588" s="5">
        <v>759681</v>
      </c>
      <c r="AQ588" s="5">
        <v>868</v>
      </c>
      <c r="AR588" s="5" t="str">
        <f>IF(AQ588&lt;600,"yes","no")</f>
        <v>no</v>
      </c>
      <c r="AS588" s="5">
        <v>890</v>
      </c>
      <c r="AT588" s="5" t="str">
        <f t="shared" si="68"/>
        <v>no</v>
      </c>
      <c r="AU588" s="5" t="str">
        <f t="shared" si="69"/>
        <v>no</v>
      </c>
      <c r="AV588" s="5">
        <v>66.660144099021352</v>
      </c>
      <c r="AW588" s="5">
        <v>71.790000000000006</v>
      </c>
      <c r="AX588" s="5" t="s">
        <v>2386</v>
      </c>
      <c r="AY588" s="5">
        <v>13.59</v>
      </c>
      <c r="AZ588" s="5" t="str">
        <f t="shared" si="70"/>
        <v>no</v>
      </c>
      <c r="BA588" s="5" t="str">
        <f t="shared" si="71"/>
        <v>no</v>
      </c>
    </row>
    <row r="589" spans="1:53">
      <c r="A589" s="5" t="s">
        <v>3140</v>
      </c>
      <c r="B589" s="5" t="s">
        <v>3748</v>
      </c>
      <c r="C589" s="5" t="s">
        <v>3459</v>
      </c>
      <c r="D589" s="5">
        <v>354656</v>
      </c>
      <c r="E589" s="5" t="s">
        <v>172</v>
      </c>
      <c r="F589" s="5" t="s">
        <v>9792</v>
      </c>
      <c r="G589" s="5" t="s">
        <v>2882</v>
      </c>
      <c r="H589" s="5" t="s">
        <v>1549</v>
      </c>
      <c r="I589" s="5" t="s">
        <v>6168</v>
      </c>
      <c r="J589" s="5">
        <v>2004</v>
      </c>
      <c r="K589" s="10" t="s">
        <v>6174</v>
      </c>
      <c r="L589" s="136" t="s">
        <v>178</v>
      </c>
      <c r="M589" s="5" t="s">
        <v>2383</v>
      </c>
      <c r="N589" s="5" t="str">
        <f>VLOOKUP(A589,'All_useable_T.pal_12-2019'!C:R,15,FALSE)</f>
        <v>Yes</v>
      </c>
      <c r="O589" s="5" t="s">
        <v>177</v>
      </c>
      <c r="P589" s="10" t="s">
        <v>449</v>
      </c>
      <c r="Q589" s="23">
        <v>37987</v>
      </c>
      <c r="R589" s="5" t="s">
        <v>172</v>
      </c>
      <c r="S589" s="5" t="s">
        <v>172</v>
      </c>
      <c r="T589" s="5" t="s">
        <v>172</v>
      </c>
      <c r="U589" s="5" t="s">
        <v>172</v>
      </c>
      <c r="V589" s="5" t="s">
        <v>172</v>
      </c>
      <c r="W589" s="5" t="s">
        <v>172</v>
      </c>
      <c r="X589" s="5" t="s">
        <v>172</v>
      </c>
      <c r="Y589" s="5" t="s">
        <v>2814</v>
      </c>
      <c r="Z589" s="5" t="s">
        <v>6599</v>
      </c>
      <c r="AA589" s="5" t="s">
        <v>4028</v>
      </c>
      <c r="AB589" s="5" t="s">
        <v>6585</v>
      </c>
      <c r="AC589" s="5" t="s">
        <v>1765</v>
      </c>
      <c r="AD589" s="5">
        <v>0.236565</v>
      </c>
      <c r="AE589" s="5" t="s">
        <v>177</v>
      </c>
      <c r="AF589" s="5" t="s">
        <v>449</v>
      </c>
      <c r="AG589" s="5">
        <v>0.59742200000000001</v>
      </c>
      <c r="AH589" s="40" t="s">
        <v>449</v>
      </c>
      <c r="AI589" s="40" t="s">
        <v>177</v>
      </c>
      <c r="AJ589" s="40" t="str">
        <f t="shared" si="74"/>
        <v>No</v>
      </c>
      <c r="AK589" s="40">
        <v>7</v>
      </c>
      <c r="AL589" s="40">
        <v>6</v>
      </c>
      <c r="AM589" s="5" t="s">
        <v>177</v>
      </c>
      <c r="AN589" s="5" t="s">
        <v>177</v>
      </c>
      <c r="AO589" s="5" t="s">
        <v>8325</v>
      </c>
      <c r="AP589" s="5">
        <v>832703</v>
      </c>
      <c r="AQ589" s="5">
        <v>905</v>
      </c>
      <c r="AR589" s="5" t="str">
        <f>IF(AQ589&lt;600,"yes","no")</f>
        <v>no</v>
      </c>
      <c r="AS589" s="5">
        <v>960</v>
      </c>
      <c r="AT589" s="5" t="str">
        <f t="shared" si="68"/>
        <v>no</v>
      </c>
      <c r="AU589" s="5" t="str">
        <f t="shared" si="69"/>
        <v>no</v>
      </c>
      <c r="AV589" s="5">
        <v>73.067645461302007</v>
      </c>
      <c r="AW589" s="5">
        <v>80.55</v>
      </c>
      <c r="AX589" s="5" t="s">
        <v>2386</v>
      </c>
      <c r="AY589" s="5">
        <v>9.49</v>
      </c>
      <c r="AZ589" s="5" t="str">
        <f t="shared" si="70"/>
        <v>no</v>
      </c>
      <c r="BA589" s="5" t="str">
        <f t="shared" si="71"/>
        <v>yes</v>
      </c>
    </row>
    <row r="590" spans="1:53">
      <c r="A590" s="5" t="s">
        <v>3141</v>
      </c>
      <c r="B590" s="5" t="s">
        <v>3749</v>
      </c>
      <c r="C590" s="5" t="s">
        <v>3460</v>
      </c>
      <c r="D590" s="5">
        <v>352341</v>
      </c>
      <c r="E590" s="5" t="s">
        <v>172</v>
      </c>
      <c r="F590" s="5" t="s">
        <v>9855</v>
      </c>
      <c r="G590" s="5" t="s">
        <v>2882</v>
      </c>
      <c r="H590" s="5" t="s">
        <v>1549</v>
      </c>
      <c r="I590" s="5" t="s">
        <v>6168</v>
      </c>
      <c r="J590" s="5">
        <v>2004</v>
      </c>
      <c r="K590" s="10" t="s">
        <v>6174</v>
      </c>
      <c r="L590" s="136" t="s">
        <v>178</v>
      </c>
      <c r="M590" s="5" t="s">
        <v>2383</v>
      </c>
      <c r="N590" s="5" t="str">
        <f>VLOOKUP(A590,'All_useable_T.pal_12-2019'!C:R,15,FALSE)</f>
        <v>Yes</v>
      </c>
      <c r="O590" s="5" t="s">
        <v>177</v>
      </c>
      <c r="P590" s="10" t="s">
        <v>449</v>
      </c>
      <c r="Q590" s="23">
        <v>38139</v>
      </c>
      <c r="R590" s="5" t="s">
        <v>172</v>
      </c>
      <c r="S590" s="5" t="s">
        <v>172</v>
      </c>
      <c r="T590" s="5" t="s">
        <v>172</v>
      </c>
      <c r="U590" s="5" t="s">
        <v>172</v>
      </c>
      <c r="V590" s="5" t="s">
        <v>172</v>
      </c>
      <c r="W590" s="5" t="s">
        <v>172</v>
      </c>
      <c r="X590" s="5" t="s">
        <v>172</v>
      </c>
      <c r="Y590" s="5" t="s">
        <v>2814</v>
      </c>
      <c r="Z590" s="5" t="s">
        <v>6599</v>
      </c>
      <c r="AA590" s="5" t="s">
        <v>4028</v>
      </c>
      <c r="AB590" s="5" t="s">
        <v>6585</v>
      </c>
      <c r="AC590" s="5" t="s">
        <v>1765</v>
      </c>
      <c r="AD590" s="5">
        <v>0.39806900000000001</v>
      </c>
      <c r="AE590" s="5" t="s">
        <v>449</v>
      </c>
      <c r="AF590" s="5" t="s">
        <v>449</v>
      </c>
      <c r="AG590" s="5">
        <v>0.73169200000000001</v>
      </c>
      <c r="AH590" s="40" t="s">
        <v>449</v>
      </c>
      <c r="AI590" s="40" t="s">
        <v>177</v>
      </c>
      <c r="AJ590" s="40" t="str">
        <f t="shared" si="74"/>
        <v>No</v>
      </c>
      <c r="AK590" s="40">
        <v>5.2</v>
      </c>
      <c r="AL590" s="40">
        <v>4</v>
      </c>
      <c r="AM590" s="5" t="s">
        <v>177</v>
      </c>
      <c r="AN590" s="5" t="s">
        <v>177</v>
      </c>
      <c r="AO590" s="5" t="s">
        <v>8368</v>
      </c>
      <c r="AP590" s="5">
        <v>570693</v>
      </c>
      <c r="AQ590" s="5">
        <v>664</v>
      </c>
      <c r="AR590" s="5" t="str">
        <f>IF(AQ590&lt;600,"yes","no")</f>
        <v>no</v>
      </c>
      <c r="AS590" s="5">
        <v>863</v>
      </c>
      <c r="AT590" s="5" t="str">
        <f t="shared" si="68"/>
        <v>no</v>
      </c>
      <c r="AU590" s="5" t="str">
        <f t="shared" si="69"/>
        <v>no</v>
      </c>
      <c r="AV590" s="5">
        <v>50.07691072476841</v>
      </c>
      <c r="AW590" s="5">
        <v>62.6</v>
      </c>
      <c r="AX590" s="5" t="s">
        <v>2386</v>
      </c>
      <c r="AY590" s="5">
        <v>7.88</v>
      </c>
      <c r="AZ590" s="5" t="str">
        <f t="shared" si="70"/>
        <v>no</v>
      </c>
      <c r="BA590" s="5" t="str">
        <f t="shared" si="71"/>
        <v>yes</v>
      </c>
    </row>
    <row r="591" spans="1:53">
      <c r="A591" s="5" t="s">
        <v>3142</v>
      </c>
      <c r="B591" s="5" t="s">
        <v>3750</v>
      </c>
      <c r="C591" s="5" t="s">
        <v>3461</v>
      </c>
      <c r="D591" s="5">
        <v>2500000</v>
      </c>
      <c r="E591" s="5" t="s">
        <v>172</v>
      </c>
      <c r="F591" s="5" t="s">
        <v>10060</v>
      </c>
      <c r="G591" s="5" t="s">
        <v>2882</v>
      </c>
      <c r="H591" s="5" t="s">
        <v>1549</v>
      </c>
      <c r="I591" s="5" t="s">
        <v>6168</v>
      </c>
      <c r="J591" s="5">
        <v>2004</v>
      </c>
      <c r="K591" s="10" t="s">
        <v>6174</v>
      </c>
      <c r="L591" s="136" t="s">
        <v>178</v>
      </c>
      <c r="M591" s="5" t="s">
        <v>2383</v>
      </c>
      <c r="N591" s="5" t="str">
        <f>VLOOKUP(A591,'All_useable_T.pal_12-2019'!C:R,15,FALSE)</f>
        <v>Yes</v>
      </c>
      <c r="O591" s="5" t="s">
        <v>177</v>
      </c>
      <c r="P591" s="10" t="s">
        <v>449</v>
      </c>
      <c r="Q591" s="23">
        <v>38169</v>
      </c>
      <c r="R591" s="5" t="s">
        <v>172</v>
      </c>
      <c r="S591" s="5" t="s">
        <v>172</v>
      </c>
      <c r="T591" s="5" t="s">
        <v>172</v>
      </c>
      <c r="U591" s="5" t="s">
        <v>172</v>
      </c>
      <c r="V591" s="5" t="s">
        <v>172</v>
      </c>
      <c r="W591" s="5" t="s">
        <v>172</v>
      </c>
      <c r="X591" s="5" t="s">
        <v>172</v>
      </c>
      <c r="Y591" s="5" t="s">
        <v>2814</v>
      </c>
      <c r="Z591" s="5" t="s">
        <v>6599</v>
      </c>
      <c r="AA591" s="5" t="s">
        <v>4028</v>
      </c>
      <c r="AB591" s="5" t="s">
        <v>6585</v>
      </c>
      <c r="AC591" s="5" t="s">
        <v>1765</v>
      </c>
      <c r="AD591" s="5">
        <v>2.3998100000000001E-2</v>
      </c>
      <c r="AE591" s="5" t="s">
        <v>177</v>
      </c>
      <c r="AF591" s="5" t="s">
        <v>449</v>
      </c>
      <c r="AG591" s="5">
        <v>3.70061E-2</v>
      </c>
      <c r="AH591" s="40" t="s">
        <v>177</v>
      </c>
      <c r="AI591" s="40" t="s">
        <v>449</v>
      </c>
      <c r="AJ591" s="40" t="str">
        <f t="shared" si="74"/>
        <v>No</v>
      </c>
      <c r="AK591" s="40">
        <v>126.6</v>
      </c>
      <c r="AL591" s="40">
        <v>125</v>
      </c>
      <c r="AM591" s="5" t="s">
        <v>177</v>
      </c>
      <c r="AN591" s="5" t="s">
        <v>177</v>
      </c>
      <c r="AO591" s="5" t="s">
        <v>8510</v>
      </c>
      <c r="AP591" s="5">
        <v>1133361</v>
      </c>
      <c r="AQ591" s="5">
        <v>15</v>
      </c>
      <c r="AR591" s="5" t="str">
        <f>IF(AQ591&lt;350,"yes","no")</f>
        <v>yes</v>
      </c>
      <c r="AS591" s="5">
        <v>175117</v>
      </c>
      <c r="AT591" s="5" t="str">
        <f t="shared" si="68"/>
        <v>yes</v>
      </c>
      <c r="AU591" s="5" t="str">
        <f t="shared" si="69"/>
        <v>yes</v>
      </c>
      <c r="AV591" s="5">
        <v>99.449647386483193</v>
      </c>
      <c r="AW591" s="5">
        <v>100</v>
      </c>
      <c r="AX591" s="5" t="s">
        <v>2385</v>
      </c>
      <c r="AY591" s="5">
        <v>0</v>
      </c>
      <c r="AZ591" s="5" t="str">
        <f t="shared" si="70"/>
        <v>yes</v>
      </c>
      <c r="BA591" s="5" t="str">
        <f t="shared" si="71"/>
        <v>yes</v>
      </c>
    </row>
    <row r="592" spans="1:53">
      <c r="A592" s="5" t="s">
        <v>3143</v>
      </c>
      <c r="B592" s="5" t="s">
        <v>3751</v>
      </c>
      <c r="C592" s="5" t="s">
        <v>3462</v>
      </c>
      <c r="D592" s="5">
        <v>1654256</v>
      </c>
      <c r="E592" s="5" t="s">
        <v>172</v>
      </c>
      <c r="F592" s="5" t="s">
        <v>9806</v>
      </c>
      <c r="G592" s="5" t="s">
        <v>2882</v>
      </c>
      <c r="H592" s="5" t="s">
        <v>1549</v>
      </c>
      <c r="I592" s="5" t="s">
        <v>6168</v>
      </c>
      <c r="J592" s="5">
        <v>2004</v>
      </c>
      <c r="K592" s="10" t="s">
        <v>6174</v>
      </c>
      <c r="L592" s="136" t="s">
        <v>178</v>
      </c>
      <c r="M592" s="5" t="s">
        <v>2383</v>
      </c>
      <c r="N592" s="5" t="str">
        <f>VLOOKUP(A592,'All_useable_T.pal_12-2019'!C:R,15,FALSE)</f>
        <v>Yes</v>
      </c>
      <c r="O592" s="5" t="s">
        <v>177</v>
      </c>
      <c r="P592" s="10" t="s">
        <v>449</v>
      </c>
      <c r="Q592" s="23">
        <v>38231</v>
      </c>
      <c r="R592" s="5" t="s">
        <v>172</v>
      </c>
      <c r="S592" s="5" t="s">
        <v>172</v>
      </c>
      <c r="T592" s="5" t="s">
        <v>172</v>
      </c>
      <c r="U592" s="5" t="s">
        <v>172</v>
      </c>
      <c r="V592" s="5" t="s">
        <v>172</v>
      </c>
      <c r="W592" s="5" t="s">
        <v>172</v>
      </c>
      <c r="X592" s="5" t="s">
        <v>172</v>
      </c>
      <c r="Y592" s="5" t="s">
        <v>2814</v>
      </c>
      <c r="Z592" s="5" t="s">
        <v>6599</v>
      </c>
      <c r="AA592" s="5" t="s">
        <v>4028</v>
      </c>
      <c r="AB592" s="5" t="s">
        <v>6585</v>
      </c>
      <c r="AC592" s="5" t="s">
        <v>1765</v>
      </c>
      <c r="AD592" s="5">
        <v>2.7143799999999999E-2</v>
      </c>
      <c r="AE592" s="5" t="s">
        <v>177</v>
      </c>
      <c r="AF592" s="5" t="s">
        <v>449</v>
      </c>
      <c r="AG592" s="5">
        <v>4.9469600000000002E-2</v>
      </c>
      <c r="AH592" s="40" t="s">
        <v>177</v>
      </c>
      <c r="AI592" s="40" t="s">
        <v>449</v>
      </c>
      <c r="AJ592" s="40" t="str">
        <f t="shared" si="74"/>
        <v>No</v>
      </c>
      <c r="AK592" s="40">
        <v>29.7</v>
      </c>
      <c r="AL592" s="40">
        <v>29</v>
      </c>
      <c r="AM592" s="5" t="s">
        <v>177</v>
      </c>
      <c r="AN592" s="5" t="s">
        <v>177</v>
      </c>
      <c r="AO592" s="5" t="s">
        <v>8309</v>
      </c>
      <c r="AP592" s="5">
        <v>1136636</v>
      </c>
      <c r="AQ592" s="5">
        <v>113</v>
      </c>
      <c r="AR592" s="5" t="str">
        <f>IF(AQ592&lt;350,"yes","no")</f>
        <v>yes</v>
      </c>
      <c r="AS592" s="5">
        <v>18349</v>
      </c>
      <c r="AT592" s="5" t="str">
        <f t="shared" si="68"/>
        <v>yes</v>
      </c>
      <c r="AU592" s="5" t="str">
        <f t="shared" si="69"/>
        <v>yes</v>
      </c>
      <c r="AV592" s="5">
        <v>99.737020602246517</v>
      </c>
      <c r="AW592" s="5">
        <v>99.97</v>
      </c>
      <c r="AX592" s="5" t="s">
        <v>2385</v>
      </c>
      <c r="AY592" s="5">
        <v>0.92</v>
      </c>
      <c r="AZ592" s="5" t="str">
        <f t="shared" si="70"/>
        <v>yes</v>
      </c>
      <c r="BA592" s="5" t="str">
        <f t="shared" si="71"/>
        <v>yes</v>
      </c>
    </row>
    <row r="593" spans="1:53">
      <c r="A593" s="5" t="s">
        <v>3144</v>
      </c>
      <c r="B593" s="5" t="s">
        <v>3752</v>
      </c>
      <c r="C593" s="5" t="s">
        <v>3463</v>
      </c>
      <c r="D593" s="5">
        <v>1886633</v>
      </c>
      <c r="E593" s="5" t="s">
        <v>172</v>
      </c>
      <c r="F593" s="5" t="s">
        <v>9766</v>
      </c>
      <c r="G593" s="5" t="s">
        <v>2882</v>
      </c>
      <c r="H593" s="5" t="s">
        <v>1549</v>
      </c>
      <c r="I593" s="5" t="s">
        <v>6168</v>
      </c>
      <c r="J593" s="5">
        <v>2005</v>
      </c>
      <c r="K593" s="10" t="s">
        <v>6174</v>
      </c>
      <c r="L593" s="136" t="s">
        <v>178</v>
      </c>
      <c r="M593" s="5" t="s">
        <v>2383</v>
      </c>
      <c r="N593" s="5" t="str">
        <f>VLOOKUP(A593,'All_useable_T.pal_12-2019'!C:R,15,FALSE)</f>
        <v>Yes</v>
      </c>
      <c r="O593" s="5" t="s">
        <v>177</v>
      </c>
      <c r="P593" s="10" t="s">
        <v>449</v>
      </c>
      <c r="Q593" s="23">
        <v>38353</v>
      </c>
      <c r="R593" s="5" t="s">
        <v>172</v>
      </c>
      <c r="S593" s="5" t="s">
        <v>172</v>
      </c>
      <c r="T593" s="5" t="s">
        <v>172</v>
      </c>
      <c r="U593" s="5" t="s">
        <v>172</v>
      </c>
      <c r="V593" s="5" t="s">
        <v>172</v>
      </c>
      <c r="W593" s="5" t="s">
        <v>172</v>
      </c>
      <c r="X593" s="5" t="s">
        <v>172</v>
      </c>
      <c r="Y593" s="5" t="s">
        <v>2814</v>
      </c>
      <c r="Z593" s="5" t="s">
        <v>6599</v>
      </c>
      <c r="AA593" s="5" t="s">
        <v>4028</v>
      </c>
      <c r="AB593" s="5" t="s">
        <v>6585</v>
      </c>
      <c r="AC593" s="5" t="s">
        <v>1765</v>
      </c>
      <c r="AD593" s="5">
        <v>2.59443E-2</v>
      </c>
      <c r="AE593" s="5" t="s">
        <v>177</v>
      </c>
      <c r="AF593" s="5" t="s">
        <v>449</v>
      </c>
      <c r="AG593" s="5">
        <v>4.46941E-2</v>
      </c>
      <c r="AH593" s="40" t="s">
        <v>177</v>
      </c>
      <c r="AI593" s="40" t="s">
        <v>449</v>
      </c>
      <c r="AJ593" s="40" t="str">
        <f t="shared" si="74"/>
        <v>No</v>
      </c>
      <c r="AK593" s="40">
        <v>38.700000000000003</v>
      </c>
      <c r="AL593" s="40">
        <v>38</v>
      </c>
      <c r="AM593" s="5" t="s">
        <v>177</v>
      </c>
      <c r="AN593" s="5" t="s">
        <v>177</v>
      </c>
      <c r="AO593" s="5" t="s">
        <v>8279</v>
      </c>
      <c r="AP593" s="5">
        <v>1133340</v>
      </c>
      <c r="AQ593" s="5">
        <v>89</v>
      </c>
      <c r="AR593" s="5" t="str">
        <f>IF(AQ593&lt;350,"yes","no")</f>
        <v>yes</v>
      </c>
      <c r="AS593" s="5">
        <v>26547</v>
      </c>
      <c r="AT593" s="5" t="str">
        <f t="shared" si="68"/>
        <v>yes</v>
      </c>
      <c r="AU593" s="5" t="str">
        <f t="shared" si="69"/>
        <v>yes</v>
      </c>
      <c r="AV593" s="5">
        <v>99.447804688000446</v>
      </c>
      <c r="AW593" s="5">
        <v>98.92</v>
      </c>
      <c r="AX593" s="5" t="s">
        <v>2385</v>
      </c>
      <c r="AY593" s="5">
        <v>1.21</v>
      </c>
      <c r="AZ593" s="5" t="str">
        <f t="shared" si="70"/>
        <v>yes</v>
      </c>
      <c r="BA593" s="5" t="str">
        <f t="shared" si="71"/>
        <v>yes</v>
      </c>
    </row>
    <row r="594" spans="1:53">
      <c r="A594" s="5" t="s">
        <v>3145</v>
      </c>
      <c r="B594" s="5" t="s">
        <v>3753</v>
      </c>
      <c r="C594" s="5" t="s">
        <v>3464</v>
      </c>
      <c r="D594" s="5">
        <v>1714371</v>
      </c>
      <c r="E594" s="5" t="s">
        <v>172</v>
      </c>
      <c r="F594" s="5" t="s">
        <v>9856</v>
      </c>
      <c r="G594" s="5" t="s">
        <v>2882</v>
      </c>
      <c r="H594" s="5" t="s">
        <v>1549</v>
      </c>
      <c r="I594" s="5" t="s">
        <v>6168</v>
      </c>
      <c r="J594" s="5">
        <v>2005</v>
      </c>
      <c r="K594" s="10" t="s">
        <v>6174</v>
      </c>
      <c r="L594" s="136" t="s">
        <v>178</v>
      </c>
      <c r="M594" s="5" t="s">
        <v>2383</v>
      </c>
      <c r="N594" s="5" t="str">
        <f>VLOOKUP(A594,'All_useable_T.pal_12-2019'!C:R,15,FALSE)</f>
        <v>Yes</v>
      </c>
      <c r="O594" s="5" t="s">
        <v>177</v>
      </c>
      <c r="P594" s="10" t="s">
        <v>449</v>
      </c>
      <c r="Q594" s="23">
        <v>38353</v>
      </c>
      <c r="R594" s="5" t="s">
        <v>172</v>
      </c>
      <c r="S594" s="5" t="s">
        <v>172</v>
      </c>
      <c r="T594" s="5" t="s">
        <v>172</v>
      </c>
      <c r="U594" s="5" t="s">
        <v>172</v>
      </c>
      <c r="V594" s="5" t="s">
        <v>172</v>
      </c>
      <c r="W594" s="5" t="s">
        <v>172</v>
      </c>
      <c r="X594" s="5" t="s">
        <v>172</v>
      </c>
      <c r="Y594" s="5" t="s">
        <v>2814</v>
      </c>
      <c r="Z594" s="5" t="s">
        <v>6599</v>
      </c>
      <c r="AA594" s="5" t="s">
        <v>4028</v>
      </c>
      <c r="AB594" s="5" t="s">
        <v>6585</v>
      </c>
      <c r="AC594" s="5" t="s">
        <v>1765</v>
      </c>
      <c r="AD594" s="5">
        <v>2.9663100000000001E-2</v>
      </c>
      <c r="AE594" s="5" t="s">
        <v>177</v>
      </c>
      <c r="AF594" s="5" t="s">
        <v>449</v>
      </c>
      <c r="AG594" s="5">
        <v>5.5391099999999999E-2</v>
      </c>
      <c r="AH594" s="40" t="s">
        <v>177</v>
      </c>
      <c r="AI594" s="40" t="s">
        <v>449</v>
      </c>
      <c r="AJ594" s="40" t="str">
        <f t="shared" si="74"/>
        <v>No</v>
      </c>
      <c r="AK594" s="40">
        <v>27.7</v>
      </c>
      <c r="AL594" s="40">
        <v>27</v>
      </c>
      <c r="AM594" s="5" t="s">
        <v>177</v>
      </c>
      <c r="AN594" s="5" t="s">
        <v>177</v>
      </c>
      <c r="AO594" s="5" t="s">
        <v>8369</v>
      </c>
      <c r="AP594" s="5">
        <v>1137437</v>
      </c>
      <c r="AQ594" s="5">
        <v>132</v>
      </c>
      <c r="AR594" s="5" t="str">
        <f>IF(AQ594&lt;350,"yes","no")</f>
        <v>yes</v>
      </c>
      <c r="AS594" s="5">
        <v>16226</v>
      </c>
      <c r="AT594" s="5" t="str">
        <f t="shared" si="68"/>
        <v>yes</v>
      </c>
      <c r="AU594" s="5" t="str">
        <f t="shared" si="69"/>
        <v>yes</v>
      </c>
      <c r="AV594" s="5">
        <v>99.807306387231677</v>
      </c>
      <c r="AW594" s="5">
        <v>99.19</v>
      </c>
      <c r="AX594" s="5" t="s">
        <v>2385</v>
      </c>
      <c r="AY594" s="5">
        <v>2.5299999999999998</v>
      </c>
      <c r="AZ594" s="5" t="str">
        <f t="shared" si="70"/>
        <v>yes</v>
      </c>
      <c r="BA594" s="5" t="str">
        <f t="shared" si="71"/>
        <v>yes</v>
      </c>
    </row>
    <row r="595" spans="1:53">
      <c r="A595" s="5" t="s">
        <v>3146</v>
      </c>
      <c r="B595" s="5" t="s">
        <v>3754</v>
      </c>
      <c r="C595" s="5" t="s">
        <v>3465</v>
      </c>
      <c r="D595" s="5">
        <v>979722</v>
      </c>
      <c r="E595" s="5" t="s">
        <v>172</v>
      </c>
      <c r="F595" s="5" t="s">
        <v>9807</v>
      </c>
      <c r="G595" s="5" t="s">
        <v>2882</v>
      </c>
      <c r="H595" s="5" t="s">
        <v>1549</v>
      </c>
      <c r="I595" s="5" t="s">
        <v>6168</v>
      </c>
      <c r="J595" s="5">
        <v>2005</v>
      </c>
      <c r="K595" s="10" t="s">
        <v>6174</v>
      </c>
      <c r="L595" s="136" t="s">
        <v>178</v>
      </c>
      <c r="M595" s="5" t="s">
        <v>2383</v>
      </c>
      <c r="N595" s="5" t="str">
        <f>VLOOKUP(A595,'All_useable_T.pal_12-2019'!C:R,15,FALSE)</f>
        <v>Yes</v>
      </c>
      <c r="O595" s="5" t="s">
        <v>177</v>
      </c>
      <c r="P595" s="10" t="s">
        <v>449</v>
      </c>
      <c r="Q595" s="23">
        <v>38534</v>
      </c>
      <c r="R595" s="5" t="s">
        <v>172</v>
      </c>
      <c r="S595" s="5" t="s">
        <v>172</v>
      </c>
      <c r="T595" s="5" t="s">
        <v>172</v>
      </c>
      <c r="U595" s="5" t="s">
        <v>172</v>
      </c>
      <c r="V595" s="5" t="s">
        <v>172</v>
      </c>
      <c r="W595" s="5" t="s">
        <v>172</v>
      </c>
      <c r="X595" s="5" t="s">
        <v>172</v>
      </c>
      <c r="Y595" s="5" t="s">
        <v>2814</v>
      </c>
      <c r="Z595" s="5" t="s">
        <v>6599</v>
      </c>
      <c r="AA595" s="5" t="s">
        <v>4028</v>
      </c>
      <c r="AB595" s="5" t="s">
        <v>6585</v>
      </c>
      <c r="AC595" s="5" t="s">
        <v>1765</v>
      </c>
      <c r="AD595" s="5">
        <v>4.99222E-2</v>
      </c>
      <c r="AE595" s="5" t="s">
        <v>177</v>
      </c>
      <c r="AF595" s="5" t="s">
        <v>449</v>
      </c>
      <c r="AG595" s="5">
        <v>0.137657</v>
      </c>
      <c r="AH595" s="40" t="s">
        <v>177</v>
      </c>
      <c r="AI595" s="40" t="s">
        <v>449</v>
      </c>
      <c r="AJ595" s="40" t="str">
        <f t="shared" si="74"/>
        <v>No</v>
      </c>
      <c r="AK595" s="40">
        <v>17.100000000000001</v>
      </c>
      <c r="AL595" s="40">
        <v>16</v>
      </c>
      <c r="AM595" s="5" t="s">
        <v>177</v>
      </c>
      <c r="AN595" s="5" t="s">
        <v>177</v>
      </c>
      <c r="AO595" s="5" t="s">
        <v>8310</v>
      </c>
      <c r="AP595" s="5">
        <v>1141083</v>
      </c>
      <c r="AQ595" s="5">
        <v>485</v>
      </c>
      <c r="AR595" s="5" t="str">
        <f>IF(AQ595&lt;600,"yes","no")</f>
        <v>yes</v>
      </c>
      <c r="AS595" s="5">
        <v>3605</v>
      </c>
      <c r="AT595" s="5" t="str">
        <f t="shared" si="68"/>
        <v>yes</v>
      </c>
      <c r="AU595" s="5" t="str">
        <f t="shared" si="69"/>
        <v>no</v>
      </c>
      <c r="AV595" s="5">
        <v>100.12723394285705</v>
      </c>
      <c r="AW595" s="5">
        <v>97.69</v>
      </c>
      <c r="AX595" s="5" t="s">
        <v>2385</v>
      </c>
      <c r="AY595" s="5">
        <v>7.52</v>
      </c>
      <c r="AZ595" s="5" t="str">
        <f t="shared" si="70"/>
        <v>no</v>
      </c>
      <c r="BA595" s="5" t="str">
        <f t="shared" si="71"/>
        <v>yes</v>
      </c>
    </row>
    <row r="596" spans="1:53">
      <c r="A596" s="5" t="s">
        <v>3147</v>
      </c>
      <c r="B596" s="5" t="s">
        <v>3755</v>
      </c>
      <c r="C596" s="5" t="s">
        <v>3466</v>
      </c>
      <c r="D596" s="5">
        <v>2500000</v>
      </c>
      <c r="E596" s="5" t="s">
        <v>172</v>
      </c>
      <c r="F596" s="5" t="s">
        <v>10061</v>
      </c>
      <c r="G596" s="5" t="s">
        <v>2882</v>
      </c>
      <c r="H596" s="5" t="s">
        <v>1549</v>
      </c>
      <c r="I596" s="5" t="s">
        <v>6168</v>
      </c>
      <c r="J596" s="5">
        <v>2006</v>
      </c>
      <c r="K596" s="10" t="s">
        <v>6174</v>
      </c>
      <c r="L596" s="136" t="s">
        <v>178</v>
      </c>
      <c r="M596" s="5" t="s">
        <v>2383</v>
      </c>
      <c r="N596" s="5" t="str">
        <f>VLOOKUP(A596,'All_useable_T.pal_12-2019'!C:R,15,FALSE)</f>
        <v>Yes</v>
      </c>
      <c r="O596" s="5" t="s">
        <v>177</v>
      </c>
      <c r="P596" s="10" t="s">
        <v>449</v>
      </c>
      <c r="Q596" s="23">
        <v>38930</v>
      </c>
      <c r="R596" s="5" t="s">
        <v>172</v>
      </c>
      <c r="S596" s="5" t="s">
        <v>172</v>
      </c>
      <c r="T596" s="5" t="s">
        <v>172</v>
      </c>
      <c r="U596" s="5" t="s">
        <v>172</v>
      </c>
      <c r="V596" s="5" t="s">
        <v>172</v>
      </c>
      <c r="W596" s="5" t="s">
        <v>172</v>
      </c>
      <c r="X596" s="5" t="s">
        <v>172</v>
      </c>
      <c r="Y596" s="5" t="s">
        <v>2814</v>
      </c>
      <c r="Z596" s="5" t="s">
        <v>6599</v>
      </c>
      <c r="AA596" s="5" t="s">
        <v>4028</v>
      </c>
      <c r="AB596" s="5" t="s">
        <v>6585</v>
      </c>
      <c r="AC596" s="5" t="s">
        <v>1765</v>
      </c>
      <c r="AD596" s="5">
        <v>2.4151599999999999E-2</v>
      </c>
      <c r="AE596" s="5" t="s">
        <v>177</v>
      </c>
      <c r="AF596" s="5" t="s">
        <v>449</v>
      </c>
      <c r="AG596" s="5">
        <v>3.6870100000000003E-2</v>
      </c>
      <c r="AH596" s="40" t="s">
        <v>177</v>
      </c>
      <c r="AI596" s="40" t="s">
        <v>449</v>
      </c>
      <c r="AJ596" s="40" t="str">
        <f t="shared" si="74"/>
        <v>No</v>
      </c>
      <c r="AK596" s="40">
        <v>388.3</v>
      </c>
      <c r="AL596" s="40">
        <v>393</v>
      </c>
      <c r="AM596" s="5" t="s">
        <v>177</v>
      </c>
      <c r="AN596" s="5" t="s">
        <v>177</v>
      </c>
      <c r="AO596" s="5" t="s">
        <v>8511</v>
      </c>
      <c r="AP596" s="5">
        <v>1133177</v>
      </c>
      <c r="AQ596" s="5">
        <v>14</v>
      </c>
      <c r="AR596" s="5" t="str">
        <f>IF(AQ596&lt;350,"yes","no")</f>
        <v>yes</v>
      </c>
      <c r="AS596" s="5">
        <v>208974</v>
      </c>
      <c r="AT596" s="5" t="str">
        <f t="shared" si="68"/>
        <v>yes</v>
      </c>
      <c r="AU596" s="5" t="str">
        <f t="shared" si="69"/>
        <v>yes</v>
      </c>
      <c r="AV596" s="5">
        <v>99.433501837872356</v>
      </c>
      <c r="AW596" s="5">
        <v>100</v>
      </c>
      <c r="AX596" s="5" t="s">
        <v>2385</v>
      </c>
      <c r="AY596" s="5">
        <v>0</v>
      </c>
      <c r="AZ596" s="5" t="str">
        <f t="shared" si="70"/>
        <v>yes</v>
      </c>
      <c r="BA596" s="5" t="str">
        <f t="shared" si="71"/>
        <v>yes</v>
      </c>
    </row>
    <row r="597" spans="1:53">
      <c r="A597" s="5" t="s">
        <v>3148</v>
      </c>
      <c r="B597" s="5" t="s">
        <v>3756</v>
      </c>
      <c r="C597" s="5" t="s">
        <v>3467</v>
      </c>
      <c r="D597" s="5">
        <v>211260</v>
      </c>
      <c r="E597" s="5" t="s">
        <v>172</v>
      </c>
      <c r="F597" s="5" t="s">
        <v>172</v>
      </c>
      <c r="G597" s="5" t="s">
        <v>2882</v>
      </c>
      <c r="H597" s="5" t="s">
        <v>1549</v>
      </c>
      <c r="I597" s="5" t="s">
        <v>6168</v>
      </c>
      <c r="J597" s="5">
        <v>2008</v>
      </c>
      <c r="K597" s="10" t="s">
        <v>6174</v>
      </c>
      <c r="L597" s="136" t="s">
        <v>178</v>
      </c>
      <c r="M597" s="5" t="s">
        <v>2383</v>
      </c>
      <c r="N597" s="5" t="str">
        <f>VLOOKUP(A597,'All_useable_T.pal_12-2019'!C:R,15,FALSE)</f>
        <v>Yes</v>
      </c>
      <c r="O597" s="5" t="s">
        <v>177</v>
      </c>
      <c r="P597" s="10" t="s">
        <v>449</v>
      </c>
      <c r="Q597" s="23">
        <v>39722</v>
      </c>
      <c r="R597" s="5" t="s">
        <v>172</v>
      </c>
      <c r="S597" s="5" t="s">
        <v>172</v>
      </c>
      <c r="T597" s="5" t="s">
        <v>172</v>
      </c>
      <c r="U597" s="5" t="s">
        <v>172</v>
      </c>
      <c r="V597" s="5" t="s">
        <v>172</v>
      </c>
      <c r="W597" s="5" t="s">
        <v>172</v>
      </c>
      <c r="X597" s="5" t="s">
        <v>172</v>
      </c>
      <c r="Y597" s="5" t="s">
        <v>2814</v>
      </c>
      <c r="Z597" s="5" t="s">
        <v>6599</v>
      </c>
      <c r="AA597" s="5" t="s">
        <v>4028</v>
      </c>
      <c r="AB597" s="5" t="s">
        <v>6585</v>
      </c>
      <c r="AC597" s="5" t="s">
        <v>1765</v>
      </c>
      <c r="AD597" s="5">
        <v>0.43497200000000003</v>
      </c>
      <c r="AE597" s="5" t="s">
        <v>449</v>
      </c>
      <c r="AF597" s="5" t="s">
        <v>449</v>
      </c>
      <c r="AG597" s="5">
        <v>0.83060999999999996</v>
      </c>
      <c r="AH597" s="40" t="s">
        <v>449</v>
      </c>
      <c r="AI597" s="40" t="s">
        <v>177</v>
      </c>
      <c r="AJ597" s="40" t="str">
        <f t="shared" si="74"/>
        <v>Yes</v>
      </c>
      <c r="AK597" s="40" t="s">
        <v>172</v>
      </c>
      <c r="AL597" s="40" t="s">
        <v>172</v>
      </c>
      <c r="AM597" s="5" t="s">
        <v>177</v>
      </c>
      <c r="AN597" s="5" t="s">
        <v>177</v>
      </c>
      <c r="AO597" s="5" t="s">
        <v>8311</v>
      </c>
      <c r="AP597" s="5">
        <v>522361</v>
      </c>
      <c r="AQ597" s="5">
        <v>670</v>
      </c>
      <c r="AR597" s="5" t="str">
        <f>IF(AQ597&lt;600,"yes","no")</f>
        <v>no</v>
      </c>
      <c r="AS597" s="5">
        <v>776</v>
      </c>
      <c r="AT597" s="5" t="str">
        <f t="shared" si="68"/>
        <v>no</v>
      </c>
      <c r="AU597" s="5" t="str">
        <f t="shared" si="69"/>
        <v>no</v>
      </c>
      <c r="AV597" s="5">
        <v>45.835896292929391</v>
      </c>
      <c r="AW597" s="5">
        <v>66.52</v>
      </c>
      <c r="AX597" s="5" t="s">
        <v>2386</v>
      </c>
      <c r="AY597" s="5">
        <v>5.32</v>
      </c>
      <c r="AZ597" s="5" t="str">
        <f t="shared" si="70"/>
        <v>no</v>
      </c>
      <c r="BA597" s="5" t="str">
        <f t="shared" si="71"/>
        <v>yes</v>
      </c>
    </row>
    <row r="598" spans="1:53">
      <c r="A598" s="5" t="s">
        <v>3149</v>
      </c>
      <c r="B598" s="5" t="s">
        <v>3757</v>
      </c>
      <c r="C598" s="5" t="s">
        <v>3468</v>
      </c>
      <c r="D598" s="5">
        <v>1973773</v>
      </c>
      <c r="E598" s="5" t="s">
        <v>172</v>
      </c>
      <c r="F598" s="5" t="s">
        <v>10032</v>
      </c>
      <c r="G598" s="5" t="s">
        <v>2882</v>
      </c>
      <c r="H598" s="5" t="s">
        <v>1549</v>
      </c>
      <c r="I598" s="5" t="s">
        <v>6168</v>
      </c>
      <c r="J598" s="5">
        <v>2009</v>
      </c>
      <c r="K598" s="10" t="s">
        <v>6174</v>
      </c>
      <c r="L598" s="136" t="s">
        <v>178</v>
      </c>
      <c r="M598" s="5" t="s">
        <v>2383</v>
      </c>
      <c r="N598" s="5" t="str">
        <f>VLOOKUP(A598,'All_useable_T.pal_12-2019'!C:R,15,FALSE)</f>
        <v>Yes</v>
      </c>
      <c r="O598" s="5" t="s">
        <v>177</v>
      </c>
      <c r="P598" s="10" t="s">
        <v>449</v>
      </c>
      <c r="Q598" s="23">
        <v>39965</v>
      </c>
      <c r="R598" s="5" t="s">
        <v>172</v>
      </c>
      <c r="S598" s="5" t="s">
        <v>172</v>
      </c>
      <c r="T598" s="5" t="s">
        <v>172</v>
      </c>
      <c r="U598" s="5" t="s">
        <v>172</v>
      </c>
      <c r="V598" s="5" t="s">
        <v>172</v>
      </c>
      <c r="W598" s="5" t="s">
        <v>172</v>
      </c>
      <c r="X598" s="5" t="s">
        <v>172</v>
      </c>
      <c r="Y598" s="5" t="s">
        <v>2814</v>
      </c>
      <c r="Z598" s="5" t="s">
        <v>6599</v>
      </c>
      <c r="AA598" s="5" t="s">
        <v>4028</v>
      </c>
      <c r="AB598" s="5" t="s">
        <v>6585</v>
      </c>
      <c r="AC598" s="5" t="s">
        <v>1765</v>
      </c>
      <c r="AD598" s="5">
        <v>2.90085E-2</v>
      </c>
      <c r="AE598" s="5" t="s">
        <v>177</v>
      </c>
      <c r="AF598" s="5" t="s">
        <v>449</v>
      </c>
      <c r="AG598" s="5">
        <v>7.07285E-2</v>
      </c>
      <c r="AH598" s="40" t="s">
        <v>177</v>
      </c>
      <c r="AI598" s="40" t="s">
        <v>449</v>
      </c>
      <c r="AJ598" s="40" t="str">
        <f t="shared" si="74"/>
        <v>No</v>
      </c>
      <c r="AK598" s="40">
        <v>23.6</v>
      </c>
      <c r="AL598" s="40">
        <v>23</v>
      </c>
      <c r="AM598" s="5" t="s">
        <v>177</v>
      </c>
      <c r="AN598" s="5" t="s">
        <v>177</v>
      </c>
      <c r="AO598" s="5" t="s">
        <v>8478</v>
      </c>
      <c r="AP598" s="5">
        <v>1146112</v>
      </c>
      <c r="AQ598" s="5">
        <v>270</v>
      </c>
      <c r="AR598" s="5" t="str">
        <f>IF(AQ598&lt;600,"yes","no")</f>
        <v>yes</v>
      </c>
      <c r="AS598" s="5">
        <v>7032</v>
      </c>
      <c r="AT598" s="5" t="str">
        <f t="shared" si="68"/>
        <v>yes</v>
      </c>
      <c r="AU598" s="5" t="str">
        <f t="shared" si="69"/>
        <v>yes</v>
      </c>
      <c r="AV598" s="5">
        <v>100.56851635570399</v>
      </c>
      <c r="AW598" s="5">
        <v>99.17</v>
      </c>
      <c r="AX598" s="5" t="s">
        <v>2385</v>
      </c>
      <c r="AY598" s="5">
        <v>6.66</v>
      </c>
      <c r="AZ598" s="5" t="str">
        <f t="shared" si="70"/>
        <v>no</v>
      </c>
      <c r="BA598" s="5" t="str">
        <f t="shared" si="71"/>
        <v>yes</v>
      </c>
    </row>
    <row r="599" spans="1:53">
      <c r="A599" s="5" t="s">
        <v>3150</v>
      </c>
      <c r="B599" s="5" t="s">
        <v>3758</v>
      </c>
      <c r="C599" s="5" t="s">
        <v>3469</v>
      </c>
      <c r="D599" s="5">
        <v>823921</v>
      </c>
      <c r="E599" s="5" t="s">
        <v>172</v>
      </c>
      <c r="F599" s="5" t="s">
        <v>10033</v>
      </c>
      <c r="G599" s="5" t="s">
        <v>2882</v>
      </c>
      <c r="H599" s="5" t="s">
        <v>1549</v>
      </c>
      <c r="I599" s="5" t="s">
        <v>6168</v>
      </c>
      <c r="J599" s="5">
        <v>2010</v>
      </c>
      <c r="K599" s="10" t="s">
        <v>6174</v>
      </c>
      <c r="L599" s="136" t="s">
        <v>178</v>
      </c>
      <c r="M599" s="5" t="s">
        <v>2383</v>
      </c>
      <c r="N599" s="5" t="str">
        <f>VLOOKUP(A599,'All_useable_T.pal_12-2019'!C:R,15,FALSE)</f>
        <v>Yes</v>
      </c>
      <c r="O599" s="5" t="s">
        <v>177</v>
      </c>
      <c r="P599" s="10" t="s">
        <v>449</v>
      </c>
      <c r="Q599" s="23">
        <v>40483</v>
      </c>
      <c r="R599" s="5" t="s">
        <v>172</v>
      </c>
      <c r="S599" s="5" t="s">
        <v>172</v>
      </c>
      <c r="T599" s="5" t="s">
        <v>172</v>
      </c>
      <c r="U599" s="5" t="s">
        <v>172</v>
      </c>
      <c r="V599" s="5" t="s">
        <v>172</v>
      </c>
      <c r="W599" s="5" t="s">
        <v>172</v>
      </c>
      <c r="X599" s="5" t="s">
        <v>172</v>
      </c>
      <c r="Y599" s="5" t="s">
        <v>2814</v>
      </c>
      <c r="Z599" s="5" t="s">
        <v>6599</v>
      </c>
      <c r="AA599" s="5" t="s">
        <v>4028</v>
      </c>
      <c r="AB599" s="5" t="s">
        <v>6585</v>
      </c>
      <c r="AC599" s="5" t="s">
        <v>1765</v>
      </c>
      <c r="AD599" s="5">
        <v>0.123721</v>
      </c>
      <c r="AE599" s="5" t="s">
        <v>177</v>
      </c>
      <c r="AF599" s="5" t="s">
        <v>449</v>
      </c>
      <c r="AG599" s="5">
        <v>0.39422000000000001</v>
      </c>
      <c r="AH599" s="40" t="s">
        <v>449</v>
      </c>
      <c r="AI599" s="40" t="s">
        <v>449</v>
      </c>
      <c r="AJ599" s="40" t="str">
        <f t="shared" si="74"/>
        <v>No</v>
      </c>
      <c r="AK599" s="40">
        <v>9.4</v>
      </c>
      <c r="AL599" s="40">
        <v>9</v>
      </c>
      <c r="AM599" s="5" t="s">
        <v>177</v>
      </c>
      <c r="AN599" s="5" t="s">
        <v>177</v>
      </c>
      <c r="AO599" s="5" t="s">
        <v>8479</v>
      </c>
      <c r="AP599" s="5">
        <v>1067898</v>
      </c>
      <c r="AQ599" s="5">
        <v>699</v>
      </c>
      <c r="AR599" s="5" t="str">
        <f>IF(AQ599&lt;600,"yes","no")</f>
        <v>no</v>
      </c>
      <c r="AS599" s="5">
        <v>1869</v>
      </c>
      <c r="AT599" s="5" t="str">
        <f t="shared" si="68"/>
        <v>yes</v>
      </c>
      <c r="AU599" s="5" t="str">
        <f t="shared" si="69"/>
        <v>no</v>
      </c>
      <c r="AV599" s="5">
        <v>93.705429730448316</v>
      </c>
      <c r="AW599" s="5">
        <v>94.97</v>
      </c>
      <c r="AX599" s="5" t="s">
        <v>2386</v>
      </c>
      <c r="AY599" s="5">
        <v>10.4</v>
      </c>
      <c r="AZ599" s="5" t="str">
        <f t="shared" si="70"/>
        <v>no</v>
      </c>
      <c r="BA599" s="5" t="str">
        <f t="shared" si="71"/>
        <v>no</v>
      </c>
    </row>
    <row r="600" spans="1:53">
      <c r="A600" s="5" t="s">
        <v>3151</v>
      </c>
      <c r="B600" s="5" t="s">
        <v>3759</v>
      </c>
      <c r="C600" s="5" t="s">
        <v>3470</v>
      </c>
      <c r="D600" s="5">
        <v>252413</v>
      </c>
      <c r="E600" s="5" t="s">
        <v>172</v>
      </c>
      <c r="F600" s="5" t="s">
        <v>172</v>
      </c>
      <c r="G600" s="5" t="s">
        <v>2882</v>
      </c>
      <c r="H600" s="5" t="s">
        <v>1549</v>
      </c>
      <c r="I600" s="5" t="s">
        <v>6168</v>
      </c>
      <c r="J600" s="5">
        <v>2011</v>
      </c>
      <c r="K600" s="10" t="s">
        <v>6174</v>
      </c>
      <c r="L600" s="136" t="s">
        <v>178</v>
      </c>
      <c r="M600" s="5" t="s">
        <v>2383</v>
      </c>
      <c r="N600" s="5" t="str">
        <f>VLOOKUP(A600,'All_useable_T.pal_12-2019'!C:R,15,FALSE)</f>
        <v>Yes</v>
      </c>
      <c r="O600" s="5" t="s">
        <v>177</v>
      </c>
      <c r="P600" s="10" t="s">
        <v>449</v>
      </c>
      <c r="Q600" s="23">
        <v>40725</v>
      </c>
      <c r="R600" s="5" t="s">
        <v>172</v>
      </c>
      <c r="S600" s="5" t="s">
        <v>172</v>
      </c>
      <c r="T600" s="5" t="s">
        <v>172</v>
      </c>
      <c r="U600" s="5" t="s">
        <v>172</v>
      </c>
      <c r="V600" s="5" t="s">
        <v>172</v>
      </c>
      <c r="W600" s="5" t="s">
        <v>172</v>
      </c>
      <c r="X600" s="5" t="s">
        <v>172</v>
      </c>
      <c r="Y600" s="5" t="s">
        <v>2814</v>
      </c>
      <c r="Z600" s="5" t="s">
        <v>6599</v>
      </c>
      <c r="AA600" s="5" t="s">
        <v>4028</v>
      </c>
      <c r="AB600" s="5" t="s">
        <v>6585</v>
      </c>
      <c r="AC600" s="5" t="s">
        <v>1765</v>
      </c>
      <c r="AD600" s="5">
        <v>0.42971100000000001</v>
      </c>
      <c r="AE600" s="5" t="s">
        <v>449</v>
      </c>
      <c r="AF600" s="5" t="s">
        <v>449</v>
      </c>
      <c r="AG600" s="5">
        <v>0.80567599999999995</v>
      </c>
      <c r="AH600" s="40" t="s">
        <v>449</v>
      </c>
      <c r="AI600" s="40" t="s">
        <v>177</v>
      </c>
      <c r="AJ600" s="40" t="str">
        <f t="shared" si="74"/>
        <v>Yes</v>
      </c>
      <c r="AK600" s="40" t="s">
        <v>172</v>
      </c>
      <c r="AL600" s="40" t="s">
        <v>172</v>
      </c>
      <c r="AM600" s="5" t="s">
        <v>177</v>
      </c>
      <c r="AN600" s="5" t="s">
        <v>177</v>
      </c>
      <c r="AO600" s="5" t="s">
        <v>8312</v>
      </c>
      <c r="AP600" s="5">
        <v>532178</v>
      </c>
      <c r="AQ600" s="5">
        <v>641</v>
      </c>
      <c r="AR600" s="5" t="str">
        <f>IF(AQ600&lt;600,"yes","no")</f>
        <v>no</v>
      </c>
      <c r="AS600" s="5">
        <v>833</v>
      </c>
      <c r="AT600" s="5" t="str">
        <f t="shared" ref="AT600:AT663" si="75">IF(AS600&gt;1500,"yes","no")</f>
        <v>no</v>
      </c>
      <c r="AU600" s="5" t="str">
        <f t="shared" ref="AU600:AU663" si="76">IF($AS600&gt;5000,"yes","no")</f>
        <v>no</v>
      </c>
      <c r="AV600" s="5">
        <v>46.697313959844969</v>
      </c>
      <c r="AW600" s="5">
        <v>69.44</v>
      </c>
      <c r="AX600" s="5" t="s">
        <v>2386</v>
      </c>
      <c r="AY600" s="5">
        <v>6.13</v>
      </c>
      <c r="AZ600" s="5" t="str">
        <f t="shared" ref="AZ600:AZ663" si="77">IF($AY600&lt;5,"yes","no")</f>
        <v>no</v>
      </c>
      <c r="BA600" s="5" t="str">
        <f t="shared" ref="BA600:BA663" si="78">IF(AY600&lt;10,"yes","no")</f>
        <v>yes</v>
      </c>
    </row>
    <row r="601" spans="1:53">
      <c r="A601" s="5" t="s">
        <v>3152</v>
      </c>
      <c r="B601" s="5" t="s">
        <v>3760</v>
      </c>
      <c r="C601" s="5" t="s">
        <v>3471</v>
      </c>
      <c r="D601" s="5">
        <v>2500000</v>
      </c>
      <c r="E601" s="5" t="s">
        <v>172</v>
      </c>
      <c r="F601" s="5" t="s">
        <v>9751</v>
      </c>
      <c r="G601" s="5" t="s">
        <v>2882</v>
      </c>
      <c r="H601" s="5" t="s">
        <v>1549</v>
      </c>
      <c r="I601" s="5" t="s">
        <v>6168</v>
      </c>
      <c r="J601" s="5">
        <v>2011</v>
      </c>
      <c r="K601" s="10" t="s">
        <v>6174</v>
      </c>
      <c r="L601" s="136" t="s">
        <v>178</v>
      </c>
      <c r="M601" s="5" t="s">
        <v>2383</v>
      </c>
      <c r="N601" s="5" t="str">
        <f>VLOOKUP(A601,'All_useable_T.pal_12-2019'!C:R,15,FALSE)</f>
        <v>Yes</v>
      </c>
      <c r="O601" s="5" t="s">
        <v>177</v>
      </c>
      <c r="P601" s="10" t="s">
        <v>449</v>
      </c>
      <c r="Q601" s="23">
        <v>40756</v>
      </c>
      <c r="R601" s="5" t="s">
        <v>172</v>
      </c>
      <c r="S601" s="5" t="s">
        <v>172</v>
      </c>
      <c r="T601" s="5" t="s">
        <v>172</v>
      </c>
      <c r="U601" s="5" t="s">
        <v>172</v>
      </c>
      <c r="V601" s="5" t="s">
        <v>172</v>
      </c>
      <c r="W601" s="5" t="s">
        <v>172</v>
      </c>
      <c r="X601" s="5" t="s">
        <v>172</v>
      </c>
      <c r="Y601" s="5" t="s">
        <v>2814</v>
      </c>
      <c r="Z601" s="5" t="s">
        <v>6599</v>
      </c>
      <c r="AA601" s="5" t="s">
        <v>4028</v>
      </c>
      <c r="AB601" s="5" t="s">
        <v>6585</v>
      </c>
      <c r="AC601" s="5" t="s">
        <v>1765</v>
      </c>
      <c r="AD601" s="5">
        <v>2.41701E-2</v>
      </c>
      <c r="AE601" s="5" t="s">
        <v>177</v>
      </c>
      <c r="AF601" s="5" t="s">
        <v>449</v>
      </c>
      <c r="AG601" s="5">
        <v>3.6889400000000003E-2</v>
      </c>
      <c r="AH601" s="40" t="s">
        <v>177</v>
      </c>
      <c r="AI601" s="40" t="s">
        <v>449</v>
      </c>
      <c r="AJ601" s="40" t="str">
        <f t="shared" si="74"/>
        <v>No</v>
      </c>
      <c r="AK601" s="40">
        <v>608.4</v>
      </c>
      <c r="AL601" s="40">
        <v>604</v>
      </c>
      <c r="AM601" s="5" t="s">
        <v>177</v>
      </c>
      <c r="AN601" s="5" t="s">
        <v>177</v>
      </c>
      <c r="AO601" s="5" t="s">
        <v>8269</v>
      </c>
      <c r="AP601" s="5">
        <v>1133430</v>
      </c>
      <c r="AQ601" s="5">
        <v>16</v>
      </c>
      <c r="AR601" s="5" t="str">
        <f t="shared" ref="AR601:AR608" si="79">IF(AQ601&lt;350,"yes","no")</f>
        <v>yes</v>
      </c>
      <c r="AS601" s="5">
        <v>175116</v>
      </c>
      <c r="AT601" s="5" t="str">
        <f t="shared" si="75"/>
        <v>yes</v>
      </c>
      <c r="AU601" s="5" t="str">
        <f t="shared" si="76"/>
        <v>yes</v>
      </c>
      <c r="AV601" s="5">
        <v>99.455701967212249</v>
      </c>
      <c r="AW601" s="5">
        <v>100</v>
      </c>
      <c r="AX601" s="5" t="s">
        <v>2385</v>
      </c>
      <c r="AY601" s="5">
        <v>0</v>
      </c>
      <c r="AZ601" s="5" t="str">
        <f t="shared" si="77"/>
        <v>yes</v>
      </c>
      <c r="BA601" s="5" t="str">
        <f t="shared" si="78"/>
        <v>yes</v>
      </c>
    </row>
    <row r="602" spans="1:53">
      <c r="A602" s="5" t="s">
        <v>3153</v>
      </c>
      <c r="B602" s="5" t="s">
        <v>3761</v>
      </c>
      <c r="C602" s="5" t="s">
        <v>3472</v>
      </c>
      <c r="D602" s="5">
        <v>1736478</v>
      </c>
      <c r="E602" s="5" t="s">
        <v>172</v>
      </c>
      <c r="F602" s="5" t="s">
        <v>9857</v>
      </c>
      <c r="G602" s="5" t="s">
        <v>2882</v>
      </c>
      <c r="H602" s="5" t="s">
        <v>1549</v>
      </c>
      <c r="I602" s="5" t="s">
        <v>6168</v>
      </c>
      <c r="J602" s="5">
        <v>2011</v>
      </c>
      <c r="K602" s="10" t="s">
        <v>6174</v>
      </c>
      <c r="L602" s="136" t="s">
        <v>178</v>
      </c>
      <c r="M602" s="5" t="s">
        <v>2383</v>
      </c>
      <c r="N602" s="5" t="str">
        <f>VLOOKUP(A602,'All_useable_T.pal_12-2019'!C:R,15,FALSE)</f>
        <v>Yes</v>
      </c>
      <c r="O602" s="5" t="s">
        <v>177</v>
      </c>
      <c r="P602" s="10" t="s">
        <v>449</v>
      </c>
      <c r="Q602" s="23">
        <v>40756</v>
      </c>
      <c r="R602" s="5" t="s">
        <v>172</v>
      </c>
      <c r="S602" s="5" t="s">
        <v>172</v>
      </c>
      <c r="T602" s="5" t="s">
        <v>172</v>
      </c>
      <c r="U602" s="5" t="s">
        <v>172</v>
      </c>
      <c r="V602" s="5" t="s">
        <v>172</v>
      </c>
      <c r="W602" s="5" t="s">
        <v>172</v>
      </c>
      <c r="X602" s="5" t="s">
        <v>172</v>
      </c>
      <c r="Y602" s="5" t="s">
        <v>2814</v>
      </c>
      <c r="Z602" s="5" t="s">
        <v>6599</v>
      </c>
      <c r="AA602" s="5" t="s">
        <v>4028</v>
      </c>
      <c r="AB602" s="5" t="s">
        <v>6585</v>
      </c>
      <c r="AC602" s="5" t="s">
        <v>1765</v>
      </c>
      <c r="AD602" s="5">
        <v>2.9499000000000001E-2</v>
      </c>
      <c r="AE602" s="5" t="s">
        <v>177</v>
      </c>
      <c r="AF602" s="5" t="s">
        <v>449</v>
      </c>
      <c r="AG602" s="5">
        <v>5.6429199999999999E-2</v>
      </c>
      <c r="AH602" s="40" t="s">
        <v>177</v>
      </c>
      <c r="AI602" s="40" t="s">
        <v>449</v>
      </c>
      <c r="AJ602" s="40" t="str">
        <f t="shared" si="74"/>
        <v>No</v>
      </c>
      <c r="AK602" s="40">
        <v>28.5</v>
      </c>
      <c r="AL602" s="40">
        <v>28</v>
      </c>
      <c r="AM602" s="5" t="s">
        <v>177</v>
      </c>
      <c r="AN602" s="5" t="s">
        <v>177</v>
      </c>
      <c r="AO602" s="5" t="s">
        <v>8370</v>
      </c>
      <c r="AP602" s="5">
        <v>1140334</v>
      </c>
      <c r="AQ602" s="5">
        <v>172</v>
      </c>
      <c r="AR602" s="5" t="str">
        <f t="shared" si="79"/>
        <v>yes</v>
      </c>
      <c r="AS602" s="5">
        <v>11416</v>
      </c>
      <c r="AT602" s="5" t="str">
        <f t="shared" si="75"/>
        <v>yes</v>
      </c>
      <c r="AU602" s="5" t="str">
        <f t="shared" si="76"/>
        <v>yes</v>
      </c>
      <c r="AV602" s="5">
        <v>100.06151103030535</v>
      </c>
      <c r="AW602" s="5">
        <v>99.17</v>
      </c>
      <c r="AX602" s="5" t="s">
        <v>2385</v>
      </c>
      <c r="AY602" s="5">
        <v>1.51</v>
      </c>
      <c r="AZ602" s="5" t="str">
        <f t="shared" si="77"/>
        <v>yes</v>
      </c>
      <c r="BA602" s="5" t="str">
        <f t="shared" si="78"/>
        <v>yes</v>
      </c>
    </row>
    <row r="603" spans="1:53">
      <c r="A603" s="5" t="s">
        <v>3154</v>
      </c>
      <c r="B603" s="5" t="s">
        <v>3762</v>
      </c>
      <c r="C603" s="5" t="s">
        <v>3473</v>
      </c>
      <c r="D603" s="5">
        <v>2500000</v>
      </c>
      <c r="E603" s="5" t="s">
        <v>172</v>
      </c>
      <c r="F603" s="5" t="s">
        <v>9798</v>
      </c>
      <c r="G603" s="5" t="s">
        <v>2882</v>
      </c>
      <c r="H603" s="5" t="s">
        <v>1549</v>
      </c>
      <c r="I603" s="5" t="s">
        <v>6168</v>
      </c>
      <c r="J603" s="5">
        <v>2011</v>
      </c>
      <c r="K603" s="10" t="s">
        <v>6174</v>
      </c>
      <c r="L603" s="136" t="s">
        <v>178</v>
      </c>
      <c r="M603" s="5" t="s">
        <v>2383</v>
      </c>
      <c r="N603" s="5" t="str">
        <f>VLOOKUP(A603,'All_useable_T.pal_12-2019'!C:R,15,FALSE)</f>
        <v>Yes</v>
      </c>
      <c r="O603" s="5" t="s">
        <v>177</v>
      </c>
      <c r="P603" s="10" t="s">
        <v>449</v>
      </c>
      <c r="Q603" s="23">
        <v>40817</v>
      </c>
      <c r="R603" s="5" t="s">
        <v>172</v>
      </c>
      <c r="S603" s="5" t="s">
        <v>172</v>
      </c>
      <c r="T603" s="5" t="s">
        <v>172</v>
      </c>
      <c r="U603" s="5" t="s">
        <v>172</v>
      </c>
      <c r="V603" s="5" t="s">
        <v>172</v>
      </c>
      <c r="W603" s="5" t="s">
        <v>172</v>
      </c>
      <c r="X603" s="5" t="s">
        <v>172</v>
      </c>
      <c r="Y603" s="5" t="s">
        <v>2814</v>
      </c>
      <c r="Z603" s="5" t="s">
        <v>6599</v>
      </c>
      <c r="AA603" s="5" t="s">
        <v>4028</v>
      </c>
      <c r="AB603" s="5" t="s">
        <v>6585</v>
      </c>
      <c r="AC603" s="5" t="s">
        <v>1765</v>
      </c>
      <c r="AD603" s="5">
        <v>2.42315E-2</v>
      </c>
      <c r="AE603" s="5" t="s">
        <v>177</v>
      </c>
      <c r="AF603" s="5" t="s">
        <v>449</v>
      </c>
      <c r="AG603" s="5">
        <v>3.8093299999999997E-2</v>
      </c>
      <c r="AH603" s="40" t="s">
        <v>177</v>
      </c>
      <c r="AI603" s="40" t="s">
        <v>449</v>
      </c>
      <c r="AJ603" s="40" t="str">
        <f t="shared" si="74"/>
        <v>No</v>
      </c>
      <c r="AK603" s="40">
        <v>64.099999999999994</v>
      </c>
      <c r="AL603" s="40">
        <v>59</v>
      </c>
      <c r="AM603" s="5" t="s">
        <v>177</v>
      </c>
      <c r="AN603" s="5" t="s">
        <v>177</v>
      </c>
      <c r="AO603" s="5" t="s">
        <v>8301</v>
      </c>
      <c r="AP603" s="5">
        <v>1173414</v>
      </c>
      <c r="AQ603" s="5">
        <v>72</v>
      </c>
      <c r="AR603" s="5" t="str">
        <f t="shared" si="79"/>
        <v>yes</v>
      </c>
      <c r="AS603" s="5">
        <v>208975</v>
      </c>
      <c r="AT603" s="5" t="str">
        <f t="shared" si="75"/>
        <v>yes</v>
      </c>
      <c r="AU603" s="5" t="str">
        <f t="shared" si="76"/>
        <v>yes</v>
      </c>
      <c r="AV603" s="5">
        <v>102.9641998783819</v>
      </c>
      <c r="AW603" s="5">
        <v>100</v>
      </c>
      <c r="AX603" s="5" t="s">
        <v>2385</v>
      </c>
      <c r="AY603" s="5">
        <v>1.5</v>
      </c>
      <c r="AZ603" s="5" t="str">
        <f t="shared" si="77"/>
        <v>yes</v>
      </c>
      <c r="BA603" s="5" t="str">
        <f t="shared" si="78"/>
        <v>yes</v>
      </c>
    </row>
    <row r="604" spans="1:53">
      <c r="A604" s="5" t="s">
        <v>3155</v>
      </c>
      <c r="B604" s="5" t="s">
        <v>3763</v>
      </c>
      <c r="C604" s="5" t="s">
        <v>3474</v>
      </c>
      <c r="D604" s="5">
        <v>1548341</v>
      </c>
      <c r="E604" s="5" t="s">
        <v>172</v>
      </c>
      <c r="F604" s="5" t="s">
        <v>9845</v>
      </c>
      <c r="G604" s="5" t="s">
        <v>2882</v>
      </c>
      <c r="H604" s="5" t="s">
        <v>1549</v>
      </c>
      <c r="I604" s="5" t="s">
        <v>6168</v>
      </c>
      <c r="J604" s="5">
        <v>2011</v>
      </c>
      <c r="K604" s="10" t="s">
        <v>6174</v>
      </c>
      <c r="L604" s="136" t="s">
        <v>178</v>
      </c>
      <c r="M604" s="5" t="s">
        <v>2383</v>
      </c>
      <c r="N604" s="5" t="str">
        <f>VLOOKUP(A604,'All_useable_T.pal_12-2019'!C:R,15,FALSE)</f>
        <v>Yes</v>
      </c>
      <c r="O604" s="5" t="s">
        <v>177</v>
      </c>
      <c r="P604" s="10" t="s">
        <v>449</v>
      </c>
      <c r="Q604" s="23">
        <v>40878</v>
      </c>
      <c r="R604" s="5" t="s">
        <v>172</v>
      </c>
      <c r="S604" s="5" t="s">
        <v>172</v>
      </c>
      <c r="T604" s="5" t="s">
        <v>172</v>
      </c>
      <c r="U604" s="5" t="s">
        <v>172</v>
      </c>
      <c r="V604" s="5" t="s">
        <v>172</v>
      </c>
      <c r="W604" s="5" t="s">
        <v>172</v>
      </c>
      <c r="X604" s="5" t="s">
        <v>172</v>
      </c>
      <c r="Y604" s="5" t="s">
        <v>2814</v>
      </c>
      <c r="Z604" s="5" t="s">
        <v>6599</v>
      </c>
      <c r="AA604" s="5" t="s">
        <v>4028</v>
      </c>
      <c r="AB604" s="5" t="s">
        <v>6585</v>
      </c>
      <c r="AC604" s="5" t="s">
        <v>1765</v>
      </c>
      <c r="AD604" s="5">
        <v>3.1876099999999997E-2</v>
      </c>
      <c r="AE604" s="5" t="s">
        <v>177</v>
      </c>
      <c r="AF604" s="5" t="s">
        <v>449</v>
      </c>
      <c r="AG604" s="5">
        <v>6.5108799999999994E-2</v>
      </c>
      <c r="AH604" s="40" t="s">
        <v>177</v>
      </c>
      <c r="AI604" s="40" t="s">
        <v>449</v>
      </c>
      <c r="AJ604" s="40" t="str">
        <f t="shared" si="74"/>
        <v>No</v>
      </c>
      <c r="AK604" s="40">
        <v>24.8</v>
      </c>
      <c r="AL604" s="40">
        <v>24</v>
      </c>
      <c r="AM604" s="5" t="s">
        <v>177</v>
      </c>
      <c r="AN604" s="5" t="s">
        <v>177</v>
      </c>
      <c r="AO604" s="5" t="s">
        <v>8371</v>
      </c>
      <c r="AP604" s="5">
        <v>1141444</v>
      </c>
      <c r="AQ604" s="5">
        <v>184</v>
      </c>
      <c r="AR604" s="5" t="str">
        <f t="shared" si="79"/>
        <v>yes</v>
      </c>
      <c r="AS604" s="5">
        <v>11254</v>
      </c>
      <c r="AT604" s="5" t="str">
        <f t="shared" si="75"/>
        <v>yes</v>
      </c>
      <c r="AU604" s="5" t="str">
        <f t="shared" si="76"/>
        <v>yes</v>
      </c>
      <c r="AV604" s="5">
        <v>100.1589108072511</v>
      </c>
      <c r="AW604" s="5">
        <v>100</v>
      </c>
      <c r="AX604" s="5" t="s">
        <v>2385</v>
      </c>
      <c r="AY604" s="5">
        <v>1.82</v>
      </c>
      <c r="AZ604" s="5" t="str">
        <f t="shared" si="77"/>
        <v>yes</v>
      </c>
      <c r="BA604" s="5" t="str">
        <f t="shared" si="78"/>
        <v>yes</v>
      </c>
    </row>
    <row r="605" spans="1:53">
      <c r="A605" s="5" t="s">
        <v>3156</v>
      </c>
      <c r="B605" s="5" t="s">
        <v>3764</v>
      </c>
      <c r="C605" s="5" t="s">
        <v>3475</v>
      </c>
      <c r="D605" s="5">
        <v>2500000</v>
      </c>
      <c r="E605" s="5" t="s">
        <v>172</v>
      </c>
      <c r="F605" s="5" t="s">
        <v>9743</v>
      </c>
      <c r="G605" s="5" t="s">
        <v>2882</v>
      </c>
      <c r="H605" s="5" t="s">
        <v>1549</v>
      </c>
      <c r="I605" s="5" t="s">
        <v>6168</v>
      </c>
      <c r="J605" s="5">
        <v>2012</v>
      </c>
      <c r="K605" s="10" t="s">
        <v>6174</v>
      </c>
      <c r="L605" s="136" t="s">
        <v>178</v>
      </c>
      <c r="M605" s="5" t="s">
        <v>2383</v>
      </c>
      <c r="N605" s="5" t="str">
        <f>VLOOKUP(A605,'All_useable_T.pal_12-2019'!C:R,15,FALSE)</f>
        <v>Yes</v>
      </c>
      <c r="O605" s="5" t="s">
        <v>177</v>
      </c>
      <c r="P605" s="10" t="s">
        <v>449</v>
      </c>
      <c r="Q605" s="23">
        <v>40909</v>
      </c>
      <c r="R605" s="5" t="s">
        <v>172</v>
      </c>
      <c r="S605" s="5" t="s">
        <v>172</v>
      </c>
      <c r="T605" s="5" t="s">
        <v>172</v>
      </c>
      <c r="U605" s="5" t="s">
        <v>172</v>
      </c>
      <c r="V605" s="5" t="s">
        <v>172</v>
      </c>
      <c r="W605" s="5" t="s">
        <v>172</v>
      </c>
      <c r="X605" s="5" t="s">
        <v>172</v>
      </c>
      <c r="Y605" s="5" t="s">
        <v>2814</v>
      </c>
      <c r="Z605" s="5" t="s">
        <v>6599</v>
      </c>
      <c r="AA605" s="5" t="s">
        <v>4028</v>
      </c>
      <c r="AB605" s="5" t="s">
        <v>6585</v>
      </c>
      <c r="AC605" s="5" t="s">
        <v>1765</v>
      </c>
      <c r="AD605" s="5">
        <v>2.4176199999999998E-2</v>
      </c>
      <c r="AE605" s="5" t="s">
        <v>177</v>
      </c>
      <c r="AF605" s="5" t="s">
        <v>449</v>
      </c>
      <c r="AG605" s="5">
        <v>3.6886799999999997E-2</v>
      </c>
      <c r="AH605" s="40" t="s">
        <v>177</v>
      </c>
      <c r="AI605" s="40" t="s">
        <v>449</v>
      </c>
      <c r="AJ605" s="40" t="str">
        <f t="shared" si="74"/>
        <v>No</v>
      </c>
      <c r="AK605" s="40">
        <v>167.5</v>
      </c>
      <c r="AL605" s="40">
        <v>168</v>
      </c>
      <c r="AM605" s="5" t="s">
        <v>177</v>
      </c>
      <c r="AN605" s="5" t="s">
        <v>177</v>
      </c>
      <c r="AO605" s="5" t="s">
        <v>8248</v>
      </c>
      <c r="AP605" s="5">
        <v>1133002</v>
      </c>
      <c r="AQ605" s="5">
        <v>14</v>
      </c>
      <c r="AR605" s="5" t="str">
        <f t="shared" si="79"/>
        <v>yes</v>
      </c>
      <c r="AS605" s="5">
        <v>208948</v>
      </c>
      <c r="AT605" s="5" t="str">
        <f t="shared" si="75"/>
        <v>yes</v>
      </c>
      <c r="AU605" s="5" t="str">
        <f t="shared" si="76"/>
        <v>yes</v>
      </c>
      <c r="AV605" s="5">
        <v>99.418146017182735</v>
      </c>
      <c r="AW605" s="5">
        <v>100</v>
      </c>
      <c r="AX605" s="5" t="s">
        <v>2385</v>
      </c>
      <c r="AY605" s="5">
        <v>0</v>
      </c>
      <c r="AZ605" s="5" t="str">
        <f t="shared" si="77"/>
        <v>yes</v>
      </c>
      <c r="BA605" s="5" t="str">
        <f t="shared" si="78"/>
        <v>yes</v>
      </c>
    </row>
    <row r="606" spans="1:53">
      <c r="A606" s="5" t="s">
        <v>3157</v>
      </c>
      <c r="B606" s="5" t="s">
        <v>3765</v>
      </c>
      <c r="C606" s="5" t="s">
        <v>3476</v>
      </c>
      <c r="D606" s="5">
        <v>2500000</v>
      </c>
      <c r="E606" s="5" t="s">
        <v>172</v>
      </c>
      <c r="F606" s="5" t="s">
        <v>9808</v>
      </c>
      <c r="G606" s="5" t="s">
        <v>2882</v>
      </c>
      <c r="H606" s="5" t="s">
        <v>1549</v>
      </c>
      <c r="I606" s="5" t="s">
        <v>6168</v>
      </c>
      <c r="J606" s="5">
        <v>2012</v>
      </c>
      <c r="K606" s="10" t="s">
        <v>6174</v>
      </c>
      <c r="L606" s="136" t="s">
        <v>178</v>
      </c>
      <c r="M606" s="5" t="s">
        <v>2383</v>
      </c>
      <c r="N606" s="5" t="str">
        <f>VLOOKUP(A606,'All_useable_T.pal_12-2019'!C:R,15,FALSE)</f>
        <v>Yes</v>
      </c>
      <c r="O606" s="5" t="s">
        <v>177</v>
      </c>
      <c r="P606" s="10" t="s">
        <v>449</v>
      </c>
      <c r="Q606" s="23">
        <v>40940</v>
      </c>
      <c r="R606" s="5" t="s">
        <v>172</v>
      </c>
      <c r="S606" s="5" t="s">
        <v>172</v>
      </c>
      <c r="T606" s="5" t="s">
        <v>172</v>
      </c>
      <c r="U606" s="5" t="s">
        <v>172</v>
      </c>
      <c r="V606" s="5" t="s">
        <v>172</v>
      </c>
      <c r="W606" s="5" t="s">
        <v>172</v>
      </c>
      <c r="X606" s="5" t="s">
        <v>172</v>
      </c>
      <c r="Y606" s="5" t="s">
        <v>2814</v>
      </c>
      <c r="Z606" s="5" t="s">
        <v>6599</v>
      </c>
      <c r="AA606" s="5" t="s">
        <v>4028</v>
      </c>
      <c r="AB606" s="5" t="s">
        <v>6585</v>
      </c>
      <c r="AC606" s="5" t="s">
        <v>1765</v>
      </c>
      <c r="AD606" s="5">
        <v>2.43815E-2</v>
      </c>
      <c r="AE606" s="5" t="s">
        <v>177</v>
      </c>
      <c r="AF606" s="5" t="s">
        <v>449</v>
      </c>
      <c r="AG606" s="5">
        <v>3.8086299999999997E-2</v>
      </c>
      <c r="AH606" s="40" t="s">
        <v>177</v>
      </c>
      <c r="AI606" s="40" t="s">
        <v>449</v>
      </c>
      <c r="AJ606" s="40" t="str">
        <f t="shared" si="74"/>
        <v>No</v>
      </c>
      <c r="AK606" s="40">
        <v>62.6</v>
      </c>
      <c r="AL606" s="40">
        <v>62</v>
      </c>
      <c r="AM606" s="5" t="s">
        <v>177</v>
      </c>
      <c r="AN606" s="5" t="s">
        <v>177</v>
      </c>
      <c r="AO606" s="5" t="s">
        <v>8313</v>
      </c>
      <c r="AP606" s="5">
        <v>1128430</v>
      </c>
      <c r="AQ606" s="5">
        <v>19</v>
      </c>
      <c r="AR606" s="5" t="str">
        <f t="shared" si="79"/>
        <v>yes</v>
      </c>
      <c r="AS606" s="5">
        <v>208973</v>
      </c>
      <c r="AT606" s="5" t="str">
        <f t="shared" si="75"/>
        <v>yes</v>
      </c>
      <c r="AU606" s="5" t="str">
        <f t="shared" si="76"/>
        <v>yes</v>
      </c>
      <c r="AV606" s="5">
        <v>99.016964233222453</v>
      </c>
      <c r="AW606" s="5">
        <v>100</v>
      </c>
      <c r="AX606" s="5" t="s">
        <v>2385</v>
      </c>
      <c r="AY606" s="5">
        <v>0</v>
      </c>
      <c r="AZ606" s="5" t="str">
        <f t="shared" si="77"/>
        <v>yes</v>
      </c>
      <c r="BA606" s="5" t="str">
        <f t="shared" si="78"/>
        <v>yes</v>
      </c>
    </row>
    <row r="607" spans="1:53">
      <c r="A607" s="5" t="s">
        <v>3158</v>
      </c>
      <c r="B607" s="5" t="s">
        <v>3766</v>
      </c>
      <c r="C607" s="5" t="s">
        <v>3477</v>
      </c>
      <c r="D607" s="5">
        <v>1556842</v>
      </c>
      <c r="E607" s="5" t="s">
        <v>172</v>
      </c>
      <c r="F607" s="5" t="s">
        <v>9767</v>
      </c>
      <c r="G607" s="5" t="s">
        <v>2882</v>
      </c>
      <c r="H607" s="5" t="s">
        <v>1549</v>
      </c>
      <c r="I607" s="5" t="s">
        <v>6168</v>
      </c>
      <c r="J607" s="5">
        <v>2012</v>
      </c>
      <c r="K607" s="10" t="s">
        <v>6174</v>
      </c>
      <c r="L607" s="136" t="s">
        <v>178</v>
      </c>
      <c r="M607" s="5" t="s">
        <v>2383</v>
      </c>
      <c r="N607" s="5" t="str">
        <f>VLOOKUP(A607,'All_useable_T.pal_12-2019'!C:R,15,FALSE)</f>
        <v>Yes</v>
      </c>
      <c r="O607" s="5" t="s">
        <v>177</v>
      </c>
      <c r="P607" s="10" t="s">
        <v>449</v>
      </c>
      <c r="Q607" s="23">
        <v>40940</v>
      </c>
      <c r="R607" s="5" t="s">
        <v>172</v>
      </c>
      <c r="S607" s="5" t="s">
        <v>172</v>
      </c>
      <c r="T607" s="5" t="s">
        <v>172</v>
      </c>
      <c r="U607" s="5" t="s">
        <v>172</v>
      </c>
      <c r="V607" s="5" t="s">
        <v>172</v>
      </c>
      <c r="W607" s="5" t="s">
        <v>172</v>
      </c>
      <c r="X607" s="5" t="s">
        <v>172</v>
      </c>
      <c r="Y607" s="5" t="s">
        <v>2814</v>
      </c>
      <c r="Z607" s="5" t="s">
        <v>6599</v>
      </c>
      <c r="AA607" s="5" t="s">
        <v>4028</v>
      </c>
      <c r="AB607" s="5" t="s">
        <v>6585</v>
      </c>
      <c r="AC607" s="5" t="s">
        <v>1765</v>
      </c>
      <c r="AD607" s="5">
        <v>2.58882E-2</v>
      </c>
      <c r="AE607" s="5" t="s">
        <v>177</v>
      </c>
      <c r="AF607" s="5" t="s">
        <v>449</v>
      </c>
      <c r="AG607" s="5">
        <v>4.4894200000000002E-2</v>
      </c>
      <c r="AH607" s="40" t="s">
        <v>177</v>
      </c>
      <c r="AI607" s="40" t="s">
        <v>449</v>
      </c>
      <c r="AJ607" s="40" t="str">
        <f t="shared" si="74"/>
        <v>No</v>
      </c>
      <c r="AK607" s="40">
        <v>36.1</v>
      </c>
      <c r="AL607" s="40">
        <v>35</v>
      </c>
      <c r="AM607" s="5" t="s">
        <v>177</v>
      </c>
      <c r="AN607" s="5" t="s">
        <v>177</v>
      </c>
      <c r="AO607" s="5" t="s">
        <v>8290</v>
      </c>
      <c r="AP607" s="5">
        <v>1135837</v>
      </c>
      <c r="AQ607" s="5">
        <v>91</v>
      </c>
      <c r="AR607" s="5" t="str">
        <f t="shared" si="79"/>
        <v>yes</v>
      </c>
      <c r="AS607" s="5">
        <v>24395</v>
      </c>
      <c r="AT607" s="5" t="str">
        <f t="shared" si="75"/>
        <v>yes</v>
      </c>
      <c r="AU607" s="5" t="str">
        <f t="shared" si="76"/>
        <v>yes</v>
      </c>
      <c r="AV607" s="5">
        <v>99.666910312354943</v>
      </c>
      <c r="AW607" s="5">
        <v>99.19</v>
      </c>
      <c r="AX607" s="5" t="s">
        <v>2385</v>
      </c>
      <c r="AY607" s="5">
        <v>0.03</v>
      </c>
      <c r="AZ607" s="5" t="str">
        <f t="shared" si="77"/>
        <v>yes</v>
      </c>
      <c r="BA607" s="5" t="str">
        <f t="shared" si="78"/>
        <v>yes</v>
      </c>
    </row>
    <row r="608" spans="1:53">
      <c r="A608" s="5" t="s">
        <v>3159</v>
      </c>
      <c r="B608" s="5" t="s">
        <v>3767</v>
      </c>
      <c r="C608" s="5" t="s">
        <v>3478</v>
      </c>
      <c r="D608" s="5">
        <v>2500000</v>
      </c>
      <c r="E608" s="5" t="s">
        <v>172</v>
      </c>
      <c r="F608" s="5" t="s">
        <v>9744</v>
      </c>
      <c r="G608" s="5" t="s">
        <v>2882</v>
      </c>
      <c r="H608" s="5" t="s">
        <v>1549</v>
      </c>
      <c r="I608" s="5" t="s">
        <v>6168</v>
      </c>
      <c r="J608" s="5">
        <v>2012</v>
      </c>
      <c r="K608" s="10" t="s">
        <v>6174</v>
      </c>
      <c r="L608" s="136" t="s">
        <v>178</v>
      </c>
      <c r="M608" s="5" t="s">
        <v>2383</v>
      </c>
      <c r="N608" s="5" t="str">
        <f>VLOOKUP(A608,'All_useable_T.pal_12-2019'!C:R,15,FALSE)</f>
        <v>Yes</v>
      </c>
      <c r="O608" s="5" t="s">
        <v>177</v>
      </c>
      <c r="P608" s="10" t="s">
        <v>449</v>
      </c>
      <c r="Q608" s="23">
        <v>41030</v>
      </c>
      <c r="R608" s="5" t="s">
        <v>172</v>
      </c>
      <c r="S608" s="5" t="s">
        <v>172</v>
      </c>
      <c r="T608" s="5" t="s">
        <v>172</v>
      </c>
      <c r="U608" s="5" t="s">
        <v>172</v>
      </c>
      <c r="V608" s="5" t="s">
        <v>172</v>
      </c>
      <c r="W608" s="5" t="s">
        <v>172</v>
      </c>
      <c r="X608" s="5" t="s">
        <v>172</v>
      </c>
      <c r="Y608" s="5" t="s">
        <v>2814</v>
      </c>
      <c r="Z608" s="5" t="s">
        <v>6599</v>
      </c>
      <c r="AA608" s="5" t="s">
        <v>4028</v>
      </c>
      <c r="AB608" s="5" t="s">
        <v>6585</v>
      </c>
      <c r="AC608" s="5" t="s">
        <v>1765</v>
      </c>
      <c r="AD608" s="5">
        <v>2.41823E-2</v>
      </c>
      <c r="AE608" s="5" t="s">
        <v>177</v>
      </c>
      <c r="AF608" s="5" t="s">
        <v>449</v>
      </c>
      <c r="AG608" s="5">
        <v>3.71895E-2</v>
      </c>
      <c r="AH608" s="40" t="s">
        <v>177</v>
      </c>
      <c r="AI608" s="40" t="s">
        <v>449</v>
      </c>
      <c r="AJ608" s="40" t="str">
        <f t="shared" si="74"/>
        <v>No</v>
      </c>
      <c r="AK608" s="40">
        <v>112.5</v>
      </c>
      <c r="AL608" s="40">
        <v>112</v>
      </c>
      <c r="AM608" s="5" t="s">
        <v>177</v>
      </c>
      <c r="AN608" s="5" t="s">
        <v>177</v>
      </c>
      <c r="AO608" s="5" t="s">
        <v>8259</v>
      </c>
      <c r="AP608" s="5">
        <v>1133056</v>
      </c>
      <c r="AQ608" s="5">
        <v>15</v>
      </c>
      <c r="AR608" s="5" t="str">
        <f t="shared" si="79"/>
        <v>yes</v>
      </c>
      <c r="AS608" s="5">
        <v>175063</v>
      </c>
      <c r="AT608" s="5" t="str">
        <f t="shared" si="75"/>
        <v>yes</v>
      </c>
      <c r="AU608" s="5" t="str">
        <f t="shared" si="76"/>
        <v>yes</v>
      </c>
      <c r="AV608" s="5">
        <v>99.422884384709818</v>
      </c>
      <c r="AW608" s="5">
        <v>100</v>
      </c>
      <c r="AX608" s="5" t="s">
        <v>2385</v>
      </c>
      <c r="AY608" s="5">
        <v>0</v>
      </c>
      <c r="AZ608" s="5" t="str">
        <f t="shared" si="77"/>
        <v>yes</v>
      </c>
      <c r="BA608" s="5" t="str">
        <f t="shared" si="78"/>
        <v>yes</v>
      </c>
    </row>
    <row r="609" spans="1:53">
      <c r="A609" s="5" t="s">
        <v>3160</v>
      </c>
      <c r="B609" s="5" t="s">
        <v>3768</v>
      </c>
      <c r="C609" s="5" t="s">
        <v>3479</v>
      </c>
      <c r="D609" s="5">
        <v>506533</v>
      </c>
      <c r="E609" s="5" t="s">
        <v>172</v>
      </c>
      <c r="F609" s="5" t="s">
        <v>9858</v>
      </c>
      <c r="G609" s="5" t="s">
        <v>2882</v>
      </c>
      <c r="H609" s="5" t="s">
        <v>1549</v>
      </c>
      <c r="I609" s="5" t="s">
        <v>6168</v>
      </c>
      <c r="J609" s="5">
        <v>2012</v>
      </c>
      <c r="K609" s="10" t="s">
        <v>6174</v>
      </c>
      <c r="L609" s="136" t="s">
        <v>178</v>
      </c>
      <c r="M609" s="5" t="s">
        <v>2383</v>
      </c>
      <c r="N609" s="5" t="str">
        <f>VLOOKUP(A609,'All_useable_T.pal_12-2019'!C:R,15,FALSE)</f>
        <v>Yes</v>
      </c>
      <c r="O609" s="5" t="s">
        <v>177</v>
      </c>
      <c r="P609" s="10" t="s">
        <v>449</v>
      </c>
      <c r="Q609" s="23">
        <v>41183</v>
      </c>
      <c r="R609" s="5" t="s">
        <v>172</v>
      </c>
      <c r="S609" s="5" t="s">
        <v>172</v>
      </c>
      <c r="T609" s="5" t="s">
        <v>172</v>
      </c>
      <c r="U609" s="5" t="s">
        <v>172</v>
      </c>
      <c r="V609" s="5" t="s">
        <v>172</v>
      </c>
      <c r="W609" s="5" t="s">
        <v>172</v>
      </c>
      <c r="X609" s="5" t="s">
        <v>172</v>
      </c>
      <c r="Y609" s="5" t="s">
        <v>2814</v>
      </c>
      <c r="Z609" s="5" t="s">
        <v>6599</v>
      </c>
      <c r="AA609" s="5" t="s">
        <v>4028</v>
      </c>
      <c r="AB609" s="5" t="s">
        <v>6585</v>
      </c>
      <c r="AC609" s="5" t="s">
        <v>1765</v>
      </c>
      <c r="AD609" s="5">
        <v>0.24748899999999999</v>
      </c>
      <c r="AE609" s="5" t="s">
        <v>177</v>
      </c>
      <c r="AF609" s="5" t="s">
        <v>449</v>
      </c>
      <c r="AG609" s="5">
        <v>0.55826500000000001</v>
      </c>
      <c r="AH609" s="40" t="s">
        <v>449</v>
      </c>
      <c r="AI609" s="40" t="s">
        <v>177</v>
      </c>
      <c r="AJ609" s="40" t="str">
        <f t="shared" si="74"/>
        <v>No</v>
      </c>
      <c r="AK609" s="40">
        <v>7.6</v>
      </c>
      <c r="AL609" s="40">
        <v>7</v>
      </c>
      <c r="AM609" s="5" t="s">
        <v>177</v>
      </c>
      <c r="AN609" s="5" t="s">
        <v>177</v>
      </c>
      <c r="AO609" s="5" t="s">
        <v>8372</v>
      </c>
      <c r="AP609" s="5">
        <v>859826</v>
      </c>
      <c r="AQ609" s="5">
        <v>890</v>
      </c>
      <c r="AR609" s="5" t="str">
        <f>IF(AQ609&lt;600,"yes","no")</f>
        <v>no</v>
      </c>
      <c r="AS609" s="5">
        <v>1026</v>
      </c>
      <c r="AT609" s="5" t="str">
        <f t="shared" si="75"/>
        <v>no</v>
      </c>
      <c r="AU609" s="5" t="str">
        <f t="shared" si="76"/>
        <v>no</v>
      </c>
      <c r="AV609" s="5">
        <v>75.447622173103085</v>
      </c>
      <c r="AW609" s="5">
        <v>74.8</v>
      </c>
      <c r="AX609" s="5" t="s">
        <v>2386</v>
      </c>
      <c r="AY609" s="5">
        <v>10.54</v>
      </c>
      <c r="AZ609" s="5" t="str">
        <f t="shared" si="77"/>
        <v>no</v>
      </c>
      <c r="BA609" s="5" t="str">
        <f t="shared" si="78"/>
        <v>no</v>
      </c>
    </row>
    <row r="610" spans="1:53">
      <c r="A610" s="5" t="s">
        <v>3161</v>
      </c>
      <c r="B610" s="5" t="s">
        <v>3769</v>
      </c>
      <c r="C610" s="5" t="s">
        <v>3480</v>
      </c>
      <c r="D610" s="5">
        <v>2500000</v>
      </c>
      <c r="E610" s="5" t="s">
        <v>172</v>
      </c>
      <c r="F610" s="5" t="s">
        <v>9745</v>
      </c>
      <c r="G610" s="5" t="s">
        <v>2882</v>
      </c>
      <c r="H610" s="5" t="s">
        <v>1549</v>
      </c>
      <c r="I610" s="5" t="s">
        <v>6168</v>
      </c>
      <c r="J610" s="5">
        <v>2012</v>
      </c>
      <c r="K610" s="10" t="s">
        <v>6174</v>
      </c>
      <c r="L610" s="136" t="s">
        <v>178</v>
      </c>
      <c r="M610" s="5" t="s">
        <v>2383</v>
      </c>
      <c r="N610" s="5" t="str">
        <f>VLOOKUP(A610,'All_useable_T.pal_12-2019'!C:R,15,FALSE)</f>
        <v>Yes</v>
      </c>
      <c r="O610" s="5" t="s">
        <v>177</v>
      </c>
      <c r="P610" s="10" t="s">
        <v>449</v>
      </c>
      <c r="Q610" s="23">
        <v>41183</v>
      </c>
      <c r="R610" s="5" t="s">
        <v>172</v>
      </c>
      <c r="S610" s="5" t="s">
        <v>172</v>
      </c>
      <c r="T610" s="5" t="s">
        <v>172</v>
      </c>
      <c r="U610" s="5" t="s">
        <v>172</v>
      </c>
      <c r="V610" s="5" t="s">
        <v>172</v>
      </c>
      <c r="W610" s="5" t="s">
        <v>172</v>
      </c>
      <c r="X610" s="5" t="s">
        <v>172</v>
      </c>
      <c r="Y610" s="5" t="s">
        <v>2814</v>
      </c>
      <c r="Z610" s="5" t="s">
        <v>6599</v>
      </c>
      <c r="AA610" s="5" t="s">
        <v>4028</v>
      </c>
      <c r="AB610" s="5" t="s">
        <v>6585</v>
      </c>
      <c r="AC610" s="5" t="s">
        <v>1765</v>
      </c>
      <c r="AD610" s="5">
        <v>2.4242E-2</v>
      </c>
      <c r="AE610" s="5" t="s">
        <v>177</v>
      </c>
      <c r="AF610" s="5" t="s">
        <v>449</v>
      </c>
      <c r="AG610" s="5">
        <v>3.7060500000000003E-2</v>
      </c>
      <c r="AH610" s="40" t="s">
        <v>177</v>
      </c>
      <c r="AI610" s="40" t="s">
        <v>449</v>
      </c>
      <c r="AJ610" s="40" t="str">
        <f t="shared" si="74"/>
        <v>No</v>
      </c>
      <c r="AK610" s="40">
        <v>106.3</v>
      </c>
      <c r="AL610" s="40">
        <v>106</v>
      </c>
      <c r="AM610" s="5" t="s">
        <v>177</v>
      </c>
      <c r="AN610" s="5" t="s">
        <v>177</v>
      </c>
      <c r="AO610" s="5" t="s">
        <v>8263</v>
      </c>
      <c r="AP610" s="5">
        <v>1133225</v>
      </c>
      <c r="AQ610" s="5">
        <v>15</v>
      </c>
      <c r="AR610" s="5" t="str">
        <f>IF(AQ610&lt;350,"yes","no")</f>
        <v>yes</v>
      </c>
      <c r="AS610" s="5">
        <v>208972</v>
      </c>
      <c r="AT610" s="5" t="str">
        <f t="shared" si="75"/>
        <v>yes</v>
      </c>
      <c r="AU610" s="5" t="str">
        <f t="shared" si="76"/>
        <v>yes</v>
      </c>
      <c r="AV610" s="5">
        <v>99.437713720118666</v>
      </c>
      <c r="AW610" s="5">
        <v>100</v>
      </c>
      <c r="AX610" s="5" t="s">
        <v>2385</v>
      </c>
      <c r="AY610" s="5">
        <v>0</v>
      </c>
      <c r="AZ610" s="5" t="str">
        <f t="shared" si="77"/>
        <v>yes</v>
      </c>
      <c r="BA610" s="5" t="str">
        <f t="shared" si="78"/>
        <v>yes</v>
      </c>
    </row>
    <row r="611" spans="1:53">
      <c r="A611" s="5" t="s">
        <v>3162</v>
      </c>
      <c r="B611" s="5" t="s">
        <v>3770</v>
      </c>
      <c r="C611" s="5" t="s">
        <v>3481</v>
      </c>
      <c r="D611" s="5">
        <v>1036532</v>
      </c>
      <c r="E611" s="5" t="s">
        <v>172</v>
      </c>
      <c r="F611" s="5" t="s">
        <v>9746</v>
      </c>
      <c r="G611" s="5" t="s">
        <v>2882</v>
      </c>
      <c r="H611" s="5" t="s">
        <v>1549</v>
      </c>
      <c r="I611" s="5" t="s">
        <v>6168</v>
      </c>
      <c r="J611" s="5">
        <v>2013</v>
      </c>
      <c r="K611" s="10" t="s">
        <v>6174</v>
      </c>
      <c r="L611" s="136" t="s">
        <v>178</v>
      </c>
      <c r="M611" s="5" t="s">
        <v>2383</v>
      </c>
      <c r="N611" s="5" t="str">
        <f>VLOOKUP(A611,'All_useable_T.pal_12-2019'!C:R,15,FALSE)</f>
        <v>Yes</v>
      </c>
      <c r="O611" s="5" t="s">
        <v>177</v>
      </c>
      <c r="P611" s="10" t="s">
        <v>449</v>
      </c>
      <c r="Q611" s="23">
        <v>41365</v>
      </c>
      <c r="R611" s="5" t="s">
        <v>172</v>
      </c>
      <c r="S611" s="5" t="s">
        <v>172</v>
      </c>
      <c r="T611" s="5" t="s">
        <v>172</v>
      </c>
      <c r="U611" s="5" t="s">
        <v>172</v>
      </c>
      <c r="V611" s="5" t="s">
        <v>172</v>
      </c>
      <c r="W611" s="5" t="s">
        <v>172</v>
      </c>
      <c r="X611" s="5" t="s">
        <v>172</v>
      </c>
      <c r="Y611" s="5" t="s">
        <v>2814</v>
      </c>
      <c r="Z611" s="5" t="s">
        <v>6599</v>
      </c>
      <c r="AA611" s="5" t="s">
        <v>4028</v>
      </c>
      <c r="AB611" s="5" t="s">
        <v>6585</v>
      </c>
      <c r="AC611" s="5" t="s">
        <v>1762</v>
      </c>
      <c r="AD611" s="5">
        <v>3.4957700000000001E-2</v>
      </c>
      <c r="AE611" s="5" t="s">
        <v>177</v>
      </c>
      <c r="AF611" s="5" t="s">
        <v>449</v>
      </c>
      <c r="AG611" s="5">
        <v>9.1126600000000002E-2</v>
      </c>
      <c r="AH611" s="40" t="s">
        <v>177</v>
      </c>
      <c r="AI611" s="40" t="s">
        <v>449</v>
      </c>
      <c r="AJ611" s="40" t="str">
        <f t="shared" si="74"/>
        <v>No</v>
      </c>
      <c r="AK611" s="40">
        <v>20.6</v>
      </c>
      <c r="AL611" s="40">
        <v>20</v>
      </c>
      <c r="AM611" s="5" t="s">
        <v>177</v>
      </c>
      <c r="AN611" s="5" t="s">
        <v>177</v>
      </c>
      <c r="AO611" s="5" t="s">
        <v>8264</v>
      </c>
      <c r="AP611" s="5">
        <v>1153595</v>
      </c>
      <c r="AQ611" s="5">
        <v>347</v>
      </c>
      <c r="AR611" s="5" t="str">
        <f>IF(AQ611&lt;350,"yes","no")</f>
        <v>yes</v>
      </c>
      <c r="AS611" s="5">
        <v>5310</v>
      </c>
      <c r="AT611" s="5" t="str">
        <f t="shared" si="75"/>
        <v>yes</v>
      </c>
      <c r="AU611" s="5" t="str">
        <f t="shared" si="76"/>
        <v>yes</v>
      </c>
      <c r="AV611" s="5">
        <v>101.22513124839313</v>
      </c>
      <c r="AW611" s="5">
        <v>96.34</v>
      </c>
      <c r="AX611" s="5" t="s">
        <v>2385</v>
      </c>
      <c r="AY611" s="5">
        <v>3.33</v>
      </c>
      <c r="AZ611" s="5" t="str">
        <f t="shared" si="77"/>
        <v>yes</v>
      </c>
      <c r="BA611" s="5" t="str">
        <f t="shared" si="78"/>
        <v>yes</v>
      </c>
    </row>
    <row r="612" spans="1:53">
      <c r="A612" s="5" t="s">
        <v>3163</v>
      </c>
      <c r="B612" s="5" t="s">
        <v>3771</v>
      </c>
      <c r="C612" s="5" t="s">
        <v>3482</v>
      </c>
      <c r="D612" s="5">
        <v>918774</v>
      </c>
      <c r="E612" s="5" t="s">
        <v>172</v>
      </c>
      <c r="F612" s="5" t="s">
        <v>10056</v>
      </c>
      <c r="G612" s="5" t="s">
        <v>2882</v>
      </c>
      <c r="H612" s="5" t="s">
        <v>1549</v>
      </c>
      <c r="I612" s="5" t="s">
        <v>6168</v>
      </c>
      <c r="J612" s="5">
        <v>2013</v>
      </c>
      <c r="K612" s="10" t="s">
        <v>6174</v>
      </c>
      <c r="L612" s="136" t="s">
        <v>178</v>
      </c>
      <c r="M612" s="5" t="s">
        <v>2383</v>
      </c>
      <c r="N612" s="5" t="str">
        <f>VLOOKUP(A612,'All_useable_T.pal_12-2019'!C:R,15,FALSE)</f>
        <v>Yes</v>
      </c>
      <c r="O612" s="5" t="s">
        <v>177</v>
      </c>
      <c r="P612" s="10" t="s">
        <v>449</v>
      </c>
      <c r="Q612" s="23">
        <v>41365</v>
      </c>
      <c r="R612" s="5" t="s">
        <v>172</v>
      </c>
      <c r="S612" s="5" t="s">
        <v>172</v>
      </c>
      <c r="T612" s="5" t="s">
        <v>172</v>
      </c>
      <c r="U612" s="5" t="s">
        <v>172</v>
      </c>
      <c r="V612" s="5" t="s">
        <v>172</v>
      </c>
      <c r="W612" s="5" t="s">
        <v>172</v>
      </c>
      <c r="X612" s="5" t="s">
        <v>172</v>
      </c>
      <c r="Y612" s="5" t="s">
        <v>2814</v>
      </c>
      <c r="Z612" s="5" t="s">
        <v>6599</v>
      </c>
      <c r="AA612" s="5" t="s">
        <v>4028</v>
      </c>
      <c r="AB612" s="5" t="s">
        <v>6585</v>
      </c>
      <c r="AC612" s="5" t="s">
        <v>1762</v>
      </c>
      <c r="AD612" s="5">
        <v>7.8789399999999996E-2</v>
      </c>
      <c r="AE612" s="5" t="s">
        <v>177</v>
      </c>
      <c r="AF612" s="5" t="s">
        <v>449</v>
      </c>
      <c r="AG612" s="5">
        <v>0.29144999999999999</v>
      </c>
      <c r="AH612" s="40" t="s">
        <v>449</v>
      </c>
      <c r="AI612" s="40" t="s">
        <v>449</v>
      </c>
      <c r="AJ612" s="40" t="str">
        <f t="shared" si="74"/>
        <v>No</v>
      </c>
      <c r="AK612" s="40">
        <v>11.4</v>
      </c>
      <c r="AL612" s="40">
        <v>11</v>
      </c>
      <c r="AM612" s="5" t="s">
        <v>177</v>
      </c>
      <c r="AN612" s="5" t="s">
        <v>177</v>
      </c>
      <c r="AO612" s="5" t="s">
        <v>8477</v>
      </c>
      <c r="AP612" s="5">
        <v>1101913</v>
      </c>
      <c r="AQ612" s="5">
        <v>740</v>
      </c>
      <c r="AR612" s="5" t="str">
        <f>IF(AQ612&lt;600,"yes","no")</f>
        <v>no</v>
      </c>
      <c r="AS612" s="5">
        <v>1840</v>
      </c>
      <c r="AT612" s="5" t="str">
        <f t="shared" si="75"/>
        <v>yes</v>
      </c>
      <c r="AU612" s="5" t="str">
        <f t="shared" si="76"/>
        <v>no</v>
      </c>
      <c r="AV612" s="5">
        <v>96.690162534780939</v>
      </c>
      <c r="AW612" s="5">
        <v>94.28</v>
      </c>
      <c r="AX612" s="5" t="s">
        <v>2386</v>
      </c>
      <c r="AY612" s="5">
        <v>12.89</v>
      </c>
      <c r="AZ612" s="5" t="str">
        <f t="shared" si="77"/>
        <v>no</v>
      </c>
      <c r="BA612" s="5" t="str">
        <f t="shared" si="78"/>
        <v>no</v>
      </c>
    </row>
    <row r="613" spans="1:53">
      <c r="A613" s="5" t="s">
        <v>3164</v>
      </c>
      <c r="B613" s="5" t="s">
        <v>3772</v>
      </c>
      <c r="C613" s="5" t="s">
        <v>3483</v>
      </c>
      <c r="D613" s="5">
        <v>1659292</v>
      </c>
      <c r="E613" s="5" t="s">
        <v>172</v>
      </c>
      <c r="F613" s="5" t="s">
        <v>9859</v>
      </c>
      <c r="G613" s="5" t="s">
        <v>2882</v>
      </c>
      <c r="H613" s="5" t="s">
        <v>1549</v>
      </c>
      <c r="I613" s="5" t="s">
        <v>6168</v>
      </c>
      <c r="J613" s="5">
        <v>2013</v>
      </c>
      <c r="K613" s="10" t="s">
        <v>6174</v>
      </c>
      <c r="L613" s="136" t="s">
        <v>178</v>
      </c>
      <c r="M613" s="5" t="s">
        <v>2383</v>
      </c>
      <c r="N613" s="5" t="str">
        <f>VLOOKUP(A613,'All_useable_T.pal_12-2019'!C:R,15,FALSE)</f>
        <v>Yes</v>
      </c>
      <c r="O613" s="5" t="s">
        <v>177</v>
      </c>
      <c r="P613" s="10" t="s">
        <v>449</v>
      </c>
      <c r="Q613" s="23">
        <v>41395</v>
      </c>
      <c r="R613" s="5" t="s">
        <v>172</v>
      </c>
      <c r="S613" s="5" t="s">
        <v>172</v>
      </c>
      <c r="T613" s="5" t="s">
        <v>172</v>
      </c>
      <c r="U613" s="5" t="s">
        <v>172</v>
      </c>
      <c r="V613" s="5" t="s">
        <v>172</v>
      </c>
      <c r="W613" s="5" t="s">
        <v>172</v>
      </c>
      <c r="X613" s="5" t="s">
        <v>172</v>
      </c>
      <c r="Y613" s="5" t="s">
        <v>2814</v>
      </c>
      <c r="Z613" s="5" t="s">
        <v>6599</v>
      </c>
      <c r="AA613" s="5" t="s">
        <v>4028</v>
      </c>
      <c r="AB613" s="5" t="s">
        <v>6585</v>
      </c>
      <c r="AC613" s="5" t="s">
        <v>1765</v>
      </c>
      <c r="AD613" s="5">
        <v>3.1390800000000003E-2</v>
      </c>
      <c r="AE613" s="5" t="s">
        <v>177</v>
      </c>
      <c r="AF613" s="5" t="s">
        <v>449</v>
      </c>
      <c r="AG613" s="5">
        <v>6.2646499999999994E-2</v>
      </c>
      <c r="AH613" s="40" t="s">
        <v>177</v>
      </c>
      <c r="AI613" s="40" t="s">
        <v>449</v>
      </c>
      <c r="AJ613" s="40" t="str">
        <f t="shared" si="74"/>
        <v>No</v>
      </c>
      <c r="AK613" s="40">
        <v>26</v>
      </c>
      <c r="AL613" s="40">
        <v>25</v>
      </c>
      <c r="AM613" s="5" t="s">
        <v>177</v>
      </c>
      <c r="AN613" s="5" t="s">
        <v>177</v>
      </c>
      <c r="AO613" s="5" t="s">
        <v>8373</v>
      </c>
      <c r="AP613" s="5">
        <v>1137808</v>
      </c>
      <c r="AQ613" s="5">
        <v>159</v>
      </c>
      <c r="AR613" s="5" t="str">
        <f>IF(AQ613&lt;350,"yes","no")</f>
        <v>yes</v>
      </c>
      <c r="AS613" s="5">
        <v>14299</v>
      </c>
      <c r="AT613" s="5" t="str">
        <f t="shared" si="75"/>
        <v>yes</v>
      </c>
      <c r="AU613" s="5" t="str">
        <f t="shared" si="76"/>
        <v>yes</v>
      </c>
      <c r="AV613" s="5">
        <v>99.839860727093722</v>
      </c>
      <c r="AW613" s="5">
        <v>99.19</v>
      </c>
      <c r="AX613" s="5" t="s">
        <v>2385</v>
      </c>
      <c r="AY613" s="5">
        <v>1.77</v>
      </c>
      <c r="AZ613" s="5" t="str">
        <f t="shared" si="77"/>
        <v>yes</v>
      </c>
      <c r="BA613" s="5" t="str">
        <f t="shared" si="78"/>
        <v>yes</v>
      </c>
    </row>
    <row r="614" spans="1:53">
      <c r="A614" s="5" t="s">
        <v>3165</v>
      </c>
      <c r="B614" s="5" t="s">
        <v>3773</v>
      </c>
      <c r="C614" s="5" t="s">
        <v>3484</v>
      </c>
      <c r="D614" s="5">
        <v>2500000</v>
      </c>
      <c r="E614" s="5" t="s">
        <v>172</v>
      </c>
      <c r="F614" s="5" t="s">
        <v>10062</v>
      </c>
      <c r="G614" s="5" t="s">
        <v>2882</v>
      </c>
      <c r="H614" s="5" t="s">
        <v>1549</v>
      </c>
      <c r="I614" s="5" t="s">
        <v>6168</v>
      </c>
      <c r="J614" s="5">
        <v>2013</v>
      </c>
      <c r="K614" s="10" t="s">
        <v>6174</v>
      </c>
      <c r="L614" s="136" t="s">
        <v>178</v>
      </c>
      <c r="M614" s="5" t="s">
        <v>2383</v>
      </c>
      <c r="N614" s="5" t="str">
        <f>VLOOKUP(A614,'All_useable_T.pal_12-2019'!C:R,15,FALSE)</f>
        <v>Yes</v>
      </c>
      <c r="O614" s="5" t="s">
        <v>177</v>
      </c>
      <c r="P614" s="10" t="s">
        <v>449</v>
      </c>
      <c r="Q614" s="23">
        <v>41426</v>
      </c>
      <c r="R614" s="5" t="s">
        <v>172</v>
      </c>
      <c r="S614" s="5" t="s">
        <v>172</v>
      </c>
      <c r="T614" s="5" t="s">
        <v>172</v>
      </c>
      <c r="U614" s="5" t="s">
        <v>172</v>
      </c>
      <c r="V614" s="5" t="s">
        <v>172</v>
      </c>
      <c r="W614" s="5" t="s">
        <v>172</v>
      </c>
      <c r="X614" s="5" t="s">
        <v>172</v>
      </c>
      <c r="Y614" s="5" t="s">
        <v>2814</v>
      </c>
      <c r="Z614" s="5" t="s">
        <v>6599</v>
      </c>
      <c r="AA614" s="5" t="s">
        <v>4028</v>
      </c>
      <c r="AB614" s="5" t="s">
        <v>6585</v>
      </c>
      <c r="AC614" s="5" t="s">
        <v>1762</v>
      </c>
      <c r="AD614" s="5">
        <v>2.2863499999999998E-2</v>
      </c>
      <c r="AE614" s="5" t="s">
        <v>177</v>
      </c>
      <c r="AF614" s="5" t="s">
        <v>449</v>
      </c>
      <c r="AG614" s="5">
        <v>3.7979300000000001E-2</v>
      </c>
      <c r="AH614" s="40" t="s">
        <v>177</v>
      </c>
      <c r="AI614" s="40" t="s">
        <v>449</v>
      </c>
      <c r="AJ614" s="40" t="str">
        <f t="shared" si="74"/>
        <v>No</v>
      </c>
      <c r="AK614" s="40">
        <v>107</v>
      </c>
      <c r="AL614" s="40">
        <v>107</v>
      </c>
      <c r="AM614" s="5" t="s">
        <v>177</v>
      </c>
      <c r="AN614" s="5" t="s">
        <v>177</v>
      </c>
      <c r="AO614" s="5" t="s">
        <v>8512</v>
      </c>
      <c r="AP614" s="5">
        <v>1133214</v>
      </c>
      <c r="AQ614" s="5">
        <v>16</v>
      </c>
      <c r="AR614" s="5" t="str">
        <f>IF(AQ614&lt;350,"yes","no")</f>
        <v>yes</v>
      </c>
      <c r="AS614" s="5">
        <v>598886</v>
      </c>
      <c r="AT614" s="5" t="str">
        <f t="shared" si="75"/>
        <v>yes</v>
      </c>
      <c r="AU614" s="5" t="str">
        <f t="shared" si="76"/>
        <v>yes</v>
      </c>
      <c r="AV614" s="5">
        <v>99.436748497103892</v>
      </c>
      <c r="AW614" s="5">
        <v>100</v>
      </c>
      <c r="AX614" s="5" t="s">
        <v>2385</v>
      </c>
      <c r="AY614" s="5">
        <v>0</v>
      </c>
      <c r="AZ614" s="5" t="str">
        <f t="shared" si="77"/>
        <v>yes</v>
      </c>
      <c r="BA614" s="5" t="str">
        <f t="shared" si="78"/>
        <v>yes</v>
      </c>
    </row>
    <row r="615" spans="1:53">
      <c r="A615" s="5" t="s">
        <v>3166</v>
      </c>
      <c r="B615" s="5" t="s">
        <v>3774</v>
      </c>
      <c r="C615" s="5" t="s">
        <v>3485</v>
      </c>
      <c r="D615" s="5">
        <v>933524</v>
      </c>
      <c r="E615" s="5" t="s">
        <v>172</v>
      </c>
      <c r="F615" s="5" t="s">
        <v>9752</v>
      </c>
      <c r="G615" s="5" t="s">
        <v>2882</v>
      </c>
      <c r="H615" s="5" t="s">
        <v>1549</v>
      </c>
      <c r="I615" s="5" t="s">
        <v>6168</v>
      </c>
      <c r="J615" s="5">
        <v>2013</v>
      </c>
      <c r="K615" s="10" t="s">
        <v>6174</v>
      </c>
      <c r="L615" s="136" t="s">
        <v>178</v>
      </c>
      <c r="M615" s="5" t="s">
        <v>2383</v>
      </c>
      <c r="N615" s="5" t="str">
        <f>VLOOKUP(A615,'All_useable_T.pal_12-2019'!C:R,15,FALSE)</f>
        <v>Yes</v>
      </c>
      <c r="O615" s="5" t="s">
        <v>177</v>
      </c>
      <c r="P615" s="10" t="s">
        <v>449</v>
      </c>
      <c r="Q615" s="23">
        <v>41426</v>
      </c>
      <c r="R615" s="5" t="s">
        <v>172</v>
      </c>
      <c r="S615" s="5" t="s">
        <v>172</v>
      </c>
      <c r="T615" s="5" t="s">
        <v>172</v>
      </c>
      <c r="U615" s="5" t="s">
        <v>172</v>
      </c>
      <c r="V615" s="5" t="s">
        <v>172</v>
      </c>
      <c r="W615" s="5" t="s">
        <v>172</v>
      </c>
      <c r="X615" s="5" t="s">
        <v>172</v>
      </c>
      <c r="Y615" s="5" t="s">
        <v>2814</v>
      </c>
      <c r="Z615" s="5" t="s">
        <v>6599</v>
      </c>
      <c r="AA615" s="5" t="s">
        <v>4028</v>
      </c>
      <c r="AB615" s="5" t="s">
        <v>6585</v>
      </c>
      <c r="AC615" s="5" t="s">
        <v>1762</v>
      </c>
      <c r="AD615" s="5">
        <v>4.4785499999999999E-2</v>
      </c>
      <c r="AE615" s="5" t="s">
        <v>177</v>
      </c>
      <c r="AF615" s="5" t="s">
        <v>449</v>
      </c>
      <c r="AG615" s="5">
        <v>0.123957</v>
      </c>
      <c r="AH615" s="40" t="s">
        <v>177</v>
      </c>
      <c r="AI615" s="40" t="s">
        <v>449</v>
      </c>
      <c r="AJ615" s="40" t="str">
        <f t="shared" si="74"/>
        <v>No</v>
      </c>
      <c r="AK615" s="40">
        <v>18</v>
      </c>
      <c r="AL615" s="40">
        <v>17</v>
      </c>
      <c r="AM615" s="5" t="s">
        <v>177</v>
      </c>
      <c r="AN615" s="5" t="s">
        <v>177</v>
      </c>
      <c r="AO615" s="5" t="s">
        <v>8238</v>
      </c>
      <c r="AP615" s="5">
        <v>1144191</v>
      </c>
      <c r="AQ615" s="5">
        <v>379</v>
      </c>
      <c r="AR615" s="5" t="str">
        <f>IF(AQ615&lt;600,"yes","no")</f>
        <v>yes</v>
      </c>
      <c r="AS615" s="5">
        <v>4370</v>
      </c>
      <c r="AT615" s="5" t="str">
        <f t="shared" si="75"/>
        <v>yes</v>
      </c>
      <c r="AU615" s="5" t="str">
        <f t="shared" si="76"/>
        <v>no</v>
      </c>
      <c r="AV615" s="5">
        <v>100.39995331830511</v>
      </c>
      <c r="AW615" s="5">
        <v>97.15</v>
      </c>
      <c r="AX615" s="5" t="s">
        <v>2385</v>
      </c>
      <c r="AY615" s="5">
        <v>6.04</v>
      </c>
      <c r="AZ615" s="5" t="str">
        <f t="shared" si="77"/>
        <v>no</v>
      </c>
      <c r="BA615" s="5" t="str">
        <f t="shared" si="78"/>
        <v>yes</v>
      </c>
    </row>
    <row r="616" spans="1:53">
      <c r="A616" s="5" t="s">
        <v>3168</v>
      </c>
      <c r="B616" s="5" t="s">
        <v>3776</v>
      </c>
      <c r="C616" s="5" t="s">
        <v>3487</v>
      </c>
      <c r="D616" s="5">
        <v>1891107</v>
      </c>
      <c r="E616" s="5" t="s">
        <v>172</v>
      </c>
      <c r="F616" s="5" t="s">
        <v>9747</v>
      </c>
      <c r="G616" s="5" t="s">
        <v>2882</v>
      </c>
      <c r="H616" s="5" t="s">
        <v>1549</v>
      </c>
      <c r="I616" s="5" t="s">
        <v>6168</v>
      </c>
      <c r="J616" s="5">
        <v>2014</v>
      </c>
      <c r="K616" s="10" t="s">
        <v>6174</v>
      </c>
      <c r="L616" s="136" t="s">
        <v>178</v>
      </c>
      <c r="M616" s="5" t="s">
        <v>2383</v>
      </c>
      <c r="N616" s="5" t="str">
        <f>VLOOKUP(A616,'All_useable_T.pal_12-2019'!C:R,15,FALSE)</f>
        <v>Yes</v>
      </c>
      <c r="O616" s="5" t="s">
        <v>177</v>
      </c>
      <c r="P616" s="10" t="s">
        <v>449</v>
      </c>
      <c r="Q616" s="23">
        <v>41760</v>
      </c>
      <c r="R616" s="5" t="s">
        <v>172</v>
      </c>
      <c r="S616" s="5" t="s">
        <v>172</v>
      </c>
      <c r="T616" s="5" t="s">
        <v>172</v>
      </c>
      <c r="U616" s="5" t="s">
        <v>172</v>
      </c>
      <c r="V616" s="5" t="s">
        <v>172</v>
      </c>
      <c r="W616" s="5" t="s">
        <v>172</v>
      </c>
      <c r="X616" s="5" t="s">
        <v>172</v>
      </c>
      <c r="Y616" s="5" t="s">
        <v>2814</v>
      </c>
      <c r="Z616" s="5" t="s">
        <v>6599</v>
      </c>
      <c r="AA616" s="5" t="s">
        <v>4028</v>
      </c>
      <c r="AB616" s="5" t="s">
        <v>6585</v>
      </c>
      <c r="AC616" s="5" t="s">
        <v>1762</v>
      </c>
      <c r="AD616" s="5">
        <v>2.3756800000000002E-2</v>
      </c>
      <c r="AE616" s="5" t="s">
        <v>177</v>
      </c>
      <c r="AF616" s="5" t="s">
        <v>449</v>
      </c>
      <c r="AG616" s="5">
        <v>4.3064499999999999E-2</v>
      </c>
      <c r="AH616" s="40" t="s">
        <v>177</v>
      </c>
      <c r="AI616" s="40" t="s">
        <v>449</v>
      </c>
      <c r="AJ616" s="40" t="str">
        <f t="shared" si="74"/>
        <v>No</v>
      </c>
      <c r="AK616" s="40">
        <v>39.4</v>
      </c>
      <c r="AL616" s="40">
        <v>39</v>
      </c>
      <c r="AM616" s="5" t="s">
        <v>177</v>
      </c>
      <c r="AN616" s="5" t="s">
        <v>177</v>
      </c>
      <c r="AO616" s="5" t="s">
        <v>8265</v>
      </c>
      <c r="AP616" s="5">
        <v>1130546</v>
      </c>
      <c r="AQ616" s="5">
        <v>44</v>
      </c>
      <c r="AR616" s="5" t="str">
        <f>IF(AQ616&lt;350,"yes","no")</f>
        <v>yes</v>
      </c>
      <c r="AS616" s="5">
        <v>68681</v>
      </c>
      <c r="AT616" s="5" t="str">
        <f t="shared" si="75"/>
        <v>yes</v>
      </c>
      <c r="AU616" s="5" t="str">
        <f t="shared" si="76"/>
        <v>yes</v>
      </c>
      <c r="AV616" s="5">
        <v>99.202638042246932</v>
      </c>
      <c r="AW616" s="5">
        <v>100</v>
      </c>
      <c r="AX616" s="5" t="s">
        <v>2385</v>
      </c>
      <c r="AY616" s="5">
        <v>0</v>
      </c>
      <c r="AZ616" s="5" t="str">
        <f t="shared" si="77"/>
        <v>yes</v>
      </c>
      <c r="BA616" s="5" t="str">
        <f t="shared" si="78"/>
        <v>yes</v>
      </c>
    </row>
    <row r="617" spans="1:53">
      <c r="A617" s="5" t="s">
        <v>3169</v>
      </c>
      <c r="B617" s="5" t="s">
        <v>3777</v>
      </c>
      <c r="C617" s="5" t="s">
        <v>3488</v>
      </c>
      <c r="D617" s="5">
        <v>2486985</v>
      </c>
      <c r="E617" s="5" t="s">
        <v>172</v>
      </c>
      <c r="F617" s="5" t="s">
        <v>9809</v>
      </c>
      <c r="G617" s="5" t="s">
        <v>2882</v>
      </c>
      <c r="H617" s="5" t="s">
        <v>1549</v>
      </c>
      <c r="I617" s="5" t="s">
        <v>6168</v>
      </c>
      <c r="J617" s="5">
        <v>2014</v>
      </c>
      <c r="K617" s="10" t="s">
        <v>6174</v>
      </c>
      <c r="L617" s="136" t="s">
        <v>178</v>
      </c>
      <c r="M617" s="5" t="s">
        <v>2383</v>
      </c>
      <c r="N617" s="5" t="str">
        <f>VLOOKUP(A617,'All_useable_T.pal_12-2019'!C:R,15,FALSE)</f>
        <v>Yes</v>
      </c>
      <c r="O617" s="5" t="s">
        <v>177</v>
      </c>
      <c r="P617" s="10" t="s">
        <v>449</v>
      </c>
      <c r="Q617" s="23">
        <v>41760</v>
      </c>
      <c r="R617" s="5" t="s">
        <v>172</v>
      </c>
      <c r="S617" s="5" t="s">
        <v>172</v>
      </c>
      <c r="T617" s="5" t="s">
        <v>172</v>
      </c>
      <c r="U617" s="5" t="s">
        <v>172</v>
      </c>
      <c r="V617" s="5" t="s">
        <v>172</v>
      </c>
      <c r="W617" s="5" t="s">
        <v>172</v>
      </c>
      <c r="X617" s="5" t="s">
        <v>172</v>
      </c>
      <c r="Y617" s="5" t="s">
        <v>2814</v>
      </c>
      <c r="Z617" s="5" t="s">
        <v>6599</v>
      </c>
      <c r="AA617" s="5" t="s">
        <v>4028</v>
      </c>
      <c r="AB617" s="5" t="s">
        <v>6585</v>
      </c>
      <c r="AC617" s="5" t="s">
        <v>1765</v>
      </c>
      <c r="AD617" s="5">
        <v>2.4586899999999998E-2</v>
      </c>
      <c r="AE617" s="5" t="s">
        <v>177</v>
      </c>
      <c r="AF617" s="5" t="s">
        <v>449</v>
      </c>
      <c r="AG617" s="5">
        <v>3.9515799999999997E-2</v>
      </c>
      <c r="AH617" s="40" t="s">
        <v>177</v>
      </c>
      <c r="AI617" s="40" t="s">
        <v>449</v>
      </c>
      <c r="AJ617" s="40" t="str">
        <f t="shared" si="74"/>
        <v>No</v>
      </c>
      <c r="AK617" s="40">
        <v>45.3</v>
      </c>
      <c r="AL617" s="40">
        <v>45</v>
      </c>
      <c r="AM617" s="5" t="s">
        <v>177</v>
      </c>
      <c r="AN617" s="5" t="s">
        <v>177</v>
      </c>
      <c r="AO617" s="5" t="s">
        <v>8314</v>
      </c>
      <c r="AP617" s="5">
        <v>1134387</v>
      </c>
      <c r="AQ617" s="5">
        <v>25</v>
      </c>
      <c r="AR617" s="5" t="str">
        <f>IF(AQ617&lt;350,"yes","no")</f>
        <v>yes</v>
      </c>
      <c r="AS617" s="5">
        <v>154965</v>
      </c>
      <c r="AT617" s="5" t="str">
        <f t="shared" si="75"/>
        <v>yes</v>
      </c>
      <c r="AU617" s="5" t="str">
        <f t="shared" si="76"/>
        <v>yes</v>
      </c>
      <c r="AV617" s="5">
        <v>99.539676369497897</v>
      </c>
      <c r="AW617" s="5">
        <v>100</v>
      </c>
      <c r="AX617" s="5" t="s">
        <v>2385</v>
      </c>
      <c r="AY617" s="5">
        <v>0.27</v>
      </c>
      <c r="AZ617" s="5" t="str">
        <f t="shared" si="77"/>
        <v>yes</v>
      </c>
      <c r="BA617" s="5" t="str">
        <f t="shared" si="78"/>
        <v>yes</v>
      </c>
    </row>
    <row r="618" spans="1:53">
      <c r="A618" s="5" t="s">
        <v>3170</v>
      </c>
      <c r="B618" s="5" t="s">
        <v>3778</v>
      </c>
      <c r="C618" s="5" t="s">
        <v>3489</v>
      </c>
      <c r="D618" s="5">
        <v>2500000</v>
      </c>
      <c r="E618" s="5" t="s">
        <v>172</v>
      </c>
      <c r="F618" s="5" t="s">
        <v>9799</v>
      </c>
      <c r="G618" s="5" t="s">
        <v>2882</v>
      </c>
      <c r="H618" s="5" t="s">
        <v>1549</v>
      </c>
      <c r="I618" s="5" t="s">
        <v>6168</v>
      </c>
      <c r="J618" s="5">
        <v>2014</v>
      </c>
      <c r="K618" s="10" t="s">
        <v>6174</v>
      </c>
      <c r="L618" s="136" t="s">
        <v>178</v>
      </c>
      <c r="M618" s="5" t="s">
        <v>2383</v>
      </c>
      <c r="N618" s="5" t="str">
        <f>VLOOKUP(A618,'All_useable_T.pal_12-2019'!C:R,15,FALSE)</f>
        <v>Yes</v>
      </c>
      <c r="O618" s="5" t="s">
        <v>177</v>
      </c>
      <c r="P618" s="10" t="s">
        <v>449</v>
      </c>
      <c r="Q618" s="23">
        <v>41821</v>
      </c>
      <c r="R618" s="5" t="s">
        <v>172</v>
      </c>
      <c r="S618" s="5" t="s">
        <v>172</v>
      </c>
      <c r="T618" s="5" t="s">
        <v>172</v>
      </c>
      <c r="U618" s="5" t="s">
        <v>172</v>
      </c>
      <c r="V618" s="5" t="s">
        <v>172</v>
      </c>
      <c r="W618" s="5" t="s">
        <v>172</v>
      </c>
      <c r="X618" s="5" t="s">
        <v>172</v>
      </c>
      <c r="Y618" s="5" t="s">
        <v>2814</v>
      </c>
      <c r="Z618" s="5" t="s">
        <v>6599</v>
      </c>
      <c r="AA618" s="5" t="s">
        <v>4028</v>
      </c>
      <c r="AB618" s="5" t="s">
        <v>6585</v>
      </c>
      <c r="AC618" s="5" t="s">
        <v>1765</v>
      </c>
      <c r="AD618" s="5">
        <v>2.4301699999999999E-2</v>
      </c>
      <c r="AE618" s="5" t="s">
        <v>177</v>
      </c>
      <c r="AF618" s="5" t="s">
        <v>449</v>
      </c>
      <c r="AG618" s="5">
        <v>3.76967E-2</v>
      </c>
      <c r="AH618" s="40" t="s">
        <v>177</v>
      </c>
      <c r="AI618" s="40" t="s">
        <v>449</v>
      </c>
      <c r="AJ618" s="40" t="str">
        <f t="shared" si="74"/>
        <v>No</v>
      </c>
      <c r="AK618" s="40">
        <v>68.3</v>
      </c>
      <c r="AL618" s="40">
        <v>68</v>
      </c>
      <c r="AM618" s="5" t="s">
        <v>177</v>
      </c>
      <c r="AN618" s="5" t="s">
        <v>177</v>
      </c>
      <c r="AO618" s="5" t="s">
        <v>8302</v>
      </c>
      <c r="AP618" s="5">
        <v>1133159</v>
      </c>
      <c r="AQ618" s="5">
        <v>15</v>
      </c>
      <c r="AR618" s="5" t="str">
        <f>IF(AQ618&lt;350,"yes","no")</f>
        <v>yes</v>
      </c>
      <c r="AS618" s="5">
        <v>208793</v>
      </c>
      <c r="AT618" s="5" t="str">
        <f t="shared" si="75"/>
        <v>yes</v>
      </c>
      <c r="AU618" s="5" t="str">
        <f t="shared" si="76"/>
        <v>yes</v>
      </c>
      <c r="AV618" s="5">
        <v>99.431922382029995</v>
      </c>
      <c r="AW618" s="5">
        <v>100</v>
      </c>
      <c r="AX618" s="5" t="s">
        <v>2385</v>
      </c>
      <c r="AY618" s="5">
        <v>0</v>
      </c>
      <c r="AZ618" s="5" t="str">
        <f t="shared" si="77"/>
        <v>yes</v>
      </c>
      <c r="BA618" s="5" t="str">
        <f t="shared" si="78"/>
        <v>yes</v>
      </c>
    </row>
    <row r="619" spans="1:53">
      <c r="A619" s="5" t="s">
        <v>3171</v>
      </c>
      <c r="B619" s="5" t="s">
        <v>3779</v>
      </c>
      <c r="C619" s="5" t="s">
        <v>3490</v>
      </c>
      <c r="D619" s="5">
        <v>1386523</v>
      </c>
      <c r="E619" s="5" t="s">
        <v>172</v>
      </c>
      <c r="F619" s="5" t="s">
        <v>9860</v>
      </c>
      <c r="G619" s="5" t="s">
        <v>2882</v>
      </c>
      <c r="H619" s="5" t="s">
        <v>1549</v>
      </c>
      <c r="I619" s="5" t="s">
        <v>6168</v>
      </c>
      <c r="J619" s="5">
        <v>2014</v>
      </c>
      <c r="K619" s="10" t="s">
        <v>6174</v>
      </c>
      <c r="L619" s="136" t="s">
        <v>178</v>
      </c>
      <c r="M619" s="5" t="s">
        <v>2383</v>
      </c>
      <c r="N619" s="5" t="str">
        <f>VLOOKUP(A619,'All_useable_T.pal_12-2019'!C:R,15,FALSE)</f>
        <v>Yes</v>
      </c>
      <c r="O619" s="5" t="s">
        <v>177</v>
      </c>
      <c r="P619" s="10" t="s">
        <v>449</v>
      </c>
      <c r="Q619" s="23">
        <v>41821</v>
      </c>
      <c r="R619" s="5" t="s">
        <v>172</v>
      </c>
      <c r="S619" s="5" t="s">
        <v>172</v>
      </c>
      <c r="T619" s="5" t="s">
        <v>172</v>
      </c>
      <c r="U619" s="5" t="s">
        <v>172</v>
      </c>
      <c r="V619" s="5" t="s">
        <v>172</v>
      </c>
      <c r="W619" s="5" t="s">
        <v>172</v>
      </c>
      <c r="X619" s="5" t="s">
        <v>172</v>
      </c>
      <c r="Y619" s="5" t="s">
        <v>2814</v>
      </c>
      <c r="Z619" s="5" t="s">
        <v>6599</v>
      </c>
      <c r="AA619" s="5" t="s">
        <v>4028</v>
      </c>
      <c r="AB619" s="5" t="s">
        <v>6585</v>
      </c>
      <c r="AC619" s="5" t="s">
        <v>1765</v>
      </c>
      <c r="AD619" s="5">
        <v>3.7529600000000003E-2</v>
      </c>
      <c r="AE619" s="5" t="s">
        <v>177</v>
      </c>
      <c r="AF619" s="5" t="s">
        <v>449</v>
      </c>
      <c r="AG619" s="5">
        <v>8.49742E-2</v>
      </c>
      <c r="AH619" s="40" t="s">
        <v>177</v>
      </c>
      <c r="AI619" s="40" t="s">
        <v>449</v>
      </c>
      <c r="AJ619" s="40" t="str">
        <f t="shared" si="74"/>
        <v>No</v>
      </c>
      <c r="AK619" s="40">
        <v>22.4</v>
      </c>
      <c r="AL619" s="40">
        <v>22</v>
      </c>
      <c r="AM619" s="5" t="s">
        <v>177</v>
      </c>
      <c r="AN619" s="5" t="s">
        <v>177</v>
      </c>
      <c r="AO619" s="5" t="s">
        <v>8374</v>
      </c>
      <c r="AP619" s="5">
        <v>1147885</v>
      </c>
      <c r="AQ619" s="5">
        <v>304</v>
      </c>
      <c r="AR619" s="5" t="str">
        <f>IF(AQ619&lt;600,"yes","no")</f>
        <v>yes</v>
      </c>
      <c r="AS619" s="5">
        <v>5835</v>
      </c>
      <c r="AT619" s="5" t="str">
        <f t="shared" si="75"/>
        <v>yes</v>
      </c>
      <c r="AU619" s="5" t="str">
        <f t="shared" si="76"/>
        <v>yes</v>
      </c>
      <c r="AV619" s="5">
        <v>100.72409275617677</v>
      </c>
      <c r="AW619" s="5">
        <v>98.79</v>
      </c>
      <c r="AX619" s="5" t="s">
        <v>2385</v>
      </c>
      <c r="AY619" s="5">
        <v>6.3</v>
      </c>
      <c r="AZ619" s="5" t="str">
        <f t="shared" si="77"/>
        <v>no</v>
      </c>
      <c r="BA619" s="5" t="str">
        <f t="shared" si="78"/>
        <v>yes</v>
      </c>
    </row>
    <row r="620" spans="1:53">
      <c r="A620" s="5" t="s">
        <v>3172</v>
      </c>
      <c r="B620" s="5" t="s">
        <v>3780</v>
      </c>
      <c r="C620" s="5" t="s">
        <v>3491</v>
      </c>
      <c r="D620" s="5">
        <v>2500000</v>
      </c>
      <c r="E620" s="5" t="s">
        <v>172</v>
      </c>
      <c r="F620" s="5" t="s">
        <v>9861</v>
      </c>
      <c r="G620" s="5" t="s">
        <v>2882</v>
      </c>
      <c r="H620" s="5" t="s">
        <v>1549</v>
      </c>
      <c r="I620" s="5" t="s">
        <v>6168</v>
      </c>
      <c r="J620" s="5">
        <v>2014</v>
      </c>
      <c r="K620" s="10" t="s">
        <v>6174</v>
      </c>
      <c r="L620" s="136" t="s">
        <v>178</v>
      </c>
      <c r="M620" s="5" t="s">
        <v>2383</v>
      </c>
      <c r="N620" s="5" t="str">
        <f>VLOOKUP(A620,'All_useable_T.pal_12-2019'!C:R,15,FALSE)</f>
        <v>Yes</v>
      </c>
      <c r="O620" s="5" t="s">
        <v>177</v>
      </c>
      <c r="P620" s="10" t="s">
        <v>449</v>
      </c>
      <c r="Q620" s="23">
        <v>41821</v>
      </c>
      <c r="R620" s="5" t="s">
        <v>172</v>
      </c>
      <c r="S620" s="5" t="s">
        <v>172</v>
      </c>
      <c r="T620" s="5" t="s">
        <v>172</v>
      </c>
      <c r="U620" s="5" t="s">
        <v>172</v>
      </c>
      <c r="V620" s="5" t="s">
        <v>172</v>
      </c>
      <c r="W620" s="5" t="s">
        <v>172</v>
      </c>
      <c r="X620" s="5" t="s">
        <v>172</v>
      </c>
      <c r="Y620" s="5" t="s">
        <v>2814</v>
      </c>
      <c r="Z620" s="5" t="s">
        <v>6599</v>
      </c>
      <c r="AA620" s="5" t="s">
        <v>4028</v>
      </c>
      <c r="AB620" s="5" t="s">
        <v>6585</v>
      </c>
      <c r="AC620" s="5" t="s">
        <v>1765</v>
      </c>
      <c r="AD620" s="5">
        <v>2.5137E-2</v>
      </c>
      <c r="AE620" s="5" t="s">
        <v>177</v>
      </c>
      <c r="AF620" s="5" t="s">
        <v>449</v>
      </c>
      <c r="AG620" s="5">
        <v>4.2111500000000003E-2</v>
      </c>
      <c r="AH620" s="40" t="s">
        <v>177</v>
      </c>
      <c r="AI620" s="40" t="s">
        <v>449</v>
      </c>
      <c r="AJ620" s="40" t="str">
        <f t="shared" si="74"/>
        <v>No</v>
      </c>
      <c r="AK620" s="40">
        <v>39.6</v>
      </c>
      <c r="AL620" s="40">
        <v>39</v>
      </c>
      <c r="AM620" s="5" t="s">
        <v>177</v>
      </c>
      <c r="AN620" s="5" t="s">
        <v>177</v>
      </c>
      <c r="AO620" s="5" t="s">
        <v>8375</v>
      </c>
      <c r="AP620" s="5">
        <v>1132862</v>
      </c>
      <c r="AQ620" s="5">
        <v>62</v>
      </c>
      <c r="AR620" s="5" t="str">
        <f>IF(AQ620&lt;350,"yes","no")</f>
        <v>yes</v>
      </c>
      <c r="AS620" s="5">
        <v>33887</v>
      </c>
      <c r="AT620" s="5" t="str">
        <f t="shared" si="75"/>
        <v>yes</v>
      </c>
      <c r="AU620" s="5" t="str">
        <f t="shared" si="76"/>
        <v>yes</v>
      </c>
      <c r="AV620" s="5">
        <v>99.405861360631008</v>
      </c>
      <c r="AW620" s="5">
        <v>100</v>
      </c>
      <c r="AX620" s="5" t="s">
        <v>2385</v>
      </c>
      <c r="AY620" s="5">
        <v>0.81</v>
      </c>
      <c r="AZ620" s="5" t="str">
        <f t="shared" si="77"/>
        <v>yes</v>
      </c>
      <c r="BA620" s="5" t="str">
        <f t="shared" si="78"/>
        <v>yes</v>
      </c>
    </row>
    <row r="621" spans="1:53">
      <c r="A621" s="5" t="s">
        <v>3173</v>
      </c>
      <c r="B621" s="5" t="s">
        <v>3781</v>
      </c>
      <c r="C621" s="5" t="s">
        <v>3492</v>
      </c>
      <c r="D621" s="5">
        <v>2500000</v>
      </c>
      <c r="E621" s="5" t="s">
        <v>172</v>
      </c>
      <c r="F621" s="5" t="s">
        <v>9753</v>
      </c>
      <c r="G621" s="5" t="s">
        <v>2882</v>
      </c>
      <c r="H621" s="5" t="s">
        <v>1549</v>
      </c>
      <c r="I621" s="5" t="s">
        <v>6168</v>
      </c>
      <c r="J621" s="5">
        <v>2014</v>
      </c>
      <c r="K621" s="10" t="s">
        <v>6174</v>
      </c>
      <c r="L621" s="136" t="s">
        <v>178</v>
      </c>
      <c r="M621" s="5" t="s">
        <v>2383</v>
      </c>
      <c r="N621" s="5" t="str">
        <f>VLOOKUP(A621,'All_useable_T.pal_12-2019'!C:R,15,FALSE)</f>
        <v>Yes</v>
      </c>
      <c r="O621" s="5" t="s">
        <v>177</v>
      </c>
      <c r="P621" s="10" t="s">
        <v>449</v>
      </c>
      <c r="Q621" s="23">
        <v>41852</v>
      </c>
      <c r="R621" s="5" t="s">
        <v>172</v>
      </c>
      <c r="S621" s="5" t="s">
        <v>172</v>
      </c>
      <c r="T621" s="5" t="s">
        <v>172</v>
      </c>
      <c r="U621" s="5" t="s">
        <v>172</v>
      </c>
      <c r="V621" s="5" t="s">
        <v>172</v>
      </c>
      <c r="W621" s="5" t="s">
        <v>172</v>
      </c>
      <c r="X621" s="5" t="s">
        <v>172</v>
      </c>
      <c r="Y621" s="5" t="s">
        <v>2814</v>
      </c>
      <c r="Z621" s="5" t="s">
        <v>6599</v>
      </c>
      <c r="AA621" s="5" t="s">
        <v>4028</v>
      </c>
      <c r="AB621" s="5" t="s">
        <v>6585</v>
      </c>
      <c r="AC621" s="5" t="s">
        <v>1765</v>
      </c>
      <c r="AD621" s="5">
        <v>2.4259599999999999E-2</v>
      </c>
      <c r="AE621" s="5" t="s">
        <v>177</v>
      </c>
      <c r="AF621" s="5" t="s">
        <v>449</v>
      </c>
      <c r="AG621" s="5">
        <v>3.7134199999999999E-2</v>
      </c>
      <c r="AH621" s="40" t="s">
        <v>177</v>
      </c>
      <c r="AI621" s="40" t="s">
        <v>449</v>
      </c>
      <c r="AJ621" s="40" t="str">
        <f t="shared" si="74"/>
        <v>No</v>
      </c>
      <c r="AK621" s="40">
        <v>105.3</v>
      </c>
      <c r="AL621" s="40">
        <v>105</v>
      </c>
      <c r="AM621" s="5" t="s">
        <v>177</v>
      </c>
      <c r="AN621" s="5" t="s">
        <v>177</v>
      </c>
      <c r="AO621" s="5" t="s">
        <v>8239</v>
      </c>
      <c r="AP621" s="5">
        <v>1133534</v>
      </c>
      <c r="AQ621" s="5">
        <v>16</v>
      </c>
      <c r="AR621" s="5" t="str">
        <f>IF(AQ621&lt;350,"yes","no")</f>
        <v>yes</v>
      </c>
      <c r="AS621" s="5">
        <v>182129</v>
      </c>
      <c r="AT621" s="5" t="str">
        <f t="shared" si="75"/>
        <v>yes</v>
      </c>
      <c r="AU621" s="5" t="str">
        <f t="shared" si="76"/>
        <v>yes</v>
      </c>
      <c r="AV621" s="5">
        <v>99.464827712079241</v>
      </c>
      <c r="AW621" s="5">
        <v>100</v>
      </c>
      <c r="AX621" s="5" t="s">
        <v>2385</v>
      </c>
      <c r="AY621" s="5">
        <v>0</v>
      </c>
      <c r="AZ621" s="5" t="str">
        <f t="shared" si="77"/>
        <v>yes</v>
      </c>
      <c r="BA621" s="5" t="str">
        <f t="shared" si="78"/>
        <v>yes</v>
      </c>
    </row>
    <row r="622" spans="1:53">
      <c r="A622" s="5" t="s">
        <v>3174</v>
      </c>
      <c r="B622" s="5" t="s">
        <v>3782</v>
      </c>
      <c r="C622" s="5" t="s">
        <v>3493</v>
      </c>
      <c r="D622" s="5">
        <v>2500000</v>
      </c>
      <c r="E622" s="5" t="s">
        <v>172</v>
      </c>
      <c r="F622" s="5" t="s">
        <v>10011</v>
      </c>
      <c r="G622" s="5" t="s">
        <v>2882</v>
      </c>
      <c r="H622" s="5" t="s">
        <v>1549</v>
      </c>
      <c r="I622" s="5" t="s">
        <v>6168</v>
      </c>
      <c r="J622" s="5">
        <v>2014</v>
      </c>
      <c r="K622" s="10" t="s">
        <v>6174</v>
      </c>
      <c r="L622" s="136" t="s">
        <v>178</v>
      </c>
      <c r="M622" s="5" t="s">
        <v>2383</v>
      </c>
      <c r="N622" s="5" t="str">
        <f>VLOOKUP(A622,'All_useable_T.pal_12-2019'!C:R,15,FALSE)</f>
        <v>Yes</v>
      </c>
      <c r="O622" s="5" t="s">
        <v>177</v>
      </c>
      <c r="P622" s="10" t="s">
        <v>449</v>
      </c>
      <c r="Q622" s="23">
        <v>41883</v>
      </c>
      <c r="R622" s="5" t="s">
        <v>172</v>
      </c>
      <c r="S622" s="5" t="s">
        <v>172</v>
      </c>
      <c r="T622" s="5" t="s">
        <v>172</v>
      </c>
      <c r="U622" s="5" t="s">
        <v>172</v>
      </c>
      <c r="V622" s="5" t="s">
        <v>172</v>
      </c>
      <c r="W622" s="5" t="s">
        <v>172</v>
      </c>
      <c r="X622" s="5" t="s">
        <v>172</v>
      </c>
      <c r="Y622" s="5" t="s">
        <v>2814</v>
      </c>
      <c r="Z622" s="5" t="s">
        <v>6599</v>
      </c>
      <c r="AA622" s="5" t="s">
        <v>4028</v>
      </c>
      <c r="AB622" s="5" t="s">
        <v>6585</v>
      </c>
      <c r="AC622" s="5" t="s">
        <v>1765</v>
      </c>
      <c r="AD622" s="5">
        <v>2.4093699999999999E-2</v>
      </c>
      <c r="AE622" s="5" t="s">
        <v>177</v>
      </c>
      <c r="AF622" s="5" t="s">
        <v>449</v>
      </c>
      <c r="AG622" s="5">
        <v>3.6938499999999999E-2</v>
      </c>
      <c r="AH622" s="40" t="s">
        <v>177</v>
      </c>
      <c r="AI622" s="40" t="s">
        <v>449</v>
      </c>
      <c r="AJ622" s="40" t="str">
        <f t="shared" si="74"/>
        <v>No</v>
      </c>
      <c r="AK622" s="40">
        <v>152.6</v>
      </c>
      <c r="AL622" s="40">
        <v>153</v>
      </c>
      <c r="AM622" s="5" t="s">
        <v>177</v>
      </c>
      <c r="AN622" s="5" t="s">
        <v>177</v>
      </c>
      <c r="AO622" s="5" t="s">
        <v>8449</v>
      </c>
      <c r="AP622" s="5">
        <v>1133671</v>
      </c>
      <c r="AQ622" s="5">
        <v>17</v>
      </c>
      <c r="AR622" s="5" t="str">
        <f>IF(AQ622&lt;350,"yes","no")</f>
        <v>yes</v>
      </c>
      <c r="AS622" s="5">
        <v>175096</v>
      </c>
      <c r="AT622" s="5" t="str">
        <f t="shared" si="75"/>
        <v>yes</v>
      </c>
      <c r="AU622" s="5" t="str">
        <f t="shared" si="76"/>
        <v>yes</v>
      </c>
      <c r="AV622" s="5">
        <v>99.476849125990569</v>
      </c>
      <c r="AW622" s="5">
        <v>100</v>
      </c>
      <c r="AX622" s="5" t="s">
        <v>2385</v>
      </c>
      <c r="AY622" s="5">
        <v>0</v>
      </c>
      <c r="AZ622" s="5" t="str">
        <f t="shared" si="77"/>
        <v>yes</v>
      </c>
      <c r="BA622" s="5" t="str">
        <f t="shared" si="78"/>
        <v>yes</v>
      </c>
    </row>
    <row r="623" spans="1:53">
      <c r="A623" s="5" t="s">
        <v>3175</v>
      </c>
      <c r="B623" s="5" t="s">
        <v>3783</v>
      </c>
      <c r="C623" s="5" t="s">
        <v>3494</v>
      </c>
      <c r="D623" s="5">
        <v>424493</v>
      </c>
      <c r="E623" s="5" t="s">
        <v>172</v>
      </c>
      <c r="F623" s="5" t="s">
        <v>9768</v>
      </c>
      <c r="G623" s="5" t="s">
        <v>2882</v>
      </c>
      <c r="H623" s="5" t="s">
        <v>1549</v>
      </c>
      <c r="I623" s="5" t="s">
        <v>6168</v>
      </c>
      <c r="J623" s="5">
        <v>2014</v>
      </c>
      <c r="K623" s="10" t="s">
        <v>6174</v>
      </c>
      <c r="L623" s="136" t="s">
        <v>178</v>
      </c>
      <c r="M623" s="5" t="s">
        <v>2383</v>
      </c>
      <c r="N623" s="5" t="str">
        <f>VLOOKUP(A623,'All_useable_T.pal_12-2019'!C:R,15,FALSE)</f>
        <v>Yes</v>
      </c>
      <c r="O623" s="5" t="s">
        <v>177</v>
      </c>
      <c r="P623" s="10" t="s">
        <v>449</v>
      </c>
      <c r="Q623" s="23">
        <v>41883</v>
      </c>
      <c r="R623" s="5" t="s">
        <v>172</v>
      </c>
      <c r="S623" s="5" t="s">
        <v>172</v>
      </c>
      <c r="T623" s="5" t="s">
        <v>172</v>
      </c>
      <c r="U623" s="5" t="s">
        <v>172</v>
      </c>
      <c r="V623" s="5" t="s">
        <v>172</v>
      </c>
      <c r="W623" s="5" t="s">
        <v>172</v>
      </c>
      <c r="X623" s="5" t="s">
        <v>172</v>
      </c>
      <c r="Y623" s="5" t="s">
        <v>2814</v>
      </c>
      <c r="Z623" s="5" t="s">
        <v>6599</v>
      </c>
      <c r="AA623" s="5" t="s">
        <v>4028</v>
      </c>
      <c r="AB623" s="5" t="s">
        <v>6585</v>
      </c>
      <c r="AC623" s="5" t="s">
        <v>1762</v>
      </c>
      <c r="AD623" s="5">
        <v>0.16894500000000001</v>
      </c>
      <c r="AE623" s="5" t="s">
        <v>177</v>
      </c>
      <c r="AF623" s="5" t="s">
        <v>449</v>
      </c>
      <c r="AG623" s="5">
        <v>0.42838399999999999</v>
      </c>
      <c r="AH623" s="40" t="s">
        <v>449</v>
      </c>
      <c r="AI623" s="40" t="s">
        <v>449</v>
      </c>
      <c r="AJ623" s="40" t="str">
        <f t="shared" si="74"/>
        <v>No</v>
      </c>
      <c r="AK623" s="40">
        <v>9.5</v>
      </c>
      <c r="AL623" s="40">
        <v>9</v>
      </c>
      <c r="AM623" s="5" t="s">
        <v>177</v>
      </c>
      <c r="AN623" s="5" t="s">
        <v>177</v>
      </c>
      <c r="AO623" s="5" t="s">
        <v>8294</v>
      </c>
      <c r="AP623" s="5">
        <v>977948</v>
      </c>
      <c r="AQ623" s="5">
        <v>882</v>
      </c>
      <c r="AR623" s="5" t="str">
        <f>IF(AQ623&lt;600,"yes","no")</f>
        <v>no</v>
      </c>
      <c r="AS623" s="5">
        <v>1240</v>
      </c>
      <c r="AT623" s="5" t="str">
        <f t="shared" si="75"/>
        <v>no</v>
      </c>
      <c r="AU623" s="5" t="str">
        <f t="shared" si="76"/>
        <v>no</v>
      </c>
      <c r="AV623" s="5">
        <v>85.812537895971772</v>
      </c>
      <c r="AW623" s="5">
        <v>85.54</v>
      </c>
      <c r="AX623" s="5" t="s">
        <v>2386</v>
      </c>
      <c r="AY623" s="5">
        <v>13.42</v>
      </c>
      <c r="AZ623" s="5" t="str">
        <f t="shared" si="77"/>
        <v>no</v>
      </c>
      <c r="BA623" s="5" t="str">
        <f t="shared" si="78"/>
        <v>no</v>
      </c>
    </row>
    <row r="624" spans="1:53">
      <c r="A624" s="5" t="s">
        <v>3176</v>
      </c>
      <c r="B624" s="5" t="s">
        <v>3784</v>
      </c>
      <c r="C624" s="5" t="s">
        <v>3495</v>
      </c>
      <c r="D624" s="5">
        <v>207514</v>
      </c>
      <c r="E624" s="5" t="s">
        <v>172</v>
      </c>
      <c r="F624" s="5" t="s">
        <v>172</v>
      </c>
      <c r="G624" s="5" t="s">
        <v>2882</v>
      </c>
      <c r="H624" s="5" t="s">
        <v>1549</v>
      </c>
      <c r="I624" s="5" t="s">
        <v>6168</v>
      </c>
      <c r="J624" s="5">
        <v>2015</v>
      </c>
      <c r="K624" s="10" t="s">
        <v>6174</v>
      </c>
      <c r="L624" s="136" t="s">
        <v>178</v>
      </c>
      <c r="M624" s="5" t="s">
        <v>2383</v>
      </c>
      <c r="N624" s="5" t="str">
        <f>VLOOKUP(A624,'All_useable_T.pal_12-2019'!C:R,15,FALSE)</f>
        <v>Yes</v>
      </c>
      <c r="O624" s="5" t="s">
        <v>177</v>
      </c>
      <c r="P624" s="10" t="s">
        <v>449</v>
      </c>
      <c r="Q624" s="23">
        <v>42005</v>
      </c>
      <c r="R624" s="5" t="s">
        <v>172</v>
      </c>
      <c r="S624" s="5" t="s">
        <v>172</v>
      </c>
      <c r="T624" s="5" t="s">
        <v>172</v>
      </c>
      <c r="U624" s="5" t="s">
        <v>172</v>
      </c>
      <c r="V624" s="5" t="s">
        <v>172</v>
      </c>
      <c r="W624" s="5" t="s">
        <v>172</v>
      </c>
      <c r="X624" s="5" t="s">
        <v>172</v>
      </c>
      <c r="Y624" s="5" t="s">
        <v>2814</v>
      </c>
      <c r="Z624" s="5" t="s">
        <v>6599</v>
      </c>
      <c r="AA624" s="5" t="s">
        <v>4028</v>
      </c>
      <c r="AB624" s="5" t="s">
        <v>6585</v>
      </c>
      <c r="AC624" s="5" t="s">
        <v>1765</v>
      </c>
      <c r="AD624" s="5">
        <v>0.42063600000000001</v>
      </c>
      <c r="AE624" s="5" t="s">
        <v>449</v>
      </c>
      <c r="AF624" s="5" t="s">
        <v>449</v>
      </c>
      <c r="AG624" s="5">
        <v>0.82028500000000004</v>
      </c>
      <c r="AH624" s="40" t="s">
        <v>449</v>
      </c>
      <c r="AI624" s="40" t="s">
        <v>177</v>
      </c>
      <c r="AJ624" s="40" t="str">
        <f t="shared" si="74"/>
        <v>Yes</v>
      </c>
      <c r="AK624" s="40" t="s">
        <v>172</v>
      </c>
      <c r="AL624" s="40" t="s">
        <v>172</v>
      </c>
      <c r="AM624" s="5" t="s">
        <v>177</v>
      </c>
      <c r="AN624" s="5" t="s">
        <v>177</v>
      </c>
      <c r="AO624" s="5" t="s">
        <v>8324</v>
      </c>
      <c r="AP624" s="5">
        <v>419547</v>
      </c>
      <c r="AQ624" s="5">
        <v>568</v>
      </c>
      <c r="AR624" s="5" t="str">
        <f>IF(AQ624&lt;600,"yes","no")</f>
        <v>yes</v>
      </c>
      <c r="AS624" s="5">
        <v>724</v>
      </c>
      <c r="AT624" s="5" t="str">
        <f t="shared" si="75"/>
        <v>no</v>
      </c>
      <c r="AU624" s="5" t="str">
        <f t="shared" si="76"/>
        <v>no</v>
      </c>
      <c r="AV624" s="5">
        <v>36.81422001644389</v>
      </c>
      <c r="AW624" s="5">
        <v>56.24</v>
      </c>
      <c r="AX624" s="5" t="s">
        <v>2386</v>
      </c>
      <c r="AY624" s="5">
        <v>6.06</v>
      </c>
      <c r="AZ624" s="5" t="str">
        <f t="shared" si="77"/>
        <v>no</v>
      </c>
      <c r="BA624" s="5" t="str">
        <f t="shared" si="78"/>
        <v>yes</v>
      </c>
    </row>
    <row r="625" spans="1:53">
      <c r="A625" s="5" t="s">
        <v>3177</v>
      </c>
      <c r="B625" s="5" t="s">
        <v>3785</v>
      </c>
      <c r="C625" s="5" t="s">
        <v>3496</v>
      </c>
      <c r="D625" s="5">
        <v>2500000</v>
      </c>
      <c r="E625" s="5" t="s">
        <v>172</v>
      </c>
      <c r="F625" s="5" t="s">
        <v>9782</v>
      </c>
      <c r="G625" s="5" t="s">
        <v>2882</v>
      </c>
      <c r="H625" s="5" t="s">
        <v>1549</v>
      </c>
      <c r="I625" s="5" t="s">
        <v>6168</v>
      </c>
      <c r="J625" s="5">
        <v>2015</v>
      </c>
      <c r="K625" s="10" t="s">
        <v>6174</v>
      </c>
      <c r="L625" s="136" t="s">
        <v>178</v>
      </c>
      <c r="M625" s="5" t="s">
        <v>2383</v>
      </c>
      <c r="N625" s="5" t="str">
        <f>VLOOKUP(A625,'All_useable_T.pal_12-2019'!C:R,15,FALSE)</f>
        <v>Yes</v>
      </c>
      <c r="O625" s="5" t="s">
        <v>177</v>
      </c>
      <c r="P625" s="10" t="s">
        <v>449</v>
      </c>
      <c r="Q625" s="23">
        <v>42036</v>
      </c>
      <c r="R625" s="5" t="s">
        <v>172</v>
      </c>
      <c r="S625" s="5" t="s">
        <v>172</v>
      </c>
      <c r="T625" s="5" t="s">
        <v>172</v>
      </c>
      <c r="U625" s="5" t="s">
        <v>172</v>
      </c>
      <c r="V625" s="5" t="s">
        <v>172</v>
      </c>
      <c r="W625" s="5" t="s">
        <v>172</v>
      </c>
      <c r="X625" s="5" t="s">
        <v>172</v>
      </c>
      <c r="Y625" s="5" t="s">
        <v>2814</v>
      </c>
      <c r="Z625" s="5" t="s">
        <v>6599</v>
      </c>
      <c r="AA625" s="5" t="s">
        <v>4028</v>
      </c>
      <c r="AB625" s="5" t="s">
        <v>6585</v>
      </c>
      <c r="AC625" s="5" t="s">
        <v>1762</v>
      </c>
      <c r="AD625" s="5">
        <v>2.3290000000000002E-2</v>
      </c>
      <c r="AE625" s="5" t="s">
        <v>177</v>
      </c>
      <c r="AF625" s="5" t="s">
        <v>449</v>
      </c>
      <c r="AG625" s="5">
        <v>4.0198499999999998E-2</v>
      </c>
      <c r="AH625" s="40" t="s">
        <v>177</v>
      </c>
      <c r="AI625" s="40" t="s">
        <v>449</v>
      </c>
      <c r="AJ625" s="40" t="str">
        <f t="shared" si="74"/>
        <v>No</v>
      </c>
      <c r="AK625" s="40">
        <v>53.4</v>
      </c>
      <c r="AL625" s="40">
        <v>52</v>
      </c>
      <c r="AM625" s="5" t="s">
        <v>177</v>
      </c>
      <c r="AN625" s="5" t="s">
        <v>177</v>
      </c>
      <c r="AO625" s="5" t="s">
        <v>8277</v>
      </c>
      <c r="AP625" s="5">
        <v>1130616</v>
      </c>
      <c r="AQ625" s="5">
        <v>38</v>
      </c>
      <c r="AR625" s="5" t="str">
        <f>IF(AQ625&lt;350,"yes","no")</f>
        <v>yes</v>
      </c>
      <c r="AS625" s="5">
        <v>72989</v>
      </c>
      <c r="AT625" s="5" t="str">
        <f t="shared" si="75"/>
        <v>yes</v>
      </c>
      <c r="AU625" s="5" t="str">
        <f t="shared" si="76"/>
        <v>yes</v>
      </c>
      <c r="AV625" s="5">
        <v>99.208780370522788</v>
      </c>
      <c r="AW625" s="5">
        <v>100</v>
      </c>
      <c r="AX625" s="5" t="s">
        <v>2385</v>
      </c>
      <c r="AY625" s="5">
        <v>0.12</v>
      </c>
      <c r="AZ625" s="5" t="str">
        <f t="shared" si="77"/>
        <v>yes</v>
      </c>
      <c r="BA625" s="5" t="str">
        <f t="shared" si="78"/>
        <v>yes</v>
      </c>
    </row>
    <row r="626" spans="1:53">
      <c r="A626" s="5" t="s">
        <v>3178</v>
      </c>
      <c r="B626" s="5" t="s">
        <v>3786</v>
      </c>
      <c r="C626" s="5" t="s">
        <v>3497</v>
      </c>
      <c r="D626" s="5">
        <v>1397038</v>
      </c>
      <c r="E626" s="5" t="s">
        <v>172</v>
      </c>
      <c r="F626" s="5" t="s">
        <v>9810</v>
      </c>
      <c r="G626" s="5" t="s">
        <v>2882</v>
      </c>
      <c r="H626" s="5" t="s">
        <v>1549</v>
      </c>
      <c r="I626" s="5" t="s">
        <v>6168</v>
      </c>
      <c r="J626" s="5">
        <v>2015</v>
      </c>
      <c r="K626" s="10" t="s">
        <v>6174</v>
      </c>
      <c r="L626" s="136" t="s">
        <v>178</v>
      </c>
      <c r="M626" s="5" t="s">
        <v>2383</v>
      </c>
      <c r="N626" s="5" t="str">
        <f>VLOOKUP(A626,'All_useable_T.pal_12-2019'!C:R,15,FALSE)</f>
        <v>Yes</v>
      </c>
      <c r="O626" s="5" t="s">
        <v>177</v>
      </c>
      <c r="P626" s="10" t="s">
        <v>449</v>
      </c>
      <c r="Q626" s="23">
        <v>42064</v>
      </c>
      <c r="R626" s="5" t="s">
        <v>172</v>
      </c>
      <c r="S626" s="5" t="s">
        <v>172</v>
      </c>
      <c r="T626" s="5" t="s">
        <v>172</v>
      </c>
      <c r="U626" s="5" t="s">
        <v>172</v>
      </c>
      <c r="V626" s="5" t="s">
        <v>172</v>
      </c>
      <c r="W626" s="5" t="s">
        <v>172</v>
      </c>
      <c r="X626" s="5" t="s">
        <v>172</v>
      </c>
      <c r="Y626" s="5" t="s">
        <v>2814</v>
      </c>
      <c r="Z626" s="5" t="s">
        <v>6599</v>
      </c>
      <c r="AA626" s="5" t="s">
        <v>4028</v>
      </c>
      <c r="AB626" s="5" t="s">
        <v>6585</v>
      </c>
      <c r="AC626" s="5" t="s">
        <v>1765</v>
      </c>
      <c r="AD626" s="5">
        <v>3.6092300000000001E-2</v>
      </c>
      <c r="AE626" s="5" t="s">
        <v>177</v>
      </c>
      <c r="AF626" s="5" t="s">
        <v>449</v>
      </c>
      <c r="AG626" s="5">
        <v>8.4481899999999999E-2</v>
      </c>
      <c r="AH626" s="40" t="s">
        <v>177</v>
      </c>
      <c r="AI626" s="40" t="s">
        <v>449</v>
      </c>
      <c r="AJ626" s="40" t="str">
        <f t="shared" si="74"/>
        <v>No</v>
      </c>
      <c r="AK626" s="40">
        <v>22.4</v>
      </c>
      <c r="AL626" s="40">
        <v>21</v>
      </c>
      <c r="AM626" s="5" t="s">
        <v>177</v>
      </c>
      <c r="AN626" s="5" t="s">
        <v>177</v>
      </c>
      <c r="AO626" s="5" t="s">
        <v>8315</v>
      </c>
      <c r="AP626" s="5">
        <v>1154798</v>
      </c>
      <c r="AQ626" s="5">
        <v>382</v>
      </c>
      <c r="AR626" s="5" t="str">
        <f>IF(AQ626&lt;600,"yes","no")</f>
        <v>yes</v>
      </c>
      <c r="AS626" s="5">
        <v>4380</v>
      </c>
      <c r="AT626" s="5" t="str">
        <f t="shared" si="75"/>
        <v>yes</v>
      </c>
      <c r="AU626" s="5" t="str">
        <f t="shared" si="76"/>
        <v>no</v>
      </c>
      <c r="AV626" s="5">
        <v>101.33069154719108</v>
      </c>
      <c r="AW626" s="5">
        <v>98.12</v>
      </c>
      <c r="AX626" s="5" t="s">
        <v>2385</v>
      </c>
      <c r="AY626" s="5">
        <v>3.71</v>
      </c>
      <c r="AZ626" s="5" t="str">
        <f t="shared" si="77"/>
        <v>yes</v>
      </c>
      <c r="BA626" s="5" t="str">
        <f t="shared" si="78"/>
        <v>yes</v>
      </c>
    </row>
    <row r="627" spans="1:53">
      <c r="A627" s="5" t="s">
        <v>3179</v>
      </c>
      <c r="B627" s="5" t="s">
        <v>3787</v>
      </c>
      <c r="C627" s="5" t="s">
        <v>3498</v>
      </c>
      <c r="D627" s="5">
        <v>499601</v>
      </c>
      <c r="E627" s="5" t="s">
        <v>172</v>
      </c>
      <c r="F627" s="5" t="s">
        <v>9754</v>
      </c>
      <c r="G627" s="5" t="s">
        <v>2882</v>
      </c>
      <c r="H627" s="5" t="s">
        <v>1549</v>
      </c>
      <c r="I627" s="5" t="s">
        <v>6168</v>
      </c>
      <c r="J627" s="5">
        <v>2015</v>
      </c>
      <c r="K627" s="10" t="s">
        <v>6174</v>
      </c>
      <c r="L627" s="136" t="s">
        <v>178</v>
      </c>
      <c r="M627" s="5" t="s">
        <v>2383</v>
      </c>
      <c r="N627" s="5" t="str">
        <f>VLOOKUP(A627,'All_useable_T.pal_12-2019'!C:R,15,FALSE)</f>
        <v>Yes</v>
      </c>
      <c r="O627" s="5" t="s">
        <v>177</v>
      </c>
      <c r="P627" s="10" t="s">
        <v>449</v>
      </c>
      <c r="Q627" s="23">
        <v>42095</v>
      </c>
      <c r="R627" s="5" t="s">
        <v>172</v>
      </c>
      <c r="S627" s="5" t="s">
        <v>172</v>
      </c>
      <c r="T627" s="5" t="s">
        <v>172</v>
      </c>
      <c r="U627" s="5" t="s">
        <v>172</v>
      </c>
      <c r="V627" s="5" t="s">
        <v>172</v>
      </c>
      <c r="W627" s="5" t="s">
        <v>172</v>
      </c>
      <c r="X627" s="5" t="s">
        <v>172</v>
      </c>
      <c r="Y627" s="5" t="s">
        <v>2814</v>
      </c>
      <c r="Z627" s="5" t="s">
        <v>6599</v>
      </c>
      <c r="AA627" s="5" t="s">
        <v>4028</v>
      </c>
      <c r="AB627" s="5" t="s">
        <v>6585</v>
      </c>
      <c r="AC627" s="5" t="s">
        <v>1762</v>
      </c>
      <c r="AD627" s="5">
        <v>0.119425</v>
      </c>
      <c r="AE627" s="5" t="s">
        <v>177</v>
      </c>
      <c r="AF627" s="5" t="s">
        <v>449</v>
      </c>
      <c r="AG627" s="5">
        <v>0.36047000000000001</v>
      </c>
      <c r="AH627" s="40" t="s">
        <v>449</v>
      </c>
      <c r="AI627" s="40" t="s">
        <v>449</v>
      </c>
      <c r="AJ627" s="40" t="str">
        <f t="shared" si="74"/>
        <v>No</v>
      </c>
      <c r="AK627" s="40">
        <v>10.3</v>
      </c>
      <c r="AL627" s="40">
        <v>10</v>
      </c>
      <c r="AM627" s="5" t="s">
        <v>177</v>
      </c>
      <c r="AN627" s="5" t="s">
        <v>177</v>
      </c>
      <c r="AO627" s="5" t="s">
        <v>8240</v>
      </c>
      <c r="AP627" s="5">
        <v>1061059</v>
      </c>
      <c r="AQ627" s="5">
        <v>768</v>
      </c>
      <c r="AR627" s="5" t="str">
        <f>IF(AQ627&lt;600,"yes","no")</f>
        <v>no</v>
      </c>
      <c r="AS627" s="5">
        <v>1651</v>
      </c>
      <c r="AT627" s="5" t="str">
        <f t="shared" si="75"/>
        <v>yes</v>
      </c>
      <c r="AU627" s="5" t="str">
        <f t="shared" si="76"/>
        <v>no</v>
      </c>
      <c r="AV627" s="5">
        <v>93.105324257897053</v>
      </c>
      <c r="AW627" s="5">
        <v>94.21</v>
      </c>
      <c r="AX627" s="5" t="s">
        <v>2386</v>
      </c>
      <c r="AY627" s="5">
        <v>6.89</v>
      </c>
      <c r="AZ627" s="5" t="str">
        <f t="shared" si="77"/>
        <v>no</v>
      </c>
      <c r="BA627" s="5" t="str">
        <f t="shared" si="78"/>
        <v>yes</v>
      </c>
    </row>
    <row r="628" spans="1:53">
      <c r="A628" s="5" t="s">
        <v>3180</v>
      </c>
      <c r="B628" s="5" t="s">
        <v>3788</v>
      </c>
      <c r="C628" s="5" t="s">
        <v>3499</v>
      </c>
      <c r="D628" s="5">
        <v>1150195</v>
      </c>
      <c r="E628" s="5" t="s">
        <v>172</v>
      </c>
      <c r="F628" s="5" t="s">
        <v>9877</v>
      </c>
      <c r="G628" s="5" t="s">
        <v>2882</v>
      </c>
      <c r="H628" s="5" t="s">
        <v>1549</v>
      </c>
      <c r="I628" s="5" t="s">
        <v>6168</v>
      </c>
      <c r="J628" s="5">
        <v>2015</v>
      </c>
      <c r="K628" s="10" t="s">
        <v>6174</v>
      </c>
      <c r="L628" s="136" t="s">
        <v>178</v>
      </c>
      <c r="M628" s="5" t="s">
        <v>2383</v>
      </c>
      <c r="N628" s="5" t="str">
        <f>VLOOKUP(A628,'All_useable_T.pal_12-2019'!C:R,15,FALSE)</f>
        <v>Yes</v>
      </c>
      <c r="O628" s="5" t="s">
        <v>177</v>
      </c>
      <c r="P628" s="10" t="s">
        <v>449</v>
      </c>
      <c r="Q628" s="23">
        <v>42095</v>
      </c>
      <c r="R628" s="5" t="s">
        <v>172</v>
      </c>
      <c r="S628" s="5" t="s">
        <v>172</v>
      </c>
      <c r="T628" s="5" t="s">
        <v>172</v>
      </c>
      <c r="U628" s="5" t="s">
        <v>172</v>
      </c>
      <c r="V628" s="5" t="s">
        <v>172</v>
      </c>
      <c r="W628" s="5" t="s">
        <v>172</v>
      </c>
      <c r="X628" s="5" t="s">
        <v>172</v>
      </c>
      <c r="Y628" s="5" t="s">
        <v>2814</v>
      </c>
      <c r="Z628" s="5" t="s">
        <v>6599</v>
      </c>
      <c r="AA628" s="5" t="s">
        <v>4028</v>
      </c>
      <c r="AB628" s="5" t="s">
        <v>6585</v>
      </c>
      <c r="AC628" s="5" t="s">
        <v>1765</v>
      </c>
      <c r="AD628" s="5">
        <v>3.2480599999999998E-2</v>
      </c>
      <c r="AE628" s="5" t="s">
        <v>177</v>
      </c>
      <c r="AF628" s="5" t="s">
        <v>449</v>
      </c>
      <c r="AG628" s="5">
        <v>7.0802199999999996E-2</v>
      </c>
      <c r="AH628" s="40" t="s">
        <v>177</v>
      </c>
      <c r="AI628" s="40" t="s">
        <v>449</v>
      </c>
      <c r="AJ628" s="40" t="str">
        <f t="shared" si="74"/>
        <v>No</v>
      </c>
      <c r="AK628" s="40">
        <v>23.5</v>
      </c>
      <c r="AL628" s="40">
        <v>23</v>
      </c>
      <c r="AM628" s="5" t="s">
        <v>177</v>
      </c>
      <c r="AN628" s="5" t="s">
        <v>177</v>
      </c>
      <c r="AO628" s="5" t="s">
        <v>8421</v>
      </c>
      <c r="AP628" s="5">
        <v>1144405</v>
      </c>
      <c r="AQ628" s="5">
        <v>239</v>
      </c>
      <c r="AR628" s="5" t="str">
        <f>IF(AQ628&lt;350,"yes","no")</f>
        <v>yes</v>
      </c>
      <c r="AS628" s="5">
        <v>7907</v>
      </c>
      <c r="AT628" s="5" t="str">
        <f t="shared" si="75"/>
        <v>yes</v>
      </c>
      <c r="AU628" s="5" t="str">
        <f t="shared" si="76"/>
        <v>yes</v>
      </c>
      <c r="AV628" s="5">
        <v>100.41873129331987</v>
      </c>
      <c r="AW628" s="5">
        <v>98.36</v>
      </c>
      <c r="AX628" s="5" t="s">
        <v>2385</v>
      </c>
      <c r="AY628" s="5">
        <v>4.1100000000000003</v>
      </c>
      <c r="AZ628" s="5" t="str">
        <f t="shared" si="77"/>
        <v>yes</v>
      </c>
      <c r="BA628" s="5" t="str">
        <f t="shared" si="78"/>
        <v>yes</v>
      </c>
    </row>
    <row r="629" spans="1:53">
      <c r="A629" s="5" t="s">
        <v>3181</v>
      </c>
      <c r="B629" s="5" t="s">
        <v>3789</v>
      </c>
      <c r="C629" s="5" t="s">
        <v>3500</v>
      </c>
      <c r="D629" s="5">
        <v>689520</v>
      </c>
      <c r="E629" s="5" t="s">
        <v>172</v>
      </c>
      <c r="F629" s="5" t="s">
        <v>9755</v>
      </c>
      <c r="G629" s="5" t="s">
        <v>2882</v>
      </c>
      <c r="H629" s="5" t="s">
        <v>1549</v>
      </c>
      <c r="I629" s="5" t="s">
        <v>6168</v>
      </c>
      <c r="J629" s="5">
        <v>2015</v>
      </c>
      <c r="K629" s="10" t="s">
        <v>6174</v>
      </c>
      <c r="L629" s="136" t="s">
        <v>178</v>
      </c>
      <c r="M629" s="5" t="s">
        <v>2383</v>
      </c>
      <c r="N629" s="5" t="str">
        <f>VLOOKUP(A629,'All_useable_T.pal_12-2019'!C:R,15,FALSE)</f>
        <v>Yes</v>
      </c>
      <c r="O629" s="5" t="s">
        <v>177</v>
      </c>
      <c r="P629" s="10" t="s">
        <v>449</v>
      </c>
      <c r="Q629" s="23">
        <v>42125</v>
      </c>
      <c r="R629" s="5" t="s">
        <v>172</v>
      </c>
      <c r="S629" s="5" t="s">
        <v>172</v>
      </c>
      <c r="T629" s="5" t="s">
        <v>172</v>
      </c>
      <c r="U629" s="5" t="s">
        <v>172</v>
      </c>
      <c r="V629" s="5" t="s">
        <v>172</v>
      </c>
      <c r="W629" s="5" t="s">
        <v>172</v>
      </c>
      <c r="X629" s="5" t="s">
        <v>172</v>
      </c>
      <c r="Y629" s="5" t="s">
        <v>2814</v>
      </c>
      <c r="Z629" s="5" t="s">
        <v>6599</v>
      </c>
      <c r="AA629" s="5" t="s">
        <v>4028</v>
      </c>
      <c r="AB629" s="5" t="s">
        <v>6585</v>
      </c>
      <c r="AC629" s="5" t="s">
        <v>1762</v>
      </c>
      <c r="AD629" s="5">
        <v>6.3208100000000003E-2</v>
      </c>
      <c r="AE629" s="5" t="s">
        <v>177</v>
      </c>
      <c r="AF629" s="5" t="s">
        <v>449</v>
      </c>
      <c r="AG629" s="5">
        <v>0.193438</v>
      </c>
      <c r="AH629" s="40" t="s">
        <v>177</v>
      </c>
      <c r="AI629" s="40" t="s">
        <v>449</v>
      </c>
      <c r="AJ629" s="40" t="str">
        <f t="shared" si="74"/>
        <v>No</v>
      </c>
      <c r="AK629" s="40">
        <v>14.2</v>
      </c>
      <c r="AL629" s="40">
        <v>14</v>
      </c>
      <c r="AM629" s="5" t="s">
        <v>177</v>
      </c>
      <c r="AN629" s="5" t="s">
        <v>177</v>
      </c>
      <c r="AO629" s="5" t="s">
        <v>8241</v>
      </c>
      <c r="AP629" s="5">
        <v>1133139</v>
      </c>
      <c r="AQ629" s="5">
        <v>534</v>
      </c>
      <c r="AR629" s="5" t="str">
        <f>IF(AQ629&lt;600,"yes","no")</f>
        <v>yes</v>
      </c>
      <c r="AS629" s="5">
        <v>2906</v>
      </c>
      <c r="AT629" s="5" t="str">
        <f t="shared" si="75"/>
        <v>yes</v>
      </c>
      <c r="AU629" s="5" t="str">
        <f t="shared" si="76"/>
        <v>no</v>
      </c>
      <c r="AV629" s="5">
        <v>99.430167431094034</v>
      </c>
      <c r="AW629" s="5">
        <v>97.98</v>
      </c>
      <c r="AX629" s="5" t="s">
        <v>2385</v>
      </c>
      <c r="AY629" s="5">
        <v>8.07</v>
      </c>
      <c r="AZ629" s="5" t="str">
        <f t="shared" si="77"/>
        <v>no</v>
      </c>
      <c r="BA629" s="5" t="str">
        <f t="shared" si="78"/>
        <v>yes</v>
      </c>
    </row>
    <row r="630" spans="1:53">
      <c r="A630" s="5" t="s">
        <v>3182</v>
      </c>
      <c r="B630" s="5" t="s">
        <v>3790</v>
      </c>
      <c r="C630" s="5" t="s">
        <v>3501</v>
      </c>
      <c r="D630" s="5">
        <v>2500000</v>
      </c>
      <c r="E630" s="5" t="s">
        <v>172</v>
      </c>
      <c r="F630" s="5" t="s">
        <v>9800</v>
      </c>
      <c r="G630" s="5" t="s">
        <v>2882</v>
      </c>
      <c r="H630" s="5" t="s">
        <v>1549</v>
      </c>
      <c r="I630" s="5" t="s">
        <v>6168</v>
      </c>
      <c r="J630" s="5">
        <v>2015</v>
      </c>
      <c r="K630" s="10" t="s">
        <v>6174</v>
      </c>
      <c r="L630" s="136" t="s">
        <v>178</v>
      </c>
      <c r="M630" s="5" t="s">
        <v>2383</v>
      </c>
      <c r="N630" s="5" t="str">
        <f>VLOOKUP(A630,'All_useable_T.pal_12-2019'!C:R,15,FALSE)</f>
        <v>Yes</v>
      </c>
      <c r="O630" s="5" t="s">
        <v>177</v>
      </c>
      <c r="P630" s="10" t="s">
        <v>449</v>
      </c>
      <c r="Q630" s="23">
        <v>42125</v>
      </c>
      <c r="R630" s="5" t="s">
        <v>172</v>
      </c>
      <c r="S630" s="5" t="s">
        <v>172</v>
      </c>
      <c r="T630" s="5" t="s">
        <v>172</v>
      </c>
      <c r="U630" s="5" t="s">
        <v>172</v>
      </c>
      <c r="V630" s="5" t="s">
        <v>172</v>
      </c>
      <c r="W630" s="5" t="s">
        <v>172</v>
      </c>
      <c r="X630" s="5" t="s">
        <v>172</v>
      </c>
      <c r="Y630" s="5" t="s">
        <v>2814</v>
      </c>
      <c r="Z630" s="5" t="s">
        <v>6599</v>
      </c>
      <c r="AA630" s="5" t="s">
        <v>4028</v>
      </c>
      <c r="AB630" s="5" t="s">
        <v>6585</v>
      </c>
      <c r="AC630" s="5" t="s">
        <v>1765</v>
      </c>
      <c r="AD630" s="5">
        <v>2.4282399999999999E-2</v>
      </c>
      <c r="AE630" s="5" t="s">
        <v>177</v>
      </c>
      <c r="AF630" s="5" t="s">
        <v>449</v>
      </c>
      <c r="AG630" s="5">
        <v>3.7765199999999999E-2</v>
      </c>
      <c r="AH630" s="40" t="s">
        <v>177</v>
      </c>
      <c r="AI630" s="40" t="s">
        <v>449</v>
      </c>
      <c r="AJ630" s="40" t="str">
        <f t="shared" si="74"/>
        <v>No</v>
      </c>
      <c r="AK630" s="40">
        <v>66.400000000000006</v>
      </c>
      <c r="AL630" s="40">
        <v>66</v>
      </c>
      <c r="AM630" s="5" t="s">
        <v>177</v>
      </c>
      <c r="AN630" s="5" t="s">
        <v>177</v>
      </c>
      <c r="AO630" s="5" t="s">
        <v>8303</v>
      </c>
      <c r="AP630" s="5">
        <v>1133512</v>
      </c>
      <c r="AQ630" s="5">
        <v>14</v>
      </c>
      <c r="AR630" s="5" t="str">
        <f t="shared" ref="AR630:AR635" si="80">IF(AQ630&lt;350,"yes","no")</f>
        <v>yes</v>
      </c>
      <c r="AS630" s="5">
        <v>598800</v>
      </c>
      <c r="AT630" s="5" t="str">
        <f t="shared" si="75"/>
        <v>yes</v>
      </c>
      <c r="AU630" s="5" t="str">
        <f t="shared" si="76"/>
        <v>yes</v>
      </c>
      <c r="AV630" s="5">
        <v>99.462897266049694</v>
      </c>
      <c r="AW630" s="5">
        <v>100</v>
      </c>
      <c r="AX630" s="5" t="s">
        <v>2385</v>
      </c>
      <c r="AY630" s="5">
        <v>0</v>
      </c>
      <c r="AZ630" s="5" t="str">
        <f t="shared" si="77"/>
        <v>yes</v>
      </c>
      <c r="BA630" s="5" t="str">
        <f t="shared" si="78"/>
        <v>yes</v>
      </c>
    </row>
    <row r="631" spans="1:53">
      <c r="A631" s="5" t="s">
        <v>3183</v>
      </c>
      <c r="B631" s="5" t="s">
        <v>3791</v>
      </c>
      <c r="C631" s="5" t="s">
        <v>3502</v>
      </c>
      <c r="D631" s="5">
        <v>1374311</v>
      </c>
      <c r="E631" s="5" t="s">
        <v>172</v>
      </c>
      <c r="F631" s="5" t="s">
        <v>9878</v>
      </c>
      <c r="G631" s="5" t="s">
        <v>2882</v>
      </c>
      <c r="H631" s="5" t="s">
        <v>1549</v>
      </c>
      <c r="I631" s="5" t="s">
        <v>6168</v>
      </c>
      <c r="J631" s="5">
        <v>2015</v>
      </c>
      <c r="K631" s="10" t="s">
        <v>6174</v>
      </c>
      <c r="L631" s="136" t="s">
        <v>178</v>
      </c>
      <c r="M631" s="5" t="s">
        <v>2383</v>
      </c>
      <c r="N631" s="5" t="str">
        <f>VLOOKUP(A631,'All_useable_T.pal_12-2019'!C:R,15,FALSE)</f>
        <v>Yes</v>
      </c>
      <c r="O631" s="5" t="s">
        <v>177</v>
      </c>
      <c r="P631" s="10" t="s">
        <v>449</v>
      </c>
      <c r="Q631" s="23">
        <v>42156</v>
      </c>
      <c r="R631" s="5" t="s">
        <v>172</v>
      </c>
      <c r="S631" s="5" t="s">
        <v>172</v>
      </c>
      <c r="T631" s="5" t="s">
        <v>172</v>
      </c>
      <c r="U631" s="5" t="s">
        <v>172</v>
      </c>
      <c r="V631" s="5" t="s">
        <v>172</v>
      </c>
      <c r="W631" s="5" t="s">
        <v>172</v>
      </c>
      <c r="X631" s="5" t="s">
        <v>172</v>
      </c>
      <c r="Y631" s="5" t="s">
        <v>2814</v>
      </c>
      <c r="Z631" s="5" t="s">
        <v>6599</v>
      </c>
      <c r="AA631" s="5" t="s">
        <v>4028</v>
      </c>
      <c r="AB631" s="5" t="s">
        <v>6585</v>
      </c>
      <c r="AC631" s="5" t="s">
        <v>1765</v>
      </c>
      <c r="AD631" s="5">
        <v>2.9908799999999999E-2</v>
      </c>
      <c r="AE631" s="5" t="s">
        <v>177</v>
      </c>
      <c r="AF631" s="5" t="s">
        <v>449</v>
      </c>
      <c r="AG631" s="5">
        <v>6.01649E-2</v>
      </c>
      <c r="AH631" s="40" t="s">
        <v>177</v>
      </c>
      <c r="AI631" s="40" t="s">
        <v>449</v>
      </c>
      <c r="AJ631" s="40" t="str">
        <f t="shared" si="74"/>
        <v>No</v>
      </c>
      <c r="AK631" s="40">
        <v>26.3</v>
      </c>
      <c r="AL631" s="40">
        <v>26</v>
      </c>
      <c r="AM631" s="5" t="s">
        <v>177</v>
      </c>
      <c r="AN631" s="5" t="s">
        <v>177</v>
      </c>
      <c r="AO631" s="5" t="s">
        <v>8422</v>
      </c>
      <c r="AP631" s="5">
        <v>1141810</v>
      </c>
      <c r="AQ631" s="5">
        <v>163</v>
      </c>
      <c r="AR631" s="5" t="str">
        <f t="shared" si="80"/>
        <v>yes</v>
      </c>
      <c r="AS631" s="5">
        <v>12728</v>
      </c>
      <c r="AT631" s="5" t="str">
        <f t="shared" si="75"/>
        <v>yes</v>
      </c>
      <c r="AU631" s="5" t="str">
        <f t="shared" si="76"/>
        <v>yes</v>
      </c>
      <c r="AV631" s="5">
        <v>100.19102640937916</v>
      </c>
      <c r="AW631" s="5">
        <v>99.97</v>
      </c>
      <c r="AX631" s="5" t="s">
        <v>2385</v>
      </c>
      <c r="AY631" s="5">
        <v>2.4700000000000002</v>
      </c>
      <c r="AZ631" s="5" t="str">
        <f t="shared" si="77"/>
        <v>yes</v>
      </c>
      <c r="BA631" s="5" t="str">
        <f t="shared" si="78"/>
        <v>yes</v>
      </c>
    </row>
    <row r="632" spans="1:53">
      <c r="A632" s="5" t="s">
        <v>3184</v>
      </c>
      <c r="B632" s="5" t="s">
        <v>3792</v>
      </c>
      <c r="C632" s="5" t="s">
        <v>3503</v>
      </c>
      <c r="D632" s="5">
        <v>1320140</v>
      </c>
      <c r="E632" s="5" t="s">
        <v>172</v>
      </c>
      <c r="F632" s="5" t="s">
        <v>9879</v>
      </c>
      <c r="G632" s="5" t="s">
        <v>2882</v>
      </c>
      <c r="H632" s="5" t="s">
        <v>1549</v>
      </c>
      <c r="I632" s="5" t="s">
        <v>6168</v>
      </c>
      <c r="J632" s="5">
        <v>2015</v>
      </c>
      <c r="K632" s="10" t="s">
        <v>6174</v>
      </c>
      <c r="L632" s="136" t="s">
        <v>178</v>
      </c>
      <c r="M632" s="5" t="s">
        <v>2383</v>
      </c>
      <c r="N632" s="5" t="str">
        <f>VLOOKUP(A632,'All_useable_T.pal_12-2019'!C:R,15,FALSE)</f>
        <v>Yes</v>
      </c>
      <c r="O632" s="5" t="s">
        <v>177</v>
      </c>
      <c r="P632" s="10" t="s">
        <v>449</v>
      </c>
      <c r="Q632" s="23">
        <v>42217</v>
      </c>
      <c r="R632" s="5" t="s">
        <v>172</v>
      </c>
      <c r="S632" s="5" t="s">
        <v>172</v>
      </c>
      <c r="T632" s="5" t="s">
        <v>172</v>
      </c>
      <c r="U632" s="5" t="s">
        <v>172</v>
      </c>
      <c r="V632" s="5" t="s">
        <v>172</v>
      </c>
      <c r="W632" s="5" t="s">
        <v>172</v>
      </c>
      <c r="X632" s="5" t="s">
        <v>172</v>
      </c>
      <c r="Y632" s="5" t="s">
        <v>2814</v>
      </c>
      <c r="Z632" s="5" t="s">
        <v>6599</v>
      </c>
      <c r="AA632" s="5" t="s">
        <v>4028</v>
      </c>
      <c r="AB632" s="5" t="s">
        <v>6585</v>
      </c>
      <c r="AC632" s="5" t="s">
        <v>1765</v>
      </c>
      <c r="AD632" s="5">
        <v>3.2610500000000001E-2</v>
      </c>
      <c r="AE632" s="5" t="s">
        <v>177</v>
      </c>
      <c r="AF632" s="5" t="s">
        <v>449</v>
      </c>
      <c r="AG632" s="5">
        <v>6.8311800000000006E-2</v>
      </c>
      <c r="AH632" s="40" t="s">
        <v>177</v>
      </c>
      <c r="AI632" s="40" t="s">
        <v>449</v>
      </c>
      <c r="AJ632" s="40" t="str">
        <f t="shared" si="74"/>
        <v>No</v>
      </c>
      <c r="AK632" s="40">
        <v>24</v>
      </c>
      <c r="AL632" s="40">
        <v>23</v>
      </c>
      <c r="AM632" s="5" t="s">
        <v>177</v>
      </c>
      <c r="AN632" s="5" t="s">
        <v>177</v>
      </c>
      <c r="AO632" s="5" t="s">
        <v>8423</v>
      </c>
      <c r="AP632" s="5">
        <v>1142546</v>
      </c>
      <c r="AQ632" s="5">
        <v>193</v>
      </c>
      <c r="AR632" s="5" t="str">
        <f t="shared" si="80"/>
        <v>yes</v>
      </c>
      <c r="AS632" s="5">
        <v>10141</v>
      </c>
      <c r="AT632" s="5" t="str">
        <f t="shared" si="75"/>
        <v>yes</v>
      </c>
      <c r="AU632" s="5" t="str">
        <f t="shared" si="76"/>
        <v>yes</v>
      </c>
      <c r="AV632" s="5">
        <v>100.25560860382245</v>
      </c>
      <c r="AW632" s="5">
        <v>99.17</v>
      </c>
      <c r="AX632" s="5" t="s">
        <v>2385</v>
      </c>
      <c r="AY632" s="5">
        <v>2.4500000000000002</v>
      </c>
      <c r="AZ632" s="5" t="str">
        <f t="shared" si="77"/>
        <v>yes</v>
      </c>
      <c r="BA632" s="5" t="str">
        <f t="shared" si="78"/>
        <v>yes</v>
      </c>
    </row>
    <row r="633" spans="1:53">
      <c r="A633" s="5" t="s">
        <v>3185</v>
      </c>
      <c r="B633" s="5" t="s">
        <v>3793</v>
      </c>
      <c r="C633" s="5" t="s">
        <v>3504</v>
      </c>
      <c r="D633" s="5">
        <v>2500000</v>
      </c>
      <c r="E633" s="5" t="s">
        <v>172</v>
      </c>
      <c r="F633" s="5" t="s">
        <v>9769</v>
      </c>
      <c r="G633" s="5" t="s">
        <v>2882</v>
      </c>
      <c r="H633" s="5" t="s">
        <v>1549</v>
      </c>
      <c r="I633" s="5" t="s">
        <v>6168</v>
      </c>
      <c r="J633" s="5">
        <v>2015</v>
      </c>
      <c r="K633" s="10" t="s">
        <v>6174</v>
      </c>
      <c r="L633" s="136" t="s">
        <v>178</v>
      </c>
      <c r="M633" s="5" t="s">
        <v>2383</v>
      </c>
      <c r="N633" s="5" t="str">
        <f>VLOOKUP(A633,'All_useable_T.pal_12-2019'!C:R,15,FALSE)</f>
        <v>Yes</v>
      </c>
      <c r="O633" s="5" t="s">
        <v>177</v>
      </c>
      <c r="P633" s="10" t="s">
        <v>449</v>
      </c>
      <c r="Q633" s="23">
        <v>42248</v>
      </c>
      <c r="R633" s="5" t="s">
        <v>172</v>
      </c>
      <c r="S633" s="5" t="s">
        <v>172</v>
      </c>
      <c r="T633" s="5" t="s">
        <v>172</v>
      </c>
      <c r="U633" s="5" t="s">
        <v>172</v>
      </c>
      <c r="V633" s="5" t="s">
        <v>172</v>
      </c>
      <c r="W633" s="5" t="s">
        <v>172</v>
      </c>
      <c r="X633" s="5" t="s">
        <v>172</v>
      </c>
      <c r="Y633" s="5" t="s">
        <v>2814</v>
      </c>
      <c r="Z633" s="5" t="s">
        <v>6599</v>
      </c>
      <c r="AA633" s="5" t="s">
        <v>4028</v>
      </c>
      <c r="AB633" s="5" t="s">
        <v>6585</v>
      </c>
      <c r="AC633" s="5" t="s">
        <v>1765</v>
      </c>
      <c r="AD633" s="5">
        <v>2.4105100000000001E-2</v>
      </c>
      <c r="AE633" s="5" t="s">
        <v>177</v>
      </c>
      <c r="AF633" s="5" t="s">
        <v>449</v>
      </c>
      <c r="AG633" s="5">
        <v>3.7752899999999999E-2</v>
      </c>
      <c r="AH633" s="40" t="s">
        <v>177</v>
      </c>
      <c r="AI633" s="40" t="s">
        <v>449</v>
      </c>
      <c r="AJ633" s="40" t="str">
        <f t="shared" si="74"/>
        <v>No</v>
      </c>
      <c r="AK633" s="40">
        <v>68.7</v>
      </c>
      <c r="AL633" s="40">
        <v>68</v>
      </c>
      <c r="AM633" s="5" t="s">
        <v>177</v>
      </c>
      <c r="AN633" s="5" t="s">
        <v>177</v>
      </c>
      <c r="AO633" s="5" t="s">
        <v>8295</v>
      </c>
      <c r="AP633" s="5">
        <v>1128223</v>
      </c>
      <c r="AQ633" s="5">
        <v>17</v>
      </c>
      <c r="AR633" s="5" t="str">
        <f t="shared" si="80"/>
        <v>yes</v>
      </c>
      <c r="AS633" s="5">
        <v>208971</v>
      </c>
      <c r="AT633" s="5" t="str">
        <f t="shared" si="75"/>
        <v>yes</v>
      </c>
      <c r="AU633" s="5" t="str">
        <f t="shared" si="76"/>
        <v>yes</v>
      </c>
      <c r="AV633" s="5">
        <v>98.998800491035283</v>
      </c>
      <c r="AW633" s="5">
        <v>100</v>
      </c>
      <c r="AX633" s="5" t="s">
        <v>2385</v>
      </c>
      <c r="AY633" s="5">
        <v>0</v>
      </c>
      <c r="AZ633" s="5" t="str">
        <f t="shared" si="77"/>
        <v>yes</v>
      </c>
      <c r="BA633" s="5" t="str">
        <f t="shared" si="78"/>
        <v>yes</v>
      </c>
    </row>
    <row r="634" spans="1:53">
      <c r="A634" s="5" t="s">
        <v>3186</v>
      </c>
      <c r="B634" s="5" t="s">
        <v>3794</v>
      </c>
      <c r="C634" s="5" t="s">
        <v>3505</v>
      </c>
      <c r="D634" s="5">
        <v>1727886</v>
      </c>
      <c r="E634" s="5" t="s">
        <v>172</v>
      </c>
      <c r="F634" s="5" t="s">
        <v>9770</v>
      </c>
      <c r="G634" s="5" t="s">
        <v>2882</v>
      </c>
      <c r="H634" s="5" t="s">
        <v>1549</v>
      </c>
      <c r="I634" s="5" t="s">
        <v>6168</v>
      </c>
      <c r="J634" s="5">
        <v>2015</v>
      </c>
      <c r="K634" s="10" t="s">
        <v>6174</v>
      </c>
      <c r="L634" s="136" t="s">
        <v>178</v>
      </c>
      <c r="M634" s="5" t="s">
        <v>2383</v>
      </c>
      <c r="N634" s="5" t="str">
        <f>VLOOKUP(A634,'All_useable_T.pal_12-2019'!C:R,15,FALSE)</f>
        <v>Yes</v>
      </c>
      <c r="O634" s="5" t="s">
        <v>177</v>
      </c>
      <c r="P634" s="10" t="s">
        <v>449</v>
      </c>
      <c r="Q634" s="23">
        <v>42278</v>
      </c>
      <c r="R634" s="5" t="s">
        <v>172</v>
      </c>
      <c r="S634" s="5" t="s">
        <v>172</v>
      </c>
      <c r="T634" s="5" t="s">
        <v>172</v>
      </c>
      <c r="U634" s="5" t="s">
        <v>172</v>
      </c>
      <c r="V634" s="5" t="s">
        <v>172</v>
      </c>
      <c r="W634" s="5" t="s">
        <v>172</v>
      </c>
      <c r="X634" s="5" t="s">
        <v>172</v>
      </c>
      <c r="Y634" s="5" t="s">
        <v>2814</v>
      </c>
      <c r="Z634" s="5" t="s">
        <v>6599</v>
      </c>
      <c r="AA634" s="5" t="s">
        <v>4028</v>
      </c>
      <c r="AB634" s="5" t="s">
        <v>6585</v>
      </c>
      <c r="AC634" s="5" t="s">
        <v>1765</v>
      </c>
      <c r="AD634" s="5">
        <v>2.63883E-2</v>
      </c>
      <c r="AE634" s="5" t="s">
        <v>177</v>
      </c>
      <c r="AF634" s="5" t="s">
        <v>449</v>
      </c>
      <c r="AG634" s="5">
        <v>4.5399599999999998E-2</v>
      </c>
      <c r="AH634" s="40" t="s">
        <v>177</v>
      </c>
      <c r="AI634" s="40" t="s">
        <v>449</v>
      </c>
      <c r="AJ634" s="40" t="str">
        <f t="shared" si="74"/>
        <v>No</v>
      </c>
      <c r="AK634" s="40">
        <v>36.5</v>
      </c>
      <c r="AL634" s="40">
        <v>35</v>
      </c>
      <c r="AM634" s="5" t="s">
        <v>177</v>
      </c>
      <c r="AN634" s="5" t="s">
        <v>177</v>
      </c>
      <c r="AO634" s="5" t="s">
        <v>8296</v>
      </c>
      <c r="AP634" s="5">
        <v>1133278</v>
      </c>
      <c r="AQ634" s="5">
        <v>72</v>
      </c>
      <c r="AR634" s="5" t="str">
        <f t="shared" si="80"/>
        <v>yes</v>
      </c>
      <c r="AS634" s="5">
        <v>39494</v>
      </c>
      <c r="AT634" s="5" t="str">
        <f t="shared" si="75"/>
        <v>yes</v>
      </c>
      <c r="AU634" s="5" t="str">
        <f t="shared" si="76"/>
        <v>yes</v>
      </c>
      <c r="AV634" s="5">
        <v>99.442364340098962</v>
      </c>
      <c r="AW634" s="5">
        <v>100</v>
      </c>
      <c r="AX634" s="5" t="s">
        <v>2385</v>
      </c>
      <c r="AY634" s="5">
        <v>1.24</v>
      </c>
      <c r="AZ634" s="5" t="str">
        <f t="shared" si="77"/>
        <v>yes</v>
      </c>
      <c r="BA634" s="5" t="str">
        <f t="shared" si="78"/>
        <v>yes</v>
      </c>
    </row>
    <row r="635" spans="1:53">
      <c r="A635" s="5" t="s">
        <v>3187</v>
      </c>
      <c r="B635" s="5" t="s">
        <v>3795</v>
      </c>
      <c r="C635" s="5" t="s">
        <v>3506</v>
      </c>
      <c r="D635" s="5">
        <v>2500000</v>
      </c>
      <c r="E635" s="5" t="s">
        <v>172</v>
      </c>
      <c r="F635" s="5" t="s">
        <v>10063</v>
      </c>
      <c r="G635" s="5" t="s">
        <v>2882</v>
      </c>
      <c r="H635" s="5" t="s">
        <v>1549</v>
      </c>
      <c r="I635" s="5" t="s">
        <v>6168</v>
      </c>
      <c r="J635" s="5">
        <v>2015</v>
      </c>
      <c r="K635" s="10" t="s">
        <v>6174</v>
      </c>
      <c r="L635" s="136" t="s">
        <v>178</v>
      </c>
      <c r="M635" s="5" t="s">
        <v>2383</v>
      </c>
      <c r="N635" s="5" t="str">
        <f>VLOOKUP(A635,'All_useable_T.pal_12-2019'!C:R,15,FALSE)</f>
        <v>Yes</v>
      </c>
      <c r="O635" s="5" t="s">
        <v>177</v>
      </c>
      <c r="P635" s="10" t="s">
        <v>449</v>
      </c>
      <c r="Q635" s="23">
        <v>42278</v>
      </c>
      <c r="R635" s="5" t="s">
        <v>172</v>
      </c>
      <c r="S635" s="5" t="s">
        <v>172</v>
      </c>
      <c r="T635" s="5" t="s">
        <v>172</v>
      </c>
      <c r="U635" s="5" t="s">
        <v>172</v>
      </c>
      <c r="V635" s="5" t="s">
        <v>172</v>
      </c>
      <c r="W635" s="5" t="s">
        <v>172</v>
      </c>
      <c r="X635" s="5" t="s">
        <v>172</v>
      </c>
      <c r="Y635" s="5" t="s">
        <v>2814</v>
      </c>
      <c r="Z635" s="5" t="s">
        <v>6599</v>
      </c>
      <c r="AA635" s="5" t="s">
        <v>4028</v>
      </c>
      <c r="AB635" s="5" t="s">
        <v>6585</v>
      </c>
      <c r="AC635" s="5" t="s">
        <v>1765</v>
      </c>
      <c r="AD635" s="5">
        <v>2.41578E-2</v>
      </c>
      <c r="AE635" s="5" t="s">
        <v>177</v>
      </c>
      <c r="AF635" s="5" t="s">
        <v>449</v>
      </c>
      <c r="AG635" s="5">
        <v>3.6886799999999997E-2</v>
      </c>
      <c r="AH635" s="40" t="s">
        <v>177</v>
      </c>
      <c r="AI635" s="40" t="s">
        <v>449</v>
      </c>
      <c r="AJ635" s="40" t="str">
        <f t="shared" si="74"/>
        <v>No</v>
      </c>
      <c r="AK635" s="40">
        <v>192.6</v>
      </c>
      <c r="AL635" s="40">
        <v>190</v>
      </c>
      <c r="AM635" s="5" t="s">
        <v>177</v>
      </c>
      <c r="AN635" s="5" t="s">
        <v>177</v>
      </c>
      <c r="AO635" s="5" t="s">
        <v>8484</v>
      </c>
      <c r="AP635" s="5">
        <v>1133580</v>
      </c>
      <c r="AQ635" s="5">
        <v>17</v>
      </c>
      <c r="AR635" s="5" t="str">
        <f t="shared" si="80"/>
        <v>yes</v>
      </c>
      <c r="AS635" s="5">
        <v>170707</v>
      </c>
      <c r="AT635" s="5" t="str">
        <f t="shared" si="75"/>
        <v>yes</v>
      </c>
      <c r="AU635" s="5" t="str">
        <f t="shared" si="76"/>
        <v>yes</v>
      </c>
      <c r="AV635" s="5">
        <v>99.468864099231951</v>
      </c>
      <c r="AW635" s="5">
        <v>100</v>
      </c>
      <c r="AX635" s="5" t="s">
        <v>2385</v>
      </c>
      <c r="AY635" s="5">
        <v>0</v>
      </c>
      <c r="AZ635" s="5" t="str">
        <f t="shared" si="77"/>
        <v>yes</v>
      </c>
      <c r="BA635" s="5" t="str">
        <f t="shared" si="78"/>
        <v>yes</v>
      </c>
    </row>
    <row r="636" spans="1:53">
      <c r="A636" s="5" t="s">
        <v>3188</v>
      </c>
      <c r="B636" s="5" t="s">
        <v>3796</v>
      </c>
      <c r="C636" s="5" t="s">
        <v>3507</v>
      </c>
      <c r="D636" s="5">
        <v>946743</v>
      </c>
      <c r="E636" s="5" t="s">
        <v>172</v>
      </c>
      <c r="F636" s="5" t="s">
        <v>9880</v>
      </c>
      <c r="G636" s="5" t="s">
        <v>2882</v>
      </c>
      <c r="H636" s="5" t="s">
        <v>1549</v>
      </c>
      <c r="I636" s="5" t="s">
        <v>6168</v>
      </c>
      <c r="J636" s="5">
        <v>2015</v>
      </c>
      <c r="K636" s="10" t="s">
        <v>6174</v>
      </c>
      <c r="L636" s="136" t="s">
        <v>178</v>
      </c>
      <c r="M636" s="5" t="s">
        <v>2383</v>
      </c>
      <c r="N636" s="5" t="str">
        <f>VLOOKUP(A636,'All_useable_T.pal_12-2019'!C:R,15,FALSE)</f>
        <v>Yes</v>
      </c>
      <c r="O636" s="5" t="s">
        <v>177</v>
      </c>
      <c r="P636" s="10" t="s">
        <v>449</v>
      </c>
      <c r="Q636" s="23">
        <v>42309</v>
      </c>
      <c r="R636" s="5" t="s">
        <v>172</v>
      </c>
      <c r="S636" s="5" t="s">
        <v>172</v>
      </c>
      <c r="T636" s="5" t="s">
        <v>172</v>
      </c>
      <c r="U636" s="5" t="s">
        <v>172</v>
      </c>
      <c r="V636" s="5" t="s">
        <v>172</v>
      </c>
      <c r="W636" s="5" t="s">
        <v>172</v>
      </c>
      <c r="X636" s="5" t="s">
        <v>172</v>
      </c>
      <c r="Y636" s="5" t="s">
        <v>2814</v>
      </c>
      <c r="Z636" s="5" t="s">
        <v>6599</v>
      </c>
      <c r="AA636" s="5" t="s">
        <v>4028</v>
      </c>
      <c r="AB636" s="5" t="s">
        <v>6585</v>
      </c>
      <c r="AC636" s="5" t="s">
        <v>1765</v>
      </c>
      <c r="AD636" s="5">
        <v>6.3240500000000005E-2</v>
      </c>
      <c r="AE636" s="5" t="s">
        <v>177</v>
      </c>
      <c r="AF636" s="5" t="s">
        <v>449</v>
      </c>
      <c r="AG636" s="5">
        <v>0.16736100000000001</v>
      </c>
      <c r="AH636" s="40" t="s">
        <v>177</v>
      </c>
      <c r="AI636" s="40" t="s">
        <v>449</v>
      </c>
      <c r="AJ636" s="40" t="str">
        <f t="shared" si="74"/>
        <v>No</v>
      </c>
      <c r="AK636" s="40">
        <v>16</v>
      </c>
      <c r="AL636" s="40">
        <v>15</v>
      </c>
      <c r="AM636" s="5" t="s">
        <v>177</v>
      </c>
      <c r="AN636" s="5" t="s">
        <v>177</v>
      </c>
      <c r="AO636" s="5" t="s">
        <v>8392</v>
      </c>
      <c r="AP636" s="5">
        <v>1133036</v>
      </c>
      <c r="AQ636" s="5">
        <v>510</v>
      </c>
      <c r="AR636" s="5" t="str">
        <f>IF(AQ636&lt;600,"yes","no")</f>
        <v>yes</v>
      </c>
      <c r="AS636" s="5">
        <v>3010</v>
      </c>
      <c r="AT636" s="5" t="str">
        <f t="shared" si="75"/>
        <v>yes</v>
      </c>
      <c r="AU636" s="5" t="str">
        <f t="shared" si="76"/>
        <v>no</v>
      </c>
      <c r="AV636" s="5">
        <v>99.421129433773856</v>
      </c>
      <c r="AW636" s="5">
        <v>97.98</v>
      </c>
      <c r="AX636" s="5" t="s">
        <v>2385</v>
      </c>
      <c r="AY636" s="5">
        <v>3.93</v>
      </c>
      <c r="AZ636" s="5" t="str">
        <f t="shared" si="77"/>
        <v>yes</v>
      </c>
      <c r="BA636" s="5" t="str">
        <f t="shared" si="78"/>
        <v>yes</v>
      </c>
    </row>
    <row r="637" spans="1:53">
      <c r="A637" s="5" t="s">
        <v>3189</v>
      </c>
      <c r="B637" s="5" t="s">
        <v>3797</v>
      </c>
      <c r="C637" s="5" t="s">
        <v>3508</v>
      </c>
      <c r="D637" s="5">
        <v>1297850</v>
      </c>
      <c r="E637" s="5" t="s">
        <v>172</v>
      </c>
      <c r="F637" s="5" t="s">
        <v>9756</v>
      </c>
      <c r="G637" s="5" t="s">
        <v>2882</v>
      </c>
      <c r="H637" s="5" t="s">
        <v>1549</v>
      </c>
      <c r="I637" s="5" t="s">
        <v>6168</v>
      </c>
      <c r="J637" s="5">
        <v>2015</v>
      </c>
      <c r="K637" s="10" t="s">
        <v>6174</v>
      </c>
      <c r="L637" s="136" t="s">
        <v>178</v>
      </c>
      <c r="M637" s="5" t="s">
        <v>2383</v>
      </c>
      <c r="N637" s="5" t="str">
        <f>VLOOKUP(A637,'All_useable_T.pal_12-2019'!C:R,15,FALSE)</f>
        <v>Yes</v>
      </c>
      <c r="O637" s="5" t="s">
        <v>177</v>
      </c>
      <c r="P637" s="10" t="s">
        <v>449</v>
      </c>
      <c r="Q637" s="23">
        <v>42309</v>
      </c>
      <c r="R637" s="5" t="s">
        <v>172</v>
      </c>
      <c r="S637" s="5" t="s">
        <v>172</v>
      </c>
      <c r="T637" s="5" t="s">
        <v>172</v>
      </c>
      <c r="U637" s="5" t="s">
        <v>172</v>
      </c>
      <c r="V637" s="5" t="s">
        <v>172</v>
      </c>
      <c r="W637" s="5" t="s">
        <v>172</v>
      </c>
      <c r="X637" s="5" t="s">
        <v>172</v>
      </c>
      <c r="Y637" s="5" t="s">
        <v>2814</v>
      </c>
      <c r="Z637" s="5" t="s">
        <v>6599</v>
      </c>
      <c r="AA637" s="5" t="s">
        <v>4028</v>
      </c>
      <c r="AB637" s="5" t="s">
        <v>6585</v>
      </c>
      <c r="AC637" s="5" t="s">
        <v>1762</v>
      </c>
      <c r="AD637" s="5">
        <v>2.7199999999999998E-2</v>
      </c>
      <c r="AE637" s="5" t="s">
        <v>177</v>
      </c>
      <c r="AF637" s="5" t="s">
        <v>449</v>
      </c>
      <c r="AG637" s="5">
        <v>5.7624399999999999E-2</v>
      </c>
      <c r="AH637" s="40" t="s">
        <v>177</v>
      </c>
      <c r="AI637" s="40" t="s">
        <v>449</v>
      </c>
      <c r="AJ637" s="40" t="str">
        <f t="shared" si="74"/>
        <v>No</v>
      </c>
      <c r="AK637" s="40">
        <v>26.4</v>
      </c>
      <c r="AL637" s="40">
        <v>26</v>
      </c>
      <c r="AM637" s="5" t="s">
        <v>177</v>
      </c>
      <c r="AN637" s="5" t="s">
        <v>177</v>
      </c>
      <c r="AO637" s="5" t="s">
        <v>8242</v>
      </c>
      <c r="AP637" s="5">
        <v>1139698</v>
      </c>
      <c r="AQ637" s="5">
        <v>137</v>
      </c>
      <c r="AR637" s="5" t="str">
        <f>IF(AQ637&lt;350,"yes","no")</f>
        <v>yes</v>
      </c>
      <c r="AS637" s="5">
        <v>15876</v>
      </c>
      <c r="AT637" s="5" t="str">
        <f t="shared" si="75"/>
        <v>yes</v>
      </c>
      <c r="AU637" s="5" t="str">
        <f t="shared" si="76"/>
        <v>yes</v>
      </c>
      <c r="AV637" s="5">
        <v>100.00570359054186</v>
      </c>
      <c r="AW637" s="5">
        <v>99.97</v>
      </c>
      <c r="AX637" s="5" t="s">
        <v>2385</v>
      </c>
      <c r="AY637" s="5">
        <v>4.92</v>
      </c>
      <c r="AZ637" s="5" t="str">
        <f t="shared" si="77"/>
        <v>yes</v>
      </c>
      <c r="BA637" s="5" t="str">
        <f t="shared" si="78"/>
        <v>yes</v>
      </c>
    </row>
    <row r="638" spans="1:53">
      <c r="A638" s="5" t="s">
        <v>3190</v>
      </c>
      <c r="B638" s="5" t="s">
        <v>3798</v>
      </c>
      <c r="C638" s="5" t="s">
        <v>3509</v>
      </c>
      <c r="D638" s="5">
        <v>1552254</v>
      </c>
      <c r="E638" s="5" t="s">
        <v>172</v>
      </c>
      <c r="F638" s="5" t="s">
        <v>9881</v>
      </c>
      <c r="G638" s="5" t="s">
        <v>2882</v>
      </c>
      <c r="H638" s="5" t="s">
        <v>1549</v>
      </c>
      <c r="I638" s="5" t="s">
        <v>6168</v>
      </c>
      <c r="J638" s="5">
        <v>2015</v>
      </c>
      <c r="K638" s="10" t="s">
        <v>6174</v>
      </c>
      <c r="L638" s="136" t="s">
        <v>178</v>
      </c>
      <c r="M638" s="5" t="s">
        <v>2383</v>
      </c>
      <c r="N638" s="5" t="str">
        <f>VLOOKUP(A638,'All_useable_T.pal_12-2019'!C:R,15,FALSE)</f>
        <v>Yes</v>
      </c>
      <c r="O638" s="5" t="s">
        <v>177</v>
      </c>
      <c r="P638" s="10" t="s">
        <v>449</v>
      </c>
      <c r="Q638" s="23">
        <v>42339</v>
      </c>
      <c r="R638" s="5" t="s">
        <v>172</v>
      </c>
      <c r="S638" s="5" t="s">
        <v>172</v>
      </c>
      <c r="T638" s="5" t="s">
        <v>172</v>
      </c>
      <c r="U638" s="5" t="s">
        <v>172</v>
      </c>
      <c r="V638" s="5" t="s">
        <v>172</v>
      </c>
      <c r="W638" s="5" t="s">
        <v>172</v>
      </c>
      <c r="X638" s="5" t="s">
        <v>172</v>
      </c>
      <c r="Y638" s="5" t="s">
        <v>2814</v>
      </c>
      <c r="Z638" s="5" t="s">
        <v>6599</v>
      </c>
      <c r="AA638" s="5" t="s">
        <v>4028</v>
      </c>
      <c r="AB638" s="5" t="s">
        <v>6585</v>
      </c>
      <c r="AC638" s="5" t="s">
        <v>1765</v>
      </c>
      <c r="AD638" s="5">
        <v>2.8864600000000001E-2</v>
      </c>
      <c r="AE638" s="5" t="s">
        <v>177</v>
      </c>
      <c r="AF638" s="5" t="s">
        <v>449</v>
      </c>
      <c r="AG638" s="5">
        <v>5.64529E-2</v>
      </c>
      <c r="AH638" s="40" t="s">
        <v>177</v>
      </c>
      <c r="AI638" s="40" t="s">
        <v>449</v>
      </c>
      <c r="AJ638" s="40" t="str">
        <f t="shared" si="74"/>
        <v>No</v>
      </c>
      <c r="AK638" s="40">
        <v>28</v>
      </c>
      <c r="AL638" s="40">
        <v>27</v>
      </c>
      <c r="AM638" s="5" t="s">
        <v>177</v>
      </c>
      <c r="AN638" s="5" t="s">
        <v>177</v>
      </c>
      <c r="AO638" s="5" t="s">
        <v>8393</v>
      </c>
      <c r="AP638" s="5">
        <v>1138142</v>
      </c>
      <c r="AQ638" s="5">
        <v>144</v>
      </c>
      <c r="AR638" s="5" t="str">
        <f>IF(AQ638&lt;350,"yes","no")</f>
        <v>yes</v>
      </c>
      <c r="AS638" s="5">
        <v>12576</v>
      </c>
      <c r="AT638" s="5" t="str">
        <f t="shared" si="75"/>
        <v>yes</v>
      </c>
      <c r="AU638" s="5" t="str">
        <f t="shared" si="76"/>
        <v>yes</v>
      </c>
      <c r="AV638" s="5">
        <v>99.869168407724246</v>
      </c>
      <c r="AW638" s="5">
        <v>99.19</v>
      </c>
      <c r="AX638" s="5" t="s">
        <v>2385</v>
      </c>
      <c r="AY638" s="5">
        <v>1.53</v>
      </c>
      <c r="AZ638" s="5" t="str">
        <f t="shared" si="77"/>
        <v>yes</v>
      </c>
      <c r="BA638" s="5" t="str">
        <f t="shared" si="78"/>
        <v>yes</v>
      </c>
    </row>
    <row r="639" spans="1:53">
      <c r="A639" s="5" t="s">
        <v>3191</v>
      </c>
      <c r="B639" s="5" t="s">
        <v>3799</v>
      </c>
      <c r="C639" s="5" t="s">
        <v>3510</v>
      </c>
      <c r="D639" s="5">
        <v>1011880</v>
      </c>
      <c r="E639" s="5" t="s">
        <v>172</v>
      </c>
      <c r="F639" s="5" t="s">
        <v>9882</v>
      </c>
      <c r="G639" s="5" t="s">
        <v>2882</v>
      </c>
      <c r="H639" s="5" t="s">
        <v>1549</v>
      </c>
      <c r="I639" s="5" t="s">
        <v>6168</v>
      </c>
      <c r="J639" s="5">
        <v>2015</v>
      </c>
      <c r="K639" s="10" t="s">
        <v>6174</v>
      </c>
      <c r="L639" s="136" t="s">
        <v>178</v>
      </c>
      <c r="M639" s="5" t="s">
        <v>2383</v>
      </c>
      <c r="N639" s="5" t="str">
        <f>VLOOKUP(A639,'All_useable_T.pal_12-2019'!C:R,15,FALSE)</f>
        <v>Yes</v>
      </c>
      <c r="O639" s="5" t="s">
        <v>177</v>
      </c>
      <c r="P639" s="10" t="s">
        <v>449</v>
      </c>
      <c r="Q639" s="23">
        <v>42339</v>
      </c>
      <c r="R639" s="5" t="s">
        <v>172</v>
      </c>
      <c r="S639" s="5" t="s">
        <v>172</v>
      </c>
      <c r="T639" s="5" t="s">
        <v>172</v>
      </c>
      <c r="U639" s="5" t="s">
        <v>172</v>
      </c>
      <c r="V639" s="5" t="s">
        <v>172</v>
      </c>
      <c r="W639" s="5" t="s">
        <v>172</v>
      </c>
      <c r="X639" s="5" t="s">
        <v>172</v>
      </c>
      <c r="Y639" s="5" t="s">
        <v>2814</v>
      </c>
      <c r="Z639" s="5" t="s">
        <v>6599</v>
      </c>
      <c r="AA639" s="5" t="s">
        <v>4028</v>
      </c>
      <c r="AB639" s="5" t="s">
        <v>6585</v>
      </c>
      <c r="AC639" s="5" t="s">
        <v>1765</v>
      </c>
      <c r="AD639" s="5">
        <v>4.7546900000000003E-2</v>
      </c>
      <c r="AE639" s="5" t="s">
        <v>177</v>
      </c>
      <c r="AF639" s="5" t="s">
        <v>449</v>
      </c>
      <c r="AG639" s="5">
        <v>0.12571499999999999</v>
      </c>
      <c r="AH639" s="40" t="s">
        <v>177</v>
      </c>
      <c r="AI639" s="40" t="s">
        <v>449</v>
      </c>
      <c r="AJ639" s="40" t="str">
        <f t="shared" si="74"/>
        <v>No</v>
      </c>
      <c r="AK639" s="40">
        <v>18</v>
      </c>
      <c r="AL639" s="40">
        <v>17</v>
      </c>
      <c r="AM639" s="5" t="s">
        <v>177</v>
      </c>
      <c r="AN639" s="5" t="s">
        <v>177</v>
      </c>
      <c r="AO639" s="5" t="s">
        <v>8394</v>
      </c>
      <c r="AP639" s="5">
        <v>1145082</v>
      </c>
      <c r="AQ639" s="5">
        <v>422</v>
      </c>
      <c r="AR639" s="5" t="str">
        <f>IF(AQ639&lt;600,"yes","no")</f>
        <v>yes</v>
      </c>
      <c r="AS639" s="5">
        <v>3907</v>
      </c>
      <c r="AT639" s="5" t="str">
        <f t="shared" si="75"/>
        <v>yes</v>
      </c>
      <c r="AU639" s="5" t="str">
        <f t="shared" si="76"/>
        <v>no</v>
      </c>
      <c r="AV639" s="5">
        <v>100.47813638250209</v>
      </c>
      <c r="AW639" s="5">
        <v>98.9</v>
      </c>
      <c r="AX639" s="5" t="s">
        <v>2385</v>
      </c>
      <c r="AY639" s="5">
        <v>8.2200000000000006</v>
      </c>
      <c r="AZ639" s="5" t="str">
        <f t="shared" si="77"/>
        <v>no</v>
      </c>
      <c r="BA639" s="5" t="str">
        <f t="shared" si="78"/>
        <v>yes</v>
      </c>
    </row>
    <row r="640" spans="1:53">
      <c r="A640" s="5" t="s">
        <v>3192</v>
      </c>
      <c r="B640" s="5" t="s">
        <v>3800</v>
      </c>
      <c r="C640" s="5" t="s">
        <v>3511</v>
      </c>
      <c r="D640" s="5">
        <v>2500000</v>
      </c>
      <c r="E640" s="5" t="s">
        <v>172</v>
      </c>
      <c r="F640" s="5" t="s">
        <v>9757</v>
      </c>
      <c r="G640" s="5" t="s">
        <v>2882</v>
      </c>
      <c r="H640" s="5" t="s">
        <v>1549</v>
      </c>
      <c r="I640" s="5" t="s">
        <v>6168</v>
      </c>
      <c r="J640" s="5">
        <v>2015</v>
      </c>
      <c r="K640" s="10" t="s">
        <v>6174</v>
      </c>
      <c r="L640" s="136" t="s">
        <v>178</v>
      </c>
      <c r="M640" s="5" t="s">
        <v>2383</v>
      </c>
      <c r="N640" s="5" t="str">
        <f>VLOOKUP(A640,'All_useable_T.pal_12-2019'!C:R,15,FALSE)</f>
        <v>Yes</v>
      </c>
      <c r="O640" s="5" t="s">
        <v>177</v>
      </c>
      <c r="P640" s="10" t="s">
        <v>449</v>
      </c>
      <c r="Q640" s="23">
        <v>42339</v>
      </c>
      <c r="R640" s="5" t="s">
        <v>172</v>
      </c>
      <c r="S640" s="5" t="s">
        <v>172</v>
      </c>
      <c r="T640" s="5" t="s">
        <v>172</v>
      </c>
      <c r="U640" s="5" t="s">
        <v>172</v>
      </c>
      <c r="V640" s="5" t="s">
        <v>172</v>
      </c>
      <c r="W640" s="5" t="s">
        <v>172</v>
      </c>
      <c r="X640" s="5" t="s">
        <v>172</v>
      </c>
      <c r="Y640" s="5" t="s">
        <v>2814</v>
      </c>
      <c r="Z640" s="5" t="s">
        <v>6599</v>
      </c>
      <c r="AA640" s="5" t="s">
        <v>4028</v>
      </c>
      <c r="AB640" s="5" t="s">
        <v>6585</v>
      </c>
      <c r="AC640" s="5" t="s">
        <v>1765</v>
      </c>
      <c r="AD640" s="5">
        <v>2.43254E-2</v>
      </c>
      <c r="AE640" s="5" t="s">
        <v>177</v>
      </c>
      <c r="AF640" s="5" t="s">
        <v>449</v>
      </c>
      <c r="AG640" s="5">
        <v>3.8326800000000001E-2</v>
      </c>
      <c r="AH640" s="40" t="s">
        <v>177</v>
      </c>
      <c r="AI640" s="40" t="s">
        <v>449</v>
      </c>
      <c r="AJ640" s="40" t="str">
        <f t="shared" si="74"/>
        <v>No</v>
      </c>
      <c r="AK640" s="40">
        <v>60.9</v>
      </c>
      <c r="AL640" s="40">
        <v>60</v>
      </c>
      <c r="AM640" s="5" t="s">
        <v>177</v>
      </c>
      <c r="AN640" s="5" t="s">
        <v>177</v>
      </c>
      <c r="AO640" s="5" t="s">
        <v>8243</v>
      </c>
      <c r="AP640" s="5">
        <v>1133500</v>
      </c>
      <c r="AQ640" s="5">
        <v>17</v>
      </c>
      <c r="AR640" s="5" t="str">
        <f>IF(AQ640&lt;350,"yes","no")</f>
        <v>yes</v>
      </c>
      <c r="AS640" s="5">
        <v>175097</v>
      </c>
      <c r="AT640" s="5" t="str">
        <f t="shared" si="75"/>
        <v>yes</v>
      </c>
      <c r="AU640" s="5" t="str">
        <f t="shared" si="76"/>
        <v>yes</v>
      </c>
      <c r="AV640" s="5">
        <v>99.461844295488106</v>
      </c>
      <c r="AW640" s="5">
        <v>100</v>
      </c>
      <c r="AX640" s="5" t="s">
        <v>2385</v>
      </c>
      <c r="AY640" s="5">
        <v>0</v>
      </c>
      <c r="AZ640" s="5" t="str">
        <f t="shared" si="77"/>
        <v>yes</v>
      </c>
      <c r="BA640" s="5" t="str">
        <f t="shared" si="78"/>
        <v>yes</v>
      </c>
    </row>
    <row r="641" spans="1:53">
      <c r="A641" s="5" t="s">
        <v>3193</v>
      </c>
      <c r="B641" s="5" t="s">
        <v>3801</v>
      </c>
      <c r="C641" s="5" t="s">
        <v>3512</v>
      </c>
      <c r="D641" s="5">
        <v>1530595</v>
      </c>
      <c r="E641" s="5" t="s">
        <v>172</v>
      </c>
      <c r="F641" s="5" t="s">
        <v>9883</v>
      </c>
      <c r="G641" s="5" t="s">
        <v>2882</v>
      </c>
      <c r="H641" s="5" t="s">
        <v>1549</v>
      </c>
      <c r="I641" s="5" t="s">
        <v>6168</v>
      </c>
      <c r="J641" s="5">
        <v>2016</v>
      </c>
      <c r="K641" s="10" t="s">
        <v>6174</v>
      </c>
      <c r="L641" s="136" t="s">
        <v>178</v>
      </c>
      <c r="M641" s="5" t="s">
        <v>2383</v>
      </c>
      <c r="N641" s="5" t="str">
        <f>VLOOKUP(A641,'All_useable_T.pal_12-2019'!C:R,15,FALSE)</f>
        <v>Yes</v>
      </c>
      <c r="O641" s="5" t="s">
        <v>177</v>
      </c>
      <c r="P641" s="10" t="s">
        <v>449</v>
      </c>
      <c r="Q641" s="23">
        <v>42370</v>
      </c>
      <c r="R641" s="5" t="s">
        <v>172</v>
      </c>
      <c r="S641" s="5" t="s">
        <v>172</v>
      </c>
      <c r="T641" s="5" t="s">
        <v>172</v>
      </c>
      <c r="U641" s="5" t="s">
        <v>172</v>
      </c>
      <c r="V641" s="5" t="s">
        <v>172</v>
      </c>
      <c r="W641" s="5" t="s">
        <v>172</v>
      </c>
      <c r="X641" s="5" t="s">
        <v>172</v>
      </c>
      <c r="Y641" s="5" t="s">
        <v>2814</v>
      </c>
      <c r="Z641" s="5" t="s">
        <v>6599</v>
      </c>
      <c r="AA641" s="5" t="s">
        <v>4028</v>
      </c>
      <c r="AB641" s="5" t="s">
        <v>6585</v>
      </c>
      <c r="AC641" s="5" t="s">
        <v>1765</v>
      </c>
      <c r="AD641" s="5">
        <v>2.81187E-2</v>
      </c>
      <c r="AE641" s="5" t="s">
        <v>177</v>
      </c>
      <c r="AF641" s="5" t="s">
        <v>449</v>
      </c>
      <c r="AG641" s="5">
        <v>5.0685000000000001E-2</v>
      </c>
      <c r="AH641" s="40" t="s">
        <v>177</v>
      </c>
      <c r="AI641" s="40" t="s">
        <v>449</v>
      </c>
      <c r="AJ641" s="40" t="str">
        <f t="shared" si="74"/>
        <v>No</v>
      </c>
      <c r="AK641" s="40">
        <v>28.9</v>
      </c>
      <c r="AL641" s="40">
        <v>28</v>
      </c>
      <c r="AM641" s="5" t="s">
        <v>177</v>
      </c>
      <c r="AN641" s="5" t="s">
        <v>177</v>
      </c>
      <c r="AO641" s="5" t="s">
        <v>8395</v>
      </c>
      <c r="AP641" s="5">
        <v>1133547</v>
      </c>
      <c r="AQ641" s="5">
        <v>78</v>
      </c>
      <c r="AR641" s="5" t="str">
        <f>IF(AQ641&lt;350,"yes","no")</f>
        <v>yes</v>
      </c>
      <c r="AS641" s="5">
        <v>26522</v>
      </c>
      <c r="AT641" s="5" t="str">
        <f t="shared" si="75"/>
        <v>yes</v>
      </c>
      <c r="AU641" s="5" t="str">
        <f t="shared" si="76"/>
        <v>yes</v>
      </c>
      <c r="AV641" s="5">
        <v>99.465968430187615</v>
      </c>
      <c r="AW641" s="5">
        <v>100</v>
      </c>
      <c r="AX641" s="5" t="s">
        <v>2385</v>
      </c>
      <c r="AY641" s="5">
        <v>0.97</v>
      </c>
      <c r="AZ641" s="5" t="str">
        <f t="shared" si="77"/>
        <v>yes</v>
      </c>
      <c r="BA641" s="5" t="str">
        <f t="shared" si="78"/>
        <v>yes</v>
      </c>
    </row>
    <row r="642" spans="1:53">
      <c r="A642" s="5" t="s">
        <v>3194</v>
      </c>
      <c r="B642" s="5" t="s">
        <v>3802</v>
      </c>
      <c r="C642" s="5" t="s">
        <v>3513</v>
      </c>
      <c r="D642" s="5">
        <v>2500000</v>
      </c>
      <c r="E642" s="5" t="s">
        <v>172</v>
      </c>
      <c r="F642" s="5" t="s">
        <v>9771</v>
      </c>
      <c r="G642" s="5" t="s">
        <v>2882</v>
      </c>
      <c r="H642" s="5" t="s">
        <v>1549</v>
      </c>
      <c r="I642" s="5" t="s">
        <v>6168</v>
      </c>
      <c r="J642" s="5">
        <v>2016</v>
      </c>
      <c r="K642" s="10" t="s">
        <v>6174</v>
      </c>
      <c r="L642" s="136" t="s">
        <v>178</v>
      </c>
      <c r="M642" s="5" t="s">
        <v>2383</v>
      </c>
      <c r="N642" s="5" t="str">
        <f>VLOOKUP(A642,'All_useable_T.pal_12-2019'!C:R,15,FALSE)</f>
        <v>Yes</v>
      </c>
      <c r="O642" s="5" t="s">
        <v>177</v>
      </c>
      <c r="P642" s="10" t="s">
        <v>449</v>
      </c>
      <c r="Q642" s="23">
        <v>42370</v>
      </c>
      <c r="R642" s="5" t="s">
        <v>172</v>
      </c>
      <c r="S642" s="5" t="s">
        <v>172</v>
      </c>
      <c r="T642" s="5" t="s">
        <v>172</v>
      </c>
      <c r="U642" s="5" t="s">
        <v>172</v>
      </c>
      <c r="V642" s="5" t="s">
        <v>172</v>
      </c>
      <c r="W642" s="5" t="s">
        <v>172</v>
      </c>
      <c r="X642" s="5" t="s">
        <v>172</v>
      </c>
      <c r="Y642" s="5" t="s">
        <v>2814</v>
      </c>
      <c r="Z642" s="5" t="s">
        <v>6599</v>
      </c>
      <c r="AA642" s="5" t="s">
        <v>4028</v>
      </c>
      <c r="AB642" s="5" t="s">
        <v>6585</v>
      </c>
      <c r="AC642" s="5" t="s">
        <v>1765</v>
      </c>
      <c r="AD642" s="5">
        <v>2.4507899999999999E-2</v>
      </c>
      <c r="AE642" s="5" t="s">
        <v>177</v>
      </c>
      <c r="AF642" s="5" t="s">
        <v>449</v>
      </c>
      <c r="AG642" s="5">
        <v>3.8855899999999999E-2</v>
      </c>
      <c r="AH642" s="40" t="s">
        <v>177</v>
      </c>
      <c r="AI642" s="40" t="s">
        <v>449</v>
      </c>
      <c r="AJ642" s="40" t="str">
        <f t="shared" si="74"/>
        <v>No</v>
      </c>
      <c r="AK642" s="40">
        <v>55.3</v>
      </c>
      <c r="AL642" s="40">
        <v>54</v>
      </c>
      <c r="AM642" s="5" t="s">
        <v>177</v>
      </c>
      <c r="AN642" s="5" t="s">
        <v>177</v>
      </c>
      <c r="AO642" s="5" t="s">
        <v>8297</v>
      </c>
      <c r="AP642" s="5">
        <v>1133739</v>
      </c>
      <c r="AQ642" s="5">
        <v>22</v>
      </c>
      <c r="AR642" s="5" t="str">
        <f>IF(AQ642&lt;350,"yes","no")</f>
        <v>yes</v>
      </c>
      <c r="AS642" s="5">
        <v>146120</v>
      </c>
      <c r="AT642" s="5" t="str">
        <f t="shared" si="75"/>
        <v>yes</v>
      </c>
      <c r="AU642" s="5" t="str">
        <f t="shared" si="76"/>
        <v>yes</v>
      </c>
      <c r="AV642" s="5">
        <v>99.482815959172825</v>
      </c>
      <c r="AW642" s="5">
        <v>100</v>
      </c>
      <c r="AX642" s="5" t="s">
        <v>2385</v>
      </c>
      <c r="AY642" s="5">
        <v>0</v>
      </c>
      <c r="AZ642" s="5" t="str">
        <f t="shared" si="77"/>
        <v>yes</v>
      </c>
      <c r="BA642" s="5" t="str">
        <f t="shared" si="78"/>
        <v>yes</v>
      </c>
    </row>
    <row r="643" spans="1:53">
      <c r="A643" s="5" t="s">
        <v>3195</v>
      </c>
      <c r="B643" s="5" t="s">
        <v>3803</v>
      </c>
      <c r="C643" s="5" t="s">
        <v>3514</v>
      </c>
      <c r="D643" s="5">
        <v>776110</v>
      </c>
      <c r="E643" s="5" t="s">
        <v>172</v>
      </c>
      <c r="F643" s="5" t="s">
        <v>9758</v>
      </c>
      <c r="G643" s="5" t="s">
        <v>2882</v>
      </c>
      <c r="H643" s="5" t="s">
        <v>1549</v>
      </c>
      <c r="I643" s="5" t="s">
        <v>6168</v>
      </c>
      <c r="J643" s="5">
        <v>2016</v>
      </c>
      <c r="K643" s="10" t="s">
        <v>6174</v>
      </c>
      <c r="L643" s="136" t="s">
        <v>178</v>
      </c>
      <c r="M643" s="5" t="s">
        <v>2383</v>
      </c>
      <c r="N643" s="5" t="str">
        <f>VLOOKUP(A643,'All_useable_T.pal_12-2019'!C:R,15,FALSE)</f>
        <v>Yes</v>
      </c>
      <c r="O643" s="5" t="s">
        <v>177</v>
      </c>
      <c r="P643" s="10" t="s">
        <v>449</v>
      </c>
      <c r="Q643" s="23">
        <v>42401</v>
      </c>
      <c r="R643" s="5" t="s">
        <v>172</v>
      </c>
      <c r="S643" s="5" t="s">
        <v>172</v>
      </c>
      <c r="T643" s="5" t="s">
        <v>172</v>
      </c>
      <c r="U643" s="5" t="s">
        <v>172</v>
      </c>
      <c r="V643" s="5" t="s">
        <v>172</v>
      </c>
      <c r="W643" s="5" t="s">
        <v>172</v>
      </c>
      <c r="X643" s="5" t="s">
        <v>172</v>
      </c>
      <c r="Y643" s="5" t="s">
        <v>2814</v>
      </c>
      <c r="Z643" s="5" t="s">
        <v>6599</v>
      </c>
      <c r="AA643" s="5" t="s">
        <v>4028</v>
      </c>
      <c r="AB643" s="5" t="s">
        <v>6585</v>
      </c>
      <c r="AC643" s="5" t="s">
        <v>1762</v>
      </c>
      <c r="AD643" s="5">
        <v>5.1122599999999997E-2</v>
      </c>
      <c r="AE643" s="5" t="s">
        <v>177</v>
      </c>
      <c r="AF643" s="5" t="s">
        <v>449</v>
      </c>
      <c r="AG643" s="5">
        <v>0.15515399999999999</v>
      </c>
      <c r="AH643" s="40" t="s">
        <v>177</v>
      </c>
      <c r="AI643" s="40" t="s">
        <v>449</v>
      </c>
      <c r="AJ643" s="40" t="str">
        <f t="shared" ref="AJ643:AJ706" si="81">IF(AG643&gt;0.75,"Yes","No")</f>
        <v>No</v>
      </c>
      <c r="AK643" s="40">
        <v>16.100000000000001</v>
      </c>
      <c r="AL643" s="40">
        <v>15</v>
      </c>
      <c r="AM643" s="5" t="s">
        <v>177</v>
      </c>
      <c r="AN643" s="5" t="s">
        <v>177</v>
      </c>
      <c r="AO643" s="5" t="s">
        <v>8244</v>
      </c>
      <c r="AP643" s="5">
        <v>1129608</v>
      </c>
      <c r="AQ643" s="5">
        <v>464</v>
      </c>
      <c r="AR643" s="5" t="str">
        <f>IF(AQ643&lt;600,"yes","no")</f>
        <v>yes</v>
      </c>
      <c r="AS643" s="5">
        <v>3545</v>
      </c>
      <c r="AT643" s="5" t="str">
        <f t="shared" si="75"/>
        <v>yes</v>
      </c>
      <c r="AU643" s="5" t="str">
        <f t="shared" si="76"/>
        <v>no</v>
      </c>
      <c r="AV643" s="5">
        <v>99.120330843350445</v>
      </c>
      <c r="AW643" s="5">
        <v>97.04</v>
      </c>
      <c r="AX643" s="5" t="s">
        <v>2385</v>
      </c>
      <c r="AY643" s="5">
        <v>8.77</v>
      </c>
      <c r="AZ643" s="5" t="str">
        <f t="shared" si="77"/>
        <v>no</v>
      </c>
      <c r="BA643" s="5" t="str">
        <f t="shared" si="78"/>
        <v>yes</v>
      </c>
    </row>
    <row r="644" spans="1:53">
      <c r="A644" s="5" t="s">
        <v>3196</v>
      </c>
      <c r="B644" s="5" t="s">
        <v>3804</v>
      </c>
      <c r="C644" s="5" t="s">
        <v>3515</v>
      </c>
      <c r="D644" s="5">
        <v>1425049</v>
      </c>
      <c r="E644" s="5" t="s">
        <v>172</v>
      </c>
      <c r="F644" s="5" t="s">
        <v>9884</v>
      </c>
      <c r="G644" s="5" t="s">
        <v>2882</v>
      </c>
      <c r="H644" s="5" t="s">
        <v>1549</v>
      </c>
      <c r="I644" s="5" t="s">
        <v>6168</v>
      </c>
      <c r="J644" s="5">
        <v>2016</v>
      </c>
      <c r="K644" s="10" t="s">
        <v>6174</v>
      </c>
      <c r="L644" s="136" t="s">
        <v>178</v>
      </c>
      <c r="M644" s="5" t="s">
        <v>2383</v>
      </c>
      <c r="N644" s="5" t="str">
        <f>VLOOKUP(A644,'All_useable_T.pal_12-2019'!C:R,15,FALSE)</f>
        <v>Yes</v>
      </c>
      <c r="O644" s="5" t="s">
        <v>177</v>
      </c>
      <c r="P644" s="10" t="s">
        <v>449</v>
      </c>
      <c r="Q644" s="23">
        <v>42430</v>
      </c>
      <c r="R644" s="5" t="s">
        <v>172</v>
      </c>
      <c r="S644" s="5" t="s">
        <v>172</v>
      </c>
      <c r="T644" s="5" t="s">
        <v>172</v>
      </c>
      <c r="U644" s="5" t="s">
        <v>172</v>
      </c>
      <c r="V644" s="5" t="s">
        <v>172</v>
      </c>
      <c r="W644" s="5" t="s">
        <v>172</v>
      </c>
      <c r="X644" s="5" t="s">
        <v>172</v>
      </c>
      <c r="Y644" s="5" t="s">
        <v>2814</v>
      </c>
      <c r="Z644" s="5" t="s">
        <v>6599</v>
      </c>
      <c r="AA644" s="5" t="s">
        <v>4028</v>
      </c>
      <c r="AB644" s="5" t="s">
        <v>6585</v>
      </c>
      <c r="AC644" s="5" t="s">
        <v>1765</v>
      </c>
      <c r="AD644" s="5">
        <v>3.1736500000000001E-2</v>
      </c>
      <c r="AE644" s="5" t="s">
        <v>177</v>
      </c>
      <c r="AF644" s="5" t="s">
        <v>449</v>
      </c>
      <c r="AG644" s="5">
        <v>6.6014400000000001E-2</v>
      </c>
      <c r="AH644" s="40" t="s">
        <v>177</v>
      </c>
      <c r="AI644" s="40" t="s">
        <v>449</v>
      </c>
      <c r="AJ644" s="40" t="str">
        <f t="shared" si="81"/>
        <v>No</v>
      </c>
      <c r="AK644" s="40">
        <v>24.9</v>
      </c>
      <c r="AL644" s="40">
        <v>24</v>
      </c>
      <c r="AM644" s="5" t="s">
        <v>177</v>
      </c>
      <c r="AN644" s="5" t="s">
        <v>177</v>
      </c>
      <c r="AO644" s="5" t="s">
        <v>8396</v>
      </c>
      <c r="AP644" s="5">
        <v>1146113</v>
      </c>
      <c r="AQ644" s="5">
        <v>228</v>
      </c>
      <c r="AR644" s="5" t="str">
        <f>IF(AQ644&lt;350,"yes","no")</f>
        <v>yes</v>
      </c>
      <c r="AS644" s="5">
        <v>9342</v>
      </c>
      <c r="AT644" s="5" t="str">
        <f t="shared" si="75"/>
        <v>yes</v>
      </c>
      <c r="AU644" s="5" t="str">
        <f t="shared" si="76"/>
        <v>yes</v>
      </c>
      <c r="AV644" s="5">
        <v>100.56860410325079</v>
      </c>
      <c r="AW644" s="5">
        <v>98.39</v>
      </c>
      <c r="AX644" s="5" t="s">
        <v>2385</v>
      </c>
      <c r="AY644" s="5">
        <v>2.99</v>
      </c>
      <c r="AZ644" s="5" t="str">
        <f t="shared" si="77"/>
        <v>yes</v>
      </c>
      <c r="BA644" s="5" t="str">
        <f t="shared" si="78"/>
        <v>yes</v>
      </c>
    </row>
    <row r="645" spans="1:53">
      <c r="A645" s="5" t="s">
        <v>3197</v>
      </c>
      <c r="B645" s="5" t="s">
        <v>3805</v>
      </c>
      <c r="C645" s="5" t="s">
        <v>3516</v>
      </c>
      <c r="D645" s="5">
        <v>416263</v>
      </c>
      <c r="E645" s="5" t="s">
        <v>172</v>
      </c>
      <c r="F645" s="5" t="s">
        <v>9885</v>
      </c>
      <c r="G645" s="5" t="s">
        <v>2882</v>
      </c>
      <c r="H645" s="5" t="s">
        <v>1549</v>
      </c>
      <c r="I645" s="5" t="s">
        <v>6168</v>
      </c>
      <c r="J645" s="5">
        <v>2016</v>
      </c>
      <c r="K645" s="10" t="s">
        <v>6174</v>
      </c>
      <c r="L645" s="136" t="s">
        <v>178</v>
      </c>
      <c r="M645" s="5" t="s">
        <v>2383</v>
      </c>
      <c r="N645" s="5" t="str">
        <f>VLOOKUP(A645,'All_useable_T.pal_12-2019'!C:R,15,FALSE)</f>
        <v>Yes</v>
      </c>
      <c r="O645" s="5" t="s">
        <v>177</v>
      </c>
      <c r="P645" s="10" t="s">
        <v>449</v>
      </c>
      <c r="Q645" s="23">
        <v>42430</v>
      </c>
      <c r="R645" s="5" t="s">
        <v>172</v>
      </c>
      <c r="S645" s="5" t="s">
        <v>172</v>
      </c>
      <c r="T645" s="5" t="s">
        <v>172</v>
      </c>
      <c r="U645" s="5" t="s">
        <v>172</v>
      </c>
      <c r="V645" s="5" t="s">
        <v>172</v>
      </c>
      <c r="W645" s="5" t="s">
        <v>172</v>
      </c>
      <c r="X645" s="5" t="s">
        <v>172</v>
      </c>
      <c r="Y645" s="5" t="s">
        <v>2814</v>
      </c>
      <c r="Z645" s="5" t="s">
        <v>6599</v>
      </c>
      <c r="AA645" s="5" t="s">
        <v>4028</v>
      </c>
      <c r="AB645" s="5" t="s">
        <v>6585</v>
      </c>
      <c r="AC645" s="5" t="s">
        <v>9714</v>
      </c>
      <c r="AD645" s="5">
        <v>0.20594999999999999</v>
      </c>
      <c r="AE645" s="5" t="s">
        <v>177</v>
      </c>
      <c r="AF645" s="5" t="s">
        <v>449</v>
      </c>
      <c r="AG645" s="5">
        <v>0.52509300000000003</v>
      </c>
      <c r="AH645" s="40" t="s">
        <v>449</v>
      </c>
      <c r="AI645" s="40" t="s">
        <v>177</v>
      </c>
      <c r="AJ645" s="40" t="str">
        <f t="shared" si="81"/>
        <v>No</v>
      </c>
      <c r="AK645" s="40">
        <v>7.9</v>
      </c>
      <c r="AL645" s="40">
        <v>7</v>
      </c>
      <c r="AM645" s="5" t="s">
        <v>177</v>
      </c>
      <c r="AN645" s="5" t="s">
        <v>177</v>
      </c>
      <c r="AO645" s="5" t="s">
        <v>8397</v>
      </c>
      <c r="AP645" s="5">
        <v>869142</v>
      </c>
      <c r="AQ645" s="5">
        <v>865</v>
      </c>
      <c r="AR645" s="5" t="str">
        <f>IF(AQ645&lt;600,"yes","no")</f>
        <v>no</v>
      </c>
      <c r="AS645" s="5">
        <v>1048</v>
      </c>
      <c r="AT645" s="5" t="str">
        <f t="shared" si="75"/>
        <v>no</v>
      </c>
      <c r="AU645" s="5" t="str">
        <f t="shared" si="76"/>
        <v>no</v>
      </c>
      <c r="AV645" s="5">
        <v>76.265078319072899</v>
      </c>
      <c r="AW645" s="5">
        <v>87.43</v>
      </c>
      <c r="AX645" s="5" t="s">
        <v>2386</v>
      </c>
      <c r="AY645" s="5">
        <v>7.27</v>
      </c>
      <c r="AZ645" s="5" t="str">
        <f t="shared" si="77"/>
        <v>no</v>
      </c>
      <c r="BA645" s="5" t="str">
        <f t="shared" si="78"/>
        <v>yes</v>
      </c>
    </row>
    <row r="646" spans="1:53">
      <c r="A646" s="5" t="s">
        <v>3198</v>
      </c>
      <c r="B646" s="5" t="s">
        <v>3806</v>
      </c>
      <c r="C646" s="5" t="s">
        <v>3517</v>
      </c>
      <c r="D646" s="5">
        <v>2500000</v>
      </c>
      <c r="E646" s="5" t="s">
        <v>172</v>
      </c>
      <c r="F646" s="5" t="s">
        <v>9886</v>
      </c>
      <c r="G646" s="5" t="s">
        <v>2882</v>
      </c>
      <c r="H646" s="5" t="s">
        <v>1549</v>
      </c>
      <c r="I646" s="5" t="s">
        <v>6168</v>
      </c>
      <c r="J646" s="5">
        <v>2016</v>
      </c>
      <c r="K646" s="10" t="s">
        <v>6174</v>
      </c>
      <c r="L646" s="136" t="s">
        <v>178</v>
      </c>
      <c r="M646" s="5" t="s">
        <v>2383</v>
      </c>
      <c r="N646" s="5" t="str">
        <f>VLOOKUP(A646,'All_useable_T.pal_12-2019'!C:R,15,FALSE)</f>
        <v>Yes</v>
      </c>
      <c r="O646" s="5" t="s">
        <v>177</v>
      </c>
      <c r="P646" s="10" t="s">
        <v>449</v>
      </c>
      <c r="Q646" s="23">
        <v>42461</v>
      </c>
      <c r="R646" s="5" t="s">
        <v>172</v>
      </c>
      <c r="S646" s="5" t="s">
        <v>172</v>
      </c>
      <c r="T646" s="5" t="s">
        <v>172</v>
      </c>
      <c r="U646" s="5" t="s">
        <v>172</v>
      </c>
      <c r="V646" s="5" t="s">
        <v>172</v>
      </c>
      <c r="W646" s="5" t="s">
        <v>172</v>
      </c>
      <c r="X646" s="5" t="s">
        <v>172</v>
      </c>
      <c r="Y646" s="5" t="s">
        <v>2814</v>
      </c>
      <c r="Z646" s="5" t="s">
        <v>6599</v>
      </c>
      <c r="AA646" s="5" t="s">
        <v>4028</v>
      </c>
      <c r="AB646" s="5" t="s">
        <v>6585</v>
      </c>
      <c r="AC646" s="5" t="s">
        <v>1765</v>
      </c>
      <c r="AD646" s="5">
        <v>2.4780799999999999E-2</v>
      </c>
      <c r="AE646" s="5" t="s">
        <v>177</v>
      </c>
      <c r="AF646" s="5" t="s">
        <v>449</v>
      </c>
      <c r="AG646" s="5">
        <v>3.9876500000000002E-2</v>
      </c>
      <c r="AH646" s="40" t="s">
        <v>177</v>
      </c>
      <c r="AI646" s="40" t="s">
        <v>449</v>
      </c>
      <c r="AJ646" s="40" t="str">
        <f t="shared" si="81"/>
        <v>No</v>
      </c>
      <c r="AK646" s="40">
        <v>46.3</v>
      </c>
      <c r="AL646" s="40">
        <v>46</v>
      </c>
      <c r="AM646" s="5" t="s">
        <v>177</v>
      </c>
      <c r="AN646" s="5" t="s">
        <v>177</v>
      </c>
      <c r="AO646" s="5" t="s">
        <v>8398</v>
      </c>
      <c r="AP646" s="5">
        <v>1135974</v>
      </c>
      <c r="AQ646" s="5">
        <v>39</v>
      </c>
      <c r="AR646" s="5" t="str">
        <f>IF(AQ646&lt;350,"yes","no")</f>
        <v>yes</v>
      </c>
      <c r="AS646" s="5">
        <v>104774</v>
      </c>
      <c r="AT646" s="5" t="str">
        <f t="shared" si="75"/>
        <v>yes</v>
      </c>
      <c r="AU646" s="5" t="str">
        <f t="shared" si="76"/>
        <v>yes</v>
      </c>
      <c r="AV646" s="5">
        <v>99.678931726266256</v>
      </c>
      <c r="AW646" s="5">
        <v>100</v>
      </c>
      <c r="AX646" s="5" t="s">
        <v>2385</v>
      </c>
      <c r="AY646" s="5">
        <v>0</v>
      </c>
      <c r="AZ646" s="5" t="str">
        <f t="shared" si="77"/>
        <v>yes</v>
      </c>
      <c r="BA646" s="5" t="str">
        <f t="shared" si="78"/>
        <v>yes</v>
      </c>
    </row>
    <row r="647" spans="1:53">
      <c r="A647" s="5" t="s">
        <v>3199</v>
      </c>
      <c r="B647" s="5" t="s">
        <v>3807</v>
      </c>
      <c r="C647" s="5" t="s">
        <v>3518</v>
      </c>
      <c r="D647" s="5">
        <v>1023824</v>
      </c>
      <c r="E647" s="5" t="s">
        <v>172</v>
      </c>
      <c r="F647" s="5" t="s">
        <v>9887</v>
      </c>
      <c r="G647" s="5" t="s">
        <v>2882</v>
      </c>
      <c r="H647" s="5" t="s">
        <v>1549</v>
      </c>
      <c r="I647" s="5" t="s">
        <v>6168</v>
      </c>
      <c r="J647" s="5">
        <v>2016</v>
      </c>
      <c r="K647" s="10" t="s">
        <v>6174</v>
      </c>
      <c r="L647" s="136" t="s">
        <v>178</v>
      </c>
      <c r="M647" s="5" t="s">
        <v>2383</v>
      </c>
      <c r="N647" s="5" t="str">
        <f>VLOOKUP(A647,'All_useable_T.pal_12-2019'!C:R,15,FALSE)</f>
        <v>Yes</v>
      </c>
      <c r="O647" s="5" t="s">
        <v>177</v>
      </c>
      <c r="P647" s="10" t="s">
        <v>449</v>
      </c>
      <c r="Q647" s="23">
        <v>42461</v>
      </c>
      <c r="R647" s="5" t="s">
        <v>172</v>
      </c>
      <c r="S647" s="5" t="s">
        <v>172</v>
      </c>
      <c r="T647" s="5" t="s">
        <v>172</v>
      </c>
      <c r="U647" s="5" t="s">
        <v>172</v>
      </c>
      <c r="V647" s="5" t="s">
        <v>172</v>
      </c>
      <c r="W647" s="5" t="s">
        <v>172</v>
      </c>
      <c r="X647" s="5" t="s">
        <v>172</v>
      </c>
      <c r="Y647" s="5" t="s">
        <v>2814</v>
      </c>
      <c r="Z647" s="5" t="s">
        <v>6599</v>
      </c>
      <c r="AA647" s="5" t="s">
        <v>4028</v>
      </c>
      <c r="AB647" s="5" t="s">
        <v>6585</v>
      </c>
      <c r="AC647" s="5" t="s">
        <v>1765</v>
      </c>
      <c r="AD647" s="5">
        <v>4.8632300000000003E-2</v>
      </c>
      <c r="AE647" s="5" t="s">
        <v>177</v>
      </c>
      <c r="AF647" s="5" t="s">
        <v>449</v>
      </c>
      <c r="AG647" s="5">
        <v>0.12709400000000001</v>
      </c>
      <c r="AH647" s="40" t="s">
        <v>177</v>
      </c>
      <c r="AI647" s="40" t="s">
        <v>449</v>
      </c>
      <c r="AJ647" s="40" t="str">
        <f t="shared" si="81"/>
        <v>No</v>
      </c>
      <c r="AK647" s="40">
        <v>18.100000000000001</v>
      </c>
      <c r="AL647" s="40">
        <v>17</v>
      </c>
      <c r="AM647" s="5" t="s">
        <v>177</v>
      </c>
      <c r="AN647" s="5" t="s">
        <v>177</v>
      </c>
      <c r="AO647" s="5" t="s">
        <v>8399</v>
      </c>
      <c r="AP647" s="5">
        <v>1144584</v>
      </c>
      <c r="AQ647" s="5">
        <v>432</v>
      </c>
      <c r="AR647" s="5" t="str">
        <f>IF(AQ647&lt;600,"yes","no")</f>
        <v>yes</v>
      </c>
      <c r="AS647" s="5">
        <v>3694</v>
      </c>
      <c r="AT647" s="5" t="str">
        <f t="shared" si="75"/>
        <v>yes</v>
      </c>
      <c r="AU647" s="5" t="str">
        <f t="shared" si="76"/>
        <v>no</v>
      </c>
      <c r="AV647" s="5">
        <v>100.4344381041967</v>
      </c>
      <c r="AW647" s="5">
        <v>97.98</v>
      </c>
      <c r="AX647" s="5" t="s">
        <v>2385</v>
      </c>
      <c r="AY647" s="5">
        <v>9.49</v>
      </c>
      <c r="AZ647" s="5" t="str">
        <f t="shared" si="77"/>
        <v>no</v>
      </c>
      <c r="BA647" s="5" t="str">
        <f t="shared" si="78"/>
        <v>yes</v>
      </c>
    </row>
    <row r="648" spans="1:53">
      <c r="A648" s="5" t="s">
        <v>3200</v>
      </c>
      <c r="B648" s="5" t="s">
        <v>3808</v>
      </c>
      <c r="C648" s="5" t="s">
        <v>3519</v>
      </c>
      <c r="D648" s="5">
        <v>1886502</v>
      </c>
      <c r="E648" s="5" t="s">
        <v>172</v>
      </c>
      <c r="F648" s="5" t="s">
        <v>9772</v>
      </c>
      <c r="G648" s="5" t="s">
        <v>2882</v>
      </c>
      <c r="H648" s="5" t="s">
        <v>1549</v>
      </c>
      <c r="I648" s="5" t="s">
        <v>6168</v>
      </c>
      <c r="J648" s="5">
        <v>2016</v>
      </c>
      <c r="K648" s="10" t="s">
        <v>6174</v>
      </c>
      <c r="L648" s="136" t="s">
        <v>178</v>
      </c>
      <c r="M648" s="5" t="s">
        <v>2383</v>
      </c>
      <c r="N648" s="5" t="str">
        <f>VLOOKUP(A648,'All_useable_T.pal_12-2019'!C:R,15,FALSE)</f>
        <v>Yes</v>
      </c>
      <c r="O648" s="5" t="s">
        <v>177</v>
      </c>
      <c r="P648" s="10" t="s">
        <v>449</v>
      </c>
      <c r="Q648" s="23">
        <v>42491</v>
      </c>
      <c r="R648" s="5" t="s">
        <v>172</v>
      </c>
      <c r="S648" s="5" t="s">
        <v>172</v>
      </c>
      <c r="T648" s="5" t="s">
        <v>172</v>
      </c>
      <c r="U648" s="5" t="s">
        <v>172</v>
      </c>
      <c r="V648" s="5" t="s">
        <v>172</v>
      </c>
      <c r="W648" s="5" t="s">
        <v>172</v>
      </c>
      <c r="X648" s="5" t="s">
        <v>172</v>
      </c>
      <c r="Y648" s="5" t="s">
        <v>2814</v>
      </c>
      <c r="Z648" s="5" t="s">
        <v>6599</v>
      </c>
      <c r="AA648" s="5" t="s">
        <v>4028</v>
      </c>
      <c r="AB648" s="5" t="s">
        <v>6585</v>
      </c>
      <c r="AC648" s="5" t="s">
        <v>1765</v>
      </c>
      <c r="AD648" s="5">
        <v>2.5189699999999999E-2</v>
      </c>
      <c r="AE648" s="5" t="s">
        <v>177</v>
      </c>
      <c r="AF648" s="5" t="s">
        <v>449</v>
      </c>
      <c r="AG648" s="5">
        <v>4.0825100000000003E-2</v>
      </c>
      <c r="AH648" s="40" t="s">
        <v>177</v>
      </c>
      <c r="AI648" s="40" t="s">
        <v>449</v>
      </c>
      <c r="AJ648" s="40" t="str">
        <f t="shared" si="81"/>
        <v>No</v>
      </c>
      <c r="AK648" s="40">
        <v>42.8</v>
      </c>
      <c r="AL648" s="40">
        <v>42</v>
      </c>
      <c r="AM648" s="5" t="s">
        <v>177</v>
      </c>
      <c r="AN648" s="5" t="s">
        <v>177</v>
      </c>
      <c r="AO648" s="5" t="s">
        <v>8298</v>
      </c>
      <c r="AP648" s="5">
        <v>1134922</v>
      </c>
      <c r="AQ648" s="5">
        <v>31</v>
      </c>
      <c r="AR648" s="5" t="str">
        <f>IF(AQ648&lt;350,"yes","no")</f>
        <v>yes</v>
      </c>
      <c r="AS648" s="5">
        <v>95612</v>
      </c>
      <c r="AT648" s="5" t="str">
        <f t="shared" si="75"/>
        <v>yes</v>
      </c>
      <c r="AU648" s="5" t="str">
        <f t="shared" si="76"/>
        <v>yes</v>
      </c>
      <c r="AV648" s="5">
        <v>99.586621307034804</v>
      </c>
      <c r="AW648" s="5">
        <v>99.19</v>
      </c>
      <c r="AX648" s="5" t="s">
        <v>2385</v>
      </c>
      <c r="AY648" s="5">
        <v>0</v>
      </c>
      <c r="AZ648" s="5" t="str">
        <f t="shared" si="77"/>
        <v>yes</v>
      </c>
      <c r="BA648" s="5" t="str">
        <f t="shared" si="78"/>
        <v>yes</v>
      </c>
    </row>
    <row r="649" spans="1:53">
      <c r="A649" s="5" t="s">
        <v>3201</v>
      </c>
      <c r="B649" s="5" t="s">
        <v>3809</v>
      </c>
      <c r="C649" s="5" t="s">
        <v>3520</v>
      </c>
      <c r="D649" s="5">
        <v>377391</v>
      </c>
      <c r="E649" s="5" t="s">
        <v>172</v>
      </c>
      <c r="F649" s="5" t="s">
        <v>9811</v>
      </c>
      <c r="G649" s="5" t="s">
        <v>2882</v>
      </c>
      <c r="H649" s="5" t="s">
        <v>1549</v>
      </c>
      <c r="I649" s="5" t="s">
        <v>6168</v>
      </c>
      <c r="J649" s="5">
        <v>2016</v>
      </c>
      <c r="K649" s="10" t="s">
        <v>6174</v>
      </c>
      <c r="L649" s="136" t="s">
        <v>178</v>
      </c>
      <c r="M649" s="5" t="s">
        <v>2383</v>
      </c>
      <c r="N649" s="5" t="str">
        <f>VLOOKUP(A649,'All_useable_T.pal_12-2019'!C:R,15,FALSE)</f>
        <v>Yes</v>
      </c>
      <c r="O649" s="5" t="s">
        <v>177</v>
      </c>
      <c r="P649" s="10" t="s">
        <v>449</v>
      </c>
      <c r="Q649" s="23">
        <v>42491</v>
      </c>
      <c r="R649" s="5" t="s">
        <v>172</v>
      </c>
      <c r="S649" s="5" t="s">
        <v>172</v>
      </c>
      <c r="T649" s="5" t="s">
        <v>172</v>
      </c>
      <c r="U649" s="5" t="s">
        <v>172</v>
      </c>
      <c r="V649" s="5" t="s">
        <v>172</v>
      </c>
      <c r="W649" s="5" t="s">
        <v>172</v>
      </c>
      <c r="X649" s="5" t="s">
        <v>172</v>
      </c>
      <c r="Y649" s="5" t="s">
        <v>2814</v>
      </c>
      <c r="Z649" s="5" t="s">
        <v>6599</v>
      </c>
      <c r="AA649" s="5" t="s">
        <v>4028</v>
      </c>
      <c r="AB649" s="5" t="s">
        <v>6585</v>
      </c>
      <c r="AC649" s="5" t="s">
        <v>1762</v>
      </c>
      <c r="AD649" s="5">
        <v>0.239701</v>
      </c>
      <c r="AE649" s="5" t="s">
        <v>177</v>
      </c>
      <c r="AF649" s="5" t="s">
        <v>449</v>
      </c>
      <c r="AG649" s="5">
        <v>0.61189800000000005</v>
      </c>
      <c r="AH649" s="40" t="s">
        <v>449</v>
      </c>
      <c r="AI649" s="40" t="s">
        <v>177</v>
      </c>
      <c r="AJ649" s="40" t="str">
        <f t="shared" si="81"/>
        <v>No</v>
      </c>
      <c r="AK649" s="40">
        <v>6.8</v>
      </c>
      <c r="AL649" s="40">
        <v>6</v>
      </c>
      <c r="AM649" s="5" t="s">
        <v>177</v>
      </c>
      <c r="AN649" s="5" t="s">
        <v>177</v>
      </c>
      <c r="AO649" s="5" t="s">
        <v>8316</v>
      </c>
      <c r="AP649" s="5">
        <v>741941</v>
      </c>
      <c r="AQ649" s="5">
        <v>851</v>
      </c>
      <c r="AR649" s="5" t="str">
        <f>IF(AQ649&lt;600,"yes","no")</f>
        <v>no</v>
      </c>
      <c r="AS649" s="5">
        <v>895</v>
      </c>
      <c r="AT649" s="5" t="str">
        <f t="shared" si="75"/>
        <v>no</v>
      </c>
      <c r="AU649" s="5" t="str">
        <f t="shared" si="76"/>
        <v>no</v>
      </c>
      <c r="AV649" s="5">
        <v>65.10350261882553</v>
      </c>
      <c r="AW649" s="5">
        <v>76.7</v>
      </c>
      <c r="AX649" s="5" t="s">
        <v>2386</v>
      </c>
      <c r="AY649" s="5">
        <v>10.71</v>
      </c>
      <c r="AZ649" s="5" t="str">
        <f t="shared" si="77"/>
        <v>no</v>
      </c>
      <c r="BA649" s="5" t="str">
        <f t="shared" si="78"/>
        <v>no</v>
      </c>
    </row>
    <row r="650" spans="1:53">
      <c r="A650" s="5" t="s">
        <v>3202</v>
      </c>
      <c r="B650" s="5" t="s">
        <v>3810</v>
      </c>
      <c r="C650" s="5" t="s">
        <v>3521</v>
      </c>
      <c r="D650" s="5">
        <v>1597921</v>
      </c>
      <c r="E650" s="5" t="s">
        <v>172</v>
      </c>
      <c r="F650" s="5" t="s">
        <v>9888</v>
      </c>
      <c r="G650" s="5" t="s">
        <v>2882</v>
      </c>
      <c r="H650" s="5" t="s">
        <v>1549</v>
      </c>
      <c r="I650" s="5" t="s">
        <v>6168</v>
      </c>
      <c r="J650" s="5">
        <v>2016</v>
      </c>
      <c r="K650" s="10" t="s">
        <v>6174</v>
      </c>
      <c r="L650" s="136" t="s">
        <v>178</v>
      </c>
      <c r="M650" s="5" t="s">
        <v>2383</v>
      </c>
      <c r="N650" s="5" t="str">
        <f>VLOOKUP(A650,'All_useable_T.pal_12-2019'!C:R,15,FALSE)</f>
        <v>Yes</v>
      </c>
      <c r="O650" s="5" t="s">
        <v>177</v>
      </c>
      <c r="P650" s="10" t="s">
        <v>449</v>
      </c>
      <c r="Q650" s="23">
        <v>42552</v>
      </c>
      <c r="R650" s="5" t="s">
        <v>172</v>
      </c>
      <c r="S650" s="5" t="s">
        <v>172</v>
      </c>
      <c r="T650" s="5" t="s">
        <v>172</v>
      </c>
      <c r="U650" s="5" t="s">
        <v>172</v>
      </c>
      <c r="V650" s="5" t="s">
        <v>172</v>
      </c>
      <c r="W650" s="5" t="s">
        <v>172</v>
      </c>
      <c r="X650" s="5" t="s">
        <v>172</v>
      </c>
      <c r="Y650" s="5" t="s">
        <v>2814</v>
      </c>
      <c r="Z650" s="5" t="s">
        <v>6599</v>
      </c>
      <c r="AA650" s="5" t="s">
        <v>4028</v>
      </c>
      <c r="AB650" s="5" t="s">
        <v>6585</v>
      </c>
      <c r="AC650" s="5" t="s">
        <v>1765</v>
      </c>
      <c r="AD650" s="5">
        <v>2.725E-2</v>
      </c>
      <c r="AE650" s="5" t="s">
        <v>177</v>
      </c>
      <c r="AF650" s="5" t="s">
        <v>449</v>
      </c>
      <c r="AG650" s="5">
        <v>4.9688099999999999E-2</v>
      </c>
      <c r="AH650" s="40" t="s">
        <v>177</v>
      </c>
      <c r="AI650" s="40" t="s">
        <v>449</v>
      </c>
      <c r="AJ650" s="40" t="str">
        <f t="shared" si="81"/>
        <v>No</v>
      </c>
      <c r="AK650" s="40">
        <v>29.3</v>
      </c>
      <c r="AL650" s="40">
        <v>29</v>
      </c>
      <c r="AM650" s="5" t="s">
        <v>177</v>
      </c>
      <c r="AN650" s="5" t="s">
        <v>177</v>
      </c>
      <c r="AO650" s="5" t="s">
        <v>8400</v>
      </c>
      <c r="AP650" s="5">
        <v>1137005</v>
      </c>
      <c r="AQ650" s="5">
        <v>95</v>
      </c>
      <c r="AR650" s="5" t="str">
        <f>IF(AQ650&lt;350,"yes","no")</f>
        <v>yes</v>
      </c>
      <c r="AS650" s="5">
        <v>23977</v>
      </c>
      <c r="AT650" s="5" t="str">
        <f t="shared" si="75"/>
        <v>yes</v>
      </c>
      <c r="AU650" s="5" t="str">
        <f t="shared" si="76"/>
        <v>yes</v>
      </c>
      <c r="AV650" s="5">
        <v>99.769399447014962</v>
      </c>
      <c r="AW650" s="5">
        <v>98.39</v>
      </c>
      <c r="AX650" s="5" t="s">
        <v>2385</v>
      </c>
      <c r="AY650" s="5">
        <v>2.42</v>
      </c>
      <c r="AZ650" s="5" t="str">
        <f t="shared" si="77"/>
        <v>yes</v>
      </c>
      <c r="BA650" s="5" t="str">
        <f t="shared" si="78"/>
        <v>yes</v>
      </c>
    </row>
    <row r="651" spans="1:53">
      <c r="A651" s="5" t="s">
        <v>3203</v>
      </c>
      <c r="B651" s="5" t="s">
        <v>3811</v>
      </c>
      <c r="C651" s="5" t="s">
        <v>3522</v>
      </c>
      <c r="D651" s="5">
        <v>2500000</v>
      </c>
      <c r="E651" s="5" t="s">
        <v>172</v>
      </c>
      <c r="F651" s="5" t="s">
        <v>9759</v>
      </c>
      <c r="G651" s="5" t="s">
        <v>2882</v>
      </c>
      <c r="H651" s="5" t="s">
        <v>1549</v>
      </c>
      <c r="I651" s="5" t="s">
        <v>6168</v>
      </c>
      <c r="J651" s="5">
        <v>2016</v>
      </c>
      <c r="K651" s="10" t="s">
        <v>6174</v>
      </c>
      <c r="L651" s="136" t="s">
        <v>178</v>
      </c>
      <c r="M651" s="5" t="s">
        <v>2383</v>
      </c>
      <c r="N651" s="5" t="str">
        <f>VLOOKUP(A651,'All_useable_T.pal_12-2019'!C:R,15,FALSE)</f>
        <v>Yes</v>
      </c>
      <c r="O651" s="5" t="s">
        <v>177</v>
      </c>
      <c r="P651" s="10" t="s">
        <v>449</v>
      </c>
      <c r="Q651" s="23">
        <v>42583</v>
      </c>
      <c r="R651" s="5" t="s">
        <v>172</v>
      </c>
      <c r="S651" s="5" t="s">
        <v>172</v>
      </c>
      <c r="T651" s="5" t="s">
        <v>172</v>
      </c>
      <c r="U651" s="5" t="s">
        <v>172</v>
      </c>
      <c r="V651" s="5" t="s">
        <v>172</v>
      </c>
      <c r="W651" s="5" t="s">
        <v>172</v>
      </c>
      <c r="X651" s="5" t="s">
        <v>172</v>
      </c>
      <c r="Y651" s="5" t="s">
        <v>2814</v>
      </c>
      <c r="Z651" s="5" t="s">
        <v>6599</v>
      </c>
      <c r="AA651" s="5" t="s">
        <v>4028</v>
      </c>
      <c r="AB651" s="5" t="s">
        <v>6585</v>
      </c>
      <c r="AC651" s="5" t="s">
        <v>1765</v>
      </c>
      <c r="AD651" s="5">
        <v>2.41666E-2</v>
      </c>
      <c r="AE651" s="5" t="s">
        <v>177</v>
      </c>
      <c r="AF651" s="5" t="s">
        <v>449</v>
      </c>
      <c r="AG651" s="5">
        <v>3.7554499999999998E-2</v>
      </c>
      <c r="AH651" s="40" t="s">
        <v>177</v>
      </c>
      <c r="AI651" s="40" t="s">
        <v>449</v>
      </c>
      <c r="AJ651" s="40" t="str">
        <f t="shared" si="81"/>
        <v>No</v>
      </c>
      <c r="AK651" s="40">
        <v>77.3</v>
      </c>
      <c r="AL651" s="40">
        <v>77</v>
      </c>
      <c r="AM651" s="5" t="s">
        <v>177</v>
      </c>
      <c r="AN651" s="5" t="s">
        <v>177</v>
      </c>
      <c r="AO651" s="5" t="s">
        <v>8245</v>
      </c>
      <c r="AP651" s="5">
        <v>1133110</v>
      </c>
      <c r="AQ651" s="5">
        <v>13</v>
      </c>
      <c r="AR651" s="5" t="str">
        <f>IF(AQ651&lt;350,"yes","no")</f>
        <v>yes</v>
      </c>
      <c r="AS651" s="5">
        <v>598802</v>
      </c>
      <c r="AT651" s="5" t="str">
        <f t="shared" si="75"/>
        <v>yes</v>
      </c>
      <c r="AU651" s="5" t="str">
        <f t="shared" si="76"/>
        <v>yes</v>
      </c>
      <c r="AV651" s="5">
        <v>99.4276227522369</v>
      </c>
      <c r="AW651" s="5">
        <v>100</v>
      </c>
      <c r="AX651" s="5" t="s">
        <v>2385</v>
      </c>
      <c r="AY651" s="5">
        <v>0</v>
      </c>
      <c r="AZ651" s="5" t="str">
        <f t="shared" si="77"/>
        <v>yes</v>
      </c>
      <c r="BA651" s="5" t="str">
        <f t="shared" si="78"/>
        <v>yes</v>
      </c>
    </row>
    <row r="652" spans="1:53">
      <c r="A652" s="5" t="s">
        <v>3204</v>
      </c>
      <c r="B652" s="5" t="s">
        <v>3812</v>
      </c>
      <c r="C652" s="5" t="s">
        <v>3523</v>
      </c>
      <c r="D652" s="5">
        <v>2500000</v>
      </c>
      <c r="E652" s="5" t="s">
        <v>172</v>
      </c>
      <c r="F652" s="5" t="s">
        <v>9867</v>
      </c>
      <c r="G652" s="5" t="s">
        <v>2882</v>
      </c>
      <c r="H652" s="5" t="s">
        <v>1549</v>
      </c>
      <c r="I652" s="5" t="s">
        <v>6168</v>
      </c>
      <c r="J652" s="5">
        <v>2016</v>
      </c>
      <c r="K652" s="10" t="s">
        <v>6174</v>
      </c>
      <c r="L652" s="136" t="s">
        <v>178</v>
      </c>
      <c r="M652" s="5" t="s">
        <v>2383</v>
      </c>
      <c r="N652" s="5" t="str">
        <f>VLOOKUP(A652,'All_useable_T.pal_12-2019'!C:R,15,FALSE)</f>
        <v>Yes</v>
      </c>
      <c r="O652" s="5" t="s">
        <v>177</v>
      </c>
      <c r="P652" s="10" t="s">
        <v>449</v>
      </c>
      <c r="Q652" s="23">
        <v>42583</v>
      </c>
      <c r="R652" s="5" t="s">
        <v>172</v>
      </c>
      <c r="S652" s="5" t="s">
        <v>172</v>
      </c>
      <c r="T652" s="5" t="s">
        <v>172</v>
      </c>
      <c r="U652" s="5" t="s">
        <v>172</v>
      </c>
      <c r="V652" s="5" t="s">
        <v>172</v>
      </c>
      <c r="W652" s="5" t="s">
        <v>172</v>
      </c>
      <c r="X652" s="5" t="s">
        <v>172</v>
      </c>
      <c r="Y652" s="5" t="s">
        <v>2814</v>
      </c>
      <c r="Z652" s="5" t="s">
        <v>6599</v>
      </c>
      <c r="AA652" s="5" t="s">
        <v>4028</v>
      </c>
      <c r="AB652" s="5" t="s">
        <v>6585</v>
      </c>
      <c r="AC652" s="5" t="s">
        <v>1765</v>
      </c>
      <c r="AD652" s="5">
        <v>2.4280599999999999E-2</v>
      </c>
      <c r="AE652" s="5" t="s">
        <v>177</v>
      </c>
      <c r="AF652" s="5" t="s">
        <v>449</v>
      </c>
      <c r="AG652" s="5">
        <v>3.74238E-2</v>
      </c>
      <c r="AH652" s="40" t="s">
        <v>177</v>
      </c>
      <c r="AI652" s="40" t="s">
        <v>449</v>
      </c>
      <c r="AJ652" s="40" t="str">
        <f t="shared" si="81"/>
        <v>No</v>
      </c>
      <c r="AK652" s="40">
        <v>72.7</v>
      </c>
      <c r="AL652" s="40">
        <v>72</v>
      </c>
      <c r="AM652" s="5" t="s">
        <v>177</v>
      </c>
      <c r="AN652" s="5" t="s">
        <v>177</v>
      </c>
      <c r="AO652" s="5" t="s">
        <v>8381</v>
      </c>
      <c r="AP652" s="5">
        <v>1133546</v>
      </c>
      <c r="AQ652" s="5">
        <v>16</v>
      </c>
      <c r="AR652" s="5" t="str">
        <f>IF(AQ652&lt;350,"yes","no")</f>
        <v>yes</v>
      </c>
      <c r="AS652" s="5">
        <v>175159</v>
      </c>
      <c r="AT652" s="5" t="str">
        <f t="shared" si="75"/>
        <v>yes</v>
      </c>
      <c r="AU652" s="5" t="str">
        <f t="shared" si="76"/>
        <v>yes</v>
      </c>
      <c r="AV652" s="5">
        <v>99.465880682640815</v>
      </c>
      <c r="AW652" s="5">
        <v>100</v>
      </c>
      <c r="AX652" s="5" t="s">
        <v>2385</v>
      </c>
      <c r="AY652" s="5">
        <v>0</v>
      </c>
      <c r="AZ652" s="5" t="str">
        <f t="shared" si="77"/>
        <v>yes</v>
      </c>
      <c r="BA652" s="5" t="str">
        <f t="shared" si="78"/>
        <v>yes</v>
      </c>
    </row>
    <row r="653" spans="1:53">
      <c r="A653" s="5" t="s">
        <v>3205</v>
      </c>
      <c r="B653" s="5" t="s">
        <v>3813</v>
      </c>
      <c r="C653" s="5" t="s">
        <v>3524</v>
      </c>
      <c r="D653" s="5">
        <v>2500000</v>
      </c>
      <c r="E653" s="5" t="s">
        <v>172</v>
      </c>
      <c r="F653" s="5" t="s">
        <v>9760</v>
      </c>
      <c r="G653" s="5" t="s">
        <v>2882</v>
      </c>
      <c r="H653" s="5" t="s">
        <v>1549</v>
      </c>
      <c r="I653" s="5" t="s">
        <v>6168</v>
      </c>
      <c r="J653" s="5">
        <v>2016</v>
      </c>
      <c r="K653" s="10" t="s">
        <v>6174</v>
      </c>
      <c r="L653" s="136" t="s">
        <v>178</v>
      </c>
      <c r="M653" s="5" t="s">
        <v>2383</v>
      </c>
      <c r="N653" s="5" t="str">
        <f>VLOOKUP(A653,'All_useable_T.pal_12-2019'!C:R,15,FALSE)</f>
        <v>Yes</v>
      </c>
      <c r="O653" s="5" t="s">
        <v>177</v>
      </c>
      <c r="P653" s="10" t="s">
        <v>449</v>
      </c>
      <c r="Q653" s="23">
        <v>42583</v>
      </c>
      <c r="R653" s="5" t="s">
        <v>172</v>
      </c>
      <c r="S653" s="5" t="s">
        <v>172</v>
      </c>
      <c r="T653" s="5" t="s">
        <v>172</v>
      </c>
      <c r="U653" s="5" t="s">
        <v>172</v>
      </c>
      <c r="V653" s="5" t="s">
        <v>172</v>
      </c>
      <c r="W653" s="5" t="s">
        <v>172</v>
      </c>
      <c r="X653" s="5" t="s">
        <v>172</v>
      </c>
      <c r="Y653" s="5" t="s">
        <v>2814</v>
      </c>
      <c r="Z653" s="5" t="s">
        <v>6599</v>
      </c>
      <c r="AA653" s="5" t="s">
        <v>4028</v>
      </c>
      <c r="AB653" s="5" t="s">
        <v>6585</v>
      </c>
      <c r="AC653" s="5" t="s">
        <v>1765</v>
      </c>
      <c r="AD653" s="5">
        <v>2.4063899999999999E-2</v>
      </c>
      <c r="AE653" s="5" t="s">
        <v>177</v>
      </c>
      <c r="AF653" s="5" t="s">
        <v>449</v>
      </c>
      <c r="AG653" s="5">
        <v>3.7033299999999998E-2</v>
      </c>
      <c r="AH653" s="40" t="s">
        <v>177</v>
      </c>
      <c r="AI653" s="40" t="s">
        <v>449</v>
      </c>
      <c r="AJ653" s="40" t="str">
        <f t="shared" si="81"/>
        <v>No</v>
      </c>
      <c r="AK653" s="40">
        <v>110.2</v>
      </c>
      <c r="AL653" s="40">
        <v>110</v>
      </c>
      <c r="AM653" s="5" t="s">
        <v>177</v>
      </c>
      <c r="AN653" s="5" t="s">
        <v>177</v>
      </c>
      <c r="AO653" s="5" t="s">
        <v>8246</v>
      </c>
      <c r="AP653" s="5">
        <v>1134159</v>
      </c>
      <c r="AQ653" s="5">
        <v>17</v>
      </c>
      <c r="AR653" s="5" t="str">
        <f>IF(AQ653&lt;350,"yes","no")</f>
        <v>yes</v>
      </c>
      <c r="AS653" s="5">
        <v>175083</v>
      </c>
      <c r="AT653" s="5" t="str">
        <f t="shared" si="75"/>
        <v>yes</v>
      </c>
      <c r="AU653" s="5" t="str">
        <f t="shared" si="76"/>
        <v>yes</v>
      </c>
      <c r="AV653" s="5">
        <v>99.519669928827966</v>
      </c>
      <c r="AW653" s="5">
        <v>100</v>
      </c>
      <c r="AX653" s="5" t="s">
        <v>2385</v>
      </c>
      <c r="AY653" s="5">
        <v>0</v>
      </c>
      <c r="AZ653" s="5" t="str">
        <f t="shared" si="77"/>
        <v>yes</v>
      </c>
      <c r="BA653" s="5" t="str">
        <f t="shared" si="78"/>
        <v>yes</v>
      </c>
    </row>
    <row r="654" spans="1:53">
      <c r="A654" s="5" t="s">
        <v>3206</v>
      </c>
      <c r="B654" s="5" t="s">
        <v>3814</v>
      </c>
      <c r="C654" s="5" t="s">
        <v>3525</v>
      </c>
      <c r="D654" s="5">
        <v>461909</v>
      </c>
      <c r="E654" s="5" t="s">
        <v>172</v>
      </c>
      <c r="F654" s="5" t="s">
        <v>9773</v>
      </c>
      <c r="G654" s="5" t="s">
        <v>2882</v>
      </c>
      <c r="H654" s="5" t="s">
        <v>1549</v>
      </c>
      <c r="I654" s="5" t="s">
        <v>6168</v>
      </c>
      <c r="J654" s="5">
        <v>2016</v>
      </c>
      <c r="K654" s="10" t="s">
        <v>6174</v>
      </c>
      <c r="L654" s="136" t="s">
        <v>178</v>
      </c>
      <c r="M654" s="5" t="s">
        <v>2383</v>
      </c>
      <c r="N654" s="5" t="str">
        <f>VLOOKUP(A654,'All_useable_T.pal_12-2019'!C:R,15,FALSE)</f>
        <v>Yes</v>
      </c>
      <c r="O654" s="5" t="s">
        <v>177</v>
      </c>
      <c r="P654" s="10" t="s">
        <v>449</v>
      </c>
      <c r="Q654" s="23">
        <v>42614</v>
      </c>
      <c r="R654" s="5" t="s">
        <v>172</v>
      </c>
      <c r="S654" s="5" t="s">
        <v>172</v>
      </c>
      <c r="T654" s="5" t="s">
        <v>172</v>
      </c>
      <c r="U654" s="5" t="s">
        <v>172</v>
      </c>
      <c r="V654" s="5" t="s">
        <v>172</v>
      </c>
      <c r="W654" s="5" t="s">
        <v>172</v>
      </c>
      <c r="X654" s="5" t="s">
        <v>172</v>
      </c>
      <c r="Y654" s="5" t="s">
        <v>2814</v>
      </c>
      <c r="Z654" s="5" t="s">
        <v>6599</v>
      </c>
      <c r="AA654" s="5" t="s">
        <v>4028</v>
      </c>
      <c r="AB654" s="5" t="s">
        <v>6585</v>
      </c>
      <c r="AC654" s="5" t="s">
        <v>1762</v>
      </c>
      <c r="AD654" s="5">
        <v>0.158277</v>
      </c>
      <c r="AE654" s="5" t="s">
        <v>177</v>
      </c>
      <c r="AF654" s="5" t="s">
        <v>449</v>
      </c>
      <c r="AG654" s="5">
        <v>0.41139399999999998</v>
      </c>
      <c r="AH654" s="40" t="s">
        <v>449</v>
      </c>
      <c r="AI654" s="40" t="s">
        <v>449</v>
      </c>
      <c r="AJ654" s="40" t="str">
        <f t="shared" si="81"/>
        <v>No</v>
      </c>
      <c r="AK654" s="40">
        <v>9.9</v>
      </c>
      <c r="AL654" s="40">
        <v>9</v>
      </c>
      <c r="AM654" s="5" t="s">
        <v>177</v>
      </c>
      <c r="AN654" s="5" t="s">
        <v>177</v>
      </c>
      <c r="AO654" s="5" t="s">
        <v>8299</v>
      </c>
      <c r="AP654" s="5">
        <v>991859</v>
      </c>
      <c r="AQ654" s="5">
        <v>878</v>
      </c>
      <c r="AR654" s="5" t="str">
        <f>IF(AQ654&lt;600,"yes","no")</f>
        <v>no</v>
      </c>
      <c r="AS654" s="5">
        <v>1285</v>
      </c>
      <c r="AT654" s="5" t="str">
        <f t="shared" si="75"/>
        <v>no</v>
      </c>
      <c r="AU654" s="5" t="str">
        <f t="shared" si="76"/>
        <v>no</v>
      </c>
      <c r="AV654" s="5">
        <v>87.033194019478202</v>
      </c>
      <c r="AW654" s="5">
        <v>89.25</v>
      </c>
      <c r="AX654" s="5" t="s">
        <v>2386</v>
      </c>
      <c r="AY654" s="5">
        <v>13.43</v>
      </c>
      <c r="AZ654" s="5" t="str">
        <f t="shared" si="77"/>
        <v>no</v>
      </c>
      <c r="BA654" s="5" t="str">
        <f t="shared" si="78"/>
        <v>no</v>
      </c>
    </row>
    <row r="655" spans="1:53">
      <c r="A655" s="5" t="s">
        <v>3207</v>
      </c>
      <c r="B655" s="5" t="s">
        <v>3815</v>
      </c>
      <c r="C655" s="5" t="s">
        <v>3526</v>
      </c>
      <c r="D655" s="5">
        <v>779083</v>
      </c>
      <c r="E655" s="5" t="s">
        <v>172</v>
      </c>
      <c r="F655" s="5" t="s">
        <v>9889</v>
      </c>
      <c r="G655" s="5" t="s">
        <v>2882</v>
      </c>
      <c r="H655" s="5" t="s">
        <v>1549</v>
      </c>
      <c r="I655" s="5" t="s">
        <v>6168</v>
      </c>
      <c r="J655" s="5">
        <v>2017</v>
      </c>
      <c r="K655" s="10" t="s">
        <v>6174</v>
      </c>
      <c r="L655" s="136" t="s">
        <v>178</v>
      </c>
      <c r="M655" s="5" t="s">
        <v>2383</v>
      </c>
      <c r="N655" s="5" t="str">
        <f>VLOOKUP(A655,'All_useable_T.pal_12-2019'!C:R,15,FALSE)</f>
        <v>Yes</v>
      </c>
      <c r="O655" s="5" t="s">
        <v>177</v>
      </c>
      <c r="P655" s="10" t="s">
        <v>449</v>
      </c>
      <c r="Q655" s="23">
        <v>42795</v>
      </c>
      <c r="R655" s="5" t="s">
        <v>172</v>
      </c>
      <c r="S655" s="5" t="s">
        <v>172</v>
      </c>
      <c r="T655" s="5" t="s">
        <v>172</v>
      </c>
      <c r="U655" s="5" t="s">
        <v>172</v>
      </c>
      <c r="V655" s="5" t="s">
        <v>172</v>
      </c>
      <c r="W655" s="5" t="s">
        <v>172</v>
      </c>
      <c r="X655" s="5" t="s">
        <v>172</v>
      </c>
      <c r="Y655" s="5" t="s">
        <v>2814</v>
      </c>
      <c r="Z655" s="5" t="s">
        <v>6599</v>
      </c>
      <c r="AA655" s="5" t="s">
        <v>4028</v>
      </c>
      <c r="AB655" s="5" t="s">
        <v>6585</v>
      </c>
      <c r="AC655" s="5" t="s">
        <v>1765</v>
      </c>
      <c r="AD655" s="5">
        <v>7.9936300000000002E-2</v>
      </c>
      <c r="AE655" s="5" t="s">
        <v>177</v>
      </c>
      <c r="AF655" s="5" t="s">
        <v>449</v>
      </c>
      <c r="AG655" s="5">
        <v>0.22559699999999999</v>
      </c>
      <c r="AH655" s="40" t="s">
        <v>177</v>
      </c>
      <c r="AI655" s="40" t="s">
        <v>449</v>
      </c>
      <c r="AJ655" s="40" t="str">
        <f t="shared" si="81"/>
        <v>No</v>
      </c>
      <c r="AK655" s="40">
        <v>13.9</v>
      </c>
      <c r="AL655" s="40">
        <v>13</v>
      </c>
      <c r="AM655" s="5" t="s">
        <v>177</v>
      </c>
      <c r="AN655" s="5" t="s">
        <v>177</v>
      </c>
      <c r="AO655" s="5" t="s">
        <v>8401</v>
      </c>
      <c r="AP655" s="5">
        <v>1120311</v>
      </c>
      <c r="AQ655" s="5">
        <v>618</v>
      </c>
      <c r="AR655" s="5" t="str">
        <f>IF(AQ655&lt;600,"yes","no")</f>
        <v>no</v>
      </c>
      <c r="AS655" s="5">
        <v>2426</v>
      </c>
      <c r="AT655" s="5" t="str">
        <f t="shared" si="75"/>
        <v>yes</v>
      </c>
      <c r="AU655" s="5" t="str">
        <f t="shared" si="76"/>
        <v>no</v>
      </c>
      <c r="AV655" s="5">
        <v>98.304541900769806</v>
      </c>
      <c r="AW655" s="5">
        <v>98.6</v>
      </c>
      <c r="AX655" s="5" t="s">
        <v>2385</v>
      </c>
      <c r="AY655" s="5">
        <v>9.89</v>
      </c>
      <c r="AZ655" s="5" t="str">
        <f t="shared" si="77"/>
        <v>no</v>
      </c>
      <c r="BA655" s="5" t="str">
        <f t="shared" si="78"/>
        <v>yes</v>
      </c>
    </row>
    <row r="656" spans="1:53">
      <c r="A656" s="5" t="s">
        <v>3208</v>
      </c>
      <c r="B656" s="5" t="s">
        <v>3816</v>
      </c>
      <c r="C656" s="5" t="s">
        <v>3527</v>
      </c>
      <c r="D656" s="5">
        <v>2500000</v>
      </c>
      <c r="E656" s="5" t="s">
        <v>172</v>
      </c>
      <c r="F656" s="5" t="s">
        <v>9761</v>
      </c>
      <c r="G656" s="5" t="s">
        <v>2882</v>
      </c>
      <c r="H656" s="5" t="s">
        <v>1549</v>
      </c>
      <c r="I656" s="5" t="s">
        <v>6168</v>
      </c>
      <c r="J656" s="5">
        <v>2017</v>
      </c>
      <c r="K656" s="10" t="s">
        <v>6174</v>
      </c>
      <c r="L656" s="136" t="s">
        <v>178</v>
      </c>
      <c r="M656" s="5" t="s">
        <v>2383</v>
      </c>
      <c r="N656" s="5" t="str">
        <f>VLOOKUP(A656,'All_useable_T.pal_12-2019'!C:R,15,FALSE)</f>
        <v>Yes</v>
      </c>
      <c r="O656" s="5" t="s">
        <v>177</v>
      </c>
      <c r="P656" s="10" t="s">
        <v>449</v>
      </c>
      <c r="Q656" s="23">
        <v>42826</v>
      </c>
      <c r="R656" s="5" t="s">
        <v>172</v>
      </c>
      <c r="S656" s="5" t="s">
        <v>172</v>
      </c>
      <c r="T656" s="5" t="s">
        <v>172</v>
      </c>
      <c r="U656" s="5" t="s">
        <v>172</v>
      </c>
      <c r="V656" s="5" t="s">
        <v>172</v>
      </c>
      <c r="W656" s="5" t="s">
        <v>172</v>
      </c>
      <c r="X656" s="5" t="s">
        <v>172</v>
      </c>
      <c r="Y656" s="5" t="s">
        <v>2814</v>
      </c>
      <c r="Z656" s="5" t="s">
        <v>6599</v>
      </c>
      <c r="AA656" s="5" t="s">
        <v>4028</v>
      </c>
      <c r="AB656" s="5" t="s">
        <v>6585</v>
      </c>
      <c r="AC656" s="5" t="s">
        <v>1765</v>
      </c>
      <c r="AD656" s="5">
        <v>2.4200800000000001E-2</v>
      </c>
      <c r="AE656" s="5" t="s">
        <v>177</v>
      </c>
      <c r="AF656" s="5" t="s">
        <v>449</v>
      </c>
      <c r="AG656" s="5">
        <v>3.7142099999999997E-2</v>
      </c>
      <c r="AH656" s="40" t="s">
        <v>177</v>
      </c>
      <c r="AI656" s="40" t="s">
        <v>449</v>
      </c>
      <c r="AJ656" s="40" t="str">
        <f t="shared" si="81"/>
        <v>No</v>
      </c>
      <c r="AK656" s="40">
        <v>94.5</v>
      </c>
      <c r="AL656" s="40">
        <v>94</v>
      </c>
      <c r="AM656" s="5" t="s">
        <v>177</v>
      </c>
      <c r="AN656" s="5" t="s">
        <v>177</v>
      </c>
      <c r="AO656" s="5" t="s">
        <v>8247</v>
      </c>
      <c r="AP656" s="5">
        <v>1133476</v>
      </c>
      <c r="AQ656" s="5">
        <v>15</v>
      </c>
      <c r="AR656" s="5" t="str">
        <f>IF(AQ656&lt;350,"yes","no")</f>
        <v>yes</v>
      </c>
      <c r="AS656" s="5">
        <v>175205</v>
      </c>
      <c r="AT656" s="5" t="str">
        <f t="shared" si="75"/>
        <v>yes</v>
      </c>
      <c r="AU656" s="5" t="str">
        <f t="shared" si="76"/>
        <v>yes</v>
      </c>
      <c r="AV656" s="5">
        <v>99.459738354364958</v>
      </c>
      <c r="AW656" s="5">
        <v>100</v>
      </c>
      <c r="AX656" s="5" t="s">
        <v>2385</v>
      </c>
      <c r="AY656" s="5">
        <v>0</v>
      </c>
      <c r="AZ656" s="5" t="str">
        <f t="shared" si="77"/>
        <v>yes</v>
      </c>
      <c r="BA656" s="5" t="str">
        <f t="shared" si="78"/>
        <v>yes</v>
      </c>
    </row>
    <row r="657" spans="1:53">
      <c r="A657" s="5" t="s">
        <v>3209</v>
      </c>
      <c r="B657" s="5" t="s">
        <v>3817</v>
      </c>
      <c r="C657" s="5" t="s">
        <v>3528</v>
      </c>
      <c r="D657" s="5">
        <v>2500000</v>
      </c>
      <c r="E657" s="5" t="s">
        <v>172</v>
      </c>
      <c r="F657" s="5" t="s">
        <v>10012</v>
      </c>
      <c r="G657" s="5" t="s">
        <v>2882</v>
      </c>
      <c r="H657" s="5" t="s">
        <v>1549</v>
      </c>
      <c r="I657" s="5" t="s">
        <v>6168</v>
      </c>
      <c r="J657" s="5">
        <v>2017</v>
      </c>
      <c r="K657" s="10" t="s">
        <v>6174</v>
      </c>
      <c r="L657" s="136" t="s">
        <v>178</v>
      </c>
      <c r="M657" s="5" t="s">
        <v>2383</v>
      </c>
      <c r="N657" s="5" t="str">
        <f>VLOOKUP(A657,'All_useable_T.pal_12-2019'!C:R,15,FALSE)</f>
        <v>Yes</v>
      </c>
      <c r="O657" s="5" t="s">
        <v>177</v>
      </c>
      <c r="P657" s="10" t="s">
        <v>449</v>
      </c>
      <c r="Q657" s="23">
        <v>42826</v>
      </c>
      <c r="R657" s="5" t="s">
        <v>172</v>
      </c>
      <c r="S657" s="5" t="s">
        <v>172</v>
      </c>
      <c r="T657" s="5" t="s">
        <v>172</v>
      </c>
      <c r="U657" s="5" t="s">
        <v>172</v>
      </c>
      <c r="V657" s="5" t="s">
        <v>172</v>
      </c>
      <c r="W657" s="5" t="s">
        <v>172</v>
      </c>
      <c r="X657" s="5" t="s">
        <v>172</v>
      </c>
      <c r="Y657" s="5" t="s">
        <v>2814</v>
      </c>
      <c r="Z657" s="5" t="s">
        <v>6599</v>
      </c>
      <c r="AA657" s="5" t="s">
        <v>4028</v>
      </c>
      <c r="AB657" s="5" t="s">
        <v>6585</v>
      </c>
      <c r="AC657" s="5" t="s">
        <v>1765</v>
      </c>
      <c r="AD657" s="5">
        <v>2.4058599999999999E-2</v>
      </c>
      <c r="AE657" s="5" t="s">
        <v>177</v>
      </c>
      <c r="AF657" s="5" t="s">
        <v>449</v>
      </c>
      <c r="AG657" s="5">
        <v>3.7021900000000003E-2</v>
      </c>
      <c r="AH657" s="40" t="s">
        <v>177</v>
      </c>
      <c r="AI657" s="40" t="s">
        <v>449</v>
      </c>
      <c r="AJ657" s="40" t="str">
        <f t="shared" si="81"/>
        <v>No</v>
      </c>
      <c r="AK657" s="40">
        <v>125.6</v>
      </c>
      <c r="AL657" s="40">
        <v>126</v>
      </c>
      <c r="AM657" s="5" t="s">
        <v>177</v>
      </c>
      <c r="AN657" s="5" t="s">
        <v>177</v>
      </c>
      <c r="AO657" s="5" t="s">
        <v>8450</v>
      </c>
      <c r="AP657" s="5">
        <v>1133097</v>
      </c>
      <c r="AQ657" s="5">
        <v>15</v>
      </c>
      <c r="AR657" s="5" t="str">
        <f>IF(AQ657&lt;350,"yes","no")</f>
        <v>yes</v>
      </c>
      <c r="AS657" s="5">
        <v>598894</v>
      </c>
      <c r="AT657" s="5" t="str">
        <f t="shared" si="75"/>
        <v>yes</v>
      </c>
      <c r="AU657" s="5" t="str">
        <f t="shared" si="76"/>
        <v>yes</v>
      </c>
      <c r="AV657" s="5">
        <v>99.426482034128526</v>
      </c>
      <c r="AW657" s="5">
        <v>100</v>
      </c>
      <c r="AX657" s="5" t="s">
        <v>2385</v>
      </c>
      <c r="AY657" s="5">
        <v>0</v>
      </c>
      <c r="AZ657" s="5" t="str">
        <f t="shared" si="77"/>
        <v>yes</v>
      </c>
      <c r="BA657" s="5" t="str">
        <f t="shared" si="78"/>
        <v>yes</v>
      </c>
    </row>
    <row r="658" spans="1:53">
      <c r="A658" s="5" t="s">
        <v>3210</v>
      </c>
      <c r="B658" s="5" t="s">
        <v>3818</v>
      </c>
      <c r="C658" s="5" t="s">
        <v>3529</v>
      </c>
      <c r="D658" s="5">
        <v>1975997</v>
      </c>
      <c r="E658" s="5" t="s">
        <v>172</v>
      </c>
      <c r="F658" s="5" t="s">
        <v>9890</v>
      </c>
      <c r="G658" s="5" t="s">
        <v>2882</v>
      </c>
      <c r="H658" s="5" t="s">
        <v>1549</v>
      </c>
      <c r="I658" s="5" t="s">
        <v>6168</v>
      </c>
      <c r="J658" s="5">
        <v>2017</v>
      </c>
      <c r="K658" s="10" t="s">
        <v>6174</v>
      </c>
      <c r="L658" s="136" t="s">
        <v>178</v>
      </c>
      <c r="M658" s="5" t="s">
        <v>2383</v>
      </c>
      <c r="N658" s="5" t="str">
        <f>VLOOKUP(A658,'All_useable_T.pal_12-2019'!C:R,15,FALSE)</f>
        <v>Yes</v>
      </c>
      <c r="O658" s="5" t="s">
        <v>177</v>
      </c>
      <c r="P658" s="10" t="s">
        <v>449</v>
      </c>
      <c r="Q658" s="23">
        <v>42826</v>
      </c>
      <c r="R658" s="5" t="s">
        <v>172</v>
      </c>
      <c r="S658" s="5" t="s">
        <v>172</v>
      </c>
      <c r="T658" s="5" t="s">
        <v>172</v>
      </c>
      <c r="U658" s="5" t="s">
        <v>172</v>
      </c>
      <c r="V658" s="5" t="s">
        <v>172</v>
      </c>
      <c r="W658" s="5" t="s">
        <v>172</v>
      </c>
      <c r="X658" s="5" t="s">
        <v>172</v>
      </c>
      <c r="Y658" s="5" t="s">
        <v>2814</v>
      </c>
      <c r="Z658" s="5" t="s">
        <v>6599</v>
      </c>
      <c r="AA658" s="5" t="s">
        <v>4028</v>
      </c>
      <c r="AB658" s="5" t="s">
        <v>6585</v>
      </c>
      <c r="AC658" s="5" t="s">
        <v>1765</v>
      </c>
      <c r="AD658" s="5">
        <v>2.6074199999999999E-2</v>
      </c>
      <c r="AE658" s="5" t="s">
        <v>177</v>
      </c>
      <c r="AF658" s="5" t="s">
        <v>449</v>
      </c>
      <c r="AG658" s="5">
        <v>4.6784399999999997E-2</v>
      </c>
      <c r="AH658" s="40" t="s">
        <v>177</v>
      </c>
      <c r="AI658" s="40" t="s">
        <v>449</v>
      </c>
      <c r="AJ658" s="40" t="str">
        <f t="shared" si="81"/>
        <v>No</v>
      </c>
      <c r="AK658" s="40">
        <v>33.4</v>
      </c>
      <c r="AL658" s="40">
        <v>33</v>
      </c>
      <c r="AM658" s="5" t="s">
        <v>177</v>
      </c>
      <c r="AN658" s="5" t="s">
        <v>177</v>
      </c>
      <c r="AO658" s="5" t="s">
        <v>8403</v>
      </c>
      <c r="AP658" s="5">
        <v>1135826</v>
      </c>
      <c r="AQ658" s="5">
        <v>89</v>
      </c>
      <c r="AR658" s="5" t="str">
        <f>IF(AQ658&lt;350,"yes","no")</f>
        <v>yes</v>
      </c>
      <c r="AS658" s="5">
        <v>24489</v>
      </c>
      <c r="AT658" s="5" t="str">
        <f t="shared" si="75"/>
        <v>yes</v>
      </c>
      <c r="AU658" s="5" t="str">
        <f t="shared" si="76"/>
        <v>yes</v>
      </c>
      <c r="AV658" s="5">
        <v>99.66594508934017</v>
      </c>
      <c r="AW658" s="5">
        <v>100</v>
      </c>
      <c r="AX658" s="5" t="s">
        <v>2385</v>
      </c>
      <c r="AY658" s="5">
        <v>1.91</v>
      </c>
      <c r="AZ658" s="5" t="str">
        <f t="shared" si="77"/>
        <v>yes</v>
      </c>
      <c r="BA658" s="5" t="str">
        <f t="shared" si="78"/>
        <v>yes</v>
      </c>
    </row>
    <row r="659" spans="1:53">
      <c r="A659" s="5" t="s">
        <v>3211</v>
      </c>
      <c r="B659" s="5" t="s">
        <v>3819</v>
      </c>
      <c r="C659" s="5" t="s">
        <v>3530</v>
      </c>
      <c r="D659" s="5">
        <v>620880</v>
      </c>
      <c r="E659" s="5" t="s">
        <v>172</v>
      </c>
      <c r="F659" s="5" t="s">
        <v>9774</v>
      </c>
      <c r="G659" s="5" t="s">
        <v>2882</v>
      </c>
      <c r="H659" s="5" t="s">
        <v>1549</v>
      </c>
      <c r="I659" s="5" t="s">
        <v>6168</v>
      </c>
      <c r="J659" s="5">
        <v>2017</v>
      </c>
      <c r="K659" s="10" t="s">
        <v>6174</v>
      </c>
      <c r="L659" s="136" t="s">
        <v>178</v>
      </c>
      <c r="M659" s="5" t="s">
        <v>2383</v>
      </c>
      <c r="N659" s="5" t="str">
        <f>VLOOKUP(A659,'All_useable_T.pal_12-2019'!C:R,15,FALSE)</f>
        <v>Yes</v>
      </c>
      <c r="O659" s="5" t="s">
        <v>177</v>
      </c>
      <c r="P659" s="10" t="s">
        <v>449</v>
      </c>
      <c r="Q659" s="23">
        <v>42887</v>
      </c>
      <c r="R659" s="5" t="s">
        <v>172</v>
      </c>
      <c r="S659" s="5" t="s">
        <v>172</v>
      </c>
      <c r="T659" s="5" t="s">
        <v>172</v>
      </c>
      <c r="U659" s="5" t="s">
        <v>172</v>
      </c>
      <c r="V659" s="5" t="s">
        <v>172</v>
      </c>
      <c r="W659" s="5" t="s">
        <v>172</v>
      </c>
      <c r="X659" s="5" t="s">
        <v>172</v>
      </c>
      <c r="Y659" s="5" t="s">
        <v>2814</v>
      </c>
      <c r="Z659" s="5" t="s">
        <v>6599</v>
      </c>
      <c r="AA659" s="5" t="s">
        <v>4028</v>
      </c>
      <c r="AB659" s="5" t="s">
        <v>6585</v>
      </c>
      <c r="AC659" s="5" t="s">
        <v>1762</v>
      </c>
      <c r="AD659" s="5">
        <v>9.1755000000000003E-2</v>
      </c>
      <c r="AE659" s="5" t="s">
        <v>177</v>
      </c>
      <c r="AF659" s="5" t="s">
        <v>449</v>
      </c>
      <c r="AG659" s="5">
        <v>0.25705899999999998</v>
      </c>
      <c r="AH659" s="40" t="s">
        <v>449</v>
      </c>
      <c r="AI659" s="40" t="s">
        <v>449</v>
      </c>
      <c r="AJ659" s="40" t="str">
        <f t="shared" si="81"/>
        <v>No</v>
      </c>
      <c r="AK659" s="40">
        <v>13.4</v>
      </c>
      <c r="AL659" s="40">
        <v>13</v>
      </c>
      <c r="AM659" s="5" t="s">
        <v>177</v>
      </c>
      <c r="AN659" s="5" t="s">
        <v>177</v>
      </c>
      <c r="AO659" s="5" t="s">
        <v>8300</v>
      </c>
      <c r="AP659" s="5">
        <v>1090391</v>
      </c>
      <c r="AQ659" s="5">
        <v>740</v>
      </c>
      <c r="AR659" s="5" t="str">
        <f>IF(AQ659&lt;600,"yes","no")</f>
        <v>no</v>
      </c>
      <c r="AS659" s="5">
        <v>1778</v>
      </c>
      <c r="AT659" s="5" t="str">
        <f t="shared" si="75"/>
        <v>yes</v>
      </c>
      <c r="AU659" s="5" t="str">
        <f t="shared" si="76"/>
        <v>no</v>
      </c>
      <c r="AV659" s="5">
        <v>95.679135300574842</v>
      </c>
      <c r="AW659" s="5">
        <v>94.31</v>
      </c>
      <c r="AX659" s="5" t="s">
        <v>2386</v>
      </c>
      <c r="AY659" s="5">
        <v>7.05</v>
      </c>
      <c r="AZ659" s="5" t="str">
        <f t="shared" si="77"/>
        <v>no</v>
      </c>
      <c r="BA659" s="5" t="str">
        <f t="shared" si="78"/>
        <v>yes</v>
      </c>
    </row>
    <row r="660" spans="1:53">
      <c r="A660" s="5" t="s">
        <v>3212</v>
      </c>
      <c r="B660" s="5" t="s">
        <v>3820</v>
      </c>
      <c r="C660" s="5" t="s">
        <v>3531</v>
      </c>
      <c r="D660" s="5">
        <v>833104</v>
      </c>
      <c r="E660" s="5" t="s">
        <v>172</v>
      </c>
      <c r="F660" s="5" t="s">
        <v>9762</v>
      </c>
      <c r="G660" s="5" t="s">
        <v>2882</v>
      </c>
      <c r="H660" s="5" t="s">
        <v>1549</v>
      </c>
      <c r="I660" s="5" t="s">
        <v>6168</v>
      </c>
      <c r="J660" s="5">
        <v>2017</v>
      </c>
      <c r="K660" s="10" t="s">
        <v>6174</v>
      </c>
      <c r="L660" s="136" t="s">
        <v>178</v>
      </c>
      <c r="M660" s="5" t="s">
        <v>2383</v>
      </c>
      <c r="N660" s="5" t="str">
        <f>VLOOKUP(A660,'All_useable_T.pal_12-2019'!C:R,15,FALSE)</f>
        <v>Yes</v>
      </c>
      <c r="O660" s="5" t="s">
        <v>177</v>
      </c>
      <c r="P660" s="10" t="s">
        <v>449</v>
      </c>
      <c r="Q660" s="23">
        <v>42917</v>
      </c>
      <c r="R660" s="5" t="s">
        <v>172</v>
      </c>
      <c r="S660" s="5" t="s">
        <v>172</v>
      </c>
      <c r="T660" s="5" t="s">
        <v>172</v>
      </c>
      <c r="U660" s="5" t="s">
        <v>172</v>
      </c>
      <c r="V660" s="5" t="s">
        <v>172</v>
      </c>
      <c r="W660" s="5" t="s">
        <v>172</v>
      </c>
      <c r="X660" s="5" t="s">
        <v>172</v>
      </c>
      <c r="Y660" s="5" t="s">
        <v>2814</v>
      </c>
      <c r="Z660" s="5" t="s">
        <v>6599</v>
      </c>
      <c r="AA660" s="5" t="s">
        <v>4028</v>
      </c>
      <c r="AB660" s="5" t="s">
        <v>6585</v>
      </c>
      <c r="AC660" s="5" t="s">
        <v>1762</v>
      </c>
      <c r="AD660" s="5">
        <v>5.3060900000000001E-2</v>
      </c>
      <c r="AE660" s="5" t="s">
        <v>177</v>
      </c>
      <c r="AF660" s="5" t="s">
        <v>449</v>
      </c>
      <c r="AG660" s="5">
        <v>0.160884</v>
      </c>
      <c r="AH660" s="40" t="s">
        <v>177</v>
      </c>
      <c r="AI660" s="40" t="s">
        <v>449</v>
      </c>
      <c r="AJ660" s="40" t="str">
        <f t="shared" si="81"/>
        <v>No</v>
      </c>
      <c r="AK660" s="40">
        <v>15.8</v>
      </c>
      <c r="AL660" s="40">
        <v>15</v>
      </c>
      <c r="AM660" s="5" t="s">
        <v>177</v>
      </c>
      <c r="AN660" s="5" t="s">
        <v>177</v>
      </c>
      <c r="AO660" s="5" t="s">
        <v>8249</v>
      </c>
      <c r="AP660" s="5">
        <v>1142609</v>
      </c>
      <c r="AQ660" s="5">
        <v>522</v>
      </c>
      <c r="AR660" s="5" t="str">
        <f>IF(AQ660&lt;600,"yes","no")</f>
        <v>yes</v>
      </c>
      <c r="AS660" s="5">
        <v>3216</v>
      </c>
      <c r="AT660" s="5" t="str">
        <f t="shared" si="75"/>
        <v>yes</v>
      </c>
      <c r="AU660" s="5" t="str">
        <f t="shared" si="76"/>
        <v>no</v>
      </c>
      <c r="AV660" s="5">
        <v>100.26113669927072</v>
      </c>
      <c r="AW660" s="5">
        <v>98.09</v>
      </c>
      <c r="AX660" s="5" t="s">
        <v>2385</v>
      </c>
      <c r="AY660" s="5">
        <v>7.22</v>
      </c>
      <c r="AZ660" s="5" t="str">
        <f t="shared" si="77"/>
        <v>no</v>
      </c>
      <c r="BA660" s="5" t="str">
        <f t="shared" si="78"/>
        <v>yes</v>
      </c>
    </row>
    <row r="661" spans="1:53">
      <c r="A661" s="5" t="s">
        <v>3213</v>
      </c>
      <c r="B661" s="5" t="s">
        <v>3821</v>
      </c>
      <c r="C661" s="5" t="s">
        <v>3532</v>
      </c>
      <c r="D661" s="5">
        <v>763249</v>
      </c>
      <c r="E661" s="5" t="s">
        <v>172</v>
      </c>
      <c r="F661" s="5" t="s">
        <v>9891</v>
      </c>
      <c r="G661" s="5" t="s">
        <v>2882</v>
      </c>
      <c r="H661" s="5" t="s">
        <v>1549</v>
      </c>
      <c r="I661" s="5" t="s">
        <v>6168</v>
      </c>
      <c r="J661" s="5">
        <v>2017</v>
      </c>
      <c r="K661" s="10" t="s">
        <v>6174</v>
      </c>
      <c r="L661" s="136" t="s">
        <v>178</v>
      </c>
      <c r="M661" s="5" t="s">
        <v>2383</v>
      </c>
      <c r="N661" s="5" t="str">
        <f>VLOOKUP(A661,'All_useable_T.pal_12-2019'!C:R,15,FALSE)</f>
        <v>Yes</v>
      </c>
      <c r="O661" s="5" t="s">
        <v>177</v>
      </c>
      <c r="P661" s="10" t="s">
        <v>449</v>
      </c>
      <c r="Q661" s="23">
        <v>42948</v>
      </c>
      <c r="R661" s="5" t="s">
        <v>172</v>
      </c>
      <c r="S661" s="5" t="s">
        <v>172</v>
      </c>
      <c r="T661" s="5" t="s">
        <v>172</v>
      </c>
      <c r="U661" s="5" t="s">
        <v>172</v>
      </c>
      <c r="V661" s="5" t="s">
        <v>172</v>
      </c>
      <c r="W661" s="5" t="s">
        <v>172</v>
      </c>
      <c r="X661" s="5" t="s">
        <v>172</v>
      </c>
      <c r="Y661" s="5" t="s">
        <v>2814</v>
      </c>
      <c r="Z661" s="5" t="s">
        <v>6599</v>
      </c>
      <c r="AA661" s="5" t="s">
        <v>4028</v>
      </c>
      <c r="AB661" s="5" t="s">
        <v>6585</v>
      </c>
      <c r="AC661" s="5" t="s">
        <v>1765</v>
      </c>
      <c r="AD661" s="5">
        <v>7.9838900000000004E-2</v>
      </c>
      <c r="AE661" s="5" t="s">
        <v>177</v>
      </c>
      <c r="AF661" s="5" t="s">
        <v>449</v>
      </c>
      <c r="AG661" s="5">
        <v>0.229604</v>
      </c>
      <c r="AH661" s="40" t="s">
        <v>177</v>
      </c>
      <c r="AI661" s="40" t="s">
        <v>449</v>
      </c>
      <c r="AJ661" s="40" t="str">
        <f t="shared" si="81"/>
        <v>No</v>
      </c>
      <c r="AK661" s="40">
        <v>13.7</v>
      </c>
      <c r="AL661" s="40">
        <v>13</v>
      </c>
      <c r="AM661" s="5" t="s">
        <v>177</v>
      </c>
      <c r="AN661" s="5" t="s">
        <v>177</v>
      </c>
      <c r="AO661" s="5" t="s">
        <v>8404</v>
      </c>
      <c r="AP661" s="5">
        <v>1110771</v>
      </c>
      <c r="AQ661" s="5">
        <v>643</v>
      </c>
      <c r="AR661" s="5" t="str">
        <f>IF(AQ661&lt;600,"yes","no")</f>
        <v>no</v>
      </c>
      <c r="AS661" s="5">
        <v>2251</v>
      </c>
      <c r="AT661" s="5" t="str">
        <f t="shared" si="75"/>
        <v>yes</v>
      </c>
      <c r="AU661" s="5" t="str">
        <f t="shared" si="76"/>
        <v>no</v>
      </c>
      <c r="AV661" s="5">
        <v>97.467430304317276</v>
      </c>
      <c r="AW661" s="5">
        <v>94.81</v>
      </c>
      <c r="AX661" s="5" t="s">
        <v>2386</v>
      </c>
      <c r="AY661" s="5">
        <v>10.34</v>
      </c>
      <c r="AZ661" s="5" t="str">
        <f t="shared" si="77"/>
        <v>no</v>
      </c>
      <c r="BA661" s="5" t="str">
        <f t="shared" si="78"/>
        <v>no</v>
      </c>
    </row>
    <row r="662" spans="1:53">
      <c r="A662" s="5" t="s">
        <v>3214</v>
      </c>
      <c r="B662" s="5" t="s">
        <v>3822</v>
      </c>
      <c r="C662" s="5" t="s">
        <v>3533</v>
      </c>
      <c r="D662" s="5">
        <v>2312002</v>
      </c>
      <c r="E662" s="5" t="s">
        <v>172</v>
      </c>
      <c r="F662" s="5" t="s">
        <v>9775</v>
      </c>
      <c r="G662" s="5" t="s">
        <v>2882</v>
      </c>
      <c r="H662" s="5" t="s">
        <v>1549</v>
      </c>
      <c r="I662" s="5" t="s">
        <v>6168</v>
      </c>
      <c r="J662" s="5">
        <v>2017</v>
      </c>
      <c r="K662" s="10" t="s">
        <v>6174</v>
      </c>
      <c r="L662" s="136" t="s">
        <v>178</v>
      </c>
      <c r="M662" s="5" t="s">
        <v>2383</v>
      </c>
      <c r="N662" s="5" t="str">
        <f>VLOOKUP(A662,'All_useable_T.pal_12-2019'!C:R,15,FALSE)</f>
        <v>Yes</v>
      </c>
      <c r="O662" s="5" t="s">
        <v>177</v>
      </c>
      <c r="P662" s="10" t="s">
        <v>449</v>
      </c>
      <c r="Q662" s="23">
        <v>42979</v>
      </c>
      <c r="R662" s="5" t="s">
        <v>172</v>
      </c>
      <c r="S662" s="5" t="s">
        <v>172</v>
      </c>
      <c r="T662" s="5" t="s">
        <v>172</v>
      </c>
      <c r="U662" s="5" t="s">
        <v>172</v>
      </c>
      <c r="V662" s="5" t="s">
        <v>172</v>
      </c>
      <c r="W662" s="5" t="s">
        <v>172</v>
      </c>
      <c r="X662" s="5" t="s">
        <v>172</v>
      </c>
      <c r="Y662" s="5" t="s">
        <v>2814</v>
      </c>
      <c r="Z662" s="5" t="s">
        <v>6599</v>
      </c>
      <c r="AA662" s="5" t="s">
        <v>4028</v>
      </c>
      <c r="AB662" s="5" t="s">
        <v>6585</v>
      </c>
      <c r="AC662" s="5" t="s">
        <v>1765</v>
      </c>
      <c r="AD662" s="5">
        <v>2.4613199999999998E-2</v>
      </c>
      <c r="AE662" s="5" t="s">
        <v>177</v>
      </c>
      <c r="AF662" s="5" t="s">
        <v>449</v>
      </c>
      <c r="AG662" s="5">
        <v>3.9421900000000003E-2</v>
      </c>
      <c r="AH662" s="40" t="s">
        <v>177</v>
      </c>
      <c r="AI662" s="40" t="s">
        <v>449</v>
      </c>
      <c r="AJ662" s="40" t="str">
        <f t="shared" si="81"/>
        <v>No</v>
      </c>
      <c r="AK662" s="40">
        <v>49.5</v>
      </c>
      <c r="AL662" s="40">
        <v>48</v>
      </c>
      <c r="AM662" s="5" t="s">
        <v>177</v>
      </c>
      <c r="AN662" s="5" t="s">
        <v>177</v>
      </c>
      <c r="AO662" s="5" t="s">
        <v>8270</v>
      </c>
      <c r="AP662" s="5">
        <v>1137400</v>
      </c>
      <c r="AQ662" s="5">
        <v>33</v>
      </c>
      <c r="AR662" s="5" t="str">
        <f>IF(AQ662&lt;350,"yes","no")</f>
        <v>yes</v>
      </c>
      <c r="AS662" s="5">
        <v>186000</v>
      </c>
      <c r="AT662" s="5" t="str">
        <f t="shared" si="75"/>
        <v>yes</v>
      </c>
      <c r="AU662" s="5" t="str">
        <f t="shared" si="76"/>
        <v>yes</v>
      </c>
      <c r="AV662" s="5">
        <v>99.804059728000155</v>
      </c>
      <c r="AW662" s="5">
        <v>100</v>
      </c>
      <c r="AX662" s="5" t="s">
        <v>2385</v>
      </c>
      <c r="AY662" s="5">
        <v>1.2</v>
      </c>
      <c r="AZ662" s="5" t="str">
        <f t="shared" si="77"/>
        <v>yes</v>
      </c>
      <c r="BA662" s="5" t="str">
        <f t="shared" si="78"/>
        <v>yes</v>
      </c>
    </row>
    <row r="663" spans="1:53">
      <c r="A663" s="5" t="s">
        <v>3215</v>
      </c>
      <c r="B663" s="5" t="s">
        <v>3823</v>
      </c>
      <c r="C663" s="5" t="s">
        <v>3534</v>
      </c>
      <c r="D663" s="5">
        <v>2500000</v>
      </c>
      <c r="E663" s="5" t="s">
        <v>172</v>
      </c>
      <c r="F663" s="5" t="s">
        <v>9776</v>
      </c>
      <c r="G663" s="5" t="s">
        <v>2882</v>
      </c>
      <c r="H663" s="5" t="s">
        <v>1549</v>
      </c>
      <c r="I663" s="5" t="s">
        <v>6168</v>
      </c>
      <c r="J663" s="5">
        <v>2017</v>
      </c>
      <c r="K663" s="10" t="s">
        <v>6174</v>
      </c>
      <c r="L663" s="136" t="s">
        <v>178</v>
      </c>
      <c r="M663" s="5" t="s">
        <v>2383</v>
      </c>
      <c r="N663" s="5" t="str">
        <f>VLOOKUP(A663,'All_useable_T.pal_12-2019'!C:R,15,FALSE)</f>
        <v>Yes</v>
      </c>
      <c r="O663" s="5" t="s">
        <v>177</v>
      </c>
      <c r="P663" s="10" t="s">
        <v>449</v>
      </c>
      <c r="Q663" s="23">
        <v>43009</v>
      </c>
      <c r="R663" s="5" t="s">
        <v>172</v>
      </c>
      <c r="S663" s="5" t="s">
        <v>172</v>
      </c>
      <c r="T663" s="5" t="s">
        <v>172</v>
      </c>
      <c r="U663" s="5" t="s">
        <v>172</v>
      </c>
      <c r="V663" s="5" t="s">
        <v>172</v>
      </c>
      <c r="W663" s="5" t="s">
        <v>172</v>
      </c>
      <c r="X663" s="5" t="s">
        <v>172</v>
      </c>
      <c r="Y663" s="5" t="s">
        <v>2814</v>
      </c>
      <c r="Z663" s="5" t="s">
        <v>6599</v>
      </c>
      <c r="AA663" s="5" t="s">
        <v>4028</v>
      </c>
      <c r="AB663" s="5" t="s">
        <v>6585</v>
      </c>
      <c r="AC663" s="5" t="s">
        <v>1765</v>
      </c>
      <c r="AD663" s="5">
        <v>2.41929E-2</v>
      </c>
      <c r="AE663" s="5" t="s">
        <v>177</v>
      </c>
      <c r="AF663" s="5" t="s">
        <v>449</v>
      </c>
      <c r="AG663" s="5">
        <v>3.7792399999999997E-2</v>
      </c>
      <c r="AH663" s="40" t="s">
        <v>177</v>
      </c>
      <c r="AI663" s="40" t="s">
        <v>449</v>
      </c>
      <c r="AJ663" s="40" t="str">
        <f t="shared" si="81"/>
        <v>No</v>
      </c>
      <c r="AK663" s="40">
        <v>66.400000000000006</v>
      </c>
      <c r="AL663" s="40">
        <v>66</v>
      </c>
      <c r="AM663" s="5" t="s">
        <v>177</v>
      </c>
      <c r="AN663" s="5" t="s">
        <v>177</v>
      </c>
      <c r="AO663" s="5" t="s">
        <v>8271</v>
      </c>
      <c r="AP663" s="5">
        <v>1128077</v>
      </c>
      <c r="AQ663" s="5">
        <v>15</v>
      </c>
      <c r="AR663" s="5" t="str">
        <f>IF(AQ663&lt;350,"yes","no")</f>
        <v>yes</v>
      </c>
      <c r="AS663" s="5">
        <v>208979</v>
      </c>
      <c r="AT663" s="5" t="str">
        <f t="shared" si="75"/>
        <v>yes</v>
      </c>
      <c r="AU663" s="5" t="str">
        <f t="shared" si="76"/>
        <v>yes</v>
      </c>
      <c r="AV663" s="5">
        <v>98.985989349202768</v>
      </c>
      <c r="AW663" s="5">
        <v>100</v>
      </c>
      <c r="AX663" s="5" t="s">
        <v>2385</v>
      </c>
      <c r="AY663" s="5">
        <v>0</v>
      </c>
      <c r="AZ663" s="5" t="str">
        <f t="shared" si="77"/>
        <v>yes</v>
      </c>
      <c r="BA663" s="5" t="str">
        <f t="shared" si="78"/>
        <v>yes</v>
      </c>
    </row>
    <row r="664" spans="1:53">
      <c r="A664" s="5" t="s">
        <v>3216</v>
      </c>
      <c r="B664" s="5" t="s">
        <v>3824</v>
      </c>
      <c r="C664" s="5" t="s">
        <v>3535</v>
      </c>
      <c r="D664" s="5">
        <v>1506309</v>
      </c>
      <c r="E664" s="5" t="s">
        <v>172</v>
      </c>
      <c r="F664" s="5" t="s">
        <v>9892</v>
      </c>
      <c r="G664" s="5" t="s">
        <v>2882</v>
      </c>
      <c r="H664" s="5" t="s">
        <v>1549</v>
      </c>
      <c r="I664" s="5" t="s">
        <v>6168</v>
      </c>
      <c r="J664" s="5">
        <v>2017</v>
      </c>
      <c r="K664" s="10" t="s">
        <v>6174</v>
      </c>
      <c r="L664" s="136" t="s">
        <v>178</v>
      </c>
      <c r="M664" s="5" t="s">
        <v>2383</v>
      </c>
      <c r="N664" s="5" t="str">
        <f>VLOOKUP(A664,'All_useable_T.pal_12-2019'!C:R,15,FALSE)</f>
        <v>Yes</v>
      </c>
      <c r="O664" s="5" t="s">
        <v>177</v>
      </c>
      <c r="P664" s="10" t="s">
        <v>449</v>
      </c>
      <c r="Q664" s="23">
        <v>43040</v>
      </c>
      <c r="R664" s="5" t="s">
        <v>172</v>
      </c>
      <c r="S664" s="5" t="s">
        <v>172</v>
      </c>
      <c r="T664" s="5" t="s">
        <v>172</v>
      </c>
      <c r="U664" s="5" t="s">
        <v>172</v>
      </c>
      <c r="V664" s="5" t="s">
        <v>172</v>
      </c>
      <c r="W664" s="5" t="s">
        <v>172</v>
      </c>
      <c r="X664" s="5" t="s">
        <v>172</v>
      </c>
      <c r="Y664" s="5" t="s">
        <v>2814</v>
      </c>
      <c r="Z664" s="5" t="s">
        <v>6599</v>
      </c>
      <c r="AA664" s="5" t="s">
        <v>4028</v>
      </c>
      <c r="AB664" s="5" t="s">
        <v>6585</v>
      </c>
      <c r="AC664" s="5" t="s">
        <v>1765</v>
      </c>
      <c r="AD664" s="5">
        <v>3.05835E-2</v>
      </c>
      <c r="AE664" s="5" t="s">
        <v>177</v>
      </c>
      <c r="AF664" s="5" t="s">
        <v>449</v>
      </c>
      <c r="AG664" s="5">
        <v>6.3609100000000002E-2</v>
      </c>
      <c r="AH664" s="40" t="s">
        <v>177</v>
      </c>
      <c r="AI664" s="40" t="s">
        <v>449</v>
      </c>
      <c r="AJ664" s="40" t="str">
        <f t="shared" si="81"/>
        <v>No</v>
      </c>
      <c r="AK664" s="40">
        <v>26</v>
      </c>
      <c r="AL664" s="40">
        <v>25</v>
      </c>
      <c r="AM664" s="5" t="s">
        <v>177</v>
      </c>
      <c r="AN664" s="5" t="s">
        <v>177</v>
      </c>
      <c r="AO664" s="5" t="s">
        <v>8405</v>
      </c>
      <c r="AP664" s="5">
        <v>1149652</v>
      </c>
      <c r="AQ664" s="5">
        <v>282</v>
      </c>
      <c r="AR664" s="5" t="str">
        <f>IF(AQ664&lt;350,"yes","no")</f>
        <v>yes</v>
      </c>
      <c r="AS664" s="5">
        <v>6326</v>
      </c>
      <c r="AT664" s="5" t="str">
        <f t="shared" ref="AT664:AT727" si="82">IF(AS664&gt;1500,"yes","no")</f>
        <v>yes</v>
      </c>
      <c r="AU664" s="5" t="str">
        <f t="shared" ref="AU664:AU727" si="83">IF($AS664&gt;5000,"yes","no")</f>
        <v>yes</v>
      </c>
      <c r="AV664" s="5">
        <v>100.87914267136877</v>
      </c>
      <c r="AW664" s="5">
        <v>99.97</v>
      </c>
      <c r="AX664" s="5" t="s">
        <v>2385</v>
      </c>
      <c r="AY664" s="5">
        <v>3.41</v>
      </c>
      <c r="AZ664" s="5" t="str">
        <f t="shared" ref="AZ664:AZ727" si="84">IF($AY664&lt;5,"yes","no")</f>
        <v>yes</v>
      </c>
      <c r="BA664" s="5" t="str">
        <f t="shared" ref="BA664:BA727" si="85">IF(AY664&lt;10,"yes","no")</f>
        <v>yes</v>
      </c>
    </row>
    <row r="665" spans="1:53">
      <c r="A665" s="5" t="s">
        <v>3217</v>
      </c>
      <c r="B665" s="5" t="s">
        <v>3825</v>
      </c>
      <c r="C665" s="5" t="s">
        <v>3536</v>
      </c>
      <c r="D665" s="5">
        <v>1292706</v>
      </c>
      <c r="E665" s="5" t="s">
        <v>172</v>
      </c>
      <c r="F665" s="5" t="s">
        <v>9893</v>
      </c>
      <c r="G665" s="5" t="s">
        <v>2882</v>
      </c>
      <c r="H665" s="5" t="s">
        <v>1549</v>
      </c>
      <c r="I665" s="5" t="s">
        <v>6168</v>
      </c>
      <c r="J665" s="5">
        <v>2018</v>
      </c>
      <c r="K665" s="10" t="s">
        <v>6174</v>
      </c>
      <c r="L665" s="136" t="s">
        <v>178</v>
      </c>
      <c r="M665" s="5" t="s">
        <v>2383</v>
      </c>
      <c r="N665" s="5" t="str">
        <f>VLOOKUP(A665,'All_useable_T.pal_12-2019'!C:R,15,FALSE)</f>
        <v>Yes</v>
      </c>
      <c r="O665" s="5" t="s">
        <v>177</v>
      </c>
      <c r="P665" s="10" t="s">
        <v>449</v>
      </c>
      <c r="Q665" s="23">
        <v>43101</v>
      </c>
      <c r="R665" s="5" t="s">
        <v>172</v>
      </c>
      <c r="S665" s="5" t="s">
        <v>172</v>
      </c>
      <c r="T665" s="5" t="s">
        <v>172</v>
      </c>
      <c r="U665" s="5" t="s">
        <v>172</v>
      </c>
      <c r="V665" s="5" t="s">
        <v>172</v>
      </c>
      <c r="W665" s="5" t="s">
        <v>172</v>
      </c>
      <c r="X665" s="5" t="s">
        <v>172</v>
      </c>
      <c r="Y665" s="5" t="s">
        <v>2814</v>
      </c>
      <c r="Z665" s="5" t="s">
        <v>6599</v>
      </c>
      <c r="AA665" s="5" t="s">
        <v>4028</v>
      </c>
      <c r="AB665" s="5" t="s">
        <v>6585</v>
      </c>
      <c r="AC665" s="5" t="s">
        <v>1765</v>
      </c>
      <c r="AD665" s="5">
        <v>3.3111500000000002E-2</v>
      </c>
      <c r="AE665" s="5" t="s">
        <v>177</v>
      </c>
      <c r="AF665" s="5" t="s">
        <v>449</v>
      </c>
      <c r="AG665" s="5">
        <v>7.0358199999999996E-2</v>
      </c>
      <c r="AH665" s="40" t="s">
        <v>177</v>
      </c>
      <c r="AI665" s="40" t="s">
        <v>449</v>
      </c>
      <c r="AJ665" s="40" t="str">
        <f t="shared" si="81"/>
        <v>No</v>
      </c>
      <c r="AK665" s="40">
        <v>23.7</v>
      </c>
      <c r="AL665" s="40">
        <v>23</v>
      </c>
      <c r="AM665" s="5" t="s">
        <v>177</v>
      </c>
      <c r="AN665" s="5" t="s">
        <v>177</v>
      </c>
      <c r="AO665" s="5" t="s">
        <v>8406</v>
      </c>
      <c r="AP665" s="5">
        <v>1145577</v>
      </c>
      <c r="AQ665" s="5">
        <v>247</v>
      </c>
      <c r="AR665" s="5" t="str">
        <f>IF(AQ665&lt;350,"yes","no")</f>
        <v>yes</v>
      </c>
      <c r="AS665" s="5">
        <v>7218</v>
      </c>
      <c r="AT665" s="5" t="str">
        <f t="shared" si="82"/>
        <v>yes</v>
      </c>
      <c r="AU665" s="5" t="str">
        <f t="shared" si="83"/>
        <v>yes</v>
      </c>
      <c r="AV665" s="5">
        <v>100.52157141816707</v>
      </c>
      <c r="AW665" s="5">
        <v>99.17</v>
      </c>
      <c r="AX665" s="5" t="s">
        <v>2385</v>
      </c>
      <c r="AY665" s="5">
        <v>2.79</v>
      </c>
      <c r="AZ665" s="5" t="str">
        <f t="shared" si="84"/>
        <v>yes</v>
      </c>
      <c r="BA665" s="5" t="str">
        <f t="shared" si="85"/>
        <v>yes</v>
      </c>
    </row>
    <row r="666" spans="1:53">
      <c r="A666" s="5" t="s">
        <v>3218</v>
      </c>
      <c r="B666" s="5" t="s">
        <v>3826</v>
      </c>
      <c r="C666" s="5" t="s">
        <v>3537</v>
      </c>
      <c r="D666" s="5">
        <v>2121900</v>
      </c>
      <c r="E666" s="5" t="s">
        <v>172</v>
      </c>
      <c r="F666" s="5" t="s">
        <v>9777</v>
      </c>
      <c r="G666" s="5" t="s">
        <v>2882</v>
      </c>
      <c r="H666" s="5" t="s">
        <v>1549</v>
      </c>
      <c r="I666" s="5" t="s">
        <v>6168</v>
      </c>
      <c r="J666" s="5">
        <v>2018</v>
      </c>
      <c r="K666" s="10" t="s">
        <v>6174</v>
      </c>
      <c r="L666" s="136" t="s">
        <v>178</v>
      </c>
      <c r="M666" s="5" t="s">
        <v>2383</v>
      </c>
      <c r="N666" s="5" t="str">
        <f>VLOOKUP(A666,'All_useable_T.pal_12-2019'!C:R,15,FALSE)</f>
        <v>Yes</v>
      </c>
      <c r="O666" s="5" t="s">
        <v>177</v>
      </c>
      <c r="P666" s="10" t="s">
        <v>449</v>
      </c>
      <c r="Q666" s="23">
        <v>43101</v>
      </c>
      <c r="R666" s="5" t="s">
        <v>172</v>
      </c>
      <c r="S666" s="5" t="s">
        <v>172</v>
      </c>
      <c r="T666" s="5" t="s">
        <v>172</v>
      </c>
      <c r="U666" s="5" t="s">
        <v>172</v>
      </c>
      <c r="V666" s="5" t="s">
        <v>172</v>
      </c>
      <c r="W666" s="5" t="s">
        <v>172</v>
      </c>
      <c r="X666" s="5" t="s">
        <v>172</v>
      </c>
      <c r="Y666" s="5" t="s">
        <v>2814</v>
      </c>
      <c r="Z666" s="5" t="s">
        <v>6599</v>
      </c>
      <c r="AA666" s="5" t="s">
        <v>4028</v>
      </c>
      <c r="AB666" s="5" t="s">
        <v>6585</v>
      </c>
      <c r="AC666" s="5" t="s">
        <v>1765</v>
      </c>
      <c r="AD666" s="5">
        <v>2.46825E-2</v>
      </c>
      <c r="AE666" s="5" t="s">
        <v>177</v>
      </c>
      <c r="AF666" s="5" t="s">
        <v>449</v>
      </c>
      <c r="AG666" s="5">
        <v>4.0122199999999997E-2</v>
      </c>
      <c r="AH666" s="40" t="s">
        <v>177</v>
      </c>
      <c r="AI666" s="40" t="s">
        <v>449</v>
      </c>
      <c r="AJ666" s="40" t="str">
        <f t="shared" si="81"/>
        <v>No</v>
      </c>
      <c r="AK666" s="40">
        <v>47</v>
      </c>
      <c r="AL666" s="40">
        <v>46</v>
      </c>
      <c r="AM666" s="5" t="s">
        <v>177</v>
      </c>
      <c r="AN666" s="5" t="s">
        <v>177</v>
      </c>
      <c r="AO666" s="5" t="s">
        <v>8272</v>
      </c>
      <c r="AP666" s="5">
        <v>1131253</v>
      </c>
      <c r="AQ666" s="5">
        <v>40</v>
      </c>
      <c r="AR666" s="5" t="str">
        <f>IF(AQ666&lt;350,"yes","no")</f>
        <v>yes</v>
      </c>
      <c r="AS666" s="5">
        <v>56232</v>
      </c>
      <c r="AT666" s="5" t="str">
        <f t="shared" si="82"/>
        <v>yes</v>
      </c>
      <c r="AU666" s="5" t="str">
        <f t="shared" si="83"/>
        <v>yes</v>
      </c>
      <c r="AV666" s="5">
        <v>99.264675557833087</v>
      </c>
      <c r="AW666" s="5">
        <v>99.97</v>
      </c>
      <c r="AX666" s="5" t="s">
        <v>2385</v>
      </c>
      <c r="AY666" s="5">
        <v>0</v>
      </c>
      <c r="AZ666" s="5" t="str">
        <f t="shared" si="84"/>
        <v>yes</v>
      </c>
      <c r="BA666" s="5" t="str">
        <f t="shared" si="85"/>
        <v>yes</v>
      </c>
    </row>
    <row r="667" spans="1:53">
      <c r="A667" s="5" t="s">
        <v>3219</v>
      </c>
      <c r="B667" s="5" t="s">
        <v>3827</v>
      </c>
      <c r="C667" s="5" t="s">
        <v>3538</v>
      </c>
      <c r="D667" s="5">
        <v>1068293</v>
      </c>
      <c r="E667" s="5" t="s">
        <v>172</v>
      </c>
      <c r="F667" s="5" t="s">
        <v>9894</v>
      </c>
      <c r="G667" s="5" t="s">
        <v>2882</v>
      </c>
      <c r="H667" s="5" t="s">
        <v>1549</v>
      </c>
      <c r="I667" s="5" t="s">
        <v>6168</v>
      </c>
      <c r="J667" s="5">
        <v>2018</v>
      </c>
      <c r="K667" s="10" t="s">
        <v>6174</v>
      </c>
      <c r="L667" s="136" t="s">
        <v>178</v>
      </c>
      <c r="M667" s="5" t="s">
        <v>2383</v>
      </c>
      <c r="N667" s="5" t="str">
        <f>VLOOKUP(A667,'All_useable_T.pal_12-2019'!C:R,15,FALSE)</f>
        <v>Yes</v>
      </c>
      <c r="O667" s="5" t="s">
        <v>177</v>
      </c>
      <c r="P667" s="10" t="s">
        <v>449</v>
      </c>
      <c r="Q667" s="23">
        <v>43101</v>
      </c>
      <c r="R667" s="5" t="s">
        <v>172</v>
      </c>
      <c r="S667" s="5" t="s">
        <v>172</v>
      </c>
      <c r="T667" s="5" t="s">
        <v>172</v>
      </c>
      <c r="U667" s="5" t="s">
        <v>172</v>
      </c>
      <c r="V667" s="5" t="s">
        <v>172</v>
      </c>
      <c r="W667" s="5" t="s">
        <v>172</v>
      </c>
      <c r="X667" s="5" t="s">
        <v>172</v>
      </c>
      <c r="Y667" s="5" t="s">
        <v>2814</v>
      </c>
      <c r="Z667" s="5" t="s">
        <v>6599</v>
      </c>
      <c r="AA667" s="5" t="s">
        <v>4028</v>
      </c>
      <c r="AB667" s="5" t="s">
        <v>6585</v>
      </c>
      <c r="AC667" s="5" t="s">
        <v>1765</v>
      </c>
      <c r="AD667" s="5">
        <v>5.0077499999999997E-2</v>
      </c>
      <c r="AE667" s="5" t="s">
        <v>177</v>
      </c>
      <c r="AF667" s="5" t="s">
        <v>449</v>
      </c>
      <c r="AG667" s="5">
        <v>0.124336</v>
      </c>
      <c r="AH667" s="40" t="s">
        <v>177</v>
      </c>
      <c r="AI667" s="40" t="s">
        <v>449</v>
      </c>
      <c r="AJ667" s="40" t="str">
        <f t="shared" si="81"/>
        <v>No</v>
      </c>
      <c r="AK667" s="40">
        <v>18.100000000000001</v>
      </c>
      <c r="AL667" s="40">
        <v>17</v>
      </c>
      <c r="AM667" s="5" t="s">
        <v>177</v>
      </c>
      <c r="AN667" s="5" t="s">
        <v>177</v>
      </c>
      <c r="AO667" s="5" t="s">
        <v>8407</v>
      </c>
      <c r="AP667" s="5">
        <v>1137659</v>
      </c>
      <c r="AQ667" s="5">
        <v>415</v>
      </c>
      <c r="AR667" s="5" t="str">
        <f>IF(AQ667&lt;600,"yes","no")</f>
        <v>yes</v>
      </c>
      <c r="AS667" s="5">
        <v>4006</v>
      </c>
      <c r="AT667" s="5" t="str">
        <f t="shared" si="82"/>
        <v>yes</v>
      </c>
      <c r="AU667" s="5" t="str">
        <f t="shared" si="83"/>
        <v>no</v>
      </c>
      <c r="AV667" s="5">
        <v>99.826786342620821</v>
      </c>
      <c r="AW667" s="5">
        <v>97.1</v>
      </c>
      <c r="AX667" s="5" t="s">
        <v>2385</v>
      </c>
      <c r="AY667" s="5">
        <v>5.99</v>
      </c>
      <c r="AZ667" s="5" t="str">
        <f t="shared" si="84"/>
        <v>no</v>
      </c>
      <c r="BA667" s="5" t="str">
        <f t="shared" si="85"/>
        <v>yes</v>
      </c>
    </row>
    <row r="668" spans="1:53">
      <c r="A668" s="5" t="s">
        <v>3220</v>
      </c>
      <c r="B668" s="5" t="s">
        <v>3828</v>
      </c>
      <c r="C668" s="5" t="s">
        <v>3539</v>
      </c>
      <c r="D668" s="5">
        <v>2134448</v>
      </c>
      <c r="E668" s="5" t="s">
        <v>172</v>
      </c>
      <c r="F668" s="5" t="s">
        <v>9895</v>
      </c>
      <c r="G668" s="5" t="s">
        <v>2882</v>
      </c>
      <c r="H668" s="5" t="s">
        <v>1549</v>
      </c>
      <c r="I668" s="5" t="s">
        <v>6168</v>
      </c>
      <c r="J668" s="5">
        <v>2018</v>
      </c>
      <c r="K668" s="10" t="s">
        <v>6174</v>
      </c>
      <c r="L668" s="136" t="s">
        <v>178</v>
      </c>
      <c r="M668" s="5" t="s">
        <v>2383</v>
      </c>
      <c r="N668" s="5" t="str">
        <f>VLOOKUP(A668,'All_useable_T.pal_12-2019'!C:R,15,FALSE)</f>
        <v>Yes</v>
      </c>
      <c r="O668" s="5" t="s">
        <v>177</v>
      </c>
      <c r="P668" s="10" t="s">
        <v>449</v>
      </c>
      <c r="Q668" s="23">
        <v>43101</v>
      </c>
      <c r="R668" s="5" t="s">
        <v>172</v>
      </c>
      <c r="S668" s="5" t="s">
        <v>172</v>
      </c>
      <c r="T668" s="5" t="s">
        <v>172</v>
      </c>
      <c r="U668" s="5" t="s">
        <v>172</v>
      </c>
      <c r="V668" s="5" t="s">
        <v>172</v>
      </c>
      <c r="W668" s="5" t="s">
        <v>172</v>
      </c>
      <c r="X668" s="5" t="s">
        <v>172</v>
      </c>
      <c r="Y668" s="5" t="s">
        <v>2814</v>
      </c>
      <c r="Z668" s="5" t="s">
        <v>6599</v>
      </c>
      <c r="AA668" s="5" t="s">
        <v>4028</v>
      </c>
      <c r="AB668" s="5" t="s">
        <v>6585</v>
      </c>
      <c r="AC668" s="5" t="s">
        <v>1765</v>
      </c>
      <c r="AD668" s="5">
        <v>2.5357299999999999E-2</v>
      </c>
      <c r="AE668" s="5" t="s">
        <v>177</v>
      </c>
      <c r="AF668" s="5" t="s">
        <v>449</v>
      </c>
      <c r="AG668" s="5">
        <v>4.3291799999999998E-2</v>
      </c>
      <c r="AH668" s="40" t="s">
        <v>177</v>
      </c>
      <c r="AI668" s="40" t="s">
        <v>449</v>
      </c>
      <c r="AJ668" s="40" t="str">
        <f t="shared" si="81"/>
        <v>No</v>
      </c>
      <c r="AK668" s="40">
        <v>36.9</v>
      </c>
      <c r="AL668" s="40">
        <v>36</v>
      </c>
      <c r="AM668" s="5" t="s">
        <v>177</v>
      </c>
      <c r="AN668" s="5" t="s">
        <v>177</v>
      </c>
      <c r="AO668" s="5" t="s">
        <v>8408</v>
      </c>
      <c r="AP668" s="5">
        <v>1134993</v>
      </c>
      <c r="AQ668" s="5">
        <v>78</v>
      </c>
      <c r="AR668" s="5" t="str">
        <f>IF(AQ668&lt;350,"yes","no")</f>
        <v>yes</v>
      </c>
      <c r="AS668" s="5">
        <v>32760</v>
      </c>
      <c r="AT668" s="5" t="str">
        <f t="shared" si="82"/>
        <v>yes</v>
      </c>
      <c r="AU668" s="5" t="str">
        <f t="shared" si="83"/>
        <v>yes</v>
      </c>
      <c r="AV668" s="5">
        <v>99.592851382857461</v>
      </c>
      <c r="AW668" s="5">
        <v>100</v>
      </c>
      <c r="AX668" s="5" t="s">
        <v>2385</v>
      </c>
      <c r="AY668" s="5">
        <v>3.04</v>
      </c>
      <c r="AZ668" s="5" t="str">
        <f t="shared" si="84"/>
        <v>yes</v>
      </c>
      <c r="BA668" s="5" t="str">
        <f t="shared" si="85"/>
        <v>yes</v>
      </c>
    </row>
    <row r="669" spans="1:53">
      <c r="A669" s="5" t="s">
        <v>3221</v>
      </c>
      <c r="B669" s="5" t="s">
        <v>3829</v>
      </c>
      <c r="C669" s="5" t="s">
        <v>3540</v>
      </c>
      <c r="D669" s="5">
        <v>2500000</v>
      </c>
      <c r="E669" s="5" t="s">
        <v>172</v>
      </c>
      <c r="F669" s="5" t="s">
        <v>9812</v>
      </c>
      <c r="G669" s="5" t="s">
        <v>2882</v>
      </c>
      <c r="H669" s="5" t="s">
        <v>1549</v>
      </c>
      <c r="I669" s="5" t="s">
        <v>6168</v>
      </c>
      <c r="J669" s="5">
        <v>2018</v>
      </c>
      <c r="K669" s="10" t="s">
        <v>6174</v>
      </c>
      <c r="L669" s="136" t="s">
        <v>178</v>
      </c>
      <c r="M669" s="5" t="s">
        <v>2383</v>
      </c>
      <c r="N669" s="5" t="str">
        <f>VLOOKUP(A669,'All_useable_T.pal_12-2019'!C:R,15,FALSE)</f>
        <v>Yes</v>
      </c>
      <c r="O669" s="5" t="s">
        <v>177</v>
      </c>
      <c r="P669" s="10" t="s">
        <v>449</v>
      </c>
      <c r="Q669" s="23">
        <v>43160</v>
      </c>
      <c r="R669" s="5" t="s">
        <v>172</v>
      </c>
      <c r="S669" s="5" t="s">
        <v>172</v>
      </c>
      <c r="T669" s="5" t="s">
        <v>172</v>
      </c>
      <c r="U669" s="5" t="s">
        <v>172</v>
      </c>
      <c r="V669" s="5" t="s">
        <v>172</v>
      </c>
      <c r="W669" s="5" t="s">
        <v>172</v>
      </c>
      <c r="X669" s="5" t="s">
        <v>172</v>
      </c>
      <c r="Y669" s="5" t="s">
        <v>2814</v>
      </c>
      <c r="Z669" s="5" t="s">
        <v>6599</v>
      </c>
      <c r="AA669" s="5" t="s">
        <v>4028</v>
      </c>
      <c r="AB669" s="5" t="s">
        <v>6585</v>
      </c>
      <c r="AC669" s="5" t="s">
        <v>1765</v>
      </c>
      <c r="AD669" s="5">
        <v>2.41859E-2</v>
      </c>
      <c r="AE669" s="5" t="s">
        <v>177</v>
      </c>
      <c r="AF669" s="5" t="s">
        <v>449</v>
      </c>
      <c r="AG669" s="5">
        <v>3.7479100000000001E-2</v>
      </c>
      <c r="AH669" s="40" t="s">
        <v>177</v>
      </c>
      <c r="AI669" s="40" t="s">
        <v>449</v>
      </c>
      <c r="AJ669" s="40" t="str">
        <f t="shared" si="81"/>
        <v>No</v>
      </c>
      <c r="AK669" s="40">
        <v>75</v>
      </c>
      <c r="AL669" s="40">
        <v>75</v>
      </c>
      <c r="AM669" s="5" t="s">
        <v>177</v>
      </c>
      <c r="AN669" s="5" t="s">
        <v>177</v>
      </c>
      <c r="AO669" s="5" t="s">
        <v>8317</v>
      </c>
      <c r="AP669" s="5">
        <v>1133475</v>
      </c>
      <c r="AQ669" s="5">
        <v>15</v>
      </c>
      <c r="AR669" s="5" t="str">
        <f>IF(AQ669&lt;350,"yes","no")</f>
        <v>yes</v>
      </c>
      <c r="AS669" s="5">
        <v>178911</v>
      </c>
      <c r="AT669" s="5" t="str">
        <f t="shared" si="82"/>
        <v>yes</v>
      </c>
      <c r="AU669" s="5" t="str">
        <f t="shared" si="83"/>
        <v>yes</v>
      </c>
      <c r="AV669" s="5">
        <v>99.459650606818158</v>
      </c>
      <c r="AW669" s="5">
        <v>100</v>
      </c>
      <c r="AX669" s="5" t="s">
        <v>2385</v>
      </c>
      <c r="AY669" s="5">
        <v>0</v>
      </c>
      <c r="AZ669" s="5" t="str">
        <f t="shared" si="84"/>
        <v>yes</v>
      </c>
      <c r="BA669" s="5" t="str">
        <f t="shared" si="85"/>
        <v>yes</v>
      </c>
    </row>
    <row r="670" spans="1:53">
      <c r="A670" s="5" t="s">
        <v>3222</v>
      </c>
      <c r="B670" s="5" t="s">
        <v>3830</v>
      </c>
      <c r="C670" s="5" t="s">
        <v>3541</v>
      </c>
      <c r="D670" s="5">
        <v>2488018</v>
      </c>
      <c r="E670" s="5" t="s">
        <v>172</v>
      </c>
      <c r="F670" s="5" t="s">
        <v>9813</v>
      </c>
      <c r="G670" s="5" t="s">
        <v>2882</v>
      </c>
      <c r="H670" s="5" t="s">
        <v>1549</v>
      </c>
      <c r="I670" s="5" t="s">
        <v>6168</v>
      </c>
      <c r="J670" s="5">
        <v>2018</v>
      </c>
      <c r="K670" s="10" t="s">
        <v>6174</v>
      </c>
      <c r="L670" s="136" t="s">
        <v>178</v>
      </c>
      <c r="M670" s="5" t="s">
        <v>2383</v>
      </c>
      <c r="N670" s="5" t="str">
        <f>VLOOKUP(A670,'All_useable_T.pal_12-2019'!C:R,15,FALSE)</f>
        <v>Yes</v>
      </c>
      <c r="O670" s="5" t="s">
        <v>177</v>
      </c>
      <c r="P670" s="10" t="s">
        <v>449</v>
      </c>
      <c r="Q670" s="23">
        <v>43160</v>
      </c>
      <c r="R670" s="5" t="s">
        <v>172</v>
      </c>
      <c r="S670" s="5" t="s">
        <v>172</v>
      </c>
      <c r="T670" s="5" t="s">
        <v>172</v>
      </c>
      <c r="U670" s="5" t="s">
        <v>172</v>
      </c>
      <c r="V670" s="5" t="s">
        <v>172</v>
      </c>
      <c r="W670" s="5" t="s">
        <v>172</v>
      </c>
      <c r="X670" s="5" t="s">
        <v>172</v>
      </c>
      <c r="Y670" s="5" t="s">
        <v>2814</v>
      </c>
      <c r="Z670" s="5" t="s">
        <v>6599</v>
      </c>
      <c r="AA670" s="5" t="s">
        <v>4028</v>
      </c>
      <c r="AB670" s="5" t="s">
        <v>6585</v>
      </c>
      <c r="AC670" s="5" t="s">
        <v>1765</v>
      </c>
      <c r="AD670" s="5">
        <v>2.4454400000000001E-2</v>
      </c>
      <c r="AE670" s="5" t="s">
        <v>177</v>
      </c>
      <c r="AF670" s="5" t="s">
        <v>449</v>
      </c>
      <c r="AG670" s="5">
        <v>4.0146800000000003E-2</v>
      </c>
      <c r="AH670" s="40" t="s">
        <v>177</v>
      </c>
      <c r="AI670" s="40" t="s">
        <v>449</v>
      </c>
      <c r="AJ670" s="40" t="str">
        <f t="shared" si="81"/>
        <v>No</v>
      </c>
      <c r="AK670" s="40">
        <v>47</v>
      </c>
      <c r="AL670" s="40">
        <v>47</v>
      </c>
      <c r="AM670" s="5" t="s">
        <v>177</v>
      </c>
      <c r="AN670" s="5" t="s">
        <v>177</v>
      </c>
      <c r="AO670" s="5" t="s">
        <v>8318</v>
      </c>
      <c r="AP670" s="5">
        <v>1131385</v>
      </c>
      <c r="AQ670" s="5">
        <v>46</v>
      </c>
      <c r="AR670" s="5" t="str">
        <f>IF(AQ670&lt;350,"yes","no")</f>
        <v>yes</v>
      </c>
      <c r="AS670" s="5">
        <v>96167</v>
      </c>
      <c r="AT670" s="5" t="str">
        <f t="shared" si="82"/>
        <v>yes</v>
      </c>
      <c r="AU670" s="5" t="str">
        <f t="shared" si="83"/>
        <v>yes</v>
      </c>
      <c r="AV670" s="5">
        <v>99.276258234010413</v>
      </c>
      <c r="AW670" s="5">
        <v>100</v>
      </c>
      <c r="AX670" s="5" t="s">
        <v>2385</v>
      </c>
      <c r="AY670" s="5">
        <v>0</v>
      </c>
      <c r="AZ670" s="5" t="str">
        <f t="shared" si="84"/>
        <v>yes</v>
      </c>
      <c r="BA670" s="5" t="str">
        <f t="shared" si="85"/>
        <v>yes</v>
      </c>
    </row>
    <row r="671" spans="1:53">
      <c r="A671" s="5" t="s">
        <v>3223</v>
      </c>
      <c r="B671" s="5" t="s">
        <v>3831</v>
      </c>
      <c r="C671" s="5" t="s">
        <v>3542</v>
      </c>
      <c r="D671" s="5">
        <v>2500000</v>
      </c>
      <c r="E671" s="5" t="s">
        <v>172</v>
      </c>
      <c r="F671" s="5" t="s">
        <v>9763</v>
      </c>
      <c r="G671" s="5" t="s">
        <v>2882</v>
      </c>
      <c r="H671" s="5" t="s">
        <v>1549</v>
      </c>
      <c r="I671" s="5" t="s">
        <v>6168</v>
      </c>
      <c r="J671" s="5">
        <v>2018</v>
      </c>
      <c r="K671" s="10" t="s">
        <v>6174</v>
      </c>
      <c r="L671" s="136" t="s">
        <v>178</v>
      </c>
      <c r="M671" s="5" t="s">
        <v>2383</v>
      </c>
      <c r="N671" s="5" t="str">
        <f>VLOOKUP(A671,'All_useable_T.pal_12-2019'!C:R,15,FALSE)</f>
        <v>Yes</v>
      </c>
      <c r="O671" s="5" t="s">
        <v>177</v>
      </c>
      <c r="P671" s="10" t="s">
        <v>449</v>
      </c>
      <c r="Q671" s="23">
        <v>43160</v>
      </c>
      <c r="R671" s="5" t="s">
        <v>172</v>
      </c>
      <c r="S671" s="5" t="s">
        <v>172</v>
      </c>
      <c r="T671" s="5" t="s">
        <v>172</v>
      </c>
      <c r="U671" s="5" t="s">
        <v>172</v>
      </c>
      <c r="V671" s="5" t="s">
        <v>172</v>
      </c>
      <c r="W671" s="5" t="s">
        <v>172</v>
      </c>
      <c r="X671" s="5" t="s">
        <v>172</v>
      </c>
      <c r="Y671" s="5" t="s">
        <v>2814</v>
      </c>
      <c r="Z671" s="5" t="s">
        <v>6599</v>
      </c>
      <c r="AA671" s="5" t="s">
        <v>4028</v>
      </c>
      <c r="AB671" s="5" t="s">
        <v>6585</v>
      </c>
      <c r="AC671" s="5" t="s">
        <v>1765</v>
      </c>
      <c r="AD671" s="5">
        <v>2.41578E-2</v>
      </c>
      <c r="AE671" s="5" t="s">
        <v>177</v>
      </c>
      <c r="AF671" s="5" t="s">
        <v>449</v>
      </c>
      <c r="AG671" s="5">
        <v>3.7081599999999999E-2</v>
      </c>
      <c r="AH671" s="40" t="s">
        <v>177</v>
      </c>
      <c r="AI671" s="40" t="s">
        <v>449</v>
      </c>
      <c r="AJ671" s="40" t="str">
        <f t="shared" si="81"/>
        <v>No</v>
      </c>
      <c r="AK671" s="40">
        <v>112.2</v>
      </c>
      <c r="AL671" s="40">
        <v>112</v>
      </c>
      <c r="AM671" s="5" t="s">
        <v>177</v>
      </c>
      <c r="AN671" s="5" t="s">
        <v>177</v>
      </c>
      <c r="AO671" s="5" t="s">
        <v>8250</v>
      </c>
      <c r="AP671" s="5">
        <v>1133198</v>
      </c>
      <c r="AQ671" s="5">
        <v>13</v>
      </c>
      <c r="AR671" s="5" t="str">
        <f>IF(AQ671&lt;350,"yes","no")</f>
        <v>yes</v>
      </c>
      <c r="AS671" s="5">
        <v>598865</v>
      </c>
      <c r="AT671" s="5" t="str">
        <f t="shared" si="82"/>
        <v>yes</v>
      </c>
      <c r="AU671" s="5" t="str">
        <f t="shared" si="83"/>
        <v>yes</v>
      </c>
      <c r="AV671" s="5">
        <v>99.435344536355132</v>
      </c>
      <c r="AW671" s="5">
        <v>100</v>
      </c>
      <c r="AX671" s="5" t="s">
        <v>2385</v>
      </c>
      <c r="AY671" s="5">
        <v>0</v>
      </c>
      <c r="AZ671" s="5" t="str">
        <f t="shared" si="84"/>
        <v>yes</v>
      </c>
      <c r="BA671" s="5" t="str">
        <f t="shared" si="85"/>
        <v>yes</v>
      </c>
    </row>
    <row r="672" spans="1:53">
      <c r="A672" s="5" t="s">
        <v>3224</v>
      </c>
      <c r="B672" s="5" t="s">
        <v>3832</v>
      </c>
      <c r="C672" s="5" t="s">
        <v>3543</v>
      </c>
      <c r="D672" s="5">
        <v>515432</v>
      </c>
      <c r="E672" s="5" t="s">
        <v>172</v>
      </c>
      <c r="F672" s="5" t="s">
        <v>9870</v>
      </c>
      <c r="G672" s="5" t="s">
        <v>2882</v>
      </c>
      <c r="H672" s="5" t="s">
        <v>1549</v>
      </c>
      <c r="I672" s="5" t="s">
        <v>6168</v>
      </c>
      <c r="J672" s="5">
        <v>2018</v>
      </c>
      <c r="K672" s="10" t="s">
        <v>6174</v>
      </c>
      <c r="L672" s="136" t="s">
        <v>178</v>
      </c>
      <c r="M672" s="5" t="s">
        <v>2383</v>
      </c>
      <c r="N672" s="5" t="str">
        <f>VLOOKUP(A672,'All_useable_T.pal_12-2019'!C:R,15,FALSE)</f>
        <v>Yes</v>
      </c>
      <c r="O672" s="5" t="s">
        <v>177</v>
      </c>
      <c r="P672" s="10" t="s">
        <v>449</v>
      </c>
      <c r="Q672" s="23">
        <v>43160</v>
      </c>
      <c r="R672" s="5" t="s">
        <v>172</v>
      </c>
      <c r="S672" s="5" t="s">
        <v>172</v>
      </c>
      <c r="T672" s="5" t="s">
        <v>172</v>
      </c>
      <c r="U672" s="5" t="s">
        <v>172</v>
      </c>
      <c r="V672" s="5" t="s">
        <v>172</v>
      </c>
      <c r="W672" s="5" t="s">
        <v>172</v>
      </c>
      <c r="X672" s="5" t="s">
        <v>172</v>
      </c>
      <c r="Y672" s="5" t="s">
        <v>2814</v>
      </c>
      <c r="Z672" s="5" t="s">
        <v>6599</v>
      </c>
      <c r="AA672" s="5" t="s">
        <v>4028</v>
      </c>
      <c r="AB672" s="5" t="s">
        <v>6585</v>
      </c>
      <c r="AC672" s="5" t="s">
        <v>1765</v>
      </c>
      <c r="AD672" s="5">
        <v>0.21074200000000001</v>
      </c>
      <c r="AE672" s="5" t="s">
        <v>177</v>
      </c>
      <c r="AF672" s="5" t="s">
        <v>449</v>
      </c>
      <c r="AG672" s="5">
        <v>0.52223699999999995</v>
      </c>
      <c r="AH672" s="40" t="s">
        <v>449</v>
      </c>
      <c r="AI672" s="40" t="s">
        <v>177</v>
      </c>
      <c r="AJ672" s="40" t="str">
        <f t="shared" si="81"/>
        <v>No</v>
      </c>
      <c r="AK672" s="40">
        <v>8.1</v>
      </c>
      <c r="AL672" s="40">
        <v>7</v>
      </c>
      <c r="AM672" s="5" t="s">
        <v>177</v>
      </c>
      <c r="AN672" s="5" t="s">
        <v>177</v>
      </c>
      <c r="AO672" s="5" t="s">
        <v>8385</v>
      </c>
      <c r="AP672" s="5">
        <v>813273</v>
      </c>
      <c r="AQ672" s="5">
        <v>885</v>
      </c>
      <c r="AR672" s="5" t="str">
        <f>IF(AQ672&lt;600,"yes","no")</f>
        <v>no</v>
      </c>
      <c r="AS672" s="5">
        <v>963</v>
      </c>
      <c r="AT672" s="5" t="str">
        <f t="shared" si="82"/>
        <v>no</v>
      </c>
      <c r="AU672" s="5" t="str">
        <f t="shared" si="83"/>
        <v>no</v>
      </c>
      <c r="AV672" s="5">
        <v>71.362710627017648</v>
      </c>
      <c r="AW672" s="5">
        <v>81.41</v>
      </c>
      <c r="AX672" s="5" t="s">
        <v>2386</v>
      </c>
      <c r="AY672" s="5">
        <v>8.9</v>
      </c>
      <c r="AZ672" s="5" t="str">
        <f t="shared" si="84"/>
        <v>no</v>
      </c>
      <c r="BA672" s="5" t="str">
        <f t="shared" si="85"/>
        <v>yes</v>
      </c>
    </row>
    <row r="673" spans="1:53">
      <c r="A673" s="5" t="s">
        <v>3225</v>
      </c>
      <c r="B673" s="5" t="s">
        <v>3833</v>
      </c>
      <c r="C673" s="5" t="s">
        <v>3544</v>
      </c>
      <c r="D673" s="5">
        <v>838203</v>
      </c>
      <c r="E673" s="5" t="s">
        <v>172</v>
      </c>
      <c r="F673" s="5" t="s">
        <v>9896</v>
      </c>
      <c r="G673" s="5" t="s">
        <v>2882</v>
      </c>
      <c r="H673" s="5" t="s">
        <v>1549</v>
      </c>
      <c r="I673" s="5" t="s">
        <v>6168</v>
      </c>
      <c r="J673" s="5">
        <v>2018</v>
      </c>
      <c r="K673" s="10" t="s">
        <v>6174</v>
      </c>
      <c r="L673" s="136" t="s">
        <v>178</v>
      </c>
      <c r="M673" s="5" t="s">
        <v>2383</v>
      </c>
      <c r="N673" s="5" t="str">
        <f>VLOOKUP(A673,'All_useable_T.pal_12-2019'!C:R,15,FALSE)</f>
        <v>Yes</v>
      </c>
      <c r="O673" s="5" t="s">
        <v>177</v>
      </c>
      <c r="P673" s="10" t="s">
        <v>449</v>
      </c>
      <c r="Q673" s="23">
        <v>43252</v>
      </c>
      <c r="R673" s="5" t="s">
        <v>172</v>
      </c>
      <c r="S673" s="5" t="s">
        <v>172</v>
      </c>
      <c r="T673" s="5" t="s">
        <v>172</v>
      </c>
      <c r="U673" s="5" t="s">
        <v>172</v>
      </c>
      <c r="V673" s="5" t="s">
        <v>172</v>
      </c>
      <c r="W673" s="5" t="s">
        <v>172</v>
      </c>
      <c r="X673" s="5" t="s">
        <v>172</v>
      </c>
      <c r="Y673" s="5" t="s">
        <v>2814</v>
      </c>
      <c r="Z673" s="5" t="s">
        <v>6599</v>
      </c>
      <c r="AA673" s="5" t="s">
        <v>4028</v>
      </c>
      <c r="AB673" s="5" t="s">
        <v>6585</v>
      </c>
      <c r="AC673" s="5" t="s">
        <v>1765</v>
      </c>
      <c r="AD673" s="5">
        <v>5.6979700000000001E-2</v>
      </c>
      <c r="AE673" s="5" t="s">
        <v>177</v>
      </c>
      <c r="AF673" s="5" t="s">
        <v>449</v>
      </c>
      <c r="AG673" s="5">
        <v>0.15284600000000001</v>
      </c>
      <c r="AH673" s="40" t="s">
        <v>177</v>
      </c>
      <c r="AI673" s="40" t="s">
        <v>449</v>
      </c>
      <c r="AJ673" s="40" t="str">
        <f t="shared" si="81"/>
        <v>No</v>
      </c>
      <c r="AK673" s="40">
        <v>16.100000000000001</v>
      </c>
      <c r="AL673" s="40">
        <v>15</v>
      </c>
      <c r="AM673" s="5" t="s">
        <v>177</v>
      </c>
      <c r="AN673" s="5" t="s">
        <v>177</v>
      </c>
      <c r="AO673" s="5" t="s">
        <v>8409</v>
      </c>
      <c r="AP673" s="5">
        <v>1147239</v>
      </c>
      <c r="AQ673" s="5">
        <v>513</v>
      </c>
      <c r="AR673" s="5" t="str">
        <f>IF(AQ673&lt;600,"yes","no")</f>
        <v>yes</v>
      </c>
      <c r="AS673" s="5">
        <v>2957</v>
      </c>
      <c r="AT673" s="5" t="str">
        <f t="shared" si="82"/>
        <v>yes</v>
      </c>
      <c r="AU673" s="5" t="str">
        <f t="shared" si="83"/>
        <v>no</v>
      </c>
      <c r="AV673" s="5">
        <v>100.66740784094527</v>
      </c>
      <c r="AW673" s="5">
        <v>96.66</v>
      </c>
      <c r="AX673" s="5" t="s">
        <v>2385</v>
      </c>
      <c r="AY673" s="5">
        <v>11.86</v>
      </c>
      <c r="AZ673" s="5" t="str">
        <f t="shared" si="84"/>
        <v>no</v>
      </c>
      <c r="BA673" s="5" t="str">
        <f t="shared" si="85"/>
        <v>no</v>
      </c>
    </row>
    <row r="674" spans="1:53">
      <c r="A674" s="5" t="s">
        <v>3226</v>
      </c>
      <c r="B674" s="5" t="s">
        <v>3834</v>
      </c>
      <c r="C674" s="5" t="s">
        <v>3545</v>
      </c>
      <c r="D674" s="5">
        <v>1178315</v>
      </c>
      <c r="E674" s="5" t="s">
        <v>172</v>
      </c>
      <c r="F674" s="5" t="s">
        <v>9897</v>
      </c>
      <c r="G674" s="5" t="s">
        <v>2882</v>
      </c>
      <c r="H674" s="5" t="s">
        <v>1549</v>
      </c>
      <c r="I674" s="5" t="s">
        <v>6168</v>
      </c>
      <c r="J674" s="5">
        <v>2018</v>
      </c>
      <c r="K674" s="10" t="s">
        <v>6174</v>
      </c>
      <c r="L674" s="136" t="s">
        <v>178</v>
      </c>
      <c r="M674" s="5" t="s">
        <v>2383</v>
      </c>
      <c r="N674" s="5" t="str">
        <f>VLOOKUP(A674,'All_useable_T.pal_12-2019'!C:R,15,FALSE)</f>
        <v>Yes</v>
      </c>
      <c r="O674" s="5" t="s">
        <v>177</v>
      </c>
      <c r="P674" s="10" t="s">
        <v>449</v>
      </c>
      <c r="Q674" s="23">
        <v>43282</v>
      </c>
      <c r="R674" s="5" t="s">
        <v>172</v>
      </c>
      <c r="S674" s="5" t="s">
        <v>172</v>
      </c>
      <c r="T674" s="5" t="s">
        <v>172</v>
      </c>
      <c r="U674" s="5" t="s">
        <v>172</v>
      </c>
      <c r="V674" s="5" t="s">
        <v>172</v>
      </c>
      <c r="W674" s="5" t="s">
        <v>172</v>
      </c>
      <c r="X674" s="5" t="s">
        <v>172</v>
      </c>
      <c r="Y674" s="5" t="s">
        <v>2814</v>
      </c>
      <c r="Z674" s="5" t="s">
        <v>6599</v>
      </c>
      <c r="AA674" s="5" t="s">
        <v>4028</v>
      </c>
      <c r="AB674" s="5" t="s">
        <v>6585</v>
      </c>
      <c r="AC674" s="5" t="s">
        <v>1765</v>
      </c>
      <c r="AD674" s="5">
        <v>3.4654999999999998E-2</v>
      </c>
      <c r="AE674" s="5" t="s">
        <v>177</v>
      </c>
      <c r="AF674" s="5" t="s">
        <v>449</v>
      </c>
      <c r="AG674" s="5">
        <v>8.1914299999999995E-2</v>
      </c>
      <c r="AH674" s="40" t="s">
        <v>177</v>
      </c>
      <c r="AI674" s="40" t="s">
        <v>449</v>
      </c>
      <c r="AJ674" s="40" t="str">
        <f t="shared" si="81"/>
        <v>No</v>
      </c>
      <c r="AK674" s="40">
        <v>22.8</v>
      </c>
      <c r="AL674" s="40">
        <v>22</v>
      </c>
      <c r="AM674" s="5" t="s">
        <v>177</v>
      </c>
      <c r="AN674" s="5" t="s">
        <v>177</v>
      </c>
      <c r="AO674" s="5" t="s">
        <v>8410</v>
      </c>
      <c r="AP674" s="5">
        <v>1149344</v>
      </c>
      <c r="AQ674" s="5">
        <v>343</v>
      </c>
      <c r="AR674" s="5" t="str">
        <f>IF(AQ674&lt;600,"yes","no")</f>
        <v>yes</v>
      </c>
      <c r="AS674" s="5">
        <v>5315</v>
      </c>
      <c r="AT674" s="5" t="str">
        <f t="shared" si="82"/>
        <v>yes</v>
      </c>
      <c r="AU674" s="5" t="str">
        <f t="shared" si="83"/>
        <v>yes</v>
      </c>
      <c r="AV674" s="5">
        <v>100.85211642695499</v>
      </c>
      <c r="AW674" s="5">
        <v>98.76</v>
      </c>
      <c r="AX674" s="5" t="s">
        <v>2385</v>
      </c>
      <c r="AY674" s="5">
        <v>7.88</v>
      </c>
      <c r="AZ674" s="5" t="str">
        <f t="shared" si="84"/>
        <v>no</v>
      </c>
      <c r="BA674" s="5" t="str">
        <f t="shared" si="85"/>
        <v>yes</v>
      </c>
    </row>
    <row r="675" spans="1:53">
      <c r="A675" s="5" t="s">
        <v>3227</v>
      </c>
      <c r="B675" s="5" t="s">
        <v>3835</v>
      </c>
      <c r="C675" s="5" t="s">
        <v>3546</v>
      </c>
      <c r="D675" s="5">
        <v>936353</v>
      </c>
      <c r="E675" s="5" t="s">
        <v>172</v>
      </c>
      <c r="F675" s="5" t="s">
        <v>9898</v>
      </c>
      <c r="G675" s="5" t="s">
        <v>2882</v>
      </c>
      <c r="H675" s="5" t="s">
        <v>1549</v>
      </c>
      <c r="I675" s="5" t="s">
        <v>6168</v>
      </c>
      <c r="J675" s="5">
        <v>2018</v>
      </c>
      <c r="K675" s="10" t="s">
        <v>6174</v>
      </c>
      <c r="L675" s="136" t="s">
        <v>178</v>
      </c>
      <c r="M675" s="5" t="s">
        <v>2383</v>
      </c>
      <c r="N675" s="5" t="str">
        <f>VLOOKUP(A675,'All_useable_T.pal_12-2019'!C:R,15,FALSE)</f>
        <v>Yes</v>
      </c>
      <c r="O675" s="5" t="s">
        <v>177</v>
      </c>
      <c r="P675" s="10" t="s">
        <v>449</v>
      </c>
      <c r="Q675" s="23">
        <v>43282</v>
      </c>
      <c r="R675" s="5" t="s">
        <v>172</v>
      </c>
      <c r="S675" s="5" t="s">
        <v>172</v>
      </c>
      <c r="T675" s="5" t="s">
        <v>172</v>
      </c>
      <c r="U675" s="5" t="s">
        <v>172</v>
      </c>
      <c r="V675" s="5" t="s">
        <v>172</v>
      </c>
      <c r="W675" s="5" t="s">
        <v>172</v>
      </c>
      <c r="X675" s="5" t="s">
        <v>172</v>
      </c>
      <c r="Y675" s="5" t="s">
        <v>2814</v>
      </c>
      <c r="Z675" s="5" t="s">
        <v>6599</v>
      </c>
      <c r="AA675" s="5" t="s">
        <v>4028</v>
      </c>
      <c r="AB675" s="5" t="s">
        <v>6585</v>
      </c>
      <c r="AC675" s="5" t="s">
        <v>1765</v>
      </c>
      <c r="AD675" s="5">
        <v>4.5058399999999998E-2</v>
      </c>
      <c r="AE675" s="5" t="s">
        <v>177</v>
      </c>
      <c r="AF675" s="5" t="s">
        <v>449</v>
      </c>
      <c r="AG675" s="5">
        <v>0.115409</v>
      </c>
      <c r="AH675" s="40" t="s">
        <v>177</v>
      </c>
      <c r="AI675" s="40" t="s">
        <v>449</v>
      </c>
      <c r="AJ675" s="40" t="str">
        <f t="shared" si="81"/>
        <v>No</v>
      </c>
      <c r="AK675" s="40">
        <v>18.399999999999999</v>
      </c>
      <c r="AL675" s="40">
        <v>18</v>
      </c>
      <c r="AM675" s="5" t="s">
        <v>177</v>
      </c>
      <c r="AN675" s="5" t="s">
        <v>177</v>
      </c>
      <c r="AO675" s="5" t="s">
        <v>8411</v>
      </c>
      <c r="AP675" s="5">
        <v>1143625</v>
      </c>
      <c r="AQ675" s="5">
        <v>363</v>
      </c>
      <c r="AR675" s="5" t="str">
        <f>IF(AQ675&lt;600,"yes","no")</f>
        <v>yes</v>
      </c>
      <c r="AS675" s="5">
        <v>4679</v>
      </c>
      <c r="AT675" s="5" t="str">
        <f t="shared" si="82"/>
        <v>yes</v>
      </c>
      <c r="AU675" s="5" t="str">
        <f t="shared" si="83"/>
        <v>no</v>
      </c>
      <c r="AV675" s="5">
        <v>100.35028820681747</v>
      </c>
      <c r="AW675" s="5">
        <v>98.31</v>
      </c>
      <c r="AX675" s="5" t="s">
        <v>2385</v>
      </c>
      <c r="AY675" s="5">
        <v>3.9</v>
      </c>
      <c r="AZ675" s="5" t="str">
        <f t="shared" si="84"/>
        <v>yes</v>
      </c>
      <c r="BA675" s="5" t="str">
        <f t="shared" si="85"/>
        <v>yes</v>
      </c>
    </row>
    <row r="676" spans="1:53">
      <c r="A676" s="5" t="s">
        <v>3228</v>
      </c>
      <c r="B676" s="5" t="s">
        <v>3836</v>
      </c>
      <c r="C676" s="5" t="s">
        <v>3547</v>
      </c>
      <c r="D676" s="5">
        <v>2500000</v>
      </c>
      <c r="E676" s="5" t="s">
        <v>172</v>
      </c>
      <c r="F676" s="5" t="s">
        <v>9801</v>
      </c>
      <c r="G676" s="5" t="s">
        <v>2882</v>
      </c>
      <c r="H676" s="5" t="s">
        <v>1549</v>
      </c>
      <c r="I676" s="5" t="s">
        <v>6168</v>
      </c>
      <c r="J676" s="5">
        <v>2018</v>
      </c>
      <c r="K676" s="10" t="s">
        <v>6174</v>
      </c>
      <c r="L676" s="136" t="s">
        <v>178</v>
      </c>
      <c r="M676" s="5" t="s">
        <v>2383</v>
      </c>
      <c r="N676" s="5" t="str">
        <f>VLOOKUP(A676,'All_useable_T.pal_12-2019'!C:R,15,FALSE)</f>
        <v>Yes</v>
      </c>
      <c r="O676" s="5" t="s">
        <v>177</v>
      </c>
      <c r="P676" s="10" t="s">
        <v>449</v>
      </c>
      <c r="Q676" s="23">
        <v>43282</v>
      </c>
      <c r="R676" s="5" t="s">
        <v>172</v>
      </c>
      <c r="S676" s="5" t="s">
        <v>172</v>
      </c>
      <c r="T676" s="5" t="s">
        <v>172</v>
      </c>
      <c r="U676" s="5" t="s">
        <v>172</v>
      </c>
      <c r="V676" s="5" t="s">
        <v>172</v>
      </c>
      <c r="W676" s="5" t="s">
        <v>172</v>
      </c>
      <c r="X676" s="5" t="s">
        <v>172</v>
      </c>
      <c r="Y676" s="5" t="s">
        <v>2814</v>
      </c>
      <c r="Z676" s="5" t="s">
        <v>6599</v>
      </c>
      <c r="AA676" s="5" t="s">
        <v>4028</v>
      </c>
      <c r="AB676" s="5" t="s">
        <v>6585</v>
      </c>
      <c r="AC676" s="5" t="s">
        <v>1765</v>
      </c>
      <c r="AD676" s="5">
        <v>2.42718E-2</v>
      </c>
      <c r="AE676" s="5" t="s">
        <v>177</v>
      </c>
      <c r="AF676" s="5" t="s">
        <v>449</v>
      </c>
      <c r="AG676" s="5">
        <v>3.7665999999999998E-2</v>
      </c>
      <c r="AH676" s="40" t="s">
        <v>177</v>
      </c>
      <c r="AI676" s="40" t="s">
        <v>449</v>
      </c>
      <c r="AJ676" s="40" t="str">
        <f t="shared" si="81"/>
        <v>No</v>
      </c>
      <c r="AK676" s="40">
        <v>72.7</v>
      </c>
      <c r="AL676" s="40">
        <v>72</v>
      </c>
      <c r="AM676" s="5" t="s">
        <v>177</v>
      </c>
      <c r="AN676" s="5" t="s">
        <v>177</v>
      </c>
      <c r="AO676" s="5" t="s">
        <v>8304</v>
      </c>
      <c r="AP676" s="5">
        <v>1126351</v>
      </c>
      <c r="AQ676" s="5">
        <v>14</v>
      </c>
      <c r="AR676" s="5" t="str">
        <f>IF(AQ676&lt;350,"yes","no")</f>
        <v>yes</v>
      </c>
      <c r="AS676" s="5">
        <v>160389</v>
      </c>
      <c r="AT676" s="5" t="str">
        <f t="shared" si="82"/>
        <v>yes</v>
      </c>
      <c r="AU676" s="5" t="str">
        <f t="shared" si="83"/>
        <v>yes</v>
      </c>
      <c r="AV676" s="5">
        <v>98.834537083429481</v>
      </c>
      <c r="AW676" s="5">
        <v>100</v>
      </c>
      <c r="AX676" s="5" t="s">
        <v>2385</v>
      </c>
      <c r="AY676" s="5">
        <v>0</v>
      </c>
      <c r="AZ676" s="5" t="str">
        <f t="shared" si="84"/>
        <v>yes</v>
      </c>
      <c r="BA676" s="5" t="str">
        <f t="shared" si="85"/>
        <v>yes</v>
      </c>
    </row>
    <row r="677" spans="1:53">
      <c r="A677" s="5" t="s">
        <v>3229</v>
      </c>
      <c r="B677" s="5" t="s">
        <v>3837</v>
      </c>
      <c r="C677" s="5" t="s">
        <v>3548</v>
      </c>
      <c r="D677" s="5">
        <v>2134470</v>
      </c>
      <c r="E677" s="5" t="s">
        <v>172</v>
      </c>
      <c r="F677" s="5" t="s">
        <v>9814</v>
      </c>
      <c r="G677" s="5" t="s">
        <v>2882</v>
      </c>
      <c r="H677" s="5" t="s">
        <v>1549</v>
      </c>
      <c r="I677" s="5" t="s">
        <v>6168</v>
      </c>
      <c r="J677" s="5">
        <v>2018</v>
      </c>
      <c r="K677" s="10" t="s">
        <v>6174</v>
      </c>
      <c r="L677" s="136" t="s">
        <v>178</v>
      </c>
      <c r="M677" s="5" t="s">
        <v>2383</v>
      </c>
      <c r="N677" s="5" t="str">
        <f>VLOOKUP(A677,'All_useable_T.pal_12-2019'!C:R,15,FALSE)</f>
        <v>Yes</v>
      </c>
      <c r="O677" s="5" t="s">
        <v>177</v>
      </c>
      <c r="P677" s="10" t="s">
        <v>449</v>
      </c>
      <c r="Q677" s="23">
        <v>43282</v>
      </c>
      <c r="R677" s="5" t="s">
        <v>172</v>
      </c>
      <c r="S677" s="5" t="s">
        <v>172</v>
      </c>
      <c r="T677" s="5" t="s">
        <v>172</v>
      </c>
      <c r="U677" s="5" t="s">
        <v>172</v>
      </c>
      <c r="V677" s="5" t="s">
        <v>172</v>
      </c>
      <c r="W677" s="5" t="s">
        <v>172</v>
      </c>
      <c r="X677" s="5" t="s">
        <v>172</v>
      </c>
      <c r="Y677" s="5" t="s">
        <v>2814</v>
      </c>
      <c r="Z677" s="5" t="s">
        <v>6599</v>
      </c>
      <c r="AA677" s="5" t="s">
        <v>4028</v>
      </c>
      <c r="AB677" s="5" t="s">
        <v>6585</v>
      </c>
      <c r="AC677" s="5" t="s">
        <v>1765</v>
      </c>
      <c r="AD677" s="5">
        <v>2.5083500000000002E-2</v>
      </c>
      <c r="AE677" s="5" t="s">
        <v>177</v>
      </c>
      <c r="AF677" s="5" t="s">
        <v>449</v>
      </c>
      <c r="AG677" s="5">
        <v>4.2459900000000002E-2</v>
      </c>
      <c r="AH677" s="40" t="s">
        <v>177</v>
      </c>
      <c r="AI677" s="40" t="s">
        <v>449</v>
      </c>
      <c r="AJ677" s="40" t="str">
        <f t="shared" si="81"/>
        <v>No</v>
      </c>
      <c r="AK677" s="40">
        <v>37.200000000000003</v>
      </c>
      <c r="AL677" s="40">
        <v>37</v>
      </c>
      <c r="AM677" s="5" t="s">
        <v>177</v>
      </c>
      <c r="AN677" s="5" t="s">
        <v>177</v>
      </c>
      <c r="AO677" s="5" t="s">
        <v>8319</v>
      </c>
      <c r="AP677" s="5">
        <v>1131607</v>
      </c>
      <c r="AQ677" s="5">
        <v>43</v>
      </c>
      <c r="AR677" s="5" t="str">
        <f>IF(AQ677&lt;350,"yes","no")</f>
        <v>yes</v>
      </c>
      <c r="AS677" s="5">
        <v>47621</v>
      </c>
      <c r="AT677" s="5" t="str">
        <f t="shared" si="82"/>
        <v>yes</v>
      </c>
      <c r="AU677" s="5" t="str">
        <f t="shared" si="83"/>
        <v>yes</v>
      </c>
      <c r="AV677" s="5">
        <v>99.295738189399572</v>
      </c>
      <c r="AW677" s="5">
        <v>99.19</v>
      </c>
      <c r="AX677" s="5" t="s">
        <v>2385</v>
      </c>
      <c r="AY677" s="5">
        <v>0.27</v>
      </c>
      <c r="AZ677" s="5" t="str">
        <f t="shared" si="84"/>
        <v>yes</v>
      </c>
      <c r="BA677" s="5" t="str">
        <f t="shared" si="85"/>
        <v>yes</v>
      </c>
    </row>
    <row r="678" spans="1:53">
      <c r="A678" s="5" t="s">
        <v>3230</v>
      </c>
      <c r="B678" s="5" t="s">
        <v>3838</v>
      </c>
      <c r="C678" s="5" t="s">
        <v>3549</v>
      </c>
      <c r="D678" s="5">
        <v>1580416</v>
      </c>
      <c r="E678" s="5" t="s">
        <v>172</v>
      </c>
      <c r="F678" s="5" t="s">
        <v>9778</v>
      </c>
      <c r="G678" s="5" t="s">
        <v>2882</v>
      </c>
      <c r="H678" s="5" t="s">
        <v>1549</v>
      </c>
      <c r="I678" s="5" t="s">
        <v>6168</v>
      </c>
      <c r="J678" s="5">
        <v>2018</v>
      </c>
      <c r="K678" s="10" t="s">
        <v>6174</v>
      </c>
      <c r="L678" s="136" t="s">
        <v>178</v>
      </c>
      <c r="M678" s="5" t="s">
        <v>2383</v>
      </c>
      <c r="N678" s="5" t="str">
        <f>VLOOKUP(A678,'All_useable_T.pal_12-2019'!C:R,15,FALSE)</f>
        <v>Yes</v>
      </c>
      <c r="O678" s="5" t="s">
        <v>177</v>
      </c>
      <c r="P678" s="10" t="s">
        <v>449</v>
      </c>
      <c r="Q678" s="23">
        <v>43282</v>
      </c>
      <c r="R678" s="5" t="s">
        <v>172</v>
      </c>
      <c r="S678" s="5" t="s">
        <v>172</v>
      </c>
      <c r="T678" s="5" t="s">
        <v>172</v>
      </c>
      <c r="U678" s="5" t="s">
        <v>172</v>
      </c>
      <c r="V678" s="5" t="s">
        <v>172</v>
      </c>
      <c r="W678" s="5" t="s">
        <v>172</v>
      </c>
      <c r="X678" s="5" t="s">
        <v>172</v>
      </c>
      <c r="Y678" s="5" t="s">
        <v>2814</v>
      </c>
      <c r="Z678" s="5" t="s">
        <v>6599</v>
      </c>
      <c r="AA678" s="5" t="s">
        <v>4028</v>
      </c>
      <c r="AB678" s="5" t="s">
        <v>6585</v>
      </c>
      <c r="AC678" s="5" t="s">
        <v>1765</v>
      </c>
      <c r="AD678" s="5">
        <v>2.63848E-2</v>
      </c>
      <c r="AE678" s="5" t="s">
        <v>177</v>
      </c>
      <c r="AF678" s="5" t="s">
        <v>449</v>
      </c>
      <c r="AG678" s="5">
        <v>4.6978300000000001E-2</v>
      </c>
      <c r="AH678" s="40" t="s">
        <v>177</v>
      </c>
      <c r="AI678" s="40" t="s">
        <v>449</v>
      </c>
      <c r="AJ678" s="40" t="str">
        <f t="shared" si="81"/>
        <v>No</v>
      </c>
      <c r="AK678" s="40">
        <v>34.5</v>
      </c>
      <c r="AL678" s="40">
        <v>33</v>
      </c>
      <c r="AM678" s="5" t="s">
        <v>177</v>
      </c>
      <c r="AN678" s="5" t="s">
        <v>177</v>
      </c>
      <c r="AO678" s="5" t="s">
        <v>8273</v>
      </c>
      <c r="AP678" s="5">
        <v>1138359</v>
      </c>
      <c r="AQ678" s="5">
        <v>114</v>
      </c>
      <c r="AR678" s="5" t="str">
        <f>IF(AQ678&lt;350,"yes","no")</f>
        <v>yes</v>
      </c>
      <c r="AS678" s="5">
        <v>18986</v>
      </c>
      <c r="AT678" s="5" t="str">
        <f t="shared" si="82"/>
        <v>yes</v>
      </c>
      <c r="AU678" s="5" t="str">
        <f t="shared" si="83"/>
        <v>yes</v>
      </c>
      <c r="AV678" s="5">
        <v>99.888209625379403</v>
      </c>
      <c r="AW678" s="5">
        <v>100</v>
      </c>
      <c r="AX678" s="5" t="s">
        <v>2385</v>
      </c>
      <c r="AY678" s="5">
        <v>1.24</v>
      </c>
      <c r="AZ678" s="5" t="str">
        <f t="shared" si="84"/>
        <v>yes</v>
      </c>
      <c r="BA678" s="5" t="str">
        <f t="shared" si="85"/>
        <v>yes</v>
      </c>
    </row>
    <row r="679" spans="1:53">
      <c r="A679" s="5" t="s">
        <v>3231</v>
      </c>
      <c r="B679" s="5" t="s">
        <v>3839</v>
      </c>
      <c r="C679" s="5" t="s">
        <v>3550</v>
      </c>
      <c r="D679" s="5">
        <v>2500000</v>
      </c>
      <c r="E679" s="5" t="s">
        <v>172</v>
      </c>
      <c r="F679" s="5" t="s">
        <v>9802</v>
      </c>
      <c r="G679" s="5" t="s">
        <v>2882</v>
      </c>
      <c r="H679" s="5" t="s">
        <v>1549</v>
      </c>
      <c r="I679" s="5" t="s">
        <v>6168</v>
      </c>
      <c r="J679" s="5">
        <v>2018</v>
      </c>
      <c r="K679" s="10" t="s">
        <v>6174</v>
      </c>
      <c r="L679" s="136" t="s">
        <v>178</v>
      </c>
      <c r="M679" s="5" t="s">
        <v>2383</v>
      </c>
      <c r="N679" s="5" t="str">
        <f>VLOOKUP(A679,'All_useable_T.pal_12-2019'!C:R,15,FALSE)</f>
        <v>Yes</v>
      </c>
      <c r="O679" s="5" t="s">
        <v>177</v>
      </c>
      <c r="P679" s="10" t="s">
        <v>449</v>
      </c>
      <c r="Q679" s="23">
        <v>43313</v>
      </c>
      <c r="R679" s="5" t="s">
        <v>172</v>
      </c>
      <c r="S679" s="5" t="s">
        <v>172</v>
      </c>
      <c r="T679" s="5" t="s">
        <v>172</v>
      </c>
      <c r="U679" s="5" t="s">
        <v>172</v>
      </c>
      <c r="V679" s="5" t="s">
        <v>172</v>
      </c>
      <c r="W679" s="5" t="s">
        <v>172</v>
      </c>
      <c r="X679" s="5" t="s">
        <v>172</v>
      </c>
      <c r="Y679" s="5" t="s">
        <v>2814</v>
      </c>
      <c r="Z679" s="5" t="s">
        <v>6599</v>
      </c>
      <c r="AA679" s="5" t="s">
        <v>4028</v>
      </c>
      <c r="AB679" s="5" t="s">
        <v>6585</v>
      </c>
      <c r="AC679" s="5" t="s">
        <v>1765</v>
      </c>
      <c r="AD679" s="5">
        <v>2.4144599999999999E-2</v>
      </c>
      <c r="AE679" s="5" t="s">
        <v>177</v>
      </c>
      <c r="AF679" s="5" t="s">
        <v>449</v>
      </c>
      <c r="AG679" s="5">
        <v>3.6835899999999998E-2</v>
      </c>
      <c r="AH679" s="40" t="s">
        <v>177</v>
      </c>
      <c r="AI679" s="40" t="s">
        <v>449</v>
      </c>
      <c r="AJ679" s="40" t="str">
        <f t="shared" si="81"/>
        <v>No</v>
      </c>
      <c r="AK679" s="40">
        <v>605.79999999999995</v>
      </c>
      <c r="AL679" s="40">
        <v>600</v>
      </c>
      <c r="AM679" s="5" t="s">
        <v>177</v>
      </c>
      <c r="AN679" s="5" t="s">
        <v>177</v>
      </c>
      <c r="AO679" s="5" t="s">
        <v>8305</v>
      </c>
      <c r="AP679" s="5">
        <v>1133284</v>
      </c>
      <c r="AQ679" s="5">
        <v>16</v>
      </c>
      <c r="AR679" s="5" t="str">
        <f>IF(AQ679&lt;350,"yes","no")</f>
        <v>yes</v>
      </c>
      <c r="AS679" s="5">
        <v>175176</v>
      </c>
      <c r="AT679" s="5" t="str">
        <f t="shared" si="82"/>
        <v>yes</v>
      </c>
      <c r="AU679" s="5" t="str">
        <f t="shared" si="83"/>
        <v>yes</v>
      </c>
      <c r="AV679" s="5">
        <v>99.442890825379749</v>
      </c>
      <c r="AW679" s="5">
        <v>100</v>
      </c>
      <c r="AX679" s="5" t="s">
        <v>2385</v>
      </c>
      <c r="AY679" s="5">
        <v>0</v>
      </c>
      <c r="AZ679" s="5" t="str">
        <f t="shared" si="84"/>
        <v>yes</v>
      </c>
      <c r="BA679" s="5" t="str">
        <f t="shared" si="85"/>
        <v>yes</v>
      </c>
    </row>
    <row r="680" spans="1:53">
      <c r="A680" s="5" t="s">
        <v>3348</v>
      </c>
      <c r="B680" s="5" t="s">
        <v>3942</v>
      </c>
      <c r="C680" s="5" t="s">
        <v>3653</v>
      </c>
      <c r="D680" s="5">
        <v>353980</v>
      </c>
      <c r="E680" s="5" t="s">
        <v>172</v>
      </c>
      <c r="F680" s="5" t="s">
        <v>9876</v>
      </c>
      <c r="G680" s="5" t="s">
        <v>2882</v>
      </c>
      <c r="H680" s="5" t="s">
        <v>1549</v>
      </c>
      <c r="I680" s="5" t="s">
        <v>6168</v>
      </c>
      <c r="J680" s="5">
        <v>2016</v>
      </c>
      <c r="K680" s="10" t="s">
        <v>6174</v>
      </c>
      <c r="L680" s="136" t="s">
        <v>178</v>
      </c>
      <c r="M680" s="5" t="s">
        <v>2383</v>
      </c>
      <c r="N680" s="5" t="str">
        <f>VLOOKUP(A680,'All_useable_T.pal_12-2019'!C:R,15,FALSE)</f>
        <v>Yes</v>
      </c>
      <c r="O680" s="5" t="s">
        <v>177</v>
      </c>
      <c r="P680" s="10" t="s">
        <v>449</v>
      </c>
      <c r="Q680" s="23">
        <v>42705</v>
      </c>
      <c r="R680" s="5" t="s">
        <v>1470</v>
      </c>
      <c r="S680" s="5" t="s">
        <v>172</v>
      </c>
      <c r="T680" s="5" t="s">
        <v>9520</v>
      </c>
      <c r="U680" s="5" t="s">
        <v>172</v>
      </c>
      <c r="V680" s="5" t="s">
        <v>172</v>
      </c>
      <c r="W680" s="5" t="s">
        <v>172</v>
      </c>
      <c r="X680" s="5" t="s">
        <v>172</v>
      </c>
      <c r="Y680" s="5" t="s">
        <v>2814</v>
      </c>
      <c r="Z680" s="5" t="s">
        <v>6591</v>
      </c>
      <c r="AA680" s="5" t="s">
        <v>4029</v>
      </c>
      <c r="AB680" s="5" t="s">
        <v>2254</v>
      </c>
      <c r="AC680" s="5" t="s">
        <v>1765</v>
      </c>
      <c r="AD680" s="5">
        <v>0.32877499999999998</v>
      </c>
      <c r="AE680" s="5" t="s">
        <v>449</v>
      </c>
      <c r="AF680" s="5" t="s">
        <v>449</v>
      </c>
      <c r="AG680" s="5">
        <v>0.69171700000000003</v>
      </c>
      <c r="AH680" s="40" t="s">
        <v>449</v>
      </c>
      <c r="AI680" s="40" t="s">
        <v>177</v>
      </c>
      <c r="AJ680" s="40" t="str">
        <f t="shared" si="81"/>
        <v>No</v>
      </c>
      <c r="AK680" s="40">
        <v>5.9</v>
      </c>
      <c r="AL680" s="40">
        <v>5</v>
      </c>
      <c r="AM680" s="5" t="s">
        <v>177</v>
      </c>
      <c r="AN680" s="5" t="s">
        <v>177</v>
      </c>
      <c r="AO680" s="5" t="s">
        <v>8420</v>
      </c>
      <c r="AP680" s="5">
        <v>554952</v>
      </c>
      <c r="AQ680" s="5">
        <v>684</v>
      </c>
      <c r="AR680" s="5" t="str">
        <f>IF(AQ680&lt;600,"yes","no")</f>
        <v>no</v>
      </c>
      <c r="AS680" s="5">
        <v>839</v>
      </c>
      <c r="AT680" s="5" t="str">
        <f t="shared" si="82"/>
        <v>no</v>
      </c>
      <c r="AU680" s="5" t="str">
        <f t="shared" si="83"/>
        <v>no</v>
      </c>
      <c r="AV680" s="5">
        <v>48.695676590621716</v>
      </c>
      <c r="AW680" s="5">
        <v>62.85</v>
      </c>
      <c r="AX680" s="5" t="s">
        <v>2386</v>
      </c>
      <c r="AY680" s="5">
        <v>7.85</v>
      </c>
      <c r="AZ680" s="5" t="str">
        <f t="shared" si="84"/>
        <v>no</v>
      </c>
      <c r="BA680" s="5" t="str">
        <f t="shared" si="85"/>
        <v>yes</v>
      </c>
    </row>
    <row r="681" spans="1:53">
      <c r="A681" s="5" t="s">
        <v>3351</v>
      </c>
      <c r="B681" s="5" t="s">
        <v>3945</v>
      </c>
      <c r="C681" s="5" t="s">
        <v>3656</v>
      </c>
      <c r="D681" s="5">
        <v>2500000</v>
      </c>
      <c r="E681" s="5" t="s">
        <v>172</v>
      </c>
      <c r="F681" s="5" t="s">
        <v>9900</v>
      </c>
      <c r="G681" s="5" t="s">
        <v>2882</v>
      </c>
      <c r="H681" s="5" t="s">
        <v>1549</v>
      </c>
      <c r="I681" s="5" t="s">
        <v>6168</v>
      </c>
      <c r="J681" s="5">
        <v>2018</v>
      </c>
      <c r="K681" s="10" t="s">
        <v>6174</v>
      </c>
      <c r="L681" s="136" t="s">
        <v>178</v>
      </c>
      <c r="M681" s="5" t="s">
        <v>2383</v>
      </c>
      <c r="N681" s="5" t="str">
        <f>VLOOKUP(A681,'All_useable_T.pal_12-2019'!C:R,15,FALSE)</f>
        <v>Yes</v>
      </c>
      <c r="O681" s="5" t="s">
        <v>177</v>
      </c>
      <c r="P681" s="10" t="s">
        <v>449</v>
      </c>
      <c r="Q681" s="5" t="s">
        <v>172</v>
      </c>
      <c r="R681" s="5" t="s">
        <v>9553</v>
      </c>
      <c r="S681" s="5" t="s">
        <v>172</v>
      </c>
      <c r="T681" s="5" t="s">
        <v>172</v>
      </c>
      <c r="U681" s="5" t="s">
        <v>172</v>
      </c>
      <c r="V681" s="5" t="s">
        <v>172</v>
      </c>
      <c r="W681" s="5" t="s">
        <v>172</v>
      </c>
      <c r="X681" s="5" t="s">
        <v>172</v>
      </c>
      <c r="Y681" s="5" t="s">
        <v>2814</v>
      </c>
      <c r="Z681" s="5" t="s">
        <v>3439</v>
      </c>
      <c r="AA681" s="5" t="s">
        <v>9623</v>
      </c>
      <c r="AB681" s="5" t="s">
        <v>2254</v>
      </c>
      <c r="AC681" s="5" t="s">
        <v>1765</v>
      </c>
      <c r="AD681" s="5">
        <v>2.41262E-2</v>
      </c>
      <c r="AE681" s="5" t="s">
        <v>177</v>
      </c>
      <c r="AF681" s="5" t="s">
        <v>449</v>
      </c>
      <c r="AG681" s="5">
        <v>3.6831500000000003E-2</v>
      </c>
      <c r="AH681" s="40" t="s">
        <v>177</v>
      </c>
      <c r="AI681" s="40" t="s">
        <v>449</v>
      </c>
      <c r="AJ681" s="40" t="str">
        <f t="shared" si="81"/>
        <v>No</v>
      </c>
      <c r="AK681" s="40">
        <v>251.7</v>
      </c>
      <c r="AL681" s="40">
        <v>254</v>
      </c>
      <c r="AM681" s="5" t="s">
        <v>177</v>
      </c>
      <c r="AN681" s="5" t="s">
        <v>177</v>
      </c>
      <c r="AO681" s="5" t="s">
        <v>8414</v>
      </c>
      <c r="AP681" s="5">
        <v>1133053</v>
      </c>
      <c r="AQ681" s="5">
        <v>14</v>
      </c>
      <c r="AR681" s="5" t="str">
        <f>IF(AQ681&lt;350,"yes","no")</f>
        <v>yes</v>
      </c>
      <c r="AS681" s="5">
        <v>208973</v>
      </c>
      <c r="AT681" s="5" t="str">
        <f t="shared" si="82"/>
        <v>yes</v>
      </c>
      <c r="AU681" s="5" t="str">
        <f t="shared" si="83"/>
        <v>yes</v>
      </c>
      <c r="AV681" s="5">
        <v>99.422621142069417</v>
      </c>
      <c r="AW681" s="5">
        <v>100</v>
      </c>
      <c r="AX681" s="5" t="s">
        <v>2385</v>
      </c>
      <c r="AY681" s="5">
        <v>0</v>
      </c>
      <c r="AZ681" s="5" t="str">
        <f t="shared" si="84"/>
        <v>yes</v>
      </c>
      <c r="BA681" s="5" t="str">
        <f t="shared" si="85"/>
        <v>yes</v>
      </c>
    </row>
    <row r="682" spans="1:53">
      <c r="A682" s="5" t="s">
        <v>3353</v>
      </c>
      <c r="B682" s="5" t="s">
        <v>3947</v>
      </c>
      <c r="C682" s="5" t="s">
        <v>3658</v>
      </c>
      <c r="D682" s="5">
        <v>2373703</v>
      </c>
      <c r="E682" s="5" t="s">
        <v>172</v>
      </c>
      <c r="F682" s="5" t="s">
        <v>9869</v>
      </c>
      <c r="G682" s="5" t="s">
        <v>2882</v>
      </c>
      <c r="H682" s="5" t="s">
        <v>1549</v>
      </c>
      <c r="I682" s="5" t="s">
        <v>6168</v>
      </c>
      <c r="J682" s="5">
        <v>2018</v>
      </c>
      <c r="K682" s="10" t="s">
        <v>6174</v>
      </c>
      <c r="L682" s="136" t="s">
        <v>178</v>
      </c>
      <c r="M682" s="5" t="s">
        <v>2383</v>
      </c>
      <c r="N682" s="5" t="str">
        <f>VLOOKUP(A682,'All_useable_T.pal_12-2019'!C:R,15,FALSE)</f>
        <v>Yes</v>
      </c>
      <c r="O682" s="5" t="s">
        <v>177</v>
      </c>
      <c r="P682" s="10" t="s">
        <v>449</v>
      </c>
      <c r="Q682" s="5" t="s">
        <v>172</v>
      </c>
      <c r="R682" s="5" t="s">
        <v>9553</v>
      </c>
      <c r="S682" s="5" t="s">
        <v>172</v>
      </c>
      <c r="T682" s="5" t="s">
        <v>172</v>
      </c>
      <c r="U682" s="5" t="s">
        <v>172</v>
      </c>
      <c r="V682" s="5" t="s">
        <v>172</v>
      </c>
      <c r="W682" s="5" t="s">
        <v>172</v>
      </c>
      <c r="X682" s="5" t="s">
        <v>172</v>
      </c>
      <c r="Y682" s="5" t="s">
        <v>2814</v>
      </c>
      <c r="Z682" s="5" t="s">
        <v>3439</v>
      </c>
      <c r="AA682" s="5" t="s">
        <v>9623</v>
      </c>
      <c r="AB682" s="5" t="s">
        <v>2254</v>
      </c>
      <c r="AC682" s="5" t="s">
        <v>1765</v>
      </c>
      <c r="AD682" s="5">
        <v>2.5459099999999998E-2</v>
      </c>
      <c r="AE682" s="5" t="s">
        <v>177</v>
      </c>
      <c r="AF682" s="5" t="s">
        <v>449</v>
      </c>
      <c r="AG682" s="5">
        <v>4.4282500000000002E-2</v>
      </c>
      <c r="AH682" s="40" t="s">
        <v>177</v>
      </c>
      <c r="AI682" s="40" t="s">
        <v>449</v>
      </c>
      <c r="AJ682" s="40" t="str">
        <f t="shared" si="81"/>
        <v>No</v>
      </c>
      <c r="AK682" s="40">
        <v>37.4</v>
      </c>
      <c r="AL682" s="40">
        <v>36</v>
      </c>
      <c r="AM682" s="5" t="s">
        <v>177</v>
      </c>
      <c r="AN682" s="5" t="s">
        <v>177</v>
      </c>
      <c r="AO682" s="5" t="s">
        <v>8384</v>
      </c>
      <c r="AP682" s="5">
        <v>1139179</v>
      </c>
      <c r="AQ682" s="5">
        <v>126</v>
      </c>
      <c r="AR682" s="5" t="str">
        <f>IF(AQ682&lt;350,"yes","no")</f>
        <v>yes</v>
      </c>
      <c r="AS682" s="5">
        <v>19958</v>
      </c>
      <c r="AT682" s="5" t="str">
        <f t="shared" si="82"/>
        <v>yes</v>
      </c>
      <c r="AU682" s="5" t="str">
        <f t="shared" si="83"/>
        <v>yes</v>
      </c>
      <c r="AV682" s="5">
        <v>99.960162613753724</v>
      </c>
      <c r="AW682" s="5">
        <v>97.96</v>
      </c>
      <c r="AX682" s="5" t="s">
        <v>2385</v>
      </c>
      <c r="AY682" s="5">
        <v>0.5</v>
      </c>
      <c r="AZ682" s="5" t="str">
        <f t="shared" si="84"/>
        <v>yes</v>
      </c>
      <c r="BA682" s="5" t="str">
        <f t="shared" si="85"/>
        <v>yes</v>
      </c>
    </row>
    <row r="683" spans="1:53">
      <c r="A683" s="5" t="s">
        <v>3354</v>
      </c>
      <c r="B683" s="5" t="s">
        <v>3948</v>
      </c>
      <c r="C683" s="5" t="s">
        <v>3659</v>
      </c>
      <c r="D683" s="5">
        <v>2500000</v>
      </c>
      <c r="E683" s="5" t="s">
        <v>172</v>
      </c>
      <c r="F683" s="5" t="s">
        <v>10057</v>
      </c>
      <c r="G683" s="5" t="s">
        <v>2882</v>
      </c>
      <c r="H683" s="5" t="s">
        <v>1549</v>
      </c>
      <c r="I683" s="5" t="s">
        <v>6168</v>
      </c>
      <c r="J683" s="5">
        <v>2018</v>
      </c>
      <c r="K683" s="10" t="s">
        <v>6174</v>
      </c>
      <c r="L683" s="136" t="s">
        <v>178</v>
      </c>
      <c r="M683" s="5" t="s">
        <v>2383</v>
      </c>
      <c r="N683" s="5" t="str">
        <f>VLOOKUP(A683,'All_useable_T.pal_12-2019'!C:R,15,FALSE)</f>
        <v>Yes</v>
      </c>
      <c r="O683" s="5" t="s">
        <v>177</v>
      </c>
      <c r="P683" s="10" t="s">
        <v>449</v>
      </c>
      <c r="Q683" s="5" t="s">
        <v>172</v>
      </c>
      <c r="R683" s="5" t="s">
        <v>9553</v>
      </c>
      <c r="S683" s="5" t="s">
        <v>172</v>
      </c>
      <c r="T683" s="5" t="s">
        <v>172</v>
      </c>
      <c r="U683" s="5" t="s">
        <v>172</v>
      </c>
      <c r="V683" s="5" t="s">
        <v>172</v>
      </c>
      <c r="W683" s="5" t="s">
        <v>172</v>
      </c>
      <c r="X683" s="5" t="s">
        <v>172</v>
      </c>
      <c r="Y683" s="5" t="s">
        <v>2814</v>
      </c>
      <c r="Z683" s="5" t="s">
        <v>3439</v>
      </c>
      <c r="AA683" s="5" t="s">
        <v>9623</v>
      </c>
      <c r="AB683" s="5" t="s">
        <v>2254</v>
      </c>
      <c r="AC683" s="5" t="s">
        <v>1762</v>
      </c>
      <c r="AD683" s="5">
        <v>2.3882199999999999E-2</v>
      </c>
      <c r="AE683" s="5" t="s">
        <v>177</v>
      </c>
      <c r="AF683" s="5" t="s">
        <v>449</v>
      </c>
      <c r="AG683" s="5">
        <v>3.8455799999999998E-2</v>
      </c>
      <c r="AH683" s="40" t="s">
        <v>177</v>
      </c>
      <c r="AI683" s="40" t="s">
        <v>449</v>
      </c>
      <c r="AJ683" s="40" t="str">
        <f t="shared" si="81"/>
        <v>No</v>
      </c>
      <c r="AK683" s="40">
        <v>89.4</v>
      </c>
      <c r="AL683" s="40">
        <v>89</v>
      </c>
      <c r="AM683" s="5" t="s">
        <v>177</v>
      </c>
      <c r="AN683" s="5" t="s">
        <v>177</v>
      </c>
      <c r="AO683" s="5" t="s">
        <v>8507</v>
      </c>
      <c r="AP683" s="5">
        <v>1132281</v>
      </c>
      <c r="AQ683" s="5">
        <v>13</v>
      </c>
      <c r="AR683" s="5" t="str">
        <f>IF(AQ683&lt;350,"yes","no")</f>
        <v>yes</v>
      </c>
      <c r="AS683" s="5">
        <v>175178</v>
      </c>
      <c r="AT683" s="5" t="str">
        <f t="shared" si="82"/>
        <v>yes</v>
      </c>
      <c r="AU683" s="5" t="str">
        <f t="shared" si="83"/>
        <v>yes</v>
      </c>
      <c r="AV683" s="5">
        <v>99.354880035941392</v>
      </c>
      <c r="AW683" s="5">
        <v>100</v>
      </c>
      <c r="AX683" s="5" t="s">
        <v>2385</v>
      </c>
      <c r="AY683" s="5">
        <v>0</v>
      </c>
      <c r="AZ683" s="5" t="str">
        <f t="shared" si="84"/>
        <v>yes</v>
      </c>
      <c r="BA683" s="5" t="str">
        <f t="shared" si="85"/>
        <v>yes</v>
      </c>
    </row>
    <row r="684" spans="1:53">
      <c r="A684" s="5" t="s">
        <v>3355</v>
      </c>
      <c r="B684" s="5" t="s">
        <v>3949</v>
      </c>
      <c r="C684" s="5" t="s">
        <v>3660</v>
      </c>
      <c r="D684" s="5">
        <v>2500000</v>
      </c>
      <c r="E684" s="5" t="s">
        <v>172</v>
      </c>
      <c r="F684" s="5" t="s">
        <v>9803</v>
      </c>
      <c r="G684" s="5" t="s">
        <v>2882</v>
      </c>
      <c r="H684" s="5" t="s">
        <v>1549</v>
      </c>
      <c r="I684" s="5" t="s">
        <v>6168</v>
      </c>
      <c r="J684" s="5">
        <v>2018</v>
      </c>
      <c r="K684" s="10" t="s">
        <v>6174</v>
      </c>
      <c r="L684" s="136" t="s">
        <v>178</v>
      </c>
      <c r="M684" s="5" t="s">
        <v>2383</v>
      </c>
      <c r="N684" s="5" t="str">
        <f>VLOOKUP(A684,'All_useable_T.pal_12-2019'!C:R,15,FALSE)</f>
        <v>Yes</v>
      </c>
      <c r="O684" s="5" t="s">
        <v>177</v>
      </c>
      <c r="P684" s="10" t="s">
        <v>449</v>
      </c>
      <c r="Q684" s="5" t="s">
        <v>172</v>
      </c>
      <c r="R684" s="5" t="s">
        <v>9553</v>
      </c>
      <c r="S684" s="5" t="s">
        <v>172</v>
      </c>
      <c r="T684" s="5" t="s">
        <v>172</v>
      </c>
      <c r="U684" s="5" t="s">
        <v>172</v>
      </c>
      <c r="V684" s="5" t="s">
        <v>172</v>
      </c>
      <c r="W684" s="5" t="s">
        <v>172</v>
      </c>
      <c r="X684" s="5" t="s">
        <v>172</v>
      </c>
      <c r="Y684" s="5" t="s">
        <v>2814</v>
      </c>
      <c r="Z684" s="5" t="s">
        <v>3439</v>
      </c>
      <c r="AA684" s="5" t="s">
        <v>9623</v>
      </c>
      <c r="AB684" s="5" t="s">
        <v>2254</v>
      </c>
      <c r="AC684" s="5" t="s">
        <v>1765</v>
      </c>
      <c r="AD684" s="5">
        <v>2.4124400000000001E-2</v>
      </c>
      <c r="AE684" s="5" t="s">
        <v>177</v>
      </c>
      <c r="AF684" s="5" t="s">
        <v>449</v>
      </c>
      <c r="AG684" s="5">
        <v>3.7242999999999998E-2</v>
      </c>
      <c r="AH684" s="40" t="s">
        <v>177</v>
      </c>
      <c r="AI684" s="40" t="s">
        <v>449</v>
      </c>
      <c r="AJ684" s="40" t="str">
        <f t="shared" si="81"/>
        <v>No</v>
      </c>
      <c r="AK684" s="40">
        <v>91</v>
      </c>
      <c r="AL684" s="40">
        <v>91</v>
      </c>
      <c r="AM684" s="5" t="s">
        <v>177</v>
      </c>
      <c r="AN684" s="5" t="s">
        <v>177</v>
      </c>
      <c r="AO684" s="5" t="s">
        <v>8306</v>
      </c>
      <c r="AP684" s="5">
        <v>1132984</v>
      </c>
      <c r="AQ684" s="5">
        <v>14</v>
      </c>
      <c r="AR684" s="5" t="str">
        <f>IF(AQ684&lt;350,"yes","no")</f>
        <v>yes</v>
      </c>
      <c r="AS684" s="5">
        <v>598833</v>
      </c>
      <c r="AT684" s="5" t="str">
        <f t="shared" si="82"/>
        <v>yes</v>
      </c>
      <c r="AU684" s="5" t="str">
        <f t="shared" si="83"/>
        <v>yes</v>
      </c>
      <c r="AV684" s="5">
        <v>99.41656656134036</v>
      </c>
      <c r="AW684" s="5">
        <v>100</v>
      </c>
      <c r="AX684" s="5" t="s">
        <v>2385</v>
      </c>
      <c r="AY684" s="5">
        <v>0</v>
      </c>
      <c r="AZ684" s="5" t="str">
        <f t="shared" si="84"/>
        <v>yes</v>
      </c>
      <c r="BA684" s="5" t="str">
        <f t="shared" si="85"/>
        <v>yes</v>
      </c>
    </row>
    <row r="685" spans="1:53">
      <c r="A685" s="5" t="s">
        <v>3430</v>
      </c>
      <c r="B685" s="5" t="s">
        <v>4024</v>
      </c>
      <c r="C685" s="5" t="s">
        <v>3735</v>
      </c>
      <c r="D685" s="5">
        <v>684150</v>
      </c>
      <c r="E685" s="5" t="s">
        <v>172</v>
      </c>
      <c r="F685" s="5" t="s">
        <v>9866</v>
      </c>
      <c r="G685" s="5" t="s">
        <v>2882</v>
      </c>
      <c r="H685" s="5" t="s">
        <v>1549</v>
      </c>
      <c r="I685" s="5" t="s">
        <v>6168</v>
      </c>
      <c r="J685" s="5">
        <v>2015</v>
      </c>
      <c r="K685" s="10" t="s">
        <v>6174</v>
      </c>
      <c r="L685" s="136" t="s">
        <v>178</v>
      </c>
      <c r="M685" s="5" t="s">
        <v>2383</v>
      </c>
      <c r="N685" s="5" t="str">
        <f>VLOOKUP(A685,'All_useable_T.pal_12-2019'!C:R,15,FALSE)</f>
        <v>Yes</v>
      </c>
      <c r="O685" s="5" t="s">
        <v>177</v>
      </c>
      <c r="P685" s="10" t="s">
        <v>449</v>
      </c>
      <c r="Q685" s="23">
        <v>42156</v>
      </c>
      <c r="R685" s="23" t="s">
        <v>9550</v>
      </c>
      <c r="S685" s="5" t="s">
        <v>1456</v>
      </c>
      <c r="T685" s="5" t="s">
        <v>9520</v>
      </c>
      <c r="U685" s="5" t="s">
        <v>2805</v>
      </c>
      <c r="V685" s="34">
        <v>47</v>
      </c>
      <c r="W685" s="5" t="s">
        <v>449</v>
      </c>
      <c r="X685" s="5" t="s">
        <v>172</v>
      </c>
      <c r="Y685" s="5" t="s">
        <v>2814</v>
      </c>
      <c r="Z685" s="5" t="s">
        <v>3446</v>
      </c>
      <c r="AA685" s="5" t="s">
        <v>4031</v>
      </c>
      <c r="AB685" s="5" t="s">
        <v>2254</v>
      </c>
      <c r="AC685" s="5" t="s">
        <v>1765</v>
      </c>
      <c r="AD685" s="5">
        <v>0.13275200000000001</v>
      </c>
      <c r="AE685" s="5" t="s">
        <v>177</v>
      </c>
      <c r="AF685" s="5" t="s">
        <v>449</v>
      </c>
      <c r="AG685" s="5">
        <v>0.35512899999999997</v>
      </c>
      <c r="AH685" s="40" t="s">
        <v>449</v>
      </c>
      <c r="AI685" s="40" t="s">
        <v>449</v>
      </c>
      <c r="AJ685" s="40" t="str">
        <f t="shared" si="81"/>
        <v>No</v>
      </c>
      <c r="AK685" s="40">
        <v>10.6</v>
      </c>
      <c r="AL685" s="40">
        <v>10</v>
      </c>
      <c r="AM685" s="5" t="s">
        <v>177</v>
      </c>
      <c r="AN685" s="5" t="s">
        <v>177</v>
      </c>
      <c r="AO685" s="5" t="s">
        <v>8380</v>
      </c>
      <c r="AP685" s="5">
        <v>1030399</v>
      </c>
      <c r="AQ685" s="5">
        <v>801</v>
      </c>
      <c r="AR685" s="5" t="str">
        <f>IF(AQ685&lt;600,"yes","no")</f>
        <v>no</v>
      </c>
      <c r="AS685" s="5">
        <v>1473</v>
      </c>
      <c r="AT685" s="5" t="str">
        <f t="shared" si="82"/>
        <v>no</v>
      </c>
      <c r="AU685" s="5" t="str">
        <f t="shared" si="83"/>
        <v>no</v>
      </c>
      <c r="AV685" s="5">
        <v>90.414984473071598</v>
      </c>
      <c r="AW685" s="5">
        <v>95.38</v>
      </c>
      <c r="AX685" s="5" t="s">
        <v>2385</v>
      </c>
      <c r="AY685" s="5">
        <v>7.64</v>
      </c>
      <c r="AZ685" s="5" t="str">
        <f t="shared" si="84"/>
        <v>no</v>
      </c>
      <c r="BA685" s="5" t="str">
        <f t="shared" si="85"/>
        <v>yes</v>
      </c>
    </row>
    <row r="686" spans="1:53">
      <c r="A686" s="5" t="s">
        <v>3428</v>
      </c>
      <c r="B686" s="5" t="s">
        <v>4022</v>
      </c>
      <c r="C686" s="5" t="s">
        <v>3733</v>
      </c>
      <c r="D686" s="5">
        <v>1048322</v>
      </c>
      <c r="E686" s="5" t="s">
        <v>172</v>
      </c>
      <c r="F686" s="5" t="s">
        <v>9864</v>
      </c>
      <c r="G686" s="5" t="s">
        <v>2882</v>
      </c>
      <c r="H686" s="5" t="s">
        <v>1549</v>
      </c>
      <c r="I686" s="5" t="s">
        <v>6168</v>
      </c>
      <c r="J686" s="5">
        <v>2015</v>
      </c>
      <c r="K686" s="10" t="s">
        <v>6174</v>
      </c>
      <c r="L686" s="136" t="s">
        <v>178</v>
      </c>
      <c r="M686" s="5" t="s">
        <v>2383</v>
      </c>
      <c r="N686" s="5" t="str">
        <f>VLOOKUP(A686,'All_useable_T.pal_12-2019'!C:R,15,FALSE)</f>
        <v>Yes</v>
      </c>
      <c r="O686" s="5" t="s">
        <v>177</v>
      </c>
      <c r="P686" s="10" t="s">
        <v>449</v>
      </c>
      <c r="Q686" s="23">
        <v>42125</v>
      </c>
      <c r="R686" s="23" t="s">
        <v>9550</v>
      </c>
      <c r="S686" s="5" t="s">
        <v>1456</v>
      </c>
      <c r="T686" s="5" t="s">
        <v>9520</v>
      </c>
      <c r="U686" s="5" t="s">
        <v>2805</v>
      </c>
      <c r="V686" s="34">
        <v>31</v>
      </c>
      <c r="W686" s="5" t="s">
        <v>449</v>
      </c>
      <c r="X686" s="5" t="s">
        <v>172</v>
      </c>
      <c r="Y686" s="5" t="s">
        <v>2814</v>
      </c>
      <c r="Z686" s="5" t="s">
        <v>3446</v>
      </c>
      <c r="AA686" s="5" t="s">
        <v>4031</v>
      </c>
      <c r="AB686" s="5" t="s">
        <v>2254</v>
      </c>
      <c r="AC686" s="5" t="s">
        <v>1765</v>
      </c>
      <c r="AD686" s="5">
        <v>6.7913100000000004E-2</v>
      </c>
      <c r="AE686" s="5" t="s">
        <v>177</v>
      </c>
      <c r="AF686" s="5" t="s">
        <v>449</v>
      </c>
      <c r="AG686" s="5">
        <v>0.172681</v>
      </c>
      <c r="AH686" s="40" t="s">
        <v>177</v>
      </c>
      <c r="AI686" s="40" t="s">
        <v>449</v>
      </c>
      <c r="AJ686" s="40" t="str">
        <f t="shared" si="81"/>
        <v>No</v>
      </c>
      <c r="AK686" s="40">
        <v>16</v>
      </c>
      <c r="AL686" s="40">
        <v>15</v>
      </c>
      <c r="AM686" s="5" t="s">
        <v>177</v>
      </c>
      <c r="AN686" s="5" t="s">
        <v>177</v>
      </c>
      <c r="AO686" s="5" t="s">
        <v>8378</v>
      </c>
      <c r="AP686" s="5">
        <v>1126695</v>
      </c>
      <c r="AQ686" s="5">
        <v>565</v>
      </c>
      <c r="AR686" s="5" t="str">
        <f>IF(AQ686&lt;600,"yes","no")</f>
        <v>yes</v>
      </c>
      <c r="AS686" s="5">
        <v>2706</v>
      </c>
      <c r="AT686" s="5" t="str">
        <f t="shared" si="82"/>
        <v>yes</v>
      </c>
      <c r="AU686" s="5" t="str">
        <f t="shared" si="83"/>
        <v>no</v>
      </c>
      <c r="AV686" s="5">
        <v>98.864722239527993</v>
      </c>
      <c r="AW686" s="5">
        <v>95.09</v>
      </c>
      <c r="AX686" s="5" t="s">
        <v>2385</v>
      </c>
      <c r="AY686" s="5">
        <v>7.4</v>
      </c>
      <c r="AZ686" s="5" t="str">
        <f t="shared" si="84"/>
        <v>no</v>
      </c>
      <c r="BA686" s="5" t="str">
        <f t="shared" si="85"/>
        <v>yes</v>
      </c>
    </row>
    <row r="687" spans="1:53">
      <c r="A687" s="5" t="s">
        <v>3426</v>
      </c>
      <c r="B687" s="5" t="s">
        <v>4020</v>
      </c>
      <c r="C687" s="5" t="s">
        <v>3731</v>
      </c>
      <c r="D687" s="5">
        <v>843705</v>
      </c>
      <c r="E687" s="5" t="s">
        <v>172</v>
      </c>
      <c r="F687" s="5" t="s">
        <v>9863</v>
      </c>
      <c r="G687" s="5" t="s">
        <v>2882</v>
      </c>
      <c r="H687" s="5" t="s">
        <v>1549</v>
      </c>
      <c r="I687" s="5" t="s">
        <v>6168</v>
      </c>
      <c r="J687" s="5">
        <v>2015</v>
      </c>
      <c r="K687" s="10" t="s">
        <v>6174</v>
      </c>
      <c r="L687" s="136" t="s">
        <v>178</v>
      </c>
      <c r="M687" s="5" t="s">
        <v>2383</v>
      </c>
      <c r="N687" s="5" t="str">
        <f>VLOOKUP(A687,'All_useable_T.pal_12-2019'!C:R,15,FALSE)</f>
        <v>Yes</v>
      </c>
      <c r="O687" s="5" t="s">
        <v>177</v>
      </c>
      <c r="P687" s="10" t="s">
        <v>449</v>
      </c>
      <c r="Q687" s="23">
        <v>42156</v>
      </c>
      <c r="R687" s="23" t="s">
        <v>9550</v>
      </c>
      <c r="S687" s="5" t="s">
        <v>1456</v>
      </c>
      <c r="T687" s="5" t="s">
        <v>9520</v>
      </c>
      <c r="U687" s="5" t="s">
        <v>2805</v>
      </c>
      <c r="V687" s="34">
        <v>28</v>
      </c>
      <c r="W687" s="5" t="s">
        <v>449</v>
      </c>
      <c r="X687" s="5" t="s">
        <v>172</v>
      </c>
      <c r="Y687" s="5" t="s">
        <v>2814</v>
      </c>
      <c r="Z687" s="5" t="s">
        <v>3446</v>
      </c>
      <c r="AA687" s="5" t="s">
        <v>4031</v>
      </c>
      <c r="AB687" s="5" t="s">
        <v>2254</v>
      </c>
      <c r="AC687" s="5" t="s">
        <v>1765</v>
      </c>
      <c r="AD687" s="5">
        <v>7.4358999999999995E-2</v>
      </c>
      <c r="AE687" s="5" t="s">
        <v>177</v>
      </c>
      <c r="AF687" s="5" t="s">
        <v>449</v>
      </c>
      <c r="AG687" s="5">
        <v>0.20149</v>
      </c>
      <c r="AH687" s="40" t="s">
        <v>177</v>
      </c>
      <c r="AI687" s="40" t="s">
        <v>449</v>
      </c>
      <c r="AJ687" s="40" t="str">
        <f t="shared" si="81"/>
        <v>No</v>
      </c>
      <c r="AK687" s="40">
        <v>14.6</v>
      </c>
      <c r="AL687" s="40">
        <v>14</v>
      </c>
      <c r="AM687" s="5" t="s">
        <v>177</v>
      </c>
      <c r="AN687" s="5" t="s">
        <v>177</v>
      </c>
      <c r="AO687" s="5" t="s">
        <v>8377</v>
      </c>
      <c r="AP687" s="5">
        <v>1116787</v>
      </c>
      <c r="AQ687" s="5">
        <v>638</v>
      </c>
      <c r="AR687" s="5" t="str">
        <f>IF(AQ687&lt;600,"yes","no")</f>
        <v>no</v>
      </c>
      <c r="AS687" s="5">
        <v>2317</v>
      </c>
      <c r="AT687" s="5" t="str">
        <f t="shared" si="82"/>
        <v>yes</v>
      </c>
      <c r="AU687" s="5" t="str">
        <f t="shared" si="83"/>
        <v>no</v>
      </c>
      <c r="AV687" s="5">
        <v>97.995319545853803</v>
      </c>
      <c r="AW687" s="5">
        <v>95.67</v>
      </c>
      <c r="AX687" s="5" t="s">
        <v>2385</v>
      </c>
      <c r="AY687" s="5">
        <v>10.41</v>
      </c>
      <c r="AZ687" s="5" t="str">
        <f t="shared" si="84"/>
        <v>no</v>
      </c>
      <c r="BA687" s="5" t="str">
        <f t="shared" si="85"/>
        <v>no</v>
      </c>
    </row>
    <row r="688" spans="1:53">
      <c r="A688" s="5" t="s">
        <v>3427</v>
      </c>
      <c r="B688" s="5" t="s">
        <v>4021</v>
      </c>
      <c r="C688" s="5" t="s">
        <v>3732</v>
      </c>
      <c r="D688" s="5">
        <v>1596910</v>
      </c>
      <c r="E688" s="5" t="s">
        <v>172</v>
      </c>
      <c r="F688" s="5" t="s">
        <v>10016</v>
      </c>
      <c r="G688" s="5" t="s">
        <v>2882</v>
      </c>
      <c r="H688" s="5" t="s">
        <v>1549</v>
      </c>
      <c r="I688" s="5" t="s">
        <v>6168</v>
      </c>
      <c r="J688" s="5">
        <v>2015</v>
      </c>
      <c r="K688" s="10" t="s">
        <v>6174</v>
      </c>
      <c r="L688" s="136" t="s">
        <v>178</v>
      </c>
      <c r="M688" s="5" t="s">
        <v>2383</v>
      </c>
      <c r="N688" s="5" t="str">
        <f>VLOOKUP(A688,'All_useable_T.pal_12-2019'!C:R,15,FALSE)</f>
        <v>Yes</v>
      </c>
      <c r="O688" s="5" t="s">
        <v>177</v>
      </c>
      <c r="P688" s="10" t="s">
        <v>449</v>
      </c>
      <c r="Q688" s="23">
        <v>42156</v>
      </c>
      <c r="R688" s="23" t="s">
        <v>9550</v>
      </c>
      <c r="S688" s="5" t="s">
        <v>1456</v>
      </c>
      <c r="T688" s="5" t="s">
        <v>9520</v>
      </c>
      <c r="U688" s="5" t="s">
        <v>6617</v>
      </c>
      <c r="V688" s="34">
        <v>51</v>
      </c>
      <c r="W688" s="5" t="s">
        <v>177</v>
      </c>
      <c r="X688" s="5" t="s">
        <v>172</v>
      </c>
      <c r="Y688" s="5" t="s">
        <v>2814</v>
      </c>
      <c r="Z688" s="5" t="s">
        <v>3446</v>
      </c>
      <c r="AA688" s="5" t="s">
        <v>4031</v>
      </c>
      <c r="AB688" s="5" t="s">
        <v>2254</v>
      </c>
      <c r="AC688" s="5" t="s">
        <v>1762</v>
      </c>
      <c r="AD688" s="5">
        <v>2.59548E-2</v>
      </c>
      <c r="AE688" s="5" t="s">
        <v>177</v>
      </c>
      <c r="AF688" s="5" t="s">
        <v>449</v>
      </c>
      <c r="AG688" s="5">
        <v>5.4876000000000001E-2</v>
      </c>
      <c r="AH688" s="40" t="s">
        <v>177</v>
      </c>
      <c r="AI688" s="40" t="s">
        <v>449</v>
      </c>
      <c r="AJ688" s="40" t="str">
        <f t="shared" si="81"/>
        <v>No</v>
      </c>
      <c r="AK688" s="40">
        <v>25.8</v>
      </c>
      <c r="AL688" s="40">
        <v>25</v>
      </c>
      <c r="AM688" s="5" t="s">
        <v>177</v>
      </c>
      <c r="AN688" s="5" t="s">
        <v>177</v>
      </c>
      <c r="AO688" s="5" t="s">
        <v>8432</v>
      </c>
      <c r="AP688" s="5">
        <v>1140692</v>
      </c>
      <c r="AQ688" s="5">
        <v>145</v>
      </c>
      <c r="AR688" s="5" t="str">
        <f>IF(AQ688&lt;350,"yes","no")</f>
        <v>yes</v>
      </c>
      <c r="AS688" s="5">
        <v>12969</v>
      </c>
      <c r="AT688" s="5" t="str">
        <f t="shared" si="82"/>
        <v>yes</v>
      </c>
      <c r="AU688" s="5" t="str">
        <f t="shared" si="83"/>
        <v>yes</v>
      </c>
      <c r="AV688" s="5">
        <v>100.09292465205904</v>
      </c>
      <c r="AW688" s="5">
        <v>98.76</v>
      </c>
      <c r="AX688" s="5" t="s">
        <v>2385</v>
      </c>
      <c r="AY688" s="5">
        <v>2.25</v>
      </c>
      <c r="AZ688" s="5" t="str">
        <f t="shared" si="84"/>
        <v>yes</v>
      </c>
      <c r="BA688" s="5" t="str">
        <f t="shared" si="85"/>
        <v>yes</v>
      </c>
    </row>
    <row r="689" spans="1:53">
      <c r="A689" s="5" t="s">
        <v>3429</v>
      </c>
      <c r="B689" s="5" t="s">
        <v>4023</v>
      </c>
      <c r="C689" s="5" t="s">
        <v>3734</v>
      </c>
      <c r="D689" s="5">
        <v>434695</v>
      </c>
      <c r="E689" s="5" t="s">
        <v>172</v>
      </c>
      <c r="F689" s="5" t="s">
        <v>9865</v>
      </c>
      <c r="G689" s="5" t="s">
        <v>2882</v>
      </c>
      <c r="H689" s="5" t="s">
        <v>1549</v>
      </c>
      <c r="I689" s="5" t="s">
        <v>6168</v>
      </c>
      <c r="J689" s="5">
        <v>2015</v>
      </c>
      <c r="K689" s="10" t="s">
        <v>6174</v>
      </c>
      <c r="L689" s="136" t="s">
        <v>178</v>
      </c>
      <c r="M689" s="5" t="s">
        <v>2383</v>
      </c>
      <c r="N689" s="5" t="str">
        <f>VLOOKUP(A689,'All_useable_T.pal_12-2019'!C:R,15,FALSE)</f>
        <v>Yes</v>
      </c>
      <c r="O689" s="5" t="s">
        <v>177</v>
      </c>
      <c r="P689" s="10" t="s">
        <v>449</v>
      </c>
      <c r="Q689" s="23">
        <v>42156</v>
      </c>
      <c r="R689" s="23" t="s">
        <v>9550</v>
      </c>
      <c r="S689" s="5" t="s">
        <v>1456</v>
      </c>
      <c r="T689" s="5" t="s">
        <v>9520</v>
      </c>
      <c r="U689" s="5" t="s">
        <v>2805</v>
      </c>
      <c r="V689" s="34">
        <v>24</v>
      </c>
      <c r="W689" s="5" t="s">
        <v>449</v>
      </c>
      <c r="X689" s="5" t="s">
        <v>172</v>
      </c>
      <c r="Y689" s="5" t="s">
        <v>2814</v>
      </c>
      <c r="Z689" s="5" t="s">
        <v>3446</v>
      </c>
      <c r="AA689" s="5" t="s">
        <v>4031</v>
      </c>
      <c r="AB689" s="5" t="s">
        <v>2254</v>
      </c>
      <c r="AC689" s="5" t="s">
        <v>1765</v>
      </c>
      <c r="AD689" s="5">
        <v>0.23744599999999999</v>
      </c>
      <c r="AE689" s="5" t="s">
        <v>177</v>
      </c>
      <c r="AF689" s="5" t="s">
        <v>449</v>
      </c>
      <c r="AG689" s="5">
        <v>0.57299699999999998</v>
      </c>
      <c r="AH689" s="40" t="s">
        <v>449</v>
      </c>
      <c r="AI689" s="40" t="s">
        <v>177</v>
      </c>
      <c r="AJ689" s="40" t="str">
        <f t="shared" si="81"/>
        <v>No</v>
      </c>
      <c r="AK689" s="40">
        <v>7.4</v>
      </c>
      <c r="AL689" s="40">
        <v>7</v>
      </c>
      <c r="AM689" s="5" t="s">
        <v>177</v>
      </c>
      <c r="AN689" s="5" t="s">
        <v>177</v>
      </c>
      <c r="AO689" s="5" t="s">
        <v>8379</v>
      </c>
      <c r="AP689" s="5">
        <v>813122</v>
      </c>
      <c r="AQ689" s="5">
        <v>877</v>
      </c>
      <c r="AR689" s="5" t="str">
        <f>IF(AQ689&lt;600,"yes","no")</f>
        <v>no</v>
      </c>
      <c r="AS689" s="5">
        <v>994</v>
      </c>
      <c r="AT689" s="5" t="str">
        <f t="shared" si="82"/>
        <v>no</v>
      </c>
      <c r="AU689" s="5" t="str">
        <f t="shared" si="83"/>
        <v>no</v>
      </c>
      <c r="AV689" s="5">
        <v>71.349460747451161</v>
      </c>
      <c r="AW689" s="5">
        <v>81.849999999999994</v>
      </c>
      <c r="AX689" s="5" t="s">
        <v>2386</v>
      </c>
      <c r="AY689" s="5">
        <v>7.82</v>
      </c>
      <c r="AZ689" s="5" t="str">
        <f t="shared" si="84"/>
        <v>no</v>
      </c>
      <c r="BA689" s="5" t="str">
        <f t="shared" si="85"/>
        <v>yes</v>
      </c>
    </row>
    <row r="690" spans="1:53">
      <c r="A690" s="5" t="s">
        <v>3274</v>
      </c>
      <c r="B690" s="5" t="s">
        <v>3878</v>
      </c>
      <c r="C690" s="5" t="s">
        <v>3589</v>
      </c>
      <c r="D690" s="5">
        <v>2500000</v>
      </c>
      <c r="E690" s="5" t="s">
        <v>172</v>
      </c>
      <c r="F690" s="5" t="s">
        <v>9847</v>
      </c>
      <c r="G690" s="5" t="s">
        <v>2882</v>
      </c>
      <c r="H690" s="5" t="s">
        <v>1549</v>
      </c>
      <c r="I690" s="5" t="s">
        <v>6168</v>
      </c>
      <c r="J690" s="5">
        <v>2018</v>
      </c>
      <c r="K690" s="10" t="s">
        <v>6174</v>
      </c>
      <c r="L690" s="136" t="s">
        <v>178</v>
      </c>
      <c r="M690" s="5" t="s">
        <v>2383</v>
      </c>
      <c r="N690" s="5" t="str">
        <f>VLOOKUP(A690,'All_useable_T.pal_12-2019'!C:R,15,FALSE)</f>
        <v>Yes</v>
      </c>
      <c r="O690" s="5" t="s">
        <v>177</v>
      </c>
      <c r="P690" s="10" t="s">
        <v>449</v>
      </c>
      <c r="Q690" s="5" t="s">
        <v>172</v>
      </c>
      <c r="R690" s="5" t="s">
        <v>172</v>
      </c>
      <c r="S690" s="5" t="s">
        <v>172</v>
      </c>
      <c r="T690" s="5" t="s">
        <v>172</v>
      </c>
      <c r="U690" s="5" t="s">
        <v>172</v>
      </c>
      <c r="V690" s="5" t="s">
        <v>172</v>
      </c>
      <c r="W690" s="5" t="s">
        <v>172</v>
      </c>
      <c r="X690" s="5" t="s">
        <v>172</v>
      </c>
      <c r="Y690" s="5" t="s">
        <v>2814</v>
      </c>
      <c r="Z690" s="5" t="s">
        <v>1787</v>
      </c>
      <c r="AA690" s="5" t="s">
        <v>2251</v>
      </c>
      <c r="AB690" s="5" t="s">
        <v>2254</v>
      </c>
      <c r="AC690" s="5" t="s">
        <v>1765</v>
      </c>
      <c r="AD690" s="5">
        <v>2.43184E-2</v>
      </c>
      <c r="AE690" s="5" t="s">
        <v>177</v>
      </c>
      <c r="AF690" s="5" t="s">
        <v>449</v>
      </c>
      <c r="AG690" s="5">
        <v>3.8395199999999997E-2</v>
      </c>
      <c r="AH690" s="40" t="s">
        <v>177</v>
      </c>
      <c r="AI690" s="40" t="s">
        <v>449</v>
      </c>
      <c r="AJ690" s="40" t="str">
        <f t="shared" si="81"/>
        <v>No</v>
      </c>
      <c r="AK690" s="40">
        <v>58.9</v>
      </c>
      <c r="AL690" s="40">
        <v>58</v>
      </c>
      <c r="AM690" s="5" t="s">
        <v>177</v>
      </c>
      <c r="AN690" s="5" t="s">
        <v>177</v>
      </c>
      <c r="AO690" s="5" t="s">
        <v>8386</v>
      </c>
      <c r="AP690" s="5">
        <v>1129443</v>
      </c>
      <c r="AQ690" s="5">
        <v>24</v>
      </c>
      <c r="AR690" s="5" t="str">
        <f>IF(AQ690&lt;350,"yes","no")</f>
        <v>yes</v>
      </c>
      <c r="AS690" s="5">
        <v>87924</v>
      </c>
      <c r="AT690" s="5" t="str">
        <f t="shared" si="82"/>
        <v>yes</v>
      </c>
      <c r="AU690" s="5" t="str">
        <f t="shared" si="83"/>
        <v>yes</v>
      </c>
      <c r="AV690" s="5">
        <v>99.105852498128783</v>
      </c>
      <c r="AW690" s="5">
        <v>99.6</v>
      </c>
      <c r="AX690" s="5" t="s">
        <v>2385</v>
      </c>
      <c r="AY690" s="5">
        <v>0</v>
      </c>
      <c r="AZ690" s="5" t="str">
        <f t="shared" si="84"/>
        <v>yes</v>
      </c>
      <c r="BA690" s="5" t="str">
        <f t="shared" si="85"/>
        <v>yes</v>
      </c>
    </row>
    <row r="691" spans="1:53">
      <c r="A691" s="5" t="s">
        <v>3278</v>
      </c>
      <c r="B691" s="5" t="s">
        <v>3879</v>
      </c>
      <c r="C691" s="5" t="s">
        <v>3590</v>
      </c>
      <c r="D691" s="5">
        <v>2500000</v>
      </c>
      <c r="E691" s="5" t="s">
        <v>172</v>
      </c>
      <c r="F691" s="5" t="s">
        <v>10026</v>
      </c>
      <c r="G691" s="5" t="s">
        <v>2882</v>
      </c>
      <c r="H691" s="5" t="s">
        <v>1549</v>
      </c>
      <c r="I691" s="5" t="s">
        <v>6168</v>
      </c>
      <c r="J691" s="5">
        <v>2017</v>
      </c>
      <c r="K691" s="10" t="s">
        <v>6174</v>
      </c>
      <c r="L691" s="136" t="s">
        <v>178</v>
      </c>
      <c r="M691" s="5" t="s">
        <v>2383</v>
      </c>
      <c r="N691" s="5" t="str">
        <f>VLOOKUP(A691,'All_useable_T.pal_12-2019'!C:R,15,FALSE)</f>
        <v>Yes</v>
      </c>
      <c r="O691" s="5" t="s">
        <v>177</v>
      </c>
      <c r="P691" s="10" t="s">
        <v>449</v>
      </c>
      <c r="Q691" s="5" t="s">
        <v>172</v>
      </c>
      <c r="R691" s="5" t="s">
        <v>172</v>
      </c>
      <c r="S691" s="5" t="s">
        <v>172</v>
      </c>
      <c r="T691" s="5" t="s">
        <v>172</v>
      </c>
      <c r="U691" s="5" t="s">
        <v>172</v>
      </c>
      <c r="V691" s="5" t="s">
        <v>172</v>
      </c>
      <c r="W691" s="5" t="s">
        <v>172</v>
      </c>
      <c r="X691" s="5" t="s">
        <v>172</v>
      </c>
      <c r="Y691" s="5" t="s">
        <v>2814</v>
      </c>
      <c r="Z691" s="5" t="s">
        <v>1787</v>
      </c>
      <c r="AA691" s="5" t="s">
        <v>2251</v>
      </c>
      <c r="AB691" s="5" t="s">
        <v>2254</v>
      </c>
      <c r="AC691" s="5" t="s">
        <v>1765</v>
      </c>
      <c r="AD691" s="5">
        <v>2.4144599999999999E-2</v>
      </c>
      <c r="AE691" s="5" t="s">
        <v>177</v>
      </c>
      <c r="AF691" s="5" t="s">
        <v>449</v>
      </c>
      <c r="AG691" s="5">
        <v>3.7088599999999999E-2</v>
      </c>
      <c r="AH691" s="40" t="s">
        <v>177</v>
      </c>
      <c r="AI691" s="40" t="s">
        <v>449</v>
      </c>
      <c r="AJ691" s="40" t="str">
        <f t="shared" si="81"/>
        <v>No</v>
      </c>
      <c r="AK691" s="40">
        <v>86.3</v>
      </c>
      <c r="AL691" s="40">
        <v>86</v>
      </c>
      <c r="AM691" s="5" t="s">
        <v>177</v>
      </c>
      <c r="AN691" s="5" t="s">
        <v>177</v>
      </c>
      <c r="AO691" s="5" t="s">
        <v>8443</v>
      </c>
      <c r="AP691" s="5">
        <v>1133295</v>
      </c>
      <c r="AQ691" s="5">
        <v>15</v>
      </c>
      <c r="AR691" s="5" t="str">
        <f>IF(AQ691&lt;350,"yes","no")</f>
        <v>yes</v>
      </c>
      <c r="AS691" s="5">
        <v>208973</v>
      </c>
      <c r="AT691" s="5" t="str">
        <f t="shared" si="82"/>
        <v>yes</v>
      </c>
      <c r="AU691" s="5" t="str">
        <f t="shared" si="83"/>
        <v>yes</v>
      </c>
      <c r="AV691" s="5">
        <v>99.443856048394537</v>
      </c>
      <c r="AW691" s="5">
        <v>100</v>
      </c>
      <c r="AX691" s="5" t="s">
        <v>2385</v>
      </c>
      <c r="AY691" s="5">
        <v>0</v>
      </c>
      <c r="AZ691" s="5" t="str">
        <f t="shared" si="84"/>
        <v>yes</v>
      </c>
      <c r="BA691" s="5" t="str">
        <f t="shared" si="85"/>
        <v>yes</v>
      </c>
    </row>
    <row r="692" spans="1:53">
      <c r="A692" s="5" t="s">
        <v>3279</v>
      </c>
      <c r="B692" s="5" t="s">
        <v>3880</v>
      </c>
      <c r="C692" s="5" t="s">
        <v>3591</v>
      </c>
      <c r="D692" s="5">
        <v>627662</v>
      </c>
      <c r="E692" s="5" t="s">
        <v>172</v>
      </c>
      <c r="F692" s="5" t="s">
        <v>9840</v>
      </c>
      <c r="G692" s="5" t="s">
        <v>2882</v>
      </c>
      <c r="H692" s="5" t="s">
        <v>1549</v>
      </c>
      <c r="I692" s="5" t="s">
        <v>6168</v>
      </c>
      <c r="J692" s="5">
        <v>2017</v>
      </c>
      <c r="K692" s="10" t="s">
        <v>6174</v>
      </c>
      <c r="L692" s="136" t="s">
        <v>178</v>
      </c>
      <c r="M692" s="5" t="s">
        <v>2383</v>
      </c>
      <c r="N692" s="5" t="str">
        <f>VLOOKUP(A692,'All_useable_T.pal_12-2019'!C:R,15,FALSE)</f>
        <v>Yes</v>
      </c>
      <c r="O692" s="5" t="s">
        <v>177</v>
      </c>
      <c r="P692" s="10" t="s">
        <v>449</v>
      </c>
      <c r="Q692" s="5" t="s">
        <v>172</v>
      </c>
      <c r="R692" s="5" t="s">
        <v>172</v>
      </c>
      <c r="S692" s="5" t="s">
        <v>172</v>
      </c>
      <c r="T692" s="5" t="s">
        <v>172</v>
      </c>
      <c r="U692" s="5" t="s">
        <v>172</v>
      </c>
      <c r="V692" s="5" t="s">
        <v>172</v>
      </c>
      <c r="W692" s="5" t="s">
        <v>172</v>
      </c>
      <c r="X692" s="5" t="s">
        <v>172</v>
      </c>
      <c r="Y692" s="5" t="s">
        <v>2814</v>
      </c>
      <c r="Z692" s="5" t="s">
        <v>1787</v>
      </c>
      <c r="AA692" s="5" t="s">
        <v>2251</v>
      </c>
      <c r="AB692" s="5" t="s">
        <v>2254</v>
      </c>
      <c r="AC692" s="5" t="s">
        <v>1762</v>
      </c>
      <c r="AD692" s="5">
        <v>0.116867</v>
      </c>
      <c r="AE692" s="5" t="s">
        <v>177</v>
      </c>
      <c r="AF692" s="5" t="s">
        <v>449</v>
      </c>
      <c r="AG692" s="5">
        <v>0.28997400000000001</v>
      </c>
      <c r="AH692" s="40" t="s">
        <v>449</v>
      </c>
      <c r="AI692" s="40" t="s">
        <v>449</v>
      </c>
      <c r="AJ692" s="40" t="str">
        <f t="shared" si="81"/>
        <v>No</v>
      </c>
      <c r="AK692" s="40">
        <v>13.6</v>
      </c>
      <c r="AL692" s="40">
        <v>12</v>
      </c>
      <c r="AM692" s="5" t="s">
        <v>177</v>
      </c>
      <c r="AN692" s="5" t="s">
        <v>177</v>
      </c>
      <c r="AO692" s="5" t="s">
        <v>8350</v>
      </c>
      <c r="AP692" s="5">
        <v>1061822</v>
      </c>
      <c r="AQ692" s="5">
        <v>798</v>
      </c>
      <c r="AR692" s="5" t="str">
        <f>IF(AQ692&lt;600,"yes","no")</f>
        <v>no</v>
      </c>
      <c r="AS692" s="5">
        <v>1500</v>
      </c>
      <c r="AT692" s="5" t="str">
        <f t="shared" si="82"/>
        <v>no</v>
      </c>
      <c r="AU692" s="5" t="str">
        <f t="shared" si="83"/>
        <v>no</v>
      </c>
      <c r="AV692" s="5">
        <v>93.172275636103905</v>
      </c>
      <c r="AW692" s="5">
        <v>88.54</v>
      </c>
      <c r="AX692" s="5" t="s">
        <v>2386</v>
      </c>
      <c r="AY692" s="5">
        <v>10.97</v>
      </c>
      <c r="AZ692" s="5" t="str">
        <f t="shared" si="84"/>
        <v>no</v>
      </c>
      <c r="BA692" s="5" t="str">
        <f t="shared" si="85"/>
        <v>no</v>
      </c>
    </row>
    <row r="693" spans="1:53">
      <c r="A693" s="5" t="s">
        <v>3280</v>
      </c>
      <c r="B693" s="5" t="s">
        <v>3881</v>
      </c>
      <c r="C693" s="5" t="s">
        <v>3592</v>
      </c>
      <c r="D693" s="5">
        <v>2500000</v>
      </c>
      <c r="E693" s="5" t="s">
        <v>172</v>
      </c>
      <c r="F693" s="5" t="s">
        <v>10027</v>
      </c>
      <c r="G693" s="5" t="s">
        <v>2882</v>
      </c>
      <c r="H693" s="5" t="s">
        <v>1549</v>
      </c>
      <c r="I693" s="5" t="s">
        <v>6168</v>
      </c>
      <c r="J693" s="5">
        <v>2017</v>
      </c>
      <c r="K693" s="10" t="s">
        <v>6174</v>
      </c>
      <c r="L693" s="136" t="s">
        <v>178</v>
      </c>
      <c r="M693" s="5" t="s">
        <v>2383</v>
      </c>
      <c r="N693" s="5" t="str">
        <f>VLOOKUP(A693,'All_useable_T.pal_12-2019'!C:R,15,FALSE)</f>
        <v>Yes</v>
      </c>
      <c r="O693" s="5" t="s">
        <v>177</v>
      </c>
      <c r="P693" s="10" t="s">
        <v>449</v>
      </c>
      <c r="Q693" s="5" t="s">
        <v>172</v>
      </c>
      <c r="R693" s="5" t="s">
        <v>172</v>
      </c>
      <c r="S693" s="5" t="s">
        <v>172</v>
      </c>
      <c r="T693" s="5" t="s">
        <v>172</v>
      </c>
      <c r="U693" s="5" t="s">
        <v>172</v>
      </c>
      <c r="V693" s="5" t="s">
        <v>172</v>
      </c>
      <c r="W693" s="5" t="s">
        <v>172</v>
      </c>
      <c r="X693" s="5" t="s">
        <v>172</v>
      </c>
      <c r="Y693" s="5" t="s">
        <v>2814</v>
      </c>
      <c r="Z693" s="5" t="s">
        <v>1787</v>
      </c>
      <c r="AA693" s="5" t="s">
        <v>2251</v>
      </c>
      <c r="AB693" s="5" t="s">
        <v>2254</v>
      </c>
      <c r="AC693" s="5" t="s">
        <v>1762</v>
      </c>
      <c r="AD693" s="5">
        <v>2.3407500000000001E-2</v>
      </c>
      <c r="AE693" s="5" t="s">
        <v>177</v>
      </c>
      <c r="AF693" s="5" t="s">
        <v>449</v>
      </c>
      <c r="AG693" s="5">
        <v>3.9703599999999999E-2</v>
      </c>
      <c r="AH693" s="40" t="s">
        <v>177</v>
      </c>
      <c r="AI693" s="40" t="s">
        <v>449</v>
      </c>
      <c r="AJ693" s="40" t="str">
        <f t="shared" si="81"/>
        <v>No</v>
      </c>
      <c r="AK693" s="40">
        <v>53.4</v>
      </c>
      <c r="AL693" s="40">
        <v>52</v>
      </c>
      <c r="AM693" s="5" t="s">
        <v>177</v>
      </c>
      <c r="AN693" s="5" t="s">
        <v>177</v>
      </c>
      <c r="AO693" s="5" t="s">
        <v>8445</v>
      </c>
      <c r="AP693" s="5">
        <v>1132344</v>
      </c>
      <c r="AQ693" s="5">
        <v>35</v>
      </c>
      <c r="AR693" s="5" t="str">
        <f>IF(AQ693&lt;350,"yes","no")</f>
        <v>yes</v>
      </c>
      <c r="AS693" s="5">
        <v>149538</v>
      </c>
      <c r="AT693" s="5" t="str">
        <f t="shared" si="82"/>
        <v>yes</v>
      </c>
      <c r="AU693" s="5" t="str">
        <f t="shared" si="83"/>
        <v>yes</v>
      </c>
      <c r="AV693" s="5">
        <v>99.360408131389661</v>
      </c>
      <c r="AW693" s="5">
        <v>100</v>
      </c>
      <c r="AX693" s="5" t="s">
        <v>2385</v>
      </c>
      <c r="AY693" s="5">
        <v>0.05</v>
      </c>
      <c r="AZ693" s="5" t="str">
        <f t="shared" si="84"/>
        <v>yes</v>
      </c>
      <c r="BA693" s="5" t="str">
        <f t="shared" si="85"/>
        <v>yes</v>
      </c>
    </row>
    <row r="694" spans="1:53">
      <c r="A694" s="5" t="s">
        <v>3286</v>
      </c>
      <c r="B694" s="5" t="s">
        <v>3884</v>
      </c>
      <c r="C694" s="5" t="s">
        <v>3595</v>
      </c>
      <c r="D694" s="5">
        <v>476112</v>
      </c>
      <c r="E694" s="5" t="s">
        <v>172</v>
      </c>
      <c r="F694" s="5" t="s">
        <v>10054</v>
      </c>
      <c r="G694" s="5" t="s">
        <v>2882</v>
      </c>
      <c r="H694" s="5" t="s">
        <v>1549</v>
      </c>
      <c r="I694" s="5" t="s">
        <v>6168</v>
      </c>
      <c r="J694" s="5">
        <v>2017</v>
      </c>
      <c r="K694" s="10" t="s">
        <v>6174</v>
      </c>
      <c r="L694" s="136" t="s">
        <v>178</v>
      </c>
      <c r="M694" s="5" t="s">
        <v>2383</v>
      </c>
      <c r="N694" s="5" t="str">
        <f>VLOOKUP(A694,'All_useable_T.pal_12-2019'!C:R,15,FALSE)</f>
        <v>Yes</v>
      </c>
      <c r="O694" s="5" t="s">
        <v>177</v>
      </c>
      <c r="P694" s="10" t="s">
        <v>449</v>
      </c>
      <c r="Q694" s="5" t="s">
        <v>172</v>
      </c>
      <c r="R694" s="5" t="s">
        <v>172</v>
      </c>
      <c r="S694" s="5" t="s">
        <v>172</v>
      </c>
      <c r="T694" s="5" t="s">
        <v>172</v>
      </c>
      <c r="U694" s="5" t="s">
        <v>172</v>
      </c>
      <c r="V694" s="5" t="s">
        <v>172</v>
      </c>
      <c r="W694" s="5" t="s">
        <v>172</v>
      </c>
      <c r="X694" s="5" t="s">
        <v>172</v>
      </c>
      <c r="Y694" s="5" t="s">
        <v>2814</v>
      </c>
      <c r="Z694" s="5" t="s">
        <v>1787</v>
      </c>
      <c r="AA694" s="5" t="s">
        <v>2251</v>
      </c>
      <c r="AB694" s="5" t="s">
        <v>2254</v>
      </c>
      <c r="AC694" s="5" t="s">
        <v>1762</v>
      </c>
      <c r="AD694" s="5">
        <v>0.321104</v>
      </c>
      <c r="AE694" s="5" t="s">
        <v>449</v>
      </c>
      <c r="AF694" s="5" t="s">
        <v>449</v>
      </c>
      <c r="AG694" s="5">
        <v>0.76732299999999998</v>
      </c>
      <c r="AH694" s="40" t="s">
        <v>449</v>
      </c>
      <c r="AI694" s="40" t="s">
        <v>177</v>
      </c>
      <c r="AJ694" s="40" t="str">
        <f t="shared" si="81"/>
        <v>Yes</v>
      </c>
      <c r="AK694" s="40" t="s">
        <v>172</v>
      </c>
      <c r="AL694" s="40" t="s">
        <v>172</v>
      </c>
      <c r="AM694" s="5" t="s">
        <v>177</v>
      </c>
      <c r="AN694" s="5" t="s">
        <v>177</v>
      </c>
      <c r="AO694" s="5" t="s">
        <v>8474</v>
      </c>
      <c r="AP694" s="5">
        <v>698412</v>
      </c>
      <c r="AQ694" s="5">
        <v>806</v>
      </c>
      <c r="AR694" s="5" t="str">
        <f>IF(AQ694&lt;600,"yes","no")</f>
        <v>no</v>
      </c>
      <c r="AS694" s="5">
        <v>893</v>
      </c>
      <c r="AT694" s="5" t="str">
        <f t="shared" si="82"/>
        <v>no</v>
      </c>
      <c r="AU694" s="5" t="str">
        <f t="shared" si="83"/>
        <v>no</v>
      </c>
      <c r="AV694" s="5">
        <v>61.283939654257111</v>
      </c>
      <c r="AW694" s="5">
        <v>80.02</v>
      </c>
      <c r="AX694" s="5" t="s">
        <v>2386</v>
      </c>
      <c r="AY694" s="5">
        <v>5.38</v>
      </c>
      <c r="AZ694" s="5" t="str">
        <f t="shared" si="84"/>
        <v>no</v>
      </c>
      <c r="BA694" s="5" t="str">
        <f t="shared" si="85"/>
        <v>yes</v>
      </c>
    </row>
    <row r="695" spans="1:53" ht="17" customHeight="1">
      <c r="A695" s="5" t="s">
        <v>3291</v>
      </c>
      <c r="B695" s="5" t="s">
        <v>3886</v>
      </c>
      <c r="C695" s="5" t="s">
        <v>3597</v>
      </c>
      <c r="D695" s="5">
        <v>546475</v>
      </c>
      <c r="E695" s="5" t="s">
        <v>172</v>
      </c>
      <c r="F695" s="5" t="s">
        <v>9842</v>
      </c>
      <c r="G695" s="5" t="s">
        <v>2882</v>
      </c>
      <c r="H695" s="5" t="s">
        <v>1549</v>
      </c>
      <c r="I695" s="5" t="s">
        <v>6168</v>
      </c>
      <c r="J695" s="5">
        <v>2018</v>
      </c>
      <c r="K695" s="10" t="s">
        <v>6174</v>
      </c>
      <c r="L695" s="136" t="s">
        <v>178</v>
      </c>
      <c r="M695" s="5" t="s">
        <v>2383</v>
      </c>
      <c r="N695" s="5" t="str">
        <f>VLOOKUP(A695,'All_useable_T.pal_12-2019'!C:R,15,FALSE)</f>
        <v>Yes</v>
      </c>
      <c r="O695" s="5" t="s">
        <v>177</v>
      </c>
      <c r="P695" s="10" t="s">
        <v>449</v>
      </c>
      <c r="Q695" s="5" t="s">
        <v>172</v>
      </c>
      <c r="R695" s="5" t="s">
        <v>172</v>
      </c>
      <c r="S695" s="5" t="s">
        <v>172</v>
      </c>
      <c r="T695" s="5" t="s">
        <v>172</v>
      </c>
      <c r="U695" s="5" t="s">
        <v>172</v>
      </c>
      <c r="V695" s="5" t="s">
        <v>172</v>
      </c>
      <c r="W695" s="5" t="s">
        <v>172</v>
      </c>
      <c r="X695" s="5" t="s">
        <v>172</v>
      </c>
      <c r="Y695" s="5" t="s">
        <v>2814</v>
      </c>
      <c r="Z695" s="5" t="s">
        <v>1787</v>
      </c>
      <c r="AA695" s="5" t="s">
        <v>2251</v>
      </c>
      <c r="AB695" s="5" t="s">
        <v>2254</v>
      </c>
      <c r="AC695" s="5" t="s">
        <v>1762</v>
      </c>
      <c r="AD695" s="5">
        <v>0.15631300000000001</v>
      </c>
      <c r="AE695" s="5" t="s">
        <v>177</v>
      </c>
      <c r="AF695" s="5" t="s">
        <v>449</v>
      </c>
      <c r="AG695" s="5">
        <v>0.37481300000000001</v>
      </c>
      <c r="AH695" s="40" t="s">
        <v>449</v>
      </c>
      <c r="AI695" s="40" t="s">
        <v>449</v>
      </c>
      <c r="AJ695" s="40" t="str">
        <f t="shared" si="81"/>
        <v>No</v>
      </c>
      <c r="AK695" s="40">
        <v>11.3</v>
      </c>
      <c r="AL695" s="40">
        <v>10</v>
      </c>
      <c r="AM695" s="5" t="s">
        <v>177</v>
      </c>
      <c r="AN695" s="5" t="s">
        <v>177</v>
      </c>
      <c r="AO695" s="5" t="s">
        <v>8353</v>
      </c>
      <c r="AP695" s="5">
        <v>973207</v>
      </c>
      <c r="AQ695" s="5">
        <v>890</v>
      </c>
      <c r="AR695" s="5" t="str">
        <f>IF(AQ695&lt;600,"yes","no")</f>
        <v>no</v>
      </c>
      <c r="AS695" s="5">
        <v>1208</v>
      </c>
      <c r="AT695" s="5" t="str">
        <f t="shared" si="82"/>
        <v>no</v>
      </c>
      <c r="AU695" s="5" t="str">
        <f t="shared" si="83"/>
        <v>no</v>
      </c>
      <c r="AV695" s="5">
        <v>85.396526776602641</v>
      </c>
      <c r="AW695" s="5">
        <v>87.96</v>
      </c>
      <c r="AX695" s="5" t="s">
        <v>2386</v>
      </c>
      <c r="AY695" s="5">
        <v>11.32</v>
      </c>
      <c r="AZ695" s="5" t="str">
        <f t="shared" si="84"/>
        <v>no</v>
      </c>
      <c r="BA695" s="5" t="str">
        <f t="shared" si="85"/>
        <v>no</v>
      </c>
    </row>
    <row r="696" spans="1:53">
      <c r="A696" s="5" t="s">
        <v>3282</v>
      </c>
      <c r="B696" s="5" t="s">
        <v>3882</v>
      </c>
      <c r="C696" s="5" t="s">
        <v>3593</v>
      </c>
      <c r="D696" s="5">
        <v>1989266</v>
      </c>
      <c r="E696" s="5" t="s">
        <v>172</v>
      </c>
      <c r="F696" s="5" t="s">
        <v>10052</v>
      </c>
      <c r="G696" s="5" t="s">
        <v>2882</v>
      </c>
      <c r="H696" s="5" t="s">
        <v>1549</v>
      </c>
      <c r="I696" s="5" t="s">
        <v>6168</v>
      </c>
      <c r="J696" s="5">
        <v>2017</v>
      </c>
      <c r="K696" s="10" t="s">
        <v>6174</v>
      </c>
      <c r="L696" s="136" t="s">
        <v>178</v>
      </c>
      <c r="M696" s="5" t="s">
        <v>2383</v>
      </c>
      <c r="N696" s="5" t="str">
        <f>VLOOKUP(A696,'All_useable_T.pal_12-2019'!C:R,15,FALSE)</f>
        <v>Yes</v>
      </c>
      <c r="O696" s="5" t="s">
        <v>177</v>
      </c>
      <c r="P696" s="10" t="s">
        <v>177</v>
      </c>
      <c r="Q696" s="5" t="s">
        <v>172</v>
      </c>
      <c r="R696" s="5" t="s">
        <v>172</v>
      </c>
      <c r="S696" s="5" t="s">
        <v>172</v>
      </c>
      <c r="T696" s="5" t="s">
        <v>172</v>
      </c>
      <c r="U696" s="5" t="s">
        <v>172</v>
      </c>
      <c r="V696" s="5" t="s">
        <v>172</v>
      </c>
      <c r="W696" s="5" t="s">
        <v>172</v>
      </c>
      <c r="X696" s="5" t="s">
        <v>172</v>
      </c>
      <c r="Y696" s="5" t="s">
        <v>2814</v>
      </c>
      <c r="Z696" s="5" t="s">
        <v>1787</v>
      </c>
      <c r="AA696" s="5" t="s">
        <v>2251</v>
      </c>
      <c r="AB696" s="5" t="s">
        <v>2254</v>
      </c>
      <c r="AC696" s="5" t="s">
        <v>1765</v>
      </c>
      <c r="AD696" s="5">
        <v>2.7707200000000001E-2</v>
      </c>
      <c r="AE696" s="5" t="s">
        <v>177</v>
      </c>
      <c r="AF696" s="5" t="s">
        <v>449</v>
      </c>
      <c r="AG696" s="5" t="s">
        <v>172</v>
      </c>
      <c r="AH696" s="40" t="s">
        <v>449</v>
      </c>
      <c r="AI696" s="40" t="s">
        <v>177</v>
      </c>
      <c r="AJ696" s="40" t="str">
        <f t="shared" si="81"/>
        <v>Yes</v>
      </c>
      <c r="AK696" s="40" t="s">
        <v>172</v>
      </c>
      <c r="AL696" s="40" t="s">
        <v>172</v>
      </c>
      <c r="AM696" s="5" t="s">
        <v>177</v>
      </c>
      <c r="AN696" s="5" t="s">
        <v>177</v>
      </c>
      <c r="AO696" s="5" t="s">
        <v>8472</v>
      </c>
      <c r="AP696" s="5">
        <v>1143228</v>
      </c>
      <c r="AQ696" s="5">
        <v>199</v>
      </c>
      <c r="AR696" s="5" t="str">
        <f>IF(AQ696&lt;350,"yes","no")</f>
        <v>yes</v>
      </c>
      <c r="AS696" s="5">
        <v>10463</v>
      </c>
      <c r="AT696" s="5" t="str">
        <f t="shared" si="82"/>
        <v>yes</v>
      </c>
      <c r="AU696" s="5" t="str">
        <f t="shared" si="83"/>
        <v>yes</v>
      </c>
      <c r="AV696" s="5">
        <v>100.31545243073867</v>
      </c>
      <c r="AW696" s="5">
        <v>99.17</v>
      </c>
      <c r="AX696" s="5" t="s">
        <v>2385</v>
      </c>
      <c r="AY696" s="5">
        <v>3.3</v>
      </c>
      <c r="AZ696" s="5" t="str">
        <f t="shared" si="84"/>
        <v>yes</v>
      </c>
      <c r="BA696" s="5" t="str">
        <f t="shared" si="85"/>
        <v>yes</v>
      </c>
    </row>
    <row r="697" spans="1:53">
      <c r="A697" s="5" t="s">
        <v>3285</v>
      </c>
      <c r="B697" s="5" t="s">
        <v>3883</v>
      </c>
      <c r="C697" s="5" t="s">
        <v>3594</v>
      </c>
      <c r="D697" s="5">
        <v>2500000</v>
      </c>
      <c r="E697" s="5" t="s">
        <v>172</v>
      </c>
      <c r="F697" s="5" t="s">
        <v>10053</v>
      </c>
      <c r="G697" s="5" t="s">
        <v>2882</v>
      </c>
      <c r="H697" s="5" t="s">
        <v>1549</v>
      </c>
      <c r="I697" s="5" t="s">
        <v>6168</v>
      </c>
      <c r="J697" s="5">
        <v>2017</v>
      </c>
      <c r="K697" s="10" t="s">
        <v>6174</v>
      </c>
      <c r="L697" s="136" t="s">
        <v>178</v>
      </c>
      <c r="M697" s="5" t="s">
        <v>2383</v>
      </c>
      <c r="N697" s="5" t="str">
        <f>VLOOKUP(A697,'All_useable_T.pal_12-2019'!C:R,15,FALSE)</f>
        <v>Yes</v>
      </c>
      <c r="O697" s="5" t="s">
        <v>177</v>
      </c>
      <c r="P697" s="10" t="s">
        <v>449</v>
      </c>
      <c r="Q697" s="5" t="s">
        <v>172</v>
      </c>
      <c r="R697" s="5" t="s">
        <v>172</v>
      </c>
      <c r="S697" s="5" t="s">
        <v>172</v>
      </c>
      <c r="T697" s="5" t="s">
        <v>172</v>
      </c>
      <c r="U697" s="5" t="s">
        <v>172</v>
      </c>
      <c r="V697" s="5" t="s">
        <v>172</v>
      </c>
      <c r="W697" s="5" t="s">
        <v>172</v>
      </c>
      <c r="X697" s="5" t="s">
        <v>172</v>
      </c>
      <c r="Y697" s="5" t="s">
        <v>2814</v>
      </c>
      <c r="Z697" s="5" t="s">
        <v>1787</v>
      </c>
      <c r="AA697" s="5" t="s">
        <v>2251</v>
      </c>
      <c r="AB697" s="5" t="s">
        <v>2254</v>
      </c>
      <c r="AC697" s="5" t="s">
        <v>1765</v>
      </c>
      <c r="AD697" s="5">
        <v>2.4750100000000001E-2</v>
      </c>
      <c r="AE697" s="5" t="s">
        <v>177</v>
      </c>
      <c r="AF697" s="5" t="s">
        <v>449</v>
      </c>
      <c r="AG697" s="5">
        <v>4.0990100000000002E-2</v>
      </c>
      <c r="AH697" s="40" t="s">
        <v>177</v>
      </c>
      <c r="AI697" s="40" t="s">
        <v>449</v>
      </c>
      <c r="AJ697" s="40" t="str">
        <f t="shared" si="81"/>
        <v>No</v>
      </c>
      <c r="AK697" s="40">
        <v>37.799999999999997</v>
      </c>
      <c r="AL697" s="40">
        <v>37</v>
      </c>
      <c r="AM697" s="5" t="s">
        <v>177</v>
      </c>
      <c r="AN697" s="5" t="s">
        <v>177</v>
      </c>
      <c r="AO697" s="5" t="s">
        <v>8473</v>
      </c>
      <c r="AP697" s="5">
        <v>1131605</v>
      </c>
      <c r="AQ697" s="5">
        <v>48</v>
      </c>
      <c r="AR697" s="5" t="str">
        <f>IF(AQ697&lt;350,"yes","no")</f>
        <v>yes</v>
      </c>
      <c r="AS697" s="5">
        <v>69072</v>
      </c>
      <c r="AT697" s="5" t="str">
        <f t="shared" si="82"/>
        <v>yes</v>
      </c>
      <c r="AU697" s="5" t="str">
        <f t="shared" si="83"/>
        <v>yes</v>
      </c>
      <c r="AV697" s="5">
        <v>99.295562694305971</v>
      </c>
      <c r="AW697" s="5">
        <v>99.97</v>
      </c>
      <c r="AX697" s="5" t="s">
        <v>2385</v>
      </c>
      <c r="AY697" s="5">
        <v>0.12</v>
      </c>
      <c r="AZ697" s="5" t="str">
        <f t="shared" si="84"/>
        <v>yes</v>
      </c>
      <c r="BA697" s="5" t="str">
        <f t="shared" si="85"/>
        <v>yes</v>
      </c>
    </row>
    <row r="698" spans="1:53">
      <c r="A698" s="5" t="s">
        <v>3401</v>
      </c>
      <c r="B698" s="5" t="s">
        <v>3995</v>
      </c>
      <c r="C698" s="5" t="s">
        <v>3706</v>
      </c>
      <c r="D698" s="5">
        <v>2460254</v>
      </c>
      <c r="E698" s="5" t="s">
        <v>172</v>
      </c>
      <c r="F698" s="5" t="s">
        <v>10025</v>
      </c>
      <c r="G698" s="5" t="s">
        <v>2882</v>
      </c>
      <c r="H698" s="5" t="s">
        <v>1549</v>
      </c>
      <c r="I698" s="5" t="s">
        <v>6168</v>
      </c>
      <c r="J698" s="5">
        <v>2006</v>
      </c>
      <c r="K698" s="10" t="s">
        <v>6174</v>
      </c>
      <c r="L698" s="136" t="s">
        <v>178</v>
      </c>
      <c r="M698" s="5" t="s">
        <v>2383</v>
      </c>
      <c r="N698" s="5" t="str">
        <f>VLOOKUP(A698,'All_useable_T.pal_12-2019'!C:R,15,FALSE)</f>
        <v>Yes</v>
      </c>
      <c r="O698" s="5" t="s">
        <v>177</v>
      </c>
      <c r="P698" s="10" t="s">
        <v>449</v>
      </c>
      <c r="Q698" s="23">
        <v>38930</v>
      </c>
      <c r="R698" s="5" t="s">
        <v>172</v>
      </c>
      <c r="S698" s="5" t="s">
        <v>172</v>
      </c>
      <c r="T698" s="5" t="s">
        <v>172</v>
      </c>
      <c r="U698" s="5" t="s">
        <v>172</v>
      </c>
      <c r="V698" s="5" t="s">
        <v>172</v>
      </c>
      <c r="W698" s="5" t="s">
        <v>172</v>
      </c>
      <c r="X698" s="5" t="s">
        <v>172</v>
      </c>
      <c r="Y698" s="5" t="s">
        <v>2814</v>
      </c>
      <c r="Z698" s="5" t="s">
        <v>172</v>
      </c>
      <c r="AA698" s="5" t="s">
        <v>4825</v>
      </c>
      <c r="AB698" s="5" t="s">
        <v>6586</v>
      </c>
      <c r="AC698" s="5" t="s">
        <v>1762</v>
      </c>
      <c r="AD698" s="5">
        <v>2.3756800000000002E-2</v>
      </c>
      <c r="AE698" s="5" t="s">
        <v>177</v>
      </c>
      <c r="AF698" s="5" t="s">
        <v>449</v>
      </c>
      <c r="AG698" s="5">
        <v>4.4856399999999998E-2</v>
      </c>
      <c r="AH698" s="40" t="s">
        <v>177</v>
      </c>
      <c r="AI698" s="40" t="s">
        <v>449</v>
      </c>
      <c r="AJ698" s="40" t="str">
        <f t="shared" si="81"/>
        <v>No</v>
      </c>
      <c r="AK698" s="40">
        <v>41.8</v>
      </c>
      <c r="AL698" s="40">
        <v>33</v>
      </c>
      <c r="AM698" s="5" t="s">
        <v>177</v>
      </c>
      <c r="AN698" s="5" t="s">
        <v>177</v>
      </c>
      <c r="AO698" s="5" t="s">
        <v>8442</v>
      </c>
      <c r="AP698" s="5">
        <v>1160907</v>
      </c>
      <c r="AQ698" s="5">
        <v>96</v>
      </c>
      <c r="AR698" s="5" t="str">
        <f>IF(AQ698&lt;350,"yes","no")</f>
        <v>yes</v>
      </c>
      <c r="AS698" s="5">
        <v>34461</v>
      </c>
      <c r="AT698" s="5" t="str">
        <f t="shared" si="82"/>
        <v>yes</v>
      </c>
      <c r="AU698" s="5" t="str">
        <f t="shared" si="83"/>
        <v>yes</v>
      </c>
      <c r="AV698" s="5">
        <v>101.8667413105798</v>
      </c>
      <c r="AW698" s="5">
        <v>100</v>
      </c>
      <c r="AX698" s="5" t="s">
        <v>2385</v>
      </c>
      <c r="AY698" s="5">
        <v>2.5</v>
      </c>
      <c r="AZ698" s="5" t="str">
        <f t="shared" si="84"/>
        <v>yes</v>
      </c>
      <c r="BA698" s="5" t="str">
        <f t="shared" si="85"/>
        <v>yes</v>
      </c>
    </row>
    <row r="699" spans="1:53">
      <c r="A699" s="5" t="s">
        <v>3402</v>
      </c>
      <c r="B699" s="5" t="s">
        <v>3996</v>
      </c>
      <c r="C699" s="5" t="s">
        <v>3707</v>
      </c>
      <c r="D699" s="5">
        <v>677731</v>
      </c>
      <c r="E699" s="5" t="s">
        <v>172</v>
      </c>
      <c r="F699" s="5" t="s">
        <v>10018</v>
      </c>
      <c r="G699" s="5" t="s">
        <v>2882</v>
      </c>
      <c r="H699" s="5" t="s">
        <v>1549</v>
      </c>
      <c r="I699" s="5" t="s">
        <v>6168</v>
      </c>
      <c r="J699" s="5">
        <v>2018</v>
      </c>
      <c r="K699" s="10" t="s">
        <v>6174</v>
      </c>
      <c r="L699" s="136" t="s">
        <v>178</v>
      </c>
      <c r="M699" s="5" t="s">
        <v>2383</v>
      </c>
      <c r="N699" s="5" t="str">
        <f>VLOOKUP(A699,'All_useable_T.pal_12-2019'!C:R,15,FALSE)</f>
        <v>Yes</v>
      </c>
      <c r="O699" s="5" t="s">
        <v>177</v>
      </c>
      <c r="P699" s="10" t="s">
        <v>449</v>
      </c>
      <c r="Q699" s="5" t="s">
        <v>172</v>
      </c>
      <c r="R699" s="5" t="s">
        <v>172</v>
      </c>
      <c r="S699" s="5" t="s">
        <v>172</v>
      </c>
      <c r="T699" s="5" t="s">
        <v>172</v>
      </c>
      <c r="U699" s="5" t="s">
        <v>172</v>
      </c>
      <c r="V699" s="5" t="s">
        <v>172</v>
      </c>
      <c r="W699" s="5" t="s">
        <v>172</v>
      </c>
      <c r="X699" s="5" t="s">
        <v>172</v>
      </c>
      <c r="Y699" s="5" t="s">
        <v>2814</v>
      </c>
      <c r="Z699" s="5" t="s">
        <v>3443</v>
      </c>
      <c r="AA699" s="5" t="s">
        <v>2251</v>
      </c>
      <c r="AB699" s="5" t="s">
        <v>2254</v>
      </c>
      <c r="AC699" s="5" t="s">
        <v>1765</v>
      </c>
      <c r="AD699" s="5">
        <v>0.194462</v>
      </c>
      <c r="AE699" s="5" t="s">
        <v>177</v>
      </c>
      <c r="AF699" s="5" t="s">
        <v>449</v>
      </c>
      <c r="AG699" s="5">
        <v>0.44841999999999999</v>
      </c>
      <c r="AH699" s="40" t="s">
        <v>449</v>
      </c>
      <c r="AI699" s="40" t="s">
        <v>449</v>
      </c>
      <c r="AJ699" s="40" t="str">
        <f t="shared" si="81"/>
        <v>No</v>
      </c>
      <c r="AK699" s="40">
        <v>10.4</v>
      </c>
      <c r="AL699" s="40">
        <v>8</v>
      </c>
      <c r="AM699" s="5" t="s">
        <v>177</v>
      </c>
      <c r="AN699" s="5" t="s">
        <v>177</v>
      </c>
      <c r="AO699" s="5" t="s">
        <v>8435</v>
      </c>
      <c r="AP699" s="5">
        <v>930124</v>
      </c>
      <c r="AQ699" s="5">
        <v>588</v>
      </c>
      <c r="AR699" s="5" t="str">
        <f>IF(AQ699&lt;600,"yes","no")</f>
        <v>yes</v>
      </c>
      <c r="AS699" s="5">
        <v>2204</v>
      </c>
      <c r="AT699" s="5" t="str">
        <f t="shared" si="82"/>
        <v>yes</v>
      </c>
      <c r="AU699" s="5" t="str">
        <f t="shared" si="83"/>
        <v>no</v>
      </c>
      <c r="AV699" s="5">
        <v>81.616099217906111</v>
      </c>
      <c r="AW699" s="5">
        <v>81.81</v>
      </c>
      <c r="AX699" s="5" t="s">
        <v>2386</v>
      </c>
      <c r="AY699" s="5">
        <v>5.73</v>
      </c>
      <c r="AZ699" s="5" t="str">
        <f t="shared" si="84"/>
        <v>no</v>
      </c>
      <c r="BA699" s="5" t="str">
        <f t="shared" si="85"/>
        <v>yes</v>
      </c>
    </row>
    <row r="700" spans="1:53">
      <c r="A700" s="5" t="s">
        <v>3404</v>
      </c>
      <c r="B700" s="5" t="s">
        <v>3998</v>
      </c>
      <c r="C700" s="5" t="s">
        <v>3709</v>
      </c>
      <c r="D700" s="5">
        <v>2109167</v>
      </c>
      <c r="E700" s="5" t="s">
        <v>172</v>
      </c>
      <c r="F700" s="5" t="s">
        <v>10034</v>
      </c>
      <c r="G700" s="5" t="s">
        <v>2882</v>
      </c>
      <c r="H700" s="5" t="s">
        <v>1549</v>
      </c>
      <c r="I700" s="5" t="s">
        <v>6168</v>
      </c>
      <c r="J700" s="5">
        <v>2018</v>
      </c>
      <c r="K700" s="10" t="s">
        <v>6174</v>
      </c>
      <c r="L700" s="136" t="s">
        <v>178</v>
      </c>
      <c r="M700" s="5" t="s">
        <v>2383</v>
      </c>
      <c r="N700" s="5" t="str">
        <f>VLOOKUP(A700,'All_useable_T.pal_12-2019'!C:R,15,FALSE)</f>
        <v>Yes</v>
      </c>
      <c r="O700" s="5" t="s">
        <v>177</v>
      </c>
      <c r="P700" s="10" t="s">
        <v>449</v>
      </c>
      <c r="Q700" s="165">
        <v>43374</v>
      </c>
      <c r="R700" s="5" t="s">
        <v>9554</v>
      </c>
      <c r="S700" s="5" t="s">
        <v>1456</v>
      </c>
      <c r="T700" s="5" t="s">
        <v>9520</v>
      </c>
      <c r="U700" s="5" t="s">
        <v>2805</v>
      </c>
      <c r="V700" s="5" t="s">
        <v>172</v>
      </c>
      <c r="W700" s="5" t="s">
        <v>172</v>
      </c>
      <c r="X700" s="5" t="s">
        <v>172</v>
      </c>
      <c r="Y700" s="5" t="s">
        <v>2814</v>
      </c>
      <c r="Z700" s="5" t="s">
        <v>1787</v>
      </c>
      <c r="AA700" s="5" t="s">
        <v>2251</v>
      </c>
      <c r="AB700" s="5" t="s">
        <v>2254</v>
      </c>
      <c r="AC700" s="5" t="s">
        <v>1765</v>
      </c>
      <c r="AD700" s="5">
        <v>2.94156E-2</v>
      </c>
      <c r="AE700" s="5" t="s">
        <v>177</v>
      </c>
      <c r="AF700" s="5" t="s">
        <v>449</v>
      </c>
      <c r="AG700" s="5">
        <v>6.3113299999999997E-2</v>
      </c>
      <c r="AH700" s="40" t="s">
        <v>177</v>
      </c>
      <c r="AI700" s="40" t="s">
        <v>449</v>
      </c>
      <c r="AJ700" s="40" t="str">
        <f t="shared" si="81"/>
        <v>No</v>
      </c>
      <c r="AK700" s="40">
        <v>24.7</v>
      </c>
      <c r="AL700" s="40">
        <v>24</v>
      </c>
      <c r="AM700" s="5" t="s">
        <v>177</v>
      </c>
      <c r="AN700" s="5" t="s">
        <v>177</v>
      </c>
      <c r="AO700" s="5" t="s">
        <v>8481</v>
      </c>
      <c r="AP700" s="5">
        <v>1139499</v>
      </c>
      <c r="AQ700" s="5">
        <v>186</v>
      </c>
      <c r="AR700" s="5" t="str">
        <f>IF(AQ700&lt;350,"yes","no")</f>
        <v>yes</v>
      </c>
      <c r="AS700" s="5">
        <v>8925</v>
      </c>
      <c r="AT700" s="5" t="str">
        <f t="shared" si="82"/>
        <v>yes</v>
      </c>
      <c r="AU700" s="5" t="str">
        <f t="shared" si="83"/>
        <v>yes</v>
      </c>
      <c r="AV700" s="5">
        <v>99.988241828729073</v>
      </c>
      <c r="AW700" s="5">
        <v>99.97</v>
      </c>
      <c r="AX700" s="5" t="s">
        <v>2385</v>
      </c>
      <c r="AY700" s="5">
        <v>2.3199999999999998</v>
      </c>
      <c r="AZ700" s="5" t="str">
        <f t="shared" si="84"/>
        <v>yes</v>
      </c>
      <c r="BA700" s="5" t="str">
        <f t="shared" si="85"/>
        <v>yes</v>
      </c>
    </row>
    <row r="701" spans="1:53">
      <c r="A701" s="5" t="s">
        <v>3405</v>
      </c>
      <c r="B701" s="5" t="s">
        <v>3999</v>
      </c>
      <c r="C701" s="5" t="s">
        <v>3710</v>
      </c>
      <c r="D701" s="5">
        <v>1597451</v>
      </c>
      <c r="E701" s="5" t="s">
        <v>172</v>
      </c>
      <c r="F701" s="5" t="s">
        <v>10019</v>
      </c>
      <c r="G701" s="5" t="s">
        <v>2882</v>
      </c>
      <c r="H701" s="5" t="s">
        <v>1549</v>
      </c>
      <c r="I701" s="5" t="s">
        <v>6168</v>
      </c>
      <c r="J701" s="5">
        <v>2018</v>
      </c>
      <c r="K701" s="10" t="s">
        <v>6174</v>
      </c>
      <c r="L701" s="136" t="s">
        <v>178</v>
      </c>
      <c r="M701" s="5" t="s">
        <v>2383</v>
      </c>
      <c r="N701" s="5" t="str">
        <f>VLOOKUP(A701,'All_useable_T.pal_12-2019'!C:R,15,FALSE)</f>
        <v>Yes</v>
      </c>
      <c r="O701" s="5" t="s">
        <v>177</v>
      </c>
      <c r="P701" s="10" t="s">
        <v>449</v>
      </c>
      <c r="Q701" s="23">
        <v>43344</v>
      </c>
      <c r="R701" s="5" t="s">
        <v>9297</v>
      </c>
      <c r="S701" s="5" t="s">
        <v>1456</v>
      </c>
      <c r="T701" s="5" t="s">
        <v>9520</v>
      </c>
      <c r="U701" s="5" t="s">
        <v>2805</v>
      </c>
      <c r="V701" s="5" t="s">
        <v>172</v>
      </c>
      <c r="W701" s="5" t="s">
        <v>172</v>
      </c>
      <c r="X701" s="5" t="s">
        <v>172</v>
      </c>
      <c r="Y701" s="5" t="s">
        <v>2814</v>
      </c>
      <c r="Z701" s="5" t="s">
        <v>1787</v>
      </c>
      <c r="AA701" s="5" t="s">
        <v>2251</v>
      </c>
      <c r="AB701" s="5" t="s">
        <v>2254</v>
      </c>
      <c r="AC701" s="5" t="s">
        <v>1762</v>
      </c>
      <c r="AD701" s="5">
        <v>2.6726099999999999E-2</v>
      </c>
      <c r="AE701" s="5" t="s">
        <v>177</v>
      </c>
      <c r="AF701" s="5" t="s">
        <v>449</v>
      </c>
      <c r="AG701" s="5">
        <v>5.9290799999999998E-2</v>
      </c>
      <c r="AH701" s="40" t="s">
        <v>177</v>
      </c>
      <c r="AI701" s="40" t="s">
        <v>449</v>
      </c>
      <c r="AJ701" s="40" t="str">
        <f t="shared" si="81"/>
        <v>No</v>
      </c>
      <c r="AK701" s="40">
        <v>25.2</v>
      </c>
      <c r="AL701" s="40">
        <v>25</v>
      </c>
      <c r="AM701" s="5" t="s">
        <v>177</v>
      </c>
      <c r="AN701" s="5" t="s">
        <v>177</v>
      </c>
      <c r="AO701" s="5" t="s">
        <v>8436</v>
      </c>
      <c r="AP701" s="5">
        <v>1140854</v>
      </c>
      <c r="AQ701" s="5">
        <v>169</v>
      </c>
      <c r="AR701" s="5" t="str">
        <f>IF(AQ701&lt;350,"yes","no")</f>
        <v>yes</v>
      </c>
      <c r="AS701" s="5">
        <v>11679</v>
      </c>
      <c r="AT701" s="5" t="str">
        <f t="shared" si="82"/>
        <v>yes</v>
      </c>
      <c r="AU701" s="5" t="str">
        <f t="shared" si="83"/>
        <v>yes</v>
      </c>
      <c r="AV701" s="5">
        <v>100.10713975464031</v>
      </c>
      <c r="AW701" s="5">
        <v>100</v>
      </c>
      <c r="AX701" s="5" t="s">
        <v>2385</v>
      </c>
      <c r="AY701" s="5">
        <v>2.42</v>
      </c>
      <c r="AZ701" s="5" t="str">
        <f t="shared" si="84"/>
        <v>yes</v>
      </c>
      <c r="BA701" s="5" t="str">
        <f t="shared" si="85"/>
        <v>yes</v>
      </c>
    </row>
    <row r="702" spans="1:53">
      <c r="A702" s="5" t="s">
        <v>3406</v>
      </c>
      <c r="B702" s="5" t="s">
        <v>4000</v>
      </c>
      <c r="C702" s="5" t="s">
        <v>3711</v>
      </c>
      <c r="D702" s="5">
        <v>636867</v>
      </c>
      <c r="E702" s="5" t="s">
        <v>172</v>
      </c>
      <c r="F702" s="5" t="s">
        <v>10035</v>
      </c>
      <c r="G702" s="5" t="s">
        <v>2882</v>
      </c>
      <c r="H702" s="5" t="s">
        <v>1549</v>
      </c>
      <c r="I702" s="5" t="s">
        <v>6168</v>
      </c>
      <c r="J702" s="5">
        <v>2018</v>
      </c>
      <c r="K702" s="10" t="s">
        <v>6174</v>
      </c>
      <c r="L702" s="136" t="s">
        <v>178</v>
      </c>
      <c r="M702" s="5" t="s">
        <v>2383</v>
      </c>
      <c r="N702" s="5" t="str">
        <f>VLOOKUP(A702,'All_useable_T.pal_12-2019'!C:R,15,FALSE)</f>
        <v>Yes</v>
      </c>
      <c r="O702" s="5" t="s">
        <v>177</v>
      </c>
      <c r="P702" s="10" t="s">
        <v>449</v>
      </c>
      <c r="Q702" s="23">
        <v>43374</v>
      </c>
      <c r="R702" s="5" t="s">
        <v>9554</v>
      </c>
      <c r="S702" s="5" t="s">
        <v>1456</v>
      </c>
      <c r="T702" s="5" t="s">
        <v>9520</v>
      </c>
      <c r="U702" s="5" t="s">
        <v>2805</v>
      </c>
      <c r="V702" s="5" t="s">
        <v>172</v>
      </c>
      <c r="W702" s="5" t="s">
        <v>172</v>
      </c>
      <c r="X702" s="5" t="s">
        <v>172</v>
      </c>
      <c r="Y702" s="5" t="s">
        <v>2814</v>
      </c>
      <c r="Z702" s="5" t="s">
        <v>1787</v>
      </c>
      <c r="AA702" s="5" t="s">
        <v>2251</v>
      </c>
      <c r="AB702" s="5" t="s">
        <v>2254</v>
      </c>
      <c r="AC702" s="5" t="s">
        <v>1765</v>
      </c>
      <c r="AD702" s="5">
        <v>0.204959</v>
      </c>
      <c r="AE702" s="5" t="s">
        <v>177</v>
      </c>
      <c r="AF702" s="5" t="s">
        <v>449</v>
      </c>
      <c r="AG702" s="5">
        <v>0.59090900000000002</v>
      </c>
      <c r="AH702" s="40" t="s">
        <v>449</v>
      </c>
      <c r="AI702" s="40" t="s">
        <v>177</v>
      </c>
      <c r="AJ702" s="40" t="str">
        <f t="shared" si="81"/>
        <v>No</v>
      </c>
      <c r="AK702" s="40">
        <v>7</v>
      </c>
      <c r="AL702" s="40">
        <v>6</v>
      </c>
      <c r="AM702" s="5" t="s">
        <v>177</v>
      </c>
      <c r="AN702" s="5" t="s">
        <v>177</v>
      </c>
      <c r="AO702" s="5" t="s">
        <v>8482</v>
      </c>
      <c r="AP702" s="5">
        <v>888060</v>
      </c>
      <c r="AQ702" s="5">
        <v>888</v>
      </c>
      <c r="AR702" s="5" t="str">
        <f>IF(AQ702&lt;600,"yes","no")</f>
        <v>no</v>
      </c>
      <c r="AS702" s="5">
        <v>1074</v>
      </c>
      <c r="AT702" s="5" t="str">
        <f t="shared" si="82"/>
        <v>no</v>
      </c>
      <c r="AU702" s="5" t="str">
        <f t="shared" si="83"/>
        <v>no</v>
      </c>
      <c r="AV702" s="5">
        <v>77.925086409396698</v>
      </c>
      <c r="AW702" s="5">
        <v>85.42</v>
      </c>
      <c r="AX702" s="5" t="s">
        <v>2386</v>
      </c>
      <c r="AY702" s="5">
        <v>10.51</v>
      </c>
      <c r="AZ702" s="5" t="str">
        <f t="shared" si="84"/>
        <v>no</v>
      </c>
      <c r="BA702" s="5" t="str">
        <f t="shared" si="85"/>
        <v>no</v>
      </c>
    </row>
    <row r="703" spans="1:53">
      <c r="A703" s="5" t="s">
        <v>3407</v>
      </c>
      <c r="B703" s="5" t="s">
        <v>4001</v>
      </c>
      <c r="C703" s="5" t="s">
        <v>3712</v>
      </c>
      <c r="D703" s="5">
        <v>1338575</v>
      </c>
      <c r="E703" s="5" t="s">
        <v>172</v>
      </c>
      <c r="F703" s="5" t="s">
        <v>9829</v>
      </c>
      <c r="G703" s="5" t="s">
        <v>2882</v>
      </c>
      <c r="H703" s="5" t="s">
        <v>1549</v>
      </c>
      <c r="I703" s="5" t="s">
        <v>6168</v>
      </c>
      <c r="J703" s="5">
        <v>2018</v>
      </c>
      <c r="K703" s="10" t="s">
        <v>6174</v>
      </c>
      <c r="L703" s="136" t="s">
        <v>178</v>
      </c>
      <c r="M703" s="5" t="s">
        <v>2383</v>
      </c>
      <c r="N703" s="5" t="str">
        <f>VLOOKUP(A703,'All_useable_T.pal_12-2019'!C:R,15,FALSE)</f>
        <v>Yes</v>
      </c>
      <c r="O703" s="5" t="s">
        <v>177</v>
      </c>
      <c r="P703" s="10" t="s">
        <v>449</v>
      </c>
      <c r="Q703" s="23">
        <v>43374</v>
      </c>
      <c r="R703" s="5" t="s">
        <v>9297</v>
      </c>
      <c r="S703" s="5" t="s">
        <v>1456</v>
      </c>
      <c r="T703" s="5" t="s">
        <v>9520</v>
      </c>
      <c r="U703" s="5" t="s">
        <v>2805</v>
      </c>
      <c r="V703" s="5" t="s">
        <v>172</v>
      </c>
      <c r="W703" s="5" t="s">
        <v>172</v>
      </c>
      <c r="X703" s="5" t="s">
        <v>172</v>
      </c>
      <c r="Y703" s="5" t="s">
        <v>2814</v>
      </c>
      <c r="Z703" s="5" t="s">
        <v>1787</v>
      </c>
      <c r="AA703" s="5" t="s">
        <v>2251</v>
      </c>
      <c r="AB703" s="5" t="s">
        <v>2254</v>
      </c>
      <c r="AC703" s="5" t="s">
        <v>1762</v>
      </c>
      <c r="AD703" s="5">
        <v>3.6195900000000003E-2</v>
      </c>
      <c r="AE703" s="5" t="s">
        <v>177</v>
      </c>
      <c r="AF703" s="5" t="s">
        <v>449</v>
      </c>
      <c r="AG703" s="5">
        <v>7.5511900000000007E-2</v>
      </c>
      <c r="AH703" s="40" t="s">
        <v>177</v>
      </c>
      <c r="AI703" s="40" t="s">
        <v>449</v>
      </c>
      <c r="AJ703" s="40" t="str">
        <f t="shared" si="81"/>
        <v>No</v>
      </c>
      <c r="AK703" s="40">
        <v>26</v>
      </c>
      <c r="AL703" s="40">
        <v>25</v>
      </c>
      <c r="AM703" s="5" t="s">
        <v>177</v>
      </c>
      <c r="AN703" s="5" t="s">
        <v>177</v>
      </c>
      <c r="AO703" s="5" t="s">
        <v>8338</v>
      </c>
      <c r="AP703" s="5">
        <v>1149312</v>
      </c>
      <c r="AQ703" s="5">
        <v>286</v>
      </c>
      <c r="AR703" s="5" t="str">
        <f>IF(AQ703&lt;350,"yes","no")</f>
        <v>yes</v>
      </c>
      <c r="AS703" s="5">
        <v>6415</v>
      </c>
      <c r="AT703" s="5" t="str">
        <f t="shared" si="82"/>
        <v>yes</v>
      </c>
      <c r="AU703" s="5" t="str">
        <f t="shared" si="83"/>
        <v>yes</v>
      </c>
      <c r="AV703" s="5">
        <v>100.84930850545746</v>
      </c>
      <c r="AW703" s="5">
        <v>97.98</v>
      </c>
      <c r="AX703" s="5" t="s">
        <v>2385</v>
      </c>
      <c r="AY703" s="5">
        <v>2.86</v>
      </c>
      <c r="AZ703" s="5" t="str">
        <f t="shared" si="84"/>
        <v>yes</v>
      </c>
      <c r="BA703" s="5" t="str">
        <f t="shared" si="85"/>
        <v>yes</v>
      </c>
    </row>
    <row r="704" spans="1:53">
      <c r="A704" s="5" t="s">
        <v>3408</v>
      </c>
      <c r="B704" s="5" t="s">
        <v>4002</v>
      </c>
      <c r="C704" s="5" t="s">
        <v>3713</v>
      </c>
      <c r="D704" s="5">
        <v>560440</v>
      </c>
      <c r="E704" s="5" t="s">
        <v>172</v>
      </c>
      <c r="F704" s="5" t="s">
        <v>9828</v>
      </c>
      <c r="G704" s="5" t="s">
        <v>2882</v>
      </c>
      <c r="H704" s="5" t="s">
        <v>1549</v>
      </c>
      <c r="I704" s="5" t="s">
        <v>6168</v>
      </c>
      <c r="J704" s="5">
        <v>2018</v>
      </c>
      <c r="K704" s="10" t="s">
        <v>6174</v>
      </c>
      <c r="L704" s="136" t="s">
        <v>178</v>
      </c>
      <c r="M704" s="5" t="s">
        <v>2383</v>
      </c>
      <c r="N704" s="5" t="str">
        <f>VLOOKUP(A704,'All_useable_T.pal_12-2019'!C:R,15,FALSE)</f>
        <v>Yes</v>
      </c>
      <c r="O704" s="5" t="s">
        <v>177</v>
      </c>
      <c r="P704" s="10" t="s">
        <v>449</v>
      </c>
      <c r="Q704" s="165">
        <v>43344</v>
      </c>
      <c r="R704" s="5" t="s">
        <v>9742</v>
      </c>
      <c r="S704" s="5" t="s">
        <v>1461</v>
      </c>
      <c r="T704" s="5" t="s">
        <v>9520</v>
      </c>
      <c r="U704" s="5" t="s">
        <v>2805</v>
      </c>
      <c r="V704" s="5" t="s">
        <v>172</v>
      </c>
      <c r="W704" s="5" t="s">
        <v>172</v>
      </c>
      <c r="X704" s="5" t="s">
        <v>172</v>
      </c>
      <c r="Y704" s="5" t="s">
        <v>2814</v>
      </c>
      <c r="Z704" s="5" t="s">
        <v>1787</v>
      </c>
      <c r="AA704" s="5" t="s">
        <v>2251</v>
      </c>
      <c r="AB704" s="5" t="s">
        <v>2254</v>
      </c>
      <c r="AC704" s="5" t="s">
        <v>1762</v>
      </c>
      <c r="AD704" s="5">
        <v>0.17077300000000001</v>
      </c>
      <c r="AE704" s="5" t="s">
        <v>177</v>
      </c>
      <c r="AF704" s="5" t="s">
        <v>449</v>
      </c>
      <c r="AG704" s="5">
        <v>0.38531700000000002</v>
      </c>
      <c r="AH704" s="40" t="s">
        <v>449</v>
      </c>
      <c r="AI704" s="40" t="s">
        <v>449</v>
      </c>
      <c r="AJ704" s="40" t="str">
        <f t="shared" si="81"/>
        <v>No</v>
      </c>
      <c r="AK704" s="40">
        <v>11.1</v>
      </c>
      <c r="AL704" s="40">
        <v>10</v>
      </c>
      <c r="AM704" s="5" t="s">
        <v>177</v>
      </c>
      <c r="AN704" s="5" t="s">
        <v>177</v>
      </c>
      <c r="AO704" s="5" t="s">
        <v>8337</v>
      </c>
      <c r="AP704" s="5">
        <v>984029</v>
      </c>
      <c r="AQ704" s="5">
        <v>881</v>
      </c>
      <c r="AR704" s="5" t="str">
        <f>IF(AQ704&lt;600,"yes","no")</f>
        <v>no</v>
      </c>
      <c r="AS704" s="5">
        <v>1215</v>
      </c>
      <c r="AT704" s="5" t="str">
        <f t="shared" si="82"/>
        <v>no</v>
      </c>
      <c r="AU704" s="5" t="str">
        <f t="shared" si="83"/>
        <v>no</v>
      </c>
      <c r="AV704" s="5">
        <v>86.34613072805017</v>
      </c>
      <c r="AW704" s="5">
        <v>85.61</v>
      </c>
      <c r="AX704" s="5" t="s">
        <v>2386</v>
      </c>
      <c r="AY704" s="5">
        <v>9.24</v>
      </c>
      <c r="AZ704" s="5" t="str">
        <f t="shared" si="84"/>
        <v>no</v>
      </c>
      <c r="BA704" s="5" t="str">
        <f t="shared" si="85"/>
        <v>yes</v>
      </c>
    </row>
    <row r="705" spans="1:53">
      <c r="A705" s="5" t="s">
        <v>3410</v>
      </c>
      <c r="B705" s="5" t="s">
        <v>4004</v>
      </c>
      <c r="C705" s="5" t="s">
        <v>3715</v>
      </c>
      <c r="D705" s="5">
        <v>1924746</v>
      </c>
      <c r="E705" s="5" t="s">
        <v>172</v>
      </c>
      <c r="F705" s="5" t="s">
        <v>10036</v>
      </c>
      <c r="G705" s="5" t="s">
        <v>2882</v>
      </c>
      <c r="H705" s="5" t="s">
        <v>1549</v>
      </c>
      <c r="I705" s="5" t="s">
        <v>6168</v>
      </c>
      <c r="J705" s="5">
        <v>2018</v>
      </c>
      <c r="K705" s="10" t="s">
        <v>6174</v>
      </c>
      <c r="L705" s="136" t="s">
        <v>178</v>
      </c>
      <c r="M705" s="5" t="s">
        <v>2383</v>
      </c>
      <c r="N705" s="5" t="str">
        <f>VLOOKUP(A705,'All_useable_T.pal_12-2019'!C:R,15,FALSE)</f>
        <v>Yes</v>
      </c>
      <c r="O705" s="5" t="s">
        <v>177</v>
      </c>
      <c r="P705" s="10" t="s">
        <v>449</v>
      </c>
      <c r="Q705" s="23">
        <v>43374</v>
      </c>
      <c r="R705" s="5" t="s">
        <v>9554</v>
      </c>
      <c r="S705" s="5" t="s">
        <v>1456</v>
      </c>
      <c r="T705" s="5" t="s">
        <v>9520</v>
      </c>
      <c r="U705" s="5" t="s">
        <v>2805</v>
      </c>
      <c r="V705" s="5" t="s">
        <v>172</v>
      </c>
      <c r="W705" s="5" t="s">
        <v>172</v>
      </c>
      <c r="X705" s="5" t="s">
        <v>172</v>
      </c>
      <c r="Y705" s="5" t="s">
        <v>2814</v>
      </c>
      <c r="Z705" s="5" t="s">
        <v>1787</v>
      </c>
      <c r="AA705" s="5" t="s">
        <v>2251</v>
      </c>
      <c r="AB705" s="5" t="s">
        <v>2254</v>
      </c>
      <c r="AC705" s="5" t="s">
        <v>1765</v>
      </c>
      <c r="AD705" s="5">
        <v>3.1427700000000003E-2</v>
      </c>
      <c r="AE705" s="5" t="s">
        <v>177</v>
      </c>
      <c r="AF705" s="5" t="s">
        <v>449</v>
      </c>
      <c r="AG705" s="5">
        <v>7.5360099999999999E-2</v>
      </c>
      <c r="AH705" s="40" t="s">
        <v>177</v>
      </c>
      <c r="AI705" s="40" t="s">
        <v>449</v>
      </c>
      <c r="AJ705" s="40" t="str">
        <f t="shared" si="81"/>
        <v>No</v>
      </c>
      <c r="AK705" s="40">
        <v>21.3</v>
      </c>
      <c r="AL705" s="40">
        <v>21</v>
      </c>
      <c r="AM705" s="5" t="s">
        <v>177</v>
      </c>
      <c r="AN705" s="5" t="s">
        <v>177</v>
      </c>
      <c r="AO705" s="5" t="s">
        <v>8483</v>
      </c>
      <c r="AP705" s="5">
        <v>1144397</v>
      </c>
      <c r="AQ705" s="5">
        <v>240</v>
      </c>
      <c r="AR705" s="5" t="str">
        <f>IF(AQ705&lt;350,"yes","no")</f>
        <v>yes</v>
      </c>
      <c r="AS705" s="5">
        <v>7410</v>
      </c>
      <c r="AT705" s="5" t="str">
        <f t="shared" si="82"/>
        <v>yes</v>
      </c>
      <c r="AU705" s="5" t="str">
        <f t="shared" si="83"/>
        <v>yes</v>
      </c>
      <c r="AV705" s="5">
        <v>100.41802931294548</v>
      </c>
      <c r="AW705" s="5">
        <v>99.57</v>
      </c>
      <c r="AX705" s="5" t="s">
        <v>2385</v>
      </c>
      <c r="AY705" s="5">
        <v>3.4</v>
      </c>
      <c r="AZ705" s="5" t="str">
        <f t="shared" si="84"/>
        <v>yes</v>
      </c>
      <c r="BA705" s="5" t="str">
        <f t="shared" si="85"/>
        <v>yes</v>
      </c>
    </row>
    <row r="706" spans="1:53">
      <c r="A706" s="5" t="s">
        <v>3411</v>
      </c>
      <c r="B706" s="5" t="s">
        <v>4005</v>
      </c>
      <c r="C706" s="5" t="s">
        <v>3716</v>
      </c>
      <c r="D706" s="5">
        <v>1918163</v>
      </c>
      <c r="E706" s="5" t="s">
        <v>172</v>
      </c>
      <c r="F706" s="5" t="s">
        <v>10020</v>
      </c>
      <c r="G706" s="5" t="s">
        <v>2882</v>
      </c>
      <c r="H706" s="5" t="s">
        <v>1549</v>
      </c>
      <c r="I706" s="5" t="s">
        <v>6168</v>
      </c>
      <c r="J706" s="5">
        <v>2018</v>
      </c>
      <c r="K706" s="10" t="s">
        <v>6174</v>
      </c>
      <c r="L706" s="136" t="s">
        <v>178</v>
      </c>
      <c r="M706" s="5" t="s">
        <v>2383</v>
      </c>
      <c r="N706" s="5" t="str">
        <f>VLOOKUP(A706,'All_useable_T.pal_12-2019'!C:R,15,FALSE)</f>
        <v>Yes</v>
      </c>
      <c r="O706" s="5" t="s">
        <v>177</v>
      </c>
      <c r="P706" s="10" t="s">
        <v>449</v>
      </c>
      <c r="Q706" s="165">
        <v>43313</v>
      </c>
      <c r="R706" s="5" t="s">
        <v>1470</v>
      </c>
      <c r="S706" s="5" t="s">
        <v>1456</v>
      </c>
      <c r="T706" s="5" t="s">
        <v>9520</v>
      </c>
      <c r="U706" s="5" t="s">
        <v>2805</v>
      </c>
      <c r="V706" s="5" t="s">
        <v>172</v>
      </c>
      <c r="W706" s="5" t="s">
        <v>172</v>
      </c>
      <c r="X706" s="5" t="s">
        <v>172</v>
      </c>
      <c r="Y706" s="5" t="s">
        <v>2814</v>
      </c>
      <c r="Z706" s="5" t="s">
        <v>1787</v>
      </c>
      <c r="AA706" s="5" t="s">
        <v>2251</v>
      </c>
      <c r="AB706" s="5" t="s">
        <v>2254</v>
      </c>
      <c r="AC706" s="5" t="s">
        <v>1762</v>
      </c>
      <c r="AD706" s="5">
        <v>2.5310800000000001E-2</v>
      </c>
      <c r="AE706" s="5" t="s">
        <v>177</v>
      </c>
      <c r="AF706" s="5" t="s">
        <v>449</v>
      </c>
      <c r="AG706" s="5">
        <v>5.1362400000000002E-2</v>
      </c>
      <c r="AH706" s="40" t="s">
        <v>177</v>
      </c>
      <c r="AI706" s="40" t="s">
        <v>449</v>
      </c>
      <c r="AJ706" s="40" t="str">
        <f t="shared" si="81"/>
        <v>No</v>
      </c>
      <c r="AK706" s="40">
        <v>28.2</v>
      </c>
      <c r="AL706" s="40">
        <v>27</v>
      </c>
      <c r="AM706" s="5" t="s">
        <v>177</v>
      </c>
      <c r="AN706" s="5" t="s">
        <v>177</v>
      </c>
      <c r="AO706" s="5" t="s">
        <v>8437</v>
      </c>
      <c r="AP706" s="5">
        <v>1134358</v>
      </c>
      <c r="AQ706" s="5">
        <v>73</v>
      </c>
      <c r="AR706" s="5" t="str">
        <f>IF(AQ706&lt;350,"yes","no")</f>
        <v>yes</v>
      </c>
      <c r="AS706" s="5">
        <v>37426</v>
      </c>
      <c r="AT706" s="5" t="str">
        <f t="shared" si="82"/>
        <v>yes</v>
      </c>
      <c r="AU706" s="5" t="str">
        <f t="shared" si="83"/>
        <v>yes</v>
      </c>
      <c r="AV706" s="5">
        <v>99.537131690640763</v>
      </c>
      <c r="AW706" s="5">
        <v>98.39</v>
      </c>
      <c r="AX706" s="5" t="s">
        <v>2385</v>
      </c>
      <c r="AY706" s="5">
        <v>0.16</v>
      </c>
      <c r="AZ706" s="5" t="str">
        <f t="shared" si="84"/>
        <v>yes</v>
      </c>
      <c r="BA706" s="5" t="str">
        <f t="shared" si="85"/>
        <v>yes</v>
      </c>
    </row>
    <row r="707" spans="1:53">
      <c r="A707" s="5" t="s">
        <v>3412</v>
      </c>
      <c r="B707" s="5" t="s">
        <v>4006</v>
      </c>
      <c r="C707" s="5" t="s">
        <v>3717</v>
      </c>
      <c r="D707" s="5">
        <v>1806600</v>
      </c>
      <c r="E707" s="5" t="s">
        <v>172</v>
      </c>
      <c r="F707" s="5" t="s">
        <v>10037</v>
      </c>
      <c r="G707" s="5" t="s">
        <v>2882</v>
      </c>
      <c r="H707" s="5" t="s">
        <v>1549</v>
      </c>
      <c r="I707" s="5" t="s">
        <v>6168</v>
      </c>
      <c r="J707" s="5">
        <v>2018</v>
      </c>
      <c r="K707" s="10" t="s">
        <v>6174</v>
      </c>
      <c r="L707" s="136" t="s">
        <v>178</v>
      </c>
      <c r="M707" s="5" t="s">
        <v>2383</v>
      </c>
      <c r="N707" s="5" t="str">
        <f>VLOOKUP(A707,'All_useable_T.pal_12-2019'!C:R,15,FALSE)</f>
        <v>Yes</v>
      </c>
      <c r="O707" s="5" t="s">
        <v>177</v>
      </c>
      <c r="P707" s="10" t="s">
        <v>449</v>
      </c>
      <c r="Q707" s="165">
        <v>43374</v>
      </c>
      <c r="R707" s="5" t="s">
        <v>9554</v>
      </c>
      <c r="S707" s="5" t="s">
        <v>1456</v>
      </c>
      <c r="T707" s="5" t="s">
        <v>9520</v>
      </c>
      <c r="U707" s="5" t="s">
        <v>2805</v>
      </c>
      <c r="V707" s="5" t="s">
        <v>172</v>
      </c>
      <c r="W707" s="5" t="s">
        <v>172</v>
      </c>
      <c r="X707" s="5" t="s">
        <v>172</v>
      </c>
      <c r="Y707" s="5" t="s">
        <v>2814</v>
      </c>
      <c r="Z707" s="5" t="s">
        <v>1787</v>
      </c>
      <c r="AA707" s="5" t="s">
        <v>2251</v>
      </c>
      <c r="AB707" s="5" t="s">
        <v>2254</v>
      </c>
      <c r="AC707" s="5" t="s">
        <v>1765</v>
      </c>
      <c r="AD707" s="5">
        <v>3.40197E-2</v>
      </c>
      <c r="AE707" s="5" t="s">
        <v>177</v>
      </c>
      <c r="AF707" s="5" t="s">
        <v>449</v>
      </c>
      <c r="AG707" s="5">
        <v>8.9148599999999995E-2</v>
      </c>
      <c r="AH707" s="40" t="s">
        <v>177</v>
      </c>
      <c r="AI707" s="40" t="s">
        <v>449</v>
      </c>
      <c r="AJ707" s="40" t="str">
        <f t="shared" ref="AJ707:AJ770" si="86">IF(AG707&gt;0.75,"Yes","No")</f>
        <v>No</v>
      </c>
      <c r="AK707" s="40">
        <v>19.2</v>
      </c>
      <c r="AL707" s="40">
        <v>18</v>
      </c>
      <c r="AM707" s="5" t="s">
        <v>177</v>
      </c>
      <c r="AN707" s="5" t="s">
        <v>177</v>
      </c>
      <c r="AO707" s="5" t="s">
        <v>8455</v>
      </c>
      <c r="AP707" s="5">
        <v>1144801</v>
      </c>
      <c r="AQ707" s="5">
        <v>251</v>
      </c>
      <c r="AR707" s="5" t="str">
        <f>IF(AQ707&lt;600,"yes","no")</f>
        <v>yes</v>
      </c>
      <c r="AS707" s="5">
        <v>6457</v>
      </c>
      <c r="AT707" s="5" t="str">
        <f t="shared" si="82"/>
        <v>yes</v>
      </c>
      <c r="AU707" s="5" t="str">
        <f t="shared" si="83"/>
        <v>yes</v>
      </c>
      <c r="AV707" s="5">
        <v>100.45347932185187</v>
      </c>
      <c r="AW707" s="5">
        <v>99.17</v>
      </c>
      <c r="AX707" s="5" t="s">
        <v>2385</v>
      </c>
      <c r="AY707" s="5">
        <v>6.26</v>
      </c>
      <c r="AZ707" s="5" t="str">
        <f t="shared" si="84"/>
        <v>no</v>
      </c>
      <c r="BA707" s="5" t="str">
        <f t="shared" si="85"/>
        <v>yes</v>
      </c>
    </row>
    <row r="708" spans="1:53">
      <c r="A708" s="5" t="s">
        <v>3413</v>
      </c>
      <c r="B708" s="5" t="s">
        <v>4007</v>
      </c>
      <c r="C708" s="5" t="s">
        <v>3718</v>
      </c>
      <c r="D708" s="5">
        <v>2500000</v>
      </c>
      <c r="E708" s="5" t="s">
        <v>172</v>
      </c>
      <c r="F708" s="5" t="s">
        <v>9830</v>
      </c>
      <c r="G708" s="5" t="s">
        <v>2882</v>
      </c>
      <c r="H708" s="5" t="s">
        <v>1549</v>
      </c>
      <c r="I708" s="5" t="s">
        <v>6168</v>
      </c>
      <c r="J708" s="5">
        <v>2018</v>
      </c>
      <c r="K708" s="10" t="s">
        <v>6174</v>
      </c>
      <c r="L708" s="136" t="s">
        <v>178</v>
      </c>
      <c r="M708" s="5" t="s">
        <v>2383</v>
      </c>
      <c r="N708" s="5" t="str">
        <f>VLOOKUP(A708,'All_useable_T.pal_12-2019'!C:R,15,FALSE)</f>
        <v>Yes</v>
      </c>
      <c r="O708" s="5" t="s">
        <v>177</v>
      </c>
      <c r="P708" s="10" t="s">
        <v>449</v>
      </c>
      <c r="Q708" s="23">
        <v>43374</v>
      </c>
      <c r="R708" s="81" t="s">
        <v>9298</v>
      </c>
      <c r="S708" s="5" t="s">
        <v>1456</v>
      </c>
      <c r="T708" s="5" t="s">
        <v>9525</v>
      </c>
      <c r="U708" s="5" t="s">
        <v>2808</v>
      </c>
      <c r="V708" s="5" t="s">
        <v>172</v>
      </c>
      <c r="W708" s="5" t="s">
        <v>172</v>
      </c>
      <c r="X708" s="5" t="s">
        <v>172</v>
      </c>
      <c r="Y708" s="5" t="s">
        <v>2814</v>
      </c>
      <c r="Z708" s="5" t="s">
        <v>1787</v>
      </c>
      <c r="AA708" s="5" t="s">
        <v>2251</v>
      </c>
      <c r="AB708" s="5" t="s">
        <v>2254</v>
      </c>
      <c r="AC708" s="5" t="s">
        <v>1765</v>
      </c>
      <c r="AD708" s="5">
        <v>2.4223600000000001E-2</v>
      </c>
      <c r="AE708" s="5" t="s">
        <v>177</v>
      </c>
      <c r="AF708" s="5" t="s">
        <v>449</v>
      </c>
      <c r="AG708" s="5">
        <v>3.7185999999999997E-2</v>
      </c>
      <c r="AH708" s="40" t="s">
        <v>177</v>
      </c>
      <c r="AI708" s="40" t="s">
        <v>449</v>
      </c>
      <c r="AJ708" s="40" t="str">
        <f t="shared" si="86"/>
        <v>No</v>
      </c>
      <c r="AK708" s="40">
        <v>115.1</v>
      </c>
      <c r="AL708" s="40">
        <v>114</v>
      </c>
      <c r="AM708" s="5" t="s">
        <v>177</v>
      </c>
      <c r="AN708" s="5" t="s">
        <v>177</v>
      </c>
      <c r="AO708" s="5" t="s">
        <v>8339</v>
      </c>
      <c r="AP708" s="5">
        <v>1133050</v>
      </c>
      <c r="AQ708" s="5">
        <v>17</v>
      </c>
      <c r="AR708" s="5" t="str">
        <f>IF(AQ708&lt;350,"yes","no")</f>
        <v>yes</v>
      </c>
      <c r="AS708" s="5">
        <v>149963</v>
      </c>
      <c r="AT708" s="5" t="str">
        <f t="shared" si="82"/>
        <v>yes</v>
      </c>
      <c r="AU708" s="5" t="str">
        <f t="shared" si="83"/>
        <v>yes</v>
      </c>
      <c r="AV708" s="5">
        <v>99.422357899429031</v>
      </c>
      <c r="AW708" s="5">
        <v>100</v>
      </c>
      <c r="AX708" s="5" t="s">
        <v>2385</v>
      </c>
      <c r="AY708" s="5">
        <v>0</v>
      </c>
      <c r="AZ708" s="5" t="str">
        <f t="shared" si="84"/>
        <v>yes</v>
      </c>
      <c r="BA708" s="5" t="str">
        <f t="shared" si="85"/>
        <v>yes</v>
      </c>
    </row>
    <row r="709" spans="1:53">
      <c r="A709" s="5" t="s">
        <v>3374</v>
      </c>
      <c r="B709" s="5" t="s">
        <v>3968</v>
      </c>
      <c r="C709" s="5" t="s">
        <v>3679</v>
      </c>
      <c r="D709" s="5">
        <v>388583</v>
      </c>
      <c r="E709" s="5" t="s">
        <v>172</v>
      </c>
      <c r="F709" s="5" t="s">
        <v>9862</v>
      </c>
      <c r="G709" s="5" t="s">
        <v>2882</v>
      </c>
      <c r="H709" s="5" t="s">
        <v>1549</v>
      </c>
      <c r="I709" s="5" t="s">
        <v>6168</v>
      </c>
      <c r="J709" s="5">
        <v>2018</v>
      </c>
      <c r="K709" s="10" t="s">
        <v>6174</v>
      </c>
      <c r="L709" s="136" t="s">
        <v>178</v>
      </c>
      <c r="M709" s="5" t="s">
        <v>2383</v>
      </c>
      <c r="N709" s="5" t="str">
        <f>VLOOKUP(A709,'All_useable_T.pal_12-2019'!C:R,15,FALSE)</f>
        <v>Yes</v>
      </c>
      <c r="O709" s="5" t="s">
        <v>177</v>
      </c>
      <c r="P709" s="10" t="s">
        <v>449</v>
      </c>
      <c r="Q709" s="23">
        <v>43221</v>
      </c>
      <c r="R709" s="23" t="s">
        <v>1470</v>
      </c>
      <c r="S709" s="23" t="s">
        <v>1456</v>
      </c>
      <c r="T709" s="23" t="s">
        <v>9520</v>
      </c>
      <c r="U709" s="23" t="s">
        <v>2805</v>
      </c>
      <c r="V709" s="34">
        <v>49</v>
      </c>
      <c r="W709" s="5" t="s">
        <v>172</v>
      </c>
      <c r="X709" s="5" t="s">
        <v>172</v>
      </c>
      <c r="Y709" s="5" t="s">
        <v>2814</v>
      </c>
      <c r="Z709" s="5" t="s">
        <v>6592</v>
      </c>
      <c r="AA709" s="5" t="s">
        <v>2251</v>
      </c>
      <c r="AB709" s="5" t="s">
        <v>2254</v>
      </c>
      <c r="AC709" s="5" t="s">
        <v>1765</v>
      </c>
      <c r="AD709" s="5">
        <v>0.27919300000000002</v>
      </c>
      <c r="AE709" s="5" t="s">
        <v>449</v>
      </c>
      <c r="AF709" s="5" t="s">
        <v>449</v>
      </c>
      <c r="AG709" s="5">
        <v>0.64948300000000003</v>
      </c>
      <c r="AH709" s="40" t="s">
        <v>449</v>
      </c>
      <c r="AI709" s="40" t="s">
        <v>177</v>
      </c>
      <c r="AJ709" s="40" t="str">
        <f t="shared" si="86"/>
        <v>No</v>
      </c>
      <c r="AK709" s="40">
        <v>6.6</v>
      </c>
      <c r="AL709" s="40">
        <v>6</v>
      </c>
      <c r="AM709" s="5" t="s">
        <v>177</v>
      </c>
      <c r="AN709" s="5" t="s">
        <v>177</v>
      </c>
      <c r="AO709" s="5" t="s">
        <v>8376</v>
      </c>
      <c r="AP709" s="5">
        <v>678963</v>
      </c>
      <c r="AQ709" s="5">
        <v>834</v>
      </c>
      <c r="AR709" s="5" t="str">
        <f>IF(AQ709&lt;600,"yes","no")</f>
        <v>no</v>
      </c>
      <c r="AS709" s="5">
        <v>814</v>
      </c>
      <c r="AT709" s="5" t="str">
        <f t="shared" si="82"/>
        <v>no</v>
      </c>
      <c r="AU709" s="5" t="str">
        <f t="shared" si="83"/>
        <v>no</v>
      </c>
      <c r="AV709" s="5">
        <v>59.577337616583584</v>
      </c>
      <c r="AW709" s="5">
        <v>74.69</v>
      </c>
      <c r="AX709" s="5" t="s">
        <v>2386</v>
      </c>
      <c r="AY709" s="5">
        <v>12.31</v>
      </c>
      <c r="AZ709" s="5" t="str">
        <f t="shared" si="84"/>
        <v>no</v>
      </c>
      <c r="BA709" s="5" t="str">
        <f t="shared" si="85"/>
        <v>no</v>
      </c>
    </row>
    <row r="710" spans="1:53">
      <c r="A710" s="5" t="s">
        <v>3375</v>
      </c>
      <c r="B710" s="5" t="s">
        <v>3969</v>
      </c>
      <c r="C710" s="5" t="s">
        <v>3680</v>
      </c>
      <c r="D710" s="5">
        <v>2500000</v>
      </c>
      <c r="E710" s="5" t="s">
        <v>172</v>
      </c>
      <c r="F710" s="5" t="s">
        <v>10014</v>
      </c>
      <c r="G710" s="5" t="s">
        <v>2882</v>
      </c>
      <c r="H710" s="5" t="s">
        <v>1549</v>
      </c>
      <c r="I710" s="5" t="s">
        <v>6168</v>
      </c>
      <c r="J710" s="5">
        <v>2018</v>
      </c>
      <c r="K710" s="10" t="s">
        <v>6174</v>
      </c>
      <c r="L710" s="136" t="s">
        <v>178</v>
      </c>
      <c r="M710" s="5" t="s">
        <v>2383</v>
      </c>
      <c r="N710" s="5" t="str">
        <f>VLOOKUP(A710,'All_useable_T.pal_12-2019'!C:R,15,FALSE)</f>
        <v>Yes</v>
      </c>
      <c r="O710" s="5" t="s">
        <v>177</v>
      </c>
      <c r="P710" s="10" t="s">
        <v>449</v>
      </c>
      <c r="Q710" s="23">
        <v>43282</v>
      </c>
      <c r="R710" s="23" t="s">
        <v>9554</v>
      </c>
      <c r="S710" s="23" t="s">
        <v>1456</v>
      </c>
      <c r="T710" s="23" t="s">
        <v>9520</v>
      </c>
      <c r="U710" s="23" t="s">
        <v>2805</v>
      </c>
      <c r="V710" s="34">
        <v>47</v>
      </c>
      <c r="W710" s="5" t="s">
        <v>172</v>
      </c>
      <c r="X710" s="5" t="s">
        <v>172</v>
      </c>
      <c r="Y710" s="5" t="s">
        <v>2814</v>
      </c>
      <c r="Z710" s="5" t="s">
        <v>6592</v>
      </c>
      <c r="AA710" s="5" t="s">
        <v>2251</v>
      </c>
      <c r="AB710" s="5" t="s">
        <v>2254</v>
      </c>
      <c r="AC710" s="5" t="s">
        <v>1765</v>
      </c>
      <c r="AD710" s="5">
        <v>2.3987499999999998E-2</v>
      </c>
      <c r="AE710" s="5" t="s">
        <v>177</v>
      </c>
      <c r="AF710" s="5" t="s">
        <v>449</v>
      </c>
      <c r="AG710" s="5">
        <v>3.7403600000000002E-2</v>
      </c>
      <c r="AH710" s="40" t="s">
        <v>177</v>
      </c>
      <c r="AI710" s="40" t="s">
        <v>449</v>
      </c>
      <c r="AJ710" s="40" t="str">
        <f t="shared" si="86"/>
        <v>No</v>
      </c>
      <c r="AK710" s="40">
        <v>109.4</v>
      </c>
      <c r="AL710" s="40">
        <v>109</v>
      </c>
      <c r="AM710" s="5" t="s">
        <v>177</v>
      </c>
      <c r="AN710" s="5" t="s">
        <v>177</v>
      </c>
      <c r="AO710" s="5" t="s">
        <v>8452</v>
      </c>
      <c r="AP710" s="5">
        <v>1133206</v>
      </c>
      <c r="AQ710" s="5">
        <v>13</v>
      </c>
      <c r="AR710" s="5" t="str">
        <f>IF(AQ710&lt;350,"yes","no")</f>
        <v>yes</v>
      </c>
      <c r="AS710" s="5">
        <v>598895</v>
      </c>
      <c r="AT710" s="5" t="str">
        <f t="shared" si="82"/>
        <v>yes</v>
      </c>
      <c r="AU710" s="5" t="str">
        <f t="shared" si="83"/>
        <v>yes</v>
      </c>
      <c r="AV710" s="5">
        <v>99.436046516729505</v>
      </c>
      <c r="AW710" s="5">
        <v>100</v>
      </c>
      <c r="AX710" s="5" t="s">
        <v>2385</v>
      </c>
      <c r="AY710" s="5">
        <v>0</v>
      </c>
      <c r="AZ710" s="5" t="str">
        <f t="shared" si="84"/>
        <v>yes</v>
      </c>
      <c r="BA710" s="5" t="str">
        <f t="shared" si="85"/>
        <v>yes</v>
      </c>
    </row>
    <row r="711" spans="1:53">
      <c r="A711" s="5" t="s">
        <v>3376</v>
      </c>
      <c r="B711" s="5" t="s">
        <v>3970</v>
      </c>
      <c r="C711" s="5" t="s">
        <v>3681</v>
      </c>
      <c r="D711" s="5">
        <v>1597286</v>
      </c>
      <c r="E711" s="5" t="s">
        <v>172</v>
      </c>
      <c r="F711" s="5" t="s">
        <v>9819</v>
      </c>
      <c r="G711" s="5" t="s">
        <v>2882</v>
      </c>
      <c r="H711" s="5" t="s">
        <v>1549</v>
      </c>
      <c r="I711" s="5" t="s">
        <v>6168</v>
      </c>
      <c r="J711" s="5">
        <v>2018</v>
      </c>
      <c r="K711" s="10" t="s">
        <v>6174</v>
      </c>
      <c r="L711" s="136" t="s">
        <v>178</v>
      </c>
      <c r="M711" s="5" t="s">
        <v>2383</v>
      </c>
      <c r="N711" s="5" t="str">
        <f>VLOOKUP(A711,'All_useable_T.pal_12-2019'!C:R,15,FALSE)</f>
        <v>Yes</v>
      </c>
      <c r="O711" s="5" t="s">
        <v>177</v>
      </c>
      <c r="P711" s="10" t="s">
        <v>449</v>
      </c>
      <c r="Q711" s="23">
        <v>43221</v>
      </c>
      <c r="R711" s="23" t="s">
        <v>9554</v>
      </c>
      <c r="S711" s="23" t="s">
        <v>1456</v>
      </c>
      <c r="T711" s="23" t="s">
        <v>9520</v>
      </c>
      <c r="U711" s="23" t="s">
        <v>2805</v>
      </c>
      <c r="V711" s="34">
        <v>37</v>
      </c>
      <c r="W711" s="5" t="s">
        <v>172</v>
      </c>
      <c r="X711" s="5" t="s">
        <v>172</v>
      </c>
      <c r="Y711" s="5" t="s">
        <v>2814</v>
      </c>
      <c r="Z711" s="5" t="s">
        <v>6592</v>
      </c>
      <c r="AA711" s="5" t="s">
        <v>2251</v>
      </c>
      <c r="AB711" s="5" t="s">
        <v>2254</v>
      </c>
      <c r="AC711" s="5" t="s">
        <v>1762</v>
      </c>
      <c r="AD711" s="5">
        <v>3.26614E-2</v>
      </c>
      <c r="AE711" s="5" t="s">
        <v>177</v>
      </c>
      <c r="AF711" s="5" t="s">
        <v>449</v>
      </c>
      <c r="AG711" s="5">
        <v>6.7501800000000001E-2</v>
      </c>
      <c r="AH711" s="40" t="s">
        <v>177</v>
      </c>
      <c r="AI711" s="40" t="s">
        <v>449</v>
      </c>
      <c r="AJ711" s="40" t="str">
        <f t="shared" si="86"/>
        <v>No</v>
      </c>
      <c r="AK711" s="40">
        <v>33</v>
      </c>
      <c r="AL711" s="40">
        <v>32</v>
      </c>
      <c r="AM711" s="5" t="s">
        <v>177</v>
      </c>
      <c r="AN711" s="5" t="s">
        <v>177</v>
      </c>
      <c r="AO711" s="5" t="s">
        <v>8352</v>
      </c>
      <c r="AP711" s="5">
        <v>1141366</v>
      </c>
      <c r="AQ711" s="5">
        <v>243</v>
      </c>
      <c r="AR711" s="5" t="str">
        <f>IF(AQ711&lt;600,"yes","no")</f>
        <v>yes</v>
      </c>
      <c r="AS711" s="5">
        <v>8487</v>
      </c>
      <c r="AT711" s="5" t="str">
        <f t="shared" si="82"/>
        <v>yes</v>
      </c>
      <c r="AU711" s="5" t="str">
        <f t="shared" si="83"/>
        <v>yes</v>
      </c>
      <c r="AV711" s="5">
        <v>100.15206649860087</v>
      </c>
      <c r="AW711" s="5">
        <v>97.44</v>
      </c>
      <c r="AX711" s="5" t="s">
        <v>2385</v>
      </c>
      <c r="AY711" s="5">
        <v>5.16</v>
      </c>
      <c r="AZ711" s="5" t="str">
        <f t="shared" si="84"/>
        <v>no</v>
      </c>
      <c r="BA711" s="5" t="str">
        <f t="shared" si="85"/>
        <v>yes</v>
      </c>
    </row>
    <row r="712" spans="1:53">
      <c r="A712" s="5" t="s">
        <v>3377</v>
      </c>
      <c r="B712" s="5" t="s">
        <v>3971</v>
      </c>
      <c r="C712" s="5" t="s">
        <v>3682</v>
      </c>
      <c r="D712" s="5">
        <v>2500000</v>
      </c>
      <c r="E712" s="5" t="s">
        <v>172</v>
      </c>
      <c r="F712" s="5" t="s">
        <v>10070</v>
      </c>
      <c r="G712" s="5" t="s">
        <v>2882</v>
      </c>
      <c r="H712" s="5" t="s">
        <v>1549</v>
      </c>
      <c r="I712" s="5" t="s">
        <v>6168</v>
      </c>
      <c r="J712" s="5">
        <v>2018</v>
      </c>
      <c r="K712" s="10" t="s">
        <v>6174</v>
      </c>
      <c r="L712" s="136" t="s">
        <v>178</v>
      </c>
      <c r="M712" s="5" t="s">
        <v>2383</v>
      </c>
      <c r="N712" s="5" t="str">
        <f>VLOOKUP(A712,'All_useable_T.pal_12-2019'!C:R,15,FALSE)</f>
        <v>Yes</v>
      </c>
      <c r="O712" s="5" t="s">
        <v>177</v>
      </c>
      <c r="P712" s="10" t="s">
        <v>449</v>
      </c>
      <c r="Q712" s="23">
        <v>43282</v>
      </c>
      <c r="R712" s="23" t="s">
        <v>9554</v>
      </c>
      <c r="S712" s="23" t="s">
        <v>1456</v>
      </c>
      <c r="T712" s="23" t="s">
        <v>9520</v>
      </c>
      <c r="U712" s="23" t="s">
        <v>2805</v>
      </c>
      <c r="V712" s="34">
        <v>45</v>
      </c>
      <c r="W712" s="5" t="s">
        <v>172</v>
      </c>
      <c r="X712" s="5" t="s">
        <v>172</v>
      </c>
      <c r="Y712" s="5" t="s">
        <v>2814</v>
      </c>
      <c r="Z712" s="5" t="s">
        <v>6592</v>
      </c>
      <c r="AA712" s="5" t="s">
        <v>2251</v>
      </c>
      <c r="AB712" s="5" t="s">
        <v>2254</v>
      </c>
      <c r="AC712" s="5" t="s">
        <v>1762</v>
      </c>
      <c r="AD712" s="5">
        <v>2.2966199999999999E-2</v>
      </c>
      <c r="AE712" s="5" t="s">
        <v>177</v>
      </c>
      <c r="AF712" s="5" t="s">
        <v>449</v>
      </c>
      <c r="AG712" s="5">
        <v>3.7909100000000001E-2</v>
      </c>
      <c r="AH712" s="40" t="s">
        <v>177</v>
      </c>
      <c r="AI712" s="40" t="s">
        <v>449</v>
      </c>
      <c r="AJ712" s="40" t="str">
        <f t="shared" si="86"/>
        <v>No</v>
      </c>
      <c r="AK712" s="40">
        <v>123.9</v>
      </c>
      <c r="AL712" s="40">
        <v>124</v>
      </c>
      <c r="AM712" s="5" t="s">
        <v>177</v>
      </c>
      <c r="AN712" s="5" t="s">
        <v>177</v>
      </c>
      <c r="AO712" s="5" t="s">
        <v>8491</v>
      </c>
      <c r="AP712" s="5">
        <v>1133269</v>
      </c>
      <c r="AQ712" s="5">
        <v>16</v>
      </c>
      <c r="AR712" s="5" t="str">
        <f>IF(AQ712&lt;350,"yes","no")</f>
        <v>yes</v>
      </c>
      <c r="AS712" s="5">
        <v>208981</v>
      </c>
      <c r="AT712" s="5" t="str">
        <f t="shared" si="82"/>
        <v>yes</v>
      </c>
      <c r="AU712" s="5" t="str">
        <f t="shared" si="83"/>
        <v>yes</v>
      </c>
      <c r="AV712" s="5">
        <v>99.441574612177789</v>
      </c>
      <c r="AW712" s="5">
        <v>100</v>
      </c>
      <c r="AX712" s="5" t="s">
        <v>2385</v>
      </c>
      <c r="AY712" s="5">
        <v>0</v>
      </c>
      <c r="AZ712" s="5" t="str">
        <f t="shared" si="84"/>
        <v>yes</v>
      </c>
      <c r="BA712" s="5" t="str">
        <f t="shared" si="85"/>
        <v>yes</v>
      </c>
    </row>
    <row r="713" spans="1:53">
      <c r="A713" s="5" t="s">
        <v>3378</v>
      </c>
      <c r="B713" s="5" t="s">
        <v>3972</v>
      </c>
      <c r="C713" s="5" t="s">
        <v>3683</v>
      </c>
      <c r="D713" s="5">
        <v>952114</v>
      </c>
      <c r="E713" s="5" t="s">
        <v>172</v>
      </c>
      <c r="F713" s="5" t="s">
        <v>9822</v>
      </c>
      <c r="G713" s="5" t="s">
        <v>2882</v>
      </c>
      <c r="H713" s="5" t="s">
        <v>1549</v>
      </c>
      <c r="I713" s="5" t="s">
        <v>6168</v>
      </c>
      <c r="J713" s="5">
        <v>2018</v>
      </c>
      <c r="K713" s="10" t="s">
        <v>6174</v>
      </c>
      <c r="L713" s="136" t="s">
        <v>178</v>
      </c>
      <c r="M713" s="5" t="s">
        <v>2383</v>
      </c>
      <c r="N713" s="5" t="str">
        <f>VLOOKUP(A713,'All_useable_T.pal_12-2019'!C:R,15,FALSE)</f>
        <v>Yes</v>
      </c>
      <c r="O713" s="5" t="s">
        <v>177</v>
      </c>
      <c r="P713" s="10" t="s">
        <v>449</v>
      </c>
      <c r="Q713" s="23">
        <v>43313</v>
      </c>
      <c r="R713" s="23" t="s">
        <v>9554</v>
      </c>
      <c r="S713" s="23" t="s">
        <v>1456</v>
      </c>
      <c r="T713" s="23" t="s">
        <v>9520</v>
      </c>
      <c r="U713" s="23" t="s">
        <v>172</v>
      </c>
      <c r="V713" s="34">
        <v>24</v>
      </c>
      <c r="W713" s="5" t="s">
        <v>172</v>
      </c>
      <c r="X713" s="5" t="s">
        <v>172</v>
      </c>
      <c r="Y713" s="5" t="s">
        <v>2814</v>
      </c>
      <c r="Z713" s="5" t="s">
        <v>6592</v>
      </c>
      <c r="AA713" s="5" t="s">
        <v>2251</v>
      </c>
      <c r="AB713" s="5" t="s">
        <v>2254</v>
      </c>
      <c r="AC713" s="5" t="s">
        <v>1765</v>
      </c>
      <c r="AD713" s="5">
        <v>6.42847E-2</v>
      </c>
      <c r="AE713" s="5" t="s">
        <v>177</v>
      </c>
      <c r="AF713" s="5" t="s">
        <v>449</v>
      </c>
      <c r="AG713" s="5">
        <v>0.14585999999999999</v>
      </c>
      <c r="AH713" s="40" t="s">
        <v>177</v>
      </c>
      <c r="AI713" s="40" t="s">
        <v>449</v>
      </c>
      <c r="AJ713" s="40" t="str">
        <f t="shared" si="86"/>
        <v>No</v>
      </c>
      <c r="AK713" s="40">
        <v>18.7</v>
      </c>
      <c r="AL713" s="40">
        <v>18</v>
      </c>
      <c r="AM713" s="5" t="s">
        <v>177</v>
      </c>
      <c r="AN713" s="5" t="s">
        <v>177</v>
      </c>
      <c r="AO713" s="5" t="s">
        <v>8358</v>
      </c>
      <c r="AP713" s="5">
        <v>1135130</v>
      </c>
      <c r="AQ713" s="5">
        <v>496</v>
      </c>
      <c r="AR713" s="5" t="str">
        <f>IF(AQ713&lt;600,"yes","no")</f>
        <v>yes</v>
      </c>
      <c r="AS713" s="5">
        <v>3227</v>
      </c>
      <c r="AT713" s="5" t="str">
        <f t="shared" si="82"/>
        <v>yes</v>
      </c>
      <c r="AU713" s="5" t="str">
        <f t="shared" si="83"/>
        <v>no</v>
      </c>
      <c r="AV713" s="5">
        <v>99.604872796768788</v>
      </c>
      <c r="AW713" s="5">
        <v>93.47</v>
      </c>
      <c r="AX713" s="5" t="s">
        <v>2386</v>
      </c>
      <c r="AY713" s="5">
        <v>5.55</v>
      </c>
      <c r="AZ713" s="5" t="str">
        <f t="shared" si="84"/>
        <v>no</v>
      </c>
      <c r="BA713" s="5" t="str">
        <f t="shared" si="85"/>
        <v>yes</v>
      </c>
    </row>
    <row r="714" spans="1:53">
      <c r="A714" s="5" t="s">
        <v>3379</v>
      </c>
      <c r="B714" s="5" t="s">
        <v>3973</v>
      </c>
      <c r="C714" s="5" t="s">
        <v>3684</v>
      </c>
      <c r="D714" s="5">
        <v>1969076</v>
      </c>
      <c r="E714" s="5" t="s">
        <v>172</v>
      </c>
      <c r="F714" s="5" t="s">
        <v>9820</v>
      </c>
      <c r="G714" s="5" t="s">
        <v>2882</v>
      </c>
      <c r="H714" s="5" t="s">
        <v>1549</v>
      </c>
      <c r="I714" s="5" t="s">
        <v>6168</v>
      </c>
      <c r="J714" s="5">
        <v>2018</v>
      </c>
      <c r="K714" s="10" t="s">
        <v>6174</v>
      </c>
      <c r="L714" s="136" t="s">
        <v>178</v>
      </c>
      <c r="M714" s="5" t="s">
        <v>2383</v>
      </c>
      <c r="N714" s="5" t="str">
        <f>VLOOKUP(A714,'All_useable_T.pal_12-2019'!C:R,15,FALSE)</f>
        <v>Yes</v>
      </c>
      <c r="O714" s="5" t="s">
        <v>177</v>
      </c>
      <c r="P714" s="10" t="s">
        <v>449</v>
      </c>
      <c r="Q714" s="23">
        <v>43282</v>
      </c>
      <c r="R714" s="23" t="s">
        <v>9554</v>
      </c>
      <c r="S714" s="23" t="s">
        <v>1456</v>
      </c>
      <c r="T714" s="23" t="s">
        <v>9520</v>
      </c>
      <c r="U714" s="23" t="s">
        <v>2805</v>
      </c>
      <c r="V714" s="34">
        <v>48</v>
      </c>
      <c r="W714" s="5" t="s">
        <v>172</v>
      </c>
      <c r="X714" s="5" t="s">
        <v>172</v>
      </c>
      <c r="Y714" s="5" t="s">
        <v>2814</v>
      </c>
      <c r="Z714" s="5" t="s">
        <v>6592</v>
      </c>
      <c r="AA714" s="5" t="s">
        <v>2251</v>
      </c>
      <c r="AB714" s="5" t="s">
        <v>2254</v>
      </c>
      <c r="AC714" s="5" t="s">
        <v>1765</v>
      </c>
      <c r="AD714" s="5">
        <v>2.6654199999999999E-2</v>
      </c>
      <c r="AE714" s="5" t="s">
        <v>177</v>
      </c>
      <c r="AF714" s="5" t="s">
        <v>449</v>
      </c>
      <c r="AG714" s="5">
        <v>4.5388199999999997E-2</v>
      </c>
      <c r="AH714" s="40" t="s">
        <v>177</v>
      </c>
      <c r="AI714" s="40" t="s">
        <v>449</v>
      </c>
      <c r="AJ714" s="40" t="str">
        <f t="shared" si="86"/>
        <v>No</v>
      </c>
      <c r="AK714" s="40">
        <v>40.4</v>
      </c>
      <c r="AL714" s="40">
        <v>39</v>
      </c>
      <c r="AM714" s="5" t="s">
        <v>177</v>
      </c>
      <c r="AN714" s="5" t="s">
        <v>177</v>
      </c>
      <c r="AO714" s="5" t="s">
        <v>8356</v>
      </c>
      <c r="AP714" s="5">
        <v>1138795</v>
      </c>
      <c r="AQ714" s="5">
        <v>117</v>
      </c>
      <c r="AR714" s="5" t="str">
        <f>IF(AQ714&lt;350,"yes","no")</f>
        <v>yes</v>
      </c>
      <c r="AS714" s="5">
        <v>17362</v>
      </c>
      <c r="AT714" s="5" t="str">
        <f t="shared" si="82"/>
        <v>yes</v>
      </c>
      <c r="AU714" s="5" t="str">
        <f t="shared" si="83"/>
        <v>yes</v>
      </c>
      <c r="AV714" s="5">
        <v>99.926467555783304</v>
      </c>
      <c r="AW714" s="5">
        <v>100</v>
      </c>
      <c r="AX714" s="5" t="s">
        <v>2385</v>
      </c>
      <c r="AY714" s="5">
        <v>0.77</v>
      </c>
      <c r="AZ714" s="5" t="str">
        <f t="shared" si="84"/>
        <v>yes</v>
      </c>
      <c r="BA714" s="5" t="str">
        <f t="shared" si="85"/>
        <v>yes</v>
      </c>
    </row>
    <row r="715" spans="1:53">
      <c r="A715" s="5" t="s">
        <v>3380</v>
      </c>
      <c r="B715" s="5" t="s">
        <v>3974</v>
      </c>
      <c r="C715" s="5" t="s">
        <v>3685</v>
      </c>
      <c r="D715" s="5">
        <v>2500000</v>
      </c>
      <c r="E715" s="5" t="s">
        <v>172</v>
      </c>
      <c r="F715" s="5" t="s">
        <v>9818</v>
      </c>
      <c r="G715" s="5" t="s">
        <v>2882</v>
      </c>
      <c r="H715" s="5" t="s">
        <v>1549</v>
      </c>
      <c r="I715" s="5" t="s">
        <v>6168</v>
      </c>
      <c r="J715" s="5">
        <v>2018</v>
      </c>
      <c r="K715" s="10" t="s">
        <v>6174</v>
      </c>
      <c r="L715" s="136" t="s">
        <v>178</v>
      </c>
      <c r="M715" s="5" t="s">
        <v>2383</v>
      </c>
      <c r="N715" s="5" t="str">
        <f>VLOOKUP(A715,'All_useable_T.pal_12-2019'!C:R,15,FALSE)</f>
        <v>Yes</v>
      </c>
      <c r="O715" s="5" t="s">
        <v>177</v>
      </c>
      <c r="P715" s="10" t="s">
        <v>449</v>
      </c>
      <c r="Q715" s="23">
        <v>43191</v>
      </c>
      <c r="R715" s="23" t="s">
        <v>9554</v>
      </c>
      <c r="S715" s="23" t="s">
        <v>1456</v>
      </c>
      <c r="T715" s="23" t="s">
        <v>9520</v>
      </c>
      <c r="U715" s="23" t="s">
        <v>2805</v>
      </c>
      <c r="V715" s="34">
        <v>34</v>
      </c>
      <c r="W715" s="5" t="s">
        <v>172</v>
      </c>
      <c r="X715" s="5" t="s">
        <v>172</v>
      </c>
      <c r="Y715" s="5" t="s">
        <v>2814</v>
      </c>
      <c r="Z715" s="5" t="s">
        <v>6592</v>
      </c>
      <c r="AA715" s="5" t="s">
        <v>2251</v>
      </c>
      <c r="AB715" s="5" t="s">
        <v>2254</v>
      </c>
      <c r="AC715" s="5" t="s">
        <v>1765</v>
      </c>
      <c r="AD715" s="5">
        <v>2.4450900000000001E-2</v>
      </c>
      <c r="AE715" s="5" t="s">
        <v>177</v>
      </c>
      <c r="AF715" s="5" t="s">
        <v>449</v>
      </c>
      <c r="AG715" s="5">
        <v>3.9081400000000002E-2</v>
      </c>
      <c r="AH715" s="40" t="s">
        <v>177</v>
      </c>
      <c r="AI715" s="40" t="s">
        <v>449</v>
      </c>
      <c r="AJ715" s="40" t="str">
        <f t="shared" si="86"/>
        <v>No</v>
      </c>
      <c r="AK715" s="40">
        <v>57.6</v>
      </c>
      <c r="AL715" s="40">
        <v>56</v>
      </c>
      <c r="AM715" s="5" t="s">
        <v>177</v>
      </c>
      <c r="AN715" s="5" t="s">
        <v>177</v>
      </c>
      <c r="AO715" s="5" t="s">
        <v>8341</v>
      </c>
      <c r="AP715" s="5">
        <v>1134187</v>
      </c>
      <c r="AQ715" s="5">
        <v>25</v>
      </c>
      <c r="AR715" s="5" t="str">
        <f>IF(AQ715&lt;350,"yes","no")</f>
        <v>yes</v>
      </c>
      <c r="AS715" s="5">
        <v>135447</v>
      </c>
      <c r="AT715" s="5" t="str">
        <f t="shared" si="82"/>
        <v>yes</v>
      </c>
      <c r="AU715" s="5" t="str">
        <f t="shared" si="83"/>
        <v>yes</v>
      </c>
      <c r="AV715" s="5">
        <v>99.5221268601383</v>
      </c>
      <c r="AW715" s="5">
        <v>100</v>
      </c>
      <c r="AX715" s="5" t="s">
        <v>2385</v>
      </c>
      <c r="AY715" s="5">
        <v>0</v>
      </c>
      <c r="AZ715" s="5" t="str">
        <f t="shared" si="84"/>
        <v>yes</v>
      </c>
      <c r="BA715" s="5" t="str">
        <f t="shared" si="85"/>
        <v>yes</v>
      </c>
    </row>
    <row r="716" spans="1:53">
      <c r="A716" s="5" t="s">
        <v>3381</v>
      </c>
      <c r="B716" s="5" t="s">
        <v>3975</v>
      </c>
      <c r="C716" s="5" t="s">
        <v>3686</v>
      </c>
      <c r="D716" s="5">
        <v>1041016</v>
      </c>
      <c r="E716" s="5" t="s">
        <v>172</v>
      </c>
      <c r="F716" s="5" t="s">
        <v>9899</v>
      </c>
      <c r="G716" s="5" t="s">
        <v>2882</v>
      </c>
      <c r="H716" s="5" t="s">
        <v>1549</v>
      </c>
      <c r="I716" s="5" t="s">
        <v>6168</v>
      </c>
      <c r="J716" s="5">
        <v>2018</v>
      </c>
      <c r="K716" s="10" t="s">
        <v>6174</v>
      </c>
      <c r="L716" s="136" t="s">
        <v>178</v>
      </c>
      <c r="M716" s="5" t="s">
        <v>2383</v>
      </c>
      <c r="N716" s="5" t="str">
        <f>VLOOKUP(A716,'All_useable_T.pal_12-2019'!C:R,15,FALSE)</f>
        <v>Yes</v>
      </c>
      <c r="O716" s="5" t="s">
        <v>177</v>
      </c>
      <c r="P716" s="10" t="s">
        <v>449</v>
      </c>
      <c r="Q716" s="23" t="s">
        <v>172</v>
      </c>
      <c r="R716" s="23" t="s">
        <v>172</v>
      </c>
      <c r="S716" s="23" t="s">
        <v>172</v>
      </c>
      <c r="T716" s="23" t="s">
        <v>172</v>
      </c>
      <c r="U716" s="23" t="s">
        <v>172</v>
      </c>
      <c r="V716" s="23" t="s">
        <v>172</v>
      </c>
      <c r="W716" s="5" t="s">
        <v>172</v>
      </c>
      <c r="X716" s="5" t="s">
        <v>172</v>
      </c>
      <c r="Y716" s="5" t="s">
        <v>2814</v>
      </c>
      <c r="Z716" s="5" t="s">
        <v>6592</v>
      </c>
      <c r="AA716" s="5" t="s">
        <v>2251</v>
      </c>
      <c r="AB716" s="5" t="s">
        <v>2254</v>
      </c>
      <c r="AC716" s="5" t="s">
        <v>1765</v>
      </c>
      <c r="AD716" s="5">
        <v>4.71011E-2</v>
      </c>
      <c r="AE716" s="5" t="s">
        <v>177</v>
      </c>
      <c r="AF716" s="5" t="s">
        <v>449</v>
      </c>
      <c r="AG716" s="5">
        <v>0.115011</v>
      </c>
      <c r="AH716" s="40" t="s">
        <v>177</v>
      </c>
      <c r="AI716" s="40" t="s">
        <v>449</v>
      </c>
      <c r="AJ716" s="40" t="str">
        <f t="shared" si="86"/>
        <v>No</v>
      </c>
      <c r="AK716" s="40">
        <v>19</v>
      </c>
      <c r="AL716" s="40">
        <v>18</v>
      </c>
      <c r="AM716" s="5" t="s">
        <v>177</v>
      </c>
      <c r="AN716" s="5" t="s">
        <v>177</v>
      </c>
      <c r="AO716" s="5" t="s">
        <v>8412</v>
      </c>
      <c r="AP716" s="5">
        <v>1140017</v>
      </c>
      <c r="AQ716" s="5">
        <v>297</v>
      </c>
      <c r="AR716" s="5" t="str">
        <f>IF(AQ716&lt;600,"yes","no")</f>
        <v>yes</v>
      </c>
      <c r="AS716" s="5">
        <v>6001</v>
      </c>
      <c r="AT716" s="5" t="str">
        <f t="shared" si="82"/>
        <v>yes</v>
      </c>
      <c r="AU716" s="5" t="str">
        <f t="shared" si="83"/>
        <v>yes</v>
      </c>
      <c r="AV716" s="5">
        <v>100.03369505797042</v>
      </c>
      <c r="AW716" s="5">
        <v>95.14</v>
      </c>
      <c r="AX716" s="5" t="s">
        <v>2385</v>
      </c>
      <c r="AY716" s="5">
        <v>5.81</v>
      </c>
      <c r="AZ716" s="5" t="str">
        <f t="shared" si="84"/>
        <v>no</v>
      </c>
      <c r="BA716" s="5" t="str">
        <f t="shared" si="85"/>
        <v>yes</v>
      </c>
    </row>
    <row r="717" spans="1:53">
      <c r="A717" s="5" t="s">
        <v>3382</v>
      </c>
      <c r="B717" s="5" t="s">
        <v>3976</v>
      </c>
      <c r="C717" s="5" t="s">
        <v>3687</v>
      </c>
      <c r="D717" s="5">
        <v>2500000</v>
      </c>
      <c r="E717" s="5" t="s">
        <v>172</v>
      </c>
      <c r="F717" s="5" t="s">
        <v>9821</v>
      </c>
      <c r="G717" s="5" t="s">
        <v>2882</v>
      </c>
      <c r="H717" s="5" t="s">
        <v>1549</v>
      </c>
      <c r="I717" s="5" t="s">
        <v>6168</v>
      </c>
      <c r="J717" s="5">
        <v>2018</v>
      </c>
      <c r="K717" s="10" t="s">
        <v>6174</v>
      </c>
      <c r="L717" s="136" t="s">
        <v>178</v>
      </c>
      <c r="M717" s="5" t="s">
        <v>2383</v>
      </c>
      <c r="N717" s="5" t="str">
        <f>VLOOKUP(A717,'All_useable_T.pal_12-2019'!C:R,15,FALSE)</f>
        <v>Yes</v>
      </c>
      <c r="O717" s="5" t="s">
        <v>177</v>
      </c>
      <c r="P717" s="10" t="s">
        <v>449</v>
      </c>
      <c r="Q717" s="23" t="s">
        <v>172</v>
      </c>
      <c r="R717" s="23" t="s">
        <v>172</v>
      </c>
      <c r="S717" s="23" t="s">
        <v>172</v>
      </c>
      <c r="T717" s="23" t="s">
        <v>172</v>
      </c>
      <c r="U717" s="23" t="s">
        <v>172</v>
      </c>
      <c r="V717" s="23" t="s">
        <v>172</v>
      </c>
      <c r="W717" s="5" t="s">
        <v>172</v>
      </c>
      <c r="X717" s="5" t="s">
        <v>172</v>
      </c>
      <c r="Y717" s="5" t="s">
        <v>2814</v>
      </c>
      <c r="Z717" s="5" t="s">
        <v>6592</v>
      </c>
      <c r="AA717" s="5" t="s">
        <v>2251</v>
      </c>
      <c r="AB717" s="5" t="s">
        <v>2254</v>
      </c>
      <c r="AC717" s="5" t="s">
        <v>1765</v>
      </c>
      <c r="AD717" s="5">
        <v>2.4925599999999999E-2</v>
      </c>
      <c r="AE717" s="5" t="s">
        <v>177</v>
      </c>
      <c r="AF717" s="5" t="s">
        <v>449</v>
      </c>
      <c r="AG717" s="5">
        <v>3.7225500000000002E-2</v>
      </c>
      <c r="AH717" s="40" t="s">
        <v>177</v>
      </c>
      <c r="AI717" s="40" t="s">
        <v>449</v>
      </c>
      <c r="AJ717" s="40" t="str">
        <f t="shared" si="86"/>
        <v>No</v>
      </c>
      <c r="AK717" s="40">
        <v>603.70000000000005</v>
      </c>
      <c r="AL717" s="40">
        <v>594</v>
      </c>
      <c r="AM717" s="5" t="s">
        <v>177</v>
      </c>
      <c r="AN717" s="5" t="s">
        <v>177</v>
      </c>
      <c r="AO717" s="5" t="s">
        <v>8357</v>
      </c>
      <c r="AP717" s="5">
        <v>1131037</v>
      </c>
      <c r="AQ717" s="5">
        <v>37</v>
      </c>
      <c r="AR717" s="5" t="str">
        <f>IF(AQ717&lt;350,"yes","no")</f>
        <v>yes</v>
      </c>
      <c r="AS717" s="5">
        <v>84323</v>
      </c>
      <c r="AT717" s="5" t="str">
        <f t="shared" si="82"/>
        <v>yes</v>
      </c>
      <c r="AU717" s="5" t="str">
        <f t="shared" si="83"/>
        <v>yes</v>
      </c>
      <c r="AV717" s="5">
        <v>99.245722087724729</v>
      </c>
      <c r="AW717" s="5">
        <v>100</v>
      </c>
      <c r="AX717" s="5" t="s">
        <v>2385</v>
      </c>
      <c r="AY717" s="5">
        <v>0.27</v>
      </c>
      <c r="AZ717" s="5" t="str">
        <f t="shared" si="84"/>
        <v>yes</v>
      </c>
      <c r="BA717" s="5" t="str">
        <f t="shared" si="85"/>
        <v>yes</v>
      </c>
    </row>
    <row r="718" spans="1:53">
      <c r="A718" s="5" t="s">
        <v>3383</v>
      </c>
      <c r="B718" s="5" t="s">
        <v>3977</v>
      </c>
      <c r="C718" s="5" t="s">
        <v>3688</v>
      </c>
      <c r="D718" s="5">
        <v>2500000</v>
      </c>
      <c r="E718" s="5" t="s">
        <v>172</v>
      </c>
      <c r="F718" s="5" t="s">
        <v>10015</v>
      </c>
      <c r="G718" s="5" t="s">
        <v>2882</v>
      </c>
      <c r="H718" s="5" t="s">
        <v>1549</v>
      </c>
      <c r="I718" s="5" t="s">
        <v>6168</v>
      </c>
      <c r="J718" s="5">
        <v>2018</v>
      </c>
      <c r="K718" s="10" t="s">
        <v>6174</v>
      </c>
      <c r="L718" s="136" t="s">
        <v>178</v>
      </c>
      <c r="M718" s="5" t="s">
        <v>2383</v>
      </c>
      <c r="N718" s="5" t="str">
        <f>VLOOKUP(A718,'All_useable_T.pal_12-2019'!C:R,15,FALSE)</f>
        <v>Yes</v>
      </c>
      <c r="O718" s="5" t="s">
        <v>177</v>
      </c>
      <c r="P718" s="10" t="s">
        <v>449</v>
      </c>
      <c r="Q718" s="23" t="s">
        <v>172</v>
      </c>
      <c r="R718" s="23" t="s">
        <v>172</v>
      </c>
      <c r="S718" s="23" t="s">
        <v>172</v>
      </c>
      <c r="T718" s="23" t="s">
        <v>172</v>
      </c>
      <c r="U718" s="23" t="s">
        <v>172</v>
      </c>
      <c r="V718" s="23" t="s">
        <v>172</v>
      </c>
      <c r="W718" s="5" t="s">
        <v>172</v>
      </c>
      <c r="X718" s="5" t="s">
        <v>172</v>
      </c>
      <c r="Y718" s="5" t="s">
        <v>2814</v>
      </c>
      <c r="Z718" s="5" t="s">
        <v>6592</v>
      </c>
      <c r="AA718" s="5" t="s">
        <v>2251</v>
      </c>
      <c r="AB718" s="5" t="s">
        <v>2254</v>
      </c>
      <c r="AC718" s="5" t="s">
        <v>1765</v>
      </c>
      <c r="AD718" s="5">
        <v>2.4204300000000002E-2</v>
      </c>
      <c r="AE718" s="5" t="s">
        <v>177</v>
      </c>
      <c r="AF718" s="5" t="s">
        <v>449</v>
      </c>
      <c r="AG718" s="5">
        <v>3.72018E-2</v>
      </c>
      <c r="AH718" s="40" t="s">
        <v>177</v>
      </c>
      <c r="AI718" s="40" t="s">
        <v>449</v>
      </c>
      <c r="AJ718" s="40" t="str">
        <f t="shared" si="86"/>
        <v>No</v>
      </c>
      <c r="AK718" s="40">
        <v>101.9</v>
      </c>
      <c r="AL718" s="40">
        <v>100</v>
      </c>
      <c r="AM718" s="5" t="s">
        <v>177</v>
      </c>
      <c r="AN718" s="5" t="s">
        <v>177</v>
      </c>
      <c r="AO718" s="5" t="s">
        <v>8453</v>
      </c>
      <c r="AP718" s="5">
        <v>1132709</v>
      </c>
      <c r="AQ718" s="5">
        <v>14</v>
      </c>
      <c r="AR718" s="5" t="str">
        <f>IF(AQ718&lt;350,"yes","no")</f>
        <v>yes</v>
      </c>
      <c r="AS718" s="5">
        <v>598732</v>
      </c>
      <c r="AT718" s="5" t="str">
        <f t="shared" si="82"/>
        <v>yes</v>
      </c>
      <c r="AU718" s="5" t="str">
        <f t="shared" si="83"/>
        <v>yes</v>
      </c>
      <c r="AV718" s="5">
        <v>99.39243598597092</v>
      </c>
      <c r="AW718" s="5">
        <v>100</v>
      </c>
      <c r="AX718" s="5" t="s">
        <v>2385</v>
      </c>
      <c r="AY718" s="5">
        <v>0</v>
      </c>
      <c r="AZ718" s="5" t="str">
        <f t="shared" si="84"/>
        <v>yes</v>
      </c>
      <c r="BA718" s="5" t="str">
        <f t="shared" si="85"/>
        <v>yes</v>
      </c>
    </row>
    <row r="719" spans="1:53">
      <c r="A719" s="5" t="s">
        <v>3414</v>
      </c>
      <c r="B719" s="5" t="s">
        <v>4008</v>
      </c>
      <c r="C719" s="5" t="s">
        <v>3719</v>
      </c>
      <c r="D719" s="5">
        <v>2500000</v>
      </c>
      <c r="E719" s="5" t="s">
        <v>172</v>
      </c>
      <c r="F719" s="5" t="s">
        <v>9831</v>
      </c>
      <c r="G719" s="5" t="s">
        <v>2882</v>
      </c>
      <c r="H719" s="5" t="s">
        <v>1549</v>
      </c>
      <c r="I719" s="5" t="s">
        <v>6168</v>
      </c>
      <c r="J719" s="5">
        <v>2018</v>
      </c>
      <c r="K719" s="10" t="s">
        <v>6174</v>
      </c>
      <c r="L719" s="136" t="s">
        <v>178</v>
      </c>
      <c r="M719" s="5" t="s">
        <v>2383</v>
      </c>
      <c r="N719" s="5" t="str">
        <f>VLOOKUP(A719,'All_useable_T.pal_12-2019'!C:R,15,FALSE)</f>
        <v>Yes</v>
      </c>
      <c r="O719" s="5" t="s">
        <v>177</v>
      </c>
      <c r="P719" s="10" t="s">
        <v>449</v>
      </c>
      <c r="Q719" s="23">
        <v>43221</v>
      </c>
      <c r="R719" s="5" t="s">
        <v>9554</v>
      </c>
      <c r="S719" s="5" t="s">
        <v>1456</v>
      </c>
      <c r="T719" s="5" t="s">
        <v>9520</v>
      </c>
      <c r="U719" s="5" t="s">
        <v>2805</v>
      </c>
      <c r="V719" s="5">
        <v>42</v>
      </c>
      <c r="W719" s="5" t="s">
        <v>449</v>
      </c>
      <c r="X719" s="5" t="s">
        <v>172</v>
      </c>
      <c r="Y719" s="5" t="s">
        <v>2814</v>
      </c>
      <c r="Z719" s="5" t="s">
        <v>3444</v>
      </c>
      <c r="AA719" s="5" t="s">
        <v>2251</v>
      </c>
      <c r="AB719" s="5" t="s">
        <v>2254</v>
      </c>
      <c r="AC719" s="5" t="s">
        <v>1765</v>
      </c>
      <c r="AD719" s="5">
        <v>2.4120900000000001E-2</v>
      </c>
      <c r="AE719" s="5" t="s">
        <v>177</v>
      </c>
      <c r="AF719" s="5" t="s">
        <v>449</v>
      </c>
      <c r="AG719" s="5">
        <v>3.7283400000000001E-2</v>
      </c>
      <c r="AH719" s="40" t="s">
        <v>177</v>
      </c>
      <c r="AI719" s="40" t="s">
        <v>449</v>
      </c>
      <c r="AJ719" s="40" t="str">
        <f t="shared" si="86"/>
        <v>No</v>
      </c>
      <c r="AK719" s="40">
        <v>92.8</v>
      </c>
      <c r="AL719" s="40">
        <v>92</v>
      </c>
      <c r="AM719" s="5" t="s">
        <v>177</v>
      </c>
      <c r="AN719" s="5" t="s">
        <v>177</v>
      </c>
      <c r="AO719" s="5" t="s">
        <v>8340</v>
      </c>
      <c r="AP719" s="5">
        <v>1128062</v>
      </c>
      <c r="AQ719" s="5">
        <v>18</v>
      </c>
      <c r="AR719" s="5" t="str">
        <f>IF(AQ719&lt;350,"yes","no")</f>
        <v>yes</v>
      </c>
      <c r="AS719" s="5">
        <v>299346</v>
      </c>
      <c r="AT719" s="5" t="str">
        <f t="shared" si="82"/>
        <v>yes</v>
      </c>
      <c r="AU719" s="5" t="str">
        <f t="shared" si="83"/>
        <v>yes</v>
      </c>
      <c r="AV719" s="5">
        <v>98.984673136000794</v>
      </c>
      <c r="AW719" s="5">
        <v>100</v>
      </c>
      <c r="AX719" s="5" t="s">
        <v>2385</v>
      </c>
      <c r="AY719" s="5">
        <v>0</v>
      </c>
      <c r="AZ719" s="5" t="str">
        <f t="shared" si="84"/>
        <v>yes</v>
      </c>
      <c r="BA719" s="5" t="str">
        <f t="shared" si="85"/>
        <v>yes</v>
      </c>
    </row>
    <row r="720" spans="1:53">
      <c r="A720" s="5" t="s">
        <v>3415</v>
      </c>
      <c r="B720" s="5" t="s">
        <v>4009</v>
      </c>
      <c r="C720" s="5" t="s">
        <v>3720</v>
      </c>
      <c r="D720" s="5">
        <v>1329667</v>
      </c>
      <c r="E720" s="5" t="s">
        <v>172</v>
      </c>
      <c r="F720" s="5" t="s">
        <v>10038</v>
      </c>
      <c r="G720" s="5" t="s">
        <v>2882</v>
      </c>
      <c r="H720" s="5" t="s">
        <v>1549</v>
      </c>
      <c r="I720" s="5" t="s">
        <v>6168</v>
      </c>
      <c r="J720" s="5">
        <v>2018</v>
      </c>
      <c r="K720" s="10" t="s">
        <v>6174</v>
      </c>
      <c r="L720" s="136" t="s">
        <v>178</v>
      </c>
      <c r="M720" s="5" t="s">
        <v>2383</v>
      </c>
      <c r="N720" s="5" t="str">
        <f>VLOOKUP(A720,'All_useable_T.pal_12-2019'!C:R,15,FALSE)</f>
        <v>Yes</v>
      </c>
      <c r="O720" s="5" t="s">
        <v>177</v>
      </c>
      <c r="P720" s="10" t="s">
        <v>449</v>
      </c>
      <c r="Q720" s="23">
        <v>43282</v>
      </c>
      <c r="R720" s="5" t="s">
        <v>9554</v>
      </c>
      <c r="S720" s="5" t="s">
        <v>1456</v>
      </c>
      <c r="T720" s="5" t="s">
        <v>9520</v>
      </c>
      <c r="U720" s="5" t="s">
        <v>2805</v>
      </c>
      <c r="V720" s="5">
        <v>34</v>
      </c>
      <c r="W720" s="5" t="s">
        <v>449</v>
      </c>
      <c r="X720" s="5" t="s">
        <v>172</v>
      </c>
      <c r="Y720" s="5" t="s">
        <v>2814</v>
      </c>
      <c r="Z720" s="5" t="s">
        <v>3444</v>
      </c>
      <c r="AA720" s="5" t="s">
        <v>2251</v>
      </c>
      <c r="AB720" s="5" t="s">
        <v>2254</v>
      </c>
      <c r="AC720" s="5" t="s">
        <v>1765</v>
      </c>
      <c r="AD720" s="5">
        <v>5.0063499999999997E-2</v>
      </c>
      <c r="AE720" s="5" t="s">
        <v>177</v>
      </c>
      <c r="AF720" s="5" t="s">
        <v>449</v>
      </c>
      <c r="AG720" s="5">
        <v>0.15627099999999999</v>
      </c>
      <c r="AH720" s="40" t="s">
        <v>177</v>
      </c>
      <c r="AI720" s="40" t="s">
        <v>449</v>
      </c>
      <c r="AJ720" s="40" t="str">
        <f t="shared" si="86"/>
        <v>No</v>
      </c>
      <c r="AK720" s="40">
        <v>14.8</v>
      </c>
      <c r="AL720" s="40">
        <v>14</v>
      </c>
      <c r="AM720" s="5" t="s">
        <v>177</v>
      </c>
      <c r="AN720" s="5" t="s">
        <v>177</v>
      </c>
      <c r="AO720" s="5" t="s">
        <v>8456</v>
      </c>
      <c r="AP720" s="5">
        <v>1143679</v>
      </c>
      <c r="AQ720" s="5">
        <v>353</v>
      </c>
      <c r="AR720" s="5" t="str">
        <f>IF(AQ720&lt;600,"yes","no")</f>
        <v>yes</v>
      </c>
      <c r="AS720" s="5">
        <v>4754</v>
      </c>
      <c r="AT720" s="5" t="str">
        <f t="shared" si="82"/>
        <v>yes</v>
      </c>
      <c r="AU720" s="5" t="str">
        <f t="shared" si="83"/>
        <v>no</v>
      </c>
      <c r="AV720" s="5">
        <v>100.35502657434454</v>
      </c>
      <c r="AW720" s="5">
        <v>98.39</v>
      </c>
      <c r="AX720" s="5" t="s">
        <v>2385</v>
      </c>
      <c r="AY720" s="5">
        <v>2.86</v>
      </c>
      <c r="AZ720" s="5" t="str">
        <f t="shared" si="84"/>
        <v>yes</v>
      </c>
      <c r="BA720" s="5" t="str">
        <f t="shared" si="85"/>
        <v>yes</v>
      </c>
    </row>
    <row r="721" spans="1:53">
      <c r="A721" s="5" t="s">
        <v>3416</v>
      </c>
      <c r="B721" s="5" t="s">
        <v>4010</v>
      </c>
      <c r="C721" s="5" t="s">
        <v>3721</v>
      </c>
      <c r="D721" s="5">
        <v>939530</v>
      </c>
      <c r="E721" s="5" t="s">
        <v>172</v>
      </c>
      <c r="F721" s="5" t="s">
        <v>10039</v>
      </c>
      <c r="G721" s="5" t="s">
        <v>2882</v>
      </c>
      <c r="H721" s="5" t="s">
        <v>1549</v>
      </c>
      <c r="I721" s="5" t="s">
        <v>6168</v>
      </c>
      <c r="J721" s="5">
        <v>2018</v>
      </c>
      <c r="K721" s="10" t="s">
        <v>6174</v>
      </c>
      <c r="L721" s="136" t="s">
        <v>178</v>
      </c>
      <c r="M721" s="5" t="s">
        <v>2383</v>
      </c>
      <c r="N721" s="5" t="str">
        <f>VLOOKUP(A721,'All_useable_T.pal_12-2019'!C:R,15,FALSE)</f>
        <v>Yes</v>
      </c>
      <c r="O721" s="5" t="s">
        <v>177</v>
      </c>
      <c r="P721" s="10" t="s">
        <v>449</v>
      </c>
      <c r="Q721" s="23">
        <v>43101</v>
      </c>
      <c r="R721" s="5" t="s">
        <v>9554</v>
      </c>
      <c r="S721" s="5" t="s">
        <v>1456</v>
      </c>
      <c r="T721" s="5" t="s">
        <v>9520</v>
      </c>
      <c r="U721" s="5" t="s">
        <v>2806</v>
      </c>
      <c r="V721" s="5">
        <v>21</v>
      </c>
      <c r="W721" s="5" t="s">
        <v>449</v>
      </c>
      <c r="X721" s="5" t="s">
        <v>172</v>
      </c>
      <c r="Y721" s="5" t="s">
        <v>2814</v>
      </c>
      <c r="Z721" s="5" t="s">
        <v>3444</v>
      </c>
      <c r="AA721" s="5" t="s">
        <v>2251</v>
      </c>
      <c r="AB721" s="5" t="s">
        <v>2254</v>
      </c>
      <c r="AC721" s="5" t="s">
        <v>1765</v>
      </c>
      <c r="AD721" s="5">
        <v>9.2126100000000002E-2</v>
      </c>
      <c r="AE721" s="5" t="s">
        <v>177</v>
      </c>
      <c r="AF721" s="5" t="s">
        <v>449</v>
      </c>
      <c r="AG721" s="5">
        <v>0.31229099999999999</v>
      </c>
      <c r="AH721" s="40" t="s">
        <v>449</v>
      </c>
      <c r="AI721" s="40" t="s">
        <v>449</v>
      </c>
      <c r="AJ721" s="40" t="str">
        <f t="shared" si="86"/>
        <v>No</v>
      </c>
      <c r="AK721" s="40">
        <v>11</v>
      </c>
      <c r="AL721" s="40">
        <v>10</v>
      </c>
      <c r="AM721" s="5" t="s">
        <v>177</v>
      </c>
      <c r="AN721" s="5" t="s">
        <v>177</v>
      </c>
      <c r="AO721" s="5" t="s">
        <v>8457</v>
      </c>
      <c r="AP721" s="5">
        <v>1101573</v>
      </c>
      <c r="AQ721" s="5">
        <v>630</v>
      </c>
      <c r="AR721" s="5" t="str">
        <f>IF(AQ721&lt;600,"yes","no")</f>
        <v>no</v>
      </c>
      <c r="AS721" s="5">
        <v>2146</v>
      </c>
      <c r="AT721" s="5" t="str">
        <f t="shared" si="82"/>
        <v>yes</v>
      </c>
      <c r="AU721" s="5" t="str">
        <f t="shared" si="83"/>
        <v>no</v>
      </c>
      <c r="AV721" s="5">
        <v>96.660328368869628</v>
      </c>
      <c r="AW721" s="5">
        <v>96.23</v>
      </c>
      <c r="AX721" s="5" t="s">
        <v>2385</v>
      </c>
      <c r="AY721" s="5">
        <v>9.5299999999999994</v>
      </c>
      <c r="AZ721" s="5" t="str">
        <f t="shared" si="84"/>
        <v>no</v>
      </c>
      <c r="BA721" s="5" t="str">
        <f t="shared" si="85"/>
        <v>yes</v>
      </c>
    </row>
    <row r="722" spans="1:53">
      <c r="A722" s="5" t="s">
        <v>3423</v>
      </c>
      <c r="B722" s="5" t="s">
        <v>4017</v>
      </c>
      <c r="C722" s="5" t="s">
        <v>3728</v>
      </c>
      <c r="D722" s="5">
        <v>1601042</v>
      </c>
      <c r="E722" s="5" t="s">
        <v>172</v>
      </c>
      <c r="F722" s="5" t="s">
        <v>9796</v>
      </c>
      <c r="G722" s="5" t="s">
        <v>2882</v>
      </c>
      <c r="H722" s="5" t="s">
        <v>1549</v>
      </c>
      <c r="I722" s="5" t="s">
        <v>6168</v>
      </c>
      <c r="J722" s="5">
        <v>2018</v>
      </c>
      <c r="K722" s="10" t="s">
        <v>6174</v>
      </c>
      <c r="L722" s="136" t="s">
        <v>178</v>
      </c>
      <c r="M722" s="5" t="s">
        <v>2383</v>
      </c>
      <c r="N722" s="5" t="str">
        <f>VLOOKUP(A722,'All_useable_T.pal_12-2019'!C:R,15,FALSE)</f>
        <v>Yes</v>
      </c>
      <c r="O722" s="5" t="s">
        <v>177</v>
      </c>
      <c r="P722" s="10" t="s">
        <v>449</v>
      </c>
      <c r="Q722" s="23">
        <v>43191</v>
      </c>
      <c r="R722" s="5" t="s">
        <v>172</v>
      </c>
      <c r="S722" s="5" t="s">
        <v>172</v>
      </c>
      <c r="T722" s="23" t="s">
        <v>9520</v>
      </c>
      <c r="U722" s="5" t="s">
        <v>172</v>
      </c>
      <c r="V722" s="5" t="s">
        <v>172</v>
      </c>
      <c r="W722" s="5" t="s">
        <v>172</v>
      </c>
      <c r="X722" s="5" t="s">
        <v>172</v>
      </c>
      <c r="Y722" s="5" t="s">
        <v>2814</v>
      </c>
      <c r="Z722" s="5" t="s">
        <v>3445</v>
      </c>
      <c r="AA722" s="5" t="s">
        <v>2251</v>
      </c>
      <c r="AB722" s="5" t="s">
        <v>2254</v>
      </c>
      <c r="AC722" s="5" t="s">
        <v>1765</v>
      </c>
      <c r="AD722" s="5">
        <v>2.6262000000000001E-2</v>
      </c>
      <c r="AE722" s="5" t="s">
        <v>177</v>
      </c>
      <c r="AF722" s="5" t="s">
        <v>449</v>
      </c>
      <c r="AG722" s="5">
        <v>4.8692100000000002E-2</v>
      </c>
      <c r="AH722" s="40" t="s">
        <v>177</v>
      </c>
      <c r="AI722" s="40" t="s">
        <v>449</v>
      </c>
      <c r="AJ722" s="40" t="str">
        <f t="shared" si="86"/>
        <v>No</v>
      </c>
      <c r="AK722" s="40">
        <v>31</v>
      </c>
      <c r="AL722" s="40">
        <v>30</v>
      </c>
      <c r="AM722" s="5" t="s">
        <v>177</v>
      </c>
      <c r="AN722" s="5" t="s">
        <v>177</v>
      </c>
      <c r="AO722" s="5" t="s">
        <v>8329</v>
      </c>
      <c r="AP722" s="5">
        <v>1137085</v>
      </c>
      <c r="AQ722" s="5">
        <v>101</v>
      </c>
      <c r="AR722" s="5" t="str">
        <f>IF(AQ722&lt;350,"yes","no")</f>
        <v>yes</v>
      </c>
      <c r="AS722" s="5">
        <v>18587</v>
      </c>
      <c r="AT722" s="5" t="str">
        <f t="shared" si="82"/>
        <v>yes</v>
      </c>
      <c r="AU722" s="5" t="str">
        <f t="shared" si="83"/>
        <v>yes</v>
      </c>
      <c r="AV722" s="5">
        <v>99.776419250758792</v>
      </c>
      <c r="AW722" s="5">
        <v>99.97</v>
      </c>
      <c r="AX722" s="5" t="s">
        <v>2385</v>
      </c>
      <c r="AY722" s="5">
        <v>2.2799999999999998</v>
      </c>
      <c r="AZ722" s="5" t="str">
        <f t="shared" si="84"/>
        <v>yes</v>
      </c>
      <c r="BA722" s="5" t="str">
        <f t="shared" si="85"/>
        <v>yes</v>
      </c>
    </row>
    <row r="723" spans="1:53">
      <c r="A723" s="5" t="s">
        <v>3424</v>
      </c>
      <c r="B723" s="5" t="s">
        <v>4018</v>
      </c>
      <c r="C723" s="5" t="s">
        <v>3729</v>
      </c>
      <c r="D723" s="5">
        <v>546814</v>
      </c>
      <c r="E723" s="5" t="s">
        <v>172</v>
      </c>
      <c r="F723" s="5" t="s">
        <v>10017</v>
      </c>
      <c r="G723" s="5" t="s">
        <v>2882</v>
      </c>
      <c r="H723" s="5" t="s">
        <v>1549</v>
      </c>
      <c r="I723" s="5" t="s">
        <v>6168</v>
      </c>
      <c r="J723" s="5">
        <v>2018</v>
      </c>
      <c r="K723" s="10" t="s">
        <v>6174</v>
      </c>
      <c r="L723" s="136" t="s">
        <v>178</v>
      </c>
      <c r="M723" s="5" t="s">
        <v>2383</v>
      </c>
      <c r="N723" s="5" t="str">
        <f>VLOOKUP(A723,'All_useable_T.pal_12-2019'!C:R,15,FALSE)</f>
        <v>Yes</v>
      </c>
      <c r="O723" s="5" t="s">
        <v>177</v>
      </c>
      <c r="P723" s="10" t="s">
        <v>449</v>
      </c>
      <c r="Q723" s="23">
        <v>43191</v>
      </c>
      <c r="R723" s="5" t="s">
        <v>172</v>
      </c>
      <c r="S723" s="5" t="s">
        <v>172</v>
      </c>
      <c r="T723" s="23" t="s">
        <v>9520</v>
      </c>
      <c r="U723" s="5" t="s">
        <v>172</v>
      </c>
      <c r="V723" s="5" t="s">
        <v>172</v>
      </c>
      <c r="W723" s="5" t="s">
        <v>172</v>
      </c>
      <c r="X723" s="5" t="s">
        <v>172</v>
      </c>
      <c r="Y723" s="5" t="s">
        <v>2814</v>
      </c>
      <c r="Z723" s="5" t="s">
        <v>3445</v>
      </c>
      <c r="AA723" s="5" t="s">
        <v>2251</v>
      </c>
      <c r="AB723" s="5" t="s">
        <v>2254</v>
      </c>
      <c r="AC723" s="5" t="s">
        <v>1765</v>
      </c>
      <c r="AD723" s="5">
        <v>0.171238</v>
      </c>
      <c r="AE723" s="5" t="s">
        <v>177</v>
      </c>
      <c r="AF723" s="5" t="s">
        <v>449</v>
      </c>
      <c r="AG723" s="5">
        <v>0.53152500000000003</v>
      </c>
      <c r="AH723" s="40" t="s">
        <v>449</v>
      </c>
      <c r="AI723" s="40" t="s">
        <v>177</v>
      </c>
      <c r="AJ723" s="40" t="str">
        <f t="shared" si="86"/>
        <v>No</v>
      </c>
      <c r="AK723" s="40">
        <v>7.8</v>
      </c>
      <c r="AL723" s="40">
        <v>7</v>
      </c>
      <c r="AM723" s="5" t="s">
        <v>177</v>
      </c>
      <c r="AN723" s="5" t="s">
        <v>177</v>
      </c>
      <c r="AO723" s="5" t="s">
        <v>8434</v>
      </c>
      <c r="AP723" s="5">
        <v>932739</v>
      </c>
      <c r="AQ723" s="5">
        <v>880</v>
      </c>
      <c r="AR723" s="5" t="str">
        <f>IF(AQ723&lt;600,"yes","no")</f>
        <v>no</v>
      </c>
      <c r="AS723" s="5">
        <v>1163</v>
      </c>
      <c r="AT723" s="5" t="str">
        <f t="shared" si="82"/>
        <v>no</v>
      </c>
      <c r="AU723" s="5" t="str">
        <f t="shared" si="83"/>
        <v>no</v>
      </c>
      <c r="AV723" s="5">
        <v>81.845559052782775</v>
      </c>
      <c r="AW723" s="5">
        <v>82.66</v>
      </c>
      <c r="AX723" s="5" t="s">
        <v>2386</v>
      </c>
      <c r="AY723" s="5">
        <v>7.78</v>
      </c>
      <c r="AZ723" s="5" t="str">
        <f t="shared" si="84"/>
        <v>no</v>
      </c>
      <c r="BA723" s="5" t="str">
        <f t="shared" si="85"/>
        <v>yes</v>
      </c>
    </row>
    <row r="724" spans="1:53">
      <c r="A724" s="5" t="s">
        <v>3425</v>
      </c>
      <c r="B724" s="5" t="s">
        <v>4019</v>
      </c>
      <c r="C724" s="5" t="s">
        <v>3730</v>
      </c>
      <c r="D724" s="5">
        <v>225381</v>
      </c>
      <c r="E724" s="5" t="s">
        <v>172</v>
      </c>
      <c r="F724" s="5" t="s">
        <v>172</v>
      </c>
      <c r="G724" s="5" t="s">
        <v>2882</v>
      </c>
      <c r="H724" s="5" t="s">
        <v>1549</v>
      </c>
      <c r="I724" s="5" t="s">
        <v>6168</v>
      </c>
      <c r="J724" s="5">
        <v>2018</v>
      </c>
      <c r="K724" s="10" t="s">
        <v>6174</v>
      </c>
      <c r="L724" s="136" t="s">
        <v>178</v>
      </c>
      <c r="M724" s="5" t="s">
        <v>2383</v>
      </c>
      <c r="N724" s="5" t="str">
        <f>VLOOKUP(A724,'All_useable_T.pal_12-2019'!C:R,15,FALSE)</f>
        <v>Yes</v>
      </c>
      <c r="O724" s="5" t="s">
        <v>177</v>
      </c>
      <c r="P724" s="10" t="s">
        <v>449</v>
      </c>
      <c r="Q724" s="23">
        <v>43191</v>
      </c>
      <c r="R724" s="5" t="s">
        <v>172</v>
      </c>
      <c r="S724" s="5" t="s">
        <v>172</v>
      </c>
      <c r="T724" s="23" t="s">
        <v>9520</v>
      </c>
      <c r="U724" s="5" t="s">
        <v>172</v>
      </c>
      <c r="V724" s="5" t="s">
        <v>172</v>
      </c>
      <c r="W724" s="5" t="s">
        <v>172</v>
      </c>
      <c r="X724" s="5" t="s">
        <v>172</v>
      </c>
      <c r="Y724" s="5" t="s">
        <v>2814</v>
      </c>
      <c r="Z724" s="5" t="s">
        <v>3445</v>
      </c>
      <c r="AA724" s="5" t="s">
        <v>2251</v>
      </c>
      <c r="AB724" s="5" t="s">
        <v>2254</v>
      </c>
      <c r="AC724" s="5" t="s">
        <v>172</v>
      </c>
      <c r="AD724" s="5">
        <v>0.57091800000000004</v>
      </c>
      <c r="AE724" s="5" t="s">
        <v>449</v>
      </c>
      <c r="AF724" s="5" t="s">
        <v>177</v>
      </c>
      <c r="AG724" s="5" t="s">
        <v>172</v>
      </c>
      <c r="AH724" s="40" t="s">
        <v>449</v>
      </c>
      <c r="AI724" s="40" t="s">
        <v>177</v>
      </c>
      <c r="AJ724" s="40" t="str">
        <f t="shared" si="86"/>
        <v>Yes</v>
      </c>
      <c r="AK724" s="40" t="s">
        <v>172</v>
      </c>
      <c r="AL724" s="40" t="s">
        <v>172</v>
      </c>
      <c r="AM724" s="5" t="s">
        <v>177</v>
      </c>
      <c r="AN724" s="5" t="s">
        <v>177</v>
      </c>
      <c r="AO724" s="5" t="s">
        <v>8480</v>
      </c>
      <c r="AP724" s="5">
        <v>187514</v>
      </c>
      <c r="AQ724" s="5">
        <v>284</v>
      </c>
      <c r="AR724" s="5" t="str">
        <f>IF(AQ724&lt;600,"yes","no")</f>
        <v>yes</v>
      </c>
      <c r="AS724" s="5">
        <v>636</v>
      </c>
      <c r="AT724" s="5" t="str">
        <f t="shared" si="82"/>
        <v>no</v>
      </c>
      <c r="AU724" s="5" t="str">
        <f t="shared" si="83"/>
        <v>no</v>
      </c>
      <c r="AV724" s="5">
        <v>16.453893490272744</v>
      </c>
      <c r="AW724" s="5">
        <v>37.92</v>
      </c>
      <c r="AX724" s="5" t="s">
        <v>2386</v>
      </c>
      <c r="AY724" s="5">
        <v>1.64</v>
      </c>
      <c r="AZ724" s="5" t="str">
        <f t="shared" si="84"/>
        <v>yes</v>
      </c>
      <c r="BA724" s="5" t="str">
        <f t="shared" si="85"/>
        <v>yes</v>
      </c>
    </row>
    <row r="725" spans="1:53">
      <c r="A725" s="5" t="s">
        <v>3421</v>
      </c>
      <c r="B725" s="5" t="s">
        <v>4015</v>
      </c>
      <c r="C725" s="5" t="s">
        <v>3726</v>
      </c>
      <c r="D725" s="5">
        <v>2500000</v>
      </c>
      <c r="E725" s="5" t="s">
        <v>172</v>
      </c>
      <c r="F725" s="5" t="s">
        <v>9826</v>
      </c>
      <c r="G725" s="5" t="s">
        <v>2882</v>
      </c>
      <c r="H725" s="5" t="s">
        <v>1549</v>
      </c>
      <c r="I725" s="5" t="s">
        <v>6168</v>
      </c>
      <c r="J725" s="5">
        <v>2018</v>
      </c>
      <c r="K725" s="10" t="s">
        <v>6174</v>
      </c>
      <c r="L725" s="136" t="s">
        <v>178</v>
      </c>
      <c r="M725" s="5" t="s">
        <v>2383</v>
      </c>
      <c r="N725" s="5" t="str">
        <f>VLOOKUP(A725,'All_useable_T.pal_12-2019'!C:R,15,FALSE)</f>
        <v>Yes</v>
      </c>
      <c r="O725" s="5" t="s">
        <v>177</v>
      </c>
      <c r="P725" s="10" t="s">
        <v>449</v>
      </c>
      <c r="Q725" s="23">
        <v>43191</v>
      </c>
      <c r="R725" s="5" t="s">
        <v>172</v>
      </c>
      <c r="S725" s="5" t="s">
        <v>172</v>
      </c>
      <c r="T725" s="23" t="s">
        <v>9520</v>
      </c>
      <c r="U725" s="5" t="s">
        <v>172</v>
      </c>
      <c r="V725" s="5" t="s">
        <v>172</v>
      </c>
      <c r="W725" s="5" t="s">
        <v>172</v>
      </c>
      <c r="X725" s="5" t="s">
        <v>172</v>
      </c>
      <c r="Y725" s="5" t="s">
        <v>2814</v>
      </c>
      <c r="Z725" s="5" t="s">
        <v>3445</v>
      </c>
      <c r="AA725" s="5" t="s">
        <v>2251</v>
      </c>
      <c r="AB725" s="5" t="s">
        <v>2254</v>
      </c>
      <c r="AC725" s="5" t="s">
        <v>1765</v>
      </c>
      <c r="AD725" s="5">
        <v>2.4124400000000001E-2</v>
      </c>
      <c r="AE725" s="5" t="s">
        <v>177</v>
      </c>
      <c r="AF725" s="5" t="s">
        <v>449</v>
      </c>
      <c r="AG725" s="5">
        <v>3.7061400000000001E-2</v>
      </c>
      <c r="AH725" s="40" t="s">
        <v>177</v>
      </c>
      <c r="AI725" s="40" t="s">
        <v>449</v>
      </c>
      <c r="AJ725" s="40" t="str">
        <f t="shared" si="86"/>
        <v>No</v>
      </c>
      <c r="AK725" s="40">
        <v>148.5</v>
      </c>
      <c r="AL725" s="40">
        <v>148</v>
      </c>
      <c r="AM725" s="5" t="s">
        <v>177</v>
      </c>
      <c r="AN725" s="5" t="s">
        <v>177</v>
      </c>
      <c r="AO725" s="5" t="s">
        <v>8335</v>
      </c>
      <c r="AP725" s="5">
        <v>1133140</v>
      </c>
      <c r="AQ725" s="5">
        <v>15</v>
      </c>
      <c r="AR725" s="5" t="str">
        <f>IF(AQ725&lt;350,"yes","no")</f>
        <v>yes</v>
      </c>
      <c r="AS725" s="5">
        <v>174976</v>
      </c>
      <c r="AT725" s="5" t="str">
        <f t="shared" si="82"/>
        <v>yes</v>
      </c>
      <c r="AU725" s="5" t="str">
        <f t="shared" si="83"/>
        <v>yes</v>
      </c>
      <c r="AV725" s="5">
        <v>99.430255178640849</v>
      </c>
      <c r="AW725" s="5">
        <v>100</v>
      </c>
      <c r="AX725" s="5" t="s">
        <v>2385</v>
      </c>
      <c r="AY725" s="5">
        <v>0</v>
      </c>
      <c r="AZ725" s="5" t="str">
        <f t="shared" si="84"/>
        <v>yes</v>
      </c>
      <c r="BA725" s="5" t="str">
        <f t="shared" si="85"/>
        <v>yes</v>
      </c>
    </row>
    <row r="726" spans="1:53">
      <c r="A726" s="5" t="s">
        <v>3422</v>
      </c>
      <c r="B726" s="5" t="s">
        <v>4016</v>
      </c>
      <c r="C726" s="5" t="s">
        <v>3727</v>
      </c>
      <c r="D726" s="5">
        <v>2500000</v>
      </c>
      <c r="E726" s="5" t="s">
        <v>172</v>
      </c>
      <c r="F726" s="5" t="s">
        <v>9827</v>
      </c>
      <c r="G726" s="5" t="s">
        <v>2882</v>
      </c>
      <c r="H726" s="5" t="s">
        <v>1549</v>
      </c>
      <c r="I726" s="5" t="s">
        <v>6168</v>
      </c>
      <c r="J726" s="5">
        <v>2018</v>
      </c>
      <c r="K726" s="10" t="s">
        <v>6174</v>
      </c>
      <c r="L726" s="136" t="s">
        <v>178</v>
      </c>
      <c r="M726" s="5" t="s">
        <v>2383</v>
      </c>
      <c r="N726" s="5" t="str">
        <f>VLOOKUP(A726,'All_useable_T.pal_12-2019'!C:R,15,FALSE)</f>
        <v>Yes</v>
      </c>
      <c r="O726" s="5" t="s">
        <v>177</v>
      </c>
      <c r="P726" s="10" t="s">
        <v>449</v>
      </c>
      <c r="Q726" s="23">
        <v>43221</v>
      </c>
      <c r="R726" s="5" t="s">
        <v>172</v>
      </c>
      <c r="S726" s="5" t="s">
        <v>172</v>
      </c>
      <c r="T726" s="23" t="s">
        <v>9525</v>
      </c>
      <c r="U726" s="5" t="s">
        <v>172</v>
      </c>
      <c r="V726" s="5" t="s">
        <v>172</v>
      </c>
      <c r="W726" s="5" t="s">
        <v>172</v>
      </c>
      <c r="X726" s="5" t="s">
        <v>172</v>
      </c>
      <c r="Y726" s="5" t="s">
        <v>2814</v>
      </c>
      <c r="Z726" s="5" t="s">
        <v>3445</v>
      </c>
      <c r="AA726" s="5" t="s">
        <v>2251</v>
      </c>
      <c r="AB726" s="5" t="s">
        <v>2254</v>
      </c>
      <c r="AC726" s="5" t="s">
        <v>1765</v>
      </c>
      <c r="AD726" s="5">
        <v>2.41753E-2</v>
      </c>
      <c r="AE726" s="5" t="s">
        <v>177</v>
      </c>
      <c r="AF726" s="5" t="s">
        <v>449</v>
      </c>
      <c r="AG726" s="5">
        <v>3.7048200000000003E-2</v>
      </c>
      <c r="AH726" s="40" t="s">
        <v>177</v>
      </c>
      <c r="AI726" s="40" t="s">
        <v>449</v>
      </c>
      <c r="AJ726" s="40" t="str">
        <f t="shared" si="86"/>
        <v>No</v>
      </c>
      <c r="AK726" s="40">
        <v>133.6</v>
      </c>
      <c r="AL726" s="40">
        <v>133</v>
      </c>
      <c r="AM726" s="5" t="s">
        <v>177</v>
      </c>
      <c r="AN726" s="5" t="s">
        <v>177</v>
      </c>
      <c r="AO726" s="5" t="s">
        <v>8336</v>
      </c>
      <c r="AP726" s="5">
        <v>1133111</v>
      </c>
      <c r="AQ726" s="5">
        <v>13</v>
      </c>
      <c r="AR726" s="5" t="str">
        <f>IF(AQ726&lt;350,"yes","no")</f>
        <v>yes</v>
      </c>
      <c r="AS726" s="5">
        <v>598846</v>
      </c>
      <c r="AT726" s="5" t="str">
        <f t="shared" si="82"/>
        <v>yes</v>
      </c>
      <c r="AU726" s="5" t="str">
        <f t="shared" si="83"/>
        <v>yes</v>
      </c>
      <c r="AV726" s="5">
        <v>99.4277104997837</v>
      </c>
      <c r="AW726" s="5">
        <v>100</v>
      </c>
      <c r="AX726" s="5" t="s">
        <v>2385</v>
      </c>
      <c r="AY726" s="5">
        <v>0</v>
      </c>
      <c r="AZ726" s="5" t="str">
        <f t="shared" si="84"/>
        <v>yes</v>
      </c>
      <c r="BA726" s="5" t="str">
        <f t="shared" si="85"/>
        <v>yes</v>
      </c>
    </row>
    <row r="727" spans="1:53">
      <c r="A727" s="5" t="s">
        <v>3418</v>
      </c>
      <c r="B727" s="5" t="s">
        <v>4012</v>
      </c>
      <c r="C727" s="5" t="s">
        <v>3723</v>
      </c>
      <c r="D727" s="5">
        <v>1648869</v>
      </c>
      <c r="E727" s="5" t="s">
        <v>172</v>
      </c>
      <c r="F727" s="5" t="s">
        <v>9793</v>
      </c>
      <c r="G727" s="5" t="s">
        <v>2882</v>
      </c>
      <c r="H727" s="5" t="s">
        <v>1549</v>
      </c>
      <c r="I727" s="5" t="s">
        <v>6168</v>
      </c>
      <c r="J727" s="5">
        <v>2018</v>
      </c>
      <c r="K727" s="10" t="s">
        <v>6174</v>
      </c>
      <c r="L727" s="136" t="s">
        <v>178</v>
      </c>
      <c r="M727" s="5" t="s">
        <v>2383</v>
      </c>
      <c r="N727" s="5" t="str">
        <f>VLOOKUP(A727,'All_useable_T.pal_12-2019'!C:R,15,FALSE)</f>
        <v>Yes</v>
      </c>
      <c r="O727" s="5" t="s">
        <v>177</v>
      </c>
      <c r="P727" s="10" t="s">
        <v>449</v>
      </c>
      <c r="Q727" s="23">
        <v>43252</v>
      </c>
      <c r="R727" s="5" t="s">
        <v>172</v>
      </c>
      <c r="S727" s="5" t="s">
        <v>172</v>
      </c>
      <c r="T727" s="23" t="s">
        <v>9520</v>
      </c>
      <c r="U727" s="5" t="s">
        <v>172</v>
      </c>
      <c r="V727" s="5" t="s">
        <v>172</v>
      </c>
      <c r="W727" s="5" t="s">
        <v>172</v>
      </c>
      <c r="X727" s="5" t="s">
        <v>172</v>
      </c>
      <c r="Y727" s="5" t="s">
        <v>2814</v>
      </c>
      <c r="Z727" s="5" t="s">
        <v>3445</v>
      </c>
      <c r="AA727" s="5" t="s">
        <v>2251</v>
      </c>
      <c r="AB727" s="5" t="s">
        <v>2254</v>
      </c>
      <c r="AC727" s="5" t="s">
        <v>1765</v>
      </c>
      <c r="AD727" s="5">
        <v>2.6648100000000001E-2</v>
      </c>
      <c r="AE727" s="5" t="s">
        <v>177</v>
      </c>
      <c r="AF727" s="5" t="s">
        <v>449</v>
      </c>
      <c r="AG727" s="5">
        <v>4.8631500000000001E-2</v>
      </c>
      <c r="AH727" s="40" t="s">
        <v>177</v>
      </c>
      <c r="AI727" s="40" t="s">
        <v>449</v>
      </c>
      <c r="AJ727" s="40" t="str">
        <f t="shared" si="86"/>
        <v>No</v>
      </c>
      <c r="AK727" s="40">
        <v>31.4</v>
      </c>
      <c r="AL727" s="40">
        <v>31</v>
      </c>
      <c r="AM727" s="5" t="s">
        <v>177</v>
      </c>
      <c r="AN727" s="5" t="s">
        <v>177</v>
      </c>
      <c r="AO727" s="5" t="s">
        <v>8326</v>
      </c>
      <c r="AP727" s="5">
        <v>1137118</v>
      </c>
      <c r="AQ727" s="5">
        <v>111</v>
      </c>
      <c r="AR727" s="5" t="str">
        <f>IF(AQ727&lt;350,"yes","no")</f>
        <v>yes</v>
      </c>
      <c r="AS727" s="5">
        <v>16881</v>
      </c>
      <c r="AT727" s="5" t="str">
        <f t="shared" si="82"/>
        <v>yes</v>
      </c>
      <c r="AU727" s="5" t="str">
        <f t="shared" si="83"/>
        <v>yes</v>
      </c>
      <c r="AV727" s="5">
        <v>99.779314919803127</v>
      </c>
      <c r="AW727" s="5">
        <v>100</v>
      </c>
      <c r="AX727" s="5" t="s">
        <v>2385</v>
      </c>
      <c r="AY727" s="5">
        <v>1.44</v>
      </c>
      <c r="AZ727" s="5" t="str">
        <f t="shared" si="84"/>
        <v>yes</v>
      </c>
      <c r="BA727" s="5" t="str">
        <f t="shared" si="85"/>
        <v>yes</v>
      </c>
    </row>
    <row r="728" spans="1:53">
      <c r="A728" s="5" t="s">
        <v>3419</v>
      </c>
      <c r="B728" s="5" t="s">
        <v>4013</v>
      </c>
      <c r="C728" s="5" t="s">
        <v>3724</v>
      </c>
      <c r="D728" s="5">
        <v>718025</v>
      </c>
      <c r="E728" s="5" t="s">
        <v>172</v>
      </c>
      <c r="F728" s="5" t="s">
        <v>9794</v>
      </c>
      <c r="G728" s="5" t="s">
        <v>2882</v>
      </c>
      <c r="H728" s="5" t="s">
        <v>1549</v>
      </c>
      <c r="I728" s="5" t="s">
        <v>6168</v>
      </c>
      <c r="J728" s="5">
        <v>2018</v>
      </c>
      <c r="K728" s="10" t="s">
        <v>6174</v>
      </c>
      <c r="L728" s="136" t="s">
        <v>178</v>
      </c>
      <c r="M728" s="5" t="s">
        <v>2383</v>
      </c>
      <c r="N728" s="5" t="str">
        <f>VLOOKUP(A728,'All_useable_T.pal_12-2019'!C:R,15,FALSE)</f>
        <v>Yes</v>
      </c>
      <c r="O728" s="5" t="s">
        <v>177</v>
      </c>
      <c r="P728" s="10" t="s">
        <v>449</v>
      </c>
      <c r="Q728" s="23">
        <v>43252</v>
      </c>
      <c r="R728" s="5" t="s">
        <v>172</v>
      </c>
      <c r="S728" s="5" t="s">
        <v>172</v>
      </c>
      <c r="T728" s="23" t="s">
        <v>9520</v>
      </c>
      <c r="U728" s="5" t="s">
        <v>172</v>
      </c>
      <c r="V728" s="5" t="s">
        <v>172</v>
      </c>
      <c r="W728" s="5" t="s">
        <v>172</v>
      </c>
      <c r="X728" s="5" t="s">
        <v>172</v>
      </c>
      <c r="Y728" s="5" t="s">
        <v>2814</v>
      </c>
      <c r="Z728" s="5" t="s">
        <v>3445</v>
      </c>
      <c r="AA728" s="5" t="s">
        <v>2251</v>
      </c>
      <c r="AB728" s="5" t="s">
        <v>2254</v>
      </c>
      <c r="AC728" s="5" t="s">
        <v>1765</v>
      </c>
      <c r="AD728" s="5">
        <v>8.7854600000000005E-2</v>
      </c>
      <c r="AE728" s="5" t="s">
        <v>177</v>
      </c>
      <c r="AF728" s="5" t="s">
        <v>449</v>
      </c>
      <c r="AG728" s="5">
        <v>0.25066100000000002</v>
      </c>
      <c r="AH728" s="40" t="s">
        <v>449</v>
      </c>
      <c r="AI728" s="40" t="s">
        <v>449</v>
      </c>
      <c r="AJ728" s="40" t="str">
        <f t="shared" si="86"/>
        <v>No</v>
      </c>
      <c r="AK728" s="40">
        <v>12.9</v>
      </c>
      <c r="AL728" s="40">
        <v>12</v>
      </c>
      <c r="AM728" s="5" t="s">
        <v>177</v>
      </c>
      <c r="AN728" s="5" t="s">
        <v>177</v>
      </c>
      <c r="AO728" s="5" t="s">
        <v>8327</v>
      </c>
      <c r="AP728" s="5">
        <v>1117482</v>
      </c>
      <c r="AQ728" s="5">
        <v>631</v>
      </c>
      <c r="AR728" s="5" t="str">
        <f>IF(AQ728&lt;600,"yes","no")</f>
        <v>no</v>
      </c>
      <c r="AS728" s="5">
        <v>2267</v>
      </c>
      <c r="AT728" s="5" t="str">
        <f t="shared" ref="AT728:AT791" si="87">IF(AS728&gt;1500,"yes","no")</f>
        <v>yes</v>
      </c>
      <c r="AU728" s="5" t="str">
        <f t="shared" ref="AU728:AU791" si="88">IF($AS728&gt;5000,"yes","no")</f>
        <v>no</v>
      </c>
      <c r="AV728" s="5">
        <v>98.056304090878371</v>
      </c>
      <c r="AW728" s="5">
        <v>94.42</v>
      </c>
      <c r="AX728" s="5" t="s">
        <v>2386</v>
      </c>
      <c r="AY728" s="5">
        <v>10.95</v>
      </c>
      <c r="AZ728" s="5" t="str">
        <f t="shared" ref="AZ728:AZ791" si="89">IF($AY728&lt;5,"yes","no")</f>
        <v>no</v>
      </c>
      <c r="BA728" s="5" t="str">
        <f t="shared" ref="BA728:BA791" si="90">IF(AY728&lt;10,"yes","no")</f>
        <v>no</v>
      </c>
    </row>
    <row r="729" spans="1:53">
      <c r="A729" s="5" t="s">
        <v>3420</v>
      </c>
      <c r="B729" s="5" t="s">
        <v>4014</v>
      </c>
      <c r="C729" s="5" t="s">
        <v>3725</v>
      </c>
      <c r="D729" s="5">
        <v>2500000</v>
      </c>
      <c r="E729" s="5" t="s">
        <v>172</v>
      </c>
      <c r="F729" s="5" t="s">
        <v>9795</v>
      </c>
      <c r="G729" s="5" t="s">
        <v>2882</v>
      </c>
      <c r="H729" s="5" t="s">
        <v>1549</v>
      </c>
      <c r="I729" s="5" t="s">
        <v>6168</v>
      </c>
      <c r="J729" s="5">
        <v>2018</v>
      </c>
      <c r="K729" s="10" t="s">
        <v>6174</v>
      </c>
      <c r="L729" s="136" t="s">
        <v>178</v>
      </c>
      <c r="M729" s="5" t="s">
        <v>2383</v>
      </c>
      <c r="N729" s="5" t="str">
        <f>VLOOKUP(A729,'All_useable_T.pal_12-2019'!C:R,15,FALSE)</f>
        <v>Yes</v>
      </c>
      <c r="O729" s="5" t="s">
        <v>177</v>
      </c>
      <c r="P729" s="10" t="s">
        <v>449</v>
      </c>
      <c r="Q729" s="23">
        <v>43282</v>
      </c>
      <c r="R729" s="5" t="s">
        <v>172</v>
      </c>
      <c r="S729" s="5" t="s">
        <v>172</v>
      </c>
      <c r="T729" s="23" t="s">
        <v>9520</v>
      </c>
      <c r="U729" s="5" t="s">
        <v>172</v>
      </c>
      <c r="V729" s="5" t="s">
        <v>172</v>
      </c>
      <c r="W729" s="5" t="s">
        <v>172</v>
      </c>
      <c r="X729" s="5" t="s">
        <v>172</v>
      </c>
      <c r="Y729" s="5" t="s">
        <v>2814</v>
      </c>
      <c r="Z729" s="5" t="s">
        <v>3445</v>
      </c>
      <c r="AA729" s="5" t="s">
        <v>2251</v>
      </c>
      <c r="AB729" s="5" t="s">
        <v>2254</v>
      </c>
      <c r="AC729" s="5" t="s">
        <v>1765</v>
      </c>
      <c r="AD729" s="5">
        <v>2.4327100000000001E-2</v>
      </c>
      <c r="AE729" s="5" t="s">
        <v>177</v>
      </c>
      <c r="AF729" s="5" t="s">
        <v>449</v>
      </c>
      <c r="AG729" s="5">
        <v>4.0180100000000003E-2</v>
      </c>
      <c r="AH729" s="40" t="s">
        <v>177</v>
      </c>
      <c r="AI729" s="40" t="s">
        <v>449</v>
      </c>
      <c r="AJ729" s="40" t="str">
        <f t="shared" si="86"/>
        <v>No</v>
      </c>
      <c r="AK729" s="40">
        <v>47.5</v>
      </c>
      <c r="AL729" s="40">
        <v>46</v>
      </c>
      <c r="AM729" s="5" t="s">
        <v>177</v>
      </c>
      <c r="AN729" s="5" t="s">
        <v>177</v>
      </c>
      <c r="AO729" s="5" t="s">
        <v>8328</v>
      </c>
      <c r="AP729" s="5">
        <v>1130850</v>
      </c>
      <c r="AQ729" s="5">
        <v>41</v>
      </c>
      <c r="AR729" s="5" t="str">
        <f t="shared" ref="AR729:AR734" si="91">IF(AQ729&lt;350,"yes","no")</f>
        <v>yes</v>
      </c>
      <c r="AS729" s="5">
        <v>50234</v>
      </c>
      <c r="AT729" s="5" t="str">
        <f t="shared" si="87"/>
        <v>yes</v>
      </c>
      <c r="AU729" s="5" t="str">
        <f t="shared" si="88"/>
        <v>yes</v>
      </c>
      <c r="AV729" s="5">
        <v>99.229313296473507</v>
      </c>
      <c r="AW729" s="5">
        <v>99.6</v>
      </c>
      <c r="AX729" s="5" t="s">
        <v>2385</v>
      </c>
      <c r="AY729" s="5">
        <v>0</v>
      </c>
      <c r="AZ729" s="5" t="str">
        <f t="shared" si="89"/>
        <v>yes</v>
      </c>
      <c r="BA729" s="5" t="str">
        <f t="shared" si="90"/>
        <v>yes</v>
      </c>
    </row>
    <row r="730" spans="1:53">
      <c r="A730" s="5" t="s">
        <v>3356</v>
      </c>
      <c r="B730" s="5" t="s">
        <v>3950</v>
      </c>
      <c r="C730" s="5" t="s">
        <v>3661</v>
      </c>
      <c r="D730" s="5">
        <v>2500000</v>
      </c>
      <c r="E730" s="5" t="s">
        <v>172</v>
      </c>
      <c r="F730" s="5" t="s">
        <v>10064</v>
      </c>
      <c r="G730" s="5" t="s">
        <v>2882</v>
      </c>
      <c r="H730" s="5" t="s">
        <v>1549</v>
      </c>
      <c r="I730" s="5" t="s">
        <v>6168</v>
      </c>
      <c r="J730" s="5">
        <v>1971</v>
      </c>
      <c r="K730" s="10" t="s">
        <v>6174</v>
      </c>
      <c r="L730" s="136" t="s">
        <v>178</v>
      </c>
      <c r="M730" s="10" t="s">
        <v>1591</v>
      </c>
      <c r="N730" s="5" t="s">
        <v>449</v>
      </c>
      <c r="O730" s="5" t="s">
        <v>449</v>
      </c>
      <c r="P730" s="10" t="s">
        <v>449</v>
      </c>
      <c r="Q730" s="5" t="s">
        <v>172</v>
      </c>
      <c r="R730" s="5" t="s">
        <v>1488</v>
      </c>
      <c r="S730" s="5" t="s">
        <v>6615</v>
      </c>
      <c r="T730" s="5" t="s">
        <v>9525</v>
      </c>
      <c r="U730" s="5" t="s">
        <v>172</v>
      </c>
      <c r="V730" s="5" t="s">
        <v>9628</v>
      </c>
      <c r="W730" s="5" t="s">
        <v>172</v>
      </c>
      <c r="X730" s="5" t="s">
        <v>172</v>
      </c>
      <c r="Y730" s="5" t="s">
        <v>2814</v>
      </c>
      <c r="Z730" s="5" t="s">
        <v>6593</v>
      </c>
      <c r="AA730" s="5" t="s">
        <v>1640</v>
      </c>
      <c r="AB730" s="5" t="s">
        <v>6585</v>
      </c>
      <c r="AC730" s="5" t="s">
        <v>1765</v>
      </c>
      <c r="AD730" s="5">
        <v>2.3954199999999998E-2</v>
      </c>
      <c r="AE730" s="5" t="s">
        <v>177</v>
      </c>
      <c r="AF730" s="5" t="s">
        <v>449</v>
      </c>
      <c r="AG730" s="5">
        <v>3.6755099999999999E-2</v>
      </c>
      <c r="AH730" s="40" t="s">
        <v>177</v>
      </c>
      <c r="AI730" s="40" t="s">
        <v>449</v>
      </c>
      <c r="AJ730" s="40" t="str">
        <f t="shared" si="86"/>
        <v>No</v>
      </c>
      <c r="AK730" s="40">
        <v>529.6</v>
      </c>
      <c r="AL730" s="40">
        <v>523</v>
      </c>
      <c r="AM730" s="5" t="s">
        <v>177</v>
      </c>
      <c r="AN730" s="5" t="s">
        <v>177</v>
      </c>
      <c r="AO730" s="5" t="s">
        <v>8485</v>
      </c>
      <c r="AP730" s="5">
        <v>1132631</v>
      </c>
      <c r="AQ730" s="5">
        <v>14</v>
      </c>
      <c r="AR730" s="5" t="str">
        <f t="shared" si="91"/>
        <v>yes</v>
      </c>
      <c r="AS730" s="5">
        <v>299193</v>
      </c>
      <c r="AT730" s="5" t="str">
        <f t="shared" si="87"/>
        <v>yes</v>
      </c>
      <c r="AU730" s="5" t="str">
        <f t="shared" si="88"/>
        <v>yes</v>
      </c>
      <c r="AV730" s="5">
        <v>99.38559167732069</v>
      </c>
      <c r="AW730" s="5">
        <v>100</v>
      </c>
      <c r="AX730" s="5" t="s">
        <v>2385</v>
      </c>
      <c r="AY730" s="5">
        <v>0</v>
      </c>
      <c r="AZ730" s="5" t="str">
        <f t="shared" si="89"/>
        <v>yes</v>
      </c>
      <c r="BA730" s="5" t="str">
        <f t="shared" si="90"/>
        <v>yes</v>
      </c>
    </row>
    <row r="731" spans="1:53">
      <c r="A731" s="5" t="s">
        <v>3357</v>
      </c>
      <c r="B731" s="5" t="s">
        <v>3951</v>
      </c>
      <c r="C731" s="5" t="s">
        <v>3662</v>
      </c>
      <c r="D731" s="5">
        <v>2500000</v>
      </c>
      <c r="E731" s="5" t="s">
        <v>172</v>
      </c>
      <c r="F731" s="5" t="s">
        <v>9783</v>
      </c>
      <c r="G731" s="5" t="s">
        <v>2882</v>
      </c>
      <c r="H731" s="5" t="s">
        <v>4827</v>
      </c>
      <c r="I731" s="5" t="s">
        <v>4827</v>
      </c>
      <c r="J731" s="5" t="s">
        <v>6590</v>
      </c>
      <c r="K731" s="10" t="s">
        <v>6174</v>
      </c>
      <c r="L731" s="136" t="s">
        <v>178</v>
      </c>
      <c r="M731" s="10" t="s">
        <v>1591</v>
      </c>
      <c r="N731" s="5" t="s">
        <v>449</v>
      </c>
      <c r="O731" s="5" t="s">
        <v>449</v>
      </c>
      <c r="P731" s="10" t="s">
        <v>449</v>
      </c>
      <c r="Q731" s="5" t="s">
        <v>172</v>
      </c>
      <c r="R731" s="5" t="s">
        <v>172</v>
      </c>
      <c r="S731" s="5" t="s">
        <v>172</v>
      </c>
      <c r="T731" s="5" t="s">
        <v>172</v>
      </c>
      <c r="U731" s="5" t="s">
        <v>172</v>
      </c>
      <c r="V731" s="5" t="s">
        <v>172</v>
      </c>
      <c r="W731" s="5" t="s">
        <v>172</v>
      </c>
      <c r="X731" s="5" t="s">
        <v>172</v>
      </c>
      <c r="Y731" s="5" t="s">
        <v>2814</v>
      </c>
      <c r="Z731" s="5" t="s">
        <v>6593</v>
      </c>
      <c r="AA731" s="5" t="s">
        <v>1640</v>
      </c>
      <c r="AB731" s="5" t="s">
        <v>6585</v>
      </c>
      <c r="AC731" s="5" t="s">
        <v>172</v>
      </c>
      <c r="AD731" s="5">
        <v>7.34456E-2</v>
      </c>
      <c r="AE731" s="5" t="s">
        <v>177</v>
      </c>
      <c r="AF731" s="5" t="s">
        <v>449</v>
      </c>
      <c r="AG731" s="40">
        <v>4.80883E-2</v>
      </c>
      <c r="AH731" s="40" t="s">
        <v>177</v>
      </c>
      <c r="AI731" s="40" t="s">
        <v>449</v>
      </c>
      <c r="AJ731" s="40" t="str">
        <f t="shared" si="86"/>
        <v>No</v>
      </c>
      <c r="AK731" s="40" t="s">
        <v>172</v>
      </c>
      <c r="AL731" s="40" t="s">
        <v>172</v>
      </c>
      <c r="AM731" s="5" t="s">
        <v>177</v>
      </c>
      <c r="AN731" s="5" t="s">
        <v>177</v>
      </c>
      <c r="AO731" s="5" t="s">
        <v>8278</v>
      </c>
      <c r="AP731" s="5">
        <v>1126877</v>
      </c>
      <c r="AQ731" s="5">
        <v>18</v>
      </c>
      <c r="AR731" s="5" t="str">
        <f t="shared" si="91"/>
        <v>yes</v>
      </c>
      <c r="AS731" s="5">
        <v>126527</v>
      </c>
      <c r="AT731" s="5" t="str">
        <f t="shared" si="87"/>
        <v>yes</v>
      </c>
      <c r="AU731" s="5" t="str">
        <f t="shared" si="88"/>
        <v>yes</v>
      </c>
      <c r="AV731" s="5">
        <v>98.880692293045215</v>
      </c>
      <c r="AW731" s="5">
        <v>99.19</v>
      </c>
      <c r="AX731" s="5" t="s">
        <v>2385</v>
      </c>
      <c r="AY731" s="5">
        <v>0</v>
      </c>
      <c r="AZ731" s="5" t="str">
        <f t="shared" si="89"/>
        <v>yes</v>
      </c>
      <c r="BA731" s="5" t="str">
        <f t="shared" si="90"/>
        <v>yes</v>
      </c>
    </row>
    <row r="732" spans="1:53">
      <c r="A732" s="5" t="s">
        <v>3358</v>
      </c>
      <c r="B732" s="5" t="s">
        <v>3952</v>
      </c>
      <c r="C732" s="5" t="s">
        <v>3663</v>
      </c>
      <c r="D732" s="5">
        <v>2500000</v>
      </c>
      <c r="E732" s="5" t="s">
        <v>172</v>
      </c>
      <c r="F732" s="5" t="s">
        <v>9784</v>
      </c>
      <c r="G732" s="5" t="s">
        <v>2882</v>
      </c>
      <c r="H732" s="5" t="s">
        <v>1549</v>
      </c>
      <c r="I732" s="5" t="s">
        <v>6168</v>
      </c>
      <c r="J732" s="5" t="s">
        <v>9740</v>
      </c>
      <c r="K732" s="10" t="s">
        <v>6174</v>
      </c>
      <c r="L732" s="136" t="s">
        <v>178</v>
      </c>
      <c r="M732" s="10" t="s">
        <v>1591</v>
      </c>
      <c r="N732" s="5" t="s">
        <v>449</v>
      </c>
      <c r="O732" s="5" t="s">
        <v>449</v>
      </c>
      <c r="P732" s="10" t="s">
        <v>449</v>
      </c>
      <c r="Q732" s="5" t="s">
        <v>172</v>
      </c>
      <c r="R732" s="5" t="s">
        <v>172</v>
      </c>
      <c r="S732" s="5" t="s">
        <v>6612</v>
      </c>
      <c r="T732" s="5" t="s">
        <v>172</v>
      </c>
      <c r="U732" s="5" t="s">
        <v>172</v>
      </c>
      <c r="V732" s="5" t="s">
        <v>9628</v>
      </c>
      <c r="W732" s="5" t="s">
        <v>172</v>
      </c>
      <c r="X732" s="5" t="s">
        <v>172</v>
      </c>
      <c r="Y732" s="5" t="s">
        <v>2814</v>
      </c>
      <c r="Z732" s="5" t="s">
        <v>6593</v>
      </c>
      <c r="AA732" s="5" t="s">
        <v>1640</v>
      </c>
      <c r="AB732" s="5" t="s">
        <v>6585</v>
      </c>
      <c r="AC732" s="5" t="s">
        <v>1762</v>
      </c>
      <c r="AD732" s="5">
        <v>2.27213E-2</v>
      </c>
      <c r="AE732" s="5" t="s">
        <v>177</v>
      </c>
      <c r="AF732" s="5" t="s">
        <v>449</v>
      </c>
      <c r="AG732" s="5">
        <v>3.7837099999999999E-2</v>
      </c>
      <c r="AH732" s="40" t="s">
        <v>177</v>
      </c>
      <c r="AI732" s="40" t="s">
        <v>449</v>
      </c>
      <c r="AJ732" s="40" t="str">
        <f t="shared" si="86"/>
        <v>No</v>
      </c>
      <c r="AK732" s="40">
        <v>175.1</v>
      </c>
      <c r="AL732" s="40">
        <v>171</v>
      </c>
      <c r="AM732" s="5" t="s">
        <v>177</v>
      </c>
      <c r="AN732" s="5" t="s">
        <v>177</v>
      </c>
      <c r="AO732" s="5" t="s">
        <v>8280</v>
      </c>
      <c r="AP732" s="5">
        <v>1132313</v>
      </c>
      <c r="AQ732" s="5">
        <v>17</v>
      </c>
      <c r="AR732" s="5" t="str">
        <f t="shared" si="91"/>
        <v>yes</v>
      </c>
      <c r="AS732" s="5">
        <v>208976</v>
      </c>
      <c r="AT732" s="5" t="str">
        <f t="shared" si="87"/>
        <v>yes</v>
      </c>
      <c r="AU732" s="5" t="str">
        <f t="shared" si="88"/>
        <v>yes</v>
      </c>
      <c r="AV732" s="5">
        <v>99.357687957438941</v>
      </c>
      <c r="AW732" s="5">
        <v>100</v>
      </c>
      <c r="AX732" s="5" t="s">
        <v>2385</v>
      </c>
      <c r="AY732" s="5">
        <v>0</v>
      </c>
      <c r="AZ732" s="5" t="str">
        <f t="shared" si="89"/>
        <v>yes</v>
      </c>
      <c r="BA732" s="5" t="str">
        <f t="shared" si="90"/>
        <v>yes</v>
      </c>
    </row>
    <row r="733" spans="1:53">
      <c r="A733" s="5" t="s">
        <v>3359</v>
      </c>
      <c r="B733" s="5" t="s">
        <v>3953</v>
      </c>
      <c r="C733" s="5" t="s">
        <v>3664</v>
      </c>
      <c r="D733" s="5">
        <v>2500000</v>
      </c>
      <c r="E733" s="5" t="s">
        <v>172</v>
      </c>
      <c r="F733" s="5" t="s">
        <v>10065</v>
      </c>
      <c r="G733" s="5" t="s">
        <v>2882</v>
      </c>
      <c r="H733" s="5" t="s">
        <v>1549</v>
      </c>
      <c r="I733" s="5" t="s">
        <v>6168</v>
      </c>
      <c r="J733" s="5">
        <v>1976</v>
      </c>
      <c r="K733" s="10" t="s">
        <v>6174</v>
      </c>
      <c r="L733" s="136" t="s">
        <v>178</v>
      </c>
      <c r="M733" s="10" t="s">
        <v>1591</v>
      </c>
      <c r="N733" s="5" t="s">
        <v>449</v>
      </c>
      <c r="O733" s="5" t="s">
        <v>449</v>
      </c>
      <c r="P733" s="10" t="s">
        <v>449</v>
      </c>
      <c r="Q733" s="5" t="s">
        <v>172</v>
      </c>
      <c r="R733" s="5" t="s">
        <v>1488</v>
      </c>
      <c r="S733" s="5" t="s">
        <v>6616</v>
      </c>
      <c r="T733" s="5" t="s">
        <v>9520</v>
      </c>
      <c r="U733" s="5" t="s">
        <v>172</v>
      </c>
      <c r="V733" s="5" t="s">
        <v>9627</v>
      </c>
      <c r="W733" s="5" t="s">
        <v>172</v>
      </c>
      <c r="X733" s="5" t="s">
        <v>172</v>
      </c>
      <c r="Y733" s="5" t="s">
        <v>2814</v>
      </c>
      <c r="Z733" s="5" t="s">
        <v>6594</v>
      </c>
      <c r="AA733" s="5" t="s">
        <v>1640</v>
      </c>
      <c r="AB733" s="5" t="s">
        <v>6585</v>
      </c>
      <c r="AC733" s="5" t="s">
        <v>1762</v>
      </c>
      <c r="AD733" s="5">
        <v>2.2705599999999999E-2</v>
      </c>
      <c r="AE733" s="5" t="s">
        <v>177</v>
      </c>
      <c r="AF733" s="5" t="s">
        <v>449</v>
      </c>
      <c r="AG733" s="5">
        <v>3.7969599999999999E-2</v>
      </c>
      <c r="AH733" s="40" t="s">
        <v>177</v>
      </c>
      <c r="AI733" s="40" t="s">
        <v>449</v>
      </c>
      <c r="AJ733" s="40" t="str">
        <f t="shared" si="86"/>
        <v>No</v>
      </c>
      <c r="AK733" s="40">
        <v>144.1</v>
      </c>
      <c r="AL733" s="40">
        <v>144</v>
      </c>
      <c r="AM733" s="5" t="s">
        <v>177</v>
      </c>
      <c r="AN733" s="5" t="s">
        <v>177</v>
      </c>
      <c r="AO733" s="5" t="s">
        <v>8486</v>
      </c>
      <c r="AP733" s="5">
        <v>1132414</v>
      </c>
      <c r="AQ733" s="5">
        <v>17</v>
      </c>
      <c r="AR733" s="5" t="str">
        <f t="shared" si="91"/>
        <v>yes</v>
      </c>
      <c r="AS733" s="5">
        <v>182222</v>
      </c>
      <c r="AT733" s="5" t="str">
        <f t="shared" si="87"/>
        <v>yes</v>
      </c>
      <c r="AU733" s="5" t="str">
        <f t="shared" si="88"/>
        <v>yes</v>
      </c>
      <c r="AV733" s="5">
        <v>99.366550459665532</v>
      </c>
      <c r="AW733" s="5">
        <v>100</v>
      </c>
      <c r="AX733" s="5" t="s">
        <v>2385</v>
      </c>
      <c r="AY733" s="5">
        <v>0</v>
      </c>
      <c r="AZ733" s="5" t="str">
        <f t="shared" si="89"/>
        <v>yes</v>
      </c>
      <c r="BA733" s="5" t="str">
        <f t="shared" si="90"/>
        <v>yes</v>
      </c>
    </row>
    <row r="734" spans="1:53">
      <c r="A734" s="5" t="s">
        <v>3360</v>
      </c>
      <c r="B734" s="5" t="s">
        <v>3954</v>
      </c>
      <c r="C734" s="5" t="s">
        <v>3665</v>
      </c>
      <c r="D734" s="5">
        <v>2500000</v>
      </c>
      <c r="E734" s="5" t="s">
        <v>172</v>
      </c>
      <c r="F734" s="5" t="s">
        <v>10055</v>
      </c>
      <c r="G734" s="5" t="s">
        <v>2882</v>
      </c>
      <c r="H734" s="5" t="s">
        <v>1549</v>
      </c>
      <c r="I734" s="5" t="s">
        <v>6168</v>
      </c>
      <c r="J734" s="5" t="s">
        <v>6590</v>
      </c>
      <c r="K734" s="10" t="s">
        <v>6174</v>
      </c>
      <c r="L734" s="136" t="s">
        <v>178</v>
      </c>
      <c r="M734" s="10" t="s">
        <v>1591</v>
      </c>
      <c r="N734" s="5" t="s">
        <v>449</v>
      </c>
      <c r="O734" s="5" t="s">
        <v>449</v>
      </c>
      <c r="P734" s="10" t="s">
        <v>449</v>
      </c>
      <c r="Q734" s="5" t="s">
        <v>172</v>
      </c>
      <c r="R734" s="5" t="s">
        <v>1488</v>
      </c>
      <c r="S734" s="5" t="s">
        <v>6615</v>
      </c>
      <c r="T734" s="5" t="s">
        <v>172</v>
      </c>
      <c r="U734" s="5" t="s">
        <v>172</v>
      </c>
      <c r="V734" s="5" t="s">
        <v>9625</v>
      </c>
      <c r="W734" s="5" t="s">
        <v>172</v>
      </c>
      <c r="X734" s="5" t="s">
        <v>172</v>
      </c>
      <c r="Y734" s="5" t="s">
        <v>2814</v>
      </c>
      <c r="Z734" s="5" t="s">
        <v>6593</v>
      </c>
      <c r="AA734" s="5" t="s">
        <v>1640</v>
      </c>
      <c r="AB734" s="5" t="s">
        <v>6585</v>
      </c>
      <c r="AC734" s="5" t="s">
        <v>1762</v>
      </c>
      <c r="AD734" s="5">
        <v>2.2820500000000001E-2</v>
      </c>
      <c r="AE734" s="5" t="s">
        <v>177</v>
      </c>
      <c r="AF734" s="5" t="s">
        <v>449</v>
      </c>
      <c r="AG734" s="5">
        <v>3.9024400000000001E-2</v>
      </c>
      <c r="AH734" s="40" t="s">
        <v>177</v>
      </c>
      <c r="AI734" s="40" t="s">
        <v>449</v>
      </c>
      <c r="AJ734" s="40" t="str">
        <f t="shared" si="86"/>
        <v>No</v>
      </c>
      <c r="AK734" s="40">
        <v>61.1</v>
      </c>
      <c r="AL734" s="40">
        <v>58</v>
      </c>
      <c r="AM734" s="5" t="s">
        <v>177</v>
      </c>
      <c r="AN734" s="5" t="s">
        <v>177</v>
      </c>
      <c r="AO734" s="5" t="s">
        <v>8476</v>
      </c>
      <c r="AP734" s="5">
        <v>1133046</v>
      </c>
      <c r="AQ734" s="5">
        <v>16</v>
      </c>
      <c r="AR734" s="5" t="str">
        <f t="shared" si="91"/>
        <v>yes</v>
      </c>
      <c r="AS734" s="5">
        <v>160419</v>
      </c>
      <c r="AT734" s="5" t="str">
        <f t="shared" si="87"/>
        <v>yes</v>
      </c>
      <c r="AU734" s="5" t="str">
        <f t="shared" si="88"/>
        <v>yes</v>
      </c>
      <c r="AV734" s="5">
        <v>99.42200690924183</v>
      </c>
      <c r="AW734" s="5">
        <v>100</v>
      </c>
      <c r="AX734" s="5" t="s">
        <v>2385</v>
      </c>
      <c r="AY734" s="5">
        <v>0</v>
      </c>
      <c r="AZ734" s="5" t="str">
        <f t="shared" si="89"/>
        <v>yes</v>
      </c>
      <c r="BA734" s="5" t="str">
        <f t="shared" si="90"/>
        <v>yes</v>
      </c>
    </row>
    <row r="735" spans="1:53">
      <c r="A735" s="5" t="s">
        <v>3369</v>
      </c>
      <c r="B735" s="5" t="s">
        <v>3963</v>
      </c>
      <c r="C735" s="5" t="s">
        <v>3674</v>
      </c>
      <c r="D735" s="5">
        <v>2500000</v>
      </c>
      <c r="E735" s="5" t="s">
        <v>172</v>
      </c>
      <c r="F735" s="5" t="s">
        <v>10068</v>
      </c>
      <c r="G735" s="5" t="s">
        <v>2882</v>
      </c>
      <c r="H735" s="5" t="s">
        <v>1593</v>
      </c>
      <c r="I735" s="5" t="s">
        <v>6169</v>
      </c>
      <c r="J735" s="5">
        <v>1980</v>
      </c>
      <c r="K735" s="10" t="s">
        <v>6174</v>
      </c>
      <c r="L735" s="136" t="s">
        <v>178</v>
      </c>
      <c r="M735" s="10" t="s">
        <v>1591</v>
      </c>
      <c r="N735" s="5" t="s">
        <v>449</v>
      </c>
      <c r="O735" s="5" t="s">
        <v>449</v>
      </c>
      <c r="P735" s="10" t="s">
        <v>449</v>
      </c>
      <c r="Q735" s="5" t="s">
        <v>172</v>
      </c>
      <c r="R735" s="5" t="s">
        <v>9368</v>
      </c>
      <c r="S735" s="5" t="s">
        <v>6614</v>
      </c>
      <c r="T735" s="5" t="s">
        <v>9520</v>
      </c>
      <c r="U735" s="5" t="s">
        <v>172</v>
      </c>
      <c r="V735" s="5">
        <v>5</v>
      </c>
      <c r="W735" s="5" t="s">
        <v>172</v>
      </c>
      <c r="X735" s="5" t="s">
        <v>172</v>
      </c>
      <c r="Y735" s="5" t="s">
        <v>2814</v>
      </c>
      <c r="Z735" s="5" t="s">
        <v>6595</v>
      </c>
      <c r="AA735" s="5" t="s">
        <v>1632</v>
      </c>
      <c r="AB735" s="5" t="s">
        <v>6586</v>
      </c>
      <c r="AC735" s="5" t="s">
        <v>172</v>
      </c>
      <c r="AD735" s="5">
        <v>2.8223999999999999E-2</v>
      </c>
      <c r="AE735" s="5" t="s">
        <v>177</v>
      </c>
      <c r="AF735" s="5" t="s">
        <v>449</v>
      </c>
      <c r="AG735" s="40">
        <v>3.1253200000000002E-2</v>
      </c>
      <c r="AH735" s="40" t="s">
        <v>177</v>
      </c>
      <c r="AI735" s="40" t="s">
        <v>449</v>
      </c>
      <c r="AJ735" s="40" t="str">
        <f t="shared" si="86"/>
        <v>No</v>
      </c>
      <c r="AK735" s="40" t="s">
        <v>172</v>
      </c>
      <c r="AL735" s="40" t="s">
        <v>172</v>
      </c>
      <c r="AM735" s="5" t="s">
        <v>177</v>
      </c>
      <c r="AN735" s="5" t="s">
        <v>177</v>
      </c>
      <c r="AO735" s="5" t="s">
        <v>8489</v>
      </c>
      <c r="AP735" s="5">
        <v>1129469</v>
      </c>
      <c r="AQ735" s="5">
        <v>14</v>
      </c>
      <c r="AR735" s="5" t="str">
        <f>IF(AQ735&lt;600,"yes","no")</f>
        <v>yes</v>
      </c>
      <c r="AS735" s="5">
        <v>169644</v>
      </c>
      <c r="AT735" s="5" t="str">
        <f t="shared" si="87"/>
        <v>yes</v>
      </c>
      <c r="AU735" s="5" t="str">
        <f t="shared" si="88"/>
        <v>yes</v>
      </c>
      <c r="AV735" s="5">
        <v>99.108133934345531</v>
      </c>
      <c r="AW735" s="5">
        <v>99.97</v>
      </c>
      <c r="AX735" s="5" t="s">
        <v>2385</v>
      </c>
      <c r="AY735" s="5">
        <v>0</v>
      </c>
      <c r="AZ735" s="5" t="str">
        <f t="shared" si="89"/>
        <v>yes</v>
      </c>
      <c r="BA735" s="5" t="str">
        <f t="shared" si="90"/>
        <v>yes</v>
      </c>
    </row>
    <row r="736" spans="1:53">
      <c r="A736" s="5" t="s">
        <v>3373</v>
      </c>
      <c r="B736" s="5" t="s">
        <v>3967</v>
      </c>
      <c r="C736" s="5" t="s">
        <v>3678</v>
      </c>
      <c r="D736" s="5">
        <v>2500000</v>
      </c>
      <c r="E736" s="5" t="s">
        <v>172</v>
      </c>
      <c r="F736" s="5" t="s">
        <v>10041</v>
      </c>
      <c r="G736" s="5" t="s">
        <v>2882</v>
      </c>
      <c r="H736" s="5" t="s">
        <v>1549</v>
      </c>
      <c r="I736" s="5" t="s">
        <v>6168</v>
      </c>
      <c r="J736" s="5">
        <v>1994</v>
      </c>
      <c r="K736" s="10" t="s">
        <v>6174</v>
      </c>
      <c r="L736" s="136" t="s">
        <v>178</v>
      </c>
      <c r="M736" s="10" t="s">
        <v>1591</v>
      </c>
      <c r="N736" s="5" t="s">
        <v>449</v>
      </c>
      <c r="O736" s="5" t="s">
        <v>449</v>
      </c>
      <c r="P736" s="10" t="s">
        <v>449</v>
      </c>
      <c r="Q736" s="5" t="s">
        <v>172</v>
      </c>
      <c r="R736" s="5" t="s">
        <v>172</v>
      </c>
      <c r="S736" s="5" t="s">
        <v>6612</v>
      </c>
      <c r="T736" s="5" t="s">
        <v>172</v>
      </c>
      <c r="U736" s="5" t="s">
        <v>172</v>
      </c>
      <c r="V736" s="5" t="s">
        <v>9628</v>
      </c>
      <c r="W736" s="5" t="s">
        <v>172</v>
      </c>
      <c r="X736" s="5" t="s">
        <v>172</v>
      </c>
      <c r="Y736" s="5" t="s">
        <v>2814</v>
      </c>
      <c r="Z736" s="5" t="s">
        <v>6596</v>
      </c>
      <c r="AA736" s="5" t="s">
        <v>1640</v>
      </c>
      <c r="AB736" s="5" t="s">
        <v>6585</v>
      </c>
      <c r="AC736" s="5" t="s">
        <v>1765</v>
      </c>
      <c r="AD736" s="5">
        <v>2.4930000000000001E-2</v>
      </c>
      <c r="AE736" s="5" t="s">
        <v>177</v>
      </c>
      <c r="AF736" s="5" t="s">
        <v>449</v>
      </c>
      <c r="AG736" s="40">
        <v>3.2019100000000002E-2</v>
      </c>
      <c r="AH736" s="40" t="s">
        <v>177</v>
      </c>
      <c r="AI736" s="40" t="s">
        <v>449</v>
      </c>
      <c r="AJ736" s="40" t="str">
        <f t="shared" si="86"/>
        <v>No</v>
      </c>
      <c r="AK736" s="40">
        <v>35</v>
      </c>
      <c r="AL736" s="40">
        <v>34</v>
      </c>
      <c r="AM736" s="5" t="s">
        <v>177</v>
      </c>
      <c r="AN736" s="5" t="s">
        <v>177</v>
      </c>
      <c r="AO736" s="5" t="s">
        <v>8459</v>
      </c>
      <c r="AP736" s="5">
        <v>1131095</v>
      </c>
      <c r="AQ736" s="5">
        <v>49</v>
      </c>
      <c r="AR736" s="5" t="str">
        <f t="shared" ref="AR736:AR747" si="92">IF(AQ736&lt;350,"yes","no")</f>
        <v>yes</v>
      </c>
      <c r="AS736" s="5">
        <v>57588</v>
      </c>
      <c r="AT736" s="5" t="str">
        <f t="shared" si="87"/>
        <v>yes</v>
      </c>
      <c r="AU736" s="5" t="str">
        <f t="shared" si="88"/>
        <v>yes</v>
      </c>
      <c r="AV736" s="5">
        <v>99.250811445439012</v>
      </c>
      <c r="AW736" s="5">
        <v>100</v>
      </c>
      <c r="AX736" s="5" t="s">
        <v>2385</v>
      </c>
      <c r="AY736" s="5">
        <v>1.48</v>
      </c>
      <c r="AZ736" s="5" t="str">
        <f t="shared" si="89"/>
        <v>yes</v>
      </c>
      <c r="BA736" s="5" t="str">
        <f t="shared" si="90"/>
        <v>yes</v>
      </c>
    </row>
    <row r="737" spans="1:53">
      <c r="A737" s="5" t="s">
        <v>3368</v>
      </c>
      <c r="B737" s="5" t="s">
        <v>3962</v>
      </c>
      <c r="C737" s="5" t="s">
        <v>3673</v>
      </c>
      <c r="D737" s="5">
        <v>2500000</v>
      </c>
      <c r="E737" s="5" t="s">
        <v>172</v>
      </c>
      <c r="F737" s="5" t="s">
        <v>9788</v>
      </c>
      <c r="G737" s="5" t="s">
        <v>2882</v>
      </c>
      <c r="H737" s="5" t="s">
        <v>1549</v>
      </c>
      <c r="I737" s="5" t="s">
        <v>6168</v>
      </c>
      <c r="J737" s="5">
        <v>1951</v>
      </c>
      <c r="K737" s="10" t="s">
        <v>6174</v>
      </c>
      <c r="L737" s="136" t="s">
        <v>178</v>
      </c>
      <c r="M737" s="10" t="s">
        <v>1591</v>
      </c>
      <c r="N737" s="5" t="s">
        <v>449</v>
      </c>
      <c r="O737" s="5" t="s">
        <v>449</v>
      </c>
      <c r="P737" s="10" t="s">
        <v>449</v>
      </c>
      <c r="Q737" s="5" t="s">
        <v>172</v>
      </c>
      <c r="R737" s="5" t="s">
        <v>9368</v>
      </c>
      <c r="S737" s="5" t="s">
        <v>1461</v>
      </c>
      <c r="T737" s="5" t="s">
        <v>9520</v>
      </c>
      <c r="U737" s="5" t="s">
        <v>172</v>
      </c>
      <c r="V737" s="5">
        <v>11</v>
      </c>
      <c r="W737" s="5" t="s">
        <v>172</v>
      </c>
      <c r="X737" s="5" t="s">
        <v>172</v>
      </c>
      <c r="Y737" s="5" t="s">
        <v>2814</v>
      </c>
      <c r="Z737" s="5" t="s">
        <v>172</v>
      </c>
      <c r="AA737" s="5" t="s">
        <v>1596</v>
      </c>
      <c r="AB737" s="5" t="s">
        <v>6588</v>
      </c>
      <c r="AC737" s="5" t="s">
        <v>1762</v>
      </c>
      <c r="AD737" s="5">
        <v>2.2702900000000002E-2</v>
      </c>
      <c r="AE737" s="5" t="s">
        <v>177</v>
      </c>
      <c r="AF737" s="5" t="s">
        <v>449</v>
      </c>
      <c r="AG737" s="40">
        <v>3.2141099999999999E-2</v>
      </c>
      <c r="AH737" s="40" t="s">
        <v>177</v>
      </c>
      <c r="AI737" s="40" t="s">
        <v>449</v>
      </c>
      <c r="AJ737" s="40" t="str">
        <f t="shared" si="86"/>
        <v>No</v>
      </c>
      <c r="AK737" s="40">
        <v>149.9</v>
      </c>
      <c r="AL737" s="40">
        <v>149</v>
      </c>
      <c r="AM737" s="5" t="s">
        <v>177</v>
      </c>
      <c r="AN737" s="5" t="s">
        <v>177</v>
      </c>
      <c r="AO737" s="5" t="s">
        <v>8284</v>
      </c>
      <c r="AP737" s="5">
        <v>1132892</v>
      </c>
      <c r="AQ737" s="5">
        <v>16</v>
      </c>
      <c r="AR737" s="5" t="str">
        <f t="shared" si="92"/>
        <v>yes</v>
      </c>
      <c r="AS737" s="5">
        <v>170725</v>
      </c>
      <c r="AT737" s="5" t="str">
        <f t="shared" si="87"/>
        <v>yes</v>
      </c>
      <c r="AU737" s="5" t="str">
        <f t="shared" si="88"/>
        <v>yes</v>
      </c>
      <c r="AV737" s="5">
        <v>99.408493787034942</v>
      </c>
      <c r="AW737" s="5">
        <v>100</v>
      </c>
      <c r="AX737" s="5" t="s">
        <v>2385</v>
      </c>
      <c r="AY737" s="5">
        <v>0</v>
      </c>
      <c r="AZ737" s="5" t="str">
        <f t="shared" si="89"/>
        <v>yes</v>
      </c>
      <c r="BA737" s="5" t="str">
        <f t="shared" si="90"/>
        <v>yes</v>
      </c>
    </row>
    <row r="738" spans="1:53">
      <c r="A738" s="5" t="s">
        <v>3370</v>
      </c>
      <c r="B738" s="5" t="s">
        <v>3964</v>
      </c>
      <c r="C738" s="5" t="s">
        <v>3675</v>
      </c>
      <c r="D738" s="5">
        <v>2500000</v>
      </c>
      <c r="E738" s="5" t="s">
        <v>172</v>
      </c>
      <c r="F738" s="5" t="s">
        <v>10040</v>
      </c>
      <c r="G738" s="5" t="s">
        <v>2882</v>
      </c>
      <c r="H738" s="5" t="s">
        <v>1549</v>
      </c>
      <c r="I738" s="5" t="s">
        <v>6168</v>
      </c>
      <c r="J738" s="5">
        <v>1987</v>
      </c>
      <c r="K738" s="10" t="s">
        <v>6174</v>
      </c>
      <c r="L738" s="136" t="s">
        <v>178</v>
      </c>
      <c r="M738" s="10" t="s">
        <v>1591</v>
      </c>
      <c r="N738" s="5" t="s">
        <v>449</v>
      </c>
      <c r="O738" s="5" t="s">
        <v>449</v>
      </c>
      <c r="P738" s="10" t="s">
        <v>449</v>
      </c>
      <c r="Q738" s="5" t="s">
        <v>172</v>
      </c>
      <c r="R738" s="5" t="s">
        <v>9368</v>
      </c>
      <c r="S738" s="5" t="s">
        <v>172</v>
      </c>
      <c r="T738" s="5" t="s">
        <v>172</v>
      </c>
      <c r="U738" s="5" t="s">
        <v>172</v>
      </c>
      <c r="V738" s="5" t="s">
        <v>9627</v>
      </c>
      <c r="W738" s="5" t="s">
        <v>172</v>
      </c>
      <c r="X738" s="5" t="s">
        <v>172</v>
      </c>
      <c r="Y738" s="5" t="s">
        <v>2814</v>
      </c>
      <c r="Z738" s="5" t="s">
        <v>6597</v>
      </c>
      <c r="AA738" s="5" t="s">
        <v>1640</v>
      </c>
      <c r="AB738" s="5" t="s">
        <v>6585</v>
      </c>
      <c r="AC738" s="5" t="s">
        <v>1765</v>
      </c>
      <c r="AD738" s="5">
        <v>2.4111299999999999E-2</v>
      </c>
      <c r="AE738" s="5" t="s">
        <v>177</v>
      </c>
      <c r="AF738" s="5" t="s">
        <v>449</v>
      </c>
      <c r="AG738" s="40">
        <v>3.2672800000000002E-2</v>
      </c>
      <c r="AH738" s="40" t="s">
        <v>177</v>
      </c>
      <c r="AI738" s="40" t="s">
        <v>449</v>
      </c>
      <c r="AJ738" s="40" t="str">
        <f t="shared" si="86"/>
        <v>No</v>
      </c>
      <c r="AK738" s="40">
        <v>61</v>
      </c>
      <c r="AL738" s="40">
        <v>60</v>
      </c>
      <c r="AM738" s="5" t="s">
        <v>177</v>
      </c>
      <c r="AN738" s="5" t="s">
        <v>177</v>
      </c>
      <c r="AO738" s="5" t="s">
        <v>8458</v>
      </c>
      <c r="AP738" s="5">
        <v>1128917</v>
      </c>
      <c r="AQ738" s="5">
        <v>21</v>
      </c>
      <c r="AR738" s="5" t="str">
        <f t="shared" si="92"/>
        <v>yes</v>
      </c>
      <c r="AS738" s="5">
        <v>160386</v>
      </c>
      <c r="AT738" s="5" t="str">
        <f t="shared" si="87"/>
        <v>yes</v>
      </c>
      <c r="AU738" s="5" t="str">
        <f t="shared" si="88"/>
        <v>yes</v>
      </c>
      <c r="AV738" s="5">
        <v>99.059697288513064</v>
      </c>
      <c r="AW738" s="5">
        <v>99.6</v>
      </c>
      <c r="AX738" s="5" t="s">
        <v>2385</v>
      </c>
      <c r="AY738" s="5">
        <v>0</v>
      </c>
      <c r="AZ738" s="5" t="str">
        <f t="shared" si="89"/>
        <v>yes</v>
      </c>
      <c r="BA738" s="5" t="str">
        <f t="shared" si="90"/>
        <v>yes</v>
      </c>
    </row>
    <row r="739" spans="1:53">
      <c r="A739" s="5" t="s">
        <v>3371</v>
      </c>
      <c r="B739" s="5" t="s">
        <v>3965</v>
      </c>
      <c r="C739" s="5" t="s">
        <v>3676</v>
      </c>
      <c r="D739" s="5">
        <v>2500000</v>
      </c>
      <c r="E739" s="5" t="s">
        <v>172</v>
      </c>
      <c r="F739" s="5" t="s">
        <v>10069</v>
      </c>
      <c r="G739" s="5" t="s">
        <v>2882</v>
      </c>
      <c r="H739" s="5" t="s">
        <v>1549</v>
      </c>
      <c r="I739" s="5" t="s">
        <v>6168</v>
      </c>
      <c r="J739" s="5">
        <v>1987</v>
      </c>
      <c r="K739" s="10" t="s">
        <v>6174</v>
      </c>
      <c r="L739" s="136" t="s">
        <v>178</v>
      </c>
      <c r="M739" s="10" t="s">
        <v>1591</v>
      </c>
      <c r="N739" s="5" t="s">
        <v>449</v>
      </c>
      <c r="O739" s="5" t="s">
        <v>449</v>
      </c>
      <c r="P739" s="10" t="s">
        <v>449</v>
      </c>
      <c r="Q739" s="5" t="s">
        <v>172</v>
      </c>
      <c r="R739" s="5" t="s">
        <v>9368</v>
      </c>
      <c r="S739" s="5" t="s">
        <v>172</v>
      </c>
      <c r="T739" s="5" t="s">
        <v>172</v>
      </c>
      <c r="U739" s="5" t="s">
        <v>172</v>
      </c>
      <c r="V739" s="5" t="s">
        <v>9627</v>
      </c>
      <c r="W739" s="5" t="s">
        <v>172</v>
      </c>
      <c r="X739" s="5" t="s">
        <v>172</v>
      </c>
      <c r="Y739" s="5" t="s">
        <v>2814</v>
      </c>
      <c r="Z739" s="5" t="s">
        <v>6597</v>
      </c>
      <c r="AA739" s="5" t="s">
        <v>1640</v>
      </c>
      <c r="AB739" s="5" t="s">
        <v>6585</v>
      </c>
      <c r="AC739" s="5" t="s">
        <v>1762</v>
      </c>
      <c r="AD739" s="5">
        <v>2.2824000000000001E-2</v>
      </c>
      <c r="AE739" s="5" t="s">
        <v>177</v>
      </c>
      <c r="AF739" s="5" t="s">
        <v>449</v>
      </c>
      <c r="AG739" s="40">
        <v>0.65503100000000003</v>
      </c>
      <c r="AH739" s="40" t="s">
        <v>449</v>
      </c>
      <c r="AI739" s="40" t="s">
        <v>177</v>
      </c>
      <c r="AJ739" s="40" t="str">
        <f t="shared" si="86"/>
        <v>No</v>
      </c>
      <c r="AK739" s="40">
        <v>196</v>
      </c>
      <c r="AL739" s="40">
        <v>196</v>
      </c>
      <c r="AM739" s="5" t="s">
        <v>177</v>
      </c>
      <c r="AN739" s="5" t="s">
        <v>177</v>
      </c>
      <c r="AO739" s="5" t="s">
        <v>8490</v>
      </c>
      <c r="AP739" s="5">
        <v>1132858</v>
      </c>
      <c r="AQ739" s="5">
        <v>14</v>
      </c>
      <c r="AR739" s="5" t="str">
        <f t="shared" si="92"/>
        <v>yes</v>
      </c>
      <c r="AS739" s="5">
        <v>208983</v>
      </c>
      <c r="AT739" s="5" t="str">
        <f t="shared" si="87"/>
        <v>yes</v>
      </c>
      <c r="AU739" s="5" t="str">
        <f t="shared" si="88"/>
        <v>yes</v>
      </c>
      <c r="AV739" s="5">
        <v>99.405510370443821</v>
      </c>
      <c r="AW739" s="5">
        <v>100</v>
      </c>
      <c r="AX739" s="5" t="s">
        <v>2385</v>
      </c>
      <c r="AY739" s="5">
        <v>0</v>
      </c>
      <c r="AZ739" s="5" t="str">
        <f t="shared" si="89"/>
        <v>yes</v>
      </c>
      <c r="BA739" s="5" t="str">
        <f t="shared" si="90"/>
        <v>yes</v>
      </c>
    </row>
    <row r="740" spans="1:53">
      <c r="A740" s="5" t="s">
        <v>3372</v>
      </c>
      <c r="B740" s="5" t="s">
        <v>3966</v>
      </c>
      <c r="C740" s="5" t="s">
        <v>3677</v>
      </c>
      <c r="D740" s="5">
        <v>2500000</v>
      </c>
      <c r="E740" s="5" t="s">
        <v>172</v>
      </c>
      <c r="F740" s="5" t="s">
        <v>9789</v>
      </c>
      <c r="G740" s="5" t="s">
        <v>2882</v>
      </c>
      <c r="H740" s="5" t="s">
        <v>1549</v>
      </c>
      <c r="I740" s="5" t="s">
        <v>6168</v>
      </c>
      <c r="J740" s="5">
        <v>1987</v>
      </c>
      <c r="K740" s="10" t="s">
        <v>6174</v>
      </c>
      <c r="L740" s="136" t="s">
        <v>178</v>
      </c>
      <c r="M740" s="10" t="s">
        <v>1591</v>
      </c>
      <c r="N740" s="5" t="s">
        <v>449</v>
      </c>
      <c r="O740" s="5" t="s">
        <v>449</v>
      </c>
      <c r="P740" s="10" t="s">
        <v>449</v>
      </c>
      <c r="Q740" s="5" t="s">
        <v>172</v>
      </c>
      <c r="R740" s="5" t="s">
        <v>9368</v>
      </c>
      <c r="S740" s="5" t="s">
        <v>172</v>
      </c>
      <c r="T740" s="5" t="s">
        <v>172</v>
      </c>
      <c r="U740" s="5" t="s">
        <v>172</v>
      </c>
      <c r="V740" s="5" t="s">
        <v>9627</v>
      </c>
      <c r="W740" s="5" t="s">
        <v>172</v>
      </c>
      <c r="X740" s="5" t="s">
        <v>172</v>
      </c>
      <c r="Y740" s="5" t="s">
        <v>2814</v>
      </c>
      <c r="Z740" s="5" t="s">
        <v>6597</v>
      </c>
      <c r="AA740" s="5" t="s">
        <v>1640</v>
      </c>
      <c r="AB740" s="5" t="s">
        <v>6585</v>
      </c>
      <c r="AC740" s="5" t="s">
        <v>1762</v>
      </c>
      <c r="AD740" s="5">
        <v>2.2772199999999999E-2</v>
      </c>
      <c r="AE740" s="5" t="s">
        <v>177</v>
      </c>
      <c r="AF740" s="5" t="s">
        <v>449</v>
      </c>
      <c r="AG740" s="40">
        <v>3.1900699999999997E-2</v>
      </c>
      <c r="AH740" s="40" t="s">
        <v>177</v>
      </c>
      <c r="AI740" s="40" t="s">
        <v>449</v>
      </c>
      <c r="AJ740" s="40" t="str">
        <f t="shared" si="86"/>
        <v>No</v>
      </c>
      <c r="AK740" s="40">
        <v>186.8</v>
      </c>
      <c r="AL740" s="40">
        <v>187</v>
      </c>
      <c r="AM740" s="5" t="s">
        <v>177</v>
      </c>
      <c r="AN740" s="5" t="s">
        <v>177</v>
      </c>
      <c r="AO740" s="5" t="s">
        <v>8285</v>
      </c>
      <c r="AP740" s="5">
        <v>1132984</v>
      </c>
      <c r="AQ740" s="5">
        <v>17</v>
      </c>
      <c r="AR740" s="5" t="str">
        <f t="shared" si="92"/>
        <v>yes</v>
      </c>
      <c r="AS740" s="5">
        <v>299202</v>
      </c>
      <c r="AT740" s="5" t="str">
        <f t="shared" si="87"/>
        <v>yes</v>
      </c>
      <c r="AU740" s="5" t="str">
        <f t="shared" si="88"/>
        <v>yes</v>
      </c>
      <c r="AV740" s="5">
        <v>99.41656656134036</v>
      </c>
      <c r="AW740" s="5">
        <v>100</v>
      </c>
      <c r="AX740" s="5" t="s">
        <v>2385</v>
      </c>
      <c r="AY740" s="5">
        <v>0</v>
      </c>
      <c r="AZ740" s="5" t="str">
        <f t="shared" si="89"/>
        <v>yes</v>
      </c>
      <c r="BA740" s="5" t="str">
        <f t="shared" si="90"/>
        <v>yes</v>
      </c>
    </row>
    <row r="741" spans="1:53">
      <c r="A741" s="5" t="s">
        <v>3361</v>
      </c>
      <c r="B741" s="5" t="s">
        <v>3955</v>
      </c>
      <c r="C741" s="5" t="s">
        <v>3666</v>
      </c>
      <c r="D741" s="5">
        <v>2500000</v>
      </c>
      <c r="E741" s="5" t="s">
        <v>172</v>
      </c>
      <c r="F741" s="5" t="s">
        <v>10066</v>
      </c>
      <c r="G741" s="5" t="s">
        <v>2882</v>
      </c>
      <c r="H741" s="5" t="s">
        <v>1549</v>
      </c>
      <c r="I741" s="5" t="s">
        <v>6168</v>
      </c>
      <c r="J741" s="5">
        <v>1981</v>
      </c>
      <c r="K741" s="10" t="s">
        <v>6174</v>
      </c>
      <c r="L741" s="136" t="s">
        <v>178</v>
      </c>
      <c r="M741" s="10" t="s">
        <v>1591</v>
      </c>
      <c r="N741" s="5" t="s">
        <v>449</v>
      </c>
      <c r="O741" s="5" t="s">
        <v>449</v>
      </c>
      <c r="P741" s="10" t="s">
        <v>449</v>
      </c>
      <c r="Q741" s="5" t="s">
        <v>172</v>
      </c>
      <c r="R741" s="5" t="s">
        <v>1488</v>
      </c>
      <c r="S741" s="5" t="s">
        <v>1461</v>
      </c>
      <c r="T741" s="5" t="s">
        <v>9520</v>
      </c>
      <c r="U741" s="5" t="s">
        <v>2805</v>
      </c>
      <c r="V741" s="5">
        <v>35</v>
      </c>
      <c r="W741" s="5" t="s">
        <v>172</v>
      </c>
      <c r="X741" s="5" t="s">
        <v>172</v>
      </c>
      <c r="Y741" s="5" t="s">
        <v>2814</v>
      </c>
      <c r="Z741" s="5" t="s">
        <v>1786</v>
      </c>
      <c r="AA741" s="5" t="s">
        <v>1640</v>
      </c>
      <c r="AB741" s="5" t="s">
        <v>6585</v>
      </c>
      <c r="AC741" s="5" t="s">
        <v>1765</v>
      </c>
      <c r="AD741" s="5">
        <v>2.3973499999999998E-2</v>
      </c>
      <c r="AE741" s="5" t="s">
        <v>177</v>
      </c>
      <c r="AF741" s="5" t="s">
        <v>449</v>
      </c>
      <c r="AG741" s="40">
        <v>3.2604300000000003E-2</v>
      </c>
      <c r="AH741" s="40" t="s">
        <v>177</v>
      </c>
      <c r="AI741" s="40" t="s">
        <v>449</v>
      </c>
      <c r="AJ741" s="40" t="str">
        <f t="shared" si="86"/>
        <v>No</v>
      </c>
      <c r="AK741" s="40">
        <v>403.1</v>
      </c>
      <c r="AL741" s="40">
        <v>406</v>
      </c>
      <c r="AM741" s="5" t="s">
        <v>177</v>
      </c>
      <c r="AN741" s="5" t="s">
        <v>177</v>
      </c>
      <c r="AO741" s="5" t="s">
        <v>8487</v>
      </c>
      <c r="AP741" s="5">
        <v>1133762</v>
      </c>
      <c r="AQ741" s="5">
        <v>17</v>
      </c>
      <c r="AR741" s="5" t="str">
        <f t="shared" si="92"/>
        <v>yes</v>
      </c>
      <c r="AS741" s="5">
        <v>161198</v>
      </c>
      <c r="AT741" s="5" t="str">
        <f t="shared" si="87"/>
        <v>yes</v>
      </c>
      <c r="AU741" s="5" t="str">
        <f t="shared" si="88"/>
        <v>yes</v>
      </c>
      <c r="AV741" s="5">
        <v>99.484834152749187</v>
      </c>
      <c r="AW741" s="5">
        <v>99.97</v>
      </c>
      <c r="AX741" s="5" t="s">
        <v>2385</v>
      </c>
      <c r="AY741" s="5">
        <v>0</v>
      </c>
      <c r="AZ741" s="5" t="str">
        <f t="shared" si="89"/>
        <v>yes</v>
      </c>
      <c r="BA741" s="5" t="str">
        <f t="shared" si="90"/>
        <v>yes</v>
      </c>
    </row>
    <row r="742" spans="1:53">
      <c r="A742" s="5" t="s">
        <v>3362</v>
      </c>
      <c r="B742" s="5" t="s">
        <v>3956</v>
      </c>
      <c r="C742" s="5" t="s">
        <v>3667</v>
      </c>
      <c r="D742" s="5">
        <v>2500000</v>
      </c>
      <c r="E742" s="5" t="s">
        <v>172</v>
      </c>
      <c r="F742" s="5" t="s">
        <v>9748</v>
      </c>
      <c r="G742" s="5" t="s">
        <v>2882</v>
      </c>
      <c r="H742" s="5" t="s">
        <v>1549</v>
      </c>
      <c r="I742" s="5" t="s">
        <v>6168</v>
      </c>
      <c r="J742" s="5">
        <v>1981</v>
      </c>
      <c r="K742" s="10" t="s">
        <v>6174</v>
      </c>
      <c r="L742" s="136" t="s">
        <v>178</v>
      </c>
      <c r="M742" s="10" t="s">
        <v>1591</v>
      </c>
      <c r="N742" s="5" t="s">
        <v>449</v>
      </c>
      <c r="O742" s="5" t="s">
        <v>449</v>
      </c>
      <c r="P742" s="10" t="s">
        <v>449</v>
      </c>
      <c r="Q742" s="5" t="s">
        <v>172</v>
      </c>
      <c r="R742" s="5" t="s">
        <v>1488</v>
      </c>
      <c r="S742" s="5" t="s">
        <v>1461</v>
      </c>
      <c r="T742" s="5" t="s">
        <v>9520</v>
      </c>
      <c r="U742" s="5" t="s">
        <v>2805</v>
      </c>
      <c r="V742" s="5">
        <v>33</v>
      </c>
      <c r="W742" s="5" t="s">
        <v>172</v>
      </c>
      <c r="X742" s="5" t="s">
        <v>172</v>
      </c>
      <c r="Y742" s="5" t="s">
        <v>2814</v>
      </c>
      <c r="Z742" s="5" t="s">
        <v>1786</v>
      </c>
      <c r="AA742" s="5" t="s">
        <v>1640</v>
      </c>
      <c r="AB742" s="5" t="s">
        <v>6585</v>
      </c>
      <c r="AC742" s="5" t="s">
        <v>1765</v>
      </c>
      <c r="AD742" s="5">
        <v>2.4052500000000001E-2</v>
      </c>
      <c r="AE742" s="5" t="s">
        <v>177</v>
      </c>
      <c r="AF742" s="5" t="s">
        <v>449</v>
      </c>
      <c r="AG742" s="40">
        <v>3.1509299999999997E-2</v>
      </c>
      <c r="AH742" s="40" t="s">
        <v>177</v>
      </c>
      <c r="AI742" s="40" t="s">
        <v>449</v>
      </c>
      <c r="AJ742" s="40" t="str">
        <f t="shared" si="86"/>
        <v>No</v>
      </c>
      <c r="AK742" s="40">
        <v>294.5</v>
      </c>
      <c r="AL742" s="40">
        <v>280</v>
      </c>
      <c r="AM742" s="5" t="s">
        <v>177</v>
      </c>
      <c r="AN742" s="5" t="s">
        <v>177</v>
      </c>
      <c r="AO742" s="5" t="s">
        <v>8266</v>
      </c>
      <c r="AP742" s="5">
        <v>1132928</v>
      </c>
      <c r="AQ742" s="5">
        <v>15</v>
      </c>
      <c r="AR742" s="5" t="str">
        <f t="shared" si="92"/>
        <v>yes</v>
      </c>
      <c r="AS742" s="5">
        <v>209032</v>
      </c>
      <c r="AT742" s="5" t="str">
        <f t="shared" si="87"/>
        <v>yes</v>
      </c>
      <c r="AU742" s="5" t="str">
        <f t="shared" si="88"/>
        <v>yes</v>
      </c>
      <c r="AV742" s="5">
        <v>99.411652698719678</v>
      </c>
      <c r="AW742" s="5">
        <v>100</v>
      </c>
      <c r="AX742" s="5" t="s">
        <v>2385</v>
      </c>
      <c r="AY742" s="5">
        <v>0</v>
      </c>
      <c r="AZ742" s="5" t="str">
        <f t="shared" si="89"/>
        <v>yes</v>
      </c>
      <c r="BA742" s="5" t="str">
        <f t="shared" si="90"/>
        <v>yes</v>
      </c>
    </row>
    <row r="743" spans="1:53">
      <c r="A743" s="5" t="s">
        <v>3363</v>
      </c>
      <c r="B743" s="5" t="s">
        <v>3957</v>
      </c>
      <c r="C743" s="5" t="s">
        <v>3668</v>
      </c>
      <c r="D743" s="5">
        <v>2500000</v>
      </c>
      <c r="E743" s="5" t="s">
        <v>172</v>
      </c>
      <c r="F743" s="5" t="s">
        <v>9785</v>
      </c>
      <c r="G743" s="5" t="s">
        <v>2882</v>
      </c>
      <c r="H743" s="5" t="s">
        <v>1549</v>
      </c>
      <c r="I743" s="5" t="s">
        <v>6168</v>
      </c>
      <c r="J743" s="5">
        <v>1983</v>
      </c>
      <c r="K743" s="10" t="s">
        <v>6174</v>
      </c>
      <c r="L743" s="136" t="s">
        <v>178</v>
      </c>
      <c r="M743" s="10" t="s">
        <v>1591</v>
      </c>
      <c r="N743" s="5" t="s">
        <v>449</v>
      </c>
      <c r="O743" s="5" t="s">
        <v>449</v>
      </c>
      <c r="P743" s="10" t="s">
        <v>449</v>
      </c>
      <c r="Q743" s="5" t="s">
        <v>172</v>
      </c>
      <c r="R743" s="5" t="s">
        <v>1488</v>
      </c>
      <c r="S743" s="5" t="s">
        <v>1456</v>
      </c>
      <c r="T743" s="5" t="s">
        <v>9520</v>
      </c>
      <c r="U743" s="5" t="s">
        <v>2806</v>
      </c>
      <c r="V743" s="5">
        <v>30</v>
      </c>
      <c r="W743" s="5" t="s">
        <v>172</v>
      </c>
      <c r="X743" s="5" t="s">
        <v>172</v>
      </c>
      <c r="Y743" s="5" t="s">
        <v>2814</v>
      </c>
      <c r="Z743" s="5" t="s">
        <v>1786</v>
      </c>
      <c r="AA743" s="5" t="s">
        <v>1640</v>
      </c>
      <c r="AB743" s="5" t="s">
        <v>6585</v>
      </c>
      <c r="AC743" s="5" t="s">
        <v>1762</v>
      </c>
      <c r="AD743" s="5">
        <v>2.2548499999999999E-2</v>
      </c>
      <c r="AE743" s="5" t="s">
        <v>177</v>
      </c>
      <c r="AF743" s="5" t="s">
        <v>449</v>
      </c>
      <c r="AG743" s="40">
        <v>3.1369800000000003E-2</v>
      </c>
      <c r="AH743" s="40" t="s">
        <v>177</v>
      </c>
      <c r="AI743" s="40" t="s">
        <v>449</v>
      </c>
      <c r="AJ743" s="40" t="str">
        <f t="shared" si="86"/>
        <v>No</v>
      </c>
      <c r="AK743" s="40">
        <v>139.5</v>
      </c>
      <c r="AL743" s="40">
        <v>139</v>
      </c>
      <c r="AM743" s="5" t="s">
        <v>177</v>
      </c>
      <c r="AN743" s="5" t="s">
        <v>177</v>
      </c>
      <c r="AO743" s="5" t="s">
        <v>8281</v>
      </c>
      <c r="AP743" s="5">
        <v>1132264</v>
      </c>
      <c r="AQ743" s="5">
        <v>17</v>
      </c>
      <c r="AR743" s="5" t="str">
        <f t="shared" si="92"/>
        <v>yes</v>
      </c>
      <c r="AS743" s="5">
        <v>170868</v>
      </c>
      <c r="AT743" s="5" t="str">
        <f t="shared" si="87"/>
        <v>yes</v>
      </c>
      <c r="AU743" s="5" t="str">
        <f t="shared" si="88"/>
        <v>yes</v>
      </c>
      <c r="AV743" s="5">
        <v>99.353388327645831</v>
      </c>
      <c r="AW743" s="5">
        <v>100</v>
      </c>
      <c r="AX743" s="5" t="s">
        <v>2385</v>
      </c>
      <c r="AY743" s="5">
        <v>0</v>
      </c>
      <c r="AZ743" s="5" t="str">
        <f t="shared" si="89"/>
        <v>yes</v>
      </c>
      <c r="BA743" s="5" t="str">
        <f t="shared" si="90"/>
        <v>yes</v>
      </c>
    </row>
    <row r="744" spans="1:53">
      <c r="A744" s="5" t="s">
        <v>3364</v>
      </c>
      <c r="B744" s="5" t="s">
        <v>3958</v>
      </c>
      <c r="C744" s="5" t="s">
        <v>3669</v>
      </c>
      <c r="D744" s="5">
        <v>2500000</v>
      </c>
      <c r="E744" s="5" t="s">
        <v>172</v>
      </c>
      <c r="F744" s="5" t="s">
        <v>9786</v>
      </c>
      <c r="G744" s="5" t="s">
        <v>2882</v>
      </c>
      <c r="H744" s="5" t="s">
        <v>1549</v>
      </c>
      <c r="I744" s="5" t="s">
        <v>6168</v>
      </c>
      <c r="J744" s="5">
        <v>1983</v>
      </c>
      <c r="K744" s="10" t="s">
        <v>6174</v>
      </c>
      <c r="L744" s="136" t="s">
        <v>178</v>
      </c>
      <c r="M744" s="10" t="s">
        <v>1591</v>
      </c>
      <c r="N744" s="5" t="s">
        <v>449</v>
      </c>
      <c r="O744" s="5" t="s">
        <v>449</v>
      </c>
      <c r="P744" s="10" t="s">
        <v>449</v>
      </c>
      <c r="Q744" s="5" t="s">
        <v>172</v>
      </c>
      <c r="R744" s="5" t="s">
        <v>1488</v>
      </c>
      <c r="S744" s="5" t="s">
        <v>1461</v>
      </c>
      <c r="T744" s="5" t="s">
        <v>9520</v>
      </c>
      <c r="U744" s="5" t="s">
        <v>6617</v>
      </c>
      <c r="V744" s="5">
        <v>25</v>
      </c>
      <c r="W744" s="5" t="s">
        <v>172</v>
      </c>
      <c r="X744" s="5" t="s">
        <v>172</v>
      </c>
      <c r="Y744" s="5" t="s">
        <v>2814</v>
      </c>
      <c r="Z744" s="5" t="s">
        <v>1786</v>
      </c>
      <c r="AA744" s="5" t="s">
        <v>1640</v>
      </c>
      <c r="AB744" s="5" t="s">
        <v>6585</v>
      </c>
      <c r="AC744" s="5" t="s">
        <v>1762</v>
      </c>
      <c r="AD744" s="5">
        <v>2.4103400000000001E-2</v>
      </c>
      <c r="AE744" s="5" t="s">
        <v>177</v>
      </c>
      <c r="AF744" s="5" t="s">
        <v>449</v>
      </c>
      <c r="AG744" s="40">
        <v>3.24341E-2</v>
      </c>
      <c r="AH744" s="40" t="s">
        <v>177</v>
      </c>
      <c r="AI744" s="40" t="s">
        <v>449</v>
      </c>
      <c r="AJ744" s="40" t="str">
        <f t="shared" si="86"/>
        <v>No</v>
      </c>
      <c r="AK744" s="40">
        <v>93.7</v>
      </c>
      <c r="AL744" s="40">
        <v>93</v>
      </c>
      <c r="AM744" s="5" t="s">
        <v>177</v>
      </c>
      <c r="AN744" s="5" t="s">
        <v>177</v>
      </c>
      <c r="AO744" s="5" t="s">
        <v>8282</v>
      </c>
      <c r="AP744" s="5">
        <v>1131198</v>
      </c>
      <c r="AQ744" s="5">
        <v>12</v>
      </c>
      <c r="AR744" s="5" t="str">
        <f t="shared" si="92"/>
        <v>yes</v>
      </c>
      <c r="AS744" s="5">
        <v>299299</v>
      </c>
      <c r="AT744" s="5" t="str">
        <f t="shared" si="87"/>
        <v>yes</v>
      </c>
      <c r="AU744" s="5" t="str">
        <f t="shared" si="88"/>
        <v>yes</v>
      </c>
      <c r="AV744" s="5">
        <v>99.259849442759204</v>
      </c>
      <c r="AW744" s="5">
        <v>100</v>
      </c>
      <c r="AX744" s="5" t="s">
        <v>2385</v>
      </c>
      <c r="AY744" s="5">
        <v>0</v>
      </c>
      <c r="AZ744" s="5" t="str">
        <f t="shared" si="89"/>
        <v>yes</v>
      </c>
      <c r="BA744" s="5" t="str">
        <f t="shared" si="90"/>
        <v>yes</v>
      </c>
    </row>
    <row r="745" spans="1:53">
      <c r="A745" s="5" t="s">
        <v>3366</v>
      </c>
      <c r="B745" s="5" t="s">
        <v>3960</v>
      </c>
      <c r="C745" s="5" t="s">
        <v>3671</v>
      </c>
      <c r="D745" s="5">
        <v>2500000</v>
      </c>
      <c r="E745" s="5" t="s">
        <v>172</v>
      </c>
      <c r="F745" s="5" t="s">
        <v>10067</v>
      </c>
      <c r="G745" s="5" t="s">
        <v>2882</v>
      </c>
      <c r="H745" s="5" t="s">
        <v>1549</v>
      </c>
      <c r="I745" s="5" t="s">
        <v>6168</v>
      </c>
      <c r="J745" s="5">
        <v>1984</v>
      </c>
      <c r="K745" s="10" t="s">
        <v>6174</v>
      </c>
      <c r="L745" s="136" t="s">
        <v>178</v>
      </c>
      <c r="M745" s="10" t="s">
        <v>1591</v>
      </c>
      <c r="N745" s="5" t="s">
        <v>449</v>
      </c>
      <c r="O745" s="5" t="s">
        <v>449</v>
      </c>
      <c r="P745" s="10" t="s">
        <v>449</v>
      </c>
      <c r="Q745" s="5" t="s">
        <v>172</v>
      </c>
      <c r="R745" s="5" t="s">
        <v>1488</v>
      </c>
      <c r="S745" s="5" t="s">
        <v>1461</v>
      </c>
      <c r="T745" s="5" t="s">
        <v>9520</v>
      </c>
      <c r="U745" s="5" t="s">
        <v>2805</v>
      </c>
      <c r="V745" s="5">
        <v>28</v>
      </c>
      <c r="W745" s="5" t="s">
        <v>172</v>
      </c>
      <c r="X745" s="5" t="s">
        <v>172</v>
      </c>
      <c r="Y745" s="5" t="s">
        <v>2814</v>
      </c>
      <c r="Z745" s="5" t="s">
        <v>1786</v>
      </c>
      <c r="AA745" s="5" t="s">
        <v>1640</v>
      </c>
      <c r="AB745" s="5" t="s">
        <v>6585</v>
      </c>
      <c r="AC745" s="5" t="s">
        <v>1765</v>
      </c>
      <c r="AD745" s="5">
        <v>2.3968199999999999E-2</v>
      </c>
      <c r="AE745" s="5" t="s">
        <v>177</v>
      </c>
      <c r="AF745" s="5" t="s">
        <v>449</v>
      </c>
      <c r="AG745" s="40">
        <v>3.1886600000000001E-2</v>
      </c>
      <c r="AH745" s="40" t="s">
        <v>177</v>
      </c>
      <c r="AI745" s="40" t="s">
        <v>449</v>
      </c>
      <c r="AJ745" s="40" t="str">
        <f t="shared" si="86"/>
        <v>No</v>
      </c>
      <c r="AK745" s="40">
        <v>480.4</v>
      </c>
      <c r="AL745" s="40">
        <v>475</v>
      </c>
      <c r="AM745" s="5" t="s">
        <v>177</v>
      </c>
      <c r="AN745" s="5" t="s">
        <v>177</v>
      </c>
      <c r="AO745" s="5" t="s">
        <v>8488</v>
      </c>
      <c r="AP745" s="5">
        <v>1133118</v>
      </c>
      <c r="AQ745" s="5">
        <v>15</v>
      </c>
      <c r="AR745" s="5" t="str">
        <f t="shared" si="92"/>
        <v>yes</v>
      </c>
      <c r="AS745" s="5">
        <v>299184</v>
      </c>
      <c r="AT745" s="5" t="str">
        <f t="shared" si="87"/>
        <v>yes</v>
      </c>
      <c r="AU745" s="5" t="str">
        <f t="shared" si="88"/>
        <v>yes</v>
      </c>
      <c r="AV745" s="5">
        <v>99.428324732611287</v>
      </c>
      <c r="AW745" s="5">
        <v>100</v>
      </c>
      <c r="AX745" s="5" t="s">
        <v>2385</v>
      </c>
      <c r="AY745" s="5">
        <v>0</v>
      </c>
      <c r="AZ745" s="5" t="str">
        <f t="shared" si="89"/>
        <v>yes</v>
      </c>
      <c r="BA745" s="5" t="str">
        <f t="shared" si="90"/>
        <v>yes</v>
      </c>
    </row>
    <row r="746" spans="1:53">
      <c r="A746" s="5" t="s">
        <v>3365</v>
      </c>
      <c r="B746" s="5" t="s">
        <v>3959</v>
      </c>
      <c r="C746" s="5" t="s">
        <v>3670</v>
      </c>
      <c r="D746" s="5">
        <v>2500000</v>
      </c>
      <c r="E746" s="5" t="s">
        <v>172</v>
      </c>
      <c r="F746" s="5" t="s">
        <v>9787</v>
      </c>
      <c r="G746" s="5" t="s">
        <v>2882</v>
      </c>
      <c r="H746" s="5" t="s">
        <v>1549</v>
      </c>
      <c r="I746" s="5" t="s">
        <v>6168</v>
      </c>
      <c r="J746" s="5">
        <v>1986</v>
      </c>
      <c r="K746" s="10" t="s">
        <v>6174</v>
      </c>
      <c r="L746" s="136" t="s">
        <v>178</v>
      </c>
      <c r="M746" s="10" t="s">
        <v>1591</v>
      </c>
      <c r="N746" s="5" t="s">
        <v>449</v>
      </c>
      <c r="O746" s="5" t="s">
        <v>449</v>
      </c>
      <c r="P746" s="10" t="s">
        <v>449</v>
      </c>
      <c r="Q746" s="5" t="s">
        <v>172</v>
      </c>
      <c r="R746" s="5" t="s">
        <v>1488</v>
      </c>
      <c r="S746" s="5" t="s">
        <v>1456</v>
      </c>
      <c r="T746" s="5" t="s">
        <v>9520</v>
      </c>
      <c r="U746" s="5" t="s">
        <v>2806</v>
      </c>
      <c r="V746" s="5">
        <v>45</v>
      </c>
      <c r="W746" s="5" t="s">
        <v>172</v>
      </c>
      <c r="X746" s="5" t="s">
        <v>172</v>
      </c>
      <c r="Y746" s="5" t="s">
        <v>2814</v>
      </c>
      <c r="Z746" s="5" t="s">
        <v>1786</v>
      </c>
      <c r="AA746" s="5" t="s">
        <v>1640</v>
      </c>
      <c r="AB746" s="5" t="s">
        <v>6585</v>
      </c>
      <c r="AC746" s="5" t="s">
        <v>1762</v>
      </c>
      <c r="AD746" s="5">
        <v>2.3295199999999999E-2</v>
      </c>
      <c r="AE746" s="5" t="s">
        <v>177</v>
      </c>
      <c r="AF746" s="5" t="s">
        <v>449</v>
      </c>
      <c r="AG746" s="40">
        <v>3.2984199999999998E-2</v>
      </c>
      <c r="AH746" s="40" t="s">
        <v>177</v>
      </c>
      <c r="AI746" s="40" t="s">
        <v>449</v>
      </c>
      <c r="AJ746" s="40" t="str">
        <f t="shared" si="86"/>
        <v>No</v>
      </c>
      <c r="AK746" s="40">
        <v>72.099999999999994</v>
      </c>
      <c r="AL746" s="40">
        <v>70</v>
      </c>
      <c r="AM746" s="5" t="s">
        <v>177</v>
      </c>
      <c r="AN746" s="5" t="s">
        <v>177</v>
      </c>
      <c r="AO746" s="5" t="s">
        <v>8283</v>
      </c>
      <c r="AP746" s="5">
        <v>1133340</v>
      </c>
      <c r="AQ746" s="5">
        <v>16</v>
      </c>
      <c r="AR746" s="5" t="str">
        <f t="shared" si="92"/>
        <v>yes</v>
      </c>
      <c r="AS746" s="5">
        <v>208963</v>
      </c>
      <c r="AT746" s="5" t="str">
        <f t="shared" si="87"/>
        <v>yes</v>
      </c>
      <c r="AU746" s="5" t="str">
        <f t="shared" si="88"/>
        <v>yes</v>
      </c>
      <c r="AV746" s="5">
        <v>99.447804688000446</v>
      </c>
      <c r="AW746" s="5">
        <v>100</v>
      </c>
      <c r="AX746" s="5" t="s">
        <v>2385</v>
      </c>
      <c r="AY746" s="5">
        <v>0.27</v>
      </c>
      <c r="AZ746" s="5" t="str">
        <f t="shared" si="89"/>
        <v>yes</v>
      </c>
      <c r="BA746" s="5" t="str">
        <f t="shared" si="90"/>
        <v>yes</v>
      </c>
    </row>
    <row r="747" spans="1:53">
      <c r="A747" s="5" t="s">
        <v>3367</v>
      </c>
      <c r="B747" s="5" t="s">
        <v>3961</v>
      </c>
      <c r="C747" s="5" t="s">
        <v>3672</v>
      </c>
      <c r="D747" s="5">
        <v>2500000</v>
      </c>
      <c r="E747" s="5" t="s">
        <v>172</v>
      </c>
      <c r="F747" s="5" t="s">
        <v>9868</v>
      </c>
      <c r="G747" s="5" t="s">
        <v>2882</v>
      </c>
      <c r="H747" s="5" t="s">
        <v>1549</v>
      </c>
      <c r="I747" s="5" t="s">
        <v>6168</v>
      </c>
      <c r="J747" s="5">
        <v>1987</v>
      </c>
      <c r="K747" s="10" t="s">
        <v>6174</v>
      </c>
      <c r="L747" s="136" t="s">
        <v>178</v>
      </c>
      <c r="M747" s="10" t="s">
        <v>1591</v>
      </c>
      <c r="N747" s="5" t="s">
        <v>449</v>
      </c>
      <c r="O747" s="5" t="s">
        <v>449</v>
      </c>
      <c r="P747" s="10" t="s">
        <v>449</v>
      </c>
      <c r="Q747" s="5" t="s">
        <v>172</v>
      </c>
      <c r="R747" s="5" t="s">
        <v>1488</v>
      </c>
      <c r="S747" s="5" t="s">
        <v>1461</v>
      </c>
      <c r="T747" s="5" t="s">
        <v>9520</v>
      </c>
      <c r="U747" s="5" t="s">
        <v>2805</v>
      </c>
      <c r="V747" s="5">
        <v>37</v>
      </c>
      <c r="W747" s="5" t="s">
        <v>172</v>
      </c>
      <c r="X747" s="5" t="s">
        <v>172</v>
      </c>
      <c r="Y747" s="5" t="s">
        <v>2814</v>
      </c>
      <c r="Z747" s="5" t="s">
        <v>1786</v>
      </c>
      <c r="AA747" s="5" t="s">
        <v>1640</v>
      </c>
      <c r="AB747" s="5" t="s">
        <v>6585</v>
      </c>
      <c r="AC747" s="5" t="s">
        <v>1765</v>
      </c>
      <c r="AD747" s="5">
        <v>2.4065599999999999E-2</v>
      </c>
      <c r="AE747" s="5" t="s">
        <v>177</v>
      </c>
      <c r="AF747" s="5" t="s">
        <v>449</v>
      </c>
      <c r="AG747" s="40">
        <v>3.2378799999999999E-2</v>
      </c>
      <c r="AH747" s="40" t="s">
        <v>177</v>
      </c>
      <c r="AI747" s="40" t="s">
        <v>449</v>
      </c>
      <c r="AJ747" s="40" t="str">
        <f t="shared" si="86"/>
        <v>No</v>
      </c>
      <c r="AK747" s="40">
        <v>69.2</v>
      </c>
      <c r="AL747" s="40">
        <v>68</v>
      </c>
      <c r="AM747" s="5" t="s">
        <v>177</v>
      </c>
      <c r="AN747" s="5" t="s">
        <v>177</v>
      </c>
      <c r="AO747" s="5" t="s">
        <v>8383</v>
      </c>
      <c r="AP747" s="5">
        <v>1128680</v>
      </c>
      <c r="AQ747" s="5">
        <v>18</v>
      </c>
      <c r="AR747" s="5" t="str">
        <f t="shared" si="92"/>
        <v>yes</v>
      </c>
      <c r="AS747" s="5">
        <v>598905</v>
      </c>
      <c r="AT747" s="5" t="str">
        <f t="shared" si="87"/>
        <v>yes</v>
      </c>
      <c r="AU747" s="5" t="str">
        <f t="shared" si="88"/>
        <v>yes</v>
      </c>
      <c r="AV747" s="5">
        <v>99.038901119921945</v>
      </c>
      <c r="AW747" s="5">
        <v>100</v>
      </c>
      <c r="AX747" s="5" t="s">
        <v>2385</v>
      </c>
      <c r="AY747" s="5">
        <v>0</v>
      </c>
      <c r="AZ747" s="5" t="str">
        <f t="shared" si="89"/>
        <v>yes</v>
      </c>
      <c r="BA747" s="5" t="str">
        <f t="shared" si="90"/>
        <v>yes</v>
      </c>
    </row>
    <row r="748" spans="1:53">
      <c r="A748" s="5" t="s">
        <v>3384</v>
      </c>
      <c r="B748" s="5" t="s">
        <v>3978</v>
      </c>
      <c r="C748" s="5" t="s">
        <v>3689</v>
      </c>
      <c r="D748" s="5">
        <v>808401</v>
      </c>
      <c r="E748" s="5" t="s">
        <v>172</v>
      </c>
      <c r="F748" s="5" t="s">
        <v>10043</v>
      </c>
      <c r="G748" s="5" t="s">
        <v>2882</v>
      </c>
      <c r="H748" s="5" t="s">
        <v>1549</v>
      </c>
      <c r="I748" s="5" t="s">
        <v>6168</v>
      </c>
      <c r="J748" s="5">
        <v>2015</v>
      </c>
      <c r="K748" s="10" t="s">
        <v>6174</v>
      </c>
      <c r="L748" s="136" t="s">
        <v>178</v>
      </c>
      <c r="M748" s="5" t="s">
        <v>2383</v>
      </c>
      <c r="N748" s="5" t="str">
        <f>VLOOKUP(A748,'All_useable_T.pal_12-2019'!C:R,15,FALSE)</f>
        <v>Yes</v>
      </c>
      <c r="O748" s="5" t="s">
        <v>177</v>
      </c>
      <c r="P748" s="10" t="s">
        <v>449</v>
      </c>
      <c r="Q748" s="23">
        <v>42005</v>
      </c>
      <c r="R748" s="5" t="s">
        <v>172</v>
      </c>
      <c r="S748" s="5" t="s">
        <v>172</v>
      </c>
      <c r="T748" s="5" t="s">
        <v>172</v>
      </c>
      <c r="U748" s="5" t="s">
        <v>172</v>
      </c>
      <c r="V748" s="5" t="s">
        <v>172</v>
      </c>
      <c r="W748" s="5" t="s">
        <v>172</v>
      </c>
      <c r="X748" s="5" t="s">
        <v>172</v>
      </c>
      <c r="Y748" s="5" t="s">
        <v>2814</v>
      </c>
      <c r="Z748" s="5" t="s">
        <v>9201</v>
      </c>
      <c r="AA748" s="5" t="s">
        <v>4033</v>
      </c>
      <c r="AB748" s="5" t="s">
        <v>6586</v>
      </c>
      <c r="AC748" s="5" t="s">
        <v>1765</v>
      </c>
      <c r="AD748" s="5">
        <v>0.130189</v>
      </c>
      <c r="AE748" s="5" t="s">
        <v>177</v>
      </c>
      <c r="AF748" s="5" t="s">
        <v>449</v>
      </c>
      <c r="AG748" s="40">
        <v>0.364064</v>
      </c>
      <c r="AH748" s="40" t="s">
        <v>449</v>
      </c>
      <c r="AI748" s="40" t="s">
        <v>449</v>
      </c>
      <c r="AJ748" s="40" t="str">
        <f t="shared" si="86"/>
        <v>No</v>
      </c>
      <c r="AK748" s="40">
        <v>9</v>
      </c>
      <c r="AL748" s="40">
        <v>8</v>
      </c>
      <c r="AM748" s="5" t="s">
        <v>177</v>
      </c>
      <c r="AN748" s="5" t="s">
        <v>177</v>
      </c>
      <c r="AO748" s="5" t="s">
        <v>8462</v>
      </c>
      <c r="AP748" s="5">
        <v>973515</v>
      </c>
      <c r="AQ748" s="5">
        <v>917</v>
      </c>
      <c r="AR748" s="5" t="str">
        <f>IF(AQ748&lt;600,"yes","no")</f>
        <v>no</v>
      </c>
      <c r="AS748" s="5">
        <v>1176</v>
      </c>
      <c r="AT748" s="5" t="str">
        <f t="shared" si="87"/>
        <v>no</v>
      </c>
      <c r="AU748" s="5" t="str">
        <f t="shared" si="88"/>
        <v>no</v>
      </c>
      <c r="AV748" s="5">
        <v>85.423553021016417</v>
      </c>
      <c r="AW748" s="5">
        <v>88.66</v>
      </c>
      <c r="AX748" s="5" t="s">
        <v>2386</v>
      </c>
      <c r="AY748" s="5">
        <v>17.100000000000001</v>
      </c>
      <c r="AZ748" s="5" t="str">
        <f t="shared" si="89"/>
        <v>no</v>
      </c>
      <c r="BA748" s="5" t="str">
        <f t="shared" si="90"/>
        <v>no</v>
      </c>
    </row>
    <row r="749" spans="1:53">
      <c r="A749" s="5" t="s">
        <v>3385</v>
      </c>
      <c r="B749" s="5" t="s">
        <v>3979</v>
      </c>
      <c r="C749" s="5" t="s">
        <v>3690</v>
      </c>
      <c r="D749" s="5">
        <v>1243584</v>
      </c>
      <c r="E749" s="5" t="s">
        <v>172</v>
      </c>
      <c r="F749" s="5" t="s">
        <v>10044</v>
      </c>
      <c r="G749" s="5" t="s">
        <v>2882</v>
      </c>
      <c r="H749" s="5" t="s">
        <v>1549</v>
      </c>
      <c r="I749" s="5" t="s">
        <v>6168</v>
      </c>
      <c r="J749" s="5">
        <v>2015</v>
      </c>
      <c r="K749" s="10" t="s">
        <v>6174</v>
      </c>
      <c r="L749" s="136" t="s">
        <v>178</v>
      </c>
      <c r="M749" s="5" t="s">
        <v>2383</v>
      </c>
      <c r="N749" s="5" t="str">
        <f>VLOOKUP(A749,'All_useable_T.pal_12-2019'!C:R,15,FALSE)</f>
        <v>Yes</v>
      </c>
      <c r="O749" s="5" t="s">
        <v>177</v>
      </c>
      <c r="P749" s="10" t="s">
        <v>449</v>
      </c>
      <c r="Q749" s="23">
        <v>42005</v>
      </c>
      <c r="R749" s="5" t="s">
        <v>172</v>
      </c>
      <c r="S749" s="5" t="s">
        <v>172</v>
      </c>
      <c r="T749" s="5" t="s">
        <v>172</v>
      </c>
      <c r="U749" s="5" t="s">
        <v>172</v>
      </c>
      <c r="V749" s="5" t="s">
        <v>172</v>
      </c>
      <c r="W749" s="5" t="s">
        <v>172</v>
      </c>
      <c r="X749" s="5" t="s">
        <v>172</v>
      </c>
      <c r="Y749" s="5" t="s">
        <v>2814</v>
      </c>
      <c r="Z749" s="5" t="s">
        <v>9201</v>
      </c>
      <c r="AA749" s="5" t="s">
        <v>4033</v>
      </c>
      <c r="AB749" s="5" t="s">
        <v>6586</v>
      </c>
      <c r="AC749" s="5" t="s">
        <v>1765</v>
      </c>
      <c r="AD749" s="5">
        <v>6.3467800000000005E-2</v>
      </c>
      <c r="AE749" s="5" t="s">
        <v>177</v>
      </c>
      <c r="AF749" s="5" t="s">
        <v>449</v>
      </c>
      <c r="AG749" s="40">
        <v>3.1591800000000003E-2</v>
      </c>
      <c r="AH749" s="40" t="s">
        <v>177</v>
      </c>
      <c r="AI749" s="40" t="s">
        <v>449</v>
      </c>
      <c r="AJ749" s="40" t="str">
        <f t="shared" si="86"/>
        <v>No</v>
      </c>
      <c r="AK749" s="40">
        <v>13.5</v>
      </c>
      <c r="AL749" s="40">
        <v>13</v>
      </c>
      <c r="AM749" s="5" t="s">
        <v>177</v>
      </c>
      <c r="AN749" s="5" t="s">
        <v>177</v>
      </c>
      <c r="AO749" s="5" t="s">
        <v>8463</v>
      </c>
      <c r="AP749" s="5">
        <v>1110399</v>
      </c>
      <c r="AQ749" s="5">
        <v>579</v>
      </c>
      <c r="AR749" s="5" t="str">
        <f>IF(AQ749&lt;600,"yes","no")</f>
        <v>yes</v>
      </c>
      <c r="AS749" s="5">
        <v>2514</v>
      </c>
      <c r="AT749" s="5" t="str">
        <f t="shared" si="87"/>
        <v>yes</v>
      </c>
      <c r="AU749" s="5" t="str">
        <f t="shared" si="88"/>
        <v>no</v>
      </c>
      <c r="AV749" s="5">
        <v>97.43478821690843</v>
      </c>
      <c r="AW749" s="5">
        <v>94.55</v>
      </c>
      <c r="AX749" s="5" t="s">
        <v>2386</v>
      </c>
      <c r="AY749" s="5">
        <v>11.22</v>
      </c>
      <c r="AZ749" s="5" t="str">
        <f t="shared" si="89"/>
        <v>no</v>
      </c>
      <c r="BA749" s="5" t="str">
        <f t="shared" si="90"/>
        <v>no</v>
      </c>
    </row>
    <row r="750" spans="1:53">
      <c r="A750" s="5" t="s">
        <v>3386</v>
      </c>
      <c r="B750" s="5" t="s">
        <v>3980</v>
      </c>
      <c r="C750" s="5" t="s">
        <v>3691</v>
      </c>
      <c r="D750" s="5">
        <v>2374474</v>
      </c>
      <c r="E750" s="5" t="s">
        <v>172</v>
      </c>
      <c r="F750" s="5" t="s">
        <v>9836</v>
      </c>
      <c r="G750" s="5" t="s">
        <v>2882</v>
      </c>
      <c r="H750" s="5" t="s">
        <v>1549</v>
      </c>
      <c r="I750" s="5" t="s">
        <v>6168</v>
      </c>
      <c r="J750" s="5">
        <v>2015</v>
      </c>
      <c r="K750" s="10" t="s">
        <v>6174</v>
      </c>
      <c r="L750" s="136" t="s">
        <v>178</v>
      </c>
      <c r="M750" s="5" t="s">
        <v>2383</v>
      </c>
      <c r="N750" s="5" t="str">
        <f>VLOOKUP(A750,'All_useable_T.pal_12-2019'!C:R,15,FALSE)</f>
        <v>Yes</v>
      </c>
      <c r="O750" s="5" t="s">
        <v>177</v>
      </c>
      <c r="P750" s="10" t="s">
        <v>449</v>
      </c>
      <c r="Q750" s="23">
        <v>42005</v>
      </c>
      <c r="R750" s="5" t="s">
        <v>172</v>
      </c>
      <c r="S750" s="5" t="s">
        <v>172</v>
      </c>
      <c r="T750" s="5" t="s">
        <v>172</v>
      </c>
      <c r="U750" s="5" t="s">
        <v>172</v>
      </c>
      <c r="V750" s="5" t="s">
        <v>172</v>
      </c>
      <c r="W750" s="5" t="s">
        <v>172</v>
      </c>
      <c r="X750" s="5" t="s">
        <v>172</v>
      </c>
      <c r="Y750" s="5" t="s">
        <v>2814</v>
      </c>
      <c r="Z750" s="5" t="s">
        <v>9201</v>
      </c>
      <c r="AA750" s="5" t="s">
        <v>4033</v>
      </c>
      <c r="AB750" s="5" t="s">
        <v>6586</v>
      </c>
      <c r="AC750" s="5" t="s">
        <v>1765</v>
      </c>
      <c r="AD750" s="5">
        <v>2.5698599999999999E-2</v>
      </c>
      <c r="AE750" s="5" t="s">
        <v>177</v>
      </c>
      <c r="AF750" s="5" t="s">
        <v>449</v>
      </c>
      <c r="AG750" s="40">
        <v>4.2557299999999999E-2</v>
      </c>
      <c r="AH750" s="40" t="s">
        <v>177</v>
      </c>
      <c r="AI750" s="40" t="s">
        <v>449</v>
      </c>
      <c r="AJ750" s="40" t="str">
        <f t="shared" si="86"/>
        <v>No</v>
      </c>
      <c r="AK750" s="40">
        <v>44.9</v>
      </c>
      <c r="AL750" s="40">
        <v>44</v>
      </c>
      <c r="AM750" s="5" t="s">
        <v>177</v>
      </c>
      <c r="AN750" s="5" t="s">
        <v>177</v>
      </c>
      <c r="AO750" s="5" t="s">
        <v>8346</v>
      </c>
      <c r="AP750" s="5">
        <v>1132651</v>
      </c>
      <c r="AQ750" s="5">
        <v>65</v>
      </c>
      <c r="AR750" s="5" t="str">
        <f>IF(AQ750&lt;350,"yes","no")</f>
        <v>yes</v>
      </c>
      <c r="AS750" s="5">
        <v>29354</v>
      </c>
      <c r="AT750" s="5" t="str">
        <f t="shared" si="87"/>
        <v>yes</v>
      </c>
      <c r="AU750" s="5" t="str">
        <f t="shared" si="88"/>
        <v>yes</v>
      </c>
      <c r="AV750" s="5">
        <v>99.387346628256651</v>
      </c>
      <c r="AW750" s="5">
        <v>99.97</v>
      </c>
      <c r="AX750" s="5" t="s">
        <v>2385</v>
      </c>
      <c r="AY750" s="5">
        <v>0.52</v>
      </c>
      <c r="AZ750" s="5" t="str">
        <f t="shared" si="89"/>
        <v>yes</v>
      </c>
      <c r="BA750" s="5" t="str">
        <f t="shared" si="90"/>
        <v>yes</v>
      </c>
    </row>
    <row r="751" spans="1:53">
      <c r="A751" s="5" t="s">
        <v>3387</v>
      </c>
      <c r="B751" s="5" t="s">
        <v>3981</v>
      </c>
      <c r="C751" s="5" t="s">
        <v>3692</v>
      </c>
      <c r="D751" s="5">
        <v>814492</v>
      </c>
      <c r="E751" s="5" t="s">
        <v>172</v>
      </c>
      <c r="F751" s="5" t="s">
        <v>10045</v>
      </c>
      <c r="G751" s="5" t="s">
        <v>2882</v>
      </c>
      <c r="H751" s="5" t="s">
        <v>1549</v>
      </c>
      <c r="I751" s="5" t="s">
        <v>6168</v>
      </c>
      <c r="J751" s="5">
        <v>2015</v>
      </c>
      <c r="K751" s="10" t="s">
        <v>6174</v>
      </c>
      <c r="L751" s="136" t="s">
        <v>178</v>
      </c>
      <c r="M751" s="5" t="s">
        <v>2383</v>
      </c>
      <c r="N751" s="5" t="str">
        <f>VLOOKUP(A751,'All_useable_T.pal_12-2019'!C:R,15,FALSE)</f>
        <v>Yes</v>
      </c>
      <c r="O751" s="5" t="s">
        <v>177</v>
      </c>
      <c r="P751" s="10" t="s">
        <v>449</v>
      </c>
      <c r="Q751" s="23">
        <v>42005</v>
      </c>
      <c r="R751" s="5" t="s">
        <v>172</v>
      </c>
      <c r="S751" s="5" t="s">
        <v>172</v>
      </c>
      <c r="T751" s="5" t="s">
        <v>172</v>
      </c>
      <c r="U751" s="5" t="s">
        <v>172</v>
      </c>
      <c r="V751" s="5" t="s">
        <v>172</v>
      </c>
      <c r="W751" s="5" t="s">
        <v>172</v>
      </c>
      <c r="X751" s="5" t="s">
        <v>172</v>
      </c>
      <c r="Y751" s="5" t="s">
        <v>2814</v>
      </c>
      <c r="Z751" s="5" t="s">
        <v>9201</v>
      </c>
      <c r="AA751" s="5" t="s">
        <v>4033</v>
      </c>
      <c r="AB751" s="5" t="s">
        <v>6586</v>
      </c>
      <c r="AC751" s="5" t="s">
        <v>1765</v>
      </c>
      <c r="AD751" s="5">
        <v>0.103288</v>
      </c>
      <c r="AE751" s="5" t="s">
        <v>177</v>
      </c>
      <c r="AF751" s="5" t="s">
        <v>449</v>
      </c>
      <c r="AG751" s="40">
        <v>0.352275</v>
      </c>
      <c r="AH751" s="40" t="s">
        <v>449</v>
      </c>
      <c r="AI751" s="40" t="s">
        <v>449</v>
      </c>
      <c r="AJ751" s="40" t="str">
        <f t="shared" si="86"/>
        <v>No</v>
      </c>
      <c r="AK751" s="40">
        <v>10</v>
      </c>
      <c r="AL751" s="40">
        <v>9</v>
      </c>
      <c r="AM751" s="5" t="s">
        <v>177</v>
      </c>
      <c r="AN751" s="5" t="s">
        <v>177</v>
      </c>
      <c r="AO751" s="5" t="s">
        <v>8465</v>
      </c>
      <c r="AP751" s="5">
        <v>1097660</v>
      </c>
      <c r="AQ751" s="5">
        <v>642</v>
      </c>
      <c r="AR751" s="5" t="str">
        <f>IF(AQ751&lt;600,"yes","no")</f>
        <v>no</v>
      </c>
      <c r="AS751" s="5">
        <v>2240</v>
      </c>
      <c r="AT751" s="5" t="str">
        <f t="shared" si="87"/>
        <v>yes</v>
      </c>
      <c r="AU751" s="5" t="str">
        <f t="shared" si="88"/>
        <v>no</v>
      </c>
      <c r="AV751" s="5">
        <v>96.316972218249205</v>
      </c>
      <c r="AW751" s="5">
        <v>95.4</v>
      </c>
      <c r="AX751" s="5" t="s">
        <v>2385</v>
      </c>
      <c r="AY751" s="5">
        <v>8.26</v>
      </c>
      <c r="AZ751" s="5" t="str">
        <f t="shared" si="89"/>
        <v>no</v>
      </c>
      <c r="BA751" s="5" t="str">
        <f t="shared" si="90"/>
        <v>yes</v>
      </c>
    </row>
    <row r="752" spans="1:53">
      <c r="A752" s="5" t="s">
        <v>3388</v>
      </c>
      <c r="B752" s="5" t="s">
        <v>3982</v>
      </c>
      <c r="C752" s="5" t="s">
        <v>3693</v>
      </c>
      <c r="D752" s="5">
        <v>2209089</v>
      </c>
      <c r="E752" s="5" t="s">
        <v>172</v>
      </c>
      <c r="F752" s="5" t="s">
        <v>10046</v>
      </c>
      <c r="G752" s="5" t="s">
        <v>2882</v>
      </c>
      <c r="H752" s="5" t="s">
        <v>1549</v>
      </c>
      <c r="I752" s="5" t="s">
        <v>6168</v>
      </c>
      <c r="J752" s="5">
        <v>2015</v>
      </c>
      <c r="K752" s="10" t="s">
        <v>6174</v>
      </c>
      <c r="L752" s="136" t="s">
        <v>178</v>
      </c>
      <c r="M752" s="5" t="s">
        <v>2383</v>
      </c>
      <c r="N752" s="5" t="str">
        <f>VLOOKUP(A752,'All_useable_T.pal_12-2019'!C:R,15,FALSE)</f>
        <v>Yes</v>
      </c>
      <c r="O752" s="5" t="s">
        <v>177</v>
      </c>
      <c r="P752" s="10" t="s">
        <v>449</v>
      </c>
      <c r="Q752" s="23">
        <v>42005</v>
      </c>
      <c r="R752" s="5" t="s">
        <v>172</v>
      </c>
      <c r="S752" s="5" t="s">
        <v>172</v>
      </c>
      <c r="T752" s="5" t="s">
        <v>172</v>
      </c>
      <c r="U752" s="5" t="s">
        <v>172</v>
      </c>
      <c r="V752" s="5" t="s">
        <v>172</v>
      </c>
      <c r="W752" s="5" t="s">
        <v>172</v>
      </c>
      <c r="X752" s="5" t="s">
        <v>172</v>
      </c>
      <c r="Y752" s="5" t="s">
        <v>2814</v>
      </c>
      <c r="Z752" s="5" t="s">
        <v>9201</v>
      </c>
      <c r="AA752" s="5" t="s">
        <v>4033</v>
      </c>
      <c r="AB752" s="5" t="s">
        <v>6586</v>
      </c>
      <c r="AC752" s="5" t="s">
        <v>1765</v>
      </c>
      <c r="AD752" s="5">
        <v>3.0839800000000001E-2</v>
      </c>
      <c r="AE752" s="5" t="s">
        <v>177</v>
      </c>
      <c r="AF752" s="5" t="s">
        <v>449</v>
      </c>
      <c r="AG752" s="40">
        <v>3.39362E-2</v>
      </c>
      <c r="AH752" s="40" t="s">
        <v>177</v>
      </c>
      <c r="AI752" s="40" t="s">
        <v>449</v>
      </c>
      <c r="AJ752" s="40" t="str">
        <f t="shared" si="86"/>
        <v>No</v>
      </c>
      <c r="AK752" s="40">
        <v>22.9</v>
      </c>
      <c r="AL752" s="40">
        <v>22</v>
      </c>
      <c r="AM752" s="5" t="s">
        <v>177</v>
      </c>
      <c r="AN752" s="5" t="s">
        <v>177</v>
      </c>
      <c r="AO752" s="5" t="s">
        <v>8466</v>
      </c>
      <c r="AP752" s="5">
        <v>1142053</v>
      </c>
      <c r="AQ752" s="5">
        <v>203</v>
      </c>
      <c r="AR752" s="5" t="str">
        <f>IF(AQ752&lt;350,"yes","no")</f>
        <v>yes</v>
      </c>
      <c r="AS752" s="5">
        <v>8945</v>
      </c>
      <c r="AT752" s="5" t="str">
        <f t="shared" si="87"/>
        <v>yes</v>
      </c>
      <c r="AU752" s="5" t="str">
        <f t="shared" si="88"/>
        <v>yes</v>
      </c>
      <c r="AV752" s="5">
        <v>100.21234906325107</v>
      </c>
      <c r="AW752" s="5">
        <v>97.96</v>
      </c>
      <c r="AX752" s="5" t="s">
        <v>2385</v>
      </c>
      <c r="AY752" s="5">
        <v>0.95</v>
      </c>
      <c r="AZ752" s="5" t="str">
        <f t="shared" si="89"/>
        <v>yes</v>
      </c>
      <c r="BA752" s="5" t="str">
        <f t="shared" si="90"/>
        <v>yes</v>
      </c>
    </row>
    <row r="753" spans="1:53">
      <c r="A753" s="5" t="s">
        <v>3389</v>
      </c>
      <c r="B753" s="5" t="s">
        <v>3983</v>
      </c>
      <c r="C753" s="5" t="s">
        <v>3694</v>
      </c>
      <c r="D753" s="5">
        <v>1515901</v>
      </c>
      <c r="E753" s="5" t="s">
        <v>172</v>
      </c>
      <c r="F753" s="5" t="s">
        <v>10023</v>
      </c>
      <c r="G753" s="5" t="s">
        <v>2882</v>
      </c>
      <c r="H753" s="5" t="s">
        <v>1549</v>
      </c>
      <c r="I753" s="5" t="s">
        <v>6168</v>
      </c>
      <c r="J753" s="5">
        <v>2015</v>
      </c>
      <c r="K753" s="10" t="s">
        <v>6174</v>
      </c>
      <c r="L753" s="136" t="s">
        <v>178</v>
      </c>
      <c r="M753" s="5" t="s">
        <v>2383</v>
      </c>
      <c r="N753" s="5" t="str">
        <f>VLOOKUP(A753,'All_useable_T.pal_12-2019'!C:R,15,FALSE)</f>
        <v>Yes</v>
      </c>
      <c r="O753" s="5" t="s">
        <v>177</v>
      </c>
      <c r="P753" s="10" t="s">
        <v>449</v>
      </c>
      <c r="Q753" s="23">
        <v>42005</v>
      </c>
      <c r="R753" s="5" t="s">
        <v>172</v>
      </c>
      <c r="S753" s="5" t="s">
        <v>172</v>
      </c>
      <c r="T753" s="5" t="s">
        <v>172</v>
      </c>
      <c r="U753" s="5" t="s">
        <v>172</v>
      </c>
      <c r="V753" s="5" t="s">
        <v>172</v>
      </c>
      <c r="W753" s="5" t="s">
        <v>172</v>
      </c>
      <c r="X753" s="5" t="s">
        <v>172</v>
      </c>
      <c r="Y753" s="5" t="s">
        <v>2814</v>
      </c>
      <c r="Z753" s="5" t="s">
        <v>9201</v>
      </c>
      <c r="AA753" s="5" t="s">
        <v>4033</v>
      </c>
      <c r="AB753" s="5" t="s">
        <v>6586</v>
      </c>
      <c r="AC753" s="5" t="s">
        <v>1762</v>
      </c>
      <c r="AD753" s="5">
        <v>2.8512699999999998E-2</v>
      </c>
      <c r="AE753" s="5" t="s">
        <v>177</v>
      </c>
      <c r="AF753" s="5" t="s">
        <v>449</v>
      </c>
      <c r="AG753" s="40">
        <v>0.30582999999999999</v>
      </c>
      <c r="AH753" s="40" t="s">
        <v>449</v>
      </c>
      <c r="AI753" s="40" t="s">
        <v>449</v>
      </c>
      <c r="AJ753" s="40" t="str">
        <f t="shared" si="86"/>
        <v>No</v>
      </c>
      <c r="AK753" s="40">
        <v>22</v>
      </c>
      <c r="AL753" s="40">
        <v>21</v>
      </c>
      <c r="AM753" s="5" t="s">
        <v>177</v>
      </c>
      <c r="AN753" s="5" t="s">
        <v>177</v>
      </c>
      <c r="AO753" s="5" t="s">
        <v>8440</v>
      </c>
      <c r="AP753" s="5">
        <v>1143329</v>
      </c>
      <c r="AQ753" s="5">
        <v>196</v>
      </c>
      <c r="AR753" s="5" t="str">
        <f>IF(AQ753&lt;350,"yes","no")</f>
        <v>yes</v>
      </c>
      <c r="AS753" s="5">
        <v>10106</v>
      </c>
      <c r="AT753" s="5" t="str">
        <f t="shared" si="87"/>
        <v>yes</v>
      </c>
      <c r="AU753" s="5" t="str">
        <f t="shared" si="88"/>
        <v>yes</v>
      </c>
      <c r="AV753" s="5">
        <v>100.32431493296525</v>
      </c>
      <c r="AW753" s="5">
        <v>99.17</v>
      </c>
      <c r="AX753" s="5" t="s">
        <v>2385</v>
      </c>
      <c r="AY753" s="5">
        <v>1.1499999999999999</v>
      </c>
      <c r="AZ753" s="5" t="str">
        <f t="shared" si="89"/>
        <v>yes</v>
      </c>
      <c r="BA753" s="5" t="str">
        <f t="shared" si="90"/>
        <v>yes</v>
      </c>
    </row>
    <row r="754" spans="1:53">
      <c r="A754" s="5" t="s">
        <v>3390</v>
      </c>
      <c r="B754" s="5" t="s">
        <v>3984</v>
      </c>
      <c r="C754" s="5" t="s">
        <v>3695</v>
      </c>
      <c r="D754" s="5">
        <v>1357976</v>
      </c>
      <c r="E754" s="5" t="s">
        <v>172</v>
      </c>
      <c r="F754" s="5" t="s">
        <v>10047</v>
      </c>
      <c r="G754" s="5" t="s">
        <v>2882</v>
      </c>
      <c r="H754" s="5" t="s">
        <v>1549</v>
      </c>
      <c r="I754" s="5" t="s">
        <v>6168</v>
      </c>
      <c r="J754" s="5">
        <v>2015</v>
      </c>
      <c r="K754" s="10" t="s">
        <v>6174</v>
      </c>
      <c r="L754" s="136" t="s">
        <v>178</v>
      </c>
      <c r="M754" s="5" t="s">
        <v>2383</v>
      </c>
      <c r="N754" s="5" t="str">
        <f>VLOOKUP(A754,'All_useable_T.pal_12-2019'!C:R,15,FALSE)</f>
        <v>Yes</v>
      </c>
      <c r="O754" s="5" t="s">
        <v>177</v>
      </c>
      <c r="P754" s="10" t="s">
        <v>449</v>
      </c>
      <c r="Q754" s="23">
        <v>42186</v>
      </c>
      <c r="R754" s="5" t="s">
        <v>172</v>
      </c>
      <c r="S754" s="5" t="s">
        <v>172</v>
      </c>
      <c r="T754" s="5" t="s">
        <v>172</v>
      </c>
      <c r="U754" s="5" t="s">
        <v>172</v>
      </c>
      <c r="V754" s="5" t="s">
        <v>172</v>
      </c>
      <c r="W754" s="5" t="s">
        <v>172</v>
      </c>
      <c r="X754" s="5" t="s">
        <v>172</v>
      </c>
      <c r="Y754" s="5" t="s">
        <v>2814</v>
      </c>
      <c r="Z754" s="5" t="s">
        <v>9201</v>
      </c>
      <c r="AA754" s="5" t="s">
        <v>4033</v>
      </c>
      <c r="AB754" s="5" t="s">
        <v>6586</v>
      </c>
      <c r="AC754" s="5" t="s">
        <v>1765</v>
      </c>
      <c r="AD754" s="5">
        <v>5.0508400000000002E-2</v>
      </c>
      <c r="AE754" s="5" t="s">
        <v>177</v>
      </c>
      <c r="AF754" s="5" t="s">
        <v>449</v>
      </c>
      <c r="AG754" s="40">
        <v>7.0894100000000002E-2</v>
      </c>
      <c r="AH754" s="40" t="s">
        <v>177</v>
      </c>
      <c r="AI754" s="40" t="s">
        <v>449</v>
      </c>
      <c r="AJ754" s="40" t="str">
        <f t="shared" si="86"/>
        <v>No</v>
      </c>
      <c r="AK754" s="40">
        <v>14.9</v>
      </c>
      <c r="AL754" s="40">
        <v>14</v>
      </c>
      <c r="AM754" s="5" t="s">
        <v>177</v>
      </c>
      <c r="AN754" s="5" t="s">
        <v>177</v>
      </c>
      <c r="AO754" s="5" t="s">
        <v>8467</v>
      </c>
      <c r="AP754" s="5">
        <v>1141849</v>
      </c>
      <c r="AQ754" s="5">
        <v>479</v>
      </c>
      <c r="AR754" s="5" t="str">
        <f>IF(AQ754&lt;600,"yes","no")</f>
        <v>yes</v>
      </c>
      <c r="AS754" s="5">
        <v>3272</v>
      </c>
      <c r="AT754" s="5" t="str">
        <f t="shared" si="87"/>
        <v>yes</v>
      </c>
      <c r="AU754" s="5" t="str">
        <f t="shared" si="88"/>
        <v>no</v>
      </c>
      <c r="AV754" s="5">
        <v>100.19444856370427</v>
      </c>
      <c r="AW754" s="5">
        <v>96.63</v>
      </c>
      <c r="AX754" s="5" t="s">
        <v>2385</v>
      </c>
      <c r="AY754" s="5">
        <v>10.220000000000001</v>
      </c>
      <c r="AZ754" s="5" t="str">
        <f t="shared" si="89"/>
        <v>no</v>
      </c>
      <c r="BA754" s="5" t="str">
        <f t="shared" si="90"/>
        <v>no</v>
      </c>
    </row>
    <row r="755" spans="1:53">
      <c r="A755" s="5" t="s">
        <v>3391</v>
      </c>
      <c r="B755" s="5" t="s">
        <v>3985</v>
      </c>
      <c r="C755" s="5" t="s">
        <v>3696</v>
      </c>
      <c r="D755" s="5">
        <v>268111</v>
      </c>
      <c r="E755" s="5" t="s">
        <v>172</v>
      </c>
      <c r="F755" s="5" t="s">
        <v>10048</v>
      </c>
      <c r="G755" s="5" t="s">
        <v>2882</v>
      </c>
      <c r="H755" s="5" t="s">
        <v>1549</v>
      </c>
      <c r="I755" s="5" t="s">
        <v>6168</v>
      </c>
      <c r="J755" s="5">
        <v>2015</v>
      </c>
      <c r="K755" s="10" t="s">
        <v>6174</v>
      </c>
      <c r="L755" s="136" t="s">
        <v>178</v>
      </c>
      <c r="M755" s="5" t="s">
        <v>2383</v>
      </c>
      <c r="N755" s="5" t="str">
        <f>VLOOKUP(A755,'All_useable_T.pal_12-2019'!C:R,15,FALSE)</f>
        <v>Yes</v>
      </c>
      <c r="O755" s="5" t="s">
        <v>177</v>
      </c>
      <c r="P755" s="10" t="s">
        <v>449</v>
      </c>
      <c r="Q755" s="23">
        <v>42125</v>
      </c>
      <c r="R755" s="5" t="s">
        <v>172</v>
      </c>
      <c r="S755" s="5" t="s">
        <v>172</v>
      </c>
      <c r="T755" s="5" t="s">
        <v>172</v>
      </c>
      <c r="U755" s="5" t="s">
        <v>172</v>
      </c>
      <c r="V755" s="5" t="s">
        <v>172</v>
      </c>
      <c r="W755" s="5" t="s">
        <v>172</v>
      </c>
      <c r="X755" s="5" t="s">
        <v>172</v>
      </c>
      <c r="Y755" s="5" t="s">
        <v>2814</v>
      </c>
      <c r="Z755" s="5" t="s">
        <v>9202</v>
      </c>
      <c r="AA755" s="5" t="s">
        <v>4033</v>
      </c>
      <c r="AB755" s="5" t="s">
        <v>6586</v>
      </c>
      <c r="AC755" s="5" t="s">
        <v>1762</v>
      </c>
      <c r="AD755" s="5">
        <v>0.48683399999999999</v>
      </c>
      <c r="AE755" s="5" t="s">
        <v>449</v>
      </c>
      <c r="AF755" s="5" t="s">
        <v>449</v>
      </c>
      <c r="AG755" s="40">
        <v>3.3488700000000003E-2</v>
      </c>
      <c r="AH755" s="40" t="s">
        <v>177</v>
      </c>
      <c r="AI755" s="40" t="s">
        <v>449</v>
      </c>
      <c r="AJ755" s="40" t="str">
        <f t="shared" si="86"/>
        <v>No</v>
      </c>
      <c r="AK755" s="40">
        <v>3.1</v>
      </c>
      <c r="AL755" s="40">
        <v>2</v>
      </c>
      <c r="AM755" s="5" t="s">
        <v>177</v>
      </c>
      <c r="AN755" s="5" t="s">
        <v>177</v>
      </c>
      <c r="AO755" s="5" t="s">
        <v>8468</v>
      </c>
      <c r="AP755" s="5">
        <v>278062</v>
      </c>
      <c r="AQ755" s="5">
        <v>407</v>
      </c>
      <c r="AR755" s="5" t="str">
        <f>IF(AQ755&lt;600,"yes","no")</f>
        <v>yes</v>
      </c>
      <c r="AS755" s="5">
        <v>672</v>
      </c>
      <c r="AT755" s="5" t="str">
        <f t="shared" si="87"/>
        <v>no</v>
      </c>
      <c r="AU755" s="5" t="str">
        <f t="shared" si="88"/>
        <v>no</v>
      </c>
      <c r="AV755" s="5">
        <v>24.399258357734464</v>
      </c>
      <c r="AW755" s="5">
        <v>45.41</v>
      </c>
      <c r="AX755" s="5" t="s">
        <v>2386</v>
      </c>
      <c r="AY755" s="5">
        <v>2.09</v>
      </c>
      <c r="AZ755" s="5" t="str">
        <f t="shared" si="89"/>
        <v>yes</v>
      </c>
      <c r="BA755" s="5" t="str">
        <f t="shared" si="90"/>
        <v>yes</v>
      </c>
    </row>
    <row r="756" spans="1:53">
      <c r="A756" s="5" t="s">
        <v>3392</v>
      </c>
      <c r="B756" s="5" t="s">
        <v>3986</v>
      </c>
      <c r="C756" s="5" t="s">
        <v>3697</v>
      </c>
      <c r="D756" s="5">
        <v>860109</v>
      </c>
      <c r="E756" s="5" t="s">
        <v>172</v>
      </c>
      <c r="F756" s="5" t="s">
        <v>9837</v>
      </c>
      <c r="G756" s="5" t="s">
        <v>2882</v>
      </c>
      <c r="H756" s="5" t="s">
        <v>1549</v>
      </c>
      <c r="I756" s="5" t="s">
        <v>6168</v>
      </c>
      <c r="J756" s="5">
        <v>2015</v>
      </c>
      <c r="K756" s="10" t="s">
        <v>6174</v>
      </c>
      <c r="L756" s="136" t="s">
        <v>178</v>
      </c>
      <c r="M756" s="5" t="s">
        <v>2383</v>
      </c>
      <c r="N756" s="5" t="str">
        <f>VLOOKUP(A756,'All_useable_T.pal_12-2019'!C:R,15,FALSE)</f>
        <v>Yes</v>
      </c>
      <c r="O756" s="5" t="s">
        <v>177</v>
      </c>
      <c r="P756" s="10" t="s">
        <v>449</v>
      </c>
      <c r="Q756" s="23">
        <v>42125</v>
      </c>
      <c r="R756" s="5" t="s">
        <v>172</v>
      </c>
      <c r="S756" s="5" t="s">
        <v>172</v>
      </c>
      <c r="T756" s="5" t="s">
        <v>172</v>
      </c>
      <c r="U756" s="5" t="s">
        <v>172</v>
      </c>
      <c r="V756" s="5" t="s">
        <v>172</v>
      </c>
      <c r="W756" s="5" t="s">
        <v>172</v>
      </c>
      <c r="X756" s="5" t="s">
        <v>172</v>
      </c>
      <c r="Y756" s="5" t="s">
        <v>2814</v>
      </c>
      <c r="Z756" s="5" t="s">
        <v>9203</v>
      </c>
      <c r="AA756" s="5" t="s">
        <v>4033</v>
      </c>
      <c r="AB756" s="5" t="s">
        <v>6586</v>
      </c>
      <c r="AC756" s="5" t="s">
        <v>1762</v>
      </c>
      <c r="AD756" s="5">
        <v>8.5289699999999996E-2</v>
      </c>
      <c r="AE756" s="5" t="s">
        <v>177</v>
      </c>
      <c r="AF756" s="5" t="s">
        <v>449</v>
      </c>
      <c r="AG756" s="40">
        <v>5.7954499999999999E-2</v>
      </c>
      <c r="AH756" s="40" t="s">
        <v>177</v>
      </c>
      <c r="AI756" s="40" t="s">
        <v>449</v>
      </c>
      <c r="AJ756" s="40" t="str">
        <f t="shared" si="86"/>
        <v>No</v>
      </c>
      <c r="AK756" s="40">
        <v>17</v>
      </c>
      <c r="AL756" s="40">
        <v>16</v>
      </c>
      <c r="AM756" s="5" t="s">
        <v>177</v>
      </c>
      <c r="AN756" s="5" t="s">
        <v>177</v>
      </c>
      <c r="AO756" s="5" t="s">
        <v>8347</v>
      </c>
      <c r="AP756" s="5">
        <v>1087960</v>
      </c>
      <c r="AQ756" s="5">
        <v>711</v>
      </c>
      <c r="AR756" s="5" t="str">
        <f>IF(AQ756&lt;600,"yes","no")</f>
        <v>no</v>
      </c>
      <c r="AS756" s="5">
        <v>1863</v>
      </c>
      <c r="AT756" s="5" t="str">
        <f t="shared" si="87"/>
        <v>yes</v>
      </c>
      <c r="AU756" s="5" t="str">
        <f t="shared" si="88"/>
        <v>no</v>
      </c>
      <c r="AV756" s="5">
        <v>95.465821014309</v>
      </c>
      <c r="AW756" s="5">
        <v>95.63</v>
      </c>
      <c r="AX756" s="5" t="s">
        <v>2385</v>
      </c>
      <c r="AY756" s="5">
        <v>10.91</v>
      </c>
      <c r="AZ756" s="5" t="str">
        <f t="shared" si="89"/>
        <v>no</v>
      </c>
      <c r="BA756" s="5" t="str">
        <f t="shared" si="90"/>
        <v>no</v>
      </c>
    </row>
    <row r="757" spans="1:53">
      <c r="A757" s="5" t="s">
        <v>3393</v>
      </c>
      <c r="B757" s="5" t="s">
        <v>3987</v>
      </c>
      <c r="C757" s="5" t="s">
        <v>3698</v>
      </c>
      <c r="D757" s="5">
        <v>1418347</v>
      </c>
      <c r="E757" s="5" t="s">
        <v>172</v>
      </c>
      <c r="F757" s="5" t="s">
        <v>10024</v>
      </c>
      <c r="G757" s="5" t="s">
        <v>2882</v>
      </c>
      <c r="H757" s="5" t="s">
        <v>1549</v>
      </c>
      <c r="I757" s="5" t="s">
        <v>6168</v>
      </c>
      <c r="J757" s="5">
        <v>2015</v>
      </c>
      <c r="K757" s="10" t="s">
        <v>6174</v>
      </c>
      <c r="L757" s="136" t="s">
        <v>178</v>
      </c>
      <c r="M757" s="5" t="s">
        <v>2383</v>
      </c>
      <c r="N757" s="5" t="str">
        <f>VLOOKUP(A757,'All_useable_T.pal_12-2019'!C:R,15,FALSE)</f>
        <v>Yes</v>
      </c>
      <c r="O757" s="5" t="s">
        <v>177</v>
      </c>
      <c r="P757" s="10" t="s">
        <v>449</v>
      </c>
      <c r="Q757" s="23">
        <v>42125</v>
      </c>
      <c r="R757" s="5" t="s">
        <v>172</v>
      </c>
      <c r="S757" s="5" t="s">
        <v>172</v>
      </c>
      <c r="T757" s="5" t="s">
        <v>172</v>
      </c>
      <c r="U757" s="5" t="s">
        <v>172</v>
      </c>
      <c r="V757" s="5" t="s">
        <v>172</v>
      </c>
      <c r="W757" s="5" t="s">
        <v>172</v>
      </c>
      <c r="X757" s="5" t="s">
        <v>172</v>
      </c>
      <c r="Y757" s="5" t="s">
        <v>2814</v>
      </c>
      <c r="Z757" s="5" t="s">
        <v>9203</v>
      </c>
      <c r="AA757" s="5" t="s">
        <v>4033</v>
      </c>
      <c r="AB757" s="5" t="s">
        <v>6586</v>
      </c>
      <c r="AC757" s="5" t="s">
        <v>1762</v>
      </c>
      <c r="AD757" s="5">
        <v>2.87408E-2</v>
      </c>
      <c r="AE757" s="5" t="s">
        <v>177</v>
      </c>
      <c r="AF757" s="5" t="s">
        <v>449</v>
      </c>
      <c r="AG757" s="40">
        <v>6.2687000000000007E-2</v>
      </c>
      <c r="AH757" s="40" t="s">
        <v>177</v>
      </c>
      <c r="AI757" s="40" t="s">
        <v>449</v>
      </c>
      <c r="AJ757" s="40" t="str">
        <f t="shared" si="86"/>
        <v>No</v>
      </c>
      <c r="AK757" s="40">
        <v>24</v>
      </c>
      <c r="AL757" s="40">
        <v>22</v>
      </c>
      <c r="AM757" s="5" t="s">
        <v>177</v>
      </c>
      <c r="AN757" s="5" t="s">
        <v>177</v>
      </c>
      <c r="AO757" s="5" t="s">
        <v>8441</v>
      </c>
      <c r="AP757" s="5">
        <v>1156491</v>
      </c>
      <c r="AQ757" s="5">
        <v>255</v>
      </c>
      <c r="AR757" s="5" t="str">
        <f>IF(AQ757&lt;600,"yes","no")</f>
        <v>yes</v>
      </c>
      <c r="AS757" s="5">
        <v>7585</v>
      </c>
      <c r="AT757" s="5" t="str">
        <f t="shared" si="87"/>
        <v>yes</v>
      </c>
      <c r="AU757" s="5" t="str">
        <f t="shared" si="88"/>
        <v>yes</v>
      </c>
      <c r="AV757" s="5">
        <v>101.47924814392002</v>
      </c>
      <c r="AW757" s="5">
        <v>98.79</v>
      </c>
      <c r="AX757" s="5" t="s">
        <v>2385</v>
      </c>
      <c r="AY757" s="5">
        <v>5.56</v>
      </c>
      <c r="AZ757" s="5" t="str">
        <f t="shared" si="89"/>
        <v>no</v>
      </c>
      <c r="BA757" s="5" t="str">
        <f t="shared" si="90"/>
        <v>yes</v>
      </c>
    </row>
    <row r="758" spans="1:53">
      <c r="A758" s="5" t="s">
        <v>3394</v>
      </c>
      <c r="B758" s="5" t="s">
        <v>3988</v>
      </c>
      <c r="C758" s="5" t="s">
        <v>3699</v>
      </c>
      <c r="D758" s="5">
        <v>394035</v>
      </c>
      <c r="E758" s="5" t="s">
        <v>172</v>
      </c>
      <c r="F758" s="5" t="s">
        <v>9838</v>
      </c>
      <c r="G758" s="5" t="s">
        <v>2882</v>
      </c>
      <c r="H758" s="5" t="s">
        <v>1549</v>
      </c>
      <c r="I758" s="5" t="s">
        <v>6168</v>
      </c>
      <c r="J758" s="5">
        <v>2015</v>
      </c>
      <c r="K758" s="10" t="s">
        <v>6174</v>
      </c>
      <c r="L758" s="136" t="s">
        <v>178</v>
      </c>
      <c r="M758" s="5" t="s">
        <v>2383</v>
      </c>
      <c r="N758" s="5" t="str">
        <f>VLOOKUP(A758,'All_useable_T.pal_12-2019'!C:R,15,FALSE)</f>
        <v>Yes</v>
      </c>
      <c r="O758" s="5" t="s">
        <v>177</v>
      </c>
      <c r="P758" s="10" t="s">
        <v>449</v>
      </c>
      <c r="Q758" s="23">
        <v>42125</v>
      </c>
      <c r="R758" s="5" t="s">
        <v>172</v>
      </c>
      <c r="S758" s="5" t="s">
        <v>172</v>
      </c>
      <c r="T758" s="5" t="s">
        <v>172</v>
      </c>
      <c r="U758" s="5" t="s">
        <v>172</v>
      </c>
      <c r="V758" s="5" t="s">
        <v>172</v>
      </c>
      <c r="W758" s="5" t="s">
        <v>172</v>
      </c>
      <c r="X758" s="5" t="s">
        <v>172</v>
      </c>
      <c r="Y758" s="5" t="s">
        <v>2814</v>
      </c>
      <c r="Z758" s="5" t="s">
        <v>9203</v>
      </c>
      <c r="AA758" s="5" t="s">
        <v>4033</v>
      </c>
      <c r="AB758" s="5" t="s">
        <v>6586</v>
      </c>
      <c r="AC758" s="5" t="s">
        <v>1762</v>
      </c>
      <c r="AD758" s="5">
        <v>0.261245</v>
      </c>
      <c r="AE758" s="5" t="s">
        <v>449</v>
      </c>
      <c r="AF758" s="5" t="s">
        <v>449</v>
      </c>
      <c r="AG758" s="40">
        <v>6.3574099999999995E-2</v>
      </c>
      <c r="AH758" s="40" t="s">
        <v>177</v>
      </c>
      <c r="AI758" s="40" t="s">
        <v>449</v>
      </c>
      <c r="AJ758" s="40" t="str">
        <f t="shared" si="86"/>
        <v>No</v>
      </c>
      <c r="AK758" s="40">
        <v>8.5</v>
      </c>
      <c r="AL758" s="40">
        <v>7</v>
      </c>
      <c r="AM758" s="5" t="s">
        <v>177</v>
      </c>
      <c r="AN758" s="5" t="s">
        <v>177</v>
      </c>
      <c r="AO758" s="5" t="s">
        <v>8348</v>
      </c>
      <c r="AP758" s="5">
        <v>744729</v>
      </c>
      <c r="AQ758" s="5">
        <v>843</v>
      </c>
      <c r="AR758" s="5" t="str">
        <f>IF(AQ758&lt;600,"yes","no")</f>
        <v>no</v>
      </c>
      <c r="AS758" s="5">
        <v>891</v>
      </c>
      <c r="AT758" s="5" t="str">
        <f t="shared" si="87"/>
        <v>no</v>
      </c>
      <c r="AU758" s="5" t="str">
        <f t="shared" si="88"/>
        <v>no</v>
      </c>
      <c r="AV758" s="5">
        <v>65.348142779298243</v>
      </c>
      <c r="AW758" s="5">
        <v>80.42</v>
      </c>
      <c r="AX758" s="5" t="s">
        <v>2386</v>
      </c>
      <c r="AY758" s="5">
        <v>15.09</v>
      </c>
      <c r="AZ758" s="5" t="str">
        <f t="shared" si="89"/>
        <v>no</v>
      </c>
      <c r="BA758" s="5" t="str">
        <f t="shared" si="90"/>
        <v>no</v>
      </c>
    </row>
    <row r="759" spans="1:53">
      <c r="A759" s="5" t="s">
        <v>3395</v>
      </c>
      <c r="B759" s="5" t="s">
        <v>3989</v>
      </c>
      <c r="C759" s="5" t="s">
        <v>3700</v>
      </c>
      <c r="D759" s="5">
        <v>1989153</v>
      </c>
      <c r="E759" s="5" t="s">
        <v>172</v>
      </c>
      <c r="F759" s="5" t="s">
        <v>9839</v>
      </c>
      <c r="G759" s="5" t="s">
        <v>2882</v>
      </c>
      <c r="H759" s="5" t="s">
        <v>1549</v>
      </c>
      <c r="I759" s="5" t="s">
        <v>6168</v>
      </c>
      <c r="J759" s="5">
        <v>2015</v>
      </c>
      <c r="K759" s="10" t="s">
        <v>6174</v>
      </c>
      <c r="L759" s="136" t="s">
        <v>178</v>
      </c>
      <c r="M759" s="5" t="s">
        <v>2383</v>
      </c>
      <c r="N759" s="5" t="str">
        <f>VLOOKUP(A759,'All_useable_T.pal_12-2019'!C:R,15,FALSE)</f>
        <v>Yes</v>
      </c>
      <c r="O759" s="5" t="s">
        <v>177</v>
      </c>
      <c r="P759" s="10" t="s">
        <v>449</v>
      </c>
      <c r="Q759" s="23">
        <v>42125</v>
      </c>
      <c r="R759" s="5" t="s">
        <v>172</v>
      </c>
      <c r="S759" s="5" t="s">
        <v>172</v>
      </c>
      <c r="T759" s="5" t="s">
        <v>172</v>
      </c>
      <c r="U759" s="5" t="s">
        <v>172</v>
      </c>
      <c r="V759" s="5" t="s">
        <v>172</v>
      </c>
      <c r="W759" s="5" t="s">
        <v>172</v>
      </c>
      <c r="X759" s="5" t="s">
        <v>172</v>
      </c>
      <c r="Y759" s="5" t="s">
        <v>2814</v>
      </c>
      <c r="Z759" s="5" t="s">
        <v>9203</v>
      </c>
      <c r="AA759" s="5" t="s">
        <v>4033</v>
      </c>
      <c r="AB759" s="5" t="s">
        <v>6586</v>
      </c>
      <c r="AC759" s="5" t="s">
        <v>1762</v>
      </c>
      <c r="AD759" s="5">
        <v>2.4861500000000002E-2</v>
      </c>
      <c r="AE759" s="5" t="s">
        <v>177</v>
      </c>
      <c r="AF759" s="5" t="s">
        <v>449</v>
      </c>
      <c r="AG759" s="40">
        <v>8.1000600000000006E-2</v>
      </c>
      <c r="AH759" s="40" t="s">
        <v>177</v>
      </c>
      <c r="AI759" s="40" t="s">
        <v>449</v>
      </c>
      <c r="AJ759" s="40" t="str">
        <f t="shared" si="86"/>
        <v>No</v>
      </c>
      <c r="AK759" s="40">
        <v>43.2</v>
      </c>
      <c r="AL759" s="40">
        <v>42</v>
      </c>
      <c r="AM759" s="5" t="s">
        <v>177</v>
      </c>
      <c r="AN759" s="5" t="s">
        <v>177</v>
      </c>
      <c r="AO759" s="5" t="s">
        <v>8349</v>
      </c>
      <c r="AP759" s="5">
        <v>1142893</v>
      </c>
      <c r="AQ759" s="5">
        <v>121</v>
      </c>
      <c r="AR759" s="5" t="str">
        <f>IF(AQ759&lt;350,"yes","no")</f>
        <v>yes</v>
      </c>
      <c r="AS759" s="5">
        <v>18615</v>
      </c>
      <c r="AT759" s="5" t="str">
        <f t="shared" si="87"/>
        <v>yes</v>
      </c>
      <c r="AU759" s="5" t="str">
        <f t="shared" si="88"/>
        <v>yes</v>
      </c>
      <c r="AV759" s="5">
        <v>100.28605700256135</v>
      </c>
      <c r="AW759" s="5">
        <v>100</v>
      </c>
      <c r="AX759" s="5" t="s">
        <v>2385</v>
      </c>
      <c r="AY759" s="5">
        <v>2.1</v>
      </c>
      <c r="AZ759" s="5" t="str">
        <f t="shared" si="89"/>
        <v>yes</v>
      </c>
      <c r="BA759" s="5" t="str">
        <f t="shared" si="90"/>
        <v>yes</v>
      </c>
    </row>
    <row r="760" spans="1:53">
      <c r="A760" s="5" t="s">
        <v>3396</v>
      </c>
      <c r="B760" s="5" t="s">
        <v>3990</v>
      </c>
      <c r="C760" s="5" t="s">
        <v>3701</v>
      </c>
      <c r="D760" s="5">
        <v>1433124</v>
      </c>
      <c r="E760" s="5" t="s">
        <v>172</v>
      </c>
      <c r="F760" s="5" t="s">
        <v>10049</v>
      </c>
      <c r="G760" s="5" t="s">
        <v>2882</v>
      </c>
      <c r="H760" s="5" t="s">
        <v>1549</v>
      </c>
      <c r="I760" s="5" t="s">
        <v>6168</v>
      </c>
      <c r="J760" s="5">
        <v>2015</v>
      </c>
      <c r="K760" s="10" t="s">
        <v>6174</v>
      </c>
      <c r="L760" s="136" t="s">
        <v>178</v>
      </c>
      <c r="M760" s="5" t="s">
        <v>2383</v>
      </c>
      <c r="N760" s="5" t="str">
        <f>VLOOKUP(A760,'All_useable_T.pal_12-2019'!C:R,15,FALSE)</f>
        <v>Yes</v>
      </c>
      <c r="O760" s="5" t="s">
        <v>177</v>
      </c>
      <c r="P760" s="10" t="s">
        <v>449</v>
      </c>
      <c r="Q760" s="23">
        <v>42125</v>
      </c>
      <c r="R760" s="5" t="s">
        <v>172</v>
      </c>
      <c r="S760" s="5" t="s">
        <v>172</v>
      </c>
      <c r="T760" s="5" t="s">
        <v>172</v>
      </c>
      <c r="U760" s="5" t="s">
        <v>172</v>
      </c>
      <c r="V760" s="5" t="s">
        <v>172</v>
      </c>
      <c r="W760" s="5" t="s">
        <v>172</v>
      </c>
      <c r="X760" s="5" t="s">
        <v>172</v>
      </c>
      <c r="Y760" s="5" t="s">
        <v>2814</v>
      </c>
      <c r="Z760" s="5" t="s">
        <v>9204</v>
      </c>
      <c r="AA760" s="5" t="s">
        <v>4033</v>
      </c>
      <c r="AB760" s="5" t="s">
        <v>6586</v>
      </c>
      <c r="AC760" s="5" t="s">
        <v>1762</v>
      </c>
      <c r="AD760" s="5">
        <v>6.0172900000000001E-2</v>
      </c>
      <c r="AE760" s="5" t="s">
        <v>177</v>
      </c>
      <c r="AF760" s="5" t="s">
        <v>449</v>
      </c>
      <c r="AG760" s="40">
        <v>5.6815600000000001E-2</v>
      </c>
      <c r="AH760" s="40" t="s">
        <v>177</v>
      </c>
      <c r="AI760" s="40" t="s">
        <v>449</v>
      </c>
      <c r="AJ760" s="40" t="str">
        <f t="shared" si="86"/>
        <v>No</v>
      </c>
      <c r="AK760" s="40">
        <v>14.1</v>
      </c>
      <c r="AL760" s="40">
        <v>13</v>
      </c>
      <c r="AM760" s="5" t="s">
        <v>177</v>
      </c>
      <c r="AN760" s="5" t="s">
        <v>177</v>
      </c>
      <c r="AO760" s="5" t="s">
        <v>8469</v>
      </c>
      <c r="AP760" s="5">
        <v>1071115</v>
      </c>
      <c r="AQ760" s="5">
        <v>833</v>
      </c>
      <c r="AR760" s="5" t="str">
        <f>IF(AQ760&lt;600,"yes","no")</f>
        <v>no</v>
      </c>
      <c r="AS760" s="5">
        <v>1504</v>
      </c>
      <c r="AT760" s="5" t="str">
        <f t="shared" si="87"/>
        <v>yes</v>
      </c>
      <c r="AU760" s="5" t="str">
        <f t="shared" si="88"/>
        <v>no</v>
      </c>
      <c r="AV760" s="5">
        <v>93.987713588497343</v>
      </c>
      <c r="AW760" s="5">
        <v>93.23</v>
      </c>
      <c r="AX760" s="5" t="s">
        <v>2386</v>
      </c>
      <c r="AY760" s="5">
        <v>14.74</v>
      </c>
      <c r="AZ760" s="5" t="str">
        <f t="shared" si="89"/>
        <v>no</v>
      </c>
      <c r="BA760" s="5" t="str">
        <f t="shared" si="90"/>
        <v>no</v>
      </c>
    </row>
    <row r="761" spans="1:53">
      <c r="A761" s="5" t="s">
        <v>3397</v>
      </c>
      <c r="B761" s="5" t="s">
        <v>3991</v>
      </c>
      <c r="C761" s="5" t="s">
        <v>3702</v>
      </c>
      <c r="D761" s="5">
        <v>381820</v>
      </c>
      <c r="E761" s="5" t="s">
        <v>172</v>
      </c>
      <c r="F761" s="5" t="s">
        <v>10050</v>
      </c>
      <c r="G761" s="5" t="s">
        <v>2882</v>
      </c>
      <c r="H761" s="5" t="s">
        <v>1549</v>
      </c>
      <c r="I761" s="5" t="s">
        <v>6168</v>
      </c>
      <c r="J761" s="5">
        <v>2015</v>
      </c>
      <c r="K761" s="10" t="s">
        <v>6174</v>
      </c>
      <c r="L761" s="136" t="s">
        <v>178</v>
      </c>
      <c r="M761" s="5" t="s">
        <v>2383</v>
      </c>
      <c r="N761" s="5" t="str">
        <f>VLOOKUP(A761,'All_useable_T.pal_12-2019'!C:R,15,FALSE)</f>
        <v>Yes</v>
      </c>
      <c r="O761" s="5" t="s">
        <v>177</v>
      </c>
      <c r="P761" s="10" t="s">
        <v>449</v>
      </c>
      <c r="Q761" s="23">
        <v>42186</v>
      </c>
      <c r="R761" s="5" t="s">
        <v>172</v>
      </c>
      <c r="S761" s="5" t="s">
        <v>172</v>
      </c>
      <c r="T761" s="5" t="s">
        <v>172</v>
      </c>
      <c r="U761" s="5" t="s">
        <v>172</v>
      </c>
      <c r="V761" s="5" t="s">
        <v>172</v>
      </c>
      <c r="W761" s="5" t="s">
        <v>172</v>
      </c>
      <c r="X761" s="5" t="s">
        <v>172</v>
      </c>
      <c r="Y761" s="5" t="s">
        <v>2814</v>
      </c>
      <c r="Z761" s="5" t="s">
        <v>9205</v>
      </c>
      <c r="AA761" s="5" t="s">
        <v>4033</v>
      </c>
      <c r="AB761" s="5" t="s">
        <v>6586</v>
      </c>
      <c r="AC761" s="5" t="s">
        <v>1765</v>
      </c>
      <c r="AD761" s="5">
        <v>0.38591900000000001</v>
      </c>
      <c r="AE761" s="5" t="s">
        <v>449</v>
      </c>
      <c r="AF761" s="5" t="s">
        <v>449</v>
      </c>
      <c r="AG761" s="40">
        <v>0.48274699999999998</v>
      </c>
      <c r="AH761" s="40" t="s">
        <v>449</v>
      </c>
      <c r="AI761" s="40" t="s">
        <v>449</v>
      </c>
      <c r="AJ761" s="40" t="str">
        <f t="shared" si="86"/>
        <v>No</v>
      </c>
      <c r="AK761" s="40">
        <v>4.4000000000000004</v>
      </c>
      <c r="AL761" s="40">
        <v>4</v>
      </c>
      <c r="AM761" s="5" t="s">
        <v>177</v>
      </c>
      <c r="AN761" s="5" t="s">
        <v>177</v>
      </c>
      <c r="AO761" s="5" t="s">
        <v>8470</v>
      </c>
      <c r="AP761" s="5">
        <v>671267</v>
      </c>
      <c r="AQ761" s="5">
        <v>769</v>
      </c>
      <c r="AR761" s="5" t="str">
        <f>IF(AQ761&lt;600,"yes","no")</f>
        <v>no</v>
      </c>
      <c r="AS761" s="5">
        <v>884</v>
      </c>
      <c r="AT761" s="5" t="str">
        <f t="shared" si="87"/>
        <v>no</v>
      </c>
      <c r="AU761" s="5" t="str">
        <f t="shared" si="88"/>
        <v>no</v>
      </c>
      <c r="AV761" s="5">
        <v>58.902032496426479</v>
      </c>
      <c r="AW761" s="5">
        <v>78.17</v>
      </c>
      <c r="AX761" s="5" t="s">
        <v>2386</v>
      </c>
      <c r="AY761" s="5">
        <v>9.6300000000000008</v>
      </c>
      <c r="AZ761" s="5" t="str">
        <f t="shared" si="89"/>
        <v>no</v>
      </c>
      <c r="BA761" s="5" t="str">
        <f t="shared" si="90"/>
        <v>yes</v>
      </c>
    </row>
    <row r="762" spans="1:53">
      <c r="A762" s="5" t="s">
        <v>3398</v>
      </c>
      <c r="B762" s="5" t="s">
        <v>3992</v>
      </c>
      <c r="C762" s="5" t="s">
        <v>3703</v>
      </c>
      <c r="D762" s="5">
        <v>2390007</v>
      </c>
      <c r="E762" s="5" t="s">
        <v>172</v>
      </c>
      <c r="F762" s="5" t="s">
        <v>10051</v>
      </c>
      <c r="G762" s="5" t="s">
        <v>2882</v>
      </c>
      <c r="H762" s="5" t="s">
        <v>1549</v>
      </c>
      <c r="I762" s="5" t="s">
        <v>6168</v>
      </c>
      <c r="J762" s="5">
        <v>2015</v>
      </c>
      <c r="K762" s="10" t="s">
        <v>6174</v>
      </c>
      <c r="L762" s="136" t="s">
        <v>178</v>
      </c>
      <c r="M762" s="5" t="s">
        <v>2383</v>
      </c>
      <c r="N762" s="5" t="str">
        <f>VLOOKUP(A762,'All_useable_T.pal_12-2019'!C:R,15,FALSE)</f>
        <v>Yes</v>
      </c>
      <c r="O762" s="5" t="s">
        <v>177</v>
      </c>
      <c r="P762" s="10" t="s">
        <v>449</v>
      </c>
      <c r="Q762" s="23">
        <v>42186</v>
      </c>
      <c r="R762" s="5" t="s">
        <v>172</v>
      </c>
      <c r="S762" s="5" t="s">
        <v>172</v>
      </c>
      <c r="T762" s="5" t="s">
        <v>172</v>
      </c>
      <c r="U762" s="5" t="s">
        <v>172</v>
      </c>
      <c r="V762" s="5" t="s">
        <v>172</v>
      </c>
      <c r="W762" s="5" t="s">
        <v>172</v>
      </c>
      <c r="X762" s="5" t="s">
        <v>172</v>
      </c>
      <c r="Y762" s="5" t="s">
        <v>2814</v>
      </c>
      <c r="Z762" s="5" t="s">
        <v>9205</v>
      </c>
      <c r="AA762" s="5" t="s">
        <v>4033</v>
      </c>
      <c r="AB762" s="5" t="s">
        <v>6586</v>
      </c>
      <c r="AC762" s="5" t="s">
        <v>1765</v>
      </c>
      <c r="AD762" s="5">
        <v>2.6401500000000001E-2</v>
      </c>
      <c r="AE762" s="5" t="s">
        <v>177</v>
      </c>
      <c r="AF762" s="5" t="s">
        <v>449</v>
      </c>
      <c r="AG762" s="40">
        <v>6.3430200000000006E-2</v>
      </c>
      <c r="AH762" s="40" t="s">
        <v>177</v>
      </c>
      <c r="AI762" s="40" t="s">
        <v>449</v>
      </c>
      <c r="AJ762" s="40" t="str">
        <f t="shared" si="86"/>
        <v>No</v>
      </c>
      <c r="AK762" s="40">
        <v>30.4</v>
      </c>
      <c r="AL762" s="40">
        <v>29</v>
      </c>
      <c r="AM762" s="5" t="s">
        <v>177</v>
      </c>
      <c r="AN762" s="5" t="s">
        <v>177</v>
      </c>
      <c r="AO762" s="5" t="s">
        <v>8471</v>
      </c>
      <c r="AP762" s="5">
        <v>1141626</v>
      </c>
      <c r="AQ762" s="5">
        <v>148</v>
      </c>
      <c r="AR762" s="5" t="str">
        <f t="shared" ref="AR762:AR767" si="93">IF(AQ762&lt;350,"yes","no")</f>
        <v>yes</v>
      </c>
      <c r="AS762" s="5">
        <v>12411</v>
      </c>
      <c r="AT762" s="5" t="str">
        <f t="shared" si="87"/>
        <v>yes</v>
      </c>
      <c r="AU762" s="5" t="str">
        <f t="shared" si="88"/>
        <v>yes</v>
      </c>
      <c r="AV762" s="5">
        <v>100.17488086076834</v>
      </c>
      <c r="AW762" s="5">
        <v>99.6</v>
      </c>
      <c r="AX762" s="5" t="s">
        <v>2385</v>
      </c>
      <c r="AY762" s="5">
        <v>1.32</v>
      </c>
      <c r="AZ762" s="5" t="str">
        <f t="shared" si="89"/>
        <v>yes</v>
      </c>
      <c r="BA762" s="5" t="str">
        <f t="shared" si="90"/>
        <v>yes</v>
      </c>
    </row>
    <row r="763" spans="1:53">
      <c r="A763" s="5" t="s">
        <v>3399</v>
      </c>
      <c r="B763" s="5" t="s">
        <v>3993</v>
      </c>
      <c r="C763" s="5" t="s">
        <v>3704</v>
      </c>
      <c r="D763" s="5">
        <v>2321164</v>
      </c>
      <c r="E763" s="5" t="s">
        <v>172</v>
      </c>
      <c r="F763" s="5" t="s">
        <v>9817</v>
      </c>
      <c r="G763" s="5" t="s">
        <v>2882</v>
      </c>
      <c r="H763" s="5" t="s">
        <v>1549</v>
      </c>
      <c r="I763" s="5" t="s">
        <v>6168</v>
      </c>
      <c r="J763" s="5">
        <v>2015</v>
      </c>
      <c r="K763" s="10" t="s">
        <v>6174</v>
      </c>
      <c r="L763" s="136" t="s">
        <v>178</v>
      </c>
      <c r="M763" s="5" t="s">
        <v>2383</v>
      </c>
      <c r="N763" s="5" t="str">
        <f>VLOOKUP(A763,'All_useable_T.pal_12-2019'!C:R,15,FALSE)</f>
        <v>Yes</v>
      </c>
      <c r="O763" s="5" t="s">
        <v>177</v>
      </c>
      <c r="P763" s="10" t="s">
        <v>449</v>
      </c>
      <c r="Q763" s="23">
        <v>42186</v>
      </c>
      <c r="R763" s="5" t="s">
        <v>172</v>
      </c>
      <c r="S763" s="5" t="s">
        <v>172</v>
      </c>
      <c r="T763" s="5" t="s">
        <v>172</v>
      </c>
      <c r="U763" s="5" t="s">
        <v>172</v>
      </c>
      <c r="V763" s="5" t="s">
        <v>172</v>
      </c>
      <c r="W763" s="5" t="s">
        <v>172</v>
      </c>
      <c r="X763" s="5" t="s">
        <v>172</v>
      </c>
      <c r="Y763" s="5" t="s">
        <v>2814</v>
      </c>
      <c r="Z763" s="5" t="s">
        <v>9205</v>
      </c>
      <c r="AA763" s="5" t="s">
        <v>4033</v>
      </c>
      <c r="AB763" s="5" t="s">
        <v>6586</v>
      </c>
      <c r="AC763" s="5" t="s">
        <v>1765</v>
      </c>
      <c r="AD763" s="5">
        <v>2.5330999999999999E-2</v>
      </c>
      <c r="AE763" s="5" t="s">
        <v>177</v>
      </c>
      <c r="AF763" s="5" t="s">
        <v>449</v>
      </c>
      <c r="AG763" s="40">
        <v>8.3294900000000005E-2</v>
      </c>
      <c r="AH763" s="40" t="s">
        <v>177</v>
      </c>
      <c r="AI763" s="40" t="s">
        <v>449</v>
      </c>
      <c r="AJ763" s="40" t="str">
        <f t="shared" si="86"/>
        <v>No</v>
      </c>
      <c r="AK763" s="40">
        <v>41.1</v>
      </c>
      <c r="AL763" s="40">
        <v>40</v>
      </c>
      <c r="AM763" s="5" t="s">
        <v>177</v>
      </c>
      <c r="AN763" s="5" t="s">
        <v>177</v>
      </c>
      <c r="AO763" s="5" t="s">
        <v>8323</v>
      </c>
      <c r="AP763" s="5">
        <v>1133828</v>
      </c>
      <c r="AQ763" s="5">
        <v>84</v>
      </c>
      <c r="AR763" s="5" t="str">
        <f t="shared" si="93"/>
        <v>yes</v>
      </c>
      <c r="AS763" s="5">
        <v>33351</v>
      </c>
      <c r="AT763" s="5" t="str">
        <f t="shared" si="87"/>
        <v>yes</v>
      </c>
      <c r="AU763" s="5" t="str">
        <f t="shared" si="88"/>
        <v>yes</v>
      </c>
      <c r="AV763" s="5">
        <v>99.490625490837843</v>
      </c>
      <c r="AW763" s="5">
        <v>99.97</v>
      </c>
      <c r="AX763" s="5" t="s">
        <v>2385</v>
      </c>
      <c r="AY763" s="5">
        <v>1.93</v>
      </c>
      <c r="AZ763" s="5" t="str">
        <f t="shared" si="89"/>
        <v>yes</v>
      </c>
      <c r="BA763" s="5" t="str">
        <f t="shared" si="90"/>
        <v>yes</v>
      </c>
    </row>
    <row r="764" spans="1:53">
      <c r="A764" s="5" t="s">
        <v>3400</v>
      </c>
      <c r="B764" s="5" t="s">
        <v>3994</v>
      </c>
      <c r="C764" s="5" t="s">
        <v>3705</v>
      </c>
      <c r="D764" s="5">
        <v>2500000</v>
      </c>
      <c r="E764" s="5" t="s">
        <v>172</v>
      </c>
      <c r="F764" s="5" t="s">
        <v>9841</v>
      </c>
      <c r="G764" s="5" t="s">
        <v>2882</v>
      </c>
      <c r="H764" s="5" t="s">
        <v>1549</v>
      </c>
      <c r="I764" s="5" t="s">
        <v>6168</v>
      </c>
      <c r="J764" s="5">
        <v>2015</v>
      </c>
      <c r="K764" s="10" t="s">
        <v>6174</v>
      </c>
      <c r="L764" s="136" t="s">
        <v>178</v>
      </c>
      <c r="M764" s="5" t="s">
        <v>2383</v>
      </c>
      <c r="N764" s="5" t="str">
        <f>VLOOKUP(A764,'All_useable_T.pal_12-2019'!C:R,15,FALSE)</f>
        <v>Yes</v>
      </c>
      <c r="O764" s="5" t="s">
        <v>177</v>
      </c>
      <c r="P764" s="10" t="s">
        <v>449</v>
      </c>
      <c r="Q764" s="23">
        <v>42186</v>
      </c>
      <c r="R764" s="5" t="s">
        <v>172</v>
      </c>
      <c r="S764" s="5" t="s">
        <v>172</v>
      </c>
      <c r="T764" s="5" t="s">
        <v>172</v>
      </c>
      <c r="U764" s="5" t="s">
        <v>172</v>
      </c>
      <c r="V764" s="5" t="s">
        <v>172</v>
      </c>
      <c r="W764" s="5" t="s">
        <v>172</v>
      </c>
      <c r="X764" s="5" t="s">
        <v>172</v>
      </c>
      <c r="Y764" s="5" t="s">
        <v>2814</v>
      </c>
      <c r="Z764" s="5" t="s">
        <v>9205</v>
      </c>
      <c r="AA764" s="5" t="s">
        <v>4033</v>
      </c>
      <c r="AB764" s="5" t="s">
        <v>6586</v>
      </c>
      <c r="AC764" s="5" t="s">
        <v>1765</v>
      </c>
      <c r="AD764" s="5">
        <v>2.4123599999999999E-2</v>
      </c>
      <c r="AE764" s="5" t="s">
        <v>177</v>
      </c>
      <c r="AF764" s="5" t="s">
        <v>449</v>
      </c>
      <c r="AG764" s="40">
        <v>3.1561100000000002E-2</v>
      </c>
      <c r="AH764" s="40" t="s">
        <v>177</v>
      </c>
      <c r="AI764" s="40" t="s">
        <v>449</v>
      </c>
      <c r="AJ764" s="40" t="str">
        <f t="shared" si="86"/>
        <v>No</v>
      </c>
      <c r="AK764" s="40">
        <v>90.2</v>
      </c>
      <c r="AL764" s="40">
        <v>89</v>
      </c>
      <c r="AM764" s="5" t="s">
        <v>177</v>
      </c>
      <c r="AN764" s="5" t="s">
        <v>177</v>
      </c>
      <c r="AO764" s="5" t="s">
        <v>8351</v>
      </c>
      <c r="AP764" s="5">
        <v>1133347</v>
      </c>
      <c r="AQ764" s="5">
        <v>16</v>
      </c>
      <c r="AR764" s="5" t="str">
        <f t="shared" si="93"/>
        <v>yes</v>
      </c>
      <c r="AS764" s="5">
        <v>175099</v>
      </c>
      <c r="AT764" s="5" t="str">
        <f t="shared" si="87"/>
        <v>yes</v>
      </c>
      <c r="AU764" s="5" t="str">
        <f t="shared" si="88"/>
        <v>yes</v>
      </c>
      <c r="AV764" s="5">
        <v>99.448418920828018</v>
      </c>
      <c r="AW764" s="5">
        <v>100</v>
      </c>
      <c r="AX764" s="5" t="s">
        <v>2385</v>
      </c>
      <c r="AY764" s="5">
        <v>0</v>
      </c>
      <c r="AZ764" s="5" t="str">
        <f t="shared" si="89"/>
        <v>yes</v>
      </c>
      <c r="BA764" s="5" t="str">
        <f t="shared" si="90"/>
        <v>yes</v>
      </c>
    </row>
    <row r="765" spans="1:53">
      <c r="A765" s="5" t="s">
        <v>3312</v>
      </c>
      <c r="B765" s="5" t="s">
        <v>3906</v>
      </c>
      <c r="C765" s="5" t="s">
        <v>3617</v>
      </c>
      <c r="D765" s="5">
        <v>2500000</v>
      </c>
      <c r="E765" s="5" t="s">
        <v>172</v>
      </c>
      <c r="F765" s="5" t="s">
        <v>9905</v>
      </c>
      <c r="G765" s="5" t="s">
        <v>2882</v>
      </c>
      <c r="H765" s="5" t="s">
        <v>1593</v>
      </c>
      <c r="I765" s="5" t="s">
        <v>6169</v>
      </c>
      <c r="J765" s="5">
        <v>2015</v>
      </c>
      <c r="K765" s="10" t="s">
        <v>6174</v>
      </c>
      <c r="L765" s="136" t="s">
        <v>178</v>
      </c>
      <c r="M765" s="5" t="s">
        <v>2383</v>
      </c>
      <c r="N765" s="5" t="str">
        <f>VLOOKUP(A765,'All_useable_T.pal_12-2019'!C:R,15,FALSE)</f>
        <v>Yes</v>
      </c>
      <c r="O765" s="5" t="s">
        <v>177</v>
      </c>
      <c r="P765" s="10" t="s">
        <v>449</v>
      </c>
      <c r="Q765" s="5" t="s">
        <v>172</v>
      </c>
      <c r="R765" s="5" t="s">
        <v>172</v>
      </c>
      <c r="S765" s="5" t="s">
        <v>172</v>
      </c>
      <c r="T765" s="5" t="s">
        <v>172</v>
      </c>
      <c r="U765" s="5" t="s">
        <v>172</v>
      </c>
      <c r="V765" s="5" t="s">
        <v>172</v>
      </c>
      <c r="W765" s="5" t="s">
        <v>172</v>
      </c>
      <c r="X765" s="5" t="s">
        <v>172</v>
      </c>
      <c r="Y765" s="5" t="s">
        <v>2814</v>
      </c>
      <c r="Z765" s="5" t="s">
        <v>172</v>
      </c>
      <c r="AA765" s="5" t="s">
        <v>1632</v>
      </c>
      <c r="AB765" s="5" t="s">
        <v>6586</v>
      </c>
      <c r="AC765" s="5" t="s">
        <v>172</v>
      </c>
      <c r="AD765" s="5">
        <v>2.8431100000000001E-2</v>
      </c>
      <c r="AE765" s="5" t="s">
        <v>177</v>
      </c>
      <c r="AF765" s="5" t="s">
        <v>449</v>
      </c>
      <c r="AG765" s="40">
        <v>0.486566</v>
      </c>
      <c r="AH765" s="40" t="s">
        <v>449</v>
      </c>
      <c r="AI765" s="40" t="s">
        <v>449</v>
      </c>
      <c r="AJ765" s="40" t="str">
        <f t="shared" si="86"/>
        <v>No</v>
      </c>
      <c r="AK765" s="40" t="s">
        <v>172</v>
      </c>
      <c r="AL765" s="40" t="s">
        <v>172</v>
      </c>
      <c r="AM765" s="5" t="s">
        <v>177</v>
      </c>
      <c r="AN765" s="5" t="s">
        <v>177</v>
      </c>
      <c r="AO765" s="5" t="s">
        <v>8258</v>
      </c>
      <c r="AP765" s="5">
        <v>1132390</v>
      </c>
      <c r="AQ765" s="5">
        <v>15</v>
      </c>
      <c r="AR765" s="5" t="str">
        <f t="shared" si="93"/>
        <v>yes</v>
      </c>
      <c r="AS765" s="5">
        <v>298565</v>
      </c>
      <c r="AT765" s="5" t="str">
        <f t="shared" si="87"/>
        <v>yes</v>
      </c>
      <c r="AU765" s="5" t="str">
        <f t="shared" si="88"/>
        <v>yes</v>
      </c>
      <c r="AV765" s="5">
        <v>99.364444518542371</v>
      </c>
      <c r="AW765" s="5">
        <v>99.97</v>
      </c>
      <c r="AX765" s="5" t="s">
        <v>2385</v>
      </c>
      <c r="AY765" s="5">
        <v>0</v>
      </c>
      <c r="AZ765" s="5" t="str">
        <f t="shared" si="89"/>
        <v>yes</v>
      </c>
      <c r="BA765" s="5" t="str">
        <f t="shared" si="90"/>
        <v>yes</v>
      </c>
    </row>
    <row r="766" spans="1:53">
      <c r="A766" s="5" t="s">
        <v>3318</v>
      </c>
      <c r="B766" s="5" t="s">
        <v>3912</v>
      </c>
      <c r="C766" s="5" t="s">
        <v>3623</v>
      </c>
      <c r="D766" s="5">
        <v>2500000</v>
      </c>
      <c r="E766" s="5" t="s">
        <v>172</v>
      </c>
      <c r="F766" s="5" t="s">
        <v>9907</v>
      </c>
      <c r="G766" s="5" t="s">
        <v>2882</v>
      </c>
      <c r="H766" s="5" t="s">
        <v>1593</v>
      </c>
      <c r="I766" s="5" t="s">
        <v>6169</v>
      </c>
      <c r="J766" s="5">
        <v>2015</v>
      </c>
      <c r="K766" s="10" t="s">
        <v>6174</v>
      </c>
      <c r="L766" s="136" t="s">
        <v>178</v>
      </c>
      <c r="M766" s="5" t="s">
        <v>2383</v>
      </c>
      <c r="N766" s="5" t="str">
        <f>VLOOKUP(A766,'All_useable_T.pal_12-2019'!C:R,15,FALSE)</f>
        <v>Yes</v>
      </c>
      <c r="O766" s="5" t="s">
        <v>177</v>
      </c>
      <c r="P766" s="10" t="s">
        <v>449</v>
      </c>
      <c r="Q766" s="5" t="s">
        <v>172</v>
      </c>
      <c r="R766" s="5" t="s">
        <v>172</v>
      </c>
      <c r="S766" s="5" t="s">
        <v>172</v>
      </c>
      <c r="T766" s="5" t="s">
        <v>172</v>
      </c>
      <c r="U766" s="5" t="s">
        <v>172</v>
      </c>
      <c r="V766" s="5" t="s">
        <v>172</v>
      </c>
      <c r="W766" s="5" t="s">
        <v>172</v>
      </c>
      <c r="X766" s="5" t="s">
        <v>172</v>
      </c>
      <c r="Y766" s="5" t="s">
        <v>2814</v>
      </c>
      <c r="Z766" s="5" t="s">
        <v>172</v>
      </c>
      <c r="AA766" s="5" t="s">
        <v>1632</v>
      </c>
      <c r="AB766" s="5" t="s">
        <v>6586</v>
      </c>
      <c r="AC766" s="5" t="s">
        <v>172</v>
      </c>
      <c r="AD766" s="5">
        <v>2.8387200000000001E-2</v>
      </c>
      <c r="AE766" s="5" t="s">
        <v>177</v>
      </c>
      <c r="AF766" s="5" t="s">
        <v>449</v>
      </c>
      <c r="AG766" s="40">
        <v>3.1637400000000003E-2</v>
      </c>
      <c r="AH766" s="40" t="s">
        <v>177</v>
      </c>
      <c r="AI766" s="40" t="s">
        <v>449</v>
      </c>
      <c r="AJ766" s="40" t="str">
        <f t="shared" si="86"/>
        <v>No</v>
      </c>
      <c r="AK766" s="40" t="s">
        <v>172</v>
      </c>
      <c r="AL766" s="40" t="s">
        <v>172</v>
      </c>
      <c r="AM766" s="5" t="s">
        <v>177</v>
      </c>
      <c r="AN766" s="5" t="s">
        <v>177</v>
      </c>
      <c r="AO766" s="5" t="s">
        <v>8261</v>
      </c>
      <c r="AP766" s="5">
        <v>1132992</v>
      </c>
      <c r="AQ766" s="5">
        <v>16</v>
      </c>
      <c r="AR766" s="5" t="str">
        <f t="shared" si="93"/>
        <v>yes</v>
      </c>
      <c r="AS766" s="5">
        <v>169642</v>
      </c>
      <c r="AT766" s="5" t="str">
        <f t="shared" si="87"/>
        <v>yes</v>
      </c>
      <c r="AU766" s="5" t="str">
        <f t="shared" si="88"/>
        <v>yes</v>
      </c>
      <c r="AV766" s="5">
        <v>99.417268541714748</v>
      </c>
      <c r="AW766" s="5">
        <v>99.17</v>
      </c>
      <c r="AX766" s="5" t="s">
        <v>2385</v>
      </c>
      <c r="AY766" s="5">
        <v>0</v>
      </c>
      <c r="AZ766" s="5" t="str">
        <f t="shared" si="89"/>
        <v>yes</v>
      </c>
      <c r="BA766" s="5" t="str">
        <f t="shared" si="90"/>
        <v>yes</v>
      </c>
    </row>
    <row r="767" spans="1:53">
      <c r="A767" s="5" t="s">
        <v>3314</v>
      </c>
      <c r="B767" s="5" t="s">
        <v>3908</v>
      </c>
      <c r="C767" s="5" t="s">
        <v>3619</v>
      </c>
      <c r="D767" s="5">
        <v>2500000</v>
      </c>
      <c r="E767" s="5" t="s">
        <v>172</v>
      </c>
      <c r="F767" s="5" t="s">
        <v>9910</v>
      </c>
      <c r="G767" s="5" t="s">
        <v>2882</v>
      </c>
      <c r="H767" s="5" t="s">
        <v>1593</v>
      </c>
      <c r="I767" s="5" t="s">
        <v>6169</v>
      </c>
      <c r="J767" s="5">
        <v>2015</v>
      </c>
      <c r="K767" s="10" t="s">
        <v>6174</v>
      </c>
      <c r="L767" s="136" t="s">
        <v>178</v>
      </c>
      <c r="M767" s="5" t="s">
        <v>2383</v>
      </c>
      <c r="N767" s="5" t="str">
        <f>VLOOKUP(A767,'All_useable_T.pal_12-2019'!C:R,15,FALSE)</f>
        <v>Yes</v>
      </c>
      <c r="O767" s="5" t="s">
        <v>177</v>
      </c>
      <c r="P767" s="10" t="s">
        <v>449</v>
      </c>
      <c r="Q767" s="5" t="s">
        <v>172</v>
      </c>
      <c r="R767" s="5" t="s">
        <v>172</v>
      </c>
      <c r="S767" s="5" t="s">
        <v>172</v>
      </c>
      <c r="T767" s="5" t="s">
        <v>172</v>
      </c>
      <c r="U767" s="5" t="s">
        <v>172</v>
      </c>
      <c r="V767" s="5" t="s">
        <v>172</v>
      </c>
      <c r="W767" s="5" t="s">
        <v>172</v>
      </c>
      <c r="X767" s="5" t="s">
        <v>172</v>
      </c>
      <c r="Y767" s="5" t="s">
        <v>2814</v>
      </c>
      <c r="Z767" s="5" t="s">
        <v>172</v>
      </c>
      <c r="AA767" s="5" t="s">
        <v>1632</v>
      </c>
      <c r="AB767" s="5" t="s">
        <v>6586</v>
      </c>
      <c r="AC767" s="5" t="s">
        <v>172</v>
      </c>
      <c r="AD767" s="5">
        <v>2.85329E-2</v>
      </c>
      <c r="AE767" s="5" t="s">
        <v>177</v>
      </c>
      <c r="AF767" s="5" t="s">
        <v>449</v>
      </c>
      <c r="AG767" s="40">
        <v>7.6185500000000003E-2</v>
      </c>
      <c r="AH767" s="40" t="s">
        <v>177</v>
      </c>
      <c r="AI767" s="40" t="s">
        <v>449</v>
      </c>
      <c r="AJ767" s="40" t="str">
        <f t="shared" si="86"/>
        <v>No</v>
      </c>
      <c r="AK767" s="40" t="s">
        <v>172</v>
      </c>
      <c r="AL767" s="40" t="s">
        <v>172</v>
      </c>
      <c r="AM767" s="5" t="s">
        <v>177</v>
      </c>
      <c r="AN767" s="5" t="s">
        <v>177</v>
      </c>
      <c r="AO767" s="5" t="s">
        <v>8292</v>
      </c>
      <c r="AP767" s="5">
        <v>1130993</v>
      </c>
      <c r="AQ767" s="5">
        <v>13</v>
      </c>
      <c r="AR767" s="5" t="str">
        <f t="shared" si="93"/>
        <v>yes</v>
      </c>
      <c r="AS767" s="5">
        <v>598506</v>
      </c>
      <c r="AT767" s="5" t="str">
        <f t="shared" si="87"/>
        <v>yes</v>
      </c>
      <c r="AU767" s="5" t="str">
        <f t="shared" si="88"/>
        <v>yes</v>
      </c>
      <c r="AV767" s="5">
        <v>99.241861195665621</v>
      </c>
      <c r="AW767" s="5">
        <v>99.97</v>
      </c>
      <c r="AX767" s="5" t="s">
        <v>2385</v>
      </c>
      <c r="AY767" s="5">
        <v>0</v>
      </c>
      <c r="AZ767" s="5" t="str">
        <f t="shared" si="89"/>
        <v>yes</v>
      </c>
      <c r="BA767" s="5" t="str">
        <f t="shared" si="90"/>
        <v>yes</v>
      </c>
    </row>
    <row r="768" spans="1:53">
      <c r="A768" s="5" t="s">
        <v>3315</v>
      </c>
      <c r="B768" s="5" t="s">
        <v>3909</v>
      </c>
      <c r="C768" s="5" t="s">
        <v>3620</v>
      </c>
      <c r="D768" s="5">
        <v>384456</v>
      </c>
      <c r="E768" s="5" t="s">
        <v>172</v>
      </c>
      <c r="F768" s="5" t="s">
        <v>10029</v>
      </c>
      <c r="G768" s="5" t="s">
        <v>2882</v>
      </c>
      <c r="H768" s="5" t="s">
        <v>1593</v>
      </c>
      <c r="I768" s="5" t="s">
        <v>6169</v>
      </c>
      <c r="J768" s="5">
        <v>2015</v>
      </c>
      <c r="K768" s="10" t="s">
        <v>6174</v>
      </c>
      <c r="L768" s="136" t="s">
        <v>178</v>
      </c>
      <c r="M768" s="5" t="s">
        <v>2383</v>
      </c>
      <c r="N768" s="5" t="str">
        <f>VLOOKUP(A768,'All_useable_T.pal_12-2019'!C:R,15,FALSE)</f>
        <v>Yes</v>
      </c>
      <c r="O768" s="5" t="s">
        <v>177</v>
      </c>
      <c r="P768" s="10" t="s">
        <v>449</v>
      </c>
      <c r="Q768" s="5" t="s">
        <v>172</v>
      </c>
      <c r="R768" s="5" t="s">
        <v>172</v>
      </c>
      <c r="S768" s="5" t="s">
        <v>172</v>
      </c>
      <c r="T768" s="5" t="s">
        <v>172</v>
      </c>
      <c r="U768" s="5" t="s">
        <v>172</v>
      </c>
      <c r="V768" s="5" t="s">
        <v>172</v>
      </c>
      <c r="W768" s="5" t="s">
        <v>172</v>
      </c>
      <c r="X768" s="5" t="s">
        <v>172</v>
      </c>
      <c r="Y768" s="5" t="s">
        <v>2814</v>
      </c>
      <c r="Z768" s="5" t="s">
        <v>172</v>
      </c>
      <c r="AA768" s="5" t="s">
        <v>1632</v>
      </c>
      <c r="AB768" s="5" t="s">
        <v>6586</v>
      </c>
      <c r="AC768" s="5" t="s">
        <v>172</v>
      </c>
      <c r="AD768" s="5">
        <v>0.244647</v>
      </c>
      <c r="AE768" s="5" t="s">
        <v>177</v>
      </c>
      <c r="AF768" s="5" t="s">
        <v>449</v>
      </c>
      <c r="AG768" s="40">
        <v>0.44587300000000002</v>
      </c>
      <c r="AH768" s="40" t="s">
        <v>449</v>
      </c>
      <c r="AI768" s="40" t="s">
        <v>449</v>
      </c>
      <c r="AJ768" s="40" t="str">
        <f t="shared" si="86"/>
        <v>No</v>
      </c>
      <c r="AK768" s="40" t="s">
        <v>172</v>
      </c>
      <c r="AL768" s="40" t="s">
        <v>172</v>
      </c>
      <c r="AM768" s="5" t="s">
        <v>177</v>
      </c>
      <c r="AN768" s="5" t="s">
        <v>177</v>
      </c>
      <c r="AO768" s="5" t="s">
        <v>8447</v>
      </c>
      <c r="AP768" s="5">
        <v>799078</v>
      </c>
      <c r="AQ768" s="5">
        <v>841</v>
      </c>
      <c r="AR768" s="5" t="str">
        <f>IF(AQ768&lt;600,"yes","no")</f>
        <v>no</v>
      </c>
      <c r="AS768" s="5">
        <v>1005</v>
      </c>
      <c r="AT768" s="5" t="str">
        <f t="shared" si="87"/>
        <v>no</v>
      </c>
      <c r="AU768" s="5" t="str">
        <f t="shared" si="88"/>
        <v>no</v>
      </c>
      <c r="AV768" s="5">
        <v>70.117134200220605</v>
      </c>
      <c r="AW768" s="5">
        <v>79.58</v>
      </c>
      <c r="AX768" s="5" t="s">
        <v>2386</v>
      </c>
      <c r="AY768" s="5">
        <v>4.93</v>
      </c>
      <c r="AZ768" s="5" t="str">
        <f t="shared" si="89"/>
        <v>yes</v>
      </c>
      <c r="BA768" s="5" t="str">
        <f t="shared" si="90"/>
        <v>yes</v>
      </c>
    </row>
    <row r="769" spans="1:53">
      <c r="A769" s="5" t="s">
        <v>3319</v>
      </c>
      <c r="B769" s="5" t="s">
        <v>3913</v>
      </c>
      <c r="C769" s="5" t="s">
        <v>3624</v>
      </c>
      <c r="D769" s="5">
        <v>2500000</v>
      </c>
      <c r="E769" s="5" t="s">
        <v>172</v>
      </c>
      <c r="F769" s="5" t="s">
        <v>9911</v>
      </c>
      <c r="G769" s="5" t="s">
        <v>2882</v>
      </c>
      <c r="H769" s="5" t="s">
        <v>1593</v>
      </c>
      <c r="I769" s="5" t="s">
        <v>6169</v>
      </c>
      <c r="J769" s="5">
        <v>2015</v>
      </c>
      <c r="K769" s="10" t="s">
        <v>6174</v>
      </c>
      <c r="L769" s="136" t="s">
        <v>178</v>
      </c>
      <c r="M769" s="5" t="s">
        <v>2383</v>
      </c>
      <c r="N769" s="5" t="str">
        <f>VLOOKUP(A769,'All_useable_T.pal_12-2019'!C:R,15,FALSE)</f>
        <v>Yes</v>
      </c>
      <c r="O769" s="5" t="s">
        <v>177</v>
      </c>
      <c r="P769" s="10" t="s">
        <v>449</v>
      </c>
      <c r="Q769" s="5" t="s">
        <v>172</v>
      </c>
      <c r="R769" s="5" t="s">
        <v>172</v>
      </c>
      <c r="S769" s="5" t="s">
        <v>172</v>
      </c>
      <c r="T769" s="5" t="s">
        <v>172</v>
      </c>
      <c r="U769" s="5" t="s">
        <v>172</v>
      </c>
      <c r="V769" s="5" t="s">
        <v>172</v>
      </c>
      <c r="W769" s="5" t="s">
        <v>172</v>
      </c>
      <c r="X769" s="5" t="s">
        <v>172</v>
      </c>
      <c r="Y769" s="5" t="s">
        <v>2814</v>
      </c>
      <c r="Z769" s="5" t="s">
        <v>172</v>
      </c>
      <c r="AA769" s="5" t="s">
        <v>1632</v>
      </c>
      <c r="AB769" s="5" t="s">
        <v>6586</v>
      </c>
      <c r="AC769" s="5" t="s">
        <v>172</v>
      </c>
      <c r="AD769" s="5">
        <v>2.8445100000000001E-2</v>
      </c>
      <c r="AE769" s="5" t="s">
        <v>177</v>
      </c>
      <c r="AF769" s="5" t="s">
        <v>449</v>
      </c>
      <c r="AG769" s="40">
        <v>0.13680700000000001</v>
      </c>
      <c r="AH769" s="40" t="s">
        <v>177</v>
      </c>
      <c r="AI769" s="40" t="s">
        <v>449</v>
      </c>
      <c r="AJ769" s="40" t="str">
        <f t="shared" si="86"/>
        <v>No</v>
      </c>
      <c r="AK769" s="40" t="s">
        <v>172</v>
      </c>
      <c r="AL769" s="40" t="s">
        <v>172</v>
      </c>
      <c r="AM769" s="5" t="s">
        <v>177</v>
      </c>
      <c r="AN769" s="5" t="s">
        <v>177</v>
      </c>
      <c r="AO769" s="5" t="s">
        <v>8293</v>
      </c>
      <c r="AP769" s="5">
        <v>1130844</v>
      </c>
      <c r="AQ769" s="5">
        <v>15</v>
      </c>
      <c r="AR769" s="5" t="str">
        <f t="shared" ref="AR769:AR776" si="94">IF(AQ769&lt;350,"yes","no")</f>
        <v>yes</v>
      </c>
      <c r="AS769" s="5">
        <v>208769</v>
      </c>
      <c r="AT769" s="5" t="str">
        <f t="shared" si="87"/>
        <v>yes</v>
      </c>
      <c r="AU769" s="5" t="str">
        <f t="shared" si="88"/>
        <v>yes</v>
      </c>
      <c r="AV769" s="5">
        <v>99.22878681119272</v>
      </c>
      <c r="AW769" s="5">
        <v>99.97</v>
      </c>
      <c r="AX769" s="5" t="s">
        <v>2385</v>
      </c>
      <c r="AY769" s="5">
        <v>0</v>
      </c>
      <c r="AZ769" s="5" t="str">
        <f t="shared" si="89"/>
        <v>yes</v>
      </c>
      <c r="BA769" s="5" t="str">
        <f t="shared" si="90"/>
        <v>yes</v>
      </c>
    </row>
    <row r="770" spans="1:53">
      <c r="A770" s="5" t="s">
        <v>3308</v>
      </c>
      <c r="B770" s="5" t="s">
        <v>3903</v>
      </c>
      <c r="C770" s="5" t="s">
        <v>3614</v>
      </c>
      <c r="D770" s="5">
        <v>1879748</v>
      </c>
      <c r="E770" s="5" t="s">
        <v>172</v>
      </c>
      <c r="F770" s="5" t="s">
        <v>10085</v>
      </c>
      <c r="G770" s="5" t="s">
        <v>2882</v>
      </c>
      <c r="H770" s="5" t="s">
        <v>1593</v>
      </c>
      <c r="I770" s="5" t="s">
        <v>6169</v>
      </c>
      <c r="J770" s="5">
        <v>2015</v>
      </c>
      <c r="K770" s="10" t="s">
        <v>6174</v>
      </c>
      <c r="L770" s="136" t="s">
        <v>178</v>
      </c>
      <c r="M770" s="5" t="s">
        <v>2383</v>
      </c>
      <c r="N770" s="5" t="str">
        <f>VLOOKUP(A770,'All_useable_T.pal_12-2019'!C:R,15,FALSE)</f>
        <v>Yes</v>
      </c>
      <c r="O770" s="5" t="s">
        <v>177</v>
      </c>
      <c r="P770" s="10" t="s">
        <v>449</v>
      </c>
      <c r="Q770" s="5" t="s">
        <v>172</v>
      </c>
      <c r="R770" s="5" t="s">
        <v>172</v>
      </c>
      <c r="S770" s="5" t="s">
        <v>172</v>
      </c>
      <c r="T770" s="5" t="s">
        <v>172</v>
      </c>
      <c r="U770" s="5" t="s">
        <v>172</v>
      </c>
      <c r="V770" s="5" t="s">
        <v>172</v>
      </c>
      <c r="W770" s="5" t="s">
        <v>172</v>
      </c>
      <c r="X770" s="5" t="s">
        <v>172</v>
      </c>
      <c r="Y770" s="5" t="s">
        <v>2814</v>
      </c>
      <c r="Z770" s="5" t="s">
        <v>172</v>
      </c>
      <c r="AA770" s="5" t="s">
        <v>1632</v>
      </c>
      <c r="AB770" s="5" t="s">
        <v>6586</v>
      </c>
      <c r="AC770" s="5" t="s">
        <v>172</v>
      </c>
      <c r="AD770" s="5">
        <v>2.8410000000000001E-2</v>
      </c>
      <c r="AE770" s="5" t="s">
        <v>177</v>
      </c>
      <c r="AF770" s="5" t="s">
        <v>449</v>
      </c>
      <c r="AG770" s="40">
        <v>3.1601499999999998E-2</v>
      </c>
      <c r="AH770" s="40" t="s">
        <v>177</v>
      </c>
      <c r="AI770" s="40" t="s">
        <v>449</v>
      </c>
      <c r="AJ770" s="40" t="str">
        <f t="shared" si="86"/>
        <v>No</v>
      </c>
      <c r="AK770" s="40" t="s">
        <v>172</v>
      </c>
      <c r="AL770" s="40" t="s">
        <v>172</v>
      </c>
      <c r="AM770" s="5" t="s">
        <v>177</v>
      </c>
      <c r="AN770" s="5" t="s">
        <v>177</v>
      </c>
      <c r="AO770" s="5" t="s">
        <v>8504</v>
      </c>
      <c r="AP770" s="5">
        <v>1130506</v>
      </c>
      <c r="AQ770" s="5">
        <v>10</v>
      </c>
      <c r="AR770" s="5" t="str">
        <f t="shared" si="94"/>
        <v>yes</v>
      </c>
      <c r="AS770" s="5">
        <v>598434</v>
      </c>
      <c r="AT770" s="5" t="str">
        <f t="shared" si="87"/>
        <v>yes</v>
      </c>
      <c r="AU770" s="5" t="str">
        <f t="shared" si="88"/>
        <v>yes</v>
      </c>
      <c r="AV770" s="5">
        <v>99.199128140375009</v>
      </c>
      <c r="AW770" s="5">
        <v>99.97</v>
      </c>
      <c r="AX770" s="5" t="s">
        <v>2385</v>
      </c>
      <c r="AY770" s="5">
        <v>0</v>
      </c>
      <c r="AZ770" s="5" t="str">
        <f t="shared" si="89"/>
        <v>yes</v>
      </c>
      <c r="BA770" s="5" t="str">
        <f t="shared" si="90"/>
        <v>yes</v>
      </c>
    </row>
    <row r="771" spans="1:53">
      <c r="A771" s="5" t="s">
        <v>3316</v>
      </c>
      <c r="B771" s="5" t="s">
        <v>3910</v>
      </c>
      <c r="C771" s="5" t="s">
        <v>3621</v>
      </c>
      <c r="D771" s="5">
        <v>2500000</v>
      </c>
      <c r="E771" s="5" t="s">
        <v>172</v>
      </c>
      <c r="F771" s="5" t="s">
        <v>9906</v>
      </c>
      <c r="G771" s="5" t="s">
        <v>2882</v>
      </c>
      <c r="H771" s="5" t="s">
        <v>1593</v>
      </c>
      <c r="I771" s="5" t="s">
        <v>6169</v>
      </c>
      <c r="J771" s="5">
        <v>2016</v>
      </c>
      <c r="K771" s="10" t="s">
        <v>6174</v>
      </c>
      <c r="L771" s="136" t="s">
        <v>178</v>
      </c>
      <c r="M771" s="5" t="s">
        <v>2383</v>
      </c>
      <c r="N771" s="5" t="str">
        <f>VLOOKUP(A771,'All_useable_T.pal_12-2019'!C:R,15,FALSE)</f>
        <v>Yes</v>
      </c>
      <c r="O771" s="5" t="s">
        <v>177</v>
      </c>
      <c r="P771" s="10" t="s">
        <v>449</v>
      </c>
      <c r="Q771" s="5" t="s">
        <v>172</v>
      </c>
      <c r="R771" s="5" t="s">
        <v>172</v>
      </c>
      <c r="S771" s="5" t="s">
        <v>172</v>
      </c>
      <c r="T771" s="5" t="s">
        <v>172</v>
      </c>
      <c r="U771" s="5" t="s">
        <v>172</v>
      </c>
      <c r="V771" s="5" t="s">
        <v>172</v>
      </c>
      <c r="W771" s="5" t="s">
        <v>172</v>
      </c>
      <c r="X771" s="5" t="s">
        <v>172</v>
      </c>
      <c r="Y771" s="5" t="s">
        <v>2814</v>
      </c>
      <c r="Z771" s="5" t="s">
        <v>172</v>
      </c>
      <c r="AA771" s="5" t="s">
        <v>1632</v>
      </c>
      <c r="AB771" s="5" t="s">
        <v>6586</v>
      </c>
      <c r="AC771" s="5" t="s">
        <v>172</v>
      </c>
      <c r="AD771" s="5">
        <v>2.8415300000000001E-2</v>
      </c>
      <c r="AE771" s="5" t="s">
        <v>177</v>
      </c>
      <c r="AF771" s="5" t="s">
        <v>449</v>
      </c>
      <c r="AG771" s="40">
        <v>3.7503599999999998E-2</v>
      </c>
      <c r="AH771" s="40" t="s">
        <v>177</v>
      </c>
      <c r="AI771" s="40" t="s">
        <v>449</v>
      </c>
      <c r="AJ771" s="40" t="str">
        <f t="shared" ref="AJ771:AJ834" si="95">IF(AG771&gt;0.75,"Yes","No")</f>
        <v>No</v>
      </c>
      <c r="AK771" s="40" t="s">
        <v>172</v>
      </c>
      <c r="AL771" s="40" t="s">
        <v>172</v>
      </c>
      <c r="AM771" s="5" t="s">
        <v>177</v>
      </c>
      <c r="AN771" s="5" t="s">
        <v>177</v>
      </c>
      <c r="AO771" s="5" t="s">
        <v>8260</v>
      </c>
      <c r="AP771" s="5">
        <v>1130470</v>
      </c>
      <c r="AQ771" s="5">
        <v>9</v>
      </c>
      <c r="AR771" s="5" t="str">
        <f t="shared" si="94"/>
        <v>yes</v>
      </c>
      <c r="AS771" s="5">
        <v>598528</v>
      </c>
      <c r="AT771" s="5" t="str">
        <f t="shared" si="87"/>
        <v>yes</v>
      </c>
      <c r="AU771" s="5" t="str">
        <f t="shared" si="88"/>
        <v>yes</v>
      </c>
      <c r="AV771" s="5">
        <v>99.195969228690288</v>
      </c>
      <c r="AW771" s="5">
        <v>99.97</v>
      </c>
      <c r="AX771" s="5" t="s">
        <v>2385</v>
      </c>
      <c r="AY771" s="5">
        <v>0</v>
      </c>
      <c r="AZ771" s="5" t="str">
        <f t="shared" si="89"/>
        <v>yes</v>
      </c>
      <c r="BA771" s="5" t="str">
        <f t="shared" si="90"/>
        <v>yes</v>
      </c>
    </row>
    <row r="772" spans="1:53">
      <c r="A772" s="5" t="s">
        <v>3311</v>
      </c>
      <c r="B772" s="5" t="s">
        <v>3905</v>
      </c>
      <c r="C772" s="5" t="s">
        <v>3616</v>
      </c>
      <c r="D772" s="5">
        <v>2500000</v>
      </c>
      <c r="E772" s="5" t="s">
        <v>172</v>
      </c>
      <c r="F772" s="5" t="s">
        <v>9904</v>
      </c>
      <c r="G772" s="5" t="s">
        <v>2882</v>
      </c>
      <c r="H772" s="5" t="s">
        <v>1593</v>
      </c>
      <c r="I772" s="5" t="s">
        <v>6169</v>
      </c>
      <c r="J772" s="5">
        <v>2015</v>
      </c>
      <c r="K772" s="10" t="s">
        <v>6174</v>
      </c>
      <c r="L772" s="136" t="s">
        <v>178</v>
      </c>
      <c r="M772" s="5" t="s">
        <v>2383</v>
      </c>
      <c r="N772" s="5" t="str">
        <f>VLOOKUP(A772,'All_useable_T.pal_12-2019'!C:R,15,FALSE)</f>
        <v>Yes</v>
      </c>
      <c r="O772" s="5" t="s">
        <v>177</v>
      </c>
      <c r="P772" s="10" t="s">
        <v>449</v>
      </c>
      <c r="Q772" s="5" t="s">
        <v>172</v>
      </c>
      <c r="R772" s="5" t="s">
        <v>172</v>
      </c>
      <c r="S772" s="5" t="s">
        <v>172</v>
      </c>
      <c r="T772" s="5" t="s">
        <v>172</v>
      </c>
      <c r="U772" s="5" t="s">
        <v>172</v>
      </c>
      <c r="V772" s="5" t="s">
        <v>172</v>
      </c>
      <c r="W772" s="5" t="s">
        <v>172</v>
      </c>
      <c r="X772" s="5" t="s">
        <v>172</v>
      </c>
      <c r="Y772" s="5" t="s">
        <v>2814</v>
      </c>
      <c r="Z772" s="5" t="s">
        <v>172</v>
      </c>
      <c r="AA772" s="5" t="s">
        <v>1632</v>
      </c>
      <c r="AB772" s="5" t="s">
        <v>6586</v>
      </c>
      <c r="AC772" s="5" t="s">
        <v>172</v>
      </c>
      <c r="AD772" s="5">
        <v>2.8431999999999999E-2</v>
      </c>
      <c r="AE772" s="5" t="s">
        <v>177</v>
      </c>
      <c r="AF772" s="5" t="s">
        <v>449</v>
      </c>
      <c r="AG772" s="40">
        <v>3.2233199999999997E-2</v>
      </c>
      <c r="AH772" s="40" t="s">
        <v>177</v>
      </c>
      <c r="AI772" s="40" t="s">
        <v>449</v>
      </c>
      <c r="AJ772" s="40" t="str">
        <f t="shared" si="95"/>
        <v>No</v>
      </c>
      <c r="AK772" s="40" t="s">
        <v>172</v>
      </c>
      <c r="AL772" s="40" t="s">
        <v>172</v>
      </c>
      <c r="AM772" s="5" t="s">
        <v>177</v>
      </c>
      <c r="AN772" s="5" t="s">
        <v>177</v>
      </c>
      <c r="AO772" s="5" t="s">
        <v>8257</v>
      </c>
      <c r="AP772" s="5">
        <v>1130906</v>
      </c>
      <c r="AQ772" s="5">
        <v>13</v>
      </c>
      <c r="AR772" s="5" t="str">
        <f t="shared" si="94"/>
        <v>yes</v>
      </c>
      <c r="AS772" s="5">
        <v>208711</v>
      </c>
      <c r="AT772" s="5" t="str">
        <f t="shared" si="87"/>
        <v>yes</v>
      </c>
      <c r="AU772" s="5" t="str">
        <f t="shared" si="88"/>
        <v>yes</v>
      </c>
      <c r="AV772" s="5">
        <v>99.234227159094203</v>
      </c>
      <c r="AW772" s="5">
        <v>99.97</v>
      </c>
      <c r="AX772" s="5" t="s">
        <v>2385</v>
      </c>
      <c r="AY772" s="5">
        <v>0</v>
      </c>
      <c r="AZ772" s="5" t="str">
        <f t="shared" si="89"/>
        <v>yes</v>
      </c>
      <c r="BA772" s="5" t="str">
        <f t="shared" si="90"/>
        <v>yes</v>
      </c>
    </row>
    <row r="773" spans="1:53">
      <c r="A773" s="5" t="s">
        <v>3310</v>
      </c>
      <c r="B773" s="5" t="s">
        <v>3904</v>
      </c>
      <c r="C773" s="5" t="s">
        <v>3615</v>
      </c>
      <c r="D773" s="5">
        <v>2500000</v>
      </c>
      <c r="E773" s="5" t="s">
        <v>172</v>
      </c>
      <c r="F773" s="5" t="s">
        <v>9909</v>
      </c>
      <c r="G773" s="5" t="s">
        <v>2882</v>
      </c>
      <c r="H773" s="5" t="s">
        <v>1593</v>
      </c>
      <c r="I773" s="5" t="s">
        <v>6169</v>
      </c>
      <c r="J773" s="5">
        <v>2015</v>
      </c>
      <c r="K773" s="10" t="s">
        <v>6174</v>
      </c>
      <c r="L773" s="136" t="s">
        <v>178</v>
      </c>
      <c r="M773" s="5" t="s">
        <v>2383</v>
      </c>
      <c r="N773" s="5" t="str">
        <f>VLOOKUP(A773,'All_useable_T.pal_12-2019'!C:R,15,FALSE)</f>
        <v>Yes</v>
      </c>
      <c r="O773" s="5" t="s">
        <v>177</v>
      </c>
      <c r="P773" s="10" t="s">
        <v>449</v>
      </c>
      <c r="Q773" s="5" t="s">
        <v>172</v>
      </c>
      <c r="R773" s="5" t="s">
        <v>172</v>
      </c>
      <c r="S773" s="5" t="s">
        <v>172</v>
      </c>
      <c r="T773" s="5" t="s">
        <v>172</v>
      </c>
      <c r="U773" s="5" t="s">
        <v>172</v>
      </c>
      <c r="V773" s="5" t="s">
        <v>172</v>
      </c>
      <c r="W773" s="5" t="s">
        <v>172</v>
      </c>
      <c r="X773" s="5" t="s">
        <v>172</v>
      </c>
      <c r="Y773" s="5" t="s">
        <v>2814</v>
      </c>
      <c r="Z773" s="5" t="s">
        <v>172</v>
      </c>
      <c r="AA773" s="5" t="s">
        <v>1632</v>
      </c>
      <c r="AB773" s="5" t="s">
        <v>6586</v>
      </c>
      <c r="AC773" s="5" t="s">
        <v>172</v>
      </c>
      <c r="AD773" s="5">
        <v>2.84978E-2</v>
      </c>
      <c r="AE773" s="5" t="s">
        <v>177</v>
      </c>
      <c r="AF773" s="5" t="s">
        <v>449</v>
      </c>
      <c r="AG773" s="40">
        <v>5.7254300000000001E-2</v>
      </c>
      <c r="AH773" s="40" t="s">
        <v>177</v>
      </c>
      <c r="AI773" s="40" t="s">
        <v>449</v>
      </c>
      <c r="AJ773" s="40" t="str">
        <f t="shared" si="95"/>
        <v>No</v>
      </c>
      <c r="AK773" s="40" t="s">
        <v>172</v>
      </c>
      <c r="AL773" s="40" t="s">
        <v>172</v>
      </c>
      <c r="AM773" s="5" t="s">
        <v>177</v>
      </c>
      <c r="AN773" s="5" t="s">
        <v>177</v>
      </c>
      <c r="AO773" s="5" t="s">
        <v>8291</v>
      </c>
      <c r="AP773" s="5">
        <v>1130837</v>
      </c>
      <c r="AQ773" s="5">
        <v>12</v>
      </c>
      <c r="AR773" s="5" t="str">
        <f t="shared" si="94"/>
        <v>yes</v>
      </c>
      <c r="AS773" s="5">
        <v>169608</v>
      </c>
      <c r="AT773" s="5" t="str">
        <f t="shared" si="87"/>
        <v>yes</v>
      </c>
      <c r="AU773" s="5" t="str">
        <f t="shared" si="88"/>
        <v>yes</v>
      </c>
      <c r="AV773" s="5">
        <v>99.228172578365132</v>
      </c>
      <c r="AW773" s="5">
        <v>99.97</v>
      </c>
      <c r="AX773" s="5" t="s">
        <v>2385</v>
      </c>
      <c r="AY773" s="5">
        <v>0.81</v>
      </c>
      <c r="AZ773" s="5" t="str">
        <f t="shared" si="89"/>
        <v>yes</v>
      </c>
      <c r="BA773" s="5" t="str">
        <f t="shared" si="90"/>
        <v>yes</v>
      </c>
    </row>
    <row r="774" spans="1:53">
      <c r="A774" s="5" t="s">
        <v>3307</v>
      </c>
      <c r="B774" s="5" t="s">
        <v>3902</v>
      </c>
      <c r="C774" s="5" t="s">
        <v>3613</v>
      </c>
      <c r="D774" s="5">
        <v>2500000</v>
      </c>
      <c r="E774" s="5" t="s">
        <v>172</v>
      </c>
      <c r="F774" s="5" t="s">
        <v>10084</v>
      </c>
      <c r="G774" s="5" t="s">
        <v>2882</v>
      </c>
      <c r="H774" s="5" t="s">
        <v>1593</v>
      </c>
      <c r="I774" s="5" t="s">
        <v>6169</v>
      </c>
      <c r="J774" s="5">
        <v>2015</v>
      </c>
      <c r="K774" s="10" t="s">
        <v>6174</v>
      </c>
      <c r="L774" s="136" t="s">
        <v>178</v>
      </c>
      <c r="M774" s="5" t="s">
        <v>2383</v>
      </c>
      <c r="N774" s="5" t="str">
        <f>VLOOKUP(A774,'All_useable_T.pal_12-2019'!C:R,15,FALSE)</f>
        <v>Yes</v>
      </c>
      <c r="O774" s="5" t="s">
        <v>177</v>
      </c>
      <c r="P774" s="10" t="s">
        <v>449</v>
      </c>
      <c r="Q774" s="5" t="s">
        <v>172</v>
      </c>
      <c r="R774" s="5" t="s">
        <v>172</v>
      </c>
      <c r="S774" s="5" t="s">
        <v>172</v>
      </c>
      <c r="T774" s="5" t="s">
        <v>172</v>
      </c>
      <c r="U774" s="5" t="s">
        <v>172</v>
      </c>
      <c r="V774" s="5" t="s">
        <v>172</v>
      </c>
      <c r="W774" s="5" t="s">
        <v>172</v>
      </c>
      <c r="X774" s="5" t="s">
        <v>172</v>
      </c>
      <c r="Y774" s="5" t="s">
        <v>2814</v>
      </c>
      <c r="Z774" s="5" t="s">
        <v>172</v>
      </c>
      <c r="AA774" s="5" t="s">
        <v>1632</v>
      </c>
      <c r="AB774" s="5" t="s">
        <v>6586</v>
      </c>
      <c r="AC774" s="5" t="s">
        <v>172</v>
      </c>
      <c r="AD774" s="5">
        <v>2.8396899999999999E-2</v>
      </c>
      <c r="AE774" s="5" t="s">
        <v>177</v>
      </c>
      <c r="AF774" s="5" t="s">
        <v>449</v>
      </c>
      <c r="AG774" s="40">
        <v>7.2438199999999994E-2</v>
      </c>
      <c r="AH774" s="40" t="s">
        <v>177</v>
      </c>
      <c r="AI774" s="40" t="s">
        <v>449</v>
      </c>
      <c r="AJ774" s="40" t="str">
        <f t="shared" si="95"/>
        <v>No</v>
      </c>
      <c r="AK774" s="40" t="s">
        <v>172</v>
      </c>
      <c r="AL774" s="40" t="s">
        <v>172</v>
      </c>
      <c r="AM774" s="5" t="s">
        <v>177</v>
      </c>
      <c r="AN774" s="5" t="s">
        <v>177</v>
      </c>
      <c r="AO774" s="5" t="s">
        <v>8503</v>
      </c>
      <c r="AP774" s="5">
        <v>1130766</v>
      </c>
      <c r="AQ774" s="5">
        <v>11</v>
      </c>
      <c r="AR774" s="5" t="str">
        <f t="shared" si="94"/>
        <v>yes</v>
      </c>
      <c r="AS774" s="5">
        <v>169588</v>
      </c>
      <c r="AT774" s="5" t="str">
        <f t="shared" si="87"/>
        <v>yes</v>
      </c>
      <c r="AU774" s="5" t="str">
        <f t="shared" si="88"/>
        <v>yes</v>
      </c>
      <c r="AV774" s="5">
        <v>99.221942502542475</v>
      </c>
      <c r="AW774" s="5">
        <v>99.17</v>
      </c>
      <c r="AX774" s="5" t="s">
        <v>2385</v>
      </c>
      <c r="AY774" s="5">
        <v>0</v>
      </c>
      <c r="AZ774" s="5" t="str">
        <f t="shared" si="89"/>
        <v>yes</v>
      </c>
      <c r="BA774" s="5" t="str">
        <f t="shared" si="90"/>
        <v>yes</v>
      </c>
    </row>
    <row r="775" spans="1:53">
      <c r="A775" s="5" t="s">
        <v>3313</v>
      </c>
      <c r="B775" s="5" t="s">
        <v>3907</v>
      </c>
      <c r="C775" s="5" t="s">
        <v>3618</v>
      </c>
      <c r="D775" s="5">
        <v>1611484</v>
      </c>
      <c r="E775" s="5" t="s">
        <v>172</v>
      </c>
      <c r="F775" s="5" t="s">
        <v>10086</v>
      </c>
      <c r="G775" s="5" t="s">
        <v>2882</v>
      </c>
      <c r="H775" s="5" t="s">
        <v>1593</v>
      </c>
      <c r="I775" s="5" t="s">
        <v>6169</v>
      </c>
      <c r="J775" s="5">
        <v>2015</v>
      </c>
      <c r="K775" s="10" t="s">
        <v>6174</v>
      </c>
      <c r="L775" s="136" t="s">
        <v>178</v>
      </c>
      <c r="M775" s="5" t="s">
        <v>2383</v>
      </c>
      <c r="N775" s="5" t="str">
        <f>VLOOKUP(A775,'All_useable_T.pal_12-2019'!C:R,15,FALSE)</f>
        <v>Yes</v>
      </c>
      <c r="O775" s="5" t="s">
        <v>177</v>
      </c>
      <c r="P775" s="10" t="s">
        <v>449</v>
      </c>
      <c r="Q775" s="5" t="s">
        <v>172</v>
      </c>
      <c r="R775" s="5" t="s">
        <v>172</v>
      </c>
      <c r="S775" s="5" t="s">
        <v>172</v>
      </c>
      <c r="T775" s="5" t="s">
        <v>172</v>
      </c>
      <c r="U775" s="5" t="s">
        <v>172</v>
      </c>
      <c r="V775" s="5" t="s">
        <v>172</v>
      </c>
      <c r="W775" s="5" t="s">
        <v>172</v>
      </c>
      <c r="X775" s="5" t="s">
        <v>172</v>
      </c>
      <c r="Y775" s="5" t="s">
        <v>2814</v>
      </c>
      <c r="Z775" s="5" t="s">
        <v>172</v>
      </c>
      <c r="AA775" s="5" t="s">
        <v>1632</v>
      </c>
      <c r="AB775" s="5" t="s">
        <v>6586</v>
      </c>
      <c r="AC775" s="5" t="s">
        <v>172</v>
      </c>
      <c r="AD775" s="5">
        <v>2.8487200000000001E-2</v>
      </c>
      <c r="AE775" s="5" t="s">
        <v>177</v>
      </c>
      <c r="AF775" s="5" t="s">
        <v>449</v>
      </c>
      <c r="AG775" s="40">
        <v>3.1999800000000002E-2</v>
      </c>
      <c r="AH775" s="40" t="s">
        <v>177</v>
      </c>
      <c r="AI775" s="40" t="s">
        <v>449</v>
      </c>
      <c r="AJ775" s="40" t="str">
        <f t="shared" si="95"/>
        <v>No</v>
      </c>
      <c r="AK775" s="40" t="s">
        <v>172</v>
      </c>
      <c r="AL775" s="40" t="s">
        <v>172</v>
      </c>
      <c r="AM775" s="5" t="s">
        <v>177</v>
      </c>
      <c r="AN775" s="5" t="s">
        <v>177</v>
      </c>
      <c r="AO775" s="5" t="s">
        <v>8505</v>
      </c>
      <c r="AP775" s="5">
        <v>1130817</v>
      </c>
      <c r="AQ775" s="5">
        <v>13</v>
      </c>
      <c r="AR775" s="5" t="str">
        <f t="shared" si="94"/>
        <v>yes</v>
      </c>
      <c r="AS775" s="5">
        <v>223351</v>
      </c>
      <c r="AT775" s="5" t="str">
        <f t="shared" si="87"/>
        <v>yes</v>
      </c>
      <c r="AU775" s="5" t="str">
        <f t="shared" si="88"/>
        <v>yes</v>
      </c>
      <c r="AV775" s="5">
        <v>99.226417627429186</v>
      </c>
      <c r="AW775" s="5">
        <v>99.97</v>
      </c>
      <c r="AX775" s="5" t="s">
        <v>2385</v>
      </c>
      <c r="AY775" s="5">
        <v>0</v>
      </c>
      <c r="AZ775" s="5" t="str">
        <f t="shared" si="89"/>
        <v>yes</v>
      </c>
      <c r="BA775" s="5" t="str">
        <f t="shared" si="90"/>
        <v>yes</v>
      </c>
    </row>
    <row r="776" spans="1:53">
      <c r="A776" s="5" t="s">
        <v>3320</v>
      </c>
      <c r="B776" s="5" t="s">
        <v>3914</v>
      </c>
      <c r="C776" s="5" t="s">
        <v>3625</v>
      </c>
      <c r="D776" s="5">
        <v>2500000</v>
      </c>
      <c r="E776" s="5" t="s">
        <v>172</v>
      </c>
      <c r="F776" s="5" t="s">
        <v>10087</v>
      </c>
      <c r="G776" s="5" t="s">
        <v>2882</v>
      </c>
      <c r="H776" s="5" t="s">
        <v>1593</v>
      </c>
      <c r="I776" s="5" t="s">
        <v>6169</v>
      </c>
      <c r="J776" s="5">
        <v>2015</v>
      </c>
      <c r="K776" s="10" t="s">
        <v>6174</v>
      </c>
      <c r="L776" s="136" t="s">
        <v>178</v>
      </c>
      <c r="M776" s="5" t="s">
        <v>2383</v>
      </c>
      <c r="N776" s="5" t="str">
        <f>VLOOKUP(A776,'All_useable_T.pal_12-2019'!C:R,15,FALSE)</f>
        <v>Yes</v>
      </c>
      <c r="O776" s="5" t="s">
        <v>177</v>
      </c>
      <c r="P776" s="10" t="s">
        <v>449</v>
      </c>
      <c r="Q776" s="5" t="s">
        <v>172</v>
      </c>
      <c r="R776" s="5" t="s">
        <v>172</v>
      </c>
      <c r="S776" s="5" t="s">
        <v>172</v>
      </c>
      <c r="T776" s="5" t="s">
        <v>172</v>
      </c>
      <c r="U776" s="5" t="s">
        <v>172</v>
      </c>
      <c r="V776" s="5" t="s">
        <v>172</v>
      </c>
      <c r="W776" s="5" t="s">
        <v>172</v>
      </c>
      <c r="X776" s="5" t="s">
        <v>172</v>
      </c>
      <c r="Y776" s="5" t="s">
        <v>2814</v>
      </c>
      <c r="Z776" s="5" t="s">
        <v>172</v>
      </c>
      <c r="AA776" s="5" t="s">
        <v>1632</v>
      </c>
      <c r="AB776" s="5" t="s">
        <v>6586</v>
      </c>
      <c r="AC776" s="5" t="s">
        <v>172</v>
      </c>
      <c r="AD776" s="5">
        <v>2.84021E-2</v>
      </c>
      <c r="AE776" s="5" t="s">
        <v>177</v>
      </c>
      <c r="AF776" s="5" t="s">
        <v>449</v>
      </c>
      <c r="AG776" s="40">
        <v>0.52940200000000004</v>
      </c>
      <c r="AH776" s="40" t="s">
        <v>449</v>
      </c>
      <c r="AI776" s="40" t="s">
        <v>177</v>
      </c>
      <c r="AJ776" s="40" t="str">
        <f t="shared" si="95"/>
        <v>No</v>
      </c>
      <c r="AK776" s="40" t="s">
        <v>172</v>
      </c>
      <c r="AL776" s="40" t="s">
        <v>172</v>
      </c>
      <c r="AM776" s="5" t="s">
        <v>177</v>
      </c>
      <c r="AN776" s="5" t="s">
        <v>177</v>
      </c>
      <c r="AO776" s="5" t="s">
        <v>8506</v>
      </c>
      <c r="AP776" s="5">
        <v>1130871</v>
      </c>
      <c r="AQ776" s="5">
        <v>10</v>
      </c>
      <c r="AR776" s="5" t="str">
        <f t="shared" si="94"/>
        <v>yes</v>
      </c>
      <c r="AS776" s="5">
        <v>598514</v>
      </c>
      <c r="AT776" s="5" t="str">
        <f t="shared" si="87"/>
        <v>yes</v>
      </c>
      <c r="AU776" s="5" t="str">
        <f t="shared" si="88"/>
        <v>yes</v>
      </c>
      <c r="AV776" s="5">
        <v>99.231155994956268</v>
      </c>
      <c r="AW776" s="5">
        <v>99.97</v>
      </c>
      <c r="AX776" s="5" t="s">
        <v>2385</v>
      </c>
      <c r="AY776" s="5">
        <v>0</v>
      </c>
      <c r="AZ776" s="5" t="str">
        <f t="shared" si="89"/>
        <v>yes</v>
      </c>
      <c r="BA776" s="5" t="str">
        <f t="shared" si="90"/>
        <v>yes</v>
      </c>
    </row>
    <row r="777" spans="1:53">
      <c r="A777" s="5" t="s">
        <v>3317</v>
      </c>
      <c r="B777" s="5" t="s">
        <v>3911</v>
      </c>
      <c r="C777" s="5" t="s">
        <v>3622</v>
      </c>
      <c r="D777" s="5">
        <v>557950</v>
      </c>
      <c r="E777" s="5" t="s">
        <v>172</v>
      </c>
      <c r="F777" s="5" t="s">
        <v>9844</v>
      </c>
      <c r="G777" s="5" t="s">
        <v>2882</v>
      </c>
      <c r="H777" s="5" t="s">
        <v>1593</v>
      </c>
      <c r="I777" s="5" t="s">
        <v>6169</v>
      </c>
      <c r="J777" s="5">
        <v>2015</v>
      </c>
      <c r="K777" s="10" t="s">
        <v>6174</v>
      </c>
      <c r="L777" s="136" t="s">
        <v>178</v>
      </c>
      <c r="M777" s="5" t="s">
        <v>2383</v>
      </c>
      <c r="N777" s="5" t="str">
        <f>VLOOKUP(A777,'All_useable_T.pal_12-2019'!C:R,15,FALSE)</f>
        <v>Yes</v>
      </c>
      <c r="O777" s="5" t="s">
        <v>177</v>
      </c>
      <c r="P777" s="10" t="s">
        <v>449</v>
      </c>
      <c r="Q777" s="5" t="s">
        <v>172</v>
      </c>
      <c r="R777" s="5" t="s">
        <v>172</v>
      </c>
      <c r="S777" s="5" t="s">
        <v>172</v>
      </c>
      <c r="T777" s="5" t="s">
        <v>172</v>
      </c>
      <c r="U777" s="5" t="s">
        <v>172</v>
      </c>
      <c r="V777" s="5" t="s">
        <v>172</v>
      </c>
      <c r="W777" s="5" t="s">
        <v>172</v>
      </c>
      <c r="X777" s="5" t="s">
        <v>172</v>
      </c>
      <c r="Y777" s="5" t="s">
        <v>2814</v>
      </c>
      <c r="Z777" s="5" t="s">
        <v>172</v>
      </c>
      <c r="AA777" s="5" t="s">
        <v>1632</v>
      </c>
      <c r="AB777" s="5" t="s">
        <v>6586</v>
      </c>
      <c r="AC777" s="5" t="s">
        <v>172</v>
      </c>
      <c r="AD777" s="5">
        <v>0.16469900000000001</v>
      </c>
      <c r="AE777" s="5" t="s">
        <v>177</v>
      </c>
      <c r="AF777" s="5" t="s">
        <v>449</v>
      </c>
      <c r="AG777" s="40">
        <v>3.2249E-2</v>
      </c>
      <c r="AH777" s="40" t="s">
        <v>177</v>
      </c>
      <c r="AI777" s="40" t="s">
        <v>449</v>
      </c>
      <c r="AJ777" s="40" t="str">
        <f t="shared" si="95"/>
        <v>No</v>
      </c>
      <c r="AK777" s="40" t="s">
        <v>172</v>
      </c>
      <c r="AL777" s="40" t="s">
        <v>172</v>
      </c>
      <c r="AM777" s="5" t="s">
        <v>177</v>
      </c>
      <c r="AN777" s="5" t="s">
        <v>177</v>
      </c>
      <c r="AO777" s="5" t="s">
        <v>8355</v>
      </c>
      <c r="AP777" s="5">
        <v>981930</v>
      </c>
      <c r="AQ777" s="5">
        <v>838</v>
      </c>
      <c r="AR777" s="5" t="str">
        <f>IF(AQ777&lt;600,"yes","no")</f>
        <v>no</v>
      </c>
      <c r="AS777" s="5">
        <v>1351</v>
      </c>
      <c r="AT777" s="5" t="str">
        <f t="shared" si="87"/>
        <v>no</v>
      </c>
      <c r="AU777" s="5" t="str">
        <f t="shared" si="88"/>
        <v>no</v>
      </c>
      <c r="AV777" s="5">
        <v>86.161948627321252</v>
      </c>
      <c r="AW777" s="5">
        <v>89.26</v>
      </c>
      <c r="AX777" s="5" t="s">
        <v>2386</v>
      </c>
      <c r="AY777" s="5">
        <v>13.04</v>
      </c>
      <c r="AZ777" s="5" t="str">
        <f t="shared" si="89"/>
        <v>no</v>
      </c>
      <c r="BA777" s="5" t="str">
        <f t="shared" si="90"/>
        <v>no</v>
      </c>
    </row>
    <row r="778" spans="1:53">
      <c r="A778" s="5" t="s">
        <v>3321</v>
      </c>
      <c r="B778" s="5" t="s">
        <v>3915</v>
      </c>
      <c r="C778" s="5" t="s">
        <v>3626</v>
      </c>
      <c r="D778" s="5">
        <v>2500000</v>
      </c>
      <c r="E778" s="5" t="s">
        <v>172</v>
      </c>
      <c r="F778" s="5" t="s">
        <v>9908</v>
      </c>
      <c r="G778" s="5" t="s">
        <v>2882</v>
      </c>
      <c r="H778" s="5" t="s">
        <v>1593</v>
      </c>
      <c r="I778" s="5" t="s">
        <v>6169</v>
      </c>
      <c r="J778" s="5">
        <v>2016</v>
      </c>
      <c r="K778" s="10" t="s">
        <v>6174</v>
      </c>
      <c r="L778" s="136" t="s">
        <v>178</v>
      </c>
      <c r="M778" s="5" t="s">
        <v>2383</v>
      </c>
      <c r="N778" s="5" t="str">
        <f>VLOOKUP(A778,'All_useable_T.pal_12-2019'!C:R,15,FALSE)</f>
        <v>Yes</v>
      </c>
      <c r="O778" s="5" t="s">
        <v>177</v>
      </c>
      <c r="P778" s="10" t="s">
        <v>449</v>
      </c>
      <c r="Q778" s="5" t="s">
        <v>172</v>
      </c>
      <c r="R778" s="5" t="s">
        <v>172</v>
      </c>
      <c r="S778" s="5" t="s">
        <v>172</v>
      </c>
      <c r="T778" s="5" t="s">
        <v>172</v>
      </c>
      <c r="U778" s="5" t="s">
        <v>172</v>
      </c>
      <c r="V778" s="5" t="s">
        <v>172</v>
      </c>
      <c r="W778" s="5" t="s">
        <v>172</v>
      </c>
      <c r="X778" s="5" t="s">
        <v>172</v>
      </c>
      <c r="Y778" s="5" t="s">
        <v>2814</v>
      </c>
      <c r="Z778" s="5" t="s">
        <v>172</v>
      </c>
      <c r="AA778" s="5" t="s">
        <v>1632</v>
      </c>
      <c r="AB778" s="5" t="s">
        <v>6586</v>
      </c>
      <c r="AC778" s="5" t="s">
        <v>172</v>
      </c>
      <c r="AD778" s="5">
        <v>2.8309999999999998E-2</v>
      </c>
      <c r="AE778" s="5" t="s">
        <v>177</v>
      </c>
      <c r="AF778" s="5" t="s">
        <v>449</v>
      </c>
      <c r="AG778" s="40">
        <v>3.2144600000000002E-2</v>
      </c>
      <c r="AH778" s="40" t="s">
        <v>177</v>
      </c>
      <c r="AI778" s="40" t="s">
        <v>449</v>
      </c>
      <c r="AJ778" s="40" t="str">
        <f t="shared" si="95"/>
        <v>No</v>
      </c>
      <c r="AK778" s="40" t="s">
        <v>172</v>
      </c>
      <c r="AL778" s="40" t="s">
        <v>172</v>
      </c>
      <c r="AM778" s="5" t="s">
        <v>177</v>
      </c>
      <c r="AN778" s="5" t="s">
        <v>177</v>
      </c>
      <c r="AO778" s="5" t="s">
        <v>8262</v>
      </c>
      <c r="AP778" s="5">
        <v>1130344</v>
      </c>
      <c r="AQ778" s="5">
        <v>11</v>
      </c>
      <c r="AR778" s="5" t="str">
        <f>IF(AQ778&lt;350,"yes","no")</f>
        <v>yes</v>
      </c>
      <c r="AS778" s="5">
        <v>179295</v>
      </c>
      <c r="AT778" s="5" t="str">
        <f t="shared" si="87"/>
        <v>yes</v>
      </c>
      <c r="AU778" s="5" t="str">
        <f t="shared" si="88"/>
        <v>yes</v>
      </c>
      <c r="AV778" s="5">
        <v>99.184913037793748</v>
      </c>
      <c r="AW778" s="5">
        <v>99.97</v>
      </c>
      <c r="AX778" s="5" t="s">
        <v>2385</v>
      </c>
      <c r="AY778" s="5">
        <v>0</v>
      </c>
      <c r="AZ778" s="5" t="str">
        <f t="shared" si="89"/>
        <v>yes</v>
      </c>
      <c r="BA778" s="5" t="str">
        <f t="shared" si="90"/>
        <v>yes</v>
      </c>
    </row>
    <row r="779" spans="1:53">
      <c r="A779" s="5" t="s">
        <v>3322</v>
      </c>
      <c r="B779" s="5" t="s">
        <v>3916</v>
      </c>
      <c r="C779" s="5" t="s">
        <v>3627</v>
      </c>
      <c r="D779" s="5">
        <v>472082</v>
      </c>
      <c r="E779" s="5" t="s">
        <v>172</v>
      </c>
      <c r="F779" s="5" t="s">
        <v>9823</v>
      </c>
      <c r="G779" s="5" t="s">
        <v>2882</v>
      </c>
      <c r="H779" s="5" t="s">
        <v>1593</v>
      </c>
      <c r="I779" s="5" t="s">
        <v>6169</v>
      </c>
      <c r="J779" s="5">
        <v>2018</v>
      </c>
      <c r="K779" s="10" t="s">
        <v>6174</v>
      </c>
      <c r="L779" s="136" t="s">
        <v>178</v>
      </c>
      <c r="M779" s="5" t="s">
        <v>2383</v>
      </c>
      <c r="N779" s="5" t="str">
        <f>VLOOKUP(A779,'All_useable_T.pal_12-2019'!C:R,15,FALSE)</f>
        <v>Yes</v>
      </c>
      <c r="O779" s="5" t="s">
        <v>177</v>
      </c>
      <c r="P779" s="10" t="s">
        <v>449</v>
      </c>
      <c r="Q779" s="5" t="s">
        <v>172</v>
      </c>
      <c r="R779" s="5" t="s">
        <v>172</v>
      </c>
      <c r="S779" s="5" t="s">
        <v>172</v>
      </c>
      <c r="T779" s="5" t="s">
        <v>172</v>
      </c>
      <c r="U779" s="5" t="s">
        <v>172</v>
      </c>
      <c r="V779" s="5" t="s">
        <v>172</v>
      </c>
      <c r="W779" s="5" t="s">
        <v>172</v>
      </c>
      <c r="X779" s="5" t="s">
        <v>172</v>
      </c>
      <c r="Y779" s="5" t="s">
        <v>2814</v>
      </c>
      <c r="Z779" s="5" t="s">
        <v>172</v>
      </c>
      <c r="AA779" s="5" t="s">
        <v>1632</v>
      </c>
      <c r="AB779" s="5" t="s">
        <v>6586</v>
      </c>
      <c r="AC779" s="5" t="s">
        <v>172</v>
      </c>
      <c r="AD779" s="5">
        <v>0.252336</v>
      </c>
      <c r="AE779" s="5" t="s">
        <v>449</v>
      </c>
      <c r="AF779" s="5" t="s">
        <v>449</v>
      </c>
      <c r="AG779" s="40">
        <v>3.1609400000000003E-2</v>
      </c>
      <c r="AH779" s="40" t="s">
        <v>177</v>
      </c>
      <c r="AI779" s="40" t="s">
        <v>449</v>
      </c>
      <c r="AJ779" s="40" t="str">
        <f t="shared" si="95"/>
        <v>No</v>
      </c>
      <c r="AK779" s="40" t="s">
        <v>172</v>
      </c>
      <c r="AL779" s="40" t="s">
        <v>172</v>
      </c>
      <c r="AM779" s="5" t="s">
        <v>177</v>
      </c>
      <c r="AN779" s="5" t="s">
        <v>177</v>
      </c>
      <c r="AO779" s="5" t="s">
        <v>8359</v>
      </c>
      <c r="AP779" s="5">
        <v>736102</v>
      </c>
      <c r="AQ779" s="5">
        <v>826</v>
      </c>
      <c r="AR779" s="5" t="str">
        <f>IF(AQ779&lt;600,"yes","no")</f>
        <v>no</v>
      </c>
      <c r="AS779" s="5">
        <v>908</v>
      </c>
      <c r="AT779" s="5" t="str">
        <f t="shared" si="87"/>
        <v>no</v>
      </c>
      <c r="AU779" s="5" t="str">
        <f t="shared" si="88"/>
        <v>no</v>
      </c>
      <c r="AV779" s="5">
        <v>64.591144693072238</v>
      </c>
      <c r="AW779" s="5">
        <v>77.87</v>
      </c>
      <c r="AX779" s="5" t="s">
        <v>2386</v>
      </c>
      <c r="AY779" s="5">
        <v>10.74</v>
      </c>
      <c r="AZ779" s="5" t="str">
        <f t="shared" si="89"/>
        <v>no</v>
      </c>
      <c r="BA779" s="5" t="str">
        <f t="shared" si="90"/>
        <v>no</v>
      </c>
    </row>
    <row r="780" spans="1:53">
      <c r="A780" s="5" t="s">
        <v>3323</v>
      </c>
      <c r="B780" s="5" t="s">
        <v>3917</v>
      </c>
      <c r="C780" s="5" t="s">
        <v>3628</v>
      </c>
      <c r="D780" s="5">
        <v>316503</v>
      </c>
      <c r="E780" s="5" t="s">
        <v>172</v>
      </c>
      <c r="F780" s="5" t="s">
        <v>9901</v>
      </c>
      <c r="G780" s="5" t="s">
        <v>2882</v>
      </c>
      <c r="H780" s="5" t="s">
        <v>1593</v>
      </c>
      <c r="I780" s="5" t="s">
        <v>6169</v>
      </c>
      <c r="J780" s="5">
        <v>2018</v>
      </c>
      <c r="K780" s="10" t="s">
        <v>6174</v>
      </c>
      <c r="L780" s="136" t="s">
        <v>178</v>
      </c>
      <c r="M780" s="5" t="s">
        <v>2383</v>
      </c>
      <c r="N780" s="5" t="str">
        <f>VLOOKUP(A780,'All_useable_T.pal_12-2019'!C:R,15,FALSE)</f>
        <v>Yes</v>
      </c>
      <c r="O780" s="5" t="s">
        <v>177</v>
      </c>
      <c r="P780" s="10" t="s">
        <v>449</v>
      </c>
      <c r="Q780" s="5" t="s">
        <v>172</v>
      </c>
      <c r="R780" s="5" t="s">
        <v>172</v>
      </c>
      <c r="S780" s="5" t="s">
        <v>172</v>
      </c>
      <c r="T780" s="5" t="s">
        <v>172</v>
      </c>
      <c r="U780" s="5" t="s">
        <v>172</v>
      </c>
      <c r="V780" s="5" t="s">
        <v>172</v>
      </c>
      <c r="W780" s="5" t="s">
        <v>172</v>
      </c>
      <c r="X780" s="5" t="s">
        <v>172</v>
      </c>
      <c r="Y780" s="5" t="s">
        <v>2814</v>
      </c>
      <c r="Z780" s="5" t="s">
        <v>172</v>
      </c>
      <c r="AA780" s="5" t="s">
        <v>1632</v>
      </c>
      <c r="AB780" s="5" t="s">
        <v>6586</v>
      </c>
      <c r="AC780" s="5" t="s">
        <v>172</v>
      </c>
      <c r="AD780" s="5">
        <v>0.31751000000000001</v>
      </c>
      <c r="AE780" s="5" t="s">
        <v>449</v>
      </c>
      <c r="AF780" s="5" t="s">
        <v>449</v>
      </c>
      <c r="AG780" s="40">
        <v>3.15953E-2</v>
      </c>
      <c r="AH780" s="40" t="s">
        <v>177</v>
      </c>
      <c r="AI780" s="40" t="s">
        <v>449</v>
      </c>
      <c r="AJ780" s="40" t="str">
        <f t="shared" si="95"/>
        <v>No</v>
      </c>
      <c r="AK780" s="40" t="s">
        <v>172</v>
      </c>
      <c r="AL780" s="40" t="s">
        <v>172</v>
      </c>
      <c r="AM780" s="5" t="s">
        <v>177</v>
      </c>
      <c r="AN780" s="5" t="s">
        <v>177</v>
      </c>
      <c r="AO780" s="5" t="s">
        <v>8415</v>
      </c>
      <c r="AP780" s="5">
        <v>622135</v>
      </c>
      <c r="AQ780" s="5">
        <v>760</v>
      </c>
      <c r="AR780" s="5" t="str">
        <f>IF(AQ780&lt;600,"yes","no")</f>
        <v>no</v>
      </c>
      <c r="AS780" s="5">
        <v>845</v>
      </c>
      <c r="AT780" s="5" t="str">
        <f t="shared" si="87"/>
        <v>no</v>
      </c>
      <c r="AU780" s="5" t="str">
        <f t="shared" si="88"/>
        <v>no</v>
      </c>
      <c r="AV780" s="5">
        <v>54.590820027149093</v>
      </c>
      <c r="AW780" s="5">
        <v>63.7</v>
      </c>
      <c r="AX780" s="5" t="s">
        <v>2386</v>
      </c>
      <c r="AY780" s="5">
        <v>8.1300000000000008</v>
      </c>
      <c r="AZ780" s="5" t="str">
        <f t="shared" si="89"/>
        <v>no</v>
      </c>
      <c r="BA780" s="5" t="str">
        <f t="shared" si="90"/>
        <v>yes</v>
      </c>
    </row>
    <row r="781" spans="1:53">
      <c r="A781" s="5" t="s">
        <v>3324</v>
      </c>
      <c r="B781" s="5" t="s">
        <v>3918</v>
      </c>
      <c r="C781" s="5" t="s">
        <v>3629</v>
      </c>
      <c r="D781" s="5">
        <v>2500000</v>
      </c>
      <c r="E781" s="5" t="s">
        <v>172</v>
      </c>
      <c r="F781" s="5" t="s">
        <v>10071</v>
      </c>
      <c r="G781" s="5" t="s">
        <v>2882</v>
      </c>
      <c r="H781" s="5" t="s">
        <v>1593</v>
      </c>
      <c r="I781" s="5" t="s">
        <v>6169</v>
      </c>
      <c r="J781" s="5">
        <v>2018</v>
      </c>
      <c r="K781" s="10" t="s">
        <v>6174</v>
      </c>
      <c r="L781" s="136" t="s">
        <v>178</v>
      </c>
      <c r="M781" s="5" t="s">
        <v>2383</v>
      </c>
      <c r="N781" s="5" t="str">
        <f>VLOOKUP(A781,'All_useable_T.pal_12-2019'!C:R,15,FALSE)</f>
        <v>Yes</v>
      </c>
      <c r="O781" s="5" t="s">
        <v>177</v>
      </c>
      <c r="P781" s="10" t="s">
        <v>449</v>
      </c>
      <c r="Q781" s="5" t="s">
        <v>172</v>
      </c>
      <c r="R781" s="5" t="s">
        <v>172</v>
      </c>
      <c r="S781" s="5" t="s">
        <v>172</v>
      </c>
      <c r="T781" s="5" t="s">
        <v>172</v>
      </c>
      <c r="U781" s="5" t="s">
        <v>172</v>
      </c>
      <c r="V781" s="5" t="s">
        <v>172</v>
      </c>
      <c r="W781" s="5" t="s">
        <v>172</v>
      </c>
      <c r="X781" s="5" t="s">
        <v>172</v>
      </c>
      <c r="Y781" s="5" t="s">
        <v>2814</v>
      </c>
      <c r="Z781" s="5" t="s">
        <v>172</v>
      </c>
      <c r="AA781" s="5" t="s">
        <v>1632</v>
      </c>
      <c r="AB781" s="5" t="s">
        <v>6586</v>
      </c>
      <c r="AC781" s="5" t="s">
        <v>172</v>
      </c>
      <c r="AD781" s="5">
        <v>2.85715E-2</v>
      </c>
      <c r="AE781" s="5" t="s">
        <v>177</v>
      </c>
      <c r="AF781" s="5" t="s">
        <v>449</v>
      </c>
      <c r="AG781" s="40">
        <v>3.1433000000000003E-2</v>
      </c>
      <c r="AH781" s="40" t="s">
        <v>177</v>
      </c>
      <c r="AI781" s="40" t="s">
        <v>449</v>
      </c>
      <c r="AJ781" s="40" t="str">
        <f t="shared" si="95"/>
        <v>No</v>
      </c>
      <c r="AK781" s="40" t="s">
        <v>172</v>
      </c>
      <c r="AL781" s="40" t="s">
        <v>172</v>
      </c>
      <c r="AM781" s="5" t="s">
        <v>177</v>
      </c>
      <c r="AN781" s="5" t="s">
        <v>177</v>
      </c>
      <c r="AO781" s="5" t="s">
        <v>8454</v>
      </c>
      <c r="AP781" s="5">
        <v>1126540</v>
      </c>
      <c r="AQ781" s="5">
        <v>22</v>
      </c>
      <c r="AR781" s="5" t="str">
        <f>IF(AQ781&lt;350,"yes","no")</f>
        <v>yes</v>
      </c>
      <c r="AS781" s="5">
        <v>100405</v>
      </c>
      <c r="AT781" s="5" t="str">
        <f t="shared" si="87"/>
        <v>yes</v>
      </c>
      <c r="AU781" s="5" t="str">
        <f t="shared" si="88"/>
        <v>yes</v>
      </c>
      <c r="AV781" s="5">
        <v>98.851121369774305</v>
      </c>
      <c r="AW781" s="5">
        <v>99.17</v>
      </c>
      <c r="AX781" s="5" t="s">
        <v>2385</v>
      </c>
      <c r="AY781" s="5">
        <v>0</v>
      </c>
      <c r="AZ781" s="5" t="str">
        <f t="shared" si="89"/>
        <v>yes</v>
      </c>
      <c r="BA781" s="5" t="str">
        <f t="shared" si="90"/>
        <v>yes</v>
      </c>
    </row>
    <row r="782" spans="1:53">
      <c r="A782" s="5" t="s">
        <v>3325</v>
      </c>
      <c r="B782" s="5" t="s">
        <v>3919</v>
      </c>
      <c r="C782" s="5" t="s">
        <v>3630</v>
      </c>
      <c r="D782" s="5">
        <v>576628</v>
      </c>
      <c r="E782" s="5" t="s">
        <v>172</v>
      </c>
      <c r="F782" s="5" t="s">
        <v>9824</v>
      </c>
      <c r="G782" s="5" t="s">
        <v>2882</v>
      </c>
      <c r="H782" s="5" t="s">
        <v>1593</v>
      </c>
      <c r="I782" s="5" t="s">
        <v>6169</v>
      </c>
      <c r="J782" s="5">
        <v>2018</v>
      </c>
      <c r="K782" s="10" t="s">
        <v>6174</v>
      </c>
      <c r="L782" s="136" t="s">
        <v>178</v>
      </c>
      <c r="M782" s="5" t="s">
        <v>2383</v>
      </c>
      <c r="N782" s="5" t="str">
        <f>VLOOKUP(A782,'All_useable_T.pal_12-2019'!C:R,15,FALSE)</f>
        <v>Yes</v>
      </c>
      <c r="O782" s="5" t="s">
        <v>177</v>
      </c>
      <c r="P782" s="10" t="s">
        <v>449</v>
      </c>
      <c r="Q782" s="5" t="s">
        <v>172</v>
      </c>
      <c r="R782" s="5" t="s">
        <v>172</v>
      </c>
      <c r="S782" s="5" t="s">
        <v>172</v>
      </c>
      <c r="T782" s="5" t="s">
        <v>172</v>
      </c>
      <c r="U782" s="5" t="s">
        <v>172</v>
      </c>
      <c r="V782" s="5" t="s">
        <v>172</v>
      </c>
      <c r="W782" s="5" t="s">
        <v>172</v>
      </c>
      <c r="X782" s="5" t="s">
        <v>172</v>
      </c>
      <c r="Y782" s="5" t="s">
        <v>2814</v>
      </c>
      <c r="Z782" s="5" t="s">
        <v>172</v>
      </c>
      <c r="AA782" s="5" t="s">
        <v>1632</v>
      </c>
      <c r="AB782" s="5" t="s">
        <v>6586</v>
      </c>
      <c r="AC782" s="5" t="s">
        <v>172</v>
      </c>
      <c r="AD782" s="5">
        <v>0.13201399999999999</v>
      </c>
      <c r="AE782" s="5" t="s">
        <v>177</v>
      </c>
      <c r="AF782" s="5" t="s">
        <v>449</v>
      </c>
      <c r="AG782" s="40">
        <v>0.30582999999999999</v>
      </c>
      <c r="AH782" s="40" t="s">
        <v>449</v>
      </c>
      <c r="AI782" s="40" t="s">
        <v>449</v>
      </c>
      <c r="AJ782" s="40" t="str">
        <f t="shared" si="95"/>
        <v>No</v>
      </c>
      <c r="AK782" s="40" t="s">
        <v>172</v>
      </c>
      <c r="AL782" s="40" t="s">
        <v>172</v>
      </c>
      <c r="AM782" s="5" t="s">
        <v>177</v>
      </c>
      <c r="AN782" s="5" t="s">
        <v>177</v>
      </c>
      <c r="AO782" s="5" t="s">
        <v>8360</v>
      </c>
      <c r="AP782" s="5">
        <v>1042665</v>
      </c>
      <c r="AQ782" s="5">
        <v>786</v>
      </c>
      <c r="AR782" s="5" t="str">
        <f>IF(AQ782&lt;600,"yes","no")</f>
        <v>no</v>
      </c>
      <c r="AS782" s="5">
        <v>1593</v>
      </c>
      <c r="AT782" s="5" t="str">
        <f t="shared" si="87"/>
        <v>yes</v>
      </c>
      <c r="AU782" s="5" t="str">
        <f t="shared" si="88"/>
        <v>no</v>
      </c>
      <c r="AV782" s="5">
        <v>91.491295882095386</v>
      </c>
      <c r="AW782" s="5">
        <v>93.25</v>
      </c>
      <c r="AX782" s="5" t="s">
        <v>2386</v>
      </c>
      <c r="AY782" s="5">
        <v>11.81</v>
      </c>
      <c r="AZ782" s="5" t="str">
        <f t="shared" si="89"/>
        <v>no</v>
      </c>
      <c r="BA782" s="5" t="str">
        <f t="shared" si="90"/>
        <v>no</v>
      </c>
    </row>
    <row r="783" spans="1:53">
      <c r="A783" s="5" t="s">
        <v>3326</v>
      </c>
      <c r="B783" s="5" t="s">
        <v>3920</v>
      </c>
      <c r="C783" s="5" t="s">
        <v>3631</v>
      </c>
      <c r="D783" s="5">
        <v>1331097</v>
      </c>
      <c r="E783" s="5" t="s">
        <v>172</v>
      </c>
      <c r="F783" s="5" t="s">
        <v>10072</v>
      </c>
      <c r="G783" s="5" t="s">
        <v>2882</v>
      </c>
      <c r="H783" s="5" t="s">
        <v>1593</v>
      </c>
      <c r="I783" s="5" t="s">
        <v>6169</v>
      </c>
      <c r="J783" s="5">
        <v>2018</v>
      </c>
      <c r="K783" s="10" t="s">
        <v>6174</v>
      </c>
      <c r="L783" s="136" t="s">
        <v>178</v>
      </c>
      <c r="M783" s="5" t="s">
        <v>2383</v>
      </c>
      <c r="N783" s="5" t="str">
        <f>VLOOKUP(A783,'All_useable_T.pal_12-2019'!C:R,15,FALSE)</f>
        <v>Yes</v>
      </c>
      <c r="O783" s="5" t="s">
        <v>177</v>
      </c>
      <c r="P783" s="10" t="s">
        <v>177</v>
      </c>
      <c r="Q783" s="5" t="s">
        <v>172</v>
      </c>
      <c r="R783" s="5" t="s">
        <v>172</v>
      </c>
      <c r="S783" s="5" t="s">
        <v>172</v>
      </c>
      <c r="T783" s="5" t="s">
        <v>172</v>
      </c>
      <c r="U783" s="5" t="s">
        <v>172</v>
      </c>
      <c r="V783" s="5" t="s">
        <v>172</v>
      </c>
      <c r="W783" s="5" t="s">
        <v>172</v>
      </c>
      <c r="X783" s="5" t="s">
        <v>172</v>
      </c>
      <c r="Y783" s="5" t="s">
        <v>2814</v>
      </c>
      <c r="Z783" s="5" t="s">
        <v>172</v>
      </c>
      <c r="AA783" s="5" t="s">
        <v>1632</v>
      </c>
      <c r="AB783" s="5" t="s">
        <v>6586</v>
      </c>
      <c r="AC783" s="5" t="s">
        <v>172</v>
      </c>
      <c r="AD783" s="5">
        <v>3.5454399999999997E-2</v>
      </c>
      <c r="AE783" s="5" t="s">
        <v>177</v>
      </c>
      <c r="AF783" s="5" t="s">
        <v>449</v>
      </c>
      <c r="AG783" s="40">
        <v>7.0894100000000002E-2</v>
      </c>
      <c r="AH783" s="40" t="s">
        <v>177</v>
      </c>
      <c r="AI783" s="40" t="s">
        <v>449</v>
      </c>
      <c r="AJ783" s="40" t="str">
        <f t="shared" si="95"/>
        <v>No</v>
      </c>
      <c r="AK783" s="40" t="s">
        <v>172</v>
      </c>
      <c r="AL783" s="40" t="s">
        <v>172</v>
      </c>
      <c r="AM783" s="5" t="s">
        <v>177</v>
      </c>
      <c r="AN783" s="5" t="s">
        <v>177</v>
      </c>
      <c r="AO783" s="5" t="s">
        <v>8424</v>
      </c>
      <c r="AP783" s="5">
        <v>1138632</v>
      </c>
      <c r="AQ783" s="5">
        <v>185</v>
      </c>
      <c r="AR783" s="5" t="str">
        <f>IF(AQ783&lt;350,"yes","no")</f>
        <v>yes</v>
      </c>
      <c r="AS783" s="5">
        <v>11427</v>
      </c>
      <c r="AT783" s="5" t="str">
        <f t="shared" si="87"/>
        <v>yes</v>
      </c>
      <c r="AU783" s="5" t="str">
        <f t="shared" si="88"/>
        <v>yes</v>
      </c>
      <c r="AV783" s="5">
        <v>99.912164705655243</v>
      </c>
      <c r="AW783" s="5">
        <v>99.17</v>
      </c>
      <c r="AX783" s="5" t="s">
        <v>2385</v>
      </c>
      <c r="AY783" s="5">
        <v>4.75</v>
      </c>
      <c r="AZ783" s="5" t="str">
        <f t="shared" si="89"/>
        <v>yes</v>
      </c>
      <c r="BA783" s="5" t="str">
        <f t="shared" si="90"/>
        <v>yes</v>
      </c>
    </row>
    <row r="784" spans="1:53">
      <c r="A784" s="5" t="s">
        <v>3327</v>
      </c>
      <c r="B784" s="5" t="s">
        <v>3921</v>
      </c>
      <c r="C784" s="5" t="s">
        <v>3632</v>
      </c>
      <c r="D784" s="5">
        <v>1420819</v>
      </c>
      <c r="E784" s="5" t="s">
        <v>172</v>
      </c>
      <c r="F784" s="5" t="s">
        <v>10079</v>
      </c>
      <c r="G784" s="5" t="s">
        <v>2882</v>
      </c>
      <c r="H784" s="5" t="s">
        <v>1593</v>
      </c>
      <c r="I784" s="5" t="s">
        <v>6169</v>
      </c>
      <c r="J784" s="5">
        <v>2018</v>
      </c>
      <c r="K784" s="10" t="s">
        <v>6174</v>
      </c>
      <c r="L784" s="136" t="s">
        <v>178</v>
      </c>
      <c r="M784" s="5" t="s">
        <v>2383</v>
      </c>
      <c r="N784" s="5" t="str">
        <f>VLOOKUP(A784,'All_useable_T.pal_12-2019'!C:R,15,FALSE)</f>
        <v>Yes</v>
      </c>
      <c r="O784" s="5" t="s">
        <v>177</v>
      </c>
      <c r="P784" s="10" t="s">
        <v>449</v>
      </c>
      <c r="Q784" s="5" t="s">
        <v>172</v>
      </c>
      <c r="R784" s="5" t="s">
        <v>172</v>
      </c>
      <c r="S784" s="5" t="s">
        <v>172</v>
      </c>
      <c r="T784" s="5" t="s">
        <v>172</v>
      </c>
      <c r="U784" s="5" t="s">
        <v>172</v>
      </c>
      <c r="V784" s="5" t="s">
        <v>172</v>
      </c>
      <c r="W784" s="5" t="s">
        <v>172</v>
      </c>
      <c r="X784" s="5" t="s">
        <v>172</v>
      </c>
      <c r="Y784" s="5" t="s">
        <v>2814</v>
      </c>
      <c r="Z784" s="5" t="s">
        <v>172</v>
      </c>
      <c r="AA784" s="5" t="s">
        <v>1632</v>
      </c>
      <c r="AB784" s="5" t="s">
        <v>6586</v>
      </c>
      <c r="AC784" s="5" t="s">
        <v>172</v>
      </c>
      <c r="AD784" s="5">
        <v>2.8665400000000001E-2</v>
      </c>
      <c r="AE784" s="5" t="s">
        <v>177</v>
      </c>
      <c r="AF784" s="5" t="s">
        <v>449</v>
      </c>
      <c r="AG784" s="40">
        <v>3.3488700000000003E-2</v>
      </c>
      <c r="AH784" s="40" t="s">
        <v>177</v>
      </c>
      <c r="AI784" s="40" t="s">
        <v>449</v>
      </c>
      <c r="AJ784" s="40" t="str">
        <f t="shared" si="95"/>
        <v>No</v>
      </c>
      <c r="AK784" s="40" t="s">
        <v>172</v>
      </c>
      <c r="AL784" s="40" t="s">
        <v>172</v>
      </c>
      <c r="AM784" s="5" t="s">
        <v>177</v>
      </c>
      <c r="AN784" s="5" t="s">
        <v>177</v>
      </c>
      <c r="AO784" s="5" t="s">
        <v>8492</v>
      </c>
      <c r="AP784" s="5">
        <v>1125995</v>
      </c>
      <c r="AQ784" s="5">
        <v>17</v>
      </c>
      <c r="AR784" s="5" t="str">
        <f>IF(AQ784&lt;350,"yes","no")</f>
        <v>yes</v>
      </c>
      <c r="AS784" s="5">
        <v>598435</v>
      </c>
      <c r="AT784" s="5" t="str">
        <f t="shared" si="87"/>
        <v>yes</v>
      </c>
      <c r="AU784" s="5" t="str">
        <f t="shared" si="88"/>
        <v>yes</v>
      </c>
      <c r="AV784" s="5">
        <v>98.80329895676941</v>
      </c>
      <c r="AW784" s="5">
        <v>99.17</v>
      </c>
      <c r="AX784" s="5" t="s">
        <v>2385</v>
      </c>
      <c r="AY784" s="5">
        <v>0</v>
      </c>
      <c r="AZ784" s="5" t="str">
        <f t="shared" si="89"/>
        <v>yes</v>
      </c>
      <c r="BA784" s="5" t="str">
        <f t="shared" si="90"/>
        <v>yes</v>
      </c>
    </row>
    <row r="785" spans="1:53">
      <c r="A785" s="5" t="s">
        <v>3328</v>
      </c>
      <c r="B785" s="5" t="s">
        <v>3922</v>
      </c>
      <c r="C785" s="5" t="s">
        <v>3633</v>
      </c>
      <c r="D785" s="5">
        <v>1616636</v>
      </c>
      <c r="E785" s="5" t="s">
        <v>172</v>
      </c>
      <c r="F785" s="5" t="s">
        <v>10074</v>
      </c>
      <c r="G785" s="5" t="s">
        <v>2882</v>
      </c>
      <c r="H785" s="5" t="s">
        <v>1593</v>
      </c>
      <c r="I785" s="5" t="s">
        <v>6169</v>
      </c>
      <c r="J785" s="5">
        <v>2018</v>
      </c>
      <c r="K785" s="10" t="s">
        <v>6174</v>
      </c>
      <c r="L785" s="136" t="s">
        <v>178</v>
      </c>
      <c r="M785" s="5" t="s">
        <v>2383</v>
      </c>
      <c r="N785" s="5" t="str">
        <f>VLOOKUP(A785,'All_useable_T.pal_12-2019'!C:R,15,FALSE)</f>
        <v>Yes</v>
      </c>
      <c r="O785" s="5" t="s">
        <v>177</v>
      </c>
      <c r="P785" s="10" t="s">
        <v>177</v>
      </c>
      <c r="Q785" s="5" t="s">
        <v>172</v>
      </c>
      <c r="R785" s="5" t="s">
        <v>172</v>
      </c>
      <c r="S785" s="5" t="s">
        <v>172</v>
      </c>
      <c r="T785" s="5" t="s">
        <v>172</v>
      </c>
      <c r="U785" s="5" t="s">
        <v>172</v>
      </c>
      <c r="V785" s="5" t="s">
        <v>172</v>
      </c>
      <c r="W785" s="5" t="s">
        <v>172</v>
      </c>
      <c r="X785" s="5" t="s">
        <v>172</v>
      </c>
      <c r="Y785" s="5" t="s">
        <v>2814</v>
      </c>
      <c r="Z785" s="5" t="s">
        <v>172</v>
      </c>
      <c r="AA785" s="5" t="s">
        <v>1632</v>
      </c>
      <c r="AB785" s="5" t="s">
        <v>6586</v>
      </c>
      <c r="AC785" s="5" t="s">
        <v>172</v>
      </c>
      <c r="AD785" s="5">
        <v>3.2658800000000002E-2</v>
      </c>
      <c r="AE785" s="5" t="s">
        <v>177</v>
      </c>
      <c r="AF785" s="5" t="s">
        <v>449</v>
      </c>
      <c r="AG785" s="40">
        <v>5.7954499999999999E-2</v>
      </c>
      <c r="AH785" s="40" t="s">
        <v>177</v>
      </c>
      <c r="AI785" s="40" t="s">
        <v>449</v>
      </c>
      <c r="AJ785" s="40" t="str">
        <f t="shared" si="95"/>
        <v>No</v>
      </c>
      <c r="AK785" s="40" t="s">
        <v>172</v>
      </c>
      <c r="AL785" s="40" t="s">
        <v>172</v>
      </c>
      <c r="AM785" s="5" t="s">
        <v>177</v>
      </c>
      <c r="AN785" s="5" t="s">
        <v>177</v>
      </c>
      <c r="AO785" s="5" t="s">
        <v>8426</v>
      </c>
      <c r="AP785" s="5">
        <v>1137284</v>
      </c>
      <c r="AQ785" s="5">
        <v>160</v>
      </c>
      <c r="AR785" s="5" t="str">
        <f>IF(AQ785&lt;350,"yes","no")</f>
        <v>yes</v>
      </c>
      <c r="AS785" s="5">
        <v>10860</v>
      </c>
      <c r="AT785" s="5" t="str">
        <f t="shared" si="87"/>
        <v>yes</v>
      </c>
      <c r="AU785" s="5" t="str">
        <f t="shared" si="88"/>
        <v>yes</v>
      </c>
      <c r="AV785" s="5">
        <v>99.793881012571589</v>
      </c>
      <c r="AW785" s="5">
        <v>98.76</v>
      </c>
      <c r="AX785" s="5" t="s">
        <v>2385</v>
      </c>
      <c r="AY785" s="5">
        <v>1.76</v>
      </c>
      <c r="AZ785" s="5" t="str">
        <f t="shared" si="89"/>
        <v>yes</v>
      </c>
      <c r="BA785" s="5" t="str">
        <f t="shared" si="90"/>
        <v>yes</v>
      </c>
    </row>
    <row r="786" spans="1:53">
      <c r="A786" s="5" t="s">
        <v>3329</v>
      </c>
      <c r="B786" s="5" t="s">
        <v>3923</v>
      </c>
      <c r="C786" s="5" t="s">
        <v>3634</v>
      </c>
      <c r="D786" s="5">
        <v>1487699</v>
      </c>
      <c r="E786" s="5" t="s">
        <v>172</v>
      </c>
      <c r="F786" s="5" t="s">
        <v>10073</v>
      </c>
      <c r="G786" s="5" t="s">
        <v>2882</v>
      </c>
      <c r="H786" s="5" t="s">
        <v>1593</v>
      </c>
      <c r="I786" s="5" t="s">
        <v>6169</v>
      </c>
      <c r="J786" s="5">
        <v>2018</v>
      </c>
      <c r="K786" s="10" t="s">
        <v>6174</v>
      </c>
      <c r="L786" s="136" t="s">
        <v>178</v>
      </c>
      <c r="M786" s="5" t="s">
        <v>2383</v>
      </c>
      <c r="N786" s="5" t="str">
        <f>VLOOKUP(A786,'All_useable_T.pal_12-2019'!C:R,15,FALSE)</f>
        <v>Yes</v>
      </c>
      <c r="O786" s="5" t="s">
        <v>177</v>
      </c>
      <c r="P786" s="10" t="s">
        <v>449</v>
      </c>
      <c r="Q786" s="5" t="s">
        <v>172</v>
      </c>
      <c r="R786" s="5" t="s">
        <v>172</v>
      </c>
      <c r="S786" s="5" t="s">
        <v>172</v>
      </c>
      <c r="T786" s="5" t="s">
        <v>172</v>
      </c>
      <c r="U786" s="5" t="s">
        <v>172</v>
      </c>
      <c r="V786" s="5" t="s">
        <v>172</v>
      </c>
      <c r="W786" s="5" t="s">
        <v>172</v>
      </c>
      <c r="X786" s="5" t="s">
        <v>172</v>
      </c>
      <c r="Y786" s="5" t="s">
        <v>2814</v>
      </c>
      <c r="Z786" s="5" t="s">
        <v>172</v>
      </c>
      <c r="AA786" s="5" t="s">
        <v>1632</v>
      </c>
      <c r="AB786" s="5" t="s">
        <v>6586</v>
      </c>
      <c r="AC786" s="5" t="s">
        <v>172</v>
      </c>
      <c r="AD786" s="5">
        <v>3.3106299999999998E-2</v>
      </c>
      <c r="AE786" s="5" t="s">
        <v>177</v>
      </c>
      <c r="AF786" s="5" t="s">
        <v>449</v>
      </c>
      <c r="AG786" s="40">
        <v>6.2687000000000007E-2</v>
      </c>
      <c r="AH786" s="40" t="s">
        <v>177</v>
      </c>
      <c r="AI786" s="40" t="s">
        <v>449</v>
      </c>
      <c r="AJ786" s="40" t="str">
        <f t="shared" si="95"/>
        <v>No</v>
      </c>
      <c r="AK786" s="40" t="s">
        <v>172</v>
      </c>
      <c r="AL786" s="40" t="s">
        <v>172</v>
      </c>
      <c r="AM786" s="5" t="s">
        <v>177</v>
      </c>
      <c r="AN786" s="5" t="s">
        <v>177</v>
      </c>
      <c r="AO786" s="5" t="s">
        <v>8425</v>
      </c>
      <c r="AP786" s="5">
        <v>1142919</v>
      </c>
      <c r="AQ786" s="5">
        <v>180</v>
      </c>
      <c r="AR786" s="5" t="str">
        <f>IF(AQ786&lt;350,"yes","no")</f>
        <v>yes</v>
      </c>
      <c r="AS786" s="5">
        <v>10652</v>
      </c>
      <c r="AT786" s="5" t="str">
        <f t="shared" si="87"/>
        <v>yes</v>
      </c>
      <c r="AU786" s="5" t="str">
        <f t="shared" si="88"/>
        <v>yes</v>
      </c>
      <c r="AV786" s="5">
        <v>100.28833843877808</v>
      </c>
      <c r="AW786" s="5">
        <v>98.76</v>
      </c>
      <c r="AX786" s="5" t="s">
        <v>2385</v>
      </c>
      <c r="AY786" s="5">
        <v>4</v>
      </c>
      <c r="AZ786" s="5" t="str">
        <f t="shared" si="89"/>
        <v>yes</v>
      </c>
      <c r="BA786" s="5" t="str">
        <f t="shared" si="90"/>
        <v>yes</v>
      </c>
    </row>
    <row r="787" spans="1:53">
      <c r="A787" s="5" t="s">
        <v>3330</v>
      </c>
      <c r="B787" s="5" t="s">
        <v>3924</v>
      </c>
      <c r="C787" s="5" t="s">
        <v>3635</v>
      </c>
      <c r="D787" s="5">
        <v>1337068</v>
      </c>
      <c r="E787" s="5" t="s">
        <v>172</v>
      </c>
      <c r="F787" s="5" t="s">
        <v>9912</v>
      </c>
      <c r="G787" s="5" t="s">
        <v>2882</v>
      </c>
      <c r="H787" s="5" t="s">
        <v>1593</v>
      </c>
      <c r="I787" s="5" t="s">
        <v>6169</v>
      </c>
      <c r="J787" s="5">
        <v>2018</v>
      </c>
      <c r="K787" s="10" t="s">
        <v>6174</v>
      </c>
      <c r="L787" s="136" t="s">
        <v>178</v>
      </c>
      <c r="M787" s="5" t="s">
        <v>2383</v>
      </c>
      <c r="N787" s="5" t="str">
        <f>VLOOKUP(A787,'All_useable_T.pal_12-2019'!C:R,15,FALSE)</f>
        <v>Yes</v>
      </c>
      <c r="O787" s="5" t="s">
        <v>177</v>
      </c>
      <c r="P787" s="10" t="s">
        <v>449</v>
      </c>
      <c r="Q787" s="5" t="s">
        <v>172</v>
      </c>
      <c r="R787" s="5" t="s">
        <v>172</v>
      </c>
      <c r="S787" s="5" t="s">
        <v>172</v>
      </c>
      <c r="T787" s="5" t="s">
        <v>172</v>
      </c>
      <c r="U787" s="5" t="s">
        <v>172</v>
      </c>
      <c r="V787" s="5" t="s">
        <v>172</v>
      </c>
      <c r="W787" s="5" t="s">
        <v>172</v>
      </c>
      <c r="X787" s="5" t="s">
        <v>172</v>
      </c>
      <c r="Y787" s="5" t="s">
        <v>2814</v>
      </c>
      <c r="Z787" s="5" t="s">
        <v>172</v>
      </c>
      <c r="AA787" s="5" t="s">
        <v>1632</v>
      </c>
      <c r="AB787" s="5" t="s">
        <v>6586</v>
      </c>
      <c r="AC787" s="5" t="s">
        <v>172</v>
      </c>
      <c r="AD787" s="5">
        <v>3.7699000000000003E-2</v>
      </c>
      <c r="AE787" s="5" t="s">
        <v>177</v>
      </c>
      <c r="AF787" s="5" t="s">
        <v>449</v>
      </c>
      <c r="AG787" s="40">
        <v>6.3574099999999995E-2</v>
      </c>
      <c r="AH787" s="40" t="s">
        <v>177</v>
      </c>
      <c r="AI787" s="40" t="s">
        <v>449</v>
      </c>
      <c r="AJ787" s="40" t="str">
        <f t="shared" si="95"/>
        <v>No</v>
      </c>
      <c r="AK787" s="40" t="s">
        <v>172</v>
      </c>
      <c r="AL787" s="40" t="s">
        <v>172</v>
      </c>
      <c r="AM787" s="5" t="s">
        <v>177</v>
      </c>
      <c r="AN787" s="5" t="s">
        <v>177</v>
      </c>
      <c r="AO787" s="5" t="s">
        <v>8361</v>
      </c>
      <c r="AP787" s="5">
        <v>1140662</v>
      </c>
      <c r="AQ787" s="5">
        <v>218</v>
      </c>
      <c r="AR787" s="5" t="str">
        <f>IF(AQ787&lt;350,"yes","no")</f>
        <v>yes</v>
      </c>
      <c r="AS787" s="5">
        <v>7685</v>
      </c>
      <c r="AT787" s="5" t="str">
        <f t="shared" si="87"/>
        <v>yes</v>
      </c>
      <c r="AU787" s="5" t="str">
        <f t="shared" si="88"/>
        <v>yes</v>
      </c>
      <c r="AV787" s="5">
        <v>100.09029222565511</v>
      </c>
      <c r="AW787" s="5">
        <v>99.07</v>
      </c>
      <c r="AX787" s="5" t="s">
        <v>2385</v>
      </c>
      <c r="AY787" s="5">
        <v>2.48</v>
      </c>
      <c r="AZ787" s="5" t="str">
        <f t="shared" si="89"/>
        <v>yes</v>
      </c>
      <c r="BA787" s="5" t="str">
        <f t="shared" si="90"/>
        <v>yes</v>
      </c>
    </row>
    <row r="788" spans="1:53">
      <c r="A788" s="5" t="s">
        <v>3331</v>
      </c>
      <c r="B788" s="5" t="s">
        <v>3925</v>
      </c>
      <c r="C788" s="5" t="s">
        <v>3636</v>
      </c>
      <c r="D788" s="5">
        <v>1271447</v>
      </c>
      <c r="E788" s="5" t="s">
        <v>172</v>
      </c>
      <c r="F788" s="5" t="s">
        <v>9913</v>
      </c>
      <c r="G788" s="5" t="s">
        <v>2882</v>
      </c>
      <c r="H788" s="5" t="s">
        <v>1593</v>
      </c>
      <c r="I788" s="5" t="s">
        <v>6169</v>
      </c>
      <c r="J788" s="5">
        <v>2018</v>
      </c>
      <c r="K788" s="10" t="s">
        <v>6174</v>
      </c>
      <c r="L788" s="136" t="s">
        <v>178</v>
      </c>
      <c r="M788" s="5" t="s">
        <v>2383</v>
      </c>
      <c r="N788" s="5" t="str">
        <f>VLOOKUP(A788,'All_useable_T.pal_12-2019'!C:R,15,FALSE)</f>
        <v>Yes</v>
      </c>
      <c r="O788" s="5" t="s">
        <v>177</v>
      </c>
      <c r="P788" s="10" t="s">
        <v>177</v>
      </c>
      <c r="Q788" s="5" t="s">
        <v>172</v>
      </c>
      <c r="R788" s="5" t="s">
        <v>172</v>
      </c>
      <c r="S788" s="5" t="s">
        <v>172</v>
      </c>
      <c r="T788" s="5" t="s">
        <v>172</v>
      </c>
      <c r="U788" s="5" t="s">
        <v>172</v>
      </c>
      <c r="V788" s="5" t="s">
        <v>172</v>
      </c>
      <c r="W788" s="5" t="s">
        <v>172</v>
      </c>
      <c r="X788" s="5" t="s">
        <v>172</v>
      </c>
      <c r="Y788" s="5" t="s">
        <v>2814</v>
      </c>
      <c r="Z788" s="5" t="s">
        <v>172</v>
      </c>
      <c r="AA788" s="5" t="s">
        <v>1632</v>
      </c>
      <c r="AB788" s="5" t="s">
        <v>6586</v>
      </c>
      <c r="AC788" s="5" t="s">
        <v>172</v>
      </c>
      <c r="AD788" s="5">
        <v>4.5247900000000001E-2</v>
      </c>
      <c r="AE788" s="5" t="s">
        <v>177</v>
      </c>
      <c r="AF788" s="5" t="s">
        <v>449</v>
      </c>
      <c r="AG788" s="40">
        <v>8.1000600000000006E-2</v>
      </c>
      <c r="AH788" s="40" t="s">
        <v>177</v>
      </c>
      <c r="AI788" s="40" t="s">
        <v>449</v>
      </c>
      <c r="AJ788" s="40" t="str">
        <f t="shared" si="95"/>
        <v>No</v>
      </c>
      <c r="AK788" s="40" t="s">
        <v>172</v>
      </c>
      <c r="AL788" s="40" t="s">
        <v>172</v>
      </c>
      <c r="AM788" s="5" t="s">
        <v>177</v>
      </c>
      <c r="AN788" s="5" t="s">
        <v>177</v>
      </c>
      <c r="AO788" s="5" t="s">
        <v>8362</v>
      </c>
      <c r="AP788" s="5">
        <v>1144678</v>
      </c>
      <c r="AQ788" s="5">
        <v>415</v>
      </c>
      <c r="AR788" s="5" t="str">
        <f>IF(AQ788&lt;600,"yes","no")</f>
        <v>yes</v>
      </c>
      <c r="AS788" s="5">
        <v>4183</v>
      </c>
      <c r="AT788" s="5" t="str">
        <f t="shared" si="87"/>
        <v>yes</v>
      </c>
      <c r="AU788" s="5" t="str">
        <f t="shared" si="88"/>
        <v>no</v>
      </c>
      <c r="AV788" s="5">
        <v>100.44268637359571</v>
      </c>
      <c r="AW788" s="5">
        <v>99.17</v>
      </c>
      <c r="AX788" s="5" t="s">
        <v>2385</v>
      </c>
      <c r="AY788" s="5">
        <v>8.4</v>
      </c>
      <c r="AZ788" s="5" t="str">
        <f t="shared" si="89"/>
        <v>no</v>
      </c>
      <c r="BA788" s="5" t="str">
        <f t="shared" si="90"/>
        <v>yes</v>
      </c>
    </row>
    <row r="789" spans="1:53">
      <c r="A789" s="5" t="s">
        <v>3334</v>
      </c>
      <c r="B789" s="5" t="s">
        <v>3928</v>
      </c>
      <c r="C789" s="5" t="s">
        <v>3639</v>
      </c>
      <c r="D789" s="5">
        <v>1348610</v>
      </c>
      <c r="E789" s="5" t="s">
        <v>172</v>
      </c>
      <c r="F789" s="5" t="s">
        <v>10075</v>
      </c>
      <c r="G789" s="5" t="s">
        <v>2882</v>
      </c>
      <c r="H789" s="5" t="s">
        <v>1593</v>
      </c>
      <c r="I789" s="5" t="s">
        <v>6169</v>
      </c>
      <c r="J789" s="5">
        <v>2018</v>
      </c>
      <c r="K789" s="10" t="s">
        <v>6174</v>
      </c>
      <c r="L789" s="136" t="s">
        <v>178</v>
      </c>
      <c r="M789" s="5" t="s">
        <v>2383</v>
      </c>
      <c r="N789" s="5" t="str">
        <f>VLOOKUP(A789,'All_useable_T.pal_12-2019'!C:R,15,FALSE)</f>
        <v>Yes</v>
      </c>
      <c r="O789" s="5" t="s">
        <v>177</v>
      </c>
      <c r="P789" s="10" t="s">
        <v>449</v>
      </c>
      <c r="Q789" s="5" t="s">
        <v>172</v>
      </c>
      <c r="R789" s="5" t="s">
        <v>172</v>
      </c>
      <c r="S789" s="5" t="s">
        <v>172</v>
      </c>
      <c r="T789" s="5" t="s">
        <v>172</v>
      </c>
      <c r="U789" s="5" t="s">
        <v>172</v>
      </c>
      <c r="V789" s="5" t="s">
        <v>172</v>
      </c>
      <c r="W789" s="5" t="s">
        <v>172</v>
      </c>
      <c r="X789" s="5" t="s">
        <v>172</v>
      </c>
      <c r="Y789" s="5" t="s">
        <v>2814</v>
      </c>
      <c r="Z789" s="5" t="s">
        <v>172</v>
      </c>
      <c r="AA789" s="5" t="s">
        <v>1632</v>
      </c>
      <c r="AB789" s="5" t="s">
        <v>6586</v>
      </c>
      <c r="AC789" s="5" t="s">
        <v>172</v>
      </c>
      <c r="AD789" s="5">
        <v>3.1666300000000001E-2</v>
      </c>
      <c r="AE789" s="5" t="s">
        <v>177</v>
      </c>
      <c r="AF789" s="5" t="s">
        <v>449</v>
      </c>
      <c r="AG789" s="40">
        <v>5.6815600000000001E-2</v>
      </c>
      <c r="AH789" s="40" t="s">
        <v>177</v>
      </c>
      <c r="AI789" s="40" t="s">
        <v>449</v>
      </c>
      <c r="AJ789" s="40" t="str">
        <f t="shared" si="95"/>
        <v>No</v>
      </c>
      <c r="AK789" s="40" t="s">
        <v>172</v>
      </c>
      <c r="AL789" s="40" t="s">
        <v>172</v>
      </c>
      <c r="AM789" s="5" t="s">
        <v>177</v>
      </c>
      <c r="AN789" s="5" t="s">
        <v>177</v>
      </c>
      <c r="AO789" s="5" t="s">
        <v>8427</v>
      </c>
      <c r="AP789" s="5">
        <v>1137467</v>
      </c>
      <c r="AQ789" s="5">
        <v>136</v>
      </c>
      <c r="AR789" s="5" t="str">
        <f>IF(AQ789&lt;350,"yes","no")</f>
        <v>yes</v>
      </c>
      <c r="AS789" s="5">
        <v>14479</v>
      </c>
      <c r="AT789" s="5" t="str">
        <f t="shared" si="87"/>
        <v>yes</v>
      </c>
      <c r="AU789" s="5" t="str">
        <f t="shared" si="88"/>
        <v>yes</v>
      </c>
      <c r="AV789" s="5">
        <v>99.809938813635611</v>
      </c>
      <c r="AW789" s="5">
        <v>99.97</v>
      </c>
      <c r="AX789" s="5" t="s">
        <v>2385</v>
      </c>
      <c r="AY789" s="5">
        <v>2.42</v>
      </c>
      <c r="AZ789" s="5" t="str">
        <f t="shared" si="89"/>
        <v>yes</v>
      </c>
      <c r="BA789" s="5" t="str">
        <f t="shared" si="90"/>
        <v>yes</v>
      </c>
    </row>
    <row r="790" spans="1:53">
      <c r="A790" s="5" t="s">
        <v>3337</v>
      </c>
      <c r="B790" s="5" t="s">
        <v>3931</v>
      </c>
      <c r="C790" s="5" t="s">
        <v>3642</v>
      </c>
      <c r="D790" s="5">
        <v>466042</v>
      </c>
      <c r="E790" s="5" t="s">
        <v>172</v>
      </c>
      <c r="F790" s="5" t="s">
        <v>9902</v>
      </c>
      <c r="G790" s="5" t="s">
        <v>2882</v>
      </c>
      <c r="H790" s="5" t="s">
        <v>1593</v>
      </c>
      <c r="I790" s="5" t="s">
        <v>6169</v>
      </c>
      <c r="J790" s="5">
        <v>2018</v>
      </c>
      <c r="K790" s="10" t="s">
        <v>6174</v>
      </c>
      <c r="L790" s="136" t="s">
        <v>178</v>
      </c>
      <c r="M790" s="5" t="s">
        <v>2383</v>
      </c>
      <c r="N790" s="5" t="str">
        <f>VLOOKUP(A790,'All_useable_T.pal_12-2019'!C:R,15,FALSE)</f>
        <v>Yes</v>
      </c>
      <c r="O790" s="5" t="s">
        <v>177</v>
      </c>
      <c r="P790" s="10" t="s">
        <v>449</v>
      </c>
      <c r="Q790" s="5" t="s">
        <v>172</v>
      </c>
      <c r="R790" s="5" t="s">
        <v>172</v>
      </c>
      <c r="S790" s="5" t="s">
        <v>172</v>
      </c>
      <c r="T790" s="5" t="s">
        <v>172</v>
      </c>
      <c r="U790" s="5" t="s">
        <v>172</v>
      </c>
      <c r="V790" s="5" t="s">
        <v>172</v>
      </c>
      <c r="W790" s="5" t="s">
        <v>172</v>
      </c>
      <c r="X790" s="5" t="s">
        <v>172</v>
      </c>
      <c r="Y790" s="5" t="s">
        <v>2814</v>
      </c>
      <c r="Z790" s="5" t="s">
        <v>172</v>
      </c>
      <c r="AA790" s="5" t="s">
        <v>1632</v>
      </c>
      <c r="AB790" s="5" t="s">
        <v>6586</v>
      </c>
      <c r="AC790" s="5" t="s">
        <v>172</v>
      </c>
      <c r="AD790" s="5">
        <v>0.185608</v>
      </c>
      <c r="AE790" s="5" t="s">
        <v>177</v>
      </c>
      <c r="AF790" s="5" t="s">
        <v>449</v>
      </c>
      <c r="AG790" s="40">
        <v>0.48274699999999998</v>
      </c>
      <c r="AH790" s="40" t="s">
        <v>449</v>
      </c>
      <c r="AI790" s="40" t="s">
        <v>449</v>
      </c>
      <c r="AJ790" s="40" t="str">
        <f t="shared" si="95"/>
        <v>No</v>
      </c>
      <c r="AK790" s="40" t="s">
        <v>172</v>
      </c>
      <c r="AL790" s="40" t="s">
        <v>172</v>
      </c>
      <c r="AM790" s="5" t="s">
        <v>177</v>
      </c>
      <c r="AN790" s="5" t="s">
        <v>177</v>
      </c>
      <c r="AO790" s="5" t="s">
        <v>8416</v>
      </c>
      <c r="AP790" s="5">
        <v>929192</v>
      </c>
      <c r="AQ790" s="5">
        <v>889</v>
      </c>
      <c r="AR790" s="5" t="str">
        <f>IF(AQ790&lt;600,"yes","no")</f>
        <v>no</v>
      </c>
      <c r="AS790" s="5">
        <v>1157</v>
      </c>
      <c r="AT790" s="5" t="str">
        <f t="shared" si="87"/>
        <v>no</v>
      </c>
      <c r="AU790" s="5" t="str">
        <f t="shared" si="88"/>
        <v>no</v>
      </c>
      <c r="AV790" s="5">
        <v>81.534318504290411</v>
      </c>
      <c r="AW790" s="5">
        <v>83.3</v>
      </c>
      <c r="AX790" s="5" t="s">
        <v>2386</v>
      </c>
      <c r="AY790" s="5">
        <v>13.15</v>
      </c>
      <c r="AZ790" s="5" t="str">
        <f t="shared" si="89"/>
        <v>no</v>
      </c>
      <c r="BA790" s="5" t="str">
        <f t="shared" si="90"/>
        <v>no</v>
      </c>
    </row>
    <row r="791" spans="1:53">
      <c r="A791" s="5" t="s">
        <v>3333</v>
      </c>
      <c r="B791" s="5" t="s">
        <v>3927</v>
      </c>
      <c r="C791" s="5" t="s">
        <v>3638</v>
      </c>
      <c r="D791" s="5">
        <v>1456352</v>
      </c>
      <c r="E791" s="5" t="s">
        <v>172</v>
      </c>
      <c r="F791" s="5" t="s">
        <v>9915</v>
      </c>
      <c r="G791" s="5" t="s">
        <v>2882</v>
      </c>
      <c r="H791" s="5" t="s">
        <v>1593</v>
      </c>
      <c r="I791" s="5" t="s">
        <v>6169</v>
      </c>
      <c r="J791" s="5">
        <v>2018</v>
      </c>
      <c r="K791" s="10" t="s">
        <v>6174</v>
      </c>
      <c r="L791" s="136" t="s">
        <v>178</v>
      </c>
      <c r="M791" s="5" t="s">
        <v>2383</v>
      </c>
      <c r="N791" s="5" t="str">
        <f>VLOOKUP(A791,'All_useable_T.pal_12-2019'!C:R,15,FALSE)</f>
        <v>Yes</v>
      </c>
      <c r="O791" s="5" t="s">
        <v>177</v>
      </c>
      <c r="P791" s="10" t="s">
        <v>177</v>
      </c>
      <c r="Q791" s="5" t="s">
        <v>172</v>
      </c>
      <c r="R791" s="5" t="s">
        <v>172</v>
      </c>
      <c r="S791" s="5" t="s">
        <v>172</v>
      </c>
      <c r="T791" s="5" t="s">
        <v>172</v>
      </c>
      <c r="U791" s="5" t="s">
        <v>172</v>
      </c>
      <c r="V791" s="5" t="s">
        <v>172</v>
      </c>
      <c r="W791" s="5" t="s">
        <v>172</v>
      </c>
      <c r="X791" s="5" t="s">
        <v>172</v>
      </c>
      <c r="Y791" s="5" t="s">
        <v>2814</v>
      </c>
      <c r="Z791" s="5" t="s">
        <v>172</v>
      </c>
      <c r="AA791" s="5" t="s">
        <v>1632</v>
      </c>
      <c r="AB791" s="5" t="s">
        <v>6586</v>
      </c>
      <c r="AC791" s="5" t="s">
        <v>172</v>
      </c>
      <c r="AD791" s="5">
        <v>3.8116700000000003E-2</v>
      </c>
      <c r="AE791" s="5" t="s">
        <v>177</v>
      </c>
      <c r="AF791" s="5" t="s">
        <v>449</v>
      </c>
      <c r="AG791" s="40">
        <v>6.3430200000000006E-2</v>
      </c>
      <c r="AH791" s="40" t="s">
        <v>177</v>
      </c>
      <c r="AI791" s="40" t="s">
        <v>449</v>
      </c>
      <c r="AJ791" s="40" t="str">
        <f t="shared" si="95"/>
        <v>No</v>
      </c>
      <c r="AK791" s="40" t="s">
        <v>172</v>
      </c>
      <c r="AL791" s="40" t="s">
        <v>172</v>
      </c>
      <c r="AM791" s="5" t="s">
        <v>177</v>
      </c>
      <c r="AN791" s="5" t="s">
        <v>177</v>
      </c>
      <c r="AO791" s="5" t="s">
        <v>8332</v>
      </c>
      <c r="AP791" s="5">
        <v>1142631</v>
      </c>
      <c r="AQ791" s="5">
        <v>252</v>
      </c>
      <c r="AR791" s="5" t="str">
        <f>IF(AQ791&lt;350,"yes","no")</f>
        <v>yes</v>
      </c>
      <c r="AS791" s="5">
        <v>7025</v>
      </c>
      <c r="AT791" s="5" t="str">
        <f t="shared" si="87"/>
        <v>yes</v>
      </c>
      <c r="AU791" s="5" t="str">
        <f t="shared" si="88"/>
        <v>yes</v>
      </c>
      <c r="AV791" s="5">
        <v>100.26306714530028</v>
      </c>
      <c r="AW791" s="5">
        <v>99.05</v>
      </c>
      <c r="AX791" s="5" t="s">
        <v>2385</v>
      </c>
      <c r="AY791" s="5">
        <v>4.8499999999999996</v>
      </c>
      <c r="AZ791" s="5" t="str">
        <f t="shared" si="89"/>
        <v>yes</v>
      </c>
      <c r="BA791" s="5" t="str">
        <f t="shared" si="90"/>
        <v>yes</v>
      </c>
    </row>
    <row r="792" spans="1:53">
      <c r="A792" s="5" t="s">
        <v>3332</v>
      </c>
      <c r="B792" s="5" t="s">
        <v>3926</v>
      </c>
      <c r="C792" s="5" t="s">
        <v>3637</v>
      </c>
      <c r="D792" s="5">
        <v>1463301</v>
      </c>
      <c r="E792" s="5" t="s">
        <v>172</v>
      </c>
      <c r="F792" s="5" t="s">
        <v>9914</v>
      </c>
      <c r="G792" s="5" t="s">
        <v>2882</v>
      </c>
      <c r="H792" s="5" t="s">
        <v>1593</v>
      </c>
      <c r="I792" s="5" t="s">
        <v>6169</v>
      </c>
      <c r="J792" s="5">
        <v>2018</v>
      </c>
      <c r="K792" s="10" t="s">
        <v>6174</v>
      </c>
      <c r="L792" s="136" t="s">
        <v>178</v>
      </c>
      <c r="M792" s="5" t="s">
        <v>2383</v>
      </c>
      <c r="N792" s="5" t="str">
        <f>VLOOKUP(A792,'All_useable_T.pal_12-2019'!C:R,15,FALSE)</f>
        <v>Yes</v>
      </c>
      <c r="O792" s="5" t="s">
        <v>177</v>
      </c>
      <c r="P792" s="10" t="s">
        <v>177</v>
      </c>
      <c r="Q792" s="5" t="s">
        <v>172</v>
      </c>
      <c r="R792" s="5" t="s">
        <v>172</v>
      </c>
      <c r="S792" s="5" t="s">
        <v>172</v>
      </c>
      <c r="T792" s="5" t="s">
        <v>172</v>
      </c>
      <c r="U792" s="5" t="s">
        <v>172</v>
      </c>
      <c r="V792" s="5" t="s">
        <v>172</v>
      </c>
      <c r="W792" s="5" t="s">
        <v>172</v>
      </c>
      <c r="X792" s="5" t="s">
        <v>172</v>
      </c>
      <c r="Y792" s="5" t="s">
        <v>2814</v>
      </c>
      <c r="Z792" s="5" t="s">
        <v>172</v>
      </c>
      <c r="AA792" s="5" t="s">
        <v>1632</v>
      </c>
      <c r="AB792" s="5" t="s">
        <v>6586</v>
      </c>
      <c r="AC792" s="5" t="s">
        <v>172</v>
      </c>
      <c r="AD792" s="5">
        <v>4.3185000000000001E-2</v>
      </c>
      <c r="AE792" s="5" t="s">
        <v>177</v>
      </c>
      <c r="AF792" s="5" t="s">
        <v>449</v>
      </c>
      <c r="AG792" s="40">
        <v>8.3294900000000005E-2</v>
      </c>
      <c r="AH792" s="40" t="s">
        <v>177</v>
      </c>
      <c r="AI792" s="40" t="s">
        <v>449</v>
      </c>
      <c r="AJ792" s="40" t="str">
        <f t="shared" si="95"/>
        <v>No</v>
      </c>
      <c r="AK792" s="40" t="s">
        <v>172</v>
      </c>
      <c r="AL792" s="40" t="s">
        <v>172</v>
      </c>
      <c r="AM792" s="5" t="s">
        <v>177</v>
      </c>
      <c r="AN792" s="5" t="s">
        <v>177</v>
      </c>
      <c r="AO792" s="5" t="s">
        <v>8331</v>
      </c>
      <c r="AP792" s="5">
        <v>1142878</v>
      </c>
      <c r="AQ792" s="5">
        <v>282</v>
      </c>
      <c r="AR792" s="5" t="str">
        <f>IF(AQ792&lt;350,"yes","no")</f>
        <v>yes</v>
      </c>
      <c r="AS792" s="5">
        <v>6465</v>
      </c>
      <c r="AT792" s="5" t="str">
        <f t="shared" ref="AT792:AT855" si="96">IF(AS792&gt;1500,"yes","no")</f>
        <v>yes</v>
      </c>
      <c r="AU792" s="5" t="str">
        <f t="shared" ref="AU792:AU855" si="97">IF($AS792&gt;5000,"yes","no")</f>
        <v>yes</v>
      </c>
      <c r="AV792" s="5">
        <v>100.28474078935939</v>
      </c>
      <c r="AW792" s="5">
        <v>97.15</v>
      </c>
      <c r="AX792" s="5" t="s">
        <v>2385</v>
      </c>
      <c r="AY792" s="5">
        <v>2.72</v>
      </c>
      <c r="AZ792" s="5" t="str">
        <f t="shared" ref="AZ792:AZ855" si="98">IF($AY792&lt;5,"yes","no")</f>
        <v>yes</v>
      </c>
      <c r="BA792" s="5" t="str">
        <f t="shared" ref="BA792:BA855" si="99">IF(AY792&lt;10,"yes","no")</f>
        <v>yes</v>
      </c>
    </row>
    <row r="793" spans="1:53">
      <c r="A793" s="5" t="s">
        <v>3340</v>
      </c>
      <c r="B793" s="5" t="s">
        <v>3934</v>
      </c>
      <c r="C793" s="5" t="s">
        <v>3645</v>
      </c>
      <c r="D793" s="5">
        <v>2500000</v>
      </c>
      <c r="E793" s="5" t="s">
        <v>172</v>
      </c>
      <c r="F793" s="5" t="s">
        <v>10081</v>
      </c>
      <c r="G793" s="5" t="s">
        <v>2882</v>
      </c>
      <c r="H793" s="5" t="s">
        <v>1593</v>
      </c>
      <c r="I793" s="5" t="s">
        <v>6169</v>
      </c>
      <c r="J793" s="5">
        <v>2018</v>
      </c>
      <c r="K793" s="10" t="s">
        <v>6174</v>
      </c>
      <c r="L793" s="136" t="s">
        <v>178</v>
      </c>
      <c r="M793" s="5" t="s">
        <v>2383</v>
      </c>
      <c r="N793" s="5" t="str">
        <f>VLOOKUP(A793,'All_useable_T.pal_12-2019'!C:R,15,FALSE)</f>
        <v>Yes</v>
      </c>
      <c r="O793" s="5" t="s">
        <v>177</v>
      </c>
      <c r="P793" s="10" t="s">
        <v>177</v>
      </c>
      <c r="Q793" s="5" t="s">
        <v>172</v>
      </c>
      <c r="R793" s="5" t="s">
        <v>172</v>
      </c>
      <c r="S793" s="5" t="s">
        <v>172</v>
      </c>
      <c r="T793" s="5" t="s">
        <v>172</v>
      </c>
      <c r="U793" s="5" t="s">
        <v>172</v>
      </c>
      <c r="V793" s="5" t="s">
        <v>172</v>
      </c>
      <c r="W793" s="5" t="s">
        <v>172</v>
      </c>
      <c r="X793" s="5" t="s">
        <v>172</v>
      </c>
      <c r="Y793" s="5" t="s">
        <v>2814</v>
      </c>
      <c r="Z793" s="5" t="s">
        <v>172</v>
      </c>
      <c r="AA793" s="5" t="s">
        <v>1632</v>
      </c>
      <c r="AB793" s="5" t="s">
        <v>6586</v>
      </c>
      <c r="AC793" s="5" t="s">
        <v>172</v>
      </c>
      <c r="AD793" s="5">
        <v>2.8412699999999999E-2</v>
      </c>
      <c r="AE793" s="5" t="s">
        <v>177</v>
      </c>
      <c r="AF793" s="5" t="s">
        <v>449</v>
      </c>
      <c r="AG793" s="40">
        <v>3.1561100000000002E-2</v>
      </c>
      <c r="AH793" s="40" t="s">
        <v>177</v>
      </c>
      <c r="AI793" s="40" t="s">
        <v>449</v>
      </c>
      <c r="AJ793" s="40" t="str">
        <f t="shared" si="95"/>
        <v>No</v>
      </c>
      <c r="AK793" s="40" t="s">
        <v>172</v>
      </c>
      <c r="AL793" s="40" t="s">
        <v>172</v>
      </c>
      <c r="AM793" s="5" t="s">
        <v>177</v>
      </c>
      <c r="AN793" s="5" t="s">
        <v>177</v>
      </c>
      <c r="AO793" s="5" t="s">
        <v>8494</v>
      </c>
      <c r="AP793" s="5">
        <v>1130862</v>
      </c>
      <c r="AQ793" s="5">
        <v>14</v>
      </c>
      <c r="AR793" s="5" t="str">
        <f>IF(AQ793&lt;350,"yes","no")</f>
        <v>yes</v>
      </c>
      <c r="AS793" s="5">
        <v>208709</v>
      </c>
      <c r="AT793" s="5" t="str">
        <f t="shared" si="96"/>
        <v>yes</v>
      </c>
      <c r="AU793" s="5" t="str">
        <f t="shared" si="97"/>
        <v>yes</v>
      </c>
      <c r="AV793" s="5">
        <v>99.23036626703508</v>
      </c>
      <c r="AW793" s="5">
        <v>99.17</v>
      </c>
      <c r="AX793" s="5" t="s">
        <v>2385</v>
      </c>
      <c r="AY793" s="5">
        <v>0</v>
      </c>
      <c r="AZ793" s="5" t="str">
        <f t="shared" si="98"/>
        <v>yes</v>
      </c>
      <c r="BA793" s="5" t="str">
        <f t="shared" si="99"/>
        <v>yes</v>
      </c>
    </row>
    <row r="794" spans="1:53">
      <c r="A794" s="5" t="s">
        <v>3338</v>
      </c>
      <c r="B794" s="5" t="s">
        <v>3932</v>
      </c>
      <c r="C794" s="5" t="s">
        <v>3643</v>
      </c>
      <c r="D794" s="5">
        <v>497742</v>
      </c>
      <c r="E794" s="5" t="s">
        <v>172</v>
      </c>
      <c r="F794" s="5" t="s">
        <v>172</v>
      </c>
      <c r="G794" s="5" t="s">
        <v>2882</v>
      </c>
      <c r="H794" s="5" t="s">
        <v>1593</v>
      </c>
      <c r="I794" s="5" t="s">
        <v>6169</v>
      </c>
      <c r="J794" s="5">
        <v>2018</v>
      </c>
      <c r="K794" s="10" t="s">
        <v>6174</v>
      </c>
      <c r="L794" s="136" t="s">
        <v>178</v>
      </c>
      <c r="M794" s="5" t="s">
        <v>2383</v>
      </c>
      <c r="N794" s="5" t="str">
        <f>VLOOKUP(A794,'All_useable_T.pal_12-2019'!C:R,15,FALSE)</f>
        <v>Yes</v>
      </c>
      <c r="O794" s="5" t="s">
        <v>177</v>
      </c>
      <c r="P794" s="10" t="s">
        <v>449</v>
      </c>
      <c r="Q794" s="5" t="s">
        <v>172</v>
      </c>
      <c r="R794" s="5" t="s">
        <v>172</v>
      </c>
      <c r="S794" s="5" t="s">
        <v>172</v>
      </c>
      <c r="T794" s="5" t="s">
        <v>172</v>
      </c>
      <c r="U794" s="5" t="s">
        <v>172</v>
      </c>
      <c r="V794" s="5" t="s">
        <v>172</v>
      </c>
      <c r="W794" s="5" t="s">
        <v>172</v>
      </c>
      <c r="X794" s="5" t="s">
        <v>172</v>
      </c>
      <c r="Y794" s="5" t="s">
        <v>2814</v>
      </c>
      <c r="Z794" s="5" t="s">
        <v>172</v>
      </c>
      <c r="AA794" s="5" t="s">
        <v>1632</v>
      </c>
      <c r="AB794" s="5" t="s">
        <v>6586</v>
      </c>
      <c r="AC794" s="5" t="s">
        <v>172</v>
      </c>
      <c r="AD794" s="5">
        <v>0.146589</v>
      </c>
      <c r="AE794" s="5" t="s">
        <v>177</v>
      </c>
      <c r="AF794" s="5" t="s">
        <v>449</v>
      </c>
      <c r="AG794" s="40">
        <v>0.486566</v>
      </c>
      <c r="AH794" s="40" t="s">
        <v>449</v>
      </c>
      <c r="AI794" s="40" t="s">
        <v>449</v>
      </c>
      <c r="AJ794" s="40" t="str">
        <f t="shared" si="95"/>
        <v>No</v>
      </c>
      <c r="AK794" s="40" t="s">
        <v>172</v>
      </c>
      <c r="AL794" s="40" t="s">
        <v>172</v>
      </c>
      <c r="AM794" s="5" t="s">
        <v>177</v>
      </c>
      <c r="AN794" s="5" t="s">
        <v>177</v>
      </c>
      <c r="AO794" s="5" t="s">
        <v>8428</v>
      </c>
      <c r="AP794" s="5">
        <v>982365</v>
      </c>
      <c r="AQ794" s="5">
        <v>881</v>
      </c>
      <c r="AR794" s="5" t="str">
        <f>IF(AQ794&lt;600,"yes","no")</f>
        <v>no</v>
      </c>
      <c r="AS794" s="5">
        <v>1254</v>
      </c>
      <c r="AT794" s="5" t="str">
        <f t="shared" si="96"/>
        <v>no</v>
      </c>
      <c r="AU794" s="5" t="str">
        <f t="shared" si="97"/>
        <v>no</v>
      </c>
      <c r="AV794" s="5">
        <v>86.200118810178367</v>
      </c>
      <c r="AW794" s="5">
        <v>88.05</v>
      </c>
      <c r="AX794" s="5" t="s">
        <v>2386</v>
      </c>
      <c r="AY794" s="5">
        <v>11.94</v>
      </c>
      <c r="AZ794" s="5" t="str">
        <f t="shared" si="98"/>
        <v>no</v>
      </c>
      <c r="BA794" s="5" t="str">
        <f t="shared" si="99"/>
        <v>no</v>
      </c>
    </row>
    <row r="795" spans="1:53">
      <c r="A795" s="5" t="s">
        <v>3342</v>
      </c>
      <c r="B795" s="5" t="s">
        <v>3936</v>
      </c>
      <c r="C795" s="5" t="s">
        <v>3647</v>
      </c>
      <c r="D795" s="5">
        <v>2500000</v>
      </c>
      <c r="E795" s="5" t="s">
        <v>172</v>
      </c>
      <c r="F795" s="5" t="s">
        <v>10083</v>
      </c>
      <c r="G795" s="5" t="s">
        <v>2882</v>
      </c>
      <c r="H795" s="5" t="s">
        <v>1593</v>
      </c>
      <c r="I795" s="5" t="s">
        <v>6169</v>
      </c>
      <c r="J795" s="5">
        <v>2018</v>
      </c>
      <c r="K795" s="10" t="s">
        <v>6174</v>
      </c>
      <c r="L795" s="136" t="s">
        <v>178</v>
      </c>
      <c r="M795" s="5" t="s">
        <v>2383</v>
      </c>
      <c r="N795" s="5" t="str">
        <f>VLOOKUP(A795,'All_useable_T.pal_12-2019'!C:R,15,FALSE)</f>
        <v>Yes</v>
      </c>
      <c r="O795" s="5" t="s">
        <v>177</v>
      </c>
      <c r="P795" s="10" t="s">
        <v>177</v>
      </c>
      <c r="Q795" s="5" t="s">
        <v>172</v>
      </c>
      <c r="R795" s="5" t="s">
        <v>172</v>
      </c>
      <c r="S795" s="5" t="s">
        <v>172</v>
      </c>
      <c r="T795" s="5" t="s">
        <v>172</v>
      </c>
      <c r="U795" s="5" t="s">
        <v>172</v>
      </c>
      <c r="V795" s="5" t="s">
        <v>172</v>
      </c>
      <c r="W795" s="5" t="s">
        <v>172</v>
      </c>
      <c r="X795" s="5" t="s">
        <v>172</v>
      </c>
      <c r="Y795" s="5" t="s">
        <v>2814</v>
      </c>
      <c r="Z795" s="5" t="s">
        <v>172</v>
      </c>
      <c r="AA795" s="5" t="s">
        <v>1632</v>
      </c>
      <c r="AB795" s="5" t="s">
        <v>6586</v>
      </c>
      <c r="AC795" s="5" t="s">
        <v>172</v>
      </c>
      <c r="AD795" s="5">
        <v>2.8338100000000001E-2</v>
      </c>
      <c r="AE795" s="5" t="s">
        <v>177</v>
      </c>
      <c r="AF795" s="5" t="s">
        <v>449</v>
      </c>
      <c r="AG795" s="40">
        <v>3.1637400000000003E-2</v>
      </c>
      <c r="AH795" s="40" t="s">
        <v>177</v>
      </c>
      <c r="AI795" s="40" t="s">
        <v>449</v>
      </c>
      <c r="AJ795" s="40" t="str">
        <f t="shared" si="95"/>
        <v>No</v>
      </c>
      <c r="AK795" s="40" t="s">
        <v>172</v>
      </c>
      <c r="AL795" s="40" t="s">
        <v>172</v>
      </c>
      <c r="AM795" s="5" t="s">
        <v>177</v>
      </c>
      <c r="AN795" s="5" t="s">
        <v>177</v>
      </c>
      <c r="AO795" s="5" t="s">
        <v>8496</v>
      </c>
      <c r="AP795" s="5">
        <v>1130449</v>
      </c>
      <c r="AQ795" s="5">
        <v>11</v>
      </c>
      <c r="AR795" s="5" t="str">
        <f>IF(AQ795&lt;350,"yes","no")</f>
        <v>yes</v>
      </c>
      <c r="AS795" s="5">
        <v>335175</v>
      </c>
      <c r="AT795" s="5" t="str">
        <f t="shared" si="96"/>
        <v>yes</v>
      </c>
      <c r="AU795" s="5" t="str">
        <f t="shared" si="97"/>
        <v>yes</v>
      </c>
      <c r="AV795" s="5">
        <v>99.194126530207527</v>
      </c>
      <c r="AW795" s="5">
        <v>99.97</v>
      </c>
      <c r="AX795" s="5" t="s">
        <v>2385</v>
      </c>
      <c r="AY795" s="5">
        <v>0</v>
      </c>
      <c r="AZ795" s="5" t="str">
        <f t="shared" si="98"/>
        <v>yes</v>
      </c>
      <c r="BA795" s="5" t="str">
        <f t="shared" si="99"/>
        <v>yes</v>
      </c>
    </row>
    <row r="796" spans="1:53">
      <c r="A796" s="5" t="s">
        <v>3346</v>
      </c>
      <c r="B796" s="5" t="s">
        <v>3940</v>
      </c>
      <c r="C796" s="5" t="s">
        <v>3651</v>
      </c>
      <c r="D796" s="5">
        <v>1477582</v>
      </c>
      <c r="E796" s="5" t="s">
        <v>172</v>
      </c>
      <c r="F796" s="5" t="s">
        <v>10078</v>
      </c>
      <c r="G796" s="5" t="s">
        <v>2882</v>
      </c>
      <c r="H796" s="5" t="s">
        <v>1593</v>
      </c>
      <c r="I796" s="5" t="s">
        <v>6169</v>
      </c>
      <c r="J796" s="5">
        <v>2018</v>
      </c>
      <c r="K796" s="10" t="s">
        <v>6174</v>
      </c>
      <c r="L796" s="136" t="s">
        <v>178</v>
      </c>
      <c r="M796" s="5" t="s">
        <v>2383</v>
      </c>
      <c r="N796" s="5" t="str">
        <f>VLOOKUP(A796,'All_useable_T.pal_12-2019'!C:R,15,FALSE)</f>
        <v>Yes</v>
      </c>
      <c r="O796" s="5" t="s">
        <v>177</v>
      </c>
      <c r="P796" s="10" t="s">
        <v>177</v>
      </c>
      <c r="Q796" s="5" t="s">
        <v>172</v>
      </c>
      <c r="R796" s="5" t="s">
        <v>172</v>
      </c>
      <c r="S796" s="5" t="s">
        <v>172</v>
      </c>
      <c r="T796" s="5" t="s">
        <v>172</v>
      </c>
      <c r="U796" s="5" t="s">
        <v>172</v>
      </c>
      <c r="V796" s="5" t="s">
        <v>172</v>
      </c>
      <c r="W796" s="5" t="s">
        <v>172</v>
      </c>
      <c r="X796" s="5" t="s">
        <v>172</v>
      </c>
      <c r="Y796" s="5" t="s">
        <v>2814</v>
      </c>
      <c r="Z796" s="5" t="s">
        <v>172</v>
      </c>
      <c r="AA796" s="5" t="s">
        <v>1632</v>
      </c>
      <c r="AB796" s="5" t="s">
        <v>6586</v>
      </c>
      <c r="AC796" s="5" t="s">
        <v>172</v>
      </c>
      <c r="AD796" s="5">
        <v>3.5269200000000001E-2</v>
      </c>
      <c r="AE796" s="5" t="s">
        <v>177</v>
      </c>
      <c r="AF796" s="5" t="s">
        <v>449</v>
      </c>
      <c r="AG796" s="40">
        <v>7.6185500000000003E-2</v>
      </c>
      <c r="AH796" s="40" t="s">
        <v>177</v>
      </c>
      <c r="AI796" s="40" t="s">
        <v>449</v>
      </c>
      <c r="AJ796" s="40" t="str">
        <f t="shared" si="95"/>
        <v>No</v>
      </c>
      <c r="AK796" s="40" t="s">
        <v>172</v>
      </c>
      <c r="AL796" s="40" t="s">
        <v>172</v>
      </c>
      <c r="AM796" s="5" t="s">
        <v>177</v>
      </c>
      <c r="AN796" s="5" t="s">
        <v>177</v>
      </c>
      <c r="AO796" s="5" t="s">
        <v>8431</v>
      </c>
      <c r="AP796" s="5">
        <v>1145601</v>
      </c>
      <c r="AQ796" s="5">
        <v>323</v>
      </c>
      <c r="AR796" s="5" t="str">
        <f>IF(AQ796&lt;600,"yes","no")</f>
        <v>yes</v>
      </c>
      <c r="AS796" s="5">
        <v>5950</v>
      </c>
      <c r="AT796" s="5" t="str">
        <f t="shared" si="96"/>
        <v>yes</v>
      </c>
      <c r="AU796" s="5" t="str">
        <f t="shared" si="97"/>
        <v>yes</v>
      </c>
      <c r="AV796" s="5">
        <v>100.52367735929022</v>
      </c>
      <c r="AW796" s="5">
        <v>99.17</v>
      </c>
      <c r="AX796" s="5" t="s">
        <v>2385</v>
      </c>
      <c r="AY796" s="5">
        <v>6.67</v>
      </c>
      <c r="AZ796" s="5" t="str">
        <f t="shared" si="98"/>
        <v>no</v>
      </c>
      <c r="BA796" s="5" t="str">
        <f t="shared" si="99"/>
        <v>yes</v>
      </c>
    </row>
    <row r="797" spans="1:53">
      <c r="A797" s="5" t="s">
        <v>3339</v>
      </c>
      <c r="B797" s="5" t="s">
        <v>3933</v>
      </c>
      <c r="C797" s="5" t="s">
        <v>3644</v>
      </c>
      <c r="D797" s="5">
        <v>475081</v>
      </c>
      <c r="E797" s="5" t="s">
        <v>172</v>
      </c>
      <c r="F797" s="5" t="s">
        <v>9825</v>
      </c>
      <c r="G797" s="5" t="s">
        <v>2882</v>
      </c>
      <c r="H797" s="5" t="s">
        <v>1593</v>
      </c>
      <c r="I797" s="5" t="s">
        <v>6169</v>
      </c>
      <c r="J797" s="5">
        <v>2018</v>
      </c>
      <c r="K797" s="10" t="s">
        <v>6174</v>
      </c>
      <c r="L797" s="136" t="s">
        <v>178</v>
      </c>
      <c r="M797" s="5" t="s">
        <v>2383</v>
      </c>
      <c r="N797" s="5" t="str">
        <f>VLOOKUP(A797,'All_useable_T.pal_12-2019'!C:R,15,FALSE)</f>
        <v>Yes</v>
      </c>
      <c r="O797" s="5" t="s">
        <v>177</v>
      </c>
      <c r="P797" s="10" t="s">
        <v>449</v>
      </c>
      <c r="Q797" s="5" t="s">
        <v>172</v>
      </c>
      <c r="R797" s="5" t="s">
        <v>172</v>
      </c>
      <c r="S797" s="5" t="s">
        <v>172</v>
      </c>
      <c r="T797" s="5" t="s">
        <v>172</v>
      </c>
      <c r="U797" s="5" t="s">
        <v>172</v>
      </c>
      <c r="V797" s="5" t="s">
        <v>172</v>
      </c>
      <c r="W797" s="5" t="s">
        <v>172</v>
      </c>
      <c r="X797" s="5" t="s">
        <v>172</v>
      </c>
      <c r="Y797" s="5" t="s">
        <v>2814</v>
      </c>
      <c r="Z797" s="5" t="s">
        <v>172</v>
      </c>
      <c r="AA797" s="5" t="s">
        <v>1632</v>
      </c>
      <c r="AB797" s="5" t="s">
        <v>6586</v>
      </c>
      <c r="AC797" s="5" t="s">
        <v>172</v>
      </c>
      <c r="AD797" s="5">
        <v>0.20499200000000001</v>
      </c>
      <c r="AE797" s="5" t="s">
        <v>177</v>
      </c>
      <c r="AF797" s="5" t="s">
        <v>449</v>
      </c>
      <c r="AG797" s="40">
        <v>0.44587300000000002</v>
      </c>
      <c r="AH797" s="40" t="s">
        <v>449</v>
      </c>
      <c r="AI797" s="40" t="s">
        <v>449</v>
      </c>
      <c r="AJ797" s="40" t="str">
        <f t="shared" si="95"/>
        <v>No</v>
      </c>
      <c r="AK797" s="40" t="s">
        <v>172</v>
      </c>
      <c r="AL797" s="40" t="s">
        <v>172</v>
      </c>
      <c r="AM797" s="5" t="s">
        <v>177</v>
      </c>
      <c r="AN797" s="5" t="s">
        <v>177</v>
      </c>
      <c r="AO797" s="5" t="s">
        <v>8334</v>
      </c>
      <c r="AP797" s="5">
        <v>876894</v>
      </c>
      <c r="AQ797" s="5">
        <v>904</v>
      </c>
      <c r="AR797" s="5" t="str">
        <f>IF(AQ797&lt;600,"yes","no")</f>
        <v>no</v>
      </c>
      <c r="AS797" s="5">
        <v>1037</v>
      </c>
      <c r="AT797" s="5" t="str">
        <f t="shared" si="96"/>
        <v>no</v>
      </c>
      <c r="AU797" s="5" t="str">
        <f t="shared" si="97"/>
        <v>no</v>
      </c>
      <c r="AV797" s="5">
        <v>76.945297301850673</v>
      </c>
      <c r="AW797" s="5">
        <v>86.67</v>
      </c>
      <c r="AX797" s="5" t="s">
        <v>2386</v>
      </c>
      <c r="AY797" s="5">
        <v>11.56</v>
      </c>
      <c r="AZ797" s="5" t="str">
        <f t="shared" si="98"/>
        <v>no</v>
      </c>
      <c r="BA797" s="5" t="str">
        <f t="shared" si="99"/>
        <v>no</v>
      </c>
    </row>
    <row r="798" spans="1:53">
      <c r="A798" s="5" t="s">
        <v>3343</v>
      </c>
      <c r="B798" s="5" t="s">
        <v>3937</v>
      </c>
      <c r="C798" s="5" t="s">
        <v>3648</v>
      </c>
      <c r="D798" s="5">
        <v>966760</v>
      </c>
      <c r="E798" s="5" t="s">
        <v>172</v>
      </c>
      <c r="F798" s="5" t="s">
        <v>10076</v>
      </c>
      <c r="G798" s="5" t="s">
        <v>2882</v>
      </c>
      <c r="H798" s="5" t="s">
        <v>1593</v>
      </c>
      <c r="I798" s="5" t="s">
        <v>6169</v>
      </c>
      <c r="J798" s="5">
        <v>2018</v>
      </c>
      <c r="K798" s="10" t="s">
        <v>6174</v>
      </c>
      <c r="L798" s="136" t="s">
        <v>178</v>
      </c>
      <c r="M798" s="5" t="s">
        <v>2383</v>
      </c>
      <c r="N798" s="5" t="str">
        <f>VLOOKUP(A798,'All_useable_T.pal_12-2019'!C:R,15,FALSE)</f>
        <v>Yes</v>
      </c>
      <c r="O798" s="5" t="s">
        <v>177</v>
      </c>
      <c r="P798" s="10" t="s">
        <v>449</v>
      </c>
      <c r="Q798" s="5" t="s">
        <v>172</v>
      </c>
      <c r="R798" s="5" t="s">
        <v>172</v>
      </c>
      <c r="S798" s="5" t="s">
        <v>172</v>
      </c>
      <c r="T798" s="5" t="s">
        <v>172</v>
      </c>
      <c r="U798" s="5" t="s">
        <v>172</v>
      </c>
      <c r="V798" s="5" t="s">
        <v>172</v>
      </c>
      <c r="W798" s="5" t="s">
        <v>172</v>
      </c>
      <c r="X798" s="5" t="s">
        <v>172</v>
      </c>
      <c r="Y798" s="5" t="s">
        <v>2814</v>
      </c>
      <c r="Z798" s="5" t="s">
        <v>172</v>
      </c>
      <c r="AA798" s="5" t="s">
        <v>1632</v>
      </c>
      <c r="AB798" s="5" t="s">
        <v>6586</v>
      </c>
      <c r="AC798" s="5" t="s">
        <v>172</v>
      </c>
      <c r="AD798" s="5">
        <v>4.9940600000000002E-2</v>
      </c>
      <c r="AE798" s="5" t="s">
        <v>177</v>
      </c>
      <c r="AF798" s="5" t="s">
        <v>449</v>
      </c>
      <c r="AG798" s="40">
        <v>0.13680700000000001</v>
      </c>
      <c r="AH798" s="40" t="s">
        <v>177</v>
      </c>
      <c r="AI798" s="40" t="s">
        <v>449</v>
      </c>
      <c r="AJ798" s="40" t="str">
        <f t="shared" si="95"/>
        <v>No</v>
      </c>
      <c r="AK798" s="40" t="s">
        <v>172</v>
      </c>
      <c r="AL798" s="40" t="s">
        <v>172</v>
      </c>
      <c r="AM798" s="5" t="s">
        <v>177</v>
      </c>
      <c r="AN798" s="5" t="s">
        <v>177</v>
      </c>
      <c r="AO798" s="5" t="s">
        <v>8429</v>
      </c>
      <c r="AP798" s="5">
        <v>1143631</v>
      </c>
      <c r="AQ798" s="5">
        <v>369</v>
      </c>
      <c r="AR798" s="5" t="str">
        <f>IF(AQ798&lt;600,"yes","no")</f>
        <v>yes</v>
      </c>
      <c r="AS798" s="5">
        <v>4461</v>
      </c>
      <c r="AT798" s="5" t="str">
        <f t="shared" si="96"/>
        <v>yes</v>
      </c>
      <c r="AU798" s="5" t="str">
        <f t="shared" si="97"/>
        <v>no</v>
      </c>
      <c r="AV798" s="5">
        <v>100.35081469209825</v>
      </c>
      <c r="AW798" s="5">
        <v>96.61</v>
      </c>
      <c r="AX798" s="5" t="s">
        <v>2385</v>
      </c>
      <c r="AY798" s="5">
        <v>8.98</v>
      </c>
      <c r="AZ798" s="5" t="str">
        <f t="shared" si="98"/>
        <v>no</v>
      </c>
      <c r="BA798" s="5" t="str">
        <f t="shared" si="99"/>
        <v>yes</v>
      </c>
    </row>
    <row r="799" spans="1:53">
      <c r="A799" s="5" t="s">
        <v>3336</v>
      </c>
      <c r="B799" s="5" t="s">
        <v>3930</v>
      </c>
      <c r="C799" s="5" t="s">
        <v>3641</v>
      </c>
      <c r="D799" s="5">
        <v>2500000</v>
      </c>
      <c r="E799" s="5" t="s">
        <v>172</v>
      </c>
      <c r="F799" s="5" t="s">
        <v>10080</v>
      </c>
      <c r="G799" s="5" t="s">
        <v>2882</v>
      </c>
      <c r="H799" s="5" t="s">
        <v>1593</v>
      </c>
      <c r="I799" s="5" t="s">
        <v>6169</v>
      </c>
      <c r="J799" s="5">
        <v>2018</v>
      </c>
      <c r="K799" s="10" t="s">
        <v>6174</v>
      </c>
      <c r="L799" s="136" t="s">
        <v>178</v>
      </c>
      <c r="M799" s="5" t="s">
        <v>2383</v>
      </c>
      <c r="N799" s="5" t="str">
        <f>VLOOKUP(A799,'All_useable_T.pal_12-2019'!C:R,15,FALSE)</f>
        <v>Yes</v>
      </c>
      <c r="O799" s="5" t="s">
        <v>177</v>
      </c>
      <c r="P799" s="10" t="s">
        <v>177</v>
      </c>
      <c r="Q799" s="5" t="s">
        <v>172</v>
      </c>
      <c r="R799" s="5" t="s">
        <v>172</v>
      </c>
      <c r="S799" s="5" t="s">
        <v>172</v>
      </c>
      <c r="T799" s="5" t="s">
        <v>172</v>
      </c>
      <c r="U799" s="5" t="s">
        <v>172</v>
      </c>
      <c r="V799" s="5" t="s">
        <v>172</v>
      </c>
      <c r="W799" s="5" t="s">
        <v>172</v>
      </c>
      <c r="X799" s="5" t="s">
        <v>172</v>
      </c>
      <c r="Y799" s="5" t="s">
        <v>2814</v>
      </c>
      <c r="Z799" s="5" t="s">
        <v>172</v>
      </c>
      <c r="AA799" s="5" t="s">
        <v>1632</v>
      </c>
      <c r="AB799" s="5" t="s">
        <v>6586</v>
      </c>
      <c r="AC799" s="5" t="s">
        <v>172</v>
      </c>
      <c r="AD799" s="5">
        <v>2.8411800000000001E-2</v>
      </c>
      <c r="AE799" s="5" t="s">
        <v>177</v>
      </c>
      <c r="AF799" s="5" t="s">
        <v>449</v>
      </c>
      <c r="AG799" s="40">
        <v>3.1601499999999998E-2</v>
      </c>
      <c r="AH799" s="40" t="s">
        <v>177</v>
      </c>
      <c r="AI799" s="40" t="s">
        <v>449</v>
      </c>
      <c r="AJ799" s="40" t="str">
        <f t="shared" si="95"/>
        <v>No</v>
      </c>
      <c r="AK799" s="40" t="s">
        <v>172</v>
      </c>
      <c r="AL799" s="40" t="s">
        <v>172</v>
      </c>
      <c r="AM799" s="5" t="s">
        <v>177</v>
      </c>
      <c r="AN799" s="5" t="s">
        <v>177</v>
      </c>
      <c r="AO799" s="5" t="s">
        <v>8493</v>
      </c>
      <c r="AP799" s="5">
        <v>1130552</v>
      </c>
      <c r="AQ799" s="5">
        <v>11</v>
      </c>
      <c r="AR799" s="5" t="str">
        <f t="shared" ref="AR799:AR804" si="100">IF(AQ799&lt;350,"yes","no")</f>
        <v>yes</v>
      </c>
      <c r="AS799" s="5">
        <v>598522</v>
      </c>
      <c r="AT799" s="5" t="str">
        <f t="shared" si="96"/>
        <v>yes</v>
      </c>
      <c r="AU799" s="5" t="str">
        <f t="shared" si="97"/>
        <v>yes</v>
      </c>
      <c r="AV799" s="5">
        <v>99.203164527527719</v>
      </c>
      <c r="AW799" s="5">
        <v>99.97</v>
      </c>
      <c r="AX799" s="5" t="s">
        <v>2385</v>
      </c>
      <c r="AY799" s="5">
        <v>0</v>
      </c>
      <c r="AZ799" s="5" t="str">
        <f t="shared" si="98"/>
        <v>yes</v>
      </c>
      <c r="BA799" s="5" t="str">
        <f t="shared" si="99"/>
        <v>yes</v>
      </c>
    </row>
    <row r="800" spans="1:53">
      <c r="A800" s="5" t="s">
        <v>3344</v>
      </c>
      <c r="B800" s="5" t="s">
        <v>3938</v>
      </c>
      <c r="C800" s="5" t="s">
        <v>3649</v>
      </c>
      <c r="D800" s="5">
        <v>2188120</v>
      </c>
      <c r="E800" s="5" t="s">
        <v>172</v>
      </c>
      <c r="F800" s="5" t="s">
        <v>9903</v>
      </c>
      <c r="G800" s="5" t="s">
        <v>2882</v>
      </c>
      <c r="H800" s="5" t="s">
        <v>1593</v>
      </c>
      <c r="I800" s="5" t="s">
        <v>6169</v>
      </c>
      <c r="J800" s="5">
        <v>2018</v>
      </c>
      <c r="K800" s="10" t="s">
        <v>6174</v>
      </c>
      <c r="L800" s="136" t="s">
        <v>178</v>
      </c>
      <c r="M800" s="5" t="s">
        <v>2383</v>
      </c>
      <c r="N800" s="5" t="str">
        <f>VLOOKUP(A800,'All_useable_T.pal_12-2019'!C:R,15,FALSE)</f>
        <v>Yes</v>
      </c>
      <c r="O800" s="5" t="s">
        <v>177</v>
      </c>
      <c r="P800" s="10" t="s">
        <v>177</v>
      </c>
      <c r="Q800" s="5" t="s">
        <v>172</v>
      </c>
      <c r="R800" s="5" t="s">
        <v>172</v>
      </c>
      <c r="S800" s="5" t="s">
        <v>172</v>
      </c>
      <c r="T800" s="5" t="s">
        <v>172</v>
      </c>
      <c r="U800" s="5" t="s">
        <v>172</v>
      </c>
      <c r="V800" s="5" t="s">
        <v>172</v>
      </c>
      <c r="W800" s="5" t="s">
        <v>172</v>
      </c>
      <c r="X800" s="5" t="s">
        <v>172</v>
      </c>
      <c r="Y800" s="5" t="s">
        <v>2814</v>
      </c>
      <c r="Z800" s="5" t="s">
        <v>172</v>
      </c>
      <c r="AA800" s="5" t="s">
        <v>1632</v>
      </c>
      <c r="AB800" s="5" t="s">
        <v>6586</v>
      </c>
      <c r="AC800" s="5" t="s">
        <v>172</v>
      </c>
      <c r="AD800" s="5">
        <v>2.9068099999999999E-2</v>
      </c>
      <c r="AE800" s="5" t="s">
        <v>177</v>
      </c>
      <c r="AF800" s="5" t="s">
        <v>449</v>
      </c>
      <c r="AG800" s="40">
        <v>3.7503599999999998E-2</v>
      </c>
      <c r="AH800" s="40" t="s">
        <v>177</v>
      </c>
      <c r="AI800" s="40" t="s">
        <v>449</v>
      </c>
      <c r="AJ800" s="40" t="str">
        <f t="shared" si="95"/>
        <v>No</v>
      </c>
      <c r="AK800" s="40" t="s">
        <v>172</v>
      </c>
      <c r="AL800" s="40" t="s">
        <v>172</v>
      </c>
      <c r="AM800" s="5" t="s">
        <v>177</v>
      </c>
      <c r="AN800" s="5" t="s">
        <v>177</v>
      </c>
      <c r="AO800" s="5" t="s">
        <v>8253</v>
      </c>
      <c r="AP800" s="5">
        <v>1132397</v>
      </c>
      <c r="AQ800" s="5">
        <v>68</v>
      </c>
      <c r="AR800" s="5" t="str">
        <f t="shared" si="100"/>
        <v>yes</v>
      </c>
      <c r="AS800" s="5">
        <v>34092</v>
      </c>
      <c r="AT800" s="5" t="str">
        <f t="shared" si="96"/>
        <v>yes</v>
      </c>
      <c r="AU800" s="5" t="str">
        <f t="shared" si="97"/>
        <v>yes</v>
      </c>
      <c r="AV800" s="5">
        <v>99.365058751369958</v>
      </c>
      <c r="AW800" s="5">
        <v>99.97</v>
      </c>
      <c r="AX800" s="5" t="s">
        <v>2385</v>
      </c>
      <c r="AY800" s="5">
        <v>0.85</v>
      </c>
      <c r="AZ800" s="5" t="str">
        <f t="shared" si="98"/>
        <v>yes</v>
      </c>
      <c r="BA800" s="5" t="str">
        <f t="shared" si="99"/>
        <v>yes</v>
      </c>
    </row>
    <row r="801" spans="1:53">
      <c r="A801" s="5" t="s">
        <v>3341</v>
      </c>
      <c r="B801" s="5" t="s">
        <v>3935</v>
      </c>
      <c r="C801" s="5" t="s">
        <v>3646</v>
      </c>
      <c r="D801" s="5">
        <v>2500000</v>
      </c>
      <c r="E801" s="5" t="s">
        <v>172</v>
      </c>
      <c r="F801" s="5" t="s">
        <v>10082</v>
      </c>
      <c r="G801" s="5" t="s">
        <v>2882</v>
      </c>
      <c r="H801" s="5" t="s">
        <v>1593</v>
      </c>
      <c r="I801" s="5" t="s">
        <v>6169</v>
      </c>
      <c r="J801" s="5">
        <v>2018</v>
      </c>
      <c r="K801" s="10" t="s">
        <v>6174</v>
      </c>
      <c r="L801" s="136" t="s">
        <v>178</v>
      </c>
      <c r="M801" s="5" t="s">
        <v>2383</v>
      </c>
      <c r="N801" s="5" t="str">
        <f>VLOOKUP(A801,'All_useable_T.pal_12-2019'!C:R,15,FALSE)</f>
        <v>Yes</v>
      </c>
      <c r="O801" s="5" t="s">
        <v>177</v>
      </c>
      <c r="P801" s="10" t="s">
        <v>177</v>
      </c>
      <c r="Q801" s="5" t="s">
        <v>172</v>
      </c>
      <c r="R801" s="5" t="s">
        <v>172</v>
      </c>
      <c r="S801" s="5" t="s">
        <v>172</v>
      </c>
      <c r="T801" s="5" t="s">
        <v>172</v>
      </c>
      <c r="U801" s="5" t="s">
        <v>172</v>
      </c>
      <c r="V801" s="5" t="s">
        <v>172</v>
      </c>
      <c r="W801" s="5" t="s">
        <v>172</v>
      </c>
      <c r="X801" s="5" t="s">
        <v>172</v>
      </c>
      <c r="Y801" s="5" t="s">
        <v>2814</v>
      </c>
      <c r="Z801" s="5" t="s">
        <v>172</v>
      </c>
      <c r="AA801" s="5" t="s">
        <v>1632</v>
      </c>
      <c r="AB801" s="5" t="s">
        <v>6586</v>
      </c>
      <c r="AC801" s="5" t="s">
        <v>172</v>
      </c>
      <c r="AD801" s="5">
        <v>2.84627E-2</v>
      </c>
      <c r="AE801" s="5" t="s">
        <v>177</v>
      </c>
      <c r="AF801" s="5" t="s">
        <v>449</v>
      </c>
      <c r="AG801" s="40">
        <v>3.2233199999999997E-2</v>
      </c>
      <c r="AH801" s="40" t="s">
        <v>177</v>
      </c>
      <c r="AI801" s="40" t="s">
        <v>449</v>
      </c>
      <c r="AJ801" s="40" t="str">
        <f t="shared" si="95"/>
        <v>No</v>
      </c>
      <c r="AK801" s="40" t="s">
        <v>172</v>
      </c>
      <c r="AL801" s="40" t="s">
        <v>172</v>
      </c>
      <c r="AM801" s="5" t="s">
        <v>177</v>
      </c>
      <c r="AN801" s="5" t="s">
        <v>177</v>
      </c>
      <c r="AO801" s="5" t="s">
        <v>8495</v>
      </c>
      <c r="AP801" s="5">
        <v>1130489</v>
      </c>
      <c r="AQ801" s="5">
        <v>11</v>
      </c>
      <c r="AR801" s="5" t="str">
        <f t="shared" si="100"/>
        <v>yes</v>
      </c>
      <c r="AS801" s="5">
        <v>297824</v>
      </c>
      <c r="AT801" s="5" t="str">
        <f t="shared" si="96"/>
        <v>yes</v>
      </c>
      <c r="AU801" s="5" t="str">
        <f t="shared" si="97"/>
        <v>yes</v>
      </c>
      <c r="AV801" s="5">
        <v>99.197636432079449</v>
      </c>
      <c r="AW801" s="5">
        <v>99.17</v>
      </c>
      <c r="AX801" s="5" t="s">
        <v>2385</v>
      </c>
      <c r="AY801" s="5">
        <v>0</v>
      </c>
      <c r="AZ801" s="5" t="str">
        <f t="shared" si="98"/>
        <v>yes</v>
      </c>
      <c r="BA801" s="5" t="str">
        <f t="shared" si="99"/>
        <v>yes</v>
      </c>
    </row>
    <row r="802" spans="1:53">
      <c r="A802" s="5" t="s">
        <v>3335</v>
      </c>
      <c r="B802" s="5" t="s">
        <v>3929</v>
      </c>
      <c r="C802" s="5" t="s">
        <v>3640</v>
      </c>
      <c r="D802" s="5">
        <v>1477560</v>
      </c>
      <c r="E802" s="5" t="s">
        <v>172</v>
      </c>
      <c r="F802" s="5" t="s">
        <v>9916</v>
      </c>
      <c r="G802" s="5" t="s">
        <v>2882</v>
      </c>
      <c r="H802" s="5" t="s">
        <v>1593</v>
      </c>
      <c r="I802" s="5" t="s">
        <v>6169</v>
      </c>
      <c r="J802" s="5">
        <v>2018</v>
      </c>
      <c r="K802" s="10" t="s">
        <v>6174</v>
      </c>
      <c r="L802" s="136" t="s">
        <v>178</v>
      </c>
      <c r="M802" s="5" t="s">
        <v>2383</v>
      </c>
      <c r="N802" s="5" t="str">
        <f>VLOOKUP(A802,'All_useable_T.pal_12-2019'!C:R,15,FALSE)</f>
        <v>Yes</v>
      </c>
      <c r="O802" s="5" t="s">
        <v>177</v>
      </c>
      <c r="P802" s="10" t="s">
        <v>177</v>
      </c>
      <c r="Q802" s="5" t="s">
        <v>172</v>
      </c>
      <c r="R802" s="5" t="s">
        <v>172</v>
      </c>
      <c r="S802" s="5" t="s">
        <v>172</v>
      </c>
      <c r="T802" s="5" t="s">
        <v>172</v>
      </c>
      <c r="U802" s="5" t="s">
        <v>172</v>
      </c>
      <c r="V802" s="5" t="s">
        <v>172</v>
      </c>
      <c r="W802" s="5" t="s">
        <v>172</v>
      </c>
      <c r="X802" s="5" t="s">
        <v>172</v>
      </c>
      <c r="Y802" s="5" t="s">
        <v>2814</v>
      </c>
      <c r="Z802" s="5" t="s">
        <v>172</v>
      </c>
      <c r="AA802" s="5" t="s">
        <v>1632</v>
      </c>
      <c r="AB802" s="5" t="s">
        <v>6586</v>
      </c>
      <c r="AC802" s="5" t="s">
        <v>172</v>
      </c>
      <c r="AD802" s="5">
        <v>3.6092300000000001E-2</v>
      </c>
      <c r="AE802" s="5" t="s">
        <v>177</v>
      </c>
      <c r="AF802" s="5" t="s">
        <v>449</v>
      </c>
      <c r="AG802" s="40">
        <v>5.7254300000000001E-2</v>
      </c>
      <c r="AH802" s="40" t="s">
        <v>177</v>
      </c>
      <c r="AI802" s="40" t="s">
        <v>449</v>
      </c>
      <c r="AJ802" s="40" t="str">
        <f t="shared" si="95"/>
        <v>No</v>
      </c>
      <c r="AK802" s="40" t="s">
        <v>172</v>
      </c>
      <c r="AL802" s="40" t="s">
        <v>172</v>
      </c>
      <c r="AM802" s="5" t="s">
        <v>177</v>
      </c>
      <c r="AN802" s="5" t="s">
        <v>177</v>
      </c>
      <c r="AO802" s="5" t="s">
        <v>8333</v>
      </c>
      <c r="AP802" s="5">
        <v>1139627</v>
      </c>
      <c r="AQ802" s="5">
        <v>179</v>
      </c>
      <c r="AR802" s="5" t="str">
        <f t="shared" si="100"/>
        <v>yes</v>
      </c>
      <c r="AS802" s="5">
        <v>10642</v>
      </c>
      <c r="AT802" s="5" t="str">
        <f t="shared" si="96"/>
        <v>yes</v>
      </c>
      <c r="AU802" s="5" t="str">
        <f t="shared" si="97"/>
        <v>yes</v>
      </c>
      <c r="AV802" s="5">
        <v>99.999473514719213</v>
      </c>
      <c r="AW802" s="5">
        <v>99.71</v>
      </c>
      <c r="AX802" s="5" t="s">
        <v>2385</v>
      </c>
      <c r="AY802" s="5">
        <v>3.03</v>
      </c>
      <c r="AZ802" s="5" t="str">
        <f t="shared" si="98"/>
        <v>yes</v>
      </c>
      <c r="BA802" s="5" t="str">
        <f t="shared" si="99"/>
        <v>yes</v>
      </c>
    </row>
    <row r="803" spans="1:53">
      <c r="A803" s="5" t="s">
        <v>3345</v>
      </c>
      <c r="B803" s="5" t="s">
        <v>3939</v>
      </c>
      <c r="C803" s="5" t="s">
        <v>3650</v>
      </c>
      <c r="D803" s="5">
        <v>1323045</v>
      </c>
      <c r="E803" s="5" t="s">
        <v>172</v>
      </c>
      <c r="F803" s="5" t="s">
        <v>10077</v>
      </c>
      <c r="G803" s="5" t="s">
        <v>2882</v>
      </c>
      <c r="H803" s="5" t="s">
        <v>1593</v>
      </c>
      <c r="I803" s="5" t="s">
        <v>6169</v>
      </c>
      <c r="J803" s="5">
        <v>2018</v>
      </c>
      <c r="K803" s="10" t="s">
        <v>6174</v>
      </c>
      <c r="L803" s="136" t="s">
        <v>178</v>
      </c>
      <c r="M803" s="5" t="s">
        <v>2383</v>
      </c>
      <c r="N803" s="5" t="str">
        <f>VLOOKUP(A803,'All_useable_T.pal_12-2019'!C:R,15,FALSE)</f>
        <v>Yes</v>
      </c>
      <c r="O803" s="5" t="s">
        <v>177</v>
      </c>
      <c r="P803" s="10" t="s">
        <v>177</v>
      </c>
      <c r="Q803" s="5" t="s">
        <v>172</v>
      </c>
      <c r="R803" s="5" t="s">
        <v>172</v>
      </c>
      <c r="S803" s="5" t="s">
        <v>172</v>
      </c>
      <c r="T803" s="5" t="s">
        <v>172</v>
      </c>
      <c r="U803" s="5" t="s">
        <v>172</v>
      </c>
      <c r="V803" s="5" t="s">
        <v>172</v>
      </c>
      <c r="W803" s="5" t="s">
        <v>172</v>
      </c>
      <c r="X803" s="5" t="s">
        <v>172</v>
      </c>
      <c r="Y803" s="5" t="s">
        <v>2814</v>
      </c>
      <c r="Z803" s="5" t="s">
        <v>172</v>
      </c>
      <c r="AA803" s="5" t="s">
        <v>1632</v>
      </c>
      <c r="AB803" s="5" t="s">
        <v>6586</v>
      </c>
      <c r="AC803" s="5" t="s">
        <v>172</v>
      </c>
      <c r="AD803" s="5">
        <v>3.4518100000000003E-2</v>
      </c>
      <c r="AE803" s="5" t="s">
        <v>177</v>
      </c>
      <c r="AF803" s="5" t="s">
        <v>449</v>
      </c>
      <c r="AG803" s="40">
        <v>7.2438199999999994E-2</v>
      </c>
      <c r="AH803" s="40" t="s">
        <v>177</v>
      </c>
      <c r="AI803" s="40" t="s">
        <v>449</v>
      </c>
      <c r="AJ803" s="40" t="str">
        <f t="shared" si="95"/>
        <v>No</v>
      </c>
      <c r="AK803" s="40" t="s">
        <v>172</v>
      </c>
      <c r="AL803" s="40" t="s">
        <v>172</v>
      </c>
      <c r="AM803" s="5" t="s">
        <v>177</v>
      </c>
      <c r="AN803" s="5" t="s">
        <v>177</v>
      </c>
      <c r="AO803" s="5" t="s">
        <v>8430</v>
      </c>
      <c r="AP803" s="5">
        <v>1148464</v>
      </c>
      <c r="AQ803" s="5">
        <v>291</v>
      </c>
      <c r="AR803" s="5" t="str">
        <f t="shared" si="100"/>
        <v>yes</v>
      </c>
      <c r="AS803" s="5">
        <v>5570</v>
      </c>
      <c r="AT803" s="5" t="str">
        <f t="shared" si="96"/>
        <v>yes</v>
      </c>
      <c r="AU803" s="5" t="str">
        <f t="shared" si="97"/>
        <v>yes</v>
      </c>
      <c r="AV803" s="5">
        <v>100.7748985857728</v>
      </c>
      <c r="AW803" s="5">
        <v>95.94</v>
      </c>
      <c r="AX803" s="5" t="s">
        <v>2385</v>
      </c>
      <c r="AY803" s="5">
        <v>3.7</v>
      </c>
      <c r="AZ803" s="5" t="str">
        <f t="shared" si="98"/>
        <v>yes</v>
      </c>
      <c r="BA803" s="5" t="str">
        <f t="shared" si="99"/>
        <v>yes</v>
      </c>
    </row>
    <row r="804" spans="1:53">
      <c r="A804" s="5" t="s">
        <v>3298</v>
      </c>
      <c r="B804" s="5" t="s">
        <v>3893</v>
      </c>
      <c r="C804" s="5" t="s">
        <v>3604</v>
      </c>
      <c r="D804" s="5">
        <v>2500000</v>
      </c>
      <c r="E804" s="5" t="s">
        <v>172</v>
      </c>
      <c r="F804" s="136" t="s">
        <v>9401</v>
      </c>
      <c r="G804" s="5" t="s">
        <v>2882</v>
      </c>
      <c r="H804" s="5" t="s">
        <v>1593</v>
      </c>
      <c r="I804" s="5" t="s">
        <v>6169</v>
      </c>
      <c r="J804" s="5">
        <v>2018</v>
      </c>
      <c r="K804" s="10" t="s">
        <v>10088</v>
      </c>
      <c r="L804" s="136" t="s">
        <v>178</v>
      </c>
      <c r="M804" s="5" t="s">
        <v>2383</v>
      </c>
      <c r="N804" s="5" t="str">
        <f>VLOOKUP(A804,'All_useable_T.pal_12-2019'!C:R,15,FALSE)</f>
        <v>Yes</v>
      </c>
      <c r="O804" s="5" t="s">
        <v>177</v>
      </c>
      <c r="P804" s="10" t="s">
        <v>449</v>
      </c>
      <c r="Q804" s="5" t="s">
        <v>172</v>
      </c>
      <c r="R804" s="5" t="s">
        <v>172</v>
      </c>
      <c r="S804" s="5" t="s">
        <v>172</v>
      </c>
      <c r="T804" s="5" t="s">
        <v>172</v>
      </c>
      <c r="U804" s="5" t="s">
        <v>172</v>
      </c>
      <c r="V804" s="5" t="s">
        <v>172</v>
      </c>
      <c r="W804" s="5" t="s">
        <v>172</v>
      </c>
      <c r="X804" s="5" t="s">
        <v>172</v>
      </c>
      <c r="Y804" s="5" t="s">
        <v>2814</v>
      </c>
      <c r="Z804" s="5" t="s">
        <v>172</v>
      </c>
      <c r="AA804" s="5" t="s">
        <v>3435</v>
      </c>
      <c r="AB804" s="5" t="s">
        <v>6586</v>
      </c>
      <c r="AC804" s="5" t="s">
        <v>172</v>
      </c>
      <c r="AD804" s="5">
        <v>2.8452999999999999E-2</v>
      </c>
      <c r="AE804" s="5" t="s">
        <v>177</v>
      </c>
      <c r="AF804" s="5" t="s">
        <v>449</v>
      </c>
      <c r="AG804" s="40">
        <v>3.1999800000000002E-2</v>
      </c>
      <c r="AH804" s="40" t="s">
        <v>177</v>
      </c>
      <c r="AI804" s="40" t="s">
        <v>449</v>
      </c>
      <c r="AJ804" s="40" t="str">
        <f t="shared" si="95"/>
        <v>No</v>
      </c>
      <c r="AK804" s="40" t="s">
        <v>172</v>
      </c>
      <c r="AL804" s="40" t="s">
        <v>172</v>
      </c>
      <c r="AM804" s="5" t="s">
        <v>177</v>
      </c>
      <c r="AN804" s="5" t="s">
        <v>177</v>
      </c>
      <c r="AO804" s="5" t="s">
        <v>8287</v>
      </c>
      <c r="AP804" s="5">
        <v>1130695</v>
      </c>
      <c r="AQ804" s="5">
        <v>11</v>
      </c>
      <c r="AR804" s="5" t="str">
        <f t="shared" si="100"/>
        <v>yes</v>
      </c>
      <c r="AS804" s="5">
        <v>298941</v>
      </c>
      <c r="AT804" s="5" t="str">
        <f t="shared" si="96"/>
        <v>yes</v>
      </c>
      <c r="AU804" s="5" t="str">
        <f t="shared" si="97"/>
        <v>yes</v>
      </c>
      <c r="AV804" s="5">
        <v>99.215712426719833</v>
      </c>
      <c r="AW804" s="5">
        <v>99.97</v>
      </c>
      <c r="AX804" s="5" t="s">
        <v>2385</v>
      </c>
      <c r="AY804" s="5">
        <v>0</v>
      </c>
      <c r="AZ804" s="5" t="str">
        <f t="shared" si="98"/>
        <v>yes</v>
      </c>
      <c r="BA804" s="5" t="str">
        <f t="shared" si="99"/>
        <v>yes</v>
      </c>
    </row>
    <row r="805" spans="1:53">
      <c r="A805" s="5" t="s">
        <v>3306</v>
      </c>
      <c r="B805" s="5" t="s">
        <v>3901</v>
      </c>
      <c r="C805" s="5" t="s">
        <v>3612</v>
      </c>
      <c r="D805" s="5">
        <v>486059</v>
      </c>
      <c r="E805" s="5" t="s">
        <v>172</v>
      </c>
      <c r="F805" s="5" t="s">
        <v>10028</v>
      </c>
      <c r="G805" s="5" t="s">
        <v>2882</v>
      </c>
      <c r="H805" s="5" t="s">
        <v>1593</v>
      </c>
      <c r="I805" s="5" t="s">
        <v>6169</v>
      </c>
      <c r="J805" s="5">
        <v>2018</v>
      </c>
      <c r="K805" s="10" t="s">
        <v>6174</v>
      </c>
      <c r="L805" s="136" t="s">
        <v>178</v>
      </c>
      <c r="M805" s="5" t="s">
        <v>2383</v>
      </c>
      <c r="N805" s="5" t="str">
        <f>VLOOKUP(A805,'All_useable_T.pal_12-2019'!C:R,15,FALSE)</f>
        <v>Yes</v>
      </c>
      <c r="O805" s="5" t="s">
        <v>177</v>
      </c>
      <c r="P805" s="10" t="s">
        <v>449</v>
      </c>
      <c r="Q805" s="5" t="s">
        <v>172</v>
      </c>
      <c r="R805" s="5" t="s">
        <v>172</v>
      </c>
      <c r="S805" s="5" t="s">
        <v>172</v>
      </c>
      <c r="T805" s="5" t="s">
        <v>172</v>
      </c>
      <c r="U805" s="5" t="s">
        <v>172</v>
      </c>
      <c r="V805" s="5" t="s">
        <v>172</v>
      </c>
      <c r="W805" s="5" t="s">
        <v>172</v>
      </c>
      <c r="X805" s="5" t="s">
        <v>172</v>
      </c>
      <c r="Y805" s="5" t="s">
        <v>2814</v>
      </c>
      <c r="Z805" s="5" t="s">
        <v>172</v>
      </c>
      <c r="AA805" s="5" t="s">
        <v>3435</v>
      </c>
      <c r="AB805" s="5" t="s">
        <v>6586</v>
      </c>
      <c r="AC805" s="5" t="s">
        <v>172</v>
      </c>
      <c r="AD805" s="5">
        <v>0.171487</v>
      </c>
      <c r="AE805" s="5" t="s">
        <v>177</v>
      </c>
      <c r="AF805" s="5" t="s">
        <v>449</v>
      </c>
      <c r="AG805" s="40">
        <v>0.52940200000000004</v>
      </c>
      <c r="AH805" s="40" t="s">
        <v>449</v>
      </c>
      <c r="AI805" s="40" t="s">
        <v>177</v>
      </c>
      <c r="AJ805" s="40" t="str">
        <f t="shared" si="95"/>
        <v>No</v>
      </c>
      <c r="AK805" s="40" t="s">
        <v>172</v>
      </c>
      <c r="AL805" s="40" t="s">
        <v>172</v>
      </c>
      <c r="AM805" s="5" t="s">
        <v>177</v>
      </c>
      <c r="AN805" s="5" t="s">
        <v>177</v>
      </c>
      <c r="AO805" s="5" t="s">
        <v>8446</v>
      </c>
      <c r="AP805" s="5">
        <v>962013</v>
      </c>
      <c r="AQ805" s="5">
        <v>909</v>
      </c>
      <c r="AR805" s="5" t="str">
        <f>IF(AQ805&lt;600,"yes","no")</f>
        <v>no</v>
      </c>
      <c r="AS805" s="5">
        <v>1151</v>
      </c>
      <c r="AT805" s="5" t="str">
        <f t="shared" si="96"/>
        <v>no</v>
      </c>
      <c r="AU805" s="5" t="str">
        <f t="shared" si="97"/>
        <v>no</v>
      </c>
      <c r="AV805" s="5">
        <v>84.414280737746267</v>
      </c>
      <c r="AW805" s="5">
        <v>87.16</v>
      </c>
      <c r="AX805" s="5" t="s">
        <v>2386</v>
      </c>
      <c r="AY805" s="5">
        <v>10.18</v>
      </c>
      <c r="AZ805" s="5" t="str">
        <f t="shared" si="98"/>
        <v>no</v>
      </c>
      <c r="BA805" s="5" t="str">
        <f t="shared" si="99"/>
        <v>no</v>
      </c>
    </row>
    <row r="806" spans="1:53">
      <c r="A806" s="5" t="s">
        <v>3297</v>
      </c>
      <c r="B806" s="5" t="s">
        <v>3892</v>
      </c>
      <c r="C806" s="5" t="s">
        <v>3603</v>
      </c>
      <c r="D806" s="5">
        <v>2500000</v>
      </c>
      <c r="E806" s="5" t="s">
        <v>172</v>
      </c>
      <c r="F806" s="136" t="s">
        <v>9402</v>
      </c>
      <c r="G806" s="5" t="s">
        <v>2882</v>
      </c>
      <c r="H806" s="5" t="s">
        <v>1593</v>
      </c>
      <c r="I806" s="5" t="s">
        <v>6169</v>
      </c>
      <c r="J806" s="5">
        <v>2018</v>
      </c>
      <c r="K806" s="10" t="s">
        <v>10088</v>
      </c>
      <c r="L806" s="136" t="s">
        <v>178</v>
      </c>
      <c r="M806" s="5" t="s">
        <v>2383</v>
      </c>
      <c r="N806" s="5" t="str">
        <f>VLOOKUP(A806,'All_useable_T.pal_12-2019'!C:R,15,FALSE)</f>
        <v>Yes</v>
      </c>
      <c r="O806" s="5" t="s">
        <v>177</v>
      </c>
      <c r="P806" s="10" t="s">
        <v>449</v>
      </c>
      <c r="Q806" s="5" t="s">
        <v>172</v>
      </c>
      <c r="R806" s="5" t="s">
        <v>172</v>
      </c>
      <c r="S806" s="5" t="s">
        <v>172</v>
      </c>
      <c r="T806" s="5" t="s">
        <v>172</v>
      </c>
      <c r="U806" s="5" t="s">
        <v>172</v>
      </c>
      <c r="V806" s="5" t="s">
        <v>172</v>
      </c>
      <c r="W806" s="5" t="s">
        <v>172</v>
      </c>
      <c r="X806" s="5" t="s">
        <v>172</v>
      </c>
      <c r="Y806" s="5" t="s">
        <v>2814</v>
      </c>
      <c r="Z806" s="5" t="s">
        <v>172</v>
      </c>
      <c r="AA806" s="5" t="s">
        <v>3435</v>
      </c>
      <c r="AB806" s="5" t="s">
        <v>6586</v>
      </c>
      <c r="AC806" s="5" t="s">
        <v>172</v>
      </c>
      <c r="AD806" s="5">
        <v>2.8489E-2</v>
      </c>
      <c r="AE806" s="5" t="s">
        <v>177</v>
      </c>
      <c r="AF806" s="5" t="s">
        <v>449</v>
      </c>
      <c r="AG806" s="40">
        <v>3.2249E-2</v>
      </c>
      <c r="AH806" s="40" t="s">
        <v>177</v>
      </c>
      <c r="AI806" s="40" t="s">
        <v>449</v>
      </c>
      <c r="AJ806" s="40" t="str">
        <f t="shared" si="95"/>
        <v>No</v>
      </c>
      <c r="AK806" s="40" t="s">
        <v>172</v>
      </c>
      <c r="AL806" s="40" t="s">
        <v>172</v>
      </c>
      <c r="AM806" s="5" t="s">
        <v>177</v>
      </c>
      <c r="AN806" s="5" t="s">
        <v>177</v>
      </c>
      <c r="AO806" s="5" t="s">
        <v>8255</v>
      </c>
      <c r="AP806" s="5">
        <v>1130820</v>
      </c>
      <c r="AQ806" s="5">
        <v>12</v>
      </c>
      <c r="AR806" s="5" t="str">
        <f>IF(AQ806&lt;350,"yes","no")</f>
        <v>yes</v>
      </c>
      <c r="AS806" s="5">
        <v>335195</v>
      </c>
      <c r="AT806" s="5" t="str">
        <f t="shared" si="96"/>
        <v>yes</v>
      </c>
      <c r="AU806" s="5" t="str">
        <f t="shared" si="97"/>
        <v>yes</v>
      </c>
      <c r="AV806" s="5">
        <v>99.226680870069572</v>
      </c>
      <c r="AW806" s="5">
        <v>99.97</v>
      </c>
      <c r="AX806" s="5" t="s">
        <v>2385</v>
      </c>
      <c r="AY806" s="5">
        <v>0</v>
      </c>
      <c r="AZ806" s="5" t="str">
        <f t="shared" si="98"/>
        <v>yes</v>
      </c>
      <c r="BA806" s="5" t="str">
        <f t="shared" si="99"/>
        <v>yes</v>
      </c>
    </row>
    <row r="807" spans="1:53">
      <c r="A807" s="5" t="s">
        <v>3305</v>
      </c>
      <c r="B807" s="5" t="s">
        <v>3900</v>
      </c>
      <c r="C807" s="5" t="s">
        <v>3611</v>
      </c>
      <c r="D807" s="5">
        <v>2500000</v>
      </c>
      <c r="E807" s="5" t="s">
        <v>172</v>
      </c>
      <c r="F807" s="136" t="s">
        <v>9403</v>
      </c>
      <c r="G807" s="5" t="s">
        <v>2882</v>
      </c>
      <c r="H807" s="5" t="s">
        <v>1593</v>
      </c>
      <c r="I807" s="5" t="s">
        <v>6169</v>
      </c>
      <c r="J807" s="5">
        <v>2018</v>
      </c>
      <c r="K807" s="10" t="s">
        <v>10088</v>
      </c>
      <c r="L807" s="136" t="s">
        <v>178</v>
      </c>
      <c r="M807" s="5" t="s">
        <v>2383</v>
      </c>
      <c r="N807" s="5" t="str">
        <f>VLOOKUP(A807,'All_useable_T.pal_12-2019'!C:R,15,FALSE)</f>
        <v>Yes</v>
      </c>
      <c r="O807" s="5" t="s">
        <v>177</v>
      </c>
      <c r="P807" s="10" t="s">
        <v>449</v>
      </c>
      <c r="Q807" s="5" t="s">
        <v>172</v>
      </c>
      <c r="R807" s="5" t="s">
        <v>172</v>
      </c>
      <c r="S807" s="5" t="s">
        <v>172</v>
      </c>
      <c r="T807" s="5" t="s">
        <v>172</v>
      </c>
      <c r="U807" s="5" t="s">
        <v>172</v>
      </c>
      <c r="V807" s="5" t="s">
        <v>172</v>
      </c>
      <c r="W807" s="5" t="s">
        <v>172</v>
      </c>
      <c r="X807" s="5" t="s">
        <v>172</v>
      </c>
      <c r="Y807" s="5" t="s">
        <v>2814</v>
      </c>
      <c r="Z807" s="5" t="s">
        <v>172</v>
      </c>
      <c r="AA807" s="5" t="s">
        <v>3435</v>
      </c>
      <c r="AB807" s="5" t="s">
        <v>6586</v>
      </c>
      <c r="AC807" s="5" t="s">
        <v>172</v>
      </c>
      <c r="AD807" s="5">
        <v>2.8516199999999998E-2</v>
      </c>
      <c r="AE807" s="5" t="s">
        <v>177</v>
      </c>
      <c r="AF807" s="5" t="s">
        <v>449</v>
      </c>
      <c r="AG807" s="40">
        <v>3.2144600000000002E-2</v>
      </c>
      <c r="AH807" s="40" t="s">
        <v>177</v>
      </c>
      <c r="AI807" s="40" t="s">
        <v>449</v>
      </c>
      <c r="AJ807" s="40" t="str">
        <f t="shared" si="95"/>
        <v>No</v>
      </c>
      <c r="AK807" s="40" t="s">
        <v>172</v>
      </c>
      <c r="AL807" s="40" t="s">
        <v>172</v>
      </c>
      <c r="AM807" s="5" t="s">
        <v>177</v>
      </c>
      <c r="AN807" s="5" t="s">
        <v>177</v>
      </c>
      <c r="AO807" s="5" t="s">
        <v>8502</v>
      </c>
      <c r="AP807" s="5">
        <v>1130727</v>
      </c>
      <c r="AQ807" s="5">
        <v>11</v>
      </c>
      <c r="AR807" s="5" t="str">
        <f>IF(AQ807&lt;350,"yes","no")</f>
        <v>yes</v>
      </c>
      <c r="AS807" s="5">
        <v>174455</v>
      </c>
      <c r="AT807" s="5" t="str">
        <f t="shared" si="96"/>
        <v>yes</v>
      </c>
      <c r="AU807" s="5" t="str">
        <f t="shared" si="97"/>
        <v>yes</v>
      </c>
      <c r="AV807" s="5">
        <v>99.218520348217368</v>
      </c>
      <c r="AW807" s="5">
        <v>99.97</v>
      </c>
      <c r="AX807" s="5" t="s">
        <v>2385</v>
      </c>
      <c r="AY807" s="5">
        <v>0</v>
      </c>
      <c r="AZ807" s="5" t="str">
        <f t="shared" si="98"/>
        <v>yes</v>
      </c>
      <c r="BA807" s="5" t="str">
        <f t="shared" si="99"/>
        <v>yes</v>
      </c>
    </row>
    <row r="808" spans="1:53">
      <c r="A808" s="5" t="s">
        <v>3304</v>
      </c>
      <c r="B808" s="5" t="s">
        <v>3899</v>
      </c>
      <c r="C808" s="5" t="s">
        <v>3610</v>
      </c>
      <c r="D808" s="5">
        <v>2500000</v>
      </c>
      <c r="E808" s="5" t="s">
        <v>172</v>
      </c>
      <c r="F808" s="136" t="s">
        <v>9404</v>
      </c>
      <c r="G808" s="5" t="s">
        <v>2882</v>
      </c>
      <c r="H808" s="5" t="s">
        <v>1593</v>
      </c>
      <c r="I808" s="5" t="s">
        <v>6169</v>
      </c>
      <c r="J808" s="5">
        <v>2018</v>
      </c>
      <c r="K808" s="10" t="s">
        <v>10088</v>
      </c>
      <c r="L808" s="136" t="s">
        <v>178</v>
      </c>
      <c r="M808" s="5" t="s">
        <v>2383</v>
      </c>
      <c r="N808" s="5" t="str">
        <f>VLOOKUP(A808,'All_useable_T.pal_12-2019'!C:R,15,FALSE)</f>
        <v>Yes</v>
      </c>
      <c r="O808" s="5" t="s">
        <v>177</v>
      </c>
      <c r="P808" s="10" t="s">
        <v>449</v>
      </c>
      <c r="Q808" s="5" t="s">
        <v>172</v>
      </c>
      <c r="R808" s="5" t="s">
        <v>172</v>
      </c>
      <c r="S808" s="5" t="s">
        <v>172</v>
      </c>
      <c r="T808" s="5" t="s">
        <v>172</v>
      </c>
      <c r="U808" s="5" t="s">
        <v>172</v>
      </c>
      <c r="V808" s="5" t="s">
        <v>172</v>
      </c>
      <c r="W808" s="5" t="s">
        <v>172</v>
      </c>
      <c r="X808" s="5" t="s">
        <v>172</v>
      </c>
      <c r="Y808" s="5" t="s">
        <v>2814</v>
      </c>
      <c r="Z808" s="5" t="s">
        <v>172</v>
      </c>
      <c r="AA808" s="5" t="s">
        <v>3435</v>
      </c>
      <c r="AB808" s="5" t="s">
        <v>6586</v>
      </c>
      <c r="AC808" s="5" t="s">
        <v>172</v>
      </c>
      <c r="AD808" s="5">
        <v>2.8420600000000001E-2</v>
      </c>
      <c r="AE808" s="5" t="s">
        <v>177</v>
      </c>
      <c r="AF808" s="5" t="s">
        <v>449</v>
      </c>
      <c r="AG808" s="40">
        <v>3.1609400000000003E-2</v>
      </c>
      <c r="AH808" s="40" t="s">
        <v>177</v>
      </c>
      <c r="AI808" s="40" t="s">
        <v>449</v>
      </c>
      <c r="AJ808" s="40" t="str">
        <f t="shared" si="95"/>
        <v>No</v>
      </c>
      <c r="AK808" s="40" t="s">
        <v>172</v>
      </c>
      <c r="AL808" s="40" t="s">
        <v>172</v>
      </c>
      <c r="AM808" s="5" t="s">
        <v>177</v>
      </c>
      <c r="AN808" s="5" t="s">
        <v>177</v>
      </c>
      <c r="AO808" s="5" t="s">
        <v>8501</v>
      </c>
      <c r="AP808" s="5">
        <v>1130493</v>
      </c>
      <c r="AQ808" s="5">
        <v>11</v>
      </c>
      <c r="AR808" s="5" t="str">
        <f>IF(AQ808&lt;350,"yes","no")</f>
        <v>yes</v>
      </c>
      <c r="AS808" s="5">
        <v>298946</v>
      </c>
      <c r="AT808" s="5" t="str">
        <f t="shared" si="96"/>
        <v>yes</v>
      </c>
      <c r="AU808" s="5" t="str">
        <f t="shared" si="97"/>
        <v>yes</v>
      </c>
      <c r="AV808" s="5">
        <v>99.197987422266635</v>
      </c>
      <c r="AW808" s="5">
        <v>99.97</v>
      </c>
      <c r="AX808" s="5" t="s">
        <v>2385</v>
      </c>
      <c r="AY808" s="5">
        <v>0</v>
      </c>
      <c r="AZ808" s="5" t="str">
        <f t="shared" si="98"/>
        <v>yes</v>
      </c>
      <c r="BA808" s="5" t="str">
        <f t="shared" si="99"/>
        <v>yes</v>
      </c>
    </row>
    <row r="809" spans="1:53">
      <c r="A809" s="5" t="s">
        <v>3303</v>
      </c>
      <c r="B809" s="5" t="s">
        <v>3898</v>
      </c>
      <c r="C809" s="5" t="s">
        <v>3609</v>
      </c>
      <c r="D809" s="5">
        <v>2500000</v>
      </c>
      <c r="E809" s="5" t="s">
        <v>172</v>
      </c>
      <c r="F809" s="136" t="s">
        <v>9405</v>
      </c>
      <c r="G809" s="5" t="s">
        <v>2882</v>
      </c>
      <c r="H809" s="5" t="s">
        <v>1593</v>
      </c>
      <c r="I809" s="5" t="s">
        <v>6169</v>
      </c>
      <c r="J809" s="5">
        <v>2018</v>
      </c>
      <c r="K809" s="10" t="s">
        <v>10088</v>
      </c>
      <c r="L809" s="136" t="s">
        <v>178</v>
      </c>
      <c r="M809" s="5" t="s">
        <v>2383</v>
      </c>
      <c r="N809" s="5" t="str">
        <f>VLOOKUP(A809,'All_useable_T.pal_12-2019'!C:R,15,FALSE)</f>
        <v>Yes</v>
      </c>
      <c r="O809" s="5" t="s">
        <v>177</v>
      </c>
      <c r="P809" s="10" t="s">
        <v>449</v>
      </c>
      <c r="Q809" s="5" t="s">
        <v>172</v>
      </c>
      <c r="R809" s="5" t="s">
        <v>172</v>
      </c>
      <c r="S809" s="5" t="s">
        <v>172</v>
      </c>
      <c r="T809" s="5" t="s">
        <v>172</v>
      </c>
      <c r="U809" s="5" t="s">
        <v>172</v>
      </c>
      <c r="V809" s="5" t="s">
        <v>172</v>
      </c>
      <c r="W809" s="5" t="s">
        <v>172</v>
      </c>
      <c r="X809" s="5" t="s">
        <v>172</v>
      </c>
      <c r="Y809" s="5" t="s">
        <v>2814</v>
      </c>
      <c r="Z809" s="5" t="s">
        <v>172</v>
      </c>
      <c r="AA809" s="5" t="s">
        <v>3435</v>
      </c>
      <c r="AB809" s="5" t="s">
        <v>6586</v>
      </c>
      <c r="AC809" s="5" t="s">
        <v>172</v>
      </c>
      <c r="AD809" s="5">
        <v>2.8469700000000001E-2</v>
      </c>
      <c r="AE809" s="5" t="s">
        <v>177</v>
      </c>
      <c r="AF809" s="5" t="s">
        <v>449</v>
      </c>
      <c r="AG809" s="40">
        <v>3.15953E-2</v>
      </c>
      <c r="AH809" s="40" t="s">
        <v>177</v>
      </c>
      <c r="AI809" s="40" t="s">
        <v>449</v>
      </c>
      <c r="AJ809" s="40" t="str">
        <f t="shared" si="95"/>
        <v>No</v>
      </c>
      <c r="AK809" s="40" t="s">
        <v>172</v>
      </c>
      <c r="AL809" s="40" t="s">
        <v>172</v>
      </c>
      <c r="AM809" s="5" t="s">
        <v>177</v>
      </c>
      <c r="AN809" s="5" t="s">
        <v>177</v>
      </c>
      <c r="AO809" s="5" t="s">
        <v>8500</v>
      </c>
      <c r="AP809" s="5">
        <v>1130525</v>
      </c>
      <c r="AQ809" s="5">
        <v>11</v>
      </c>
      <c r="AR809" s="5" t="str">
        <f>IF(AQ809&lt;350,"yes","no")</f>
        <v>yes</v>
      </c>
      <c r="AS809" s="5">
        <v>598412</v>
      </c>
      <c r="AT809" s="5" t="str">
        <f t="shared" si="96"/>
        <v>yes</v>
      </c>
      <c r="AU809" s="5" t="str">
        <f t="shared" si="97"/>
        <v>yes</v>
      </c>
      <c r="AV809" s="5">
        <v>99.200795343764185</v>
      </c>
      <c r="AW809" s="5">
        <v>99.97</v>
      </c>
      <c r="AX809" s="5" t="s">
        <v>2385</v>
      </c>
      <c r="AY809" s="5">
        <v>0</v>
      </c>
      <c r="AZ809" s="5" t="str">
        <f t="shared" si="98"/>
        <v>yes</v>
      </c>
      <c r="BA809" s="5" t="str">
        <f t="shared" si="99"/>
        <v>yes</v>
      </c>
    </row>
    <row r="810" spans="1:53">
      <c r="A810" s="5" t="s">
        <v>3302</v>
      </c>
      <c r="B810" s="5" t="s">
        <v>3897</v>
      </c>
      <c r="C810" s="5" t="s">
        <v>3608</v>
      </c>
      <c r="D810" s="5">
        <v>2500000</v>
      </c>
      <c r="E810" s="5" t="s">
        <v>172</v>
      </c>
      <c r="F810" s="136" t="s">
        <v>9406</v>
      </c>
      <c r="G810" s="5" t="s">
        <v>2882</v>
      </c>
      <c r="H810" s="5" t="s">
        <v>1593</v>
      </c>
      <c r="I810" s="5" t="s">
        <v>6169</v>
      </c>
      <c r="J810" s="5">
        <v>2018</v>
      </c>
      <c r="K810" s="10" t="s">
        <v>10088</v>
      </c>
      <c r="L810" s="136" t="s">
        <v>178</v>
      </c>
      <c r="M810" s="5" t="s">
        <v>2383</v>
      </c>
      <c r="N810" s="5" t="str">
        <f>VLOOKUP(A810,'All_useable_T.pal_12-2019'!C:R,15,FALSE)</f>
        <v>Yes</v>
      </c>
      <c r="O810" s="5" t="s">
        <v>177</v>
      </c>
      <c r="P810" s="10" t="s">
        <v>449</v>
      </c>
      <c r="Q810" s="5" t="s">
        <v>172</v>
      </c>
      <c r="R810" s="5" t="s">
        <v>172</v>
      </c>
      <c r="S810" s="5" t="s">
        <v>172</v>
      </c>
      <c r="T810" s="5" t="s">
        <v>172</v>
      </c>
      <c r="U810" s="5" t="s">
        <v>172</v>
      </c>
      <c r="V810" s="5" t="s">
        <v>172</v>
      </c>
      <c r="W810" s="5" t="s">
        <v>172</v>
      </c>
      <c r="X810" s="5" t="s">
        <v>172</v>
      </c>
      <c r="Y810" s="5" t="s">
        <v>2814</v>
      </c>
      <c r="Z810" s="5" t="s">
        <v>172</v>
      </c>
      <c r="AA810" s="5" t="s">
        <v>3435</v>
      </c>
      <c r="AB810" s="5" t="s">
        <v>6586</v>
      </c>
      <c r="AC810" s="5" t="s">
        <v>172</v>
      </c>
      <c r="AD810" s="5">
        <v>2.8463499999999999E-2</v>
      </c>
      <c r="AE810" s="5" t="s">
        <v>177</v>
      </c>
      <c r="AF810" s="5" t="s">
        <v>449</v>
      </c>
      <c r="AG810" s="40">
        <v>3.1433000000000003E-2</v>
      </c>
      <c r="AH810" s="40" t="s">
        <v>177</v>
      </c>
      <c r="AI810" s="40" t="s">
        <v>449</v>
      </c>
      <c r="AJ810" s="40" t="str">
        <f t="shared" si="95"/>
        <v>No</v>
      </c>
      <c r="AK810" s="40" t="s">
        <v>172</v>
      </c>
      <c r="AL810" s="40" t="s">
        <v>172</v>
      </c>
      <c r="AM810" s="5" t="s">
        <v>177</v>
      </c>
      <c r="AN810" s="5" t="s">
        <v>177</v>
      </c>
      <c r="AO810" s="5" t="s">
        <v>8499</v>
      </c>
      <c r="AP810" s="5">
        <v>1130760</v>
      </c>
      <c r="AQ810" s="5">
        <v>12</v>
      </c>
      <c r="AR810" s="5" t="str">
        <f>IF(AQ810&lt;350,"yes","no")</f>
        <v>yes</v>
      </c>
      <c r="AS810" s="5">
        <v>299466</v>
      </c>
      <c r="AT810" s="5" t="str">
        <f t="shared" si="96"/>
        <v>yes</v>
      </c>
      <c r="AU810" s="5" t="str">
        <f t="shared" si="97"/>
        <v>yes</v>
      </c>
      <c r="AV810" s="5">
        <v>99.221416017261703</v>
      </c>
      <c r="AW810" s="5">
        <v>99.97</v>
      </c>
      <c r="AX810" s="5" t="s">
        <v>2385</v>
      </c>
      <c r="AY810" s="5">
        <v>0</v>
      </c>
      <c r="AZ810" s="5" t="str">
        <f t="shared" si="98"/>
        <v>yes</v>
      </c>
      <c r="BA810" s="5" t="str">
        <f t="shared" si="99"/>
        <v>yes</v>
      </c>
    </row>
    <row r="811" spans="1:53">
      <c r="A811" s="5" t="s">
        <v>3301</v>
      </c>
      <c r="B811" s="5" t="s">
        <v>3896</v>
      </c>
      <c r="C811" s="5" t="s">
        <v>3607</v>
      </c>
      <c r="D811" s="5">
        <v>356299</v>
      </c>
      <c r="E811" s="5" t="s">
        <v>172</v>
      </c>
      <c r="F811" s="5" t="s">
        <v>9790</v>
      </c>
      <c r="G811" s="5" t="s">
        <v>2882</v>
      </c>
      <c r="H811" s="5" t="s">
        <v>1593</v>
      </c>
      <c r="I811" s="5" t="s">
        <v>6169</v>
      </c>
      <c r="J811" s="5">
        <v>2018</v>
      </c>
      <c r="K811" s="10" t="s">
        <v>6174</v>
      </c>
      <c r="L811" s="136" t="s">
        <v>178</v>
      </c>
      <c r="M811" s="5" t="s">
        <v>2383</v>
      </c>
      <c r="N811" s="5" t="str">
        <f>VLOOKUP(A811,'All_useable_T.pal_12-2019'!C:R,15,FALSE)</f>
        <v>Yes</v>
      </c>
      <c r="O811" s="5" t="s">
        <v>177</v>
      </c>
      <c r="P811" s="10" t="s">
        <v>449</v>
      </c>
      <c r="Q811" s="5" t="s">
        <v>172</v>
      </c>
      <c r="R811" s="5" t="s">
        <v>172</v>
      </c>
      <c r="S811" s="5" t="s">
        <v>172</v>
      </c>
      <c r="T811" s="5" t="s">
        <v>172</v>
      </c>
      <c r="U811" s="5" t="s">
        <v>172</v>
      </c>
      <c r="V811" s="5" t="s">
        <v>172</v>
      </c>
      <c r="W811" s="5" t="s">
        <v>172</v>
      </c>
      <c r="X811" s="5" t="s">
        <v>172</v>
      </c>
      <c r="Y811" s="5" t="s">
        <v>2814</v>
      </c>
      <c r="Z811" s="5" t="s">
        <v>172</v>
      </c>
      <c r="AA811" s="5" t="s">
        <v>3435</v>
      </c>
      <c r="AB811" s="5" t="s">
        <v>6586</v>
      </c>
      <c r="AC811" s="5" t="s">
        <v>172</v>
      </c>
      <c r="AD811" s="5">
        <v>0.25068000000000001</v>
      </c>
      <c r="AE811" s="5" t="s">
        <v>449</v>
      </c>
      <c r="AF811" s="5" t="s">
        <v>449</v>
      </c>
      <c r="AG811" s="40" t="s">
        <v>172</v>
      </c>
      <c r="AH811" s="40" t="s">
        <v>449</v>
      </c>
      <c r="AI811" s="40" t="s">
        <v>177</v>
      </c>
      <c r="AJ811" s="40" t="str">
        <f t="shared" si="95"/>
        <v>Yes</v>
      </c>
      <c r="AK811" s="40" t="s">
        <v>172</v>
      </c>
      <c r="AL811" s="40" t="s">
        <v>172</v>
      </c>
      <c r="AM811" s="5" t="s">
        <v>177</v>
      </c>
      <c r="AN811" s="5" t="s">
        <v>177</v>
      </c>
      <c r="AO811" s="5" t="s">
        <v>8289</v>
      </c>
      <c r="AP811" s="5">
        <v>744920</v>
      </c>
      <c r="AQ811" s="5">
        <v>863</v>
      </c>
      <c r="AR811" s="5" t="str">
        <f>IF(AQ811&lt;600,"yes","no")</f>
        <v>no</v>
      </c>
      <c r="AS811" s="5">
        <v>881</v>
      </c>
      <c r="AT811" s="5" t="str">
        <f t="shared" si="96"/>
        <v>no</v>
      </c>
      <c r="AU811" s="5" t="str">
        <f t="shared" si="97"/>
        <v>no</v>
      </c>
      <c r="AV811" s="5">
        <v>65.364902560736653</v>
      </c>
      <c r="AW811" s="5">
        <v>75.040000000000006</v>
      </c>
      <c r="AX811" s="5" t="s">
        <v>2386</v>
      </c>
      <c r="AY811" s="5">
        <v>8.8800000000000008</v>
      </c>
      <c r="AZ811" s="5" t="str">
        <f t="shared" si="98"/>
        <v>no</v>
      </c>
      <c r="BA811" s="5" t="str">
        <f t="shared" si="99"/>
        <v>yes</v>
      </c>
    </row>
    <row r="812" spans="1:53">
      <c r="A812" s="5" t="s">
        <v>3300</v>
      </c>
      <c r="B812" s="5" t="s">
        <v>3895</v>
      </c>
      <c r="C812" s="5" t="s">
        <v>3606</v>
      </c>
      <c r="D812" s="5">
        <v>2355082</v>
      </c>
      <c r="E812" s="5" t="s">
        <v>172</v>
      </c>
      <c r="F812" s="136" t="s">
        <v>9407</v>
      </c>
      <c r="G812" s="5" t="s">
        <v>2882</v>
      </c>
      <c r="H812" s="5" t="s">
        <v>1593</v>
      </c>
      <c r="I812" s="5" t="s">
        <v>6169</v>
      </c>
      <c r="J812" s="5">
        <v>2018</v>
      </c>
      <c r="K812" s="10" t="s">
        <v>10088</v>
      </c>
      <c r="L812" s="136" t="s">
        <v>178</v>
      </c>
      <c r="M812" s="5" t="s">
        <v>2383</v>
      </c>
      <c r="N812" s="5" t="str">
        <f>VLOOKUP(A812,'All_useable_T.pal_12-2019'!C:R,15,FALSE)</f>
        <v>Yes</v>
      </c>
      <c r="O812" s="5" t="s">
        <v>177</v>
      </c>
      <c r="P812" s="10" t="s">
        <v>449</v>
      </c>
      <c r="Q812" s="5" t="s">
        <v>172</v>
      </c>
      <c r="R812" s="5" t="s">
        <v>172</v>
      </c>
      <c r="S812" s="5" t="s">
        <v>172</v>
      </c>
      <c r="T812" s="5" t="s">
        <v>172</v>
      </c>
      <c r="U812" s="5" t="s">
        <v>172</v>
      </c>
      <c r="V812" s="5" t="s">
        <v>172</v>
      </c>
      <c r="W812" s="5" t="s">
        <v>172</v>
      </c>
      <c r="X812" s="5" t="s">
        <v>172</v>
      </c>
      <c r="Y812" s="5" t="s">
        <v>2814</v>
      </c>
      <c r="Z812" s="5" t="s">
        <v>172</v>
      </c>
      <c r="AA812" s="5" t="s">
        <v>3435</v>
      </c>
      <c r="AB812" s="5" t="s">
        <v>6586</v>
      </c>
      <c r="AC812" s="5" t="s">
        <v>172</v>
      </c>
      <c r="AD812" s="5">
        <v>2.8621500000000001E-2</v>
      </c>
      <c r="AE812" s="5" t="s">
        <v>177</v>
      </c>
      <c r="AF812" s="5" t="s">
        <v>449</v>
      </c>
      <c r="AG812" s="40">
        <v>3.3882700000000002E-2</v>
      </c>
      <c r="AH812" s="40" t="s">
        <v>177</v>
      </c>
      <c r="AI812" s="40" t="s">
        <v>449</v>
      </c>
      <c r="AJ812" s="40" t="str">
        <f t="shared" si="95"/>
        <v>No</v>
      </c>
      <c r="AK812" s="40" t="s">
        <v>172</v>
      </c>
      <c r="AL812" s="40" t="s">
        <v>172</v>
      </c>
      <c r="AM812" s="5" t="s">
        <v>177</v>
      </c>
      <c r="AN812" s="5" t="s">
        <v>177</v>
      </c>
      <c r="AO812" s="5" t="s">
        <v>8256</v>
      </c>
      <c r="AP812" s="5">
        <v>1130731</v>
      </c>
      <c r="AQ812" s="5">
        <v>12</v>
      </c>
      <c r="AR812" s="5" t="str">
        <f>IF(AQ812&lt;350,"yes","no")</f>
        <v>yes</v>
      </c>
      <c r="AS812" s="5">
        <v>598374</v>
      </c>
      <c r="AT812" s="5" t="str">
        <f t="shared" si="96"/>
        <v>yes</v>
      </c>
      <c r="AU812" s="5" t="str">
        <f t="shared" si="97"/>
        <v>yes</v>
      </c>
      <c r="AV812" s="5">
        <v>99.218871338404554</v>
      </c>
      <c r="AW812" s="5">
        <v>99.97</v>
      </c>
      <c r="AX812" s="5" t="s">
        <v>2385</v>
      </c>
      <c r="AY812" s="5">
        <v>0</v>
      </c>
      <c r="AZ812" s="5" t="str">
        <f t="shared" si="98"/>
        <v>yes</v>
      </c>
      <c r="BA812" s="5" t="str">
        <f t="shared" si="99"/>
        <v>yes</v>
      </c>
    </row>
    <row r="813" spans="1:53">
      <c r="A813" s="5" t="s">
        <v>3299</v>
      </c>
      <c r="B813" s="5" t="s">
        <v>3894</v>
      </c>
      <c r="C813" s="5" t="s">
        <v>3605</v>
      </c>
      <c r="D813" s="5">
        <v>2500000</v>
      </c>
      <c r="E813" s="5" t="s">
        <v>172</v>
      </c>
      <c r="F813" s="136" t="s">
        <v>9408</v>
      </c>
      <c r="G813" s="5" t="s">
        <v>2882</v>
      </c>
      <c r="H813" s="5" t="s">
        <v>1593</v>
      </c>
      <c r="I813" s="5" t="s">
        <v>6169</v>
      </c>
      <c r="J813" s="5">
        <v>2018</v>
      </c>
      <c r="K813" s="10" t="s">
        <v>10088</v>
      </c>
      <c r="L813" s="136" t="s">
        <v>178</v>
      </c>
      <c r="M813" s="5" t="s">
        <v>2383</v>
      </c>
      <c r="N813" s="5" t="str">
        <f>VLOOKUP(A813,'All_useable_T.pal_12-2019'!C:R,15,FALSE)</f>
        <v>Yes</v>
      </c>
      <c r="O813" s="5" t="s">
        <v>177</v>
      </c>
      <c r="P813" s="10" t="s">
        <v>449</v>
      </c>
      <c r="Q813" s="5" t="s">
        <v>172</v>
      </c>
      <c r="R813" s="5" t="s">
        <v>172</v>
      </c>
      <c r="S813" s="5" t="s">
        <v>172</v>
      </c>
      <c r="T813" s="5" t="s">
        <v>172</v>
      </c>
      <c r="U813" s="5" t="s">
        <v>172</v>
      </c>
      <c r="V813" s="5" t="s">
        <v>172</v>
      </c>
      <c r="W813" s="5" t="s">
        <v>172</v>
      </c>
      <c r="X813" s="5" t="s">
        <v>172</v>
      </c>
      <c r="Y813" s="5" t="s">
        <v>2814</v>
      </c>
      <c r="Z813" s="5" t="s">
        <v>172</v>
      </c>
      <c r="AA813" s="5" t="s">
        <v>3435</v>
      </c>
      <c r="AB813" s="5" t="s">
        <v>6586</v>
      </c>
      <c r="AC813" s="5" t="s">
        <v>172</v>
      </c>
      <c r="AD813" s="5">
        <v>2.85399E-2</v>
      </c>
      <c r="AE813" s="5" t="s">
        <v>177</v>
      </c>
      <c r="AF813" s="5" t="s">
        <v>449</v>
      </c>
      <c r="AG813" s="40">
        <v>3.3291300000000003E-2</v>
      </c>
      <c r="AH813" s="40" t="s">
        <v>177</v>
      </c>
      <c r="AI813" s="40" t="s">
        <v>449</v>
      </c>
      <c r="AJ813" s="40" t="str">
        <f t="shared" si="95"/>
        <v>No</v>
      </c>
      <c r="AK813" s="40" t="s">
        <v>172</v>
      </c>
      <c r="AL813" s="40" t="s">
        <v>172</v>
      </c>
      <c r="AM813" s="5" t="s">
        <v>177</v>
      </c>
      <c r="AN813" s="5" t="s">
        <v>177</v>
      </c>
      <c r="AO813" s="5" t="s">
        <v>8288</v>
      </c>
      <c r="AP813" s="5">
        <v>1180581</v>
      </c>
      <c r="AQ813" s="5">
        <v>16</v>
      </c>
      <c r="AR813" s="5" t="str">
        <f>IF(AQ813&lt;350,"yes","no")</f>
        <v>yes</v>
      </c>
      <c r="AS813" s="5">
        <v>169570</v>
      </c>
      <c r="AT813" s="5" t="str">
        <f t="shared" si="96"/>
        <v>yes</v>
      </c>
      <c r="AU813" s="5" t="str">
        <f t="shared" si="97"/>
        <v>yes</v>
      </c>
      <c r="AV813" s="5">
        <v>103.59308654628288</v>
      </c>
      <c r="AW813" s="5">
        <v>99.97</v>
      </c>
      <c r="AX813" s="5" t="s">
        <v>2385</v>
      </c>
      <c r="AY813" s="5">
        <v>3.23</v>
      </c>
      <c r="AZ813" s="5" t="str">
        <f t="shared" si="98"/>
        <v>yes</v>
      </c>
      <c r="BA813" s="5" t="str">
        <f t="shared" si="99"/>
        <v>yes</v>
      </c>
    </row>
    <row r="814" spans="1:53">
      <c r="A814" s="5" t="s">
        <v>3296</v>
      </c>
      <c r="B814" s="5" t="s">
        <v>3891</v>
      </c>
      <c r="C814" s="5" t="s">
        <v>3602</v>
      </c>
      <c r="D814" s="5">
        <v>2500000</v>
      </c>
      <c r="E814" s="5" t="s">
        <v>172</v>
      </c>
      <c r="F814" s="136" t="s">
        <v>9409</v>
      </c>
      <c r="G814" s="5" t="s">
        <v>2882</v>
      </c>
      <c r="H814" s="5" t="s">
        <v>1593</v>
      </c>
      <c r="I814" s="5" t="s">
        <v>6169</v>
      </c>
      <c r="J814" s="5">
        <v>2018</v>
      </c>
      <c r="K814" s="10" t="s">
        <v>10088</v>
      </c>
      <c r="L814" s="136" t="s">
        <v>178</v>
      </c>
      <c r="M814" s="5" t="s">
        <v>2383</v>
      </c>
      <c r="N814" s="5" t="str">
        <f>VLOOKUP(A814,'All_useable_T.pal_12-2019'!C:R,15,FALSE)</f>
        <v>Yes</v>
      </c>
      <c r="O814" s="5" t="s">
        <v>177</v>
      </c>
      <c r="P814" s="10" t="s">
        <v>449</v>
      </c>
      <c r="Q814" s="5" t="s">
        <v>172</v>
      </c>
      <c r="R814" s="5" t="s">
        <v>172</v>
      </c>
      <c r="S814" s="5" t="s">
        <v>172</v>
      </c>
      <c r="T814" s="5" t="s">
        <v>172</v>
      </c>
      <c r="U814" s="5" t="s">
        <v>172</v>
      </c>
      <c r="V814" s="5" t="s">
        <v>172</v>
      </c>
      <c r="W814" s="5" t="s">
        <v>172</v>
      </c>
      <c r="X814" s="5" t="s">
        <v>172</v>
      </c>
      <c r="Y814" s="5" t="s">
        <v>2814</v>
      </c>
      <c r="Z814" s="5" t="s">
        <v>172</v>
      </c>
      <c r="AA814" s="5" t="s">
        <v>3435</v>
      </c>
      <c r="AB814" s="5" t="s">
        <v>6586</v>
      </c>
      <c r="AC814" s="5" t="s">
        <v>172</v>
      </c>
      <c r="AD814" s="5">
        <v>2.8484599999999999E-2</v>
      </c>
      <c r="AE814" s="5" t="s">
        <v>177</v>
      </c>
      <c r="AF814" s="5" t="s">
        <v>449</v>
      </c>
      <c r="AG814" s="40">
        <v>3.3006199999999999E-2</v>
      </c>
      <c r="AH814" s="40" t="s">
        <v>177</v>
      </c>
      <c r="AI814" s="40" t="s">
        <v>449</v>
      </c>
      <c r="AJ814" s="40" t="str">
        <f t="shared" si="95"/>
        <v>No</v>
      </c>
      <c r="AK814" s="40" t="s">
        <v>172</v>
      </c>
      <c r="AL814" s="40" t="s">
        <v>172</v>
      </c>
      <c r="AM814" s="5" t="s">
        <v>177</v>
      </c>
      <c r="AN814" s="5" t="s">
        <v>177</v>
      </c>
      <c r="AO814" s="5" t="s">
        <v>8254</v>
      </c>
      <c r="AP814" s="5">
        <v>1130802</v>
      </c>
      <c r="AQ814" s="5">
        <v>14</v>
      </c>
      <c r="AR814" s="5" t="str">
        <f>IF(AQ814&lt;350,"yes","no")</f>
        <v>yes</v>
      </c>
      <c r="AS814" s="5">
        <v>160479</v>
      </c>
      <c r="AT814" s="5" t="str">
        <f t="shared" si="96"/>
        <v>yes</v>
      </c>
      <c r="AU814" s="5" t="str">
        <f t="shared" si="97"/>
        <v>yes</v>
      </c>
      <c r="AV814" s="5">
        <v>99.225101414227211</v>
      </c>
      <c r="AW814" s="5">
        <v>99.97</v>
      </c>
      <c r="AX814" s="5" t="s">
        <v>2385</v>
      </c>
      <c r="AY814" s="5">
        <v>0</v>
      </c>
      <c r="AZ814" s="5" t="str">
        <f t="shared" si="98"/>
        <v>yes</v>
      </c>
      <c r="BA814" s="5" t="str">
        <f t="shared" si="99"/>
        <v>yes</v>
      </c>
    </row>
    <row r="815" spans="1:53">
      <c r="A815" s="5" t="s">
        <v>3295</v>
      </c>
      <c r="B815" s="5" t="s">
        <v>3890</v>
      </c>
      <c r="C815" s="5" t="s">
        <v>3601</v>
      </c>
      <c r="D815" s="5">
        <v>2500000</v>
      </c>
      <c r="E815" s="5" t="s">
        <v>172</v>
      </c>
      <c r="F815" s="136" t="s">
        <v>9410</v>
      </c>
      <c r="G815" s="5" t="s">
        <v>2882</v>
      </c>
      <c r="H815" s="5" t="s">
        <v>1593</v>
      </c>
      <c r="I815" s="5" t="s">
        <v>6169</v>
      </c>
      <c r="J815" s="5">
        <v>2018</v>
      </c>
      <c r="K815" s="10" t="s">
        <v>10088</v>
      </c>
      <c r="L815" s="136" t="s">
        <v>178</v>
      </c>
      <c r="M815" s="5" t="s">
        <v>2383</v>
      </c>
      <c r="N815" s="5" t="str">
        <f>VLOOKUP(A815,'All_useable_T.pal_12-2019'!C:R,15,FALSE)</f>
        <v>Yes</v>
      </c>
      <c r="O815" s="5" t="s">
        <v>177</v>
      </c>
      <c r="P815" s="10" t="s">
        <v>449</v>
      </c>
      <c r="Q815" s="5" t="s">
        <v>172</v>
      </c>
      <c r="R815" s="5" t="s">
        <v>172</v>
      </c>
      <c r="S815" s="5" t="s">
        <v>172</v>
      </c>
      <c r="T815" s="5" t="s">
        <v>172</v>
      </c>
      <c r="U815" s="5" t="s">
        <v>172</v>
      </c>
      <c r="V815" s="5" t="s">
        <v>172</v>
      </c>
      <c r="W815" s="5" t="s">
        <v>172</v>
      </c>
      <c r="X815" s="5" t="s">
        <v>172</v>
      </c>
      <c r="Y815" s="5" t="s">
        <v>2814</v>
      </c>
      <c r="Z815" s="5" t="s">
        <v>172</v>
      </c>
      <c r="AA815" s="5" t="s">
        <v>3435</v>
      </c>
      <c r="AB815" s="5" t="s">
        <v>6586</v>
      </c>
      <c r="AC815" s="5" t="s">
        <v>172</v>
      </c>
      <c r="AD815" s="5">
        <v>2.8498599999999999E-2</v>
      </c>
      <c r="AE815" s="5" t="s">
        <v>177</v>
      </c>
      <c r="AF815" s="5" t="s">
        <v>449</v>
      </c>
      <c r="AG815" s="40">
        <v>3.17541E-2</v>
      </c>
      <c r="AH815" s="40" t="s">
        <v>177</v>
      </c>
      <c r="AI815" s="40" t="s">
        <v>449</v>
      </c>
      <c r="AJ815" s="40" t="str">
        <f t="shared" si="95"/>
        <v>No</v>
      </c>
      <c r="AK815" s="40" t="s">
        <v>172</v>
      </c>
      <c r="AL815" s="40" t="s">
        <v>172</v>
      </c>
      <c r="AM815" s="5" t="s">
        <v>177</v>
      </c>
      <c r="AN815" s="5" t="s">
        <v>177</v>
      </c>
      <c r="AO815" s="5" t="s">
        <v>8498</v>
      </c>
      <c r="AP815" s="5">
        <v>1130800</v>
      </c>
      <c r="AQ815" s="5">
        <v>12</v>
      </c>
      <c r="AR815" s="5" t="str">
        <f>IF(AQ815&lt;350,"yes","no")</f>
        <v>yes</v>
      </c>
      <c r="AS815" s="5">
        <v>297862</v>
      </c>
      <c r="AT815" s="5" t="str">
        <f t="shared" si="96"/>
        <v>yes</v>
      </c>
      <c r="AU815" s="5" t="str">
        <f t="shared" si="97"/>
        <v>yes</v>
      </c>
      <c r="AV815" s="5">
        <v>99.224925919133611</v>
      </c>
      <c r="AW815" s="5">
        <v>99.17</v>
      </c>
      <c r="AX815" s="5" t="s">
        <v>2385</v>
      </c>
      <c r="AY815" s="5">
        <v>0</v>
      </c>
      <c r="AZ815" s="5" t="str">
        <f t="shared" si="98"/>
        <v>yes</v>
      </c>
      <c r="BA815" s="5" t="str">
        <f t="shared" si="99"/>
        <v>yes</v>
      </c>
    </row>
    <row r="816" spans="1:53">
      <c r="A816" s="5" t="s">
        <v>3294</v>
      </c>
      <c r="B816" s="5" t="s">
        <v>3889</v>
      </c>
      <c r="C816" s="5" t="s">
        <v>3600</v>
      </c>
      <c r="D816" s="5">
        <v>431749</v>
      </c>
      <c r="E816" s="5" t="s">
        <v>172</v>
      </c>
      <c r="F816" s="5" t="s">
        <v>9843</v>
      </c>
      <c r="G816" s="5" t="s">
        <v>2882</v>
      </c>
      <c r="H816" s="5" t="s">
        <v>1593</v>
      </c>
      <c r="I816" s="5" t="s">
        <v>6169</v>
      </c>
      <c r="J816" s="5">
        <v>2018</v>
      </c>
      <c r="K816" s="10" t="s">
        <v>6174</v>
      </c>
      <c r="L816" s="136" t="s">
        <v>178</v>
      </c>
      <c r="M816" s="5" t="s">
        <v>2383</v>
      </c>
      <c r="N816" s="5" t="str">
        <f>VLOOKUP(A816,'All_useable_T.pal_12-2019'!C:R,15,FALSE)</f>
        <v>Yes</v>
      </c>
      <c r="O816" s="5" t="s">
        <v>177</v>
      </c>
      <c r="P816" s="10" t="s">
        <v>449</v>
      </c>
      <c r="Q816" s="5" t="s">
        <v>172</v>
      </c>
      <c r="R816" s="5" t="s">
        <v>172</v>
      </c>
      <c r="S816" s="5" t="s">
        <v>172</v>
      </c>
      <c r="T816" s="5" t="s">
        <v>172</v>
      </c>
      <c r="U816" s="5" t="s">
        <v>172</v>
      </c>
      <c r="V816" s="5" t="s">
        <v>172</v>
      </c>
      <c r="W816" s="5" t="s">
        <v>172</v>
      </c>
      <c r="X816" s="5" t="s">
        <v>172</v>
      </c>
      <c r="Y816" s="5" t="s">
        <v>2814</v>
      </c>
      <c r="Z816" s="5" t="s">
        <v>172</v>
      </c>
      <c r="AA816" s="5" t="s">
        <v>3435</v>
      </c>
      <c r="AB816" s="5" t="s">
        <v>6586</v>
      </c>
      <c r="AC816" s="5" t="s">
        <v>172</v>
      </c>
      <c r="AD816" s="5">
        <v>0.24188499999999999</v>
      </c>
      <c r="AE816" s="5" t="s">
        <v>177</v>
      </c>
      <c r="AF816" s="5" t="s">
        <v>449</v>
      </c>
      <c r="AG816" s="40">
        <v>0.51682300000000003</v>
      </c>
      <c r="AH816" s="40" t="s">
        <v>449</v>
      </c>
      <c r="AI816" s="40" t="s">
        <v>177</v>
      </c>
      <c r="AJ816" s="40" t="str">
        <f t="shared" si="95"/>
        <v>No</v>
      </c>
      <c r="AK816" s="40" t="s">
        <v>172</v>
      </c>
      <c r="AL816" s="40" t="s">
        <v>172</v>
      </c>
      <c r="AM816" s="5" t="s">
        <v>177</v>
      </c>
      <c r="AN816" s="5" t="s">
        <v>177</v>
      </c>
      <c r="AO816" s="5" t="s">
        <v>8354</v>
      </c>
      <c r="AP816" s="5">
        <v>837949</v>
      </c>
      <c r="AQ816" s="5">
        <v>891</v>
      </c>
      <c r="AR816" s="5" t="str">
        <f>IF(AQ816&lt;600,"yes","no")</f>
        <v>no</v>
      </c>
      <c r="AS816" s="5">
        <v>973</v>
      </c>
      <c r="AT816" s="5" t="str">
        <f t="shared" si="96"/>
        <v>no</v>
      </c>
      <c r="AU816" s="5" t="str">
        <f t="shared" si="97"/>
        <v>no</v>
      </c>
      <c r="AV816" s="5">
        <v>73.52796909180411</v>
      </c>
      <c r="AW816" s="5">
        <v>79.98</v>
      </c>
      <c r="AX816" s="5" t="s">
        <v>2386</v>
      </c>
      <c r="AY816" s="5">
        <v>11.5</v>
      </c>
      <c r="AZ816" s="5" t="str">
        <f t="shared" si="98"/>
        <v>no</v>
      </c>
      <c r="BA816" s="5" t="str">
        <f t="shared" si="99"/>
        <v>no</v>
      </c>
    </row>
    <row r="817" spans="1:53">
      <c r="A817" s="5" t="s">
        <v>3293</v>
      </c>
      <c r="B817" s="5" t="s">
        <v>3888</v>
      </c>
      <c r="C817" s="5" t="s">
        <v>3599</v>
      </c>
      <c r="D817" s="5">
        <v>2500000</v>
      </c>
      <c r="E817" s="5" t="s">
        <v>172</v>
      </c>
      <c r="F817" s="136" t="s">
        <v>9411</v>
      </c>
      <c r="G817" s="5" t="s">
        <v>2882</v>
      </c>
      <c r="H817" s="5" t="s">
        <v>1593</v>
      </c>
      <c r="I817" s="5" t="s">
        <v>6169</v>
      </c>
      <c r="J817" s="5">
        <v>2018</v>
      </c>
      <c r="K817" s="10" t="s">
        <v>10088</v>
      </c>
      <c r="L817" s="136" t="s">
        <v>178</v>
      </c>
      <c r="M817" s="5" t="s">
        <v>2383</v>
      </c>
      <c r="N817" s="5" t="str">
        <f>VLOOKUP(A817,'All_useable_T.pal_12-2019'!C:R,15,FALSE)</f>
        <v>Yes</v>
      </c>
      <c r="O817" s="5" t="s">
        <v>177</v>
      </c>
      <c r="P817" s="10" t="s">
        <v>449</v>
      </c>
      <c r="Q817" s="5" t="s">
        <v>172</v>
      </c>
      <c r="R817" s="5" t="s">
        <v>172</v>
      </c>
      <c r="S817" s="5" t="s">
        <v>172</v>
      </c>
      <c r="T817" s="5" t="s">
        <v>172</v>
      </c>
      <c r="U817" s="5" t="s">
        <v>172</v>
      </c>
      <c r="V817" s="5" t="s">
        <v>172</v>
      </c>
      <c r="W817" s="5" t="s">
        <v>172</v>
      </c>
      <c r="X817" s="5" t="s">
        <v>172</v>
      </c>
      <c r="Y817" s="5" t="s">
        <v>2814</v>
      </c>
      <c r="Z817" s="5" t="s">
        <v>172</v>
      </c>
      <c r="AA817" s="5" t="s">
        <v>3435</v>
      </c>
      <c r="AB817" s="5" t="s">
        <v>6586</v>
      </c>
      <c r="AC817" s="5" t="s">
        <v>172</v>
      </c>
      <c r="AD817" s="5">
        <v>2.85048E-2</v>
      </c>
      <c r="AE817" s="5" t="s">
        <v>177</v>
      </c>
      <c r="AF817" s="5" t="s">
        <v>449</v>
      </c>
      <c r="AG817" s="40">
        <v>3.2383200000000001E-2</v>
      </c>
      <c r="AH817" s="40" t="s">
        <v>177</v>
      </c>
      <c r="AI817" s="40" t="s">
        <v>449</v>
      </c>
      <c r="AJ817" s="40" t="str">
        <f t="shared" si="95"/>
        <v>No</v>
      </c>
      <c r="AK817" s="40" t="s">
        <v>172</v>
      </c>
      <c r="AL817" s="40" t="s">
        <v>172</v>
      </c>
      <c r="AM817" s="5" t="s">
        <v>177</v>
      </c>
      <c r="AN817" s="5" t="s">
        <v>177</v>
      </c>
      <c r="AO817" s="5" t="s">
        <v>8286</v>
      </c>
      <c r="AP817" s="5">
        <v>1130271</v>
      </c>
      <c r="AQ817" s="5">
        <v>11</v>
      </c>
      <c r="AR817" s="5" t="str">
        <f>IF(AQ817&lt;350,"yes","no")</f>
        <v>yes</v>
      </c>
      <c r="AS817" s="5">
        <v>598446</v>
      </c>
      <c r="AT817" s="5" t="str">
        <f t="shared" si="96"/>
        <v>yes</v>
      </c>
      <c r="AU817" s="5" t="str">
        <f t="shared" si="97"/>
        <v>yes</v>
      </c>
      <c r="AV817" s="5">
        <v>99.178507466877491</v>
      </c>
      <c r="AW817" s="5">
        <v>99.97</v>
      </c>
      <c r="AX817" s="5" t="s">
        <v>2385</v>
      </c>
      <c r="AY817" s="5">
        <v>0</v>
      </c>
      <c r="AZ817" s="5" t="str">
        <f t="shared" si="98"/>
        <v>yes</v>
      </c>
      <c r="BA817" s="5" t="str">
        <f t="shared" si="99"/>
        <v>yes</v>
      </c>
    </row>
    <row r="818" spans="1:53">
      <c r="A818" s="5" t="s">
        <v>3292</v>
      </c>
      <c r="B818" s="5" t="s">
        <v>3887</v>
      </c>
      <c r="C818" s="5" t="s">
        <v>3598</v>
      </c>
      <c r="D818" s="5">
        <v>1508056</v>
      </c>
      <c r="E818" s="5" t="s">
        <v>172</v>
      </c>
      <c r="F818" s="136" t="s">
        <v>9412</v>
      </c>
      <c r="G818" s="5" t="s">
        <v>2882</v>
      </c>
      <c r="H818" s="5" t="s">
        <v>1593</v>
      </c>
      <c r="I818" s="5" t="s">
        <v>6169</v>
      </c>
      <c r="J818" s="5">
        <v>2018</v>
      </c>
      <c r="K818" s="10" t="s">
        <v>10088</v>
      </c>
      <c r="L818" s="136" t="s">
        <v>178</v>
      </c>
      <c r="M818" s="5" t="s">
        <v>2383</v>
      </c>
      <c r="N818" s="5" t="str">
        <f>VLOOKUP(A818,'All_useable_T.pal_12-2019'!C:R,15,FALSE)</f>
        <v>Yes</v>
      </c>
      <c r="O818" s="5" t="s">
        <v>177</v>
      </c>
      <c r="P818" s="10" t="s">
        <v>449</v>
      </c>
      <c r="Q818" s="5" t="s">
        <v>172</v>
      </c>
      <c r="R818" s="5" t="s">
        <v>172</v>
      </c>
      <c r="S818" s="5" t="s">
        <v>172</v>
      </c>
      <c r="T818" s="5" t="s">
        <v>172</v>
      </c>
      <c r="U818" s="5" t="s">
        <v>172</v>
      </c>
      <c r="V818" s="5" t="s">
        <v>172</v>
      </c>
      <c r="W818" s="5" t="s">
        <v>172</v>
      </c>
      <c r="X818" s="5" t="s">
        <v>172</v>
      </c>
      <c r="Y818" s="5" t="s">
        <v>2814</v>
      </c>
      <c r="Z818" s="5" t="s">
        <v>172</v>
      </c>
      <c r="AA818" s="5" t="s">
        <v>3435</v>
      </c>
      <c r="AB818" s="5" t="s">
        <v>6586</v>
      </c>
      <c r="AC818" s="5" t="s">
        <v>172</v>
      </c>
      <c r="AD818" s="5">
        <v>2.8617099999999999E-2</v>
      </c>
      <c r="AE818" s="5" t="s">
        <v>177</v>
      </c>
      <c r="AF818" s="5" t="s">
        <v>449</v>
      </c>
      <c r="AG818" s="40">
        <v>3.34343E-2</v>
      </c>
      <c r="AH818" s="40" t="s">
        <v>177</v>
      </c>
      <c r="AI818" s="40" t="s">
        <v>449</v>
      </c>
      <c r="AJ818" s="40" t="str">
        <f t="shared" si="95"/>
        <v>No</v>
      </c>
      <c r="AK818" s="40" t="s">
        <v>172</v>
      </c>
      <c r="AL818" s="40" t="s">
        <v>172</v>
      </c>
      <c r="AM818" s="5" t="s">
        <v>177</v>
      </c>
      <c r="AN818" s="5" t="s">
        <v>177</v>
      </c>
      <c r="AO818" s="5" t="s">
        <v>8497</v>
      </c>
      <c r="AP818" s="5">
        <v>1131299</v>
      </c>
      <c r="AQ818" s="5">
        <v>16</v>
      </c>
      <c r="AR818" s="5" t="str">
        <f>IF(AQ818&lt;350,"yes","no")</f>
        <v>yes</v>
      </c>
      <c r="AS818" s="5">
        <v>158050</v>
      </c>
      <c r="AT818" s="5" t="str">
        <f t="shared" si="96"/>
        <v>yes</v>
      </c>
      <c r="AU818" s="5" t="str">
        <f t="shared" si="97"/>
        <v>yes</v>
      </c>
      <c r="AV818" s="5">
        <v>99.268711944985796</v>
      </c>
      <c r="AW818" s="5">
        <v>99.97</v>
      </c>
      <c r="AX818" s="5" t="s">
        <v>2385</v>
      </c>
      <c r="AY818" s="5">
        <v>0</v>
      </c>
      <c r="AZ818" s="5" t="str">
        <f t="shared" si="98"/>
        <v>yes</v>
      </c>
      <c r="BA818" s="5" t="str">
        <f t="shared" si="99"/>
        <v>yes</v>
      </c>
    </row>
    <row r="819" spans="1:53">
      <c r="A819" s="5" t="s">
        <v>3257</v>
      </c>
      <c r="B819" s="5" t="s">
        <v>3864</v>
      </c>
      <c r="C819" s="5" t="s">
        <v>3575</v>
      </c>
      <c r="D819" s="5">
        <v>1946125</v>
      </c>
      <c r="E819" s="5" t="s">
        <v>172</v>
      </c>
      <c r="F819" s="5" t="s">
        <v>9834</v>
      </c>
      <c r="G819" s="5" t="s">
        <v>2882</v>
      </c>
      <c r="H819" s="5" t="s">
        <v>1593</v>
      </c>
      <c r="I819" s="5" t="s">
        <v>6169</v>
      </c>
      <c r="J819" s="5">
        <v>2018</v>
      </c>
      <c r="K819" s="10" t="s">
        <v>6174</v>
      </c>
      <c r="L819" s="136" t="s">
        <v>178</v>
      </c>
      <c r="M819" s="5" t="s">
        <v>2383</v>
      </c>
      <c r="N819" s="5" t="str">
        <f>VLOOKUP(A819,'All_useable_T.pal_12-2019'!C:R,15,FALSE)</f>
        <v>Yes</v>
      </c>
      <c r="O819" s="5" t="s">
        <v>177</v>
      </c>
      <c r="P819" s="10" t="s">
        <v>449</v>
      </c>
      <c r="Q819" s="5" t="s">
        <v>172</v>
      </c>
      <c r="R819" s="5" t="s">
        <v>172</v>
      </c>
      <c r="S819" s="5" t="s">
        <v>172</v>
      </c>
      <c r="T819" s="5" t="s">
        <v>172</v>
      </c>
      <c r="U819" s="5" t="s">
        <v>172</v>
      </c>
      <c r="V819" s="5" t="s">
        <v>172</v>
      </c>
      <c r="W819" s="5" t="s">
        <v>172</v>
      </c>
      <c r="X819" s="5" t="s">
        <v>172</v>
      </c>
      <c r="Y819" s="5" t="s">
        <v>2814</v>
      </c>
      <c r="Z819" s="5" t="s">
        <v>172</v>
      </c>
      <c r="AA819" s="5" t="s">
        <v>4034</v>
      </c>
      <c r="AB819" s="5" t="s">
        <v>6587</v>
      </c>
      <c r="AC819" s="5" t="s">
        <v>172</v>
      </c>
      <c r="AD819" s="5">
        <v>4.1022000000000003E-2</v>
      </c>
      <c r="AE819" s="5" t="s">
        <v>177</v>
      </c>
      <c r="AF819" s="5" t="s">
        <v>449</v>
      </c>
      <c r="AG819" s="40">
        <v>7.2805900000000007E-2</v>
      </c>
      <c r="AH819" s="40" t="s">
        <v>177</v>
      </c>
      <c r="AI819" s="40" t="s">
        <v>449</v>
      </c>
      <c r="AJ819" s="40" t="str">
        <f t="shared" si="95"/>
        <v>No</v>
      </c>
      <c r="AK819" s="40" t="s">
        <v>172</v>
      </c>
      <c r="AL819" s="40" t="s">
        <v>172</v>
      </c>
      <c r="AM819" s="5" t="s">
        <v>177</v>
      </c>
      <c r="AN819" s="5" t="s">
        <v>177</v>
      </c>
      <c r="AO819" s="5" t="s">
        <v>8344</v>
      </c>
      <c r="AP819" s="5">
        <v>1170259</v>
      </c>
      <c r="AQ819" s="5">
        <v>330</v>
      </c>
      <c r="AR819" s="5" t="str">
        <f t="shared" ref="AR819:AR825" si="101">IF(AQ819&lt;600,"yes","no")</f>
        <v>yes</v>
      </c>
      <c r="AS819" s="5">
        <v>5726</v>
      </c>
      <c r="AT819" s="5" t="str">
        <f t="shared" si="96"/>
        <v>yes</v>
      </c>
      <c r="AU819" s="5" t="str">
        <f t="shared" si="97"/>
        <v>yes</v>
      </c>
      <c r="AV819" s="5">
        <v>102.68735636823433</v>
      </c>
      <c r="AW819" s="5">
        <v>96.75</v>
      </c>
      <c r="AX819" s="5" t="s">
        <v>2385</v>
      </c>
      <c r="AY819" s="5">
        <v>6.85</v>
      </c>
      <c r="AZ819" s="5" t="str">
        <f t="shared" si="98"/>
        <v>no</v>
      </c>
      <c r="BA819" s="5" t="str">
        <f t="shared" si="99"/>
        <v>yes</v>
      </c>
    </row>
    <row r="820" spans="1:53">
      <c r="A820" s="5" t="s">
        <v>3260</v>
      </c>
      <c r="B820" s="5" t="s">
        <v>3865</v>
      </c>
      <c r="C820" s="5" t="s">
        <v>3576</v>
      </c>
      <c r="D820" s="5">
        <v>233059</v>
      </c>
      <c r="E820" s="5" t="s">
        <v>172</v>
      </c>
      <c r="F820" s="5" t="s">
        <v>9797</v>
      </c>
      <c r="G820" s="5" t="s">
        <v>2882</v>
      </c>
      <c r="H820" s="5" t="s">
        <v>1593</v>
      </c>
      <c r="I820" s="5" t="s">
        <v>6169</v>
      </c>
      <c r="J820" s="5">
        <v>2018</v>
      </c>
      <c r="K820" s="10" t="s">
        <v>6174</v>
      </c>
      <c r="L820" s="136" t="s">
        <v>178</v>
      </c>
      <c r="M820" s="5" t="s">
        <v>2383</v>
      </c>
      <c r="N820" s="5" t="str">
        <f>VLOOKUP(A820,'All_useable_T.pal_12-2019'!C:R,15,FALSE)</f>
        <v>Yes</v>
      </c>
      <c r="O820" s="5" t="s">
        <v>177</v>
      </c>
      <c r="P820" s="10" t="s">
        <v>449</v>
      </c>
      <c r="Q820" s="5" t="s">
        <v>172</v>
      </c>
      <c r="R820" s="5" t="s">
        <v>172</v>
      </c>
      <c r="S820" s="5" t="s">
        <v>172</v>
      </c>
      <c r="T820" s="5" t="s">
        <v>172</v>
      </c>
      <c r="U820" s="5" t="s">
        <v>172</v>
      </c>
      <c r="V820" s="5" t="s">
        <v>172</v>
      </c>
      <c r="W820" s="5" t="s">
        <v>172</v>
      </c>
      <c r="X820" s="5" t="s">
        <v>172</v>
      </c>
      <c r="Y820" s="5" t="s">
        <v>2814</v>
      </c>
      <c r="Z820" s="5" t="s">
        <v>172</v>
      </c>
      <c r="AA820" s="5" t="s">
        <v>4034</v>
      </c>
      <c r="AB820" s="5" t="s">
        <v>6587</v>
      </c>
      <c r="AC820" s="5" t="s">
        <v>172</v>
      </c>
      <c r="AD820" s="5">
        <v>0.42340800000000001</v>
      </c>
      <c r="AE820" s="5" t="s">
        <v>449</v>
      </c>
      <c r="AF820" s="5" t="s">
        <v>449</v>
      </c>
      <c r="AG820" s="40" t="s">
        <v>172</v>
      </c>
      <c r="AH820" s="40" t="s">
        <v>449</v>
      </c>
      <c r="AI820" s="40" t="s">
        <v>177</v>
      </c>
      <c r="AJ820" s="40" t="str">
        <f t="shared" si="95"/>
        <v>Yes</v>
      </c>
      <c r="AK820" s="40" t="s">
        <v>172</v>
      </c>
      <c r="AL820" s="40" t="s">
        <v>172</v>
      </c>
      <c r="AM820" s="5" t="s">
        <v>177</v>
      </c>
      <c r="AN820" s="5" t="s">
        <v>177</v>
      </c>
      <c r="AO820" s="5" t="s">
        <v>8330</v>
      </c>
      <c r="AP820" s="5">
        <v>368388</v>
      </c>
      <c r="AQ820" s="5">
        <v>505</v>
      </c>
      <c r="AR820" s="5" t="str">
        <f t="shared" si="101"/>
        <v>yes</v>
      </c>
      <c r="AS820" s="5">
        <v>706</v>
      </c>
      <c r="AT820" s="5" t="str">
        <f t="shared" si="96"/>
        <v>no</v>
      </c>
      <c r="AU820" s="5" t="str">
        <f t="shared" si="97"/>
        <v>no</v>
      </c>
      <c r="AV820" s="5">
        <v>32.325143269807036</v>
      </c>
      <c r="AW820" s="5">
        <v>57.29</v>
      </c>
      <c r="AX820" s="5" t="s">
        <v>2386</v>
      </c>
      <c r="AY820" s="5">
        <v>6.02</v>
      </c>
      <c r="AZ820" s="5" t="str">
        <f t="shared" si="98"/>
        <v>no</v>
      </c>
      <c r="BA820" s="5" t="str">
        <f t="shared" si="99"/>
        <v>yes</v>
      </c>
    </row>
    <row r="821" spans="1:53">
      <c r="A821" s="5" t="s">
        <v>3261</v>
      </c>
      <c r="B821" s="5" t="s">
        <v>3866</v>
      </c>
      <c r="C821" s="5" t="s">
        <v>3577</v>
      </c>
      <c r="D821" s="5">
        <v>1107598</v>
      </c>
      <c r="E821" s="5" t="s">
        <v>172</v>
      </c>
      <c r="F821" s="5" t="s">
        <v>9816</v>
      </c>
      <c r="G821" s="5" t="s">
        <v>2882</v>
      </c>
      <c r="H821" s="5" t="s">
        <v>1593</v>
      </c>
      <c r="I821" s="5" t="s">
        <v>6169</v>
      </c>
      <c r="J821" s="5">
        <v>2018</v>
      </c>
      <c r="K821" s="10" t="s">
        <v>6174</v>
      </c>
      <c r="L821" s="136" t="s">
        <v>178</v>
      </c>
      <c r="M821" s="5" t="s">
        <v>2383</v>
      </c>
      <c r="N821" s="5" t="str">
        <f>VLOOKUP(A821,'All_useable_T.pal_12-2019'!C:R,15,FALSE)</f>
        <v>Yes</v>
      </c>
      <c r="O821" s="5" t="s">
        <v>177</v>
      </c>
      <c r="P821" s="10" t="s">
        <v>449</v>
      </c>
      <c r="Q821" s="5" t="s">
        <v>172</v>
      </c>
      <c r="R821" s="5" t="s">
        <v>172</v>
      </c>
      <c r="S821" s="5" t="s">
        <v>172</v>
      </c>
      <c r="T821" s="5" t="s">
        <v>172</v>
      </c>
      <c r="U821" s="5" t="s">
        <v>172</v>
      </c>
      <c r="V821" s="5" t="s">
        <v>172</v>
      </c>
      <c r="W821" s="5" t="s">
        <v>172</v>
      </c>
      <c r="X821" s="5" t="s">
        <v>172</v>
      </c>
      <c r="Y821" s="5" t="s">
        <v>2814</v>
      </c>
      <c r="Z821" s="5" t="s">
        <v>172</v>
      </c>
      <c r="AA821" s="5" t="s">
        <v>4034</v>
      </c>
      <c r="AB821" s="5" t="s">
        <v>6587</v>
      </c>
      <c r="AC821" s="5" t="s">
        <v>172</v>
      </c>
      <c r="AD821" s="5">
        <v>4.6941400000000001E-2</v>
      </c>
      <c r="AE821" s="5" t="s">
        <v>177</v>
      </c>
      <c r="AF821" s="5" t="s">
        <v>449</v>
      </c>
      <c r="AG821" s="40">
        <v>0.110246</v>
      </c>
      <c r="AH821" s="40" t="s">
        <v>177</v>
      </c>
      <c r="AI821" s="40" t="s">
        <v>449</v>
      </c>
      <c r="AJ821" s="40" t="str">
        <f t="shared" si="95"/>
        <v>No</v>
      </c>
      <c r="AK821" s="40" t="s">
        <v>172</v>
      </c>
      <c r="AL821" s="40" t="s">
        <v>172</v>
      </c>
      <c r="AM821" s="5" t="s">
        <v>177</v>
      </c>
      <c r="AN821" s="5" t="s">
        <v>177</v>
      </c>
      <c r="AO821" s="5" t="s">
        <v>8322</v>
      </c>
      <c r="AP821" s="5">
        <v>1142766</v>
      </c>
      <c r="AQ821" s="5">
        <v>491</v>
      </c>
      <c r="AR821" s="5" t="str">
        <f t="shared" si="101"/>
        <v>yes</v>
      </c>
      <c r="AS821" s="5">
        <v>3051</v>
      </c>
      <c r="AT821" s="5" t="str">
        <f t="shared" si="96"/>
        <v>yes</v>
      </c>
      <c r="AU821" s="5" t="str">
        <f t="shared" si="97"/>
        <v>no</v>
      </c>
      <c r="AV821" s="5">
        <v>100.27491306411802</v>
      </c>
      <c r="AW821" s="5">
        <v>98.47</v>
      </c>
      <c r="AX821" s="5" t="s">
        <v>2385</v>
      </c>
      <c r="AY821" s="5">
        <v>6.53</v>
      </c>
      <c r="AZ821" s="5" t="str">
        <f t="shared" si="98"/>
        <v>no</v>
      </c>
      <c r="BA821" s="5" t="str">
        <f t="shared" si="99"/>
        <v>yes</v>
      </c>
    </row>
    <row r="822" spans="1:53">
      <c r="A822" s="5" t="s">
        <v>3262</v>
      </c>
      <c r="B822" s="5" t="s">
        <v>3867</v>
      </c>
      <c r="C822" s="5" t="s">
        <v>3578</v>
      </c>
      <c r="D822" s="5">
        <v>836323</v>
      </c>
      <c r="E822" s="5" t="s">
        <v>172</v>
      </c>
      <c r="F822" s="5" t="s">
        <v>10031</v>
      </c>
      <c r="G822" s="5" t="s">
        <v>2882</v>
      </c>
      <c r="H822" s="5" t="s">
        <v>1593</v>
      </c>
      <c r="I822" s="5" t="s">
        <v>6169</v>
      </c>
      <c r="J822" s="5">
        <v>2018</v>
      </c>
      <c r="K822" s="10" t="s">
        <v>6174</v>
      </c>
      <c r="L822" s="136" t="s">
        <v>178</v>
      </c>
      <c r="M822" s="5" t="s">
        <v>2383</v>
      </c>
      <c r="N822" s="5" t="str">
        <f>VLOOKUP(A822,'All_useable_T.pal_12-2019'!C:R,15,FALSE)</f>
        <v>Yes</v>
      </c>
      <c r="O822" s="5" t="s">
        <v>177</v>
      </c>
      <c r="P822" s="10" t="s">
        <v>449</v>
      </c>
      <c r="Q822" s="5" t="s">
        <v>172</v>
      </c>
      <c r="R822" s="5" t="s">
        <v>172</v>
      </c>
      <c r="S822" s="5" t="s">
        <v>172</v>
      </c>
      <c r="T822" s="5" t="s">
        <v>172</v>
      </c>
      <c r="U822" s="5" t="s">
        <v>172</v>
      </c>
      <c r="V822" s="5" t="s">
        <v>172</v>
      </c>
      <c r="W822" s="5" t="s">
        <v>172</v>
      </c>
      <c r="X822" s="5" t="s">
        <v>172</v>
      </c>
      <c r="Y822" s="5" t="s">
        <v>2814</v>
      </c>
      <c r="Z822" s="5" t="s">
        <v>172</v>
      </c>
      <c r="AA822" s="5" t="s">
        <v>4034</v>
      </c>
      <c r="AB822" s="5" t="s">
        <v>6587</v>
      </c>
      <c r="AC822" s="5" t="s">
        <v>172</v>
      </c>
      <c r="AD822" s="5">
        <v>0.107006</v>
      </c>
      <c r="AE822" s="5" t="s">
        <v>177</v>
      </c>
      <c r="AF822" s="5" t="s">
        <v>449</v>
      </c>
      <c r="AG822" s="40">
        <v>0.34746700000000003</v>
      </c>
      <c r="AH822" s="40" t="s">
        <v>449</v>
      </c>
      <c r="AI822" s="40" t="s">
        <v>449</v>
      </c>
      <c r="AJ822" s="40" t="str">
        <f t="shared" si="95"/>
        <v>No</v>
      </c>
      <c r="AK822" s="40" t="s">
        <v>172</v>
      </c>
      <c r="AL822" s="40" t="s">
        <v>172</v>
      </c>
      <c r="AM822" s="5" t="s">
        <v>177</v>
      </c>
      <c r="AN822" s="5" t="s">
        <v>177</v>
      </c>
      <c r="AO822" s="5" t="s">
        <v>8475</v>
      </c>
      <c r="AP822" s="5">
        <v>1084023</v>
      </c>
      <c r="AQ822" s="5">
        <v>701</v>
      </c>
      <c r="AR822" s="5" t="str">
        <f t="shared" si="101"/>
        <v>no</v>
      </c>
      <c r="AS822" s="5">
        <v>1877</v>
      </c>
      <c r="AT822" s="5" t="str">
        <f t="shared" si="96"/>
        <v>yes</v>
      </c>
      <c r="AU822" s="5" t="str">
        <f t="shared" si="97"/>
        <v>no</v>
      </c>
      <c r="AV822" s="5">
        <v>95.120358922565416</v>
      </c>
      <c r="AW822" s="5">
        <v>93.36</v>
      </c>
      <c r="AX822" s="5" t="s">
        <v>2386</v>
      </c>
      <c r="AY822" s="5">
        <v>8.58</v>
      </c>
      <c r="AZ822" s="5" t="str">
        <f t="shared" si="98"/>
        <v>no</v>
      </c>
      <c r="BA822" s="5" t="str">
        <f t="shared" si="99"/>
        <v>yes</v>
      </c>
    </row>
    <row r="823" spans="1:53">
      <c r="A823" s="5" t="s">
        <v>3263</v>
      </c>
      <c r="B823" s="5" t="s">
        <v>3868</v>
      </c>
      <c r="C823" s="5" t="s">
        <v>3579</v>
      </c>
      <c r="D823" s="5">
        <v>1155518</v>
      </c>
      <c r="E823" s="5" t="s">
        <v>172</v>
      </c>
      <c r="F823" s="5" t="s">
        <v>9832</v>
      </c>
      <c r="G823" s="5" t="s">
        <v>2882</v>
      </c>
      <c r="H823" s="5" t="s">
        <v>1593</v>
      </c>
      <c r="I823" s="5" t="s">
        <v>6169</v>
      </c>
      <c r="J823" s="5">
        <v>2018</v>
      </c>
      <c r="K823" s="10" t="s">
        <v>6174</v>
      </c>
      <c r="L823" s="136" t="s">
        <v>178</v>
      </c>
      <c r="M823" s="5" t="s">
        <v>2383</v>
      </c>
      <c r="N823" s="5" t="str">
        <f>VLOOKUP(A823,'All_useable_T.pal_12-2019'!C:R,15,FALSE)</f>
        <v>Yes</v>
      </c>
      <c r="O823" s="5" t="s">
        <v>177</v>
      </c>
      <c r="P823" s="10" t="s">
        <v>449</v>
      </c>
      <c r="Q823" s="5" t="s">
        <v>172</v>
      </c>
      <c r="R823" s="5" t="s">
        <v>172</v>
      </c>
      <c r="S823" s="5" t="s">
        <v>172</v>
      </c>
      <c r="T823" s="5" t="s">
        <v>172</v>
      </c>
      <c r="U823" s="5" t="s">
        <v>172</v>
      </c>
      <c r="V823" s="5" t="s">
        <v>172</v>
      </c>
      <c r="W823" s="5" t="s">
        <v>172</v>
      </c>
      <c r="X823" s="5" t="s">
        <v>172</v>
      </c>
      <c r="Y823" s="5" t="s">
        <v>2814</v>
      </c>
      <c r="Z823" s="5" t="s">
        <v>172</v>
      </c>
      <c r="AA823" s="5" t="s">
        <v>4034</v>
      </c>
      <c r="AB823" s="5" t="s">
        <v>6587</v>
      </c>
      <c r="AC823" s="5" t="s">
        <v>172</v>
      </c>
      <c r="AD823" s="5">
        <v>5.8292499999999997E-2</v>
      </c>
      <c r="AE823" s="5" t="s">
        <v>177</v>
      </c>
      <c r="AF823" s="5" t="s">
        <v>449</v>
      </c>
      <c r="AG823" s="40">
        <v>0.11154699999999999</v>
      </c>
      <c r="AH823" s="40" t="s">
        <v>177</v>
      </c>
      <c r="AI823" s="40" t="s">
        <v>449</v>
      </c>
      <c r="AJ823" s="40" t="str">
        <f t="shared" si="95"/>
        <v>No</v>
      </c>
      <c r="AK823" s="40" t="s">
        <v>172</v>
      </c>
      <c r="AL823" s="40" t="s">
        <v>172</v>
      </c>
      <c r="AM823" s="5" t="s">
        <v>177</v>
      </c>
      <c r="AN823" s="5" t="s">
        <v>177</v>
      </c>
      <c r="AO823" s="5" t="s">
        <v>8342</v>
      </c>
      <c r="AP823" s="5">
        <v>1134188</v>
      </c>
      <c r="AQ823" s="5">
        <v>429</v>
      </c>
      <c r="AR823" s="5" t="str">
        <f t="shared" si="101"/>
        <v>yes</v>
      </c>
      <c r="AS823" s="5">
        <v>3558</v>
      </c>
      <c r="AT823" s="5" t="str">
        <f t="shared" si="96"/>
        <v>yes</v>
      </c>
      <c r="AU823" s="5" t="str">
        <f t="shared" si="97"/>
        <v>no</v>
      </c>
      <c r="AV823" s="5">
        <v>99.522214607685115</v>
      </c>
      <c r="AW823" s="5">
        <v>98.85</v>
      </c>
      <c r="AX823" s="5" t="s">
        <v>2385</v>
      </c>
      <c r="AY823" s="5">
        <v>5.68</v>
      </c>
      <c r="AZ823" s="5" t="str">
        <f t="shared" si="98"/>
        <v>no</v>
      </c>
      <c r="BA823" s="5" t="str">
        <f t="shared" si="99"/>
        <v>yes</v>
      </c>
    </row>
    <row r="824" spans="1:53">
      <c r="A824" s="5" t="s">
        <v>3264</v>
      </c>
      <c r="B824" s="5" t="s">
        <v>3869</v>
      </c>
      <c r="C824" s="5" t="s">
        <v>3580</v>
      </c>
      <c r="D824" s="5">
        <v>261775</v>
      </c>
      <c r="E824" s="5" t="s">
        <v>172</v>
      </c>
      <c r="F824" s="5" t="s">
        <v>10042</v>
      </c>
      <c r="G824" s="5" t="s">
        <v>2882</v>
      </c>
      <c r="H824" s="5" t="s">
        <v>1593</v>
      </c>
      <c r="I824" s="5" t="s">
        <v>6169</v>
      </c>
      <c r="J824" s="5">
        <v>2018</v>
      </c>
      <c r="K824" s="10" t="s">
        <v>6174</v>
      </c>
      <c r="L824" s="136" t="s">
        <v>178</v>
      </c>
      <c r="M824" s="5" t="s">
        <v>2383</v>
      </c>
      <c r="N824" s="5" t="str">
        <f>VLOOKUP(A824,'All_useable_T.pal_12-2019'!C:R,15,FALSE)</f>
        <v>Yes</v>
      </c>
      <c r="O824" s="5" t="s">
        <v>177</v>
      </c>
      <c r="P824" s="10" t="s">
        <v>449</v>
      </c>
      <c r="Q824" s="5" t="s">
        <v>172</v>
      </c>
      <c r="R824" s="5" t="s">
        <v>172</v>
      </c>
      <c r="S824" s="5" t="s">
        <v>172</v>
      </c>
      <c r="T824" s="5" t="s">
        <v>172</v>
      </c>
      <c r="U824" s="5" t="s">
        <v>172</v>
      </c>
      <c r="V824" s="5" t="s">
        <v>172</v>
      </c>
      <c r="W824" s="5" t="s">
        <v>172</v>
      </c>
      <c r="X824" s="5" t="s">
        <v>172</v>
      </c>
      <c r="Y824" s="5" t="s">
        <v>2814</v>
      </c>
      <c r="Z824" s="5" t="s">
        <v>172</v>
      </c>
      <c r="AA824" s="5" t="s">
        <v>4034</v>
      </c>
      <c r="AB824" s="5" t="s">
        <v>6587</v>
      </c>
      <c r="AC824" s="5" t="s">
        <v>172</v>
      </c>
      <c r="AD824" s="5">
        <v>0.47918899999999998</v>
      </c>
      <c r="AE824" s="5" t="s">
        <v>449</v>
      </c>
      <c r="AF824" s="5" t="s">
        <v>449</v>
      </c>
      <c r="AG824" s="40" t="s">
        <v>172</v>
      </c>
      <c r="AH824" s="40" t="s">
        <v>449</v>
      </c>
      <c r="AI824" s="40" t="s">
        <v>177</v>
      </c>
      <c r="AJ824" s="40" t="str">
        <f t="shared" si="95"/>
        <v>Yes</v>
      </c>
      <c r="AK824" s="40" t="s">
        <v>172</v>
      </c>
      <c r="AL824" s="40" t="s">
        <v>172</v>
      </c>
      <c r="AM824" s="5" t="s">
        <v>177</v>
      </c>
      <c r="AN824" s="5" t="s">
        <v>177</v>
      </c>
      <c r="AO824" s="5" t="s">
        <v>8460</v>
      </c>
      <c r="AP824" s="5">
        <v>347515</v>
      </c>
      <c r="AQ824" s="5">
        <v>485</v>
      </c>
      <c r="AR824" s="5" t="str">
        <f t="shared" si="101"/>
        <v>yes</v>
      </c>
      <c r="AS824" s="5">
        <v>712</v>
      </c>
      <c r="AT824" s="5" t="str">
        <f t="shared" si="96"/>
        <v>no</v>
      </c>
      <c r="AU824" s="5" t="str">
        <f t="shared" si="97"/>
        <v>no</v>
      </c>
      <c r="AV824" s="5">
        <v>30.493588725493208</v>
      </c>
      <c r="AW824" s="5">
        <v>51.32</v>
      </c>
      <c r="AX824" s="5" t="s">
        <v>2386</v>
      </c>
      <c r="AY824" s="5">
        <v>5.15</v>
      </c>
      <c r="AZ824" s="5" t="str">
        <f t="shared" si="98"/>
        <v>no</v>
      </c>
      <c r="BA824" s="5" t="str">
        <f t="shared" si="99"/>
        <v>yes</v>
      </c>
    </row>
    <row r="825" spans="1:53">
      <c r="A825" s="5" t="s">
        <v>3266</v>
      </c>
      <c r="B825" s="5" t="s">
        <v>3870</v>
      </c>
      <c r="C825" s="5" t="s">
        <v>3581</v>
      </c>
      <c r="D825" s="5">
        <v>702231</v>
      </c>
      <c r="E825" s="5" t="s">
        <v>172</v>
      </c>
      <c r="F825" s="5" t="s">
        <v>10030</v>
      </c>
      <c r="G825" s="5" t="s">
        <v>2882</v>
      </c>
      <c r="H825" s="5" t="s">
        <v>1593</v>
      </c>
      <c r="I825" s="5" t="s">
        <v>6169</v>
      </c>
      <c r="J825" s="5">
        <v>2018</v>
      </c>
      <c r="K825" s="10" t="s">
        <v>6174</v>
      </c>
      <c r="L825" s="136" t="s">
        <v>178</v>
      </c>
      <c r="M825" s="5" t="s">
        <v>2383</v>
      </c>
      <c r="N825" s="5" t="str">
        <f>VLOOKUP(A825,'All_useable_T.pal_12-2019'!C:R,15,FALSE)</f>
        <v>Yes</v>
      </c>
      <c r="O825" s="5" t="s">
        <v>177</v>
      </c>
      <c r="P825" s="10" t="s">
        <v>449</v>
      </c>
      <c r="Q825" s="5" t="s">
        <v>172</v>
      </c>
      <c r="R825" s="5" t="s">
        <v>172</v>
      </c>
      <c r="S825" s="5" t="s">
        <v>172</v>
      </c>
      <c r="T825" s="5" t="s">
        <v>172</v>
      </c>
      <c r="U825" s="5" t="s">
        <v>172</v>
      </c>
      <c r="V825" s="5" t="s">
        <v>172</v>
      </c>
      <c r="W825" s="5" t="s">
        <v>172</v>
      </c>
      <c r="X825" s="5" t="s">
        <v>172</v>
      </c>
      <c r="Y825" s="5" t="s">
        <v>2814</v>
      </c>
      <c r="Z825" s="5" t="s">
        <v>172</v>
      </c>
      <c r="AA825" s="5" t="s">
        <v>4034</v>
      </c>
      <c r="AB825" s="5" t="s">
        <v>6587</v>
      </c>
      <c r="AC825" s="5" t="s">
        <v>172</v>
      </c>
      <c r="AD825" s="5">
        <v>0.30016199999999998</v>
      </c>
      <c r="AE825" s="5" t="s">
        <v>449</v>
      </c>
      <c r="AF825" s="5" t="s">
        <v>449</v>
      </c>
      <c r="AG825" s="40" t="s">
        <v>172</v>
      </c>
      <c r="AH825" s="40" t="s">
        <v>449</v>
      </c>
      <c r="AI825" s="40" t="s">
        <v>177</v>
      </c>
      <c r="AJ825" s="40" t="str">
        <f t="shared" si="95"/>
        <v>Yes</v>
      </c>
      <c r="AK825" s="40" t="s">
        <v>172</v>
      </c>
      <c r="AL825" s="40" t="s">
        <v>172</v>
      </c>
      <c r="AM825" s="5" t="s">
        <v>177</v>
      </c>
      <c r="AN825" s="5" t="s">
        <v>177</v>
      </c>
      <c r="AO825" s="5" t="s">
        <v>8464</v>
      </c>
      <c r="AP825" s="5">
        <v>563805</v>
      </c>
      <c r="AQ825" s="5">
        <v>719</v>
      </c>
      <c r="AR825" s="5" t="str">
        <f t="shared" si="101"/>
        <v>no</v>
      </c>
      <c r="AS825" s="5">
        <v>768</v>
      </c>
      <c r="AT825" s="5" t="str">
        <f t="shared" si="96"/>
        <v>no</v>
      </c>
      <c r="AU825" s="5" t="str">
        <f t="shared" si="97"/>
        <v>no</v>
      </c>
      <c r="AV825" s="5">
        <v>49.472505622424059</v>
      </c>
      <c r="AW825" s="5">
        <v>63.45</v>
      </c>
      <c r="AX825" s="5" t="s">
        <v>2386</v>
      </c>
      <c r="AY825" s="5">
        <v>6.07</v>
      </c>
      <c r="AZ825" s="5" t="str">
        <f t="shared" si="98"/>
        <v>no</v>
      </c>
      <c r="BA825" s="5" t="str">
        <f t="shared" si="99"/>
        <v>yes</v>
      </c>
    </row>
    <row r="826" spans="1:53">
      <c r="A826" s="5" t="s">
        <v>3268</v>
      </c>
      <c r="B826" s="5" t="s">
        <v>3872</v>
      </c>
      <c r="C826" s="5" t="s">
        <v>3583</v>
      </c>
      <c r="D826" s="5">
        <v>1070224</v>
      </c>
      <c r="E826" s="5" t="s">
        <v>172</v>
      </c>
      <c r="F826" s="5" t="s">
        <v>10022</v>
      </c>
      <c r="G826" s="5" t="s">
        <v>2882</v>
      </c>
      <c r="H826" s="5" t="s">
        <v>1593</v>
      </c>
      <c r="I826" s="5" t="s">
        <v>6169</v>
      </c>
      <c r="J826" s="5">
        <v>2018</v>
      </c>
      <c r="K826" s="10" t="s">
        <v>6174</v>
      </c>
      <c r="L826" s="136" t="s">
        <v>178</v>
      </c>
      <c r="M826" s="5" t="s">
        <v>2383</v>
      </c>
      <c r="N826" s="5" t="str">
        <f>VLOOKUP(A826,'All_useable_T.pal_12-2019'!C:R,15,FALSE)</f>
        <v>Yes</v>
      </c>
      <c r="O826" s="5" t="s">
        <v>177</v>
      </c>
      <c r="P826" s="10" t="s">
        <v>449</v>
      </c>
      <c r="Q826" s="5" t="s">
        <v>172</v>
      </c>
      <c r="R826" s="5" t="s">
        <v>172</v>
      </c>
      <c r="S826" s="5" t="s">
        <v>172</v>
      </c>
      <c r="T826" s="5" t="s">
        <v>172</v>
      </c>
      <c r="U826" s="5" t="s">
        <v>172</v>
      </c>
      <c r="V826" s="5" t="s">
        <v>172</v>
      </c>
      <c r="W826" s="5" t="s">
        <v>172</v>
      </c>
      <c r="X826" s="5" t="s">
        <v>172</v>
      </c>
      <c r="Y826" s="5" t="s">
        <v>2814</v>
      </c>
      <c r="Z826" s="5" t="s">
        <v>172</v>
      </c>
      <c r="AA826" s="5" t="s">
        <v>4034</v>
      </c>
      <c r="AB826" s="5" t="s">
        <v>6587</v>
      </c>
      <c r="AC826" s="5" t="s">
        <v>172</v>
      </c>
      <c r="AD826" s="5">
        <v>4.2006500000000002E-2</v>
      </c>
      <c r="AE826" s="5" t="s">
        <v>177</v>
      </c>
      <c r="AF826" s="5" t="s">
        <v>449</v>
      </c>
      <c r="AG826" s="40">
        <v>9.9288699999999994E-2</v>
      </c>
      <c r="AH826" s="40" t="s">
        <v>177</v>
      </c>
      <c r="AI826" s="40" t="s">
        <v>449</v>
      </c>
      <c r="AJ826" s="40" t="str">
        <f t="shared" si="95"/>
        <v>No</v>
      </c>
      <c r="AK826" s="40" t="s">
        <v>172</v>
      </c>
      <c r="AL826" s="40" t="s">
        <v>172</v>
      </c>
      <c r="AM826" s="5" t="s">
        <v>177</v>
      </c>
      <c r="AN826" s="5" t="s">
        <v>177</v>
      </c>
      <c r="AO826" s="5" t="s">
        <v>8439</v>
      </c>
      <c r="AP826" s="5">
        <v>1145582</v>
      </c>
      <c r="AQ826" s="5">
        <v>314</v>
      </c>
      <c r="AR826" s="5" t="str">
        <f>IF(AQ826&lt;350,"yes","no")</f>
        <v>yes</v>
      </c>
      <c r="AS826" s="5">
        <v>5275</v>
      </c>
      <c r="AT826" s="5" t="str">
        <f t="shared" si="96"/>
        <v>yes</v>
      </c>
      <c r="AU826" s="5" t="str">
        <f t="shared" si="97"/>
        <v>yes</v>
      </c>
      <c r="AV826" s="5">
        <v>100.52201015590107</v>
      </c>
      <c r="AW826" s="5">
        <v>99.17</v>
      </c>
      <c r="AX826" s="5" t="s">
        <v>2385</v>
      </c>
      <c r="AY826" s="5">
        <v>3.6</v>
      </c>
      <c r="AZ826" s="5" t="str">
        <f t="shared" si="98"/>
        <v>yes</v>
      </c>
      <c r="BA826" s="5" t="str">
        <f t="shared" si="99"/>
        <v>yes</v>
      </c>
    </row>
    <row r="827" spans="1:53">
      <c r="A827" s="5" t="s">
        <v>3269</v>
      </c>
      <c r="B827" s="5" t="s">
        <v>3873</v>
      </c>
      <c r="C827" s="5" t="s">
        <v>3584</v>
      </c>
      <c r="D827" s="5">
        <v>748294</v>
      </c>
      <c r="E827" s="5" t="s">
        <v>172</v>
      </c>
      <c r="F827" s="5" t="s">
        <v>9846</v>
      </c>
      <c r="G827" s="5" t="s">
        <v>2882</v>
      </c>
      <c r="H827" s="5" t="s">
        <v>1593</v>
      </c>
      <c r="I827" s="5" t="s">
        <v>6169</v>
      </c>
      <c r="J827" s="5">
        <v>2018</v>
      </c>
      <c r="K827" s="10" t="s">
        <v>6174</v>
      </c>
      <c r="L827" s="136" t="s">
        <v>178</v>
      </c>
      <c r="M827" s="5" t="s">
        <v>2383</v>
      </c>
      <c r="N827" s="5" t="str">
        <f>VLOOKUP(A827,'All_useable_T.pal_12-2019'!C:R,15,FALSE)</f>
        <v>Yes</v>
      </c>
      <c r="O827" s="5" t="s">
        <v>177</v>
      </c>
      <c r="P827" s="10" t="s">
        <v>449</v>
      </c>
      <c r="Q827" s="5" t="s">
        <v>172</v>
      </c>
      <c r="R827" s="5" t="s">
        <v>172</v>
      </c>
      <c r="S827" s="5" t="s">
        <v>172</v>
      </c>
      <c r="T827" s="5" t="s">
        <v>172</v>
      </c>
      <c r="U827" s="5" t="s">
        <v>172</v>
      </c>
      <c r="V827" s="5" t="s">
        <v>172</v>
      </c>
      <c r="W827" s="5" t="s">
        <v>172</v>
      </c>
      <c r="X827" s="5" t="s">
        <v>172</v>
      </c>
      <c r="Y827" s="5" t="s">
        <v>2814</v>
      </c>
      <c r="Z827" s="5" t="s">
        <v>172</v>
      </c>
      <c r="AA827" s="5" t="s">
        <v>4034</v>
      </c>
      <c r="AB827" s="5" t="s">
        <v>6587</v>
      </c>
      <c r="AC827" s="5" t="s">
        <v>172</v>
      </c>
      <c r="AD827" s="5">
        <v>0.112786</v>
      </c>
      <c r="AE827" s="5" t="s">
        <v>177</v>
      </c>
      <c r="AF827" s="5" t="s">
        <v>449</v>
      </c>
      <c r="AG827" s="40">
        <v>0.28026899999999999</v>
      </c>
      <c r="AH827" s="40" t="s">
        <v>449</v>
      </c>
      <c r="AI827" s="40" t="s">
        <v>449</v>
      </c>
      <c r="AJ827" s="40" t="str">
        <f t="shared" si="95"/>
        <v>No</v>
      </c>
      <c r="AK827" s="40" t="s">
        <v>172</v>
      </c>
      <c r="AL827" s="40" t="s">
        <v>172</v>
      </c>
      <c r="AM827" s="5" t="s">
        <v>177</v>
      </c>
      <c r="AN827" s="5" t="s">
        <v>177</v>
      </c>
      <c r="AO827" s="5" t="s">
        <v>8382</v>
      </c>
      <c r="AP827" s="5">
        <v>1072174</v>
      </c>
      <c r="AQ827" s="5">
        <v>695</v>
      </c>
      <c r="AR827" s="5" t="str">
        <f>IF(AQ827&lt;600,"yes","no")</f>
        <v>no</v>
      </c>
      <c r="AS827" s="5">
        <v>1901</v>
      </c>
      <c r="AT827" s="5" t="str">
        <f t="shared" si="96"/>
        <v>yes</v>
      </c>
      <c r="AU827" s="5" t="str">
        <f t="shared" si="97"/>
        <v>no</v>
      </c>
      <c r="AV827" s="5">
        <v>94.080638240556397</v>
      </c>
      <c r="AW827" s="5">
        <v>94.64</v>
      </c>
      <c r="AX827" s="5" t="s">
        <v>2386</v>
      </c>
      <c r="AY827" s="5">
        <v>8.25</v>
      </c>
      <c r="AZ827" s="5" t="str">
        <f t="shared" si="98"/>
        <v>no</v>
      </c>
      <c r="BA827" s="5" t="str">
        <f t="shared" si="99"/>
        <v>yes</v>
      </c>
    </row>
    <row r="828" spans="1:53">
      <c r="A828" s="5" t="s">
        <v>3270</v>
      </c>
      <c r="B828" s="5" t="s">
        <v>3874</v>
      </c>
      <c r="C828" s="5" t="s">
        <v>3585</v>
      </c>
      <c r="D828" s="5">
        <v>1413611</v>
      </c>
      <c r="E828" s="5" t="s">
        <v>172</v>
      </c>
      <c r="F828" s="5" t="s">
        <v>10021</v>
      </c>
      <c r="G828" s="5" t="s">
        <v>2882</v>
      </c>
      <c r="H828" s="5" t="s">
        <v>1593</v>
      </c>
      <c r="I828" s="5" t="s">
        <v>6169</v>
      </c>
      <c r="J828" s="5">
        <v>2018</v>
      </c>
      <c r="K828" s="10" t="s">
        <v>6174</v>
      </c>
      <c r="L828" s="136" t="s">
        <v>178</v>
      </c>
      <c r="M828" s="5" t="s">
        <v>2383</v>
      </c>
      <c r="N828" s="5" t="str">
        <f>VLOOKUP(A828,'All_useable_T.pal_12-2019'!C:R,15,FALSE)</f>
        <v>Yes</v>
      </c>
      <c r="O828" s="5" t="s">
        <v>177</v>
      </c>
      <c r="P828" s="10" t="s">
        <v>449</v>
      </c>
      <c r="Q828" s="5" t="s">
        <v>172</v>
      </c>
      <c r="R828" s="5" t="s">
        <v>172</v>
      </c>
      <c r="S828" s="5" t="s">
        <v>172</v>
      </c>
      <c r="T828" s="5" t="s">
        <v>172</v>
      </c>
      <c r="U828" s="5" t="s">
        <v>172</v>
      </c>
      <c r="V828" s="5" t="s">
        <v>172</v>
      </c>
      <c r="W828" s="5" t="s">
        <v>172</v>
      </c>
      <c r="X828" s="5" t="s">
        <v>172</v>
      </c>
      <c r="Y828" s="5" t="s">
        <v>2814</v>
      </c>
      <c r="Z828" s="5" t="s">
        <v>172</v>
      </c>
      <c r="AA828" s="5" t="s">
        <v>4034</v>
      </c>
      <c r="AB828" s="5" t="s">
        <v>6587</v>
      </c>
      <c r="AC828" s="5" t="s">
        <v>172</v>
      </c>
      <c r="AD828" s="5">
        <v>3.2774600000000001E-2</v>
      </c>
      <c r="AE828" s="5" t="s">
        <v>177</v>
      </c>
      <c r="AF828" s="5" t="s">
        <v>449</v>
      </c>
      <c r="AG828" s="40">
        <v>5.5505699999999998E-2</v>
      </c>
      <c r="AH828" s="40" t="s">
        <v>177</v>
      </c>
      <c r="AI828" s="40" t="s">
        <v>449</v>
      </c>
      <c r="AJ828" s="40" t="str">
        <f t="shared" si="95"/>
        <v>No</v>
      </c>
      <c r="AK828" s="40" t="s">
        <v>172</v>
      </c>
      <c r="AL828" s="40" t="s">
        <v>172</v>
      </c>
      <c r="AM828" s="5" t="s">
        <v>177</v>
      </c>
      <c r="AN828" s="5" t="s">
        <v>177</v>
      </c>
      <c r="AO828" s="5" t="s">
        <v>8438</v>
      </c>
      <c r="AP828" s="5">
        <v>1138392</v>
      </c>
      <c r="AQ828" s="5">
        <v>169</v>
      </c>
      <c r="AR828" s="5" t="str">
        <f>IF(AQ828&lt;350,"yes","no")</f>
        <v>yes</v>
      </c>
      <c r="AS828" s="5">
        <v>11817</v>
      </c>
      <c r="AT828" s="5" t="str">
        <f t="shared" si="96"/>
        <v>yes</v>
      </c>
      <c r="AU828" s="5" t="str">
        <f t="shared" si="97"/>
        <v>yes</v>
      </c>
      <c r="AV828" s="5">
        <v>99.891105294423738</v>
      </c>
      <c r="AW828" s="5">
        <v>99.17</v>
      </c>
      <c r="AX828" s="5" t="s">
        <v>2385</v>
      </c>
      <c r="AY828" s="5">
        <v>1.77</v>
      </c>
      <c r="AZ828" s="5" t="str">
        <f t="shared" si="98"/>
        <v>yes</v>
      </c>
      <c r="BA828" s="5" t="str">
        <f t="shared" si="99"/>
        <v>yes</v>
      </c>
    </row>
    <row r="829" spans="1:53">
      <c r="A829" s="5" t="s">
        <v>3271</v>
      </c>
      <c r="B829" s="5" t="s">
        <v>3875</v>
      </c>
      <c r="C829" s="5" t="s">
        <v>3586</v>
      </c>
      <c r="D829" s="5">
        <v>1736502</v>
      </c>
      <c r="E829" s="5" t="s">
        <v>172</v>
      </c>
      <c r="F829" s="5" t="s">
        <v>9833</v>
      </c>
      <c r="G829" s="5" t="s">
        <v>2882</v>
      </c>
      <c r="H829" s="5" t="s">
        <v>1593</v>
      </c>
      <c r="I829" s="5" t="s">
        <v>6169</v>
      </c>
      <c r="J829" s="5">
        <v>2018</v>
      </c>
      <c r="K829" s="10" t="s">
        <v>6174</v>
      </c>
      <c r="L829" s="136" t="s">
        <v>178</v>
      </c>
      <c r="M829" s="5" t="s">
        <v>2383</v>
      </c>
      <c r="N829" s="5" t="str">
        <f>VLOOKUP(A829,'All_useable_T.pal_12-2019'!C:R,15,FALSE)</f>
        <v>Yes</v>
      </c>
      <c r="O829" s="5" t="s">
        <v>177</v>
      </c>
      <c r="P829" s="10" t="s">
        <v>449</v>
      </c>
      <c r="Q829" s="5" t="s">
        <v>172</v>
      </c>
      <c r="R829" s="5" t="s">
        <v>172</v>
      </c>
      <c r="S829" s="5" t="s">
        <v>172</v>
      </c>
      <c r="T829" s="5" t="s">
        <v>172</v>
      </c>
      <c r="U829" s="5" t="s">
        <v>172</v>
      </c>
      <c r="V829" s="5" t="s">
        <v>172</v>
      </c>
      <c r="W829" s="5" t="s">
        <v>172</v>
      </c>
      <c r="X829" s="5" t="s">
        <v>172</v>
      </c>
      <c r="Y829" s="5" t="s">
        <v>2814</v>
      </c>
      <c r="Z829" s="5" t="s">
        <v>172</v>
      </c>
      <c r="AA829" s="5" t="s">
        <v>4034</v>
      </c>
      <c r="AB829" s="5" t="s">
        <v>6587</v>
      </c>
      <c r="AC829" s="5" t="s">
        <v>172</v>
      </c>
      <c r="AD829" s="5">
        <v>3.8236899999999997E-2</v>
      </c>
      <c r="AE829" s="5" t="s">
        <v>177</v>
      </c>
      <c r="AF829" s="5" t="s">
        <v>449</v>
      </c>
      <c r="AG829" s="40">
        <v>5.7379800000000002E-2</v>
      </c>
      <c r="AH829" s="40" t="s">
        <v>177</v>
      </c>
      <c r="AI829" s="40" t="s">
        <v>449</v>
      </c>
      <c r="AJ829" s="40" t="str">
        <f t="shared" si="95"/>
        <v>No</v>
      </c>
      <c r="AK829" s="40" t="s">
        <v>172</v>
      </c>
      <c r="AL829" s="40" t="s">
        <v>172</v>
      </c>
      <c r="AM829" s="5" t="s">
        <v>177</v>
      </c>
      <c r="AN829" s="5" t="s">
        <v>177</v>
      </c>
      <c r="AO829" s="5" t="s">
        <v>8343</v>
      </c>
      <c r="AP829" s="5">
        <v>1155214</v>
      </c>
      <c r="AQ829" s="5">
        <v>194</v>
      </c>
      <c r="AR829" s="5" t="str">
        <f>IF(AQ829&lt;350,"yes","no")</f>
        <v>yes</v>
      </c>
      <c r="AS829" s="5">
        <v>12381</v>
      </c>
      <c r="AT829" s="5" t="str">
        <f t="shared" si="96"/>
        <v>yes</v>
      </c>
      <c r="AU829" s="5" t="str">
        <f t="shared" si="97"/>
        <v>yes</v>
      </c>
      <c r="AV829" s="5">
        <v>101.36719452665901</v>
      </c>
      <c r="AW829" s="5">
        <v>99.17</v>
      </c>
      <c r="AX829" s="5" t="s">
        <v>2385</v>
      </c>
      <c r="AY829" s="5">
        <v>2.92</v>
      </c>
      <c r="AZ829" s="5" t="str">
        <f t="shared" si="98"/>
        <v>yes</v>
      </c>
      <c r="BA829" s="5" t="str">
        <f t="shared" si="99"/>
        <v>yes</v>
      </c>
    </row>
    <row r="830" spans="1:53">
      <c r="A830" s="5" t="s">
        <v>3272</v>
      </c>
      <c r="B830" s="5" t="s">
        <v>3876</v>
      </c>
      <c r="C830" s="5" t="s">
        <v>3587</v>
      </c>
      <c r="D830" s="5">
        <v>1230537</v>
      </c>
      <c r="E830" s="5" t="s">
        <v>172</v>
      </c>
      <c r="F830" s="5" t="s">
        <v>9835</v>
      </c>
      <c r="G830" s="5" t="s">
        <v>2882</v>
      </c>
      <c r="H830" s="5" t="s">
        <v>1593</v>
      </c>
      <c r="I830" s="5" t="s">
        <v>6169</v>
      </c>
      <c r="J830" s="5">
        <v>2018</v>
      </c>
      <c r="K830" s="10" t="s">
        <v>6174</v>
      </c>
      <c r="L830" s="136" t="s">
        <v>178</v>
      </c>
      <c r="M830" s="5" t="s">
        <v>2383</v>
      </c>
      <c r="N830" s="5" t="str">
        <f>VLOOKUP(A830,'All_useable_T.pal_12-2019'!C:R,15,FALSE)</f>
        <v>Yes</v>
      </c>
      <c r="O830" s="5" t="s">
        <v>177</v>
      </c>
      <c r="P830" s="10" t="s">
        <v>449</v>
      </c>
      <c r="Q830" s="5" t="s">
        <v>172</v>
      </c>
      <c r="R830" s="5" t="s">
        <v>172</v>
      </c>
      <c r="S830" s="5" t="s">
        <v>172</v>
      </c>
      <c r="T830" s="5" t="s">
        <v>172</v>
      </c>
      <c r="U830" s="5" t="s">
        <v>172</v>
      </c>
      <c r="V830" s="5" t="s">
        <v>172</v>
      </c>
      <c r="W830" s="5" t="s">
        <v>172</v>
      </c>
      <c r="X830" s="5" t="s">
        <v>172</v>
      </c>
      <c r="Y830" s="5" t="s">
        <v>2814</v>
      </c>
      <c r="Z830" s="5" t="s">
        <v>172</v>
      </c>
      <c r="AA830" s="5" t="s">
        <v>4034</v>
      </c>
      <c r="AB830" s="5" t="s">
        <v>6587</v>
      </c>
      <c r="AC830" s="5" t="s">
        <v>172</v>
      </c>
      <c r="AD830" s="5">
        <v>4.5433000000000001E-2</v>
      </c>
      <c r="AE830" s="5" t="s">
        <v>177</v>
      </c>
      <c r="AF830" s="5" t="s">
        <v>449</v>
      </c>
      <c r="AG830" s="40">
        <v>8.0577700000000002E-2</v>
      </c>
      <c r="AH830" s="40" t="s">
        <v>177</v>
      </c>
      <c r="AI830" s="40" t="s">
        <v>449</v>
      </c>
      <c r="AJ830" s="40" t="str">
        <f t="shared" si="95"/>
        <v>No</v>
      </c>
      <c r="AK830" s="40" t="s">
        <v>172</v>
      </c>
      <c r="AL830" s="40" t="s">
        <v>172</v>
      </c>
      <c r="AM830" s="5" t="s">
        <v>177</v>
      </c>
      <c r="AN830" s="5" t="s">
        <v>177</v>
      </c>
      <c r="AO830" s="5" t="s">
        <v>8345</v>
      </c>
      <c r="AP830" s="5">
        <v>1140529</v>
      </c>
      <c r="AQ830" s="5">
        <v>349</v>
      </c>
      <c r="AR830" s="5" t="str">
        <f t="shared" ref="AR830:AR861" si="102">IF(AQ830&lt;600,"yes","no")</f>
        <v>yes</v>
      </c>
      <c r="AS830" s="5">
        <v>4730</v>
      </c>
      <c r="AT830" s="5" t="str">
        <f t="shared" si="96"/>
        <v>yes</v>
      </c>
      <c r="AU830" s="5" t="str">
        <f t="shared" si="97"/>
        <v>no</v>
      </c>
      <c r="AV830" s="5">
        <v>100.07862180193096</v>
      </c>
      <c r="AW830" s="5">
        <v>99.12</v>
      </c>
      <c r="AX830" s="5" t="s">
        <v>2385</v>
      </c>
      <c r="AY830" s="5">
        <v>5.69</v>
      </c>
      <c r="AZ830" s="5" t="str">
        <f t="shared" si="98"/>
        <v>no</v>
      </c>
      <c r="BA830" s="5" t="str">
        <f t="shared" si="99"/>
        <v>yes</v>
      </c>
    </row>
    <row r="831" spans="1:53">
      <c r="A831" s="5" t="s">
        <v>3273</v>
      </c>
      <c r="B831" s="5" t="s">
        <v>3877</v>
      </c>
      <c r="C831" s="5" t="s">
        <v>3588</v>
      </c>
      <c r="D831" s="5">
        <v>427442</v>
      </c>
      <c r="E831" s="5" t="s">
        <v>172</v>
      </c>
      <c r="F831" s="5" t="s">
        <v>172</v>
      </c>
      <c r="G831" s="5" t="s">
        <v>2882</v>
      </c>
      <c r="H831" s="5" t="s">
        <v>1593</v>
      </c>
      <c r="I831" s="5" t="s">
        <v>6169</v>
      </c>
      <c r="J831" s="5">
        <v>2018</v>
      </c>
      <c r="K831" s="10" t="s">
        <v>6174</v>
      </c>
      <c r="L831" s="136" t="s">
        <v>178</v>
      </c>
      <c r="M831" s="5" t="s">
        <v>2383</v>
      </c>
      <c r="N831" s="5" t="str">
        <f>VLOOKUP(A831,'All_useable_T.pal_12-2019'!C:R,15,FALSE)</f>
        <v>Yes</v>
      </c>
      <c r="O831" s="5" t="s">
        <v>177</v>
      </c>
      <c r="P831" s="10" t="s">
        <v>449</v>
      </c>
      <c r="Q831" s="5" t="s">
        <v>172</v>
      </c>
      <c r="R831" s="5" t="s">
        <v>172</v>
      </c>
      <c r="S831" s="5" t="s">
        <v>172</v>
      </c>
      <c r="T831" s="5" t="s">
        <v>172</v>
      </c>
      <c r="U831" s="5" t="s">
        <v>172</v>
      </c>
      <c r="V831" s="5" t="s">
        <v>172</v>
      </c>
      <c r="W831" s="5" t="s">
        <v>172</v>
      </c>
      <c r="X831" s="5" t="s">
        <v>172</v>
      </c>
      <c r="Y831" s="5" t="s">
        <v>2814</v>
      </c>
      <c r="Z831" s="5" t="s">
        <v>172</v>
      </c>
      <c r="AA831" s="5" t="s">
        <v>4034</v>
      </c>
      <c r="AB831" s="5" t="s">
        <v>6587</v>
      </c>
      <c r="AC831" s="5" t="s">
        <v>172</v>
      </c>
      <c r="AD831" s="5">
        <v>0.60772300000000001</v>
      </c>
      <c r="AE831" s="5" t="s">
        <v>449</v>
      </c>
      <c r="AF831" s="5" t="s">
        <v>177</v>
      </c>
      <c r="AG831" s="40" t="s">
        <v>172</v>
      </c>
      <c r="AH831" s="40" t="s">
        <v>449</v>
      </c>
      <c r="AI831" s="40" t="s">
        <v>177</v>
      </c>
      <c r="AJ831" s="40" t="str">
        <f t="shared" si="95"/>
        <v>Yes</v>
      </c>
      <c r="AK831" s="40" t="s">
        <v>172</v>
      </c>
      <c r="AL831" s="40" t="s">
        <v>172</v>
      </c>
      <c r="AM831" s="5" t="s">
        <v>177</v>
      </c>
      <c r="AN831" s="5" t="s">
        <v>177</v>
      </c>
      <c r="AO831" s="5" t="s">
        <v>8461</v>
      </c>
      <c r="AP831" s="5">
        <v>189666</v>
      </c>
      <c r="AQ831" s="5">
        <v>279</v>
      </c>
      <c r="AR831" s="5" t="str">
        <f t="shared" si="102"/>
        <v>yes</v>
      </c>
      <c r="AS831" s="5">
        <v>641</v>
      </c>
      <c r="AT831" s="5" t="str">
        <f t="shared" si="96"/>
        <v>no</v>
      </c>
      <c r="AU831" s="5" t="str">
        <f t="shared" si="97"/>
        <v>no</v>
      </c>
      <c r="AV831" s="5">
        <v>16.642726210981955</v>
      </c>
      <c r="AW831" s="5">
        <v>31.89</v>
      </c>
      <c r="AX831" s="5" t="s">
        <v>2386</v>
      </c>
      <c r="AY831" s="5">
        <v>0.75</v>
      </c>
      <c r="AZ831" s="5" t="str">
        <f t="shared" si="98"/>
        <v>yes</v>
      </c>
      <c r="BA831" s="5" t="str">
        <f t="shared" si="99"/>
        <v>yes</v>
      </c>
    </row>
    <row r="832" spans="1:53">
      <c r="A832" s="5" t="s">
        <v>1353</v>
      </c>
      <c r="B832" s="5" t="s">
        <v>1961</v>
      </c>
      <c r="C832" s="5" t="s">
        <v>5620</v>
      </c>
      <c r="D832" s="5">
        <v>2500000</v>
      </c>
      <c r="E832" s="5" t="s">
        <v>172</v>
      </c>
      <c r="F832" s="5" t="s">
        <v>9983</v>
      </c>
      <c r="G832" s="5" t="s">
        <v>2882</v>
      </c>
      <c r="H832" s="5" t="s">
        <v>1549</v>
      </c>
      <c r="I832" s="5" t="s">
        <v>6170</v>
      </c>
      <c r="J832" s="5" t="s">
        <v>172</v>
      </c>
      <c r="K832" s="10" t="s">
        <v>6174</v>
      </c>
      <c r="L832" s="136" t="s">
        <v>178</v>
      </c>
      <c r="M832" s="5" t="s">
        <v>6198</v>
      </c>
      <c r="N832" s="5" t="s">
        <v>449</v>
      </c>
      <c r="O832" s="5" t="s">
        <v>449</v>
      </c>
      <c r="P832" s="5" t="s">
        <v>177</v>
      </c>
      <c r="Q832" s="5" t="s">
        <v>172</v>
      </c>
      <c r="R832" s="5" t="s">
        <v>172</v>
      </c>
      <c r="S832" s="5" t="s">
        <v>172</v>
      </c>
      <c r="T832" s="5" t="s">
        <v>172</v>
      </c>
      <c r="U832" s="5" t="s">
        <v>172</v>
      </c>
      <c r="V832" s="5" t="s">
        <v>172</v>
      </c>
      <c r="W832" s="5" t="s">
        <v>172</v>
      </c>
      <c r="X832" s="5" t="s">
        <v>172</v>
      </c>
      <c r="Y832" s="5" t="s">
        <v>2814</v>
      </c>
      <c r="Z832" s="5" t="s">
        <v>172</v>
      </c>
      <c r="AA832" s="5" t="s">
        <v>172</v>
      </c>
      <c r="AB832" s="5" t="s">
        <v>172</v>
      </c>
      <c r="AC832" s="5" t="s">
        <v>172</v>
      </c>
      <c r="AD832" s="5">
        <v>2.2688900000000001E-2</v>
      </c>
      <c r="AE832" s="5" t="s">
        <v>177</v>
      </c>
      <c r="AF832" s="5" t="s">
        <v>449</v>
      </c>
      <c r="AG832" s="5" t="s">
        <v>172</v>
      </c>
      <c r="AH832" s="40" t="s">
        <v>449</v>
      </c>
      <c r="AI832" s="40" t="s">
        <v>177</v>
      </c>
      <c r="AJ832" s="40" t="str">
        <f t="shared" si="95"/>
        <v>Yes</v>
      </c>
      <c r="AK832" s="40" t="s">
        <v>172</v>
      </c>
      <c r="AL832" s="40" t="s">
        <v>172</v>
      </c>
      <c r="AM832" s="5" t="s">
        <v>177</v>
      </c>
      <c r="AN832" s="5" t="s">
        <v>177</v>
      </c>
      <c r="AO832" s="5" t="s">
        <v>7774</v>
      </c>
      <c r="AP832" s="5">
        <v>1132302</v>
      </c>
      <c r="AQ832" s="5">
        <v>17</v>
      </c>
      <c r="AR832" s="5" t="str">
        <f t="shared" si="102"/>
        <v>yes</v>
      </c>
      <c r="AS832" s="5">
        <v>175149</v>
      </c>
      <c r="AT832" s="5" t="str">
        <f t="shared" si="96"/>
        <v>yes</v>
      </c>
      <c r="AU832" s="5" t="str">
        <f t="shared" si="97"/>
        <v>yes</v>
      </c>
      <c r="AV832" s="5">
        <v>99.356722734424153</v>
      </c>
      <c r="AW832" s="5">
        <v>100</v>
      </c>
      <c r="AX832" s="5" t="s">
        <v>2385</v>
      </c>
      <c r="AY832" s="5">
        <v>0</v>
      </c>
      <c r="AZ832" s="5" t="str">
        <f t="shared" si="98"/>
        <v>yes</v>
      </c>
      <c r="BA832" s="5" t="str">
        <f t="shared" si="99"/>
        <v>yes</v>
      </c>
    </row>
    <row r="833" spans="1:53">
      <c r="A833" s="5" t="s">
        <v>1321</v>
      </c>
      <c r="B833" s="5" t="s">
        <v>460</v>
      </c>
      <c r="C833" s="5" t="s">
        <v>5541</v>
      </c>
      <c r="D833" s="5">
        <v>2500000</v>
      </c>
      <c r="E833" s="5" t="s">
        <v>172</v>
      </c>
      <c r="F833" s="5" t="s">
        <v>9921</v>
      </c>
      <c r="G833" s="5" t="s">
        <v>2882</v>
      </c>
      <c r="H833" s="5" t="s">
        <v>1549</v>
      </c>
      <c r="I833" s="5" t="s">
        <v>6170</v>
      </c>
      <c r="J833" s="5" t="s">
        <v>172</v>
      </c>
      <c r="K833" s="10" t="s">
        <v>6174</v>
      </c>
      <c r="L833" s="136" t="s">
        <v>178</v>
      </c>
      <c r="M833" s="5" t="s">
        <v>6198</v>
      </c>
      <c r="N833" s="5" t="s">
        <v>449</v>
      </c>
      <c r="O833" s="5" t="s">
        <v>449</v>
      </c>
      <c r="P833" s="5" t="s">
        <v>177</v>
      </c>
      <c r="Q833" s="5" t="s">
        <v>172</v>
      </c>
      <c r="R833" s="5" t="s">
        <v>172</v>
      </c>
      <c r="S833" s="5" t="s">
        <v>172</v>
      </c>
      <c r="T833" s="5" t="s">
        <v>172</v>
      </c>
      <c r="U833" s="5" t="s">
        <v>172</v>
      </c>
      <c r="V833" s="5" t="s">
        <v>172</v>
      </c>
      <c r="W833" s="5" t="s">
        <v>172</v>
      </c>
      <c r="X833" s="5" t="s">
        <v>172</v>
      </c>
      <c r="Y833" s="5" t="s">
        <v>2814</v>
      </c>
      <c r="Z833" s="5" t="s">
        <v>172</v>
      </c>
      <c r="AA833" s="5" t="s">
        <v>172</v>
      </c>
      <c r="AB833" s="5" t="s">
        <v>172</v>
      </c>
      <c r="AC833" s="5" t="s">
        <v>172</v>
      </c>
      <c r="AD833" s="5">
        <v>2.2815200000000001E-2</v>
      </c>
      <c r="AE833" s="5" t="s">
        <v>177</v>
      </c>
      <c r="AF833" s="5" t="s">
        <v>449</v>
      </c>
      <c r="AG833" s="5" t="s">
        <v>172</v>
      </c>
      <c r="AH833" s="40" t="s">
        <v>449</v>
      </c>
      <c r="AI833" s="40" t="s">
        <v>177</v>
      </c>
      <c r="AJ833" s="40" t="str">
        <f t="shared" si="95"/>
        <v>Yes</v>
      </c>
      <c r="AK833" s="40" t="s">
        <v>172</v>
      </c>
      <c r="AL833" s="40" t="s">
        <v>172</v>
      </c>
      <c r="AM833" s="5" t="s">
        <v>177</v>
      </c>
      <c r="AN833" s="5" t="s">
        <v>177</v>
      </c>
      <c r="AO833" s="5" t="s">
        <v>7671</v>
      </c>
      <c r="AP833" s="5">
        <v>1133840</v>
      </c>
      <c r="AQ833" s="5">
        <v>18</v>
      </c>
      <c r="AR833" s="5" t="str">
        <f t="shared" si="102"/>
        <v>yes</v>
      </c>
      <c r="AS833" s="5">
        <v>175139</v>
      </c>
      <c r="AT833" s="5" t="str">
        <f t="shared" si="96"/>
        <v>yes</v>
      </c>
      <c r="AU833" s="5" t="str">
        <f t="shared" si="97"/>
        <v>yes</v>
      </c>
      <c r="AV833" s="5">
        <v>99.491678461399417</v>
      </c>
      <c r="AW833" s="5">
        <v>100</v>
      </c>
      <c r="AX833" s="5" t="s">
        <v>2385</v>
      </c>
      <c r="AY833" s="5">
        <v>0</v>
      </c>
      <c r="AZ833" s="5" t="str">
        <f t="shared" si="98"/>
        <v>yes</v>
      </c>
      <c r="BA833" s="5" t="str">
        <f t="shared" si="99"/>
        <v>yes</v>
      </c>
    </row>
    <row r="834" spans="1:53">
      <c r="A834" s="5" t="s">
        <v>1318</v>
      </c>
      <c r="B834" s="5" t="s">
        <v>451</v>
      </c>
      <c r="C834" s="5" t="s">
        <v>5492</v>
      </c>
      <c r="D834" s="5">
        <v>2318334</v>
      </c>
      <c r="E834" s="5" t="s">
        <v>172</v>
      </c>
      <c r="F834" s="5" t="s">
        <v>9917</v>
      </c>
      <c r="G834" s="5" t="s">
        <v>2882</v>
      </c>
      <c r="H834" s="5" t="s">
        <v>1549</v>
      </c>
      <c r="I834" s="5" t="s">
        <v>6170</v>
      </c>
      <c r="J834" s="5" t="s">
        <v>172</v>
      </c>
      <c r="K834" s="10" t="s">
        <v>6174</v>
      </c>
      <c r="L834" s="136" t="s">
        <v>178</v>
      </c>
      <c r="M834" s="5" t="s">
        <v>6198</v>
      </c>
      <c r="N834" s="5" t="s">
        <v>449</v>
      </c>
      <c r="O834" s="5" t="s">
        <v>449</v>
      </c>
      <c r="P834" s="5" t="s">
        <v>177</v>
      </c>
      <c r="Q834" s="5" t="s">
        <v>172</v>
      </c>
      <c r="R834" s="5" t="s">
        <v>172</v>
      </c>
      <c r="S834" s="5" t="s">
        <v>172</v>
      </c>
      <c r="T834" s="5" t="s">
        <v>172</v>
      </c>
      <c r="U834" s="5" t="s">
        <v>172</v>
      </c>
      <c r="V834" s="5" t="s">
        <v>172</v>
      </c>
      <c r="W834" s="5" t="s">
        <v>172</v>
      </c>
      <c r="X834" s="5" t="s">
        <v>172</v>
      </c>
      <c r="Y834" s="5" t="s">
        <v>2814</v>
      </c>
      <c r="Z834" s="5" t="s">
        <v>172</v>
      </c>
      <c r="AA834" s="5" t="s">
        <v>172</v>
      </c>
      <c r="AB834" s="5" t="s">
        <v>172</v>
      </c>
      <c r="AC834" s="5" t="s">
        <v>172</v>
      </c>
      <c r="AD834" s="5">
        <v>2.2827500000000001E-2</v>
      </c>
      <c r="AE834" s="5" t="s">
        <v>177</v>
      </c>
      <c r="AF834" s="5" t="s">
        <v>449</v>
      </c>
      <c r="AG834" s="5" t="s">
        <v>172</v>
      </c>
      <c r="AH834" s="40" t="s">
        <v>449</v>
      </c>
      <c r="AI834" s="40" t="s">
        <v>177</v>
      </c>
      <c r="AJ834" s="40" t="str">
        <f t="shared" si="95"/>
        <v>Yes</v>
      </c>
      <c r="AK834" s="40" t="s">
        <v>172</v>
      </c>
      <c r="AL834" s="40" t="s">
        <v>172</v>
      </c>
      <c r="AM834" s="5" t="s">
        <v>177</v>
      </c>
      <c r="AN834" s="5" t="s">
        <v>177</v>
      </c>
      <c r="AO834" s="5" t="s">
        <v>7666</v>
      </c>
      <c r="AP834" s="5">
        <v>1133511</v>
      </c>
      <c r="AQ834" s="5">
        <v>17</v>
      </c>
      <c r="AR834" s="5" t="str">
        <f t="shared" si="102"/>
        <v>yes</v>
      </c>
      <c r="AS834" s="5">
        <v>209036</v>
      </c>
      <c r="AT834" s="5" t="str">
        <f t="shared" si="96"/>
        <v>yes</v>
      </c>
      <c r="AU834" s="5" t="str">
        <f t="shared" si="97"/>
        <v>yes</v>
      </c>
      <c r="AV834" s="5">
        <v>99.46280951850288</v>
      </c>
      <c r="AW834" s="5">
        <v>99.97</v>
      </c>
      <c r="AX834" s="5" t="s">
        <v>2385</v>
      </c>
      <c r="AY834" s="5">
        <v>0</v>
      </c>
      <c r="AZ834" s="5" t="str">
        <f t="shared" si="98"/>
        <v>yes</v>
      </c>
      <c r="BA834" s="5" t="str">
        <f t="shared" si="99"/>
        <v>yes</v>
      </c>
    </row>
    <row r="835" spans="1:53">
      <c r="A835" s="5" t="s">
        <v>1357</v>
      </c>
      <c r="B835" s="5" t="s">
        <v>1427</v>
      </c>
      <c r="C835" s="5" t="s">
        <v>5628</v>
      </c>
      <c r="D835" s="5">
        <v>2500000</v>
      </c>
      <c r="E835" s="5" t="s">
        <v>172</v>
      </c>
      <c r="F835" s="5" t="s">
        <v>9972</v>
      </c>
      <c r="G835" s="5" t="s">
        <v>2882</v>
      </c>
      <c r="H835" s="5" t="s">
        <v>1549</v>
      </c>
      <c r="I835" s="5" t="s">
        <v>6170</v>
      </c>
      <c r="J835" s="5" t="s">
        <v>172</v>
      </c>
      <c r="K835" s="10" t="s">
        <v>6174</v>
      </c>
      <c r="L835" s="136" t="s">
        <v>178</v>
      </c>
      <c r="M835" s="5" t="s">
        <v>6198</v>
      </c>
      <c r="N835" s="5" t="s">
        <v>449</v>
      </c>
      <c r="O835" s="5" t="s">
        <v>449</v>
      </c>
      <c r="P835" s="5" t="s">
        <v>177</v>
      </c>
      <c r="Q835" s="5" t="s">
        <v>172</v>
      </c>
      <c r="R835" s="5" t="s">
        <v>172</v>
      </c>
      <c r="S835" s="5" t="s">
        <v>172</v>
      </c>
      <c r="T835" s="5" t="s">
        <v>172</v>
      </c>
      <c r="U835" s="5" t="s">
        <v>172</v>
      </c>
      <c r="V835" s="5" t="s">
        <v>172</v>
      </c>
      <c r="W835" s="5" t="s">
        <v>172</v>
      </c>
      <c r="X835" s="5" t="s">
        <v>172</v>
      </c>
      <c r="Y835" s="5" t="s">
        <v>2814</v>
      </c>
      <c r="Z835" s="5" t="s">
        <v>172</v>
      </c>
      <c r="AA835" s="5" t="s">
        <v>172</v>
      </c>
      <c r="AB835" s="5" t="s">
        <v>172</v>
      </c>
      <c r="AC835" s="5" t="s">
        <v>172</v>
      </c>
      <c r="AD835" s="5">
        <v>2.2745000000000001E-2</v>
      </c>
      <c r="AE835" s="5" t="s">
        <v>177</v>
      </c>
      <c r="AF835" s="5" t="s">
        <v>449</v>
      </c>
      <c r="AG835" s="5" t="s">
        <v>172</v>
      </c>
      <c r="AH835" s="40" t="s">
        <v>449</v>
      </c>
      <c r="AI835" s="40" t="s">
        <v>177</v>
      </c>
      <c r="AJ835" s="40" t="str">
        <f t="shared" ref="AJ835:AJ898" si="103">IF(AG835&gt;0.75,"Yes","No")</f>
        <v>Yes</v>
      </c>
      <c r="AK835" s="40" t="s">
        <v>172</v>
      </c>
      <c r="AL835" s="40" t="s">
        <v>172</v>
      </c>
      <c r="AM835" s="5" t="s">
        <v>177</v>
      </c>
      <c r="AN835" s="5" t="s">
        <v>177</v>
      </c>
      <c r="AO835" s="5" t="s">
        <v>7783</v>
      </c>
      <c r="AP835" s="5">
        <v>1131224</v>
      </c>
      <c r="AQ835" s="5">
        <v>14</v>
      </c>
      <c r="AR835" s="5" t="str">
        <f t="shared" si="102"/>
        <v>yes</v>
      </c>
      <c r="AS835" s="5">
        <v>597807</v>
      </c>
      <c r="AT835" s="5" t="str">
        <f t="shared" si="96"/>
        <v>yes</v>
      </c>
      <c r="AU835" s="5" t="str">
        <f t="shared" si="97"/>
        <v>yes</v>
      </c>
      <c r="AV835" s="5">
        <v>99.262130878975952</v>
      </c>
      <c r="AW835" s="5">
        <v>100</v>
      </c>
      <c r="AX835" s="5" t="s">
        <v>2385</v>
      </c>
      <c r="AY835" s="5">
        <v>0</v>
      </c>
      <c r="AZ835" s="5" t="str">
        <f t="shared" si="98"/>
        <v>yes</v>
      </c>
      <c r="BA835" s="5" t="str">
        <f t="shared" si="99"/>
        <v>yes</v>
      </c>
    </row>
    <row r="836" spans="1:53">
      <c r="A836" s="5" t="s">
        <v>1358</v>
      </c>
      <c r="B836" s="5" t="s">
        <v>1421</v>
      </c>
      <c r="C836" s="5" t="s">
        <v>5625</v>
      </c>
      <c r="D836" s="5">
        <v>2500000</v>
      </c>
      <c r="E836" s="5" t="s">
        <v>172</v>
      </c>
      <c r="F836" s="5" t="s">
        <v>9969</v>
      </c>
      <c r="G836" s="5" t="s">
        <v>2882</v>
      </c>
      <c r="H836" s="5" t="s">
        <v>1549</v>
      </c>
      <c r="I836" s="5" t="s">
        <v>6170</v>
      </c>
      <c r="J836" s="5" t="s">
        <v>172</v>
      </c>
      <c r="K836" s="10" t="s">
        <v>6174</v>
      </c>
      <c r="L836" s="136" t="s">
        <v>178</v>
      </c>
      <c r="M836" s="5" t="s">
        <v>6198</v>
      </c>
      <c r="N836" s="5" t="s">
        <v>449</v>
      </c>
      <c r="O836" s="5" t="s">
        <v>449</v>
      </c>
      <c r="P836" s="5" t="s">
        <v>177</v>
      </c>
      <c r="Q836" s="5" t="s">
        <v>172</v>
      </c>
      <c r="R836" s="5" t="s">
        <v>172</v>
      </c>
      <c r="S836" s="5" t="s">
        <v>172</v>
      </c>
      <c r="T836" s="5" t="s">
        <v>172</v>
      </c>
      <c r="U836" s="5" t="s">
        <v>172</v>
      </c>
      <c r="V836" s="5" t="s">
        <v>172</v>
      </c>
      <c r="W836" s="5" t="s">
        <v>172</v>
      </c>
      <c r="X836" s="5" t="s">
        <v>172</v>
      </c>
      <c r="Y836" s="5" t="s">
        <v>2814</v>
      </c>
      <c r="Z836" s="5" t="s">
        <v>172</v>
      </c>
      <c r="AA836" s="5" t="s">
        <v>172</v>
      </c>
      <c r="AB836" s="5" t="s">
        <v>172</v>
      </c>
      <c r="AC836" s="5" t="s">
        <v>172</v>
      </c>
      <c r="AD836" s="5">
        <v>2.2699400000000002E-2</v>
      </c>
      <c r="AE836" s="5" t="s">
        <v>177</v>
      </c>
      <c r="AF836" s="5" t="s">
        <v>449</v>
      </c>
      <c r="AG836" s="5" t="s">
        <v>172</v>
      </c>
      <c r="AH836" s="40" t="s">
        <v>449</v>
      </c>
      <c r="AI836" s="40" t="s">
        <v>177</v>
      </c>
      <c r="AJ836" s="40" t="str">
        <f t="shared" si="103"/>
        <v>Yes</v>
      </c>
      <c r="AK836" s="40" t="s">
        <v>172</v>
      </c>
      <c r="AL836" s="40" t="s">
        <v>172</v>
      </c>
      <c r="AM836" s="5" t="s">
        <v>177</v>
      </c>
      <c r="AN836" s="5" t="s">
        <v>177</v>
      </c>
      <c r="AO836" s="5" t="s">
        <v>7780</v>
      </c>
      <c r="AP836" s="5">
        <v>1131940</v>
      </c>
      <c r="AQ836" s="5">
        <v>13</v>
      </c>
      <c r="AR836" s="5" t="str">
        <f t="shared" si="102"/>
        <v>yes</v>
      </c>
      <c r="AS836" s="5">
        <v>597742</v>
      </c>
      <c r="AT836" s="5" t="str">
        <f t="shared" si="96"/>
        <v>yes</v>
      </c>
      <c r="AU836" s="5" t="str">
        <f t="shared" si="97"/>
        <v>yes</v>
      </c>
      <c r="AV836" s="5">
        <v>99.324958122483281</v>
      </c>
      <c r="AW836" s="5">
        <v>100</v>
      </c>
      <c r="AX836" s="5" t="s">
        <v>2385</v>
      </c>
      <c r="AY836" s="5">
        <v>0</v>
      </c>
      <c r="AZ836" s="5" t="str">
        <f t="shared" si="98"/>
        <v>yes</v>
      </c>
      <c r="BA836" s="5" t="str">
        <f t="shared" si="99"/>
        <v>yes</v>
      </c>
    </row>
    <row r="837" spans="1:53">
      <c r="A837" s="5" t="s">
        <v>510</v>
      </c>
      <c r="B837" s="5" t="s">
        <v>508</v>
      </c>
      <c r="C837" s="5" t="s">
        <v>5557</v>
      </c>
      <c r="D837" s="5">
        <v>2500000</v>
      </c>
      <c r="E837" s="5" t="s">
        <v>172</v>
      </c>
      <c r="F837" s="5" t="s">
        <v>9938</v>
      </c>
      <c r="G837" s="5" t="s">
        <v>2882</v>
      </c>
      <c r="H837" s="5" t="s">
        <v>1549</v>
      </c>
      <c r="I837" s="5" t="s">
        <v>6170</v>
      </c>
      <c r="J837" s="5" t="s">
        <v>172</v>
      </c>
      <c r="K837" s="10" t="s">
        <v>6174</v>
      </c>
      <c r="L837" s="136" t="s">
        <v>178</v>
      </c>
      <c r="M837" s="5" t="s">
        <v>6198</v>
      </c>
      <c r="N837" s="5" t="s">
        <v>449</v>
      </c>
      <c r="O837" s="5" t="s">
        <v>449</v>
      </c>
      <c r="P837" s="5" t="s">
        <v>177</v>
      </c>
      <c r="Q837" s="5" t="s">
        <v>172</v>
      </c>
      <c r="R837" s="5" t="s">
        <v>172</v>
      </c>
      <c r="S837" s="5" t="s">
        <v>172</v>
      </c>
      <c r="T837" s="5" t="s">
        <v>172</v>
      </c>
      <c r="U837" s="5" t="s">
        <v>172</v>
      </c>
      <c r="V837" s="5" t="s">
        <v>172</v>
      </c>
      <c r="W837" s="5" t="s">
        <v>172</v>
      </c>
      <c r="X837" s="5" t="s">
        <v>172</v>
      </c>
      <c r="Y837" s="5" t="s">
        <v>2814</v>
      </c>
      <c r="Z837" s="5" t="s">
        <v>172</v>
      </c>
      <c r="AA837" s="5" t="s">
        <v>172</v>
      </c>
      <c r="AB837" s="5" t="s">
        <v>172</v>
      </c>
      <c r="AC837" s="5" t="s">
        <v>172</v>
      </c>
      <c r="AD837" s="5">
        <v>2.281E-2</v>
      </c>
      <c r="AE837" s="5" t="s">
        <v>177</v>
      </c>
      <c r="AF837" s="5" t="s">
        <v>449</v>
      </c>
      <c r="AG837" s="5" t="s">
        <v>172</v>
      </c>
      <c r="AH837" s="40" t="s">
        <v>449</v>
      </c>
      <c r="AI837" s="40" t="s">
        <v>177</v>
      </c>
      <c r="AJ837" s="40" t="str">
        <f t="shared" si="103"/>
        <v>Yes</v>
      </c>
      <c r="AK837" s="40" t="s">
        <v>172</v>
      </c>
      <c r="AL837" s="40" t="s">
        <v>172</v>
      </c>
      <c r="AM837" s="5" t="s">
        <v>177</v>
      </c>
      <c r="AN837" s="5" t="s">
        <v>177</v>
      </c>
      <c r="AO837" s="5" t="s">
        <v>7691</v>
      </c>
      <c r="AP837" s="5">
        <v>1132114</v>
      </c>
      <c r="AQ837" s="5">
        <v>16</v>
      </c>
      <c r="AR837" s="5" t="str">
        <f t="shared" si="102"/>
        <v>yes</v>
      </c>
      <c r="AS837" s="5">
        <v>175163</v>
      </c>
      <c r="AT837" s="5" t="str">
        <f t="shared" si="96"/>
        <v>yes</v>
      </c>
      <c r="AU837" s="5" t="str">
        <f t="shared" si="97"/>
        <v>yes</v>
      </c>
      <c r="AV837" s="5">
        <v>99.34022619562613</v>
      </c>
      <c r="AW837" s="5">
        <v>100</v>
      </c>
      <c r="AX837" s="5" t="s">
        <v>2385</v>
      </c>
      <c r="AY837" s="5">
        <v>0</v>
      </c>
      <c r="AZ837" s="5" t="str">
        <f t="shared" si="98"/>
        <v>yes</v>
      </c>
      <c r="BA837" s="5" t="str">
        <f t="shared" si="99"/>
        <v>yes</v>
      </c>
    </row>
    <row r="838" spans="1:53">
      <c r="A838" s="5" t="s">
        <v>1359</v>
      </c>
      <c r="B838" s="5" t="s">
        <v>1423</v>
      </c>
      <c r="C838" s="5" t="s">
        <v>5626</v>
      </c>
      <c r="D838" s="5">
        <v>2500000</v>
      </c>
      <c r="E838" s="5" t="s">
        <v>172</v>
      </c>
      <c r="F838" s="5" t="s">
        <v>9970</v>
      </c>
      <c r="G838" s="5" t="s">
        <v>2882</v>
      </c>
      <c r="H838" s="5" t="s">
        <v>1549</v>
      </c>
      <c r="I838" s="5" t="s">
        <v>6170</v>
      </c>
      <c r="J838" s="5" t="s">
        <v>172</v>
      </c>
      <c r="K838" s="10" t="s">
        <v>6174</v>
      </c>
      <c r="L838" s="136" t="s">
        <v>178</v>
      </c>
      <c r="M838" s="5" t="s">
        <v>6198</v>
      </c>
      <c r="N838" s="5" t="s">
        <v>449</v>
      </c>
      <c r="O838" s="5" t="s">
        <v>449</v>
      </c>
      <c r="P838" s="5" t="s">
        <v>177</v>
      </c>
      <c r="Q838" s="5" t="s">
        <v>172</v>
      </c>
      <c r="R838" s="5" t="s">
        <v>172</v>
      </c>
      <c r="S838" s="5" t="s">
        <v>172</v>
      </c>
      <c r="T838" s="5" t="s">
        <v>172</v>
      </c>
      <c r="U838" s="5" t="s">
        <v>172</v>
      </c>
      <c r="V838" s="5" t="s">
        <v>172</v>
      </c>
      <c r="W838" s="5" t="s">
        <v>172</v>
      </c>
      <c r="X838" s="5" t="s">
        <v>172</v>
      </c>
      <c r="Y838" s="5" t="s">
        <v>2814</v>
      </c>
      <c r="Z838" s="5" t="s">
        <v>172</v>
      </c>
      <c r="AA838" s="5" t="s">
        <v>172</v>
      </c>
      <c r="AB838" s="5" t="s">
        <v>172</v>
      </c>
      <c r="AC838" s="5" t="s">
        <v>172</v>
      </c>
      <c r="AD838" s="5">
        <v>2.2759999999999999E-2</v>
      </c>
      <c r="AE838" s="5" t="s">
        <v>177</v>
      </c>
      <c r="AF838" s="5" t="s">
        <v>449</v>
      </c>
      <c r="AG838" s="5" t="s">
        <v>172</v>
      </c>
      <c r="AH838" s="40" t="s">
        <v>449</v>
      </c>
      <c r="AI838" s="40" t="s">
        <v>177</v>
      </c>
      <c r="AJ838" s="40" t="str">
        <f t="shared" si="103"/>
        <v>Yes</v>
      </c>
      <c r="AK838" s="40" t="s">
        <v>172</v>
      </c>
      <c r="AL838" s="40" t="s">
        <v>172</v>
      </c>
      <c r="AM838" s="5" t="s">
        <v>177</v>
      </c>
      <c r="AN838" s="5" t="s">
        <v>177</v>
      </c>
      <c r="AO838" s="5" t="s">
        <v>7781</v>
      </c>
      <c r="AP838" s="5">
        <v>1131374</v>
      </c>
      <c r="AQ838" s="5">
        <v>16</v>
      </c>
      <c r="AR838" s="5" t="str">
        <f t="shared" si="102"/>
        <v>yes</v>
      </c>
      <c r="AS838" s="5">
        <v>208981</v>
      </c>
      <c r="AT838" s="5" t="str">
        <f t="shared" si="96"/>
        <v>yes</v>
      </c>
      <c r="AU838" s="5" t="str">
        <f t="shared" si="97"/>
        <v>yes</v>
      </c>
      <c r="AV838" s="5">
        <v>99.275293010995654</v>
      </c>
      <c r="AW838" s="5">
        <v>100</v>
      </c>
      <c r="AX838" s="5" t="s">
        <v>2385</v>
      </c>
      <c r="AY838" s="5">
        <v>0</v>
      </c>
      <c r="AZ838" s="5" t="str">
        <f t="shared" si="98"/>
        <v>yes</v>
      </c>
      <c r="BA838" s="5" t="str">
        <f t="shared" si="99"/>
        <v>yes</v>
      </c>
    </row>
    <row r="839" spans="1:53">
      <c r="A839" s="5" t="s">
        <v>1360</v>
      </c>
      <c r="B839" s="5" t="s">
        <v>1429</v>
      </c>
      <c r="C839" s="5" t="s">
        <v>5629</v>
      </c>
      <c r="D839" s="5">
        <v>2500000</v>
      </c>
      <c r="E839" s="5" t="s">
        <v>172</v>
      </c>
      <c r="F839" s="5" t="s">
        <v>9973</v>
      </c>
      <c r="G839" s="5" t="s">
        <v>2882</v>
      </c>
      <c r="H839" s="5" t="s">
        <v>1549</v>
      </c>
      <c r="I839" s="5" t="s">
        <v>6170</v>
      </c>
      <c r="J839" s="5" t="s">
        <v>172</v>
      </c>
      <c r="K839" s="10" t="s">
        <v>6174</v>
      </c>
      <c r="L839" s="136" t="s">
        <v>178</v>
      </c>
      <c r="M839" s="5" t="s">
        <v>6198</v>
      </c>
      <c r="N839" s="5" t="s">
        <v>449</v>
      </c>
      <c r="O839" s="5" t="s">
        <v>449</v>
      </c>
      <c r="P839" s="5" t="s">
        <v>177</v>
      </c>
      <c r="Q839" s="5" t="s">
        <v>172</v>
      </c>
      <c r="R839" s="5" t="s">
        <v>172</v>
      </c>
      <c r="S839" s="5" t="s">
        <v>172</v>
      </c>
      <c r="T839" s="5" t="s">
        <v>172</v>
      </c>
      <c r="U839" s="5" t="s">
        <v>172</v>
      </c>
      <c r="V839" s="5" t="s">
        <v>172</v>
      </c>
      <c r="W839" s="5" t="s">
        <v>172</v>
      </c>
      <c r="X839" s="5" t="s">
        <v>172</v>
      </c>
      <c r="Y839" s="5" t="s">
        <v>2814</v>
      </c>
      <c r="Z839" s="5" t="s">
        <v>172</v>
      </c>
      <c r="AA839" s="5" t="s">
        <v>172</v>
      </c>
      <c r="AB839" s="5" t="s">
        <v>172</v>
      </c>
      <c r="AC839" s="5" t="s">
        <v>172</v>
      </c>
      <c r="AD839" s="5">
        <v>2.27231E-2</v>
      </c>
      <c r="AE839" s="5" t="s">
        <v>177</v>
      </c>
      <c r="AF839" s="5" t="s">
        <v>449</v>
      </c>
      <c r="AG839" s="5" t="s">
        <v>172</v>
      </c>
      <c r="AH839" s="40" t="s">
        <v>449</v>
      </c>
      <c r="AI839" s="40" t="s">
        <v>177</v>
      </c>
      <c r="AJ839" s="40" t="str">
        <f t="shared" si="103"/>
        <v>Yes</v>
      </c>
      <c r="AK839" s="40" t="s">
        <v>172</v>
      </c>
      <c r="AL839" s="40" t="s">
        <v>172</v>
      </c>
      <c r="AM839" s="5" t="s">
        <v>177</v>
      </c>
      <c r="AN839" s="5" t="s">
        <v>177</v>
      </c>
      <c r="AO839" s="5" t="s">
        <v>7784</v>
      </c>
      <c r="AP839" s="5">
        <v>1131078</v>
      </c>
      <c r="AQ839" s="5">
        <v>13</v>
      </c>
      <c r="AR839" s="5" t="str">
        <f t="shared" si="102"/>
        <v>yes</v>
      </c>
      <c r="AS839" s="5">
        <v>598626</v>
      </c>
      <c r="AT839" s="5" t="str">
        <f t="shared" si="96"/>
        <v>yes</v>
      </c>
      <c r="AU839" s="5" t="str">
        <f t="shared" si="97"/>
        <v>yes</v>
      </c>
      <c r="AV839" s="5">
        <v>99.249319737143452</v>
      </c>
      <c r="AW839" s="5">
        <v>100</v>
      </c>
      <c r="AX839" s="5" t="s">
        <v>2385</v>
      </c>
      <c r="AY839" s="5">
        <v>0</v>
      </c>
      <c r="AZ839" s="5" t="str">
        <f t="shared" si="98"/>
        <v>yes</v>
      </c>
      <c r="BA839" s="5" t="str">
        <f t="shared" si="99"/>
        <v>yes</v>
      </c>
    </row>
    <row r="840" spans="1:53">
      <c r="A840" s="5" t="s">
        <v>475</v>
      </c>
      <c r="B840" s="5" t="s">
        <v>1931</v>
      </c>
      <c r="C840" s="5" t="s">
        <v>5530</v>
      </c>
      <c r="D840" s="5">
        <v>2500000</v>
      </c>
      <c r="E840" s="5" t="s">
        <v>172</v>
      </c>
      <c r="F840" s="5" t="s">
        <v>9926</v>
      </c>
      <c r="G840" s="5" t="s">
        <v>2882</v>
      </c>
      <c r="H840" s="5" t="s">
        <v>1549</v>
      </c>
      <c r="I840" s="5" t="s">
        <v>6170</v>
      </c>
      <c r="J840" s="5" t="s">
        <v>172</v>
      </c>
      <c r="K840" s="10" t="s">
        <v>6174</v>
      </c>
      <c r="L840" s="136" t="s">
        <v>178</v>
      </c>
      <c r="M840" s="5" t="s">
        <v>6198</v>
      </c>
      <c r="N840" s="5" t="s">
        <v>449</v>
      </c>
      <c r="O840" s="5" t="s">
        <v>449</v>
      </c>
      <c r="P840" s="5" t="s">
        <v>177</v>
      </c>
      <c r="Q840" s="5" t="s">
        <v>172</v>
      </c>
      <c r="R840" s="5" t="s">
        <v>172</v>
      </c>
      <c r="S840" s="5" t="s">
        <v>172</v>
      </c>
      <c r="T840" s="5" t="s">
        <v>172</v>
      </c>
      <c r="U840" s="5" t="s">
        <v>172</v>
      </c>
      <c r="V840" s="5" t="s">
        <v>172</v>
      </c>
      <c r="W840" s="5" t="s">
        <v>172</v>
      </c>
      <c r="X840" s="5" t="s">
        <v>172</v>
      </c>
      <c r="Y840" s="5" t="s">
        <v>2814</v>
      </c>
      <c r="Z840" s="5" t="s">
        <v>172</v>
      </c>
      <c r="AA840" s="5" t="s">
        <v>172</v>
      </c>
      <c r="AB840" s="5" t="s">
        <v>172</v>
      </c>
      <c r="AC840" s="5" t="s">
        <v>172</v>
      </c>
      <c r="AD840" s="5">
        <v>2.2745899999999999E-2</v>
      </c>
      <c r="AE840" s="5" t="s">
        <v>177</v>
      </c>
      <c r="AF840" s="5" t="s">
        <v>449</v>
      </c>
      <c r="AG840" s="5" t="s">
        <v>172</v>
      </c>
      <c r="AH840" s="40" t="s">
        <v>449</v>
      </c>
      <c r="AI840" s="40" t="s">
        <v>177</v>
      </c>
      <c r="AJ840" s="40" t="str">
        <f t="shared" si="103"/>
        <v>Yes</v>
      </c>
      <c r="AK840" s="40" t="s">
        <v>172</v>
      </c>
      <c r="AL840" s="40" t="s">
        <v>172</v>
      </c>
      <c r="AM840" s="5" t="s">
        <v>177</v>
      </c>
      <c r="AN840" s="5" t="s">
        <v>177</v>
      </c>
      <c r="AO840" s="5" t="s">
        <v>7656</v>
      </c>
      <c r="AP840" s="5">
        <v>1134517</v>
      </c>
      <c r="AQ840" s="5">
        <v>19</v>
      </c>
      <c r="AR840" s="5" t="str">
        <f t="shared" si="102"/>
        <v>yes</v>
      </c>
      <c r="AS840" s="5">
        <v>195917</v>
      </c>
      <c r="AT840" s="5" t="str">
        <f t="shared" si="96"/>
        <v>yes</v>
      </c>
      <c r="AU840" s="5" t="str">
        <f t="shared" si="97"/>
        <v>yes</v>
      </c>
      <c r="AV840" s="5">
        <v>99.551083550581637</v>
      </c>
      <c r="AW840" s="5">
        <v>100</v>
      </c>
      <c r="AX840" s="5" t="s">
        <v>2385</v>
      </c>
      <c r="AY840" s="5">
        <v>0</v>
      </c>
      <c r="AZ840" s="5" t="str">
        <f t="shared" si="98"/>
        <v>yes</v>
      </c>
      <c r="BA840" s="5" t="str">
        <f t="shared" si="99"/>
        <v>yes</v>
      </c>
    </row>
    <row r="841" spans="1:53">
      <c r="A841" s="5" t="s">
        <v>1361</v>
      </c>
      <c r="B841" s="5" t="s">
        <v>1954</v>
      </c>
      <c r="C841" s="5" t="s">
        <v>5612</v>
      </c>
      <c r="D841" s="5">
        <v>2500000</v>
      </c>
      <c r="E841" s="5" t="s">
        <v>172</v>
      </c>
      <c r="F841" s="5" t="s">
        <v>9976</v>
      </c>
      <c r="G841" s="5" t="s">
        <v>2882</v>
      </c>
      <c r="H841" s="5" t="s">
        <v>1549</v>
      </c>
      <c r="I841" s="5" t="s">
        <v>6170</v>
      </c>
      <c r="J841" s="5" t="s">
        <v>172</v>
      </c>
      <c r="K841" s="10" t="s">
        <v>6174</v>
      </c>
      <c r="L841" s="136" t="s">
        <v>178</v>
      </c>
      <c r="M841" s="5" t="s">
        <v>6198</v>
      </c>
      <c r="N841" s="5" t="s">
        <v>449</v>
      </c>
      <c r="O841" s="5" t="s">
        <v>449</v>
      </c>
      <c r="P841" s="5" t="s">
        <v>177</v>
      </c>
      <c r="Q841" s="5" t="s">
        <v>172</v>
      </c>
      <c r="R841" s="5" t="s">
        <v>172</v>
      </c>
      <c r="S841" s="5" t="s">
        <v>172</v>
      </c>
      <c r="T841" s="5" t="s">
        <v>172</v>
      </c>
      <c r="U841" s="5" t="s">
        <v>172</v>
      </c>
      <c r="V841" s="5" t="s">
        <v>172</v>
      </c>
      <c r="W841" s="5" t="s">
        <v>172</v>
      </c>
      <c r="X841" s="5" t="s">
        <v>172</v>
      </c>
      <c r="Y841" s="5" t="s">
        <v>2814</v>
      </c>
      <c r="Z841" s="5" t="s">
        <v>172</v>
      </c>
      <c r="AA841" s="5" t="s">
        <v>172</v>
      </c>
      <c r="AB841" s="5" t="s">
        <v>172</v>
      </c>
      <c r="AC841" s="5" t="s">
        <v>172</v>
      </c>
      <c r="AD841" s="5">
        <v>2.2749399999999999E-2</v>
      </c>
      <c r="AE841" s="5" t="s">
        <v>177</v>
      </c>
      <c r="AF841" s="5" t="s">
        <v>449</v>
      </c>
      <c r="AG841" s="5" t="s">
        <v>172</v>
      </c>
      <c r="AH841" s="40" t="s">
        <v>449</v>
      </c>
      <c r="AI841" s="40" t="s">
        <v>177</v>
      </c>
      <c r="AJ841" s="40" t="str">
        <f t="shared" si="103"/>
        <v>Yes</v>
      </c>
      <c r="AK841" s="40" t="s">
        <v>172</v>
      </c>
      <c r="AL841" s="40" t="s">
        <v>172</v>
      </c>
      <c r="AM841" s="5" t="s">
        <v>177</v>
      </c>
      <c r="AN841" s="5" t="s">
        <v>177</v>
      </c>
      <c r="AO841" s="5" t="s">
        <v>7767</v>
      </c>
      <c r="AP841" s="5">
        <v>1131958</v>
      </c>
      <c r="AQ841" s="5">
        <v>13</v>
      </c>
      <c r="AR841" s="5" t="str">
        <f t="shared" si="102"/>
        <v>yes</v>
      </c>
      <c r="AS841" s="5">
        <v>597745</v>
      </c>
      <c r="AT841" s="5" t="str">
        <f t="shared" si="96"/>
        <v>yes</v>
      </c>
      <c r="AU841" s="5" t="str">
        <f t="shared" si="97"/>
        <v>yes</v>
      </c>
      <c r="AV841" s="5">
        <v>99.326537578325656</v>
      </c>
      <c r="AW841" s="5">
        <v>100</v>
      </c>
      <c r="AX841" s="5" t="s">
        <v>2385</v>
      </c>
      <c r="AY841" s="5">
        <v>0</v>
      </c>
      <c r="AZ841" s="5" t="str">
        <f t="shared" si="98"/>
        <v>yes</v>
      </c>
      <c r="BA841" s="5" t="str">
        <f t="shared" si="99"/>
        <v>yes</v>
      </c>
    </row>
    <row r="842" spans="1:53">
      <c r="A842" s="5" t="s">
        <v>1362</v>
      </c>
      <c r="B842" s="5" t="s">
        <v>1956</v>
      </c>
      <c r="C842" s="5" t="s">
        <v>5615</v>
      </c>
      <c r="D842" s="5">
        <v>2500000</v>
      </c>
      <c r="E842" s="5" t="s">
        <v>172</v>
      </c>
      <c r="F842" s="5" t="s">
        <v>9978</v>
      </c>
      <c r="G842" s="5" t="s">
        <v>2882</v>
      </c>
      <c r="H842" s="5" t="s">
        <v>1549</v>
      </c>
      <c r="I842" s="5" t="s">
        <v>6170</v>
      </c>
      <c r="J842" s="5" t="s">
        <v>172</v>
      </c>
      <c r="K842" s="10" t="s">
        <v>6174</v>
      </c>
      <c r="L842" s="136" t="s">
        <v>178</v>
      </c>
      <c r="M842" s="5" t="s">
        <v>6198</v>
      </c>
      <c r="N842" s="5" t="s">
        <v>449</v>
      </c>
      <c r="O842" s="5" t="s">
        <v>449</v>
      </c>
      <c r="P842" s="5" t="s">
        <v>177</v>
      </c>
      <c r="Q842" s="5" t="s">
        <v>172</v>
      </c>
      <c r="R842" s="5" t="s">
        <v>172</v>
      </c>
      <c r="S842" s="5" t="s">
        <v>172</v>
      </c>
      <c r="T842" s="5" t="s">
        <v>172</v>
      </c>
      <c r="U842" s="5" t="s">
        <v>172</v>
      </c>
      <c r="V842" s="5" t="s">
        <v>172</v>
      </c>
      <c r="W842" s="5" t="s">
        <v>172</v>
      </c>
      <c r="X842" s="5" t="s">
        <v>172</v>
      </c>
      <c r="Y842" s="5" t="s">
        <v>2814</v>
      </c>
      <c r="Z842" s="5" t="s">
        <v>172</v>
      </c>
      <c r="AA842" s="5" t="s">
        <v>172</v>
      </c>
      <c r="AB842" s="5" t="s">
        <v>172</v>
      </c>
      <c r="AC842" s="5" t="s">
        <v>172</v>
      </c>
      <c r="AD842" s="5">
        <v>2.2740699999999999E-2</v>
      </c>
      <c r="AE842" s="5" t="s">
        <v>177</v>
      </c>
      <c r="AF842" s="5" t="s">
        <v>449</v>
      </c>
      <c r="AG842" s="5" t="s">
        <v>172</v>
      </c>
      <c r="AH842" s="40" t="s">
        <v>449</v>
      </c>
      <c r="AI842" s="40" t="s">
        <v>177</v>
      </c>
      <c r="AJ842" s="40" t="str">
        <f t="shared" si="103"/>
        <v>Yes</v>
      </c>
      <c r="AK842" s="40" t="s">
        <v>172</v>
      </c>
      <c r="AL842" s="40" t="s">
        <v>172</v>
      </c>
      <c r="AM842" s="5" t="s">
        <v>177</v>
      </c>
      <c r="AN842" s="5" t="s">
        <v>177</v>
      </c>
      <c r="AO842" s="5" t="s">
        <v>7769</v>
      </c>
      <c r="AP842" s="5">
        <v>1131940</v>
      </c>
      <c r="AQ842" s="5">
        <v>14</v>
      </c>
      <c r="AR842" s="5" t="str">
        <f t="shared" si="102"/>
        <v>yes</v>
      </c>
      <c r="AS842" s="5">
        <v>209041</v>
      </c>
      <c r="AT842" s="5" t="str">
        <f t="shared" si="96"/>
        <v>yes</v>
      </c>
      <c r="AU842" s="5" t="str">
        <f t="shared" si="97"/>
        <v>yes</v>
      </c>
      <c r="AV842" s="5">
        <v>99.324958122483281</v>
      </c>
      <c r="AW842" s="5">
        <v>100</v>
      </c>
      <c r="AX842" s="5" t="s">
        <v>2385</v>
      </c>
      <c r="AY842" s="5">
        <v>0</v>
      </c>
      <c r="AZ842" s="5" t="str">
        <f t="shared" si="98"/>
        <v>yes</v>
      </c>
      <c r="BA842" s="5" t="str">
        <f t="shared" si="99"/>
        <v>yes</v>
      </c>
    </row>
    <row r="843" spans="1:53">
      <c r="A843" s="5" t="s">
        <v>518</v>
      </c>
      <c r="B843" s="5" t="s">
        <v>516</v>
      </c>
      <c r="C843" s="5" t="s">
        <v>5560</v>
      </c>
      <c r="D843" s="5">
        <v>2500000</v>
      </c>
      <c r="E843" s="5" t="s">
        <v>172</v>
      </c>
      <c r="F843" s="5" t="s">
        <v>9940</v>
      </c>
      <c r="G843" s="5" t="s">
        <v>2882</v>
      </c>
      <c r="H843" s="5" t="s">
        <v>1549</v>
      </c>
      <c r="I843" s="5" t="s">
        <v>6170</v>
      </c>
      <c r="J843" s="5" t="s">
        <v>172</v>
      </c>
      <c r="K843" s="10" t="s">
        <v>6174</v>
      </c>
      <c r="L843" s="136" t="s">
        <v>178</v>
      </c>
      <c r="M843" s="5" t="s">
        <v>6198</v>
      </c>
      <c r="N843" s="5" t="s">
        <v>449</v>
      </c>
      <c r="O843" s="5" t="s">
        <v>449</v>
      </c>
      <c r="P843" s="5" t="s">
        <v>177</v>
      </c>
      <c r="Q843" s="5" t="s">
        <v>172</v>
      </c>
      <c r="R843" s="5" t="s">
        <v>172</v>
      </c>
      <c r="S843" s="5" t="s">
        <v>172</v>
      </c>
      <c r="T843" s="5" t="s">
        <v>172</v>
      </c>
      <c r="U843" s="5" t="s">
        <v>172</v>
      </c>
      <c r="V843" s="5" t="s">
        <v>172</v>
      </c>
      <c r="W843" s="5" t="s">
        <v>172</v>
      </c>
      <c r="X843" s="5" t="s">
        <v>172</v>
      </c>
      <c r="Y843" s="5" t="s">
        <v>2814</v>
      </c>
      <c r="Z843" s="5" t="s">
        <v>172</v>
      </c>
      <c r="AA843" s="5" t="s">
        <v>172</v>
      </c>
      <c r="AB843" s="5" t="s">
        <v>172</v>
      </c>
      <c r="AC843" s="5" t="s">
        <v>172</v>
      </c>
      <c r="AD843" s="5">
        <v>2.2803E-2</v>
      </c>
      <c r="AE843" s="5" t="s">
        <v>177</v>
      </c>
      <c r="AF843" s="5" t="s">
        <v>449</v>
      </c>
      <c r="AG843" s="5" t="s">
        <v>172</v>
      </c>
      <c r="AH843" s="40" t="s">
        <v>449</v>
      </c>
      <c r="AI843" s="40" t="s">
        <v>177</v>
      </c>
      <c r="AJ843" s="40" t="str">
        <f t="shared" si="103"/>
        <v>Yes</v>
      </c>
      <c r="AK843" s="40" t="s">
        <v>172</v>
      </c>
      <c r="AL843" s="40" t="s">
        <v>172</v>
      </c>
      <c r="AM843" s="5" t="s">
        <v>177</v>
      </c>
      <c r="AN843" s="5" t="s">
        <v>177</v>
      </c>
      <c r="AO843" s="5" t="s">
        <v>7694</v>
      </c>
      <c r="AP843" s="5">
        <v>1132827</v>
      </c>
      <c r="AQ843" s="5">
        <v>18</v>
      </c>
      <c r="AR843" s="5" t="str">
        <f t="shared" si="102"/>
        <v>yes</v>
      </c>
      <c r="AS843" s="5">
        <v>175167</v>
      </c>
      <c r="AT843" s="5" t="str">
        <f t="shared" si="96"/>
        <v>yes</v>
      </c>
      <c r="AU843" s="5" t="str">
        <f t="shared" si="97"/>
        <v>yes</v>
      </c>
      <c r="AV843" s="5">
        <v>99.402790196493086</v>
      </c>
      <c r="AW843" s="5">
        <v>100</v>
      </c>
      <c r="AX843" s="5" t="s">
        <v>2385</v>
      </c>
      <c r="AY843" s="5">
        <v>0</v>
      </c>
      <c r="AZ843" s="5" t="str">
        <f t="shared" si="98"/>
        <v>yes</v>
      </c>
      <c r="BA843" s="5" t="str">
        <f t="shared" si="99"/>
        <v>yes</v>
      </c>
    </row>
    <row r="844" spans="1:53">
      <c r="A844" s="5" t="s">
        <v>1364</v>
      </c>
      <c r="B844" s="5" t="s">
        <v>1963</v>
      </c>
      <c r="C844" s="5" t="s">
        <v>5622</v>
      </c>
      <c r="D844" s="5">
        <v>2500000</v>
      </c>
      <c r="E844" s="5" t="s">
        <v>172</v>
      </c>
      <c r="F844" s="5" t="s">
        <v>9985</v>
      </c>
      <c r="G844" s="5" t="s">
        <v>2882</v>
      </c>
      <c r="H844" s="5" t="s">
        <v>1549</v>
      </c>
      <c r="I844" s="5" t="s">
        <v>6170</v>
      </c>
      <c r="J844" s="5" t="s">
        <v>172</v>
      </c>
      <c r="K844" s="10" t="s">
        <v>6174</v>
      </c>
      <c r="L844" s="136" t="s">
        <v>178</v>
      </c>
      <c r="M844" s="5" t="s">
        <v>6198</v>
      </c>
      <c r="N844" s="5" t="s">
        <v>449</v>
      </c>
      <c r="O844" s="5" t="s">
        <v>449</v>
      </c>
      <c r="P844" s="5" t="s">
        <v>177</v>
      </c>
      <c r="Q844" s="5" t="s">
        <v>172</v>
      </c>
      <c r="R844" s="5" t="s">
        <v>172</v>
      </c>
      <c r="S844" s="5" t="s">
        <v>172</v>
      </c>
      <c r="T844" s="5" t="s">
        <v>172</v>
      </c>
      <c r="U844" s="5" t="s">
        <v>172</v>
      </c>
      <c r="V844" s="5" t="s">
        <v>172</v>
      </c>
      <c r="W844" s="5" t="s">
        <v>172</v>
      </c>
      <c r="X844" s="5" t="s">
        <v>172</v>
      </c>
      <c r="Y844" s="5" t="s">
        <v>2814</v>
      </c>
      <c r="Z844" s="5" t="s">
        <v>172</v>
      </c>
      <c r="AA844" s="5" t="s">
        <v>172</v>
      </c>
      <c r="AB844" s="5" t="s">
        <v>172</v>
      </c>
      <c r="AC844" s="5" t="s">
        <v>172</v>
      </c>
      <c r="AD844" s="5">
        <v>2.2762600000000001E-2</v>
      </c>
      <c r="AE844" s="5" t="s">
        <v>177</v>
      </c>
      <c r="AF844" s="5" t="s">
        <v>449</v>
      </c>
      <c r="AG844" s="5" t="s">
        <v>172</v>
      </c>
      <c r="AH844" s="40" t="s">
        <v>449</v>
      </c>
      <c r="AI844" s="40" t="s">
        <v>177</v>
      </c>
      <c r="AJ844" s="40" t="str">
        <f t="shared" si="103"/>
        <v>Yes</v>
      </c>
      <c r="AK844" s="40" t="s">
        <v>172</v>
      </c>
      <c r="AL844" s="40" t="s">
        <v>172</v>
      </c>
      <c r="AM844" s="5" t="s">
        <v>177</v>
      </c>
      <c r="AN844" s="5" t="s">
        <v>177</v>
      </c>
      <c r="AO844" s="5" t="s">
        <v>7777</v>
      </c>
      <c r="AP844" s="5">
        <v>1132060</v>
      </c>
      <c r="AQ844" s="5">
        <v>17</v>
      </c>
      <c r="AR844" s="5" t="str">
        <f t="shared" si="102"/>
        <v>yes</v>
      </c>
      <c r="AS844" s="5">
        <v>175142</v>
      </c>
      <c r="AT844" s="5" t="str">
        <f t="shared" si="96"/>
        <v>yes</v>
      </c>
      <c r="AU844" s="5" t="str">
        <f t="shared" si="97"/>
        <v>yes</v>
      </c>
      <c r="AV844" s="5">
        <v>99.335487828099048</v>
      </c>
      <c r="AW844" s="5">
        <v>100</v>
      </c>
      <c r="AX844" s="5" t="s">
        <v>2385</v>
      </c>
      <c r="AY844" s="5">
        <v>0</v>
      </c>
      <c r="AZ844" s="5" t="str">
        <f t="shared" si="98"/>
        <v>yes</v>
      </c>
      <c r="BA844" s="5" t="str">
        <f t="shared" si="99"/>
        <v>yes</v>
      </c>
    </row>
    <row r="845" spans="1:53">
      <c r="A845" s="5" t="s">
        <v>1365</v>
      </c>
      <c r="B845" s="5" t="s">
        <v>1425</v>
      </c>
      <c r="C845" s="5" t="s">
        <v>5627</v>
      </c>
      <c r="D845" s="5">
        <v>2500000</v>
      </c>
      <c r="E845" s="5" t="s">
        <v>172</v>
      </c>
      <c r="F845" s="5" t="s">
        <v>9971</v>
      </c>
      <c r="G845" s="5" t="s">
        <v>2882</v>
      </c>
      <c r="H845" s="5" t="s">
        <v>1549</v>
      </c>
      <c r="I845" s="5" t="s">
        <v>6170</v>
      </c>
      <c r="J845" s="5" t="s">
        <v>172</v>
      </c>
      <c r="K845" s="10" t="s">
        <v>6174</v>
      </c>
      <c r="L845" s="136" t="s">
        <v>178</v>
      </c>
      <c r="M845" s="5" t="s">
        <v>6198</v>
      </c>
      <c r="N845" s="5" t="s">
        <v>449</v>
      </c>
      <c r="O845" s="5" t="s">
        <v>449</v>
      </c>
      <c r="P845" s="5" t="s">
        <v>177</v>
      </c>
      <c r="Q845" s="5" t="s">
        <v>172</v>
      </c>
      <c r="R845" s="5" t="s">
        <v>172</v>
      </c>
      <c r="S845" s="5" t="s">
        <v>172</v>
      </c>
      <c r="T845" s="5" t="s">
        <v>172</v>
      </c>
      <c r="U845" s="5" t="s">
        <v>172</v>
      </c>
      <c r="V845" s="5" t="s">
        <v>172</v>
      </c>
      <c r="W845" s="5" t="s">
        <v>172</v>
      </c>
      <c r="X845" s="5" t="s">
        <v>172</v>
      </c>
      <c r="Y845" s="5" t="s">
        <v>2814</v>
      </c>
      <c r="Z845" s="5" t="s">
        <v>172</v>
      </c>
      <c r="AA845" s="5" t="s">
        <v>172</v>
      </c>
      <c r="AB845" s="5" t="s">
        <v>172</v>
      </c>
      <c r="AC845" s="5" t="s">
        <v>172</v>
      </c>
      <c r="AD845" s="5">
        <v>2.2778400000000001E-2</v>
      </c>
      <c r="AE845" s="5" t="s">
        <v>177</v>
      </c>
      <c r="AF845" s="5" t="s">
        <v>449</v>
      </c>
      <c r="AG845" s="5" t="s">
        <v>172</v>
      </c>
      <c r="AH845" s="40" t="s">
        <v>449</v>
      </c>
      <c r="AI845" s="40" t="s">
        <v>177</v>
      </c>
      <c r="AJ845" s="40" t="str">
        <f t="shared" si="103"/>
        <v>Yes</v>
      </c>
      <c r="AK845" s="40" t="s">
        <v>172</v>
      </c>
      <c r="AL845" s="40" t="s">
        <v>172</v>
      </c>
      <c r="AM845" s="5" t="s">
        <v>177</v>
      </c>
      <c r="AN845" s="5" t="s">
        <v>177</v>
      </c>
      <c r="AO845" s="5" t="s">
        <v>7782</v>
      </c>
      <c r="AP845" s="5">
        <v>1132179</v>
      </c>
      <c r="AQ845" s="5">
        <v>15</v>
      </c>
      <c r="AR845" s="5" t="str">
        <f t="shared" si="102"/>
        <v>yes</v>
      </c>
      <c r="AS845" s="5">
        <v>208976</v>
      </c>
      <c r="AT845" s="5" t="str">
        <f t="shared" si="96"/>
        <v>yes</v>
      </c>
      <c r="AU845" s="5" t="str">
        <f t="shared" si="97"/>
        <v>yes</v>
      </c>
      <c r="AV845" s="5">
        <v>99.345929786168014</v>
      </c>
      <c r="AW845" s="5">
        <v>100</v>
      </c>
      <c r="AX845" s="5" t="s">
        <v>2385</v>
      </c>
      <c r="AY845" s="5">
        <v>0</v>
      </c>
      <c r="AZ845" s="5" t="str">
        <f t="shared" si="98"/>
        <v>yes</v>
      </c>
      <c r="BA845" s="5" t="str">
        <f t="shared" si="99"/>
        <v>yes</v>
      </c>
    </row>
    <row r="846" spans="1:53">
      <c r="A846" s="5" t="s">
        <v>472</v>
      </c>
      <c r="B846" s="5" t="s">
        <v>470</v>
      </c>
      <c r="C846" s="5" t="s">
        <v>5544</v>
      </c>
      <c r="D846" s="5">
        <v>2500000</v>
      </c>
      <c r="E846" s="5" t="s">
        <v>172</v>
      </c>
      <c r="F846" s="5" t="s">
        <v>9925</v>
      </c>
      <c r="G846" s="5" t="s">
        <v>2882</v>
      </c>
      <c r="H846" s="5" t="s">
        <v>1549</v>
      </c>
      <c r="I846" s="5" t="s">
        <v>6170</v>
      </c>
      <c r="J846" s="5" t="s">
        <v>172</v>
      </c>
      <c r="K846" s="10" t="s">
        <v>6174</v>
      </c>
      <c r="L846" s="136" t="s">
        <v>178</v>
      </c>
      <c r="M846" s="5" t="s">
        <v>6198</v>
      </c>
      <c r="N846" s="5" t="s">
        <v>449</v>
      </c>
      <c r="O846" s="5" t="s">
        <v>449</v>
      </c>
      <c r="P846" s="5" t="s">
        <v>177</v>
      </c>
      <c r="Q846" s="5" t="s">
        <v>172</v>
      </c>
      <c r="R846" s="5" t="s">
        <v>172</v>
      </c>
      <c r="S846" s="5" t="s">
        <v>172</v>
      </c>
      <c r="T846" s="5" t="s">
        <v>172</v>
      </c>
      <c r="U846" s="5" t="s">
        <v>172</v>
      </c>
      <c r="V846" s="5" t="s">
        <v>172</v>
      </c>
      <c r="W846" s="5" t="s">
        <v>172</v>
      </c>
      <c r="X846" s="5" t="s">
        <v>172</v>
      </c>
      <c r="Y846" s="5" t="s">
        <v>2814</v>
      </c>
      <c r="Z846" s="5" t="s">
        <v>172</v>
      </c>
      <c r="AA846" s="5" t="s">
        <v>172</v>
      </c>
      <c r="AB846" s="5" t="s">
        <v>172</v>
      </c>
      <c r="AC846" s="5" t="s">
        <v>172</v>
      </c>
      <c r="AD846" s="5">
        <v>2.2738899999999999E-2</v>
      </c>
      <c r="AE846" s="5" t="s">
        <v>177</v>
      </c>
      <c r="AF846" s="5" t="s">
        <v>449</v>
      </c>
      <c r="AG846" s="5" t="s">
        <v>172</v>
      </c>
      <c r="AH846" s="40" t="s">
        <v>449</v>
      </c>
      <c r="AI846" s="40" t="s">
        <v>177</v>
      </c>
      <c r="AJ846" s="40" t="str">
        <f t="shared" si="103"/>
        <v>Yes</v>
      </c>
      <c r="AK846" s="40" t="s">
        <v>172</v>
      </c>
      <c r="AL846" s="40" t="s">
        <v>172</v>
      </c>
      <c r="AM846" s="5" t="s">
        <v>177</v>
      </c>
      <c r="AN846" s="5" t="s">
        <v>177</v>
      </c>
      <c r="AO846" s="5" t="s">
        <v>7675</v>
      </c>
      <c r="AP846" s="5">
        <v>1133720</v>
      </c>
      <c r="AQ846" s="5">
        <v>18</v>
      </c>
      <c r="AR846" s="5" t="str">
        <f t="shared" si="102"/>
        <v>yes</v>
      </c>
      <c r="AS846" s="5">
        <v>209229</v>
      </c>
      <c r="AT846" s="5" t="str">
        <f t="shared" si="96"/>
        <v>yes</v>
      </c>
      <c r="AU846" s="5" t="str">
        <f t="shared" si="97"/>
        <v>yes</v>
      </c>
      <c r="AV846" s="5">
        <v>99.48114875578365</v>
      </c>
      <c r="AW846" s="5">
        <v>100</v>
      </c>
      <c r="AX846" s="5" t="s">
        <v>2385</v>
      </c>
      <c r="AY846" s="5">
        <v>0</v>
      </c>
      <c r="AZ846" s="5" t="str">
        <f t="shared" si="98"/>
        <v>yes</v>
      </c>
      <c r="BA846" s="5" t="str">
        <f t="shared" si="99"/>
        <v>yes</v>
      </c>
    </row>
    <row r="847" spans="1:53">
      <c r="A847" s="5" t="s">
        <v>1366</v>
      </c>
      <c r="B847" s="5" t="s">
        <v>1953</v>
      </c>
      <c r="C847" s="5" t="s">
        <v>5611</v>
      </c>
      <c r="D847" s="5">
        <v>2500000</v>
      </c>
      <c r="E847" s="5" t="s">
        <v>172</v>
      </c>
      <c r="F847" s="5" t="s">
        <v>9975</v>
      </c>
      <c r="G847" s="5" t="s">
        <v>2882</v>
      </c>
      <c r="H847" s="5" t="s">
        <v>1549</v>
      </c>
      <c r="I847" s="5" t="s">
        <v>6170</v>
      </c>
      <c r="J847" s="5" t="s">
        <v>172</v>
      </c>
      <c r="K847" s="10" t="s">
        <v>6174</v>
      </c>
      <c r="L847" s="136" t="s">
        <v>178</v>
      </c>
      <c r="M847" s="5" t="s">
        <v>6198</v>
      </c>
      <c r="N847" s="5" t="s">
        <v>449</v>
      </c>
      <c r="O847" s="5" t="s">
        <v>449</v>
      </c>
      <c r="P847" s="5" t="s">
        <v>177</v>
      </c>
      <c r="Q847" s="5" t="s">
        <v>172</v>
      </c>
      <c r="R847" s="5" t="s">
        <v>172</v>
      </c>
      <c r="S847" s="5" t="s">
        <v>172</v>
      </c>
      <c r="T847" s="5" t="s">
        <v>172</v>
      </c>
      <c r="U847" s="5" t="s">
        <v>172</v>
      </c>
      <c r="V847" s="5" t="s">
        <v>172</v>
      </c>
      <c r="W847" s="5" t="s">
        <v>172</v>
      </c>
      <c r="X847" s="5" t="s">
        <v>172</v>
      </c>
      <c r="Y847" s="5" t="s">
        <v>2814</v>
      </c>
      <c r="Z847" s="5" t="s">
        <v>172</v>
      </c>
      <c r="AA847" s="5" t="s">
        <v>172</v>
      </c>
      <c r="AB847" s="5" t="s">
        <v>172</v>
      </c>
      <c r="AC847" s="5" t="s">
        <v>172</v>
      </c>
      <c r="AD847" s="5">
        <v>2.2774900000000001E-2</v>
      </c>
      <c r="AE847" s="5" t="s">
        <v>177</v>
      </c>
      <c r="AF847" s="5" t="s">
        <v>449</v>
      </c>
      <c r="AG847" s="5" t="s">
        <v>172</v>
      </c>
      <c r="AH847" s="40" t="s">
        <v>449</v>
      </c>
      <c r="AI847" s="40" t="s">
        <v>177</v>
      </c>
      <c r="AJ847" s="40" t="str">
        <f t="shared" si="103"/>
        <v>Yes</v>
      </c>
      <c r="AK847" s="40" t="s">
        <v>172</v>
      </c>
      <c r="AL847" s="40" t="s">
        <v>172</v>
      </c>
      <c r="AM847" s="5" t="s">
        <v>177</v>
      </c>
      <c r="AN847" s="5" t="s">
        <v>177</v>
      </c>
      <c r="AO847" s="5" t="s">
        <v>7766</v>
      </c>
      <c r="AP847" s="5">
        <v>1131160</v>
      </c>
      <c r="AQ847" s="5">
        <v>14</v>
      </c>
      <c r="AR847" s="5" t="str">
        <f t="shared" si="102"/>
        <v>yes</v>
      </c>
      <c r="AS847" s="5">
        <v>597772</v>
      </c>
      <c r="AT847" s="5" t="str">
        <f t="shared" si="96"/>
        <v>yes</v>
      </c>
      <c r="AU847" s="5" t="str">
        <f t="shared" si="97"/>
        <v>yes</v>
      </c>
      <c r="AV847" s="5">
        <v>99.256515035980883</v>
      </c>
      <c r="AW847" s="5">
        <v>100</v>
      </c>
      <c r="AX847" s="5" t="s">
        <v>2385</v>
      </c>
      <c r="AY847" s="5">
        <v>0</v>
      </c>
      <c r="AZ847" s="5" t="str">
        <f t="shared" si="98"/>
        <v>yes</v>
      </c>
      <c r="BA847" s="5" t="str">
        <f t="shared" si="99"/>
        <v>yes</v>
      </c>
    </row>
    <row r="848" spans="1:53">
      <c r="A848" s="5" t="s">
        <v>1367</v>
      </c>
      <c r="B848" s="5" t="s">
        <v>1431</v>
      </c>
      <c r="C848" s="5" t="s">
        <v>5630</v>
      </c>
      <c r="D848" s="5">
        <v>2500000</v>
      </c>
      <c r="E848" s="5" t="s">
        <v>172</v>
      </c>
      <c r="F848" s="5" t="s">
        <v>9974</v>
      </c>
      <c r="G848" s="5" t="s">
        <v>2882</v>
      </c>
      <c r="H848" s="5" t="s">
        <v>1549</v>
      </c>
      <c r="I848" s="5" t="s">
        <v>6170</v>
      </c>
      <c r="J848" s="5" t="s">
        <v>172</v>
      </c>
      <c r="K848" s="10" t="s">
        <v>6174</v>
      </c>
      <c r="L848" s="136" t="s">
        <v>178</v>
      </c>
      <c r="M848" s="5" t="s">
        <v>6198</v>
      </c>
      <c r="N848" s="5" t="s">
        <v>449</v>
      </c>
      <c r="O848" s="5" t="s">
        <v>449</v>
      </c>
      <c r="P848" s="5" t="s">
        <v>177</v>
      </c>
      <c r="Q848" s="5" t="s">
        <v>172</v>
      </c>
      <c r="R848" s="5" t="s">
        <v>172</v>
      </c>
      <c r="S848" s="5" t="s">
        <v>172</v>
      </c>
      <c r="T848" s="5" t="s">
        <v>172</v>
      </c>
      <c r="U848" s="5" t="s">
        <v>172</v>
      </c>
      <c r="V848" s="5" t="s">
        <v>172</v>
      </c>
      <c r="W848" s="5" t="s">
        <v>172</v>
      </c>
      <c r="X848" s="5" t="s">
        <v>172</v>
      </c>
      <c r="Y848" s="5" t="s">
        <v>2814</v>
      </c>
      <c r="Z848" s="5" t="s">
        <v>172</v>
      </c>
      <c r="AA848" s="5" t="s">
        <v>172</v>
      </c>
      <c r="AB848" s="5" t="s">
        <v>172</v>
      </c>
      <c r="AC848" s="5" t="s">
        <v>172</v>
      </c>
      <c r="AD848" s="5">
        <v>2.2789799999999999E-2</v>
      </c>
      <c r="AE848" s="5" t="s">
        <v>177</v>
      </c>
      <c r="AF848" s="5" t="s">
        <v>449</v>
      </c>
      <c r="AG848" s="5" t="s">
        <v>172</v>
      </c>
      <c r="AH848" s="40" t="s">
        <v>449</v>
      </c>
      <c r="AI848" s="40" t="s">
        <v>177</v>
      </c>
      <c r="AJ848" s="40" t="str">
        <f t="shared" si="103"/>
        <v>Yes</v>
      </c>
      <c r="AK848" s="40" t="s">
        <v>172</v>
      </c>
      <c r="AL848" s="40" t="s">
        <v>172</v>
      </c>
      <c r="AM848" s="5" t="s">
        <v>177</v>
      </c>
      <c r="AN848" s="5" t="s">
        <v>177</v>
      </c>
      <c r="AO848" s="5" t="s">
        <v>7785</v>
      </c>
      <c r="AP848" s="5">
        <v>1132492</v>
      </c>
      <c r="AQ848" s="5">
        <v>19</v>
      </c>
      <c r="AR848" s="5" t="str">
        <f t="shared" si="102"/>
        <v>yes</v>
      </c>
      <c r="AS848" s="5">
        <v>175141</v>
      </c>
      <c r="AT848" s="5" t="str">
        <f t="shared" si="96"/>
        <v>yes</v>
      </c>
      <c r="AU848" s="5" t="str">
        <f t="shared" si="97"/>
        <v>yes</v>
      </c>
      <c r="AV848" s="5">
        <v>99.373394768315777</v>
      </c>
      <c r="AW848" s="5">
        <v>100</v>
      </c>
      <c r="AX848" s="5" t="s">
        <v>2385</v>
      </c>
      <c r="AY848" s="5">
        <v>0</v>
      </c>
      <c r="AZ848" s="5" t="str">
        <f t="shared" si="98"/>
        <v>yes</v>
      </c>
      <c r="BA848" s="5" t="str">
        <f t="shared" si="99"/>
        <v>yes</v>
      </c>
    </row>
    <row r="849" spans="1:53">
      <c r="A849" s="5" t="s">
        <v>1334</v>
      </c>
      <c r="B849" s="5" t="s">
        <v>546</v>
      </c>
      <c r="C849" s="5" t="s">
        <v>5296</v>
      </c>
      <c r="D849" s="5">
        <v>1202746</v>
      </c>
      <c r="E849" s="5" t="s">
        <v>172</v>
      </c>
      <c r="F849" s="5" t="s">
        <v>9948</v>
      </c>
      <c r="G849" s="5" t="s">
        <v>2882</v>
      </c>
      <c r="H849" s="5" t="s">
        <v>1549</v>
      </c>
      <c r="I849" s="5" t="s">
        <v>6170</v>
      </c>
      <c r="J849" s="5" t="s">
        <v>172</v>
      </c>
      <c r="K849" s="10" t="s">
        <v>6174</v>
      </c>
      <c r="L849" s="136" t="s">
        <v>178</v>
      </c>
      <c r="M849" s="5" t="s">
        <v>6198</v>
      </c>
      <c r="N849" s="5" t="s">
        <v>449</v>
      </c>
      <c r="O849" s="5" t="s">
        <v>449</v>
      </c>
      <c r="P849" s="5" t="s">
        <v>177</v>
      </c>
      <c r="Q849" s="5" t="s">
        <v>172</v>
      </c>
      <c r="R849" s="5" t="s">
        <v>172</v>
      </c>
      <c r="S849" s="5" t="s">
        <v>172</v>
      </c>
      <c r="T849" s="5" t="s">
        <v>172</v>
      </c>
      <c r="U849" s="5" t="s">
        <v>172</v>
      </c>
      <c r="V849" s="5" t="s">
        <v>172</v>
      </c>
      <c r="W849" s="5" t="s">
        <v>172</v>
      </c>
      <c r="X849" s="5" t="s">
        <v>172</v>
      </c>
      <c r="Y849" s="5" t="s">
        <v>2814</v>
      </c>
      <c r="Z849" s="5" t="s">
        <v>172</v>
      </c>
      <c r="AA849" s="5" t="s">
        <v>172</v>
      </c>
      <c r="AB849" s="5" t="s">
        <v>172</v>
      </c>
      <c r="AC849" s="5" t="s">
        <v>172</v>
      </c>
      <c r="AD849" s="5">
        <v>2.33575E-2</v>
      </c>
      <c r="AE849" s="5" t="s">
        <v>177</v>
      </c>
      <c r="AF849" s="5" t="s">
        <v>449</v>
      </c>
      <c r="AG849" s="5" t="s">
        <v>172</v>
      </c>
      <c r="AH849" s="40" t="s">
        <v>449</v>
      </c>
      <c r="AI849" s="40" t="s">
        <v>177</v>
      </c>
      <c r="AJ849" s="40" t="str">
        <f t="shared" si="103"/>
        <v>Yes</v>
      </c>
      <c r="AK849" s="40" t="s">
        <v>172</v>
      </c>
      <c r="AL849" s="40" t="s">
        <v>172</v>
      </c>
      <c r="AM849" s="5" t="s">
        <v>177</v>
      </c>
      <c r="AN849" s="5" t="s">
        <v>177</v>
      </c>
      <c r="AO849" s="5" t="s">
        <v>7706</v>
      </c>
      <c r="AP849" s="5">
        <v>1132085</v>
      </c>
      <c r="AQ849" s="5">
        <v>15</v>
      </c>
      <c r="AR849" s="5" t="str">
        <f t="shared" si="102"/>
        <v>yes</v>
      </c>
      <c r="AS849" s="5">
        <v>597738</v>
      </c>
      <c r="AT849" s="5" t="str">
        <f t="shared" si="96"/>
        <v>yes</v>
      </c>
      <c r="AU849" s="5" t="str">
        <f t="shared" si="97"/>
        <v>yes</v>
      </c>
      <c r="AV849" s="5">
        <v>99.337681516768995</v>
      </c>
      <c r="AW849" s="5">
        <v>100</v>
      </c>
      <c r="AX849" s="5" t="s">
        <v>2385</v>
      </c>
      <c r="AY849" s="5">
        <v>0</v>
      </c>
      <c r="AZ849" s="5" t="str">
        <f t="shared" si="98"/>
        <v>yes</v>
      </c>
      <c r="BA849" s="5" t="str">
        <f t="shared" si="99"/>
        <v>yes</v>
      </c>
    </row>
    <row r="850" spans="1:53">
      <c r="A850" s="5" t="s">
        <v>455</v>
      </c>
      <c r="B850" s="5" t="s">
        <v>453</v>
      </c>
      <c r="C850" s="5" t="s">
        <v>5538</v>
      </c>
      <c r="D850" s="5">
        <v>2500000</v>
      </c>
      <c r="E850" s="5" t="s">
        <v>172</v>
      </c>
      <c r="F850" s="5" t="s">
        <v>9918</v>
      </c>
      <c r="G850" s="5" t="s">
        <v>2882</v>
      </c>
      <c r="H850" s="5" t="s">
        <v>1549</v>
      </c>
      <c r="I850" s="5" t="s">
        <v>6170</v>
      </c>
      <c r="J850" s="5" t="s">
        <v>172</v>
      </c>
      <c r="K850" s="10" t="s">
        <v>6174</v>
      </c>
      <c r="L850" s="136" t="s">
        <v>178</v>
      </c>
      <c r="M850" s="5" t="s">
        <v>6198</v>
      </c>
      <c r="N850" s="5" t="s">
        <v>449</v>
      </c>
      <c r="O850" s="5" t="s">
        <v>449</v>
      </c>
      <c r="P850" s="5" t="s">
        <v>177</v>
      </c>
      <c r="Q850" s="5" t="s">
        <v>172</v>
      </c>
      <c r="R850" s="5" t="s">
        <v>172</v>
      </c>
      <c r="S850" s="5" t="s">
        <v>172</v>
      </c>
      <c r="T850" s="5" t="s">
        <v>172</v>
      </c>
      <c r="U850" s="5" t="s">
        <v>172</v>
      </c>
      <c r="V850" s="5" t="s">
        <v>172</v>
      </c>
      <c r="W850" s="5" t="s">
        <v>172</v>
      </c>
      <c r="X850" s="5" t="s">
        <v>172</v>
      </c>
      <c r="Y850" s="5" t="s">
        <v>2814</v>
      </c>
      <c r="Z850" s="5" t="s">
        <v>172</v>
      </c>
      <c r="AA850" s="5" t="s">
        <v>172</v>
      </c>
      <c r="AB850" s="5" t="s">
        <v>172</v>
      </c>
      <c r="AC850" s="5" t="s">
        <v>172</v>
      </c>
      <c r="AD850" s="5">
        <v>2.2769600000000001E-2</v>
      </c>
      <c r="AE850" s="5" t="s">
        <v>177</v>
      </c>
      <c r="AF850" s="5" t="s">
        <v>449</v>
      </c>
      <c r="AG850" s="5" t="s">
        <v>172</v>
      </c>
      <c r="AH850" s="40" t="s">
        <v>449</v>
      </c>
      <c r="AI850" s="40" t="s">
        <v>177</v>
      </c>
      <c r="AJ850" s="40" t="str">
        <f t="shared" si="103"/>
        <v>Yes</v>
      </c>
      <c r="AK850" s="40" t="s">
        <v>172</v>
      </c>
      <c r="AL850" s="40" t="s">
        <v>172</v>
      </c>
      <c r="AM850" s="5" t="s">
        <v>177</v>
      </c>
      <c r="AN850" s="5" t="s">
        <v>177</v>
      </c>
      <c r="AO850" s="5" t="s">
        <v>7668</v>
      </c>
      <c r="AP850" s="5">
        <v>1134022</v>
      </c>
      <c r="AQ850" s="5">
        <v>16</v>
      </c>
      <c r="AR850" s="5" t="str">
        <f t="shared" si="102"/>
        <v>yes</v>
      </c>
      <c r="AS850" s="5">
        <v>208976</v>
      </c>
      <c r="AT850" s="5" t="str">
        <f t="shared" si="96"/>
        <v>yes</v>
      </c>
      <c r="AU850" s="5" t="str">
        <f t="shared" si="97"/>
        <v>yes</v>
      </c>
      <c r="AV850" s="5">
        <v>99.507648514916653</v>
      </c>
      <c r="AW850" s="5">
        <v>100</v>
      </c>
      <c r="AX850" s="5" t="s">
        <v>2385</v>
      </c>
      <c r="AY850" s="5">
        <v>0</v>
      </c>
      <c r="AZ850" s="5" t="str">
        <f t="shared" si="98"/>
        <v>yes</v>
      </c>
      <c r="BA850" s="5" t="str">
        <f t="shared" si="99"/>
        <v>yes</v>
      </c>
    </row>
    <row r="851" spans="1:53">
      <c r="A851" s="5" t="s">
        <v>1368</v>
      </c>
      <c r="B851" s="5" t="s">
        <v>1958</v>
      </c>
      <c r="C851" s="5" t="s">
        <v>5617</v>
      </c>
      <c r="D851" s="5">
        <v>2500000</v>
      </c>
      <c r="E851" s="5" t="s">
        <v>172</v>
      </c>
      <c r="F851" s="5" t="s">
        <v>9980</v>
      </c>
      <c r="G851" s="5" t="s">
        <v>2882</v>
      </c>
      <c r="H851" s="5" t="s">
        <v>1549</v>
      </c>
      <c r="I851" s="5" t="s">
        <v>6170</v>
      </c>
      <c r="J851" s="5" t="s">
        <v>172</v>
      </c>
      <c r="K851" s="10" t="s">
        <v>6174</v>
      </c>
      <c r="L851" s="136" t="s">
        <v>178</v>
      </c>
      <c r="M851" s="5" t="s">
        <v>6198</v>
      </c>
      <c r="N851" s="5" t="s">
        <v>449</v>
      </c>
      <c r="O851" s="5" t="s">
        <v>449</v>
      </c>
      <c r="P851" s="5" t="s">
        <v>177</v>
      </c>
      <c r="Q851" s="5" t="s">
        <v>172</v>
      </c>
      <c r="R851" s="5" t="s">
        <v>172</v>
      </c>
      <c r="S851" s="5" t="s">
        <v>172</v>
      </c>
      <c r="T851" s="5" t="s">
        <v>172</v>
      </c>
      <c r="U851" s="5" t="s">
        <v>172</v>
      </c>
      <c r="V851" s="5" t="s">
        <v>172</v>
      </c>
      <c r="W851" s="5" t="s">
        <v>172</v>
      </c>
      <c r="X851" s="5" t="s">
        <v>172</v>
      </c>
      <c r="Y851" s="5" t="s">
        <v>2814</v>
      </c>
      <c r="Z851" s="5" t="s">
        <v>172</v>
      </c>
      <c r="AA851" s="5" t="s">
        <v>172</v>
      </c>
      <c r="AB851" s="5" t="s">
        <v>172</v>
      </c>
      <c r="AC851" s="5" t="s">
        <v>172</v>
      </c>
      <c r="AD851" s="5">
        <v>2.2803E-2</v>
      </c>
      <c r="AE851" s="5" t="s">
        <v>177</v>
      </c>
      <c r="AF851" s="5" t="s">
        <v>449</v>
      </c>
      <c r="AG851" s="5" t="s">
        <v>172</v>
      </c>
      <c r="AH851" s="40" t="s">
        <v>449</v>
      </c>
      <c r="AI851" s="40" t="s">
        <v>177</v>
      </c>
      <c r="AJ851" s="40" t="str">
        <f t="shared" si="103"/>
        <v>Yes</v>
      </c>
      <c r="AK851" s="40" t="s">
        <v>172</v>
      </c>
      <c r="AL851" s="40" t="s">
        <v>172</v>
      </c>
      <c r="AM851" s="5" t="s">
        <v>177</v>
      </c>
      <c r="AN851" s="5" t="s">
        <v>177</v>
      </c>
      <c r="AO851" s="5" t="s">
        <v>7771</v>
      </c>
      <c r="AP851" s="5">
        <v>1132063</v>
      </c>
      <c r="AQ851" s="5">
        <v>13</v>
      </c>
      <c r="AR851" s="5" t="str">
        <f t="shared" si="102"/>
        <v>yes</v>
      </c>
      <c r="AS851" s="5">
        <v>208976</v>
      </c>
      <c r="AT851" s="5" t="str">
        <f t="shared" si="96"/>
        <v>yes</v>
      </c>
      <c r="AU851" s="5" t="str">
        <f t="shared" si="97"/>
        <v>yes</v>
      </c>
      <c r="AV851" s="5">
        <v>99.335751070739448</v>
      </c>
      <c r="AW851" s="5">
        <v>100</v>
      </c>
      <c r="AX851" s="5" t="s">
        <v>2385</v>
      </c>
      <c r="AY851" s="5">
        <v>0</v>
      </c>
      <c r="AZ851" s="5" t="str">
        <f t="shared" si="98"/>
        <v>yes</v>
      </c>
      <c r="BA851" s="5" t="str">
        <f t="shared" si="99"/>
        <v>yes</v>
      </c>
    </row>
    <row r="852" spans="1:53">
      <c r="A852" s="5" t="s">
        <v>1369</v>
      </c>
      <c r="B852" s="5" t="s">
        <v>1957</v>
      </c>
      <c r="C852" s="5" t="s">
        <v>5616</v>
      </c>
      <c r="D852" s="5">
        <v>2500000</v>
      </c>
      <c r="E852" s="5" t="s">
        <v>172</v>
      </c>
      <c r="F852" s="5" t="s">
        <v>9979</v>
      </c>
      <c r="G852" s="5" t="s">
        <v>2882</v>
      </c>
      <c r="H852" s="5" t="s">
        <v>1549</v>
      </c>
      <c r="I852" s="5" t="s">
        <v>6170</v>
      </c>
      <c r="J852" s="5" t="s">
        <v>172</v>
      </c>
      <c r="K852" s="10" t="s">
        <v>6174</v>
      </c>
      <c r="L852" s="136" t="s">
        <v>178</v>
      </c>
      <c r="M852" s="5" t="s">
        <v>6198</v>
      </c>
      <c r="N852" s="5" t="s">
        <v>449</v>
      </c>
      <c r="O852" s="5" t="s">
        <v>449</v>
      </c>
      <c r="P852" s="5" t="s">
        <v>177</v>
      </c>
      <c r="Q852" s="5" t="s">
        <v>172</v>
      </c>
      <c r="R852" s="5" t="s">
        <v>172</v>
      </c>
      <c r="S852" s="5" t="s">
        <v>172</v>
      </c>
      <c r="T852" s="5" t="s">
        <v>172</v>
      </c>
      <c r="U852" s="5" t="s">
        <v>172</v>
      </c>
      <c r="V852" s="5" t="s">
        <v>172</v>
      </c>
      <c r="W852" s="5" t="s">
        <v>172</v>
      </c>
      <c r="X852" s="5" t="s">
        <v>172</v>
      </c>
      <c r="Y852" s="5" t="s">
        <v>2814</v>
      </c>
      <c r="Z852" s="5" t="s">
        <v>172</v>
      </c>
      <c r="AA852" s="5" t="s">
        <v>172</v>
      </c>
      <c r="AB852" s="5" t="s">
        <v>172</v>
      </c>
      <c r="AC852" s="5" t="s">
        <v>172</v>
      </c>
      <c r="AD852" s="5">
        <v>2.2759100000000001E-2</v>
      </c>
      <c r="AE852" s="5" t="s">
        <v>177</v>
      </c>
      <c r="AF852" s="5" t="s">
        <v>449</v>
      </c>
      <c r="AG852" s="5" t="s">
        <v>172</v>
      </c>
      <c r="AH852" s="40" t="s">
        <v>449</v>
      </c>
      <c r="AI852" s="40" t="s">
        <v>177</v>
      </c>
      <c r="AJ852" s="40" t="str">
        <f t="shared" si="103"/>
        <v>Yes</v>
      </c>
      <c r="AK852" s="40" t="s">
        <v>172</v>
      </c>
      <c r="AL852" s="40" t="s">
        <v>172</v>
      </c>
      <c r="AM852" s="5" t="s">
        <v>177</v>
      </c>
      <c r="AN852" s="5" t="s">
        <v>177</v>
      </c>
      <c r="AO852" s="5" t="s">
        <v>7770</v>
      </c>
      <c r="AP852" s="5">
        <v>1132082</v>
      </c>
      <c r="AQ852" s="5">
        <v>16</v>
      </c>
      <c r="AR852" s="5" t="str">
        <f t="shared" si="102"/>
        <v>yes</v>
      </c>
      <c r="AS852" s="5">
        <v>175164</v>
      </c>
      <c r="AT852" s="5" t="str">
        <f t="shared" si="96"/>
        <v>yes</v>
      </c>
      <c r="AU852" s="5" t="str">
        <f t="shared" si="97"/>
        <v>yes</v>
      </c>
      <c r="AV852" s="5">
        <v>99.337418274128595</v>
      </c>
      <c r="AW852" s="5">
        <v>100</v>
      </c>
      <c r="AX852" s="5" t="s">
        <v>2385</v>
      </c>
      <c r="AY852" s="5">
        <v>0</v>
      </c>
      <c r="AZ852" s="5" t="str">
        <f t="shared" si="98"/>
        <v>yes</v>
      </c>
      <c r="BA852" s="5" t="str">
        <f t="shared" si="99"/>
        <v>yes</v>
      </c>
    </row>
    <row r="853" spans="1:53">
      <c r="A853" s="5" t="s">
        <v>466</v>
      </c>
      <c r="B853" s="5" t="s">
        <v>464</v>
      </c>
      <c r="C853" s="5" t="s">
        <v>5542</v>
      </c>
      <c r="D853" s="5">
        <v>2500000</v>
      </c>
      <c r="E853" s="5" t="s">
        <v>172</v>
      </c>
      <c r="F853" s="5" t="s">
        <v>9923</v>
      </c>
      <c r="G853" s="5" t="s">
        <v>2882</v>
      </c>
      <c r="H853" s="5" t="s">
        <v>1549</v>
      </c>
      <c r="I853" s="5" t="s">
        <v>6170</v>
      </c>
      <c r="J853" s="5" t="s">
        <v>172</v>
      </c>
      <c r="K853" s="10" t="s">
        <v>6174</v>
      </c>
      <c r="L853" s="136" t="s">
        <v>178</v>
      </c>
      <c r="M853" s="5" t="s">
        <v>6198</v>
      </c>
      <c r="N853" s="5" t="s">
        <v>449</v>
      </c>
      <c r="O853" s="5" t="s">
        <v>449</v>
      </c>
      <c r="P853" s="5" t="s">
        <v>177</v>
      </c>
      <c r="Q853" s="5" t="s">
        <v>172</v>
      </c>
      <c r="R853" s="5" t="s">
        <v>172</v>
      </c>
      <c r="S853" s="5" t="s">
        <v>172</v>
      </c>
      <c r="T853" s="5" t="s">
        <v>172</v>
      </c>
      <c r="U853" s="5" t="s">
        <v>172</v>
      </c>
      <c r="V853" s="5" t="s">
        <v>172</v>
      </c>
      <c r="W853" s="5" t="s">
        <v>172</v>
      </c>
      <c r="X853" s="5" t="s">
        <v>172</v>
      </c>
      <c r="Y853" s="5" t="s">
        <v>2814</v>
      </c>
      <c r="Z853" s="5" t="s">
        <v>172</v>
      </c>
      <c r="AA853" s="5" t="s">
        <v>172</v>
      </c>
      <c r="AB853" s="5" t="s">
        <v>172</v>
      </c>
      <c r="AC853" s="5" t="s">
        <v>172</v>
      </c>
      <c r="AD853" s="5">
        <v>2.2826599999999999E-2</v>
      </c>
      <c r="AE853" s="5" t="s">
        <v>177</v>
      </c>
      <c r="AF853" s="5" t="s">
        <v>449</v>
      </c>
      <c r="AG853" s="5" t="s">
        <v>172</v>
      </c>
      <c r="AH853" s="40" t="s">
        <v>449</v>
      </c>
      <c r="AI853" s="40" t="s">
        <v>177</v>
      </c>
      <c r="AJ853" s="40" t="str">
        <f t="shared" si="103"/>
        <v>Yes</v>
      </c>
      <c r="AK853" s="40" t="s">
        <v>172</v>
      </c>
      <c r="AL853" s="40" t="s">
        <v>172</v>
      </c>
      <c r="AM853" s="5" t="s">
        <v>177</v>
      </c>
      <c r="AN853" s="5" t="s">
        <v>177</v>
      </c>
      <c r="AO853" s="5" t="s">
        <v>7673</v>
      </c>
      <c r="AP853" s="5">
        <v>1132836</v>
      </c>
      <c r="AQ853" s="5">
        <v>17</v>
      </c>
      <c r="AR853" s="5" t="str">
        <f t="shared" si="102"/>
        <v>yes</v>
      </c>
      <c r="AS853" s="5">
        <v>176021</v>
      </c>
      <c r="AT853" s="5" t="str">
        <f t="shared" si="96"/>
        <v>yes</v>
      </c>
      <c r="AU853" s="5" t="str">
        <f t="shared" si="97"/>
        <v>yes</v>
      </c>
      <c r="AV853" s="5">
        <v>99.403579924414259</v>
      </c>
      <c r="AW853" s="5">
        <v>100</v>
      </c>
      <c r="AX853" s="5" t="s">
        <v>2385</v>
      </c>
      <c r="AY853" s="5">
        <v>0</v>
      </c>
      <c r="AZ853" s="5" t="str">
        <f t="shared" si="98"/>
        <v>yes</v>
      </c>
      <c r="BA853" s="5" t="str">
        <f t="shared" si="99"/>
        <v>yes</v>
      </c>
    </row>
    <row r="854" spans="1:53">
      <c r="A854" s="5" t="s">
        <v>1354</v>
      </c>
      <c r="B854" s="5" t="s">
        <v>1417</v>
      </c>
      <c r="C854" s="5" t="s">
        <v>5623</v>
      </c>
      <c r="D854" s="5">
        <v>2500000</v>
      </c>
      <c r="E854" s="5" t="s">
        <v>172</v>
      </c>
      <c r="F854" s="5" t="s">
        <v>9967</v>
      </c>
      <c r="G854" s="5" t="s">
        <v>2882</v>
      </c>
      <c r="H854" s="5" t="s">
        <v>1549</v>
      </c>
      <c r="I854" s="5" t="s">
        <v>6170</v>
      </c>
      <c r="J854" s="5" t="s">
        <v>172</v>
      </c>
      <c r="K854" s="10" t="s">
        <v>6174</v>
      </c>
      <c r="L854" s="136" t="s">
        <v>178</v>
      </c>
      <c r="M854" s="5" t="s">
        <v>6198</v>
      </c>
      <c r="N854" s="5" t="s">
        <v>449</v>
      </c>
      <c r="O854" s="5" t="s">
        <v>449</v>
      </c>
      <c r="P854" s="5" t="s">
        <v>177</v>
      </c>
      <c r="Q854" s="5" t="s">
        <v>172</v>
      </c>
      <c r="R854" s="5" t="s">
        <v>172</v>
      </c>
      <c r="S854" s="5" t="s">
        <v>172</v>
      </c>
      <c r="T854" s="5" t="s">
        <v>172</v>
      </c>
      <c r="U854" s="5" t="s">
        <v>172</v>
      </c>
      <c r="V854" s="5" t="s">
        <v>172</v>
      </c>
      <c r="W854" s="5" t="s">
        <v>172</v>
      </c>
      <c r="X854" s="5" t="s">
        <v>172</v>
      </c>
      <c r="Y854" s="5" t="s">
        <v>2814</v>
      </c>
      <c r="Z854" s="5" t="s">
        <v>172</v>
      </c>
      <c r="AA854" s="5" t="s">
        <v>172</v>
      </c>
      <c r="AB854" s="5" t="s">
        <v>172</v>
      </c>
      <c r="AC854" s="5" t="s">
        <v>172</v>
      </c>
      <c r="AD854" s="5">
        <v>2.2706400000000002E-2</v>
      </c>
      <c r="AE854" s="5" t="s">
        <v>177</v>
      </c>
      <c r="AF854" s="5" t="s">
        <v>449</v>
      </c>
      <c r="AG854" s="5" t="s">
        <v>172</v>
      </c>
      <c r="AH854" s="40" t="s">
        <v>449</v>
      </c>
      <c r="AI854" s="40" t="s">
        <v>177</v>
      </c>
      <c r="AJ854" s="40" t="str">
        <f t="shared" si="103"/>
        <v>Yes</v>
      </c>
      <c r="AK854" s="40" t="s">
        <v>172</v>
      </c>
      <c r="AL854" s="40" t="s">
        <v>172</v>
      </c>
      <c r="AM854" s="5" t="s">
        <v>177</v>
      </c>
      <c r="AN854" s="5" t="s">
        <v>177</v>
      </c>
      <c r="AO854" s="5" t="s">
        <v>7778</v>
      </c>
      <c r="AP854" s="5">
        <v>1270240</v>
      </c>
      <c r="AQ854" s="5">
        <v>17</v>
      </c>
      <c r="AR854" s="5" t="str">
        <f t="shared" si="102"/>
        <v>yes</v>
      </c>
      <c r="AS854" s="5">
        <v>175168</v>
      </c>
      <c r="AT854" s="5" t="str">
        <f t="shared" si="96"/>
        <v>yes</v>
      </c>
      <c r="AU854" s="5" t="str">
        <f t="shared" si="97"/>
        <v>yes</v>
      </c>
      <c r="AV854" s="5">
        <v>111.46044384464122</v>
      </c>
      <c r="AW854" s="5">
        <v>100</v>
      </c>
      <c r="AX854" s="5" t="s">
        <v>2385</v>
      </c>
      <c r="AY854" s="5">
        <v>12.1</v>
      </c>
      <c r="AZ854" s="5" t="str">
        <f t="shared" si="98"/>
        <v>no</v>
      </c>
      <c r="BA854" s="5" t="str">
        <f t="shared" si="99"/>
        <v>no</v>
      </c>
    </row>
    <row r="855" spans="1:53">
      <c r="A855" s="5" t="s">
        <v>1355</v>
      </c>
      <c r="B855" s="5" t="s">
        <v>1419</v>
      </c>
      <c r="C855" s="5" t="s">
        <v>5624</v>
      </c>
      <c r="D855" s="5">
        <v>2500000</v>
      </c>
      <c r="E855" s="5" t="s">
        <v>172</v>
      </c>
      <c r="F855" s="5" t="s">
        <v>9968</v>
      </c>
      <c r="G855" s="5" t="s">
        <v>2882</v>
      </c>
      <c r="H855" s="5" t="s">
        <v>1549</v>
      </c>
      <c r="I855" s="5" t="s">
        <v>6170</v>
      </c>
      <c r="J855" s="5" t="s">
        <v>172</v>
      </c>
      <c r="K855" s="10" t="s">
        <v>6174</v>
      </c>
      <c r="L855" s="136" t="s">
        <v>178</v>
      </c>
      <c r="M855" s="5" t="s">
        <v>6198</v>
      </c>
      <c r="N855" s="5" t="s">
        <v>449</v>
      </c>
      <c r="O855" s="5" t="s">
        <v>449</v>
      </c>
      <c r="P855" s="5" t="s">
        <v>177</v>
      </c>
      <c r="Q855" s="5" t="s">
        <v>172</v>
      </c>
      <c r="R855" s="5" t="s">
        <v>172</v>
      </c>
      <c r="S855" s="5" t="s">
        <v>172</v>
      </c>
      <c r="T855" s="5" t="s">
        <v>172</v>
      </c>
      <c r="U855" s="5" t="s">
        <v>172</v>
      </c>
      <c r="V855" s="5" t="s">
        <v>172</v>
      </c>
      <c r="W855" s="5" t="s">
        <v>172</v>
      </c>
      <c r="X855" s="5" t="s">
        <v>172</v>
      </c>
      <c r="Y855" s="5" t="s">
        <v>2814</v>
      </c>
      <c r="Z855" s="5" t="s">
        <v>172</v>
      </c>
      <c r="AA855" s="5" t="s">
        <v>172</v>
      </c>
      <c r="AB855" s="5" t="s">
        <v>172</v>
      </c>
      <c r="AC855" s="5" t="s">
        <v>172</v>
      </c>
      <c r="AD855" s="5">
        <v>2.2767900000000001E-2</v>
      </c>
      <c r="AE855" s="5" t="s">
        <v>177</v>
      </c>
      <c r="AF855" s="5" t="s">
        <v>449</v>
      </c>
      <c r="AG855" s="5" t="s">
        <v>172</v>
      </c>
      <c r="AH855" s="40" t="s">
        <v>449</v>
      </c>
      <c r="AI855" s="40" t="s">
        <v>177</v>
      </c>
      <c r="AJ855" s="40" t="str">
        <f t="shared" si="103"/>
        <v>Yes</v>
      </c>
      <c r="AK855" s="40" t="s">
        <v>172</v>
      </c>
      <c r="AL855" s="40" t="s">
        <v>172</v>
      </c>
      <c r="AM855" s="5" t="s">
        <v>177</v>
      </c>
      <c r="AN855" s="5" t="s">
        <v>177</v>
      </c>
      <c r="AO855" s="5" t="s">
        <v>7779</v>
      </c>
      <c r="AP855" s="5">
        <v>1131939</v>
      </c>
      <c r="AQ855" s="5">
        <v>14</v>
      </c>
      <c r="AR855" s="5" t="str">
        <f t="shared" si="102"/>
        <v>yes</v>
      </c>
      <c r="AS855" s="5">
        <v>208976</v>
      </c>
      <c r="AT855" s="5" t="str">
        <f t="shared" si="96"/>
        <v>yes</v>
      </c>
      <c r="AU855" s="5" t="str">
        <f t="shared" si="97"/>
        <v>yes</v>
      </c>
      <c r="AV855" s="5">
        <v>99.324870374936495</v>
      </c>
      <c r="AW855" s="5">
        <v>100</v>
      </c>
      <c r="AX855" s="5" t="s">
        <v>2385</v>
      </c>
      <c r="AY855" s="5">
        <v>0</v>
      </c>
      <c r="AZ855" s="5" t="str">
        <f t="shared" si="98"/>
        <v>yes</v>
      </c>
      <c r="BA855" s="5" t="str">
        <f t="shared" si="99"/>
        <v>yes</v>
      </c>
    </row>
    <row r="856" spans="1:53">
      <c r="A856" s="5" t="s">
        <v>1345</v>
      </c>
      <c r="B856" s="5" t="s">
        <v>626</v>
      </c>
      <c r="C856" s="5" t="s">
        <v>5283</v>
      </c>
      <c r="D856" s="5">
        <v>1150170</v>
      </c>
      <c r="E856" s="5" t="s">
        <v>172</v>
      </c>
      <c r="F856" s="5" t="s">
        <v>9959</v>
      </c>
      <c r="G856" s="5" t="s">
        <v>2882</v>
      </c>
      <c r="H856" s="5" t="s">
        <v>1549</v>
      </c>
      <c r="I856" s="5" t="s">
        <v>6170</v>
      </c>
      <c r="J856" s="5" t="s">
        <v>172</v>
      </c>
      <c r="K856" s="10" t="s">
        <v>6174</v>
      </c>
      <c r="L856" s="136" t="s">
        <v>178</v>
      </c>
      <c r="M856" s="5" t="s">
        <v>6198</v>
      </c>
      <c r="N856" s="5" t="s">
        <v>449</v>
      </c>
      <c r="O856" s="5" t="s">
        <v>449</v>
      </c>
      <c r="P856" s="5" t="s">
        <v>177</v>
      </c>
      <c r="Q856" s="5" t="s">
        <v>172</v>
      </c>
      <c r="R856" s="5" t="s">
        <v>172</v>
      </c>
      <c r="S856" s="5" t="s">
        <v>172</v>
      </c>
      <c r="T856" s="5" t="s">
        <v>172</v>
      </c>
      <c r="U856" s="5" t="s">
        <v>172</v>
      </c>
      <c r="V856" s="5" t="s">
        <v>172</v>
      </c>
      <c r="W856" s="5" t="s">
        <v>172</v>
      </c>
      <c r="X856" s="5" t="s">
        <v>172</v>
      </c>
      <c r="Y856" s="5" t="s">
        <v>2814</v>
      </c>
      <c r="Z856" s="5" t="s">
        <v>172</v>
      </c>
      <c r="AA856" s="5" t="s">
        <v>172</v>
      </c>
      <c r="AB856" s="5" t="s">
        <v>172</v>
      </c>
      <c r="AC856" s="5" t="s">
        <v>172</v>
      </c>
      <c r="AD856" s="5">
        <v>2.2909100000000002E-2</v>
      </c>
      <c r="AE856" s="5" t="s">
        <v>177</v>
      </c>
      <c r="AF856" s="5" t="s">
        <v>449</v>
      </c>
      <c r="AG856" s="5" t="s">
        <v>172</v>
      </c>
      <c r="AH856" s="40" t="s">
        <v>449</v>
      </c>
      <c r="AI856" s="40" t="s">
        <v>177</v>
      </c>
      <c r="AJ856" s="40" t="str">
        <f t="shared" si="103"/>
        <v>Yes</v>
      </c>
      <c r="AK856" s="40" t="s">
        <v>172</v>
      </c>
      <c r="AL856" s="40" t="s">
        <v>172</v>
      </c>
      <c r="AM856" s="5" t="s">
        <v>177</v>
      </c>
      <c r="AN856" s="5" t="s">
        <v>177</v>
      </c>
      <c r="AO856" s="5" t="s">
        <v>7745</v>
      </c>
      <c r="AP856" s="5">
        <v>1127345</v>
      </c>
      <c r="AQ856" s="5">
        <v>20</v>
      </c>
      <c r="AR856" s="5" t="str">
        <f t="shared" si="102"/>
        <v>yes</v>
      </c>
      <c r="AS856" s="5">
        <v>136220</v>
      </c>
      <c r="AT856" s="5" t="str">
        <f t="shared" ref="AT856:AT919" si="104">IF(AS856&gt;1500,"yes","no")</f>
        <v>yes</v>
      </c>
      <c r="AU856" s="5" t="str">
        <f t="shared" ref="AU856:AU919" si="105">IF($AS856&gt;5000,"yes","no")</f>
        <v>yes</v>
      </c>
      <c r="AV856" s="5">
        <v>98.921758144946665</v>
      </c>
      <c r="AW856" s="5">
        <v>100</v>
      </c>
      <c r="AX856" s="5" t="s">
        <v>2385</v>
      </c>
      <c r="AY856" s="5">
        <v>0</v>
      </c>
      <c r="AZ856" s="5" t="str">
        <f t="shared" ref="AZ856:AZ919" si="106">IF($AY856&lt;5,"yes","no")</f>
        <v>yes</v>
      </c>
      <c r="BA856" s="5" t="str">
        <f t="shared" ref="BA856:BA919" si="107">IF(AY856&lt;10,"yes","no")</f>
        <v>yes</v>
      </c>
    </row>
    <row r="857" spans="1:53">
      <c r="A857" s="5" t="s">
        <v>1356</v>
      </c>
      <c r="B857" s="5" t="s">
        <v>1960</v>
      </c>
      <c r="C857" s="5" t="s">
        <v>5619</v>
      </c>
      <c r="D857" s="5">
        <v>2500000</v>
      </c>
      <c r="E857" s="5" t="s">
        <v>172</v>
      </c>
      <c r="F857" s="5" t="s">
        <v>9982</v>
      </c>
      <c r="G857" s="5" t="s">
        <v>2882</v>
      </c>
      <c r="H857" s="5" t="s">
        <v>1549</v>
      </c>
      <c r="I857" s="5" t="s">
        <v>6170</v>
      </c>
      <c r="J857" s="5" t="s">
        <v>172</v>
      </c>
      <c r="K857" s="10" t="s">
        <v>6174</v>
      </c>
      <c r="L857" s="136" t="s">
        <v>178</v>
      </c>
      <c r="M857" s="5" t="s">
        <v>6198</v>
      </c>
      <c r="N857" s="5" t="s">
        <v>449</v>
      </c>
      <c r="O857" s="5" t="s">
        <v>449</v>
      </c>
      <c r="P857" s="5" t="s">
        <v>177</v>
      </c>
      <c r="Q857" s="5" t="s">
        <v>172</v>
      </c>
      <c r="R857" s="5" t="s">
        <v>172</v>
      </c>
      <c r="S857" s="5" t="s">
        <v>172</v>
      </c>
      <c r="T857" s="5" t="s">
        <v>172</v>
      </c>
      <c r="U857" s="5" t="s">
        <v>172</v>
      </c>
      <c r="V857" s="5" t="s">
        <v>172</v>
      </c>
      <c r="W857" s="5" t="s">
        <v>172</v>
      </c>
      <c r="X857" s="5" t="s">
        <v>172</v>
      </c>
      <c r="Y857" s="5" t="s">
        <v>2814</v>
      </c>
      <c r="Z857" s="5" t="s">
        <v>172</v>
      </c>
      <c r="AA857" s="5" t="s">
        <v>172</v>
      </c>
      <c r="AB857" s="5" t="s">
        <v>172</v>
      </c>
      <c r="AC857" s="5" t="s">
        <v>172</v>
      </c>
      <c r="AD857" s="5">
        <v>2.27564E-2</v>
      </c>
      <c r="AE857" s="5" t="s">
        <v>177</v>
      </c>
      <c r="AF857" s="5" t="s">
        <v>449</v>
      </c>
      <c r="AG857" s="5" t="s">
        <v>172</v>
      </c>
      <c r="AH857" s="40" t="s">
        <v>449</v>
      </c>
      <c r="AI857" s="40" t="s">
        <v>177</v>
      </c>
      <c r="AJ857" s="40" t="str">
        <f t="shared" si="103"/>
        <v>Yes</v>
      </c>
      <c r="AK857" s="40" t="s">
        <v>172</v>
      </c>
      <c r="AL857" s="40" t="s">
        <v>172</v>
      </c>
      <c r="AM857" s="5" t="s">
        <v>177</v>
      </c>
      <c r="AN857" s="5" t="s">
        <v>177</v>
      </c>
      <c r="AO857" s="5" t="s">
        <v>7773</v>
      </c>
      <c r="AP857" s="5">
        <v>1132242</v>
      </c>
      <c r="AQ857" s="5">
        <v>18</v>
      </c>
      <c r="AR857" s="5" t="str">
        <f t="shared" si="102"/>
        <v>yes</v>
      </c>
      <c r="AS857" s="5">
        <v>161297</v>
      </c>
      <c r="AT857" s="5" t="str">
        <f t="shared" si="104"/>
        <v>yes</v>
      </c>
      <c r="AU857" s="5" t="str">
        <f t="shared" si="105"/>
        <v>yes</v>
      </c>
      <c r="AV857" s="5">
        <v>99.351457881616284</v>
      </c>
      <c r="AW857" s="5">
        <v>100</v>
      </c>
      <c r="AX857" s="5" t="s">
        <v>2385</v>
      </c>
      <c r="AY857" s="5">
        <v>0</v>
      </c>
      <c r="AZ857" s="5" t="str">
        <f t="shared" si="106"/>
        <v>yes</v>
      </c>
      <c r="BA857" s="5" t="str">
        <f t="shared" si="107"/>
        <v>yes</v>
      </c>
    </row>
    <row r="858" spans="1:53">
      <c r="A858" s="5" t="s">
        <v>515</v>
      </c>
      <c r="B858" s="5" t="s">
        <v>513</v>
      </c>
      <c r="C858" s="5" t="s">
        <v>5559</v>
      </c>
      <c r="D858" s="5">
        <v>2500000</v>
      </c>
      <c r="E858" s="5" t="s">
        <v>172</v>
      </c>
      <c r="F858" s="5" t="s">
        <v>9939</v>
      </c>
      <c r="G858" s="5" t="s">
        <v>2882</v>
      </c>
      <c r="H858" s="5" t="s">
        <v>1549</v>
      </c>
      <c r="I858" s="5" t="s">
        <v>6170</v>
      </c>
      <c r="J858" s="5" t="s">
        <v>172</v>
      </c>
      <c r="K858" s="10" t="s">
        <v>6174</v>
      </c>
      <c r="L858" s="136" t="s">
        <v>178</v>
      </c>
      <c r="M858" s="5" t="s">
        <v>6198</v>
      </c>
      <c r="N858" s="5" t="s">
        <v>449</v>
      </c>
      <c r="O858" s="5" t="s">
        <v>449</v>
      </c>
      <c r="P858" s="5" t="s">
        <v>177</v>
      </c>
      <c r="Q858" s="5" t="s">
        <v>172</v>
      </c>
      <c r="R858" s="5" t="s">
        <v>172</v>
      </c>
      <c r="S858" s="5" t="s">
        <v>172</v>
      </c>
      <c r="T858" s="5" t="s">
        <v>172</v>
      </c>
      <c r="U858" s="5" t="s">
        <v>172</v>
      </c>
      <c r="V858" s="5" t="s">
        <v>172</v>
      </c>
      <c r="W858" s="5" t="s">
        <v>172</v>
      </c>
      <c r="X858" s="5" t="s">
        <v>172</v>
      </c>
      <c r="Y858" s="5" t="s">
        <v>2814</v>
      </c>
      <c r="Z858" s="5" t="s">
        <v>172</v>
      </c>
      <c r="AA858" s="5" t="s">
        <v>172</v>
      </c>
      <c r="AB858" s="5" t="s">
        <v>172</v>
      </c>
      <c r="AC858" s="5" t="s">
        <v>172</v>
      </c>
      <c r="AD858" s="5">
        <v>2.28521E-2</v>
      </c>
      <c r="AE858" s="5" t="s">
        <v>177</v>
      </c>
      <c r="AF858" s="5" t="s">
        <v>449</v>
      </c>
      <c r="AG858" s="5" t="s">
        <v>172</v>
      </c>
      <c r="AH858" s="40" t="s">
        <v>449</v>
      </c>
      <c r="AI858" s="40" t="s">
        <v>177</v>
      </c>
      <c r="AJ858" s="40" t="str">
        <f t="shared" si="103"/>
        <v>Yes</v>
      </c>
      <c r="AK858" s="40" t="s">
        <v>172</v>
      </c>
      <c r="AL858" s="40" t="s">
        <v>172</v>
      </c>
      <c r="AM858" s="5" t="s">
        <v>177</v>
      </c>
      <c r="AN858" s="5" t="s">
        <v>177</v>
      </c>
      <c r="AO858" s="5" t="s">
        <v>7693</v>
      </c>
      <c r="AP858" s="5">
        <v>1133122</v>
      </c>
      <c r="AQ858" s="5">
        <v>19</v>
      </c>
      <c r="AR858" s="5" t="str">
        <f t="shared" si="102"/>
        <v>yes</v>
      </c>
      <c r="AS858" s="5">
        <v>175168</v>
      </c>
      <c r="AT858" s="5" t="str">
        <f t="shared" si="104"/>
        <v>yes</v>
      </c>
      <c r="AU858" s="5" t="str">
        <f t="shared" si="105"/>
        <v>yes</v>
      </c>
      <c r="AV858" s="5">
        <v>99.428675722798474</v>
      </c>
      <c r="AW858" s="5">
        <v>100</v>
      </c>
      <c r="AX858" s="5" t="s">
        <v>2385</v>
      </c>
      <c r="AY858" s="5">
        <v>0</v>
      </c>
      <c r="AZ858" s="5" t="str">
        <f t="shared" si="106"/>
        <v>yes</v>
      </c>
      <c r="BA858" s="5" t="str">
        <f t="shared" si="107"/>
        <v>yes</v>
      </c>
    </row>
    <row r="859" spans="1:53">
      <c r="A859" s="5" t="s">
        <v>1370</v>
      </c>
      <c r="B859" s="5" t="s">
        <v>1415</v>
      </c>
      <c r="C859" s="5" t="s">
        <v>5614</v>
      </c>
      <c r="D859" s="5">
        <v>2500000</v>
      </c>
      <c r="E859" s="5" t="s">
        <v>172</v>
      </c>
      <c r="F859" s="5" t="s">
        <v>9966</v>
      </c>
      <c r="G859" s="5" t="s">
        <v>2882</v>
      </c>
      <c r="H859" s="5" t="s">
        <v>1549</v>
      </c>
      <c r="I859" s="5" t="s">
        <v>6170</v>
      </c>
      <c r="J859" s="5" t="s">
        <v>172</v>
      </c>
      <c r="K859" s="10" t="s">
        <v>6174</v>
      </c>
      <c r="L859" s="136" t="s">
        <v>178</v>
      </c>
      <c r="M859" s="5" t="s">
        <v>6198</v>
      </c>
      <c r="N859" s="5" t="s">
        <v>449</v>
      </c>
      <c r="O859" s="5" t="s">
        <v>449</v>
      </c>
      <c r="P859" s="5" t="s">
        <v>177</v>
      </c>
      <c r="Q859" s="5" t="s">
        <v>172</v>
      </c>
      <c r="R859" s="5" t="s">
        <v>172</v>
      </c>
      <c r="S859" s="5" t="s">
        <v>172</v>
      </c>
      <c r="T859" s="5" t="s">
        <v>172</v>
      </c>
      <c r="U859" s="5" t="s">
        <v>172</v>
      </c>
      <c r="V859" s="5" t="s">
        <v>172</v>
      </c>
      <c r="W859" s="5" t="s">
        <v>172</v>
      </c>
      <c r="X859" s="5" t="s">
        <v>172</v>
      </c>
      <c r="Y859" s="5" t="s">
        <v>2814</v>
      </c>
      <c r="Z859" s="5" t="s">
        <v>172</v>
      </c>
      <c r="AA859" s="5" t="s">
        <v>172</v>
      </c>
      <c r="AB859" s="5" t="s">
        <v>172</v>
      </c>
      <c r="AC859" s="5" t="s">
        <v>172</v>
      </c>
      <c r="AD859" s="5">
        <v>2.2767900000000001E-2</v>
      </c>
      <c r="AE859" s="5" t="s">
        <v>177</v>
      </c>
      <c r="AF859" s="5" t="s">
        <v>449</v>
      </c>
      <c r="AG859" s="5" t="s">
        <v>172</v>
      </c>
      <c r="AH859" s="40" t="s">
        <v>449</v>
      </c>
      <c r="AI859" s="40" t="s">
        <v>177</v>
      </c>
      <c r="AJ859" s="40" t="str">
        <f t="shared" si="103"/>
        <v>Yes</v>
      </c>
      <c r="AK859" s="40" t="s">
        <v>172</v>
      </c>
      <c r="AL859" s="40" t="s">
        <v>172</v>
      </c>
      <c r="AM859" s="5" t="s">
        <v>177</v>
      </c>
      <c r="AN859" s="5" t="s">
        <v>177</v>
      </c>
      <c r="AO859" s="5" t="s">
        <v>7776</v>
      </c>
      <c r="AP859" s="5">
        <v>1131075</v>
      </c>
      <c r="AQ859" s="5">
        <v>13</v>
      </c>
      <c r="AR859" s="5" t="str">
        <f t="shared" si="102"/>
        <v>yes</v>
      </c>
      <c r="AS859" s="5">
        <v>597739</v>
      </c>
      <c r="AT859" s="5" t="str">
        <f t="shared" si="104"/>
        <v>yes</v>
      </c>
      <c r="AU859" s="5" t="str">
        <f t="shared" si="105"/>
        <v>yes</v>
      </c>
      <c r="AV859" s="5">
        <v>99.249056494503051</v>
      </c>
      <c r="AW859" s="5">
        <v>100</v>
      </c>
      <c r="AX859" s="5" t="s">
        <v>2385</v>
      </c>
      <c r="AY859" s="5">
        <v>0</v>
      </c>
      <c r="AZ859" s="5" t="str">
        <f t="shared" si="106"/>
        <v>yes</v>
      </c>
      <c r="BA859" s="5" t="str">
        <f t="shared" si="107"/>
        <v>yes</v>
      </c>
    </row>
    <row r="860" spans="1:53">
      <c r="A860" s="5" t="s">
        <v>1372</v>
      </c>
      <c r="B860" s="5" t="s">
        <v>1962</v>
      </c>
      <c r="C860" s="5" t="s">
        <v>5621</v>
      </c>
      <c r="D860" s="5">
        <v>2500000</v>
      </c>
      <c r="E860" s="5" t="s">
        <v>172</v>
      </c>
      <c r="F860" s="5" t="s">
        <v>9984</v>
      </c>
      <c r="G860" s="5" t="s">
        <v>2882</v>
      </c>
      <c r="H860" s="5" t="s">
        <v>1549</v>
      </c>
      <c r="I860" s="5" t="s">
        <v>6170</v>
      </c>
      <c r="J860" s="5" t="s">
        <v>172</v>
      </c>
      <c r="K860" s="10" t="s">
        <v>6174</v>
      </c>
      <c r="L860" s="136" t="s">
        <v>178</v>
      </c>
      <c r="M860" s="5" t="s">
        <v>6198</v>
      </c>
      <c r="N860" s="5" t="s">
        <v>449</v>
      </c>
      <c r="O860" s="5" t="s">
        <v>449</v>
      </c>
      <c r="P860" s="5" t="s">
        <v>177</v>
      </c>
      <c r="Q860" s="5" t="s">
        <v>172</v>
      </c>
      <c r="R860" s="5" t="s">
        <v>172</v>
      </c>
      <c r="S860" s="5" t="s">
        <v>172</v>
      </c>
      <c r="T860" s="5" t="s">
        <v>172</v>
      </c>
      <c r="U860" s="5" t="s">
        <v>172</v>
      </c>
      <c r="V860" s="5" t="s">
        <v>172</v>
      </c>
      <c r="W860" s="5" t="s">
        <v>172</v>
      </c>
      <c r="X860" s="5" t="s">
        <v>172</v>
      </c>
      <c r="Y860" s="5" t="s">
        <v>2814</v>
      </c>
      <c r="Z860" s="5" t="s">
        <v>172</v>
      </c>
      <c r="AA860" s="5" t="s">
        <v>172</v>
      </c>
      <c r="AB860" s="5" t="s">
        <v>172</v>
      </c>
      <c r="AC860" s="5" t="s">
        <v>172</v>
      </c>
      <c r="AD860" s="5">
        <v>2.27529E-2</v>
      </c>
      <c r="AE860" s="5" t="s">
        <v>177</v>
      </c>
      <c r="AF860" s="5" t="s">
        <v>449</v>
      </c>
      <c r="AG860" s="5" t="s">
        <v>172</v>
      </c>
      <c r="AH860" s="40" t="s">
        <v>449</v>
      </c>
      <c r="AI860" s="40" t="s">
        <v>177</v>
      </c>
      <c r="AJ860" s="40" t="str">
        <f t="shared" si="103"/>
        <v>Yes</v>
      </c>
      <c r="AK860" s="40" t="s">
        <v>172</v>
      </c>
      <c r="AL860" s="40" t="s">
        <v>172</v>
      </c>
      <c r="AM860" s="5" t="s">
        <v>177</v>
      </c>
      <c r="AN860" s="5" t="s">
        <v>177</v>
      </c>
      <c r="AO860" s="5" t="s">
        <v>7775</v>
      </c>
      <c r="AP860" s="5">
        <v>1131794</v>
      </c>
      <c r="AQ860" s="5">
        <v>15</v>
      </c>
      <c r="AR860" s="5" t="str">
        <f t="shared" si="102"/>
        <v>yes</v>
      </c>
      <c r="AS860" s="5">
        <v>597857</v>
      </c>
      <c r="AT860" s="5" t="str">
        <f t="shared" si="104"/>
        <v>yes</v>
      </c>
      <c r="AU860" s="5" t="str">
        <f t="shared" si="105"/>
        <v>yes</v>
      </c>
      <c r="AV860" s="5">
        <v>99.31214698065078</v>
      </c>
      <c r="AW860" s="5">
        <v>100</v>
      </c>
      <c r="AX860" s="5" t="s">
        <v>2385</v>
      </c>
      <c r="AY860" s="5">
        <v>0</v>
      </c>
      <c r="AZ860" s="5" t="str">
        <f t="shared" si="106"/>
        <v>yes</v>
      </c>
      <c r="BA860" s="5" t="str">
        <f t="shared" si="107"/>
        <v>yes</v>
      </c>
    </row>
    <row r="861" spans="1:53">
      <c r="A861" s="5" t="s">
        <v>1348</v>
      </c>
      <c r="B861" s="5" t="s">
        <v>1951</v>
      </c>
      <c r="C861" s="5" t="s">
        <v>5157</v>
      </c>
      <c r="D861" s="5">
        <v>774072</v>
      </c>
      <c r="E861" s="5" t="s">
        <v>172</v>
      </c>
      <c r="F861" s="5" t="s">
        <v>9962</v>
      </c>
      <c r="G861" s="5" t="s">
        <v>2882</v>
      </c>
      <c r="H861" s="5" t="s">
        <v>1549</v>
      </c>
      <c r="I861" s="5" t="s">
        <v>6170</v>
      </c>
      <c r="J861" s="5" t="s">
        <v>172</v>
      </c>
      <c r="K861" s="10" t="s">
        <v>6174</v>
      </c>
      <c r="L861" s="136" t="s">
        <v>178</v>
      </c>
      <c r="M861" s="5" t="s">
        <v>6198</v>
      </c>
      <c r="N861" s="5" t="s">
        <v>449</v>
      </c>
      <c r="O861" s="5" t="s">
        <v>449</v>
      </c>
      <c r="P861" s="5" t="s">
        <v>177</v>
      </c>
      <c r="Q861" s="5" t="s">
        <v>172</v>
      </c>
      <c r="R861" s="5" t="s">
        <v>172</v>
      </c>
      <c r="S861" s="5" t="s">
        <v>172</v>
      </c>
      <c r="T861" s="5" t="s">
        <v>172</v>
      </c>
      <c r="U861" s="5" t="s">
        <v>172</v>
      </c>
      <c r="V861" s="5" t="s">
        <v>172</v>
      </c>
      <c r="W861" s="5" t="s">
        <v>172</v>
      </c>
      <c r="X861" s="5" t="s">
        <v>172</v>
      </c>
      <c r="Y861" s="5" t="s">
        <v>2814</v>
      </c>
      <c r="Z861" s="5" t="s">
        <v>172</v>
      </c>
      <c r="AA861" s="5" t="s">
        <v>172</v>
      </c>
      <c r="AB861" s="5" t="s">
        <v>172</v>
      </c>
      <c r="AC861" s="5" t="s">
        <v>172</v>
      </c>
      <c r="AD861" s="5">
        <v>2.35725E-2</v>
      </c>
      <c r="AE861" s="5" t="s">
        <v>177</v>
      </c>
      <c r="AF861" s="5" t="s">
        <v>449</v>
      </c>
      <c r="AG861" s="5" t="s">
        <v>172</v>
      </c>
      <c r="AH861" s="40" t="s">
        <v>449</v>
      </c>
      <c r="AI861" s="40" t="s">
        <v>177</v>
      </c>
      <c r="AJ861" s="40" t="str">
        <f t="shared" si="103"/>
        <v>Yes</v>
      </c>
      <c r="AK861" s="40" t="s">
        <v>172</v>
      </c>
      <c r="AL861" s="40" t="s">
        <v>172</v>
      </c>
      <c r="AM861" s="5" t="s">
        <v>177</v>
      </c>
      <c r="AN861" s="5" t="s">
        <v>177</v>
      </c>
      <c r="AO861" s="5" t="s">
        <v>7739</v>
      </c>
      <c r="AP861" s="5">
        <v>1128748</v>
      </c>
      <c r="AQ861" s="5">
        <v>30</v>
      </c>
      <c r="AR861" s="5" t="str">
        <f t="shared" si="102"/>
        <v>yes</v>
      </c>
      <c r="AS861" s="5">
        <v>100985</v>
      </c>
      <c r="AT861" s="5" t="str">
        <f t="shared" si="104"/>
        <v>yes</v>
      </c>
      <c r="AU861" s="5" t="str">
        <f t="shared" si="105"/>
        <v>yes</v>
      </c>
      <c r="AV861" s="5">
        <v>99.044867953104202</v>
      </c>
      <c r="AW861" s="5">
        <v>100</v>
      </c>
      <c r="AX861" s="5" t="s">
        <v>2385</v>
      </c>
      <c r="AY861" s="5">
        <v>0</v>
      </c>
      <c r="AZ861" s="5" t="str">
        <f t="shared" si="106"/>
        <v>yes</v>
      </c>
      <c r="BA861" s="5" t="str">
        <f t="shared" si="107"/>
        <v>yes</v>
      </c>
    </row>
    <row r="862" spans="1:53">
      <c r="A862" s="5" t="s">
        <v>1338</v>
      </c>
      <c r="B862" s="5" t="s">
        <v>560</v>
      </c>
      <c r="C862" s="5" t="s">
        <v>5281</v>
      </c>
      <c r="D862" s="5">
        <v>1140660</v>
      </c>
      <c r="E862" s="5" t="s">
        <v>172</v>
      </c>
      <c r="F862" s="5" t="s">
        <v>9952</v>
      </c>
      <c r="G862" s="5" t="s">
        <v>2882</v>
      </c>
      <c r="H862" s="5" t="s">
        <v>1549</v>
      </c>
      <c r="I862" s="5" t="s">
        <v>6170</v>
      </c>
      <c r="J862" s="5" t="s">
        <v>172</v>
      </c>
      <c r="K862" s="10" t="s">
        <v>6174</v>
      </c>
      <c r="L862" s="136" t="s">
        <v>178</v>
      </c>
      <c r="M862" s="5" t="s">
        <v>6198</v>
      </c>
      <c r="N862" s="5" t="s">
        <v>449</v>
      </c>
      <c r="O862" s="5" t="s">
        <v>449</v>
      </c>
      <c r="P862" s="5" t="s">
        <v>177</v>
      </c>
      <c r="Q862" s="5" t="s">
        <v>172</v>
      </c>
      <c r="R862" s="5" t="s">
        <v>172</v>
      </c>
      <c r="S862" s="5" t="s">
        <v>172</v>
      </c>
      <c r="T862" s="5" t="s">
        <v>172</v>
      </c>
      <c r="U862" s="5" t="s">
        <v>172</v>
      </c>
      <c r="V862" s="5" t="s">
        <v>172</v>
      </c>
      <c r="W862" s="5" t="s">
        <v>172</v>
      </c>
      <c r="X862" s="5" t="s">
        <v>172</v>
      </c>
      <c r="Y862" s="5" t="s">
        <v>2814</v>
      </c>
      <c r="Z862" s="5" t="s">
        <v>172</v>
      </c>
      <c r="AA862" s="5" t="s">
        <v>172</v>
      </c>
      <c r="AB862" s="5" t="s">
        <v>172</v>
      </c>
      <c r="AC862" s="5" t="s">
        <v>172</v>
      </c>
      <c r="AD862" s="5">
        <v>2.3564600000000002E-2</v>
      </c>
      <c r="AE862" s="5" t="s">
        <v>177</v>
      </c>
      <c r="AF862" s="5" t="s">
        <v>449</v>
      </c>
      <c r="AG862" s="5" t="s">
        <v>172</v>
      </c>
      <c r="AH862" s="40" t="s">
        <v>449</v>
      </c>
      <c r="AI862" s="40" t="s">
        <v>177</v>
      </c>
      <c r="AJ862" s="40" t="str">
        <f t="shared" si="103"/>
        <v>Yes</v>
      </c>
      <c r="AK862" s="40" t="s">
        <v>172</v>
      </c>
      <c r="AL862" s="40" t="s">
        <v>172</v>
      </c>
      <c r="AM862" s="5" t="s">
        <v>177</v>
      </c>
      <c r="AN862" s="5" t="s">
        <v>177</v>
      </c>
      <c r="AO862" s="5" t="s">
        <v>7714</v>
      </c>
      <c r="AP862" s="5">
        <v>1132157</v>
      </c>
      <c r="AQ862" s="5">
        <v>18</v>
      </c>
      <c r="AR862" s="5" t="str">
        <f t="shared" ref="AR862:AR893" si="108">IF(AQ862&lt;600,"yes","no")</f>
        <v>yes</v>
      </c>
      <c r="AS862" s="5">
        <v>175104</v>
      </c>
      <c r="AT862" s="5" t="str">
        <f t="shared" si="104"/>
        <v>yes</v>
      </c>
      <c r="AU862" s="5" t="str">
        <f t="shared" si="105"/>
        <v>yes</v>
      </c>
      <c r="AV862" s="5">
        <v>99.343999340138438</v>
      </c>
      <c r="AW862" s="5">
        <v>100</v>
      </c>
      <c r="AX862" s="5" t="s">
        <v>2385</v>
      </c>
      <c r="AY862" s="5">
        <v>0</v>
      </c>
      <c r="AZ862" s="5" t="str">
        <f t="shared" si="106"/>
        <v>yes</v>
      </c>
      <c r="BA862" s="5" t="str">
        <f t="shared" si="107"/>
        <v>yes</v>
      </c>
    </row>
    <row r="863" spans="1:53">
      <c r="A863" s="5" t="s">
        <v>1320</v>
      </c>
      <c r="B863" s="5" t="s">
        <v>458</v>
      </c>
      <c r="C863" s="5" t="s">
        <v>5540</v>
      </c>
      <c r="D863" s="5">
        <v>2500000</v>
      </c>
      <c r="E863" s="5" t="s">
        <v>172</v>
      </c>
      <c r="F863" s="5" t="s">
        <v>9920</v>
      </c>
      <c r="G863" s="5" t="s">
        <v>2882</v>
      </c>
      <c r="H863" s="5" t="s">
        <v>1549</v>
      </c>
      <c r="I863" s="5" t="s">
        <v>6170</v>
      </c>
      <c r="J863" s="5" t="s">
        <v>172</v>
      </c>
      <c r="K863" s="10" t="s">
        <v>6174</v>
      </c>
      <c r="L863" s="136" t="s">
        <v>178</v>
      </c>
      <c r="M863" s="5" t="s">
        <v>6198</v>
      </c>
      <c r="N863" s="5" t="s">
        <v>449</v>
      </c>
      <c r="O863" s="5" t="s">
        <v>449</v>
      </c>
      <c r="P863" s="5" t="s">
        <v>177</v>
      </c>
      <c r="Q863" s="5" t="s">
        <v>172</v>
      </c>
      <c r="R863" s="5" t="s">
        <v>172</v>
      </c>
      <c r="S863" s="5" t="s">
        <v>172</v>
      </c>
      <c r="T863" s="5" t="s">
        <v>172</v>
      </c>
      <c r="U863" s="5" t="s">
        <v>172</v>
      </c>
      <c r="V863" s="5" t="s">
        <v>172</v>
      </c>
      <c r="W863" s="5" t="s">
        <v>172</v>
      </c>
      <c r="X863" s="5" t="s">
        <v>172</v>
      </c>
      <c r="Y863" s="5" t="s">
        <v>2814</v>
      </c>
      <c r="Z863" s="5" t="s">
        <v>172</v>
      </c>
      <c r="AA863" s="5" t="s">
        <v>172</v>
      </c>
      <c r="AB863" s="5" t="s">
        <v>172</v>
      </c>
      <c r="AC863" s="5" t="s">
        <v>172</v>
      </c>
      <c r="AD863" s="5">
        <v>2.2812599999999999E-2</v>
      </c>
      <c r="AE863" s="5" t="s">
        <v>177</v>
      </c>
      <c r="AF863" s="5" t="s">
        <v>449</v>
      </c>
      <c r="AG863" s="5" t="s">
        <v>172</v>
      </c>
      <c r="AH863" s="40" t="s">
        <v>449</v>
      </c>
      <c r="AI863" s="40" t="s">
        <v>177</v>
      </c>
      <c r="AJ863" s="40" t="str">
        <f t="shared" si="103"/>
        <v>Yes</v>
      </c>
      <c r="AK863" s="40" t="s">
        <v>172</v>
      </c>
      <c r="AL863" s="40" t="s">
        <v>172</v>
      </c>
      <c r="AM863" s="5" t="s">
        <v>177</v>
      </c>
      <c r="AN863" s="5" t="s">
        <v>177</v>
      </c>
      <c r="AO863" s="5" t="s">
        <v>7670</v>
      </c>
      <c r="AP863" s="5">
        <v>1132834</v>
      </c>
      <c r="AQ863" s="5">
        <v>16</v>
      </c>
      <c r="AR863" s="5" t="str">
        <f t="shared" si="108"/>
        <v>yes</v>
      </c>
      <c r="AS863" s="5">
        <v>298753</v>
      </c>
      <c r="AT863" s="5" t="str">
        <f t="shared" si="104"/>
        <v>yes</v>
      </c>
      <c r="AU863" s="5" t="str">
        <f t="shared" si="105"/>
        <v>yes</v>
      </c>
      <c r="AV863" s="5">
        <v>99.403404429320659</v>
      </c>
      <c r="AW863" s="5">
        <v>100</v>
      </c>
      <c r="AX863" s="5" t="s">
        <v>2385</v>
      </c>
      <c r="AY863" s="5">
        <v>0</v>
      </c>
      <c r="AZ863" s="5" t="str">
        <f t="shared" si="106"/>
        <v>yes</v>
      </c>
      <c r="BA863" s="5" t="str">
        <f t="shared" si="107"/>
        <v>yes</v>
      </c>
    </row>
    <row r="864" spans="1:53">
      <c r="A864" s="5" t="s">
        <v>1341</v>
      </c>
      <c r="B864" s="5" t="s">
        <v>1946</v>
      </c>
      <c r="C864" s="5" t="s">
        <v>5224</v>
      </c>
      <c r="D864" s="5">
        <v>998311</v>
      </c>
      <c r="E864" s="5" t="s">
        <v>172</v>
      </c>
      <c r="F864" s="5" t="s">
        <v>9955</v>
      </c>
      <c r="G864" s="5" t="s">
        <v>2882</v>
      </c>
      <c r="H864" s="5" t="s">
        <v>1549</v>
      </c>
      <c r="I864" s="5" t="s">
        <v>6170</v>
      </c>
      <c r="J864" s="5" t="s">
        <v>172</v>
      </c>
      <c r="K864" s="10" t="s">
        <v>6174</v>
      </c>
      <c r="L864" s="136" t="s">
        <v>178</v>
      </c>
      <c r="M864" s="5" t="s">
        <v>6198</v>
      </c>
      <c r="N864" s="5" t="s">
        <v>449</v>
      </c>
      <c r="O864" s="5" t="s">
        <v>449</v>
      </c>
      <c r="P864" s="5" t="s">
        <v>177</v>
      </c>
      <c r="Q864" s="5" t="s">
        <v>172</v>
      </c>
      <c r="R864" s="5" t="s">
        <v>172</v>
      </c>
      <c r="S864" s="5" t="s">
        <v>172</v>
      </c>
      <c r="T864" s="5" t="s">
        <v>172</v>
      </c>
      <c r="U864" s="5" t="s">
        <v>172</v>
      </c>
      <c r="V864" s="5" t="s">
        <v>172</v>
      </c>
      <c r="W864" s="5" t="s">
        <v>172</v>
      </c>
      <c r="X864" s="5" t="s">
        <v>172</v>
      </c>
      <c r="Y864" s="5" t="s">
        <v>2814</v>
      </c>
      <c r="Z864" s="5" t="s">
        <v>172</v>
      </c>
      <c r="AA864" s="5" t="s">
        <v>172</v>
      </c>
      <c r="AB864" s="5" t="s">
        <v>172</v>
      </c>
      <c r="AC864" s="5" t="s">
        <v>172</v>
      </c>
      <c r="AD864" s="5">
        <v>2.3627800000000001E-2</v>
      </c>
      <c r="AE864" s="5" t="s">
        <v>177</v>
      </c>
      <c r="AF864" s="5" t="s">
        <v>449</v>
      </c>
      <c r="AG864" s="5" t="s">
        <v>172</v>
      </c>
      <c r="AH864" s="40" t="s">
        <v>449</v>
      </c>
      <c r="AI864" s="40" t="s">
        <v>177</v>
      </c>
      <c r="AJ864" s="40" t="str">
        <f t="shared" si="103"/>
        <v>Yes</v>
      </c>
      <c r="AK864" s="40" t="s">
        <v>172</v>
      </c>
      <c r="AL864" s="40" t="s">
        <v>172</v>
      </c>
      <c r="AM864" s="5" t="s">
        <v>177</v>
      </c>
      <c r="AN864" s="5" t="s">
        <v>177</v>
      </c>
      <c r="AO864" s="5" t="s">
        <v>7705</v>
      </c>
      <c r="AP864" s="5">
        <v>1132688</v>
      </c>
      <c r="AQ864" s="5">
        <v>20</v>
      </c>
      <c r="AR864" s="5" t="str">
        <f t="shared" si="108"/>
        <v>yes</v>
      </c>
      <c r="AS864" s="5">
        <v>170055</v>
      </c>
      <c r="AT864" s="5" t="str">
        <f t="shared" si="104"/>
        <v>yes</v>
      </c>
      <c r="AU864" s="5" t="str">
        <f t="shared" si="105"/>
        <v>yes</v>
      </c>
      <c r="AV864" s="5">
        <v>99.390593287488159</v>
      </c>
      <c r="AW864" s="5">
        <v>100</v>
      </c>
      <c r="AX864" s="5" t="s">
        <v>2385</v>
      </c>
      <c r="AY864" s="5">
        <v>0</v>
      </c>
      <c r="AZ864" s="5" t="str">
        <f t="shared" si="106"/>
        <v>yes</v>
      </c>
      <c r="BA864" s="5" t="str">
        <f t="shared" si="107"/>
        <v>yes</v>
      </c>
    </row>
    <row r="865" spans="1:53">
      <c r="A865" s="5" t="s">
        <v>1343</v>
      </c>
      <c r="B865" s="5" t="s">
        <v>1948</v>
      </c>
      <c r="C865" s="5" t="s">
        <v>5185</v>
      </c>
      <c r="D865" s="5">
        <v>875198</v>
      </c>
      <c r="E865" s="5" t="s">
        <v>172</v>
      </c>
      <c r="F865" s="5" t="s">
        <v>9957</v>
      </c>
      <c r="G865" s="5" t="s">
        <v>2882</v>
      </c>
      <c r="H865" s="5" t="s">
        <v>1549</v>
      </c>
      <c r="I865" s="5" t="s">
        <v>6170</v>
      </c>
      <c r="J865" s="5" t="s">
        <v>172</v>
      </c>
      <c r="K865" s="10" t="s">
        <v>6174</v>
      </c>
      <c r="L865" s="136" t="s">
        <v>178</v>
      </c>
      <c r="M865" s="5" t="s">
        <v>6198</v>
      </c>
      <c r="N865" s="5" t="s">
        <v>449</v>
      </c>
      <c r="O865" s="5" t="s">
        <v>449</v>
      </c>
      <c r="P865" s="5" t="s">
        <v>177</v>
      </c>
      <c r="Q865" s="5" t="s">
        <v>172</v>
      </c>
      <c r="R865" s="5" t="s">
        <v>172</v>
      </c>
      <c r="S865" s="5" t="s">
        <v>172</v>
      </c>
      <c r="T865" s="5" t="s">
        <v>172</v>
      </c>
      <c r="U865" s="5" t="s">
        <v>172</v>
      </c>
      <c r="V865" s="5" t="s">
        <v>172</v>
      </c>
      <c r="W865" s="5" t="s">
        <v>172</v>
      </c>
      <c r="X865" s="5" t="s">
        <v>172</v>
      </c>
      <c r="Y865" s="5" t="s">
        <v>2814</v>
      </c>
      <c r="Z865" s="5" t="s">
        <v>172</v>
      </c>
      <c r="AA865" s="5" t="s">
        <v>172</v>
      </c>
      <c r="AB865" s="5" t="s">
        <v>172</v>
      </c>
      <c r="AC865" s="5" t="s">
        <v>172</v>
      </c>
      <c r="AD865" s="5">
        <v>2.3164500000000001E-2</v>
      </c>
      <c r="AE865" s="5" t="s">
        <v>177</v>
      </c>
      <c r="AF865" s="5" t="s">
        <v>449</v>
      </c>
      <c r="AG865" s="5" t="s">
        <v>172</v>
      </c>
      <c r="AH865" s="40" t="s">
        <v>449</v>
      </c>
      <c r="AI865" s="40" t="s">
        <v>177</v>
      </c>
      <c r="AJ865" s="40" t="str">
        <f t="shared" si="103"/>
        <v>Yes</v>
      </c>
      <c r="AK865" s="40" t="s">
        <v>172</v>
      </c>
      <c r="AL865" s="40" t="s">
        <v>172</v>
      </c>
      <c r="AM865" s="5" t="s">
        <v>177</v>
      </c>
      <c r="AN865" s="5" t="s">
        <v>177</v>
      </c>
      <c r="AO865" s="5" t="s">
        <v>7719</v>
      </c>
      <c r="AP865" s="5">
        <v>1132249</v>
      </c>
      <c r="AQ865" s="5">
        <v>17</v>
      </c>
      <c r="AR865" s="5" t="str">
        <f t="shared" si="108"/>
        <v>yes</v>
      </c>
      <c r="AS865" s="5">
        <v>175128</v>
      </c>
      <c r="AT865" s="5" t="str">
        <f t="shared" si="104"/>
        <v>yes</v>
      </c>
      <c r="AU865" s="5" t="str">
        <f t="shared" si="105"/>
        <v>yes</v>
      </c>
      <c r="AV865" s="5">
        <v>99.352072114443857</v>
      </c>
      <c r="AW865" s="5">
        <v>100</v>
      </c>
      <c r="AX865" s="5" t="s">
        <v>2385</v>
      </c>
      <c r="AY865" s="5">
        <v>0</v>
      </c>
      <c r="AZ865" s="5" t="str">
        <f t="shared" si="106"/>
        <v>yes</v>
      </c>
      <c r="BA865" s="5" t="str">
        <f t="shared" si="107"/>
        <v>yes</v>
      </c>
    </row>
    <row r="866" spans="1:53">
      <c r="A866" s="5" t="s">
        <v>1329</v>
      </c>
      <c r="B866" s="5" t="s">
        <v>506</v>
      </c>
      <c r="C866" s="5" t="s">
        <v>5556</v>
      </c>
      <c r="D866" s="5">
        <v>2500000</v>
      </c>
      <c r="E866" s="5" t="s">
        <v>172</v>
      </c>
      <c r="F866" s="5" t="s">
        <v>9937</v>
      </c>
      <c r="G866" s="5" t="s">
        <v>2882</v>
      </c>
      <c r="H866" s="5" t="s">
        <v>1549</v>
      </c>
      <c r="I866" s="5" t="s">
        <v>6170</v>
      </c>
      <c r="J866" s="5" t="s">
        <v>172</v>
      </c>
      <c r="K866" s="10" t="s">
        <v>6174</v>
      </c>
      <c r="L866" s="136" t="s">
        <v>178</v>
      </c>
      <c r="M866" s="5" t="s">
        <v>6198</v>
      </c>
      <c r="N866" s="5" t="s">
        <v>449</v>
      </c>
      <c r="O866" s="5" t="s">
        <v>449</v>
      </c>
      <c r="P866" s="5" t="s">
        <v>177</v>
      </c>
      <c r="Q866" s="5" t="s">
        <v>172</v>
      </c>
      <c r="R866" s="5" t="s">
        <v>172</v>
      </c>
      <c r="S866" s="5" t="s">
        <v>172</v>
      </c>
      <c r="T866" s="5" t="s">
        <v>172</v>
      </c>
      <c r="U866" s="5" t="s">
        <v>172</v>
      </c>
      <c r="V866" s="5" t="s">
        <v>172</v>
      </c>
      <c r="W866" s="5" t="s">
        <v>172</v>
      </c>
      <c r="X866" s="5" t="s">
        <v>172</v>
      </c>
      <c r="Y866" s="5" t="s">
        <v>2814</v>
      </c>
      <c r="Z866" s="5" t="s">
        <v>172</v>
      </c>
      <c r="AA866" s="5" t="s">
        <v>172</v>
      </c>
      <c r="AB866" s="5" t="s">
        <v>172</v>
      </c>
      <c r="AC866" s="5" t="s">
        <v>172</v>
      </c>
      <c r="AD866" s="5">
        <v>2.2777499999999999E-2</v>
      </c>
      <c r="AE866" s="5" t="s">
        <v>177</v>
      </c>
      <c r="AF866" s="5" t="s">
        <v>449</v>
      </c>
      <c r="AG866" s="5" t="s">
        <v>172</v>
      </c>
      <c r="AH866" s="40" t="s">
        <v>449</v>
      </c>
      <c r="AI866" s="40" t="s">
        <v>177</v>
      </c>
      <c r="AJ866" s="40" t="str">
        <f t="shared" si="103"/>
        <v>Yes</v>
      </c>
      <c r="AK866" s="40" t="s">
        <v>172</v>
      </c>
      <c r="AL866" s="40" t="s">
        <v>172</v>
      </c>
      <c r="AM866" s="5" t="s">
        <v>177</v>
      </c>
      <c r="AN866" s="5" t="s">
        <v>177</v>
      </c>
      <c r="AO866" s="5" t="s">
        <v>7690</v>
      </c>
      <c r="AP866" s="5">
        <v>1133782</v>
      </c>
      <c r="AQ866" s="5">
        <v>19</v>
      </c>
      <c r="AR866" s="5" t="str">
        <f t="shared" si="108"/>
        <v>yes</v>
      </c>
      <c r="AS866" s="5">
        <v>175114</v>
      </c>
      <c r="AT866" s="5" t="str">
        <f t="shared" si="104"/>
        <v>yes</v>
      </c>
      <c r="AU866" s="5" t="str">
        <f t="shared" si="105"/>
        <v>yes</v>
      </c>
      <c r="AV866" s="5">
        <v>99.486589103685134</v>
      </c>
      <c r="AW866" s="5">
        <v>100</v>
      </c>
      <c r="AX866" s="5" t="s">
        <v>2385</v>
      </c>
      <c r="AY866" s="5">
        <v>0</v>
      </c>
      <c r="AZ866" s="5" t="str">
        <f t="shared" si="106"/>
        <v>yes</v>
      </c>
      <c r="BA866" s="5" t="str">
        <f t="shared" si="107"/>
        <v>yes</v>
      </c>
    </row>
    <row r="867" spans="1:53">
      <c r="A867" s="5" t="s">
        <v>498</v>
      </c>
      <c r="B867" s="5" t="s">
        <v>1938</v>
      </c>
      <c r="C867" s="5" t="s">
        <v>5537</v>
      </c>
      <c r="D867" s="5">
        <v>2500000</v>
      </c>
      <c r="E867" s="5" t="s">
        <v>172</v>
      </c>
      <c r="F867" s="5" t="s">
        <v>9933</v>
      </c>
      <c r="G867" s="5" t="s">
        <v>2882</v>
      </c>
      <c r="H867" s="5" t="s">
        <v>1549</v>
      </c>
      <c r="I867" s="5" t="s">
        <v>6170</v>
      </c>
      <c r="J867" s="5" t="s">
        <v>172</v>
      </c>
      <c r="K867" s="10" t="s">
        <v>6174</v>
      </c>
      <c r="L867" s="136" t="s">
        <v>178</v>
      </c>
      <c r="M867" s="5" t="s">
        <v>6198</v>
      </c>
      <c r="N867" s="5" t="s">
        <v>449</v>
      </c>
      <c r="O867" s="5" t="s">
        <v>449</v>
      </c>
      <c r="P867" s="5" t="s">
        <v>177</v>
      </c>
      <c r="Q867" s="5" t="s">
        <v>172</v>
      </c>
      <c r="R867" s="5" t="s">
        <v>172</v>
      </c>
      <c r="S867" s="5" t="s">
        <v>172</v>
      </c>
      <c r="T867" s="5" t="s">
        <v>172</v>
      </c>
      <c r="U867" s="5" t="s">
        <v>172</v>
      </c>
      <c r="V867" s="5" t="s">
        <v>172</v>
      </c>
      <c r="W867" s="5" t="s">
        <v>172</v>
      </c>
      <c r="X867" s="5" t="s">
        <v>172</v>
      </c>
      <c r="Y867" s="5" t="s">
        <v>2814</v>
      </c>
      <c r="Z867" s="5" t="s">
        <v>172</v>
      </c>
      <c r="AA867" s="5" t="s">
        <v>172</v>
      </c>
      <c r="AB867" s="5" t="s">
        <v>172</v>
      </c>
      <c r="AC867" s="5" t="s">
        <v>172</v>
      </c>
      <c r="AD867" s="5">
        <v>2.2775799999999999E-2</v>
      </c>
      <c r="AE867" s="5" t="s">
        <v>177</v>
      </c>
      <c r="AF867" s="5" t="s">
        <v>449</v>
      </c>
      <c r="AG867" s="5" t="s">
        <v>172</v>
      </c>
      <c r="AH867" s="40" t="s">
        <v>449</v>
      </c>
      <c r="AI867" s="40" t="s">
        <v>177</v>
      </c>
      <c r="AJ867" s="40" t="str">
        <f t="shared" si="103"/>
        <v>Yes</v>
      </c>
      <c r="AK867" s="40" t="s">
        <v>172</v>
      </c>
      <c r="AL867" s="40" t="s">
        <v>172</v>
      </c>
      <c r="AM867" s="5" t="s">
        <v>177</v>
      </c>
      <c r="AN867" s="5" t="s">
        <v>177</v>
      </c>
      <c r="AO867" s="5" t="s">
        <v>7667</v>
      </c>
      <c r="AP867" s="5">
        <v>1133371</v>
      </c>
      <c r="AQ867" s="5">
        <v>16</v>
      </c>
      <c r="AR867" s="5" t="str">
        <f t="shared" si="108"/>
        <v>yes</v>
      </c>
      <c r="AS867" s="5">
        <v>598631</v>
      </c>
      <c r="AT867" s="5" t="str">
        <f t="shared" si="104"/>
        <v>yes</v>
      </c>
      <c r="AU867" s="5" t="str">
        <f t="shared" si="105"/>
        <v>yes</v>
      </c>
      <c r="AV867" s="5">
        <v>99.450524861951166</v>
      </c>
      <c r="AW867" s="5">
        <v>100</v>
      </c>
      <c r="AX867" s="5" t="s">
        <v>2385</v>
      </c>
      <c r="AY867" s="5">
        <v>0</v>
      </c>
      <c r="AZ867" s="5" t="str">
        <f t="shared" si="106"/>
        <v>yes</v>
      </c>
      <c r="BA867" s="5" t="str">
        <f t="shared" si="107"/>
        <v>yes</v>
      </c>
    </row>
    <row r="868" spans="1:53">
      <c r="A868" s="5" t="s">
        <v>501</v>
      </c>
      <c r="B868" s="5" t="s">
        <v>499</v>
      </c>
      <c r="C868" s="5" t="s">
        <v>5547</v>
      </c>
      <c r="D868" s="5">
        <v>2500000</v>
      </c>
      <c r="E868" s="5" t="s">
        <v>172</v>
      </c>
      <c r="F868" s="5" t="s">
        <v>9934</v>
      </c>
      <c r="G868" s="5" t="s">
        <v>2882</v>
      </c>
      <c r="H868" s="5" t="s">
        <v>1549</v>
      </c>
      <c r="I868" s="5" t="s">
        <v>6170</v>
      </c>
      <c r="J868" s="5" t="s">
        <v>172</v>
      </c>
      <c r="K868" s="10" t="s">
        <v>6174</v>
      </c>
      <c r="L868" s="136" t="s">
        <v>178</v>
      </c>
      <c r="M868" s="5" t="s">
        <v>6198</v>
      </c>
      <c r="N868" s="5" t="s">
        <v>449</v>
      </c>
      <c r="O868" s="5" t="s">
        <v>449</v>
      </c>
      <c r="P868" s="5" t="s">
        <v>177</v>
      </c>
      <c r="Q868" s="5" t="s">
        <v>172</v>
      </c>
      <c r="R868" s="5" t="s">
        <v>172</v>
      </c>
      <c r="S868" s="5" t="s">
        <v>172</v>
      </c>
      <c r="T868" s="5" t="s">
        <v>172</v>
      </c>
      <c r="U868" s="5" t="s">
        <v>172</v>
      </c>
      <c r="V868" s="5" t="s">
        <v>172</v>
      </c>
      <c r="W868" s="5" t="s">
        <v>172</v>
      </c>
      <c r="X868" s="5" t="s">
        <v>172</v>
      </c>
      <c r="Y868" s="5" t="s">
        <v>2814</v>
      </c>
      <c r="Z868" s="5" t="s">
        <v>172</v>
      </c>
      <c r="AA868" s="5" t="s">
        <v>172</v>
      </c>
      <c r="AB868" s="5" t="s">
        <v>172</v>
      </c>
      <c r="AC868" s="5" t="s">
        <v>172</v>
      </c>
      <c r="AD868" s="5">
        <v>2.2784499999999999E-2</v>
      </c>
      <c r="AE868" s="5" t="s">
        <v>177</v>
      </c>
      <c r="AF868" s="5" t="s">
        <v>449</v>
      </c>
      <c r="AG868" s="5" t="s">
        <v>172</v>
      </c>
      <c r="AH868" s="40" t="s">
        <v>449</v>
      </c>
      <c r="AI868" s="40" t="s">
        <v>177</v>
      </c>
      <c r="AJ868" s="40" t="str">
        <f t="shared" si="103"/>
        <v>Yes</v>
      </c>
      <c r="AK868" s="40" t="s">
        <v>172</v>
      </c>
      <c r="AL868" s="40" t="s">
        <v>172</v>
      </c>
      <c r="AM868" s="5" t="s">
        <v>177</v>
      </c>
      <c r="AN868" s="5" t="s">
        <v>177</v>
      </c>
      <c r="AO868" s="5" t="s">
        <v>7686</v>
      </c>
      <c r="AP868" s="5">
        <v>1132965</v>
      </c>
      <c r="AQ868" s="5">
        <v>18</v>
      </c>
      <c r="AR868" s="5" t="str">
        <f t="shared" si="108"/>
        <v>yes</v>
      </c>
      <c r="AS868" s="5">
        <v>175167</v>
      </c>
      <c r="AT868" s="5" t="str">
        <f t="shared" si="104"/>
        <v>yes</v>
      </c>
      <c r="AU868" s="5" t="str">
        <f t="shared" si="105"/>
        <v>yes</v>
      </c>
      <c r="AV868" s="5">
        <v>99.414899357951199</v>
      </c>
      <c r="AW868" s="5">
        <v>100</v>
      </c>
      <c r="AX868" s="5" t="s">
        <v>2385</v>
      </c>
      <c r="AY868" s="5">
        <v>0</v>
      </c>
      <c r="AZ868" s="5" t="str">
        <f t="shared" si="106"/>
        <v>yes</v>
      </c>
      <c r="BA868" s="5" t="str">
        <f t="shared" si="107"/>
        <v>yes</v>
      </c>
    </row>
    <row r="869" spans="1:53">
      <c r="A869" s="5" t="s">
        <v>533</v>
      </c>
      <c r="B869" s="5" t="s">
        <v>1941</v>
      </c>
      <c r="C869" s="5" t="s">
        <v>5549</v>
      </c>
      <c r="D869" s="5">
        <v>2500000</v>
      </c>
      <c r="E869" s="5" t="s">
        <v>172</v>
      </c>
      <c r="F869" s="5" t="s">
        <v>9944</v>
      </c>
      <c r="G869" s="5" t="s">
        <v>2882</v>
      </c>
      <c r="H869" s="5" t="s">
        <v>1549</v>
      </c>
      <c r="I869" s="5" t="s">
        <v>6170</v>
      </c>
      <c r="J869" s="5" t="s">
        <v>172</v>
      </c>
      <c r="K869" s="10" t="s">
        <v>6174</v>
      </c>
      <c r="L869" s="136" t="s">
        <v>178</v>
      </c>
      <c r="M869" s="5" t="s">
        <v>6198</v>
      </c>
      <c r="N869" s="5" t="s">
        <v>449</v>
      </c>
      <c r="O869" s="5" t="s">
        <v>449</v>
      </c>
      <c r="P869" s="5" t="s">
        <v>177</v>
      </c>
      <c r="Q869" s="5" t="s">
        <v>172</v>
      </c>
      <c r="R869" s="5" t="s">
        <v>172</v>
      </c>
      <c r="S869" s="5" t="s">
        <v>172</v>
      </c>
      <c r="T869" s="5" t="s">
        <v>172</v>
      </c>
      <c r="U869" s="5" t="s">
        <v>172</v>
      </c>
      <c r="V869" s="5" t="s">
        <v>172</v>
      </c>
      <c r="W869" s="5" t="s">
        <v>172</v>
      </c>
      <c r="X869" s="5" t="s">
        <v>172</v>
      </c>
      <c r="Y869" s="5" t="s">
        <v>2814</v>
      </c>
      <c r="Z869" s="5" t="s">
        <v>172</v>
      </c>
      <c r="AA869" s="5" t="s">
        <v>172</v>
      </c>
      <c r="AB869" s="5" t="s">
        <v>172</v>
      </c>
      <c r="AC869" s="5" t="s">
        <v>172</v>
      </c>
      <c r="AD869" s="5">
        <v>2.2759999999999999E-2</v>
      </c>
      <c r="AE869" s="5" t="s">
        <v>177</v>
      </c>
      <c r="AF869" s="5" t="s">
        <v>449</v>
      </c>
      <c r="AG869" s="5" t="s">
        <v>172</v>
      </c>
      <c r="AH869" s="40" t="s">
        <v>449</v>
      </c>
      <c r="AI869" s="40" t="s">
        <v>177</v>
      </c>
      <c r="AJ869" s="40" t="str">
        <f t="shared" si="103"/>
        <v>Yes</v>
      </c>
      <c r="AK869" s="40" t="s">
        <v>172</v>
      </c>
      <c r="AL869" s="40" t="s">
        <v>172</v>
      </c>
      <c r="AM869" s="5" t="s">
        <v>177</v>
      </c>
      <c r="AN869" s="5" t="s">
        <v>177</v>
      </c>
      <c r="AO869" s="5" t="s">
        <v>7680</v>
      </c>
      <c r="AP869" s="5">
        <v>1133215</v>
      </c>
      <c r="AQ869" s="5">
        <v>19</v>
      </c>
      <c r="AR869" s="5" t="str">
        <f t="shared" si="108"/>
        <v>yes</v>
      </c>
      <c r="AS869" s="5">
        <v>175165</v>
      </c>
      <c r="AT869" s="5" t="str">
        <f t="shared" si="104"/>
        <v>yes</v>
      </c>
      <c r="AU869" s="5" t="str">
        <f t="shared" si="105"/>
        <v>yes</v>
      </c>
      <c r="AV869" s="5">
        <v>99.436836244650692</v>
      </c>
      <c r="AW869" s="5">
        <v>100</v>
      </c>
      <c r="AX869" s="5" t="s">
        <v>2385</v>
      </c>
      <c r="AY869" s="5">
        <v>0</v>
      </c>
      <c r="AZ869" s="5" t="str">
        <f t="shared" si="106"/>
        <v>yes</v>
      </c>
      <c r="BA869" s="5" t="str">
        <f t="shared" si="107"/>
        <v>yes</v>
      </c>
    </row>
    <row r="870" spans="1:53">
      <c r="A870" s="5" t="s">
        <v>530</v>
      </c>
      <c r="B870" s="5" t="s">
        <v>1940</v>
      </c>
      <c r="C870" s="5" t="s">
        <v>5548</v>
      </c>
      <c r="D870" s="5">
        <v>2500000</v>
      </c>
      <c r="E870" s="5" t="s">
        <v>172</v>
      </c>
      <c r="F870" s="5" t="s">
        <v>9943</v>
      </c>
      <c r="G870" s="5" t="s">
        <v>2882</v>
      </c>
      <c r="H870" s="5" t="s">
        <v>1549</v>
      </c>
      <c r="I870" s="5" t="s">
        <v>6170</v>
      </c>
      <c r="J870" s="5" t="s">
        <v>172</v>
      </c>
      <c r="K870" s="10" t="s">
        <v>6174</v>
      </c>
      <c r="L870" s="136" t="s">
        <v>178</v>
      </c>
      <c r="M870" s="5" t="s">
        <v>6198</v>
      </c>
      <c r="N870" s="5" t="s">
        <v>449</v>
      </c>
      <c r="O870" s="5" t="s">
        <v>449</v>
      </c>
      <c r="P870" s="5" t="s">
        <v>177</v>
      </c>
      <c r="Q870" s="5" t="s">
        <v>172</v>
      </c>
      <c r="R870" s="5" t="s">
        <v>172</v>
      </c>
      <c r="S870" s="5" t="s">
        <v>172</v>
      </c>
      <c r="T870" s="5" t="s">
        <v>172</v>
      </c>
      <c r="U870" s="5" t="s">
        <v>172</v>
      </c>
      <c r="V870" s="5" t="s">
        <v>172</v>
      </c>
      <c r="W870" s="5" t="s">
        <v>172</v>
      </c>
      <c r="X870" s="5" t="s">
        <v>172</v>
      </c>
      <c r="Y870" s="5" t="s">
        <v>2814</v>
      </c>
      <c r="Z870" s="5" t="s">
        <v>172</v>
      </c>
      <c r="AA870" s="5" t="s">
        <v>172</v>
      </c>
      <c r="AB870" s="5" t="s">
        <v>172</v>
      </c>
      <c r="AC870" s="5" t="s">
        <v>172</v>
      </c>
      <c r="AD870" s="5">
        <v>2.2787999999999999E-2</v>
      </c>
      <c r="AE870" s="5" t="s">
        <v>177</v>
      </c>
      <c r="AF870" s="5" t="s">
        <v>449</v>
      </c>
      <c r="AG870" s="5" t="s">
        <v>172</v>
      </c>
      <c r="AH870" s="40" t="s">
        <v>449</v>
      </c>
      <c r="AI870" s="40" t="s">
        <v>177</v>
      </c>
      <c r="AJ870" s="40" t="str">
        <f t="shared" si="103"/>
        <v>Yes</v>
      </c>
      <c r="AK870" s="40" t="s">
        <v>172</v>
      </c>
      <c r="AL870" s="40" t="s">
        <v>172</v>
      </c>
      <c r="AM870" s="5" t="s">
        <v>177</v>
      </c>
      <c r="AN870" s="5" t="s">
        <v>177</v>
      </c>
      <c r="AO870" s="5" t="s">
        <v>7679</v>
      </c>
      <c r="AP870" s="5">
        <v>1133008</v>
      </c>
      <c r="AQ870" s="5">
        <v>17</v>
      </c>
      <c r="AR870" s="5" t="str">
        <f t="shared" si="108"/>
        <v>yes</v>
      </c>
      <c r="AS870" s="5">
        <v>175151</v>
      </c>
      <c r="AT870" s="5" t="str">
        <f t="shared" si="104"/>
        <v>yes</v>
      </c>
      <c r="AU870" s="5" t="str">
        <f t="shared" si="105"/>
        <v>yes</v>
      </c>
      <c r="AV870" s="5">
        <v>99.418672502463508</v>
      </c>
      <c r="AW870" s="5">
        <v>100</v>
      </c>
      <c r="AX870" s="5" t="s">
        <v>2385</v>
      </c>
      <c r="AY870" s="5">
        <v>0</v>
      </c>
      <c r="AZ870" s="5" t="str">
        <f t="shared" si="106"/>
        <v>yes</v>
      </c>
      <c r="BA870" s="5" t="str">
        <f t="shared" si="107"/>
        <v>yes</v>
      </c>
    </row>
    <row r="871" spans="1:53">
      <c r="A871" s="5" t="s">
        <v>523</v>
      </c>
      <c r="B871" s="5" t="s">
        <v>1939</v>
      </c>
      <c r="C871" s="5" t="s">
        <v>5500</v>
      </c>
      <c r="D871" s="5">
        <v>2412123</v>
      </c>
      <c r="E871" s="5" t="s">
        <v>172</v>
      </c>
      <c r="F871" s="5" t="s">
        <v>9942</v>
      </c>
      <c r="G871" s="5" t="s">
        <v>2882</v>
      </c>
      <c r="H871" s="5" t="s">
        <v>1549</v>
      </c>
      <c r="I871" s="5" t="s">
        <v>6170</v>
      </c>
      <c r="J871" s="5" t="s">
        <v>172</v>
      </c>
      <c r="K871" s="10" t="s">
        <v>6174</v>
      </c>
      <c r="L871" s="136" t="s">
        <v>178</v>
      </c>
      <c r="M871" s="5" t="s">
        <v>6198</v>
      </c>
      <c r="N871" s="5" t="s">
        <v>449</v>
      </c>
      <c r="O871" s="5" t="s">
        <v>449</v>
      </c>
      <c r="P871" s="5" t="s">
        <v>177</v>
      </c>
      <c r="Q871" s="5" t="s">
        <v>172</v>
      </c>
      <c r="R871" s="5" t="s">
        <v>172</v>
      </c>
      <c r="S871" s="5" t="s">
        <v>172</v>
      </c>
      <c r="T871" s="5" t="s">
        <v>172</v>
      </c>
      <c r="U871" s="5" t="s">
        <v>172</v>
      </c>
      <c r="V871" s="5" t="s">
        <v>172</v>
      </c>
      <c r="W871" s="5" t="s">
        <v>172</v>
      </c>
      <c r="X871" s="5" t="s">
        <v>172</v>
      </c>
      <c r="Y871" s="5" t="s">
        <v>2814</v>
      </c>
      <c r="Z871" s="5" t="s">
        <v>172</v>
      </c>
      <c r="AA871" s="5" t="s">
        <v>172</v>
      </c>
      <c r="AB871" s="5" t="s">
        <v>172</v>
      </c>
      <c r="AC871" s="5" t="s">
        <v>172</v>
      </c>
      <c r="AD871" s="5">
        <v>2.2768699999999999E-2</v>
      </c>
      <c r="AE871" s="5" t="s">
        <v>177</v>
      </c>
      <c r="AF871" s="5" t="s">
        <v>449</v>
      </c>
      <c r="AG871" s="5" t="s">
        <v>172</v>
      </c>
      <c r="AH871" s="40" t="s">
        <v>449</v>
      </c>
      <c r="AI871" s="40" t="s">
        <v>177</v>
      </c>
      <c r="AJ871" s="40" t="str">
        <f t="shared" si="103"/>
        <v>Yes</v>
      </c>
      <c r="AK871" s="40" t="s">
        <v>172</v>
      </c>
      <c r="AL871" s="40" t="s">
        <v>172</v>
      </c>
      <c r="AM871" s="5" t="s">
        <v>177</v>
      </c>
      <c r="AN871" s="5" t="s">
        <v>177</v>
      </c>
      <c r="AO871" s="5" t="s">
        <v>7676</v>
      </c>
      <c r="AP871" s="5">
        <v>1132161</v>
      </c>
      <c r="AQ871" s="5">
        <v>15</v>
      </c>
      <c r="AR871" s="5" t="str">
        <f t="shared" si="108"/>
        <v>yes</v>
      </c>
      <c r="AS871" s="5">
        <v>209041</v>
      </c>
      <c r="AT871" s="5" t="str">
        <f t="shared" si="104"/>
        <v>yes</v>
      </c>
      <c r="AU871" s="5" t="str">
        <f t="shared" si="105"/>
        <v>yes</v>
      </c>
      <c r="AV871" s="5">
        <v>99.344350330325639</v>
      </c>
      <c r="AW871" s="5">
        <v>99.19</v>
      </c>
      <c r="AX871" s="5" t="s">
        <v>2385</v>
      </c>
      <c r="AY871" s="5">
        <v>0</v>
      </c>
      <c r="AZ871" s="5" t="str">
        <f t="shared" si="106"/>
        <v>yes</v>
      </c>
      <c r="BA871" s="5" t="str">
        <f t="shared" si="107"/>
        <v>yes</v>
      </c>
    </row>
    <row r="872" spans="1:53">
      <c r="A872" s="5" t="s">
        <v>469</v>
      </c>
      <c r="B872" s="5" t="s">
        <v>467</v>
      </c>
      <c r="C872" s="5" t="s">
        <v>5543</v>
      </c>
      <c r="D872" s="5">
        <v>2500000</v>
      </c>
      <c r="E872" s="5" t="s">
        <v>172</v>
      </c>
      <c r="F872" s="5" t="s">
        <v>9924</v>
      </c>
      <c r="G872" s="5" t="s">
        <v>2882</v>
      </c>
      <c r="H872" s="5" t="s">
        <v>1549</v>
      </c>
      <c r="I872" s="5" t="s">
        <v>6170</v>
      </c>
      <c r="J872" s="5" t="s">
        <v>172</v>
      </c>
      <c r="K872" s="10" t="s">
        <v>6174</v>
      </c>
      <c r="L872" s="136" t="s">
        <v>178</v>
      </c>
      <c r="M872" s="5" t="s">
        <v>6198</v>
      </c>
      <c r="N872" s="5" t="s">
        <v>449</v>
      </c>
      <c r="O872" s="5" t="s">
        <v>449</v>
      </c>
      <c r="P872" s="5" t="s">
        <v>177</v>
      </c>
      <c r="Q872" s="5" t="s">
        <v>172</v>
      </c>
      <c r="R872" s="5" t="s">
        <v>172</v>
      </c>
      <c r="S872" s="5" t="s">
        <v>172</v>
      </c>
      <c r="T872" s="5" t="s">
        <v>172</v>
      </c>
      <c r="U872" s="5" t="s">
        <v>172</v>
      </c>
      <c r="V872" s="5" t="s">
        <v>172</v>
      </c>
      <c r="W872" s="5" t="s">
        <v>172</v>
      </c>
      <c r="X872" s="5" t="s">
        <v>172</v>
      </c>
      <c r="Y872" s="5" t="s">
        <v>2814</v>
      </c>
      <c r="Z872" s="5" t="s">
        <v>172</v>
      </c>
      <c r="AA872" s="5" t="s">
        <v>172</v>
      </c>
      <c r="AB872" s="5" t="s">
        <v>172</v>
      </c>
      <c r="AC872" s="5" t="s">
        <v>172</v>
      </c>
      <c r="AD872" s="5">
        <v>2.2761699999999999E-2</v>
      </c>
      <c r="AE872" s="5" t="s">
        <v>177</v>
      </c>
      <c r="AF872" s="5" t="s">
        <v>449</v>
      </c>
      <c r="AG872" s="5" t="s">
        <v>172</v>
      </c>
      <c r="AH872" s="40" t="s">
        <v>449</v>
      </c>
      <c r="AI872" s="40" t="s">
        <v>177</v>
      </c>
      <c r="AJ872" s="40" t="str">
        <f t="shared" si="103"/>
        <v>Yes</v>
      </c>
      <c r="AK872" s="40" t="s">
        <v>172</v>
      </c>
      <c r="AL872" s="40" t="s">
        <v>172</v>
      </c>
      <c r="AM872" s="5" t="s">
        <v>177</v>
      </c>
      <c r="AN872" s="5" t="s">
        <v>177</v>
      </c>
      <c r="AO872" s="5" t="s">
        <v>7674</v>
      </c>
      <c r="AP872" s="5">
        <v>1133694</v>
      </c>
      <c r="AQ872" s="5">
        <v>17</v>
      </c>
      <c r="AR872" s="5" t="str">
        <f t="shared" si="108"/>
        <v>yes</v>
      </c>
      <c r="AS872" s="5">
        <v>209041</v>
      </c>
      <c r="AT872" s="5" t="str">
        <f t="shared" si="104"/>
        <v>yes</v>
      </c>
      <c r="AU872" s="5" t="str">
        <f t="shared" si="105"/>
        <v>yes</v>
      </c>
      <c r="AV872" s="5">
        <v>99.478867319566916</v>
      </c>
      <c r="AW872" s="5">
        <v>100</v>
      </c>
      <c r="AX872" s="5" t="s">
        <v>2385</v>
      </c>
      <c r="AY872" s="5">
        <v>0</v>
      </c>
      <c r="AZ872" s="5" t="str">
        <f t="shared" si="106"/>
        <v>yes</v>
      </c>
      <c r="BA872" s="5" t="str">
        <f t="shared" si="107"/>
        <v>yes</v>
      </c>
    </row>
    <row r="873" spans="1:53">
      <c r="A873" s="5" t="s">
        <v>480</v>
      </c>
      <c r="B873" s="5" t="s">
        <v>1932</v>
      </c>
      <c r="C873" s="5" t="s">
        <v>5532</v>
      </c>
      <c r="D873" s="5">
        <v>2500000</v>
      </c>
      <c r="E873" s="5" t="s">
        <v>172</v>
      </c>
      <c r="F873" s="5" t="s">
        <v>9927</v>
      </c>
      <c r="G873" s="5" t="s">
        <v>2882</v>
      </c>
      <c r="H873" s="5" t="s">
        <v>1549</v>
      </c>
      <c r="I873" s="5" t="s">
        <v>6170</v>
      </c>
      <c r="J873" s="5" t="s">
        <v>172</v>
      </c>
      <c r="K873" s="10" t="s">
        <v>6174</v>
      </c>
      <c r="L873" s="136" t="s">
        <v>178</v>
      </c>
      <c r="M873" s="5" t="s">
        <v>6198</v>
      </c>
      <c r="N873" s="5" t="s">
        <v>449</v>
      </c>
      <c r="O873" s="5" t="s">
        <v>449</v>
      </c>
      <c r="P873" s="5" t="s">
        <v>177</v>
      </c>
      <c r="Q873" s="5" t="s">
        <v>172</v>
      </c>
      <c r="R873" s="5" t="s">
        <v>172</v>
      </c>
      <c r="S873" s="5" t="s">
        <v>172</v>
      </c>
      <c r="T873" s="5" t="s">
        <v>172</v>
      </c>
      <c r="U873" s="5" t="s">
        <v>172</v>
      </c>
      <c r="V873" s="5" t="s">
        <v>172</v>
      </c>
      <c r="W873" s="5" t="s">
        <v>172</v>
      </c>
      <c r="X873" s="5" t="s">
        <v>172</v>
      </c>
      <c r="Y873" s="5" t="s">
        <v>2814</v>
      </c>
      <c r="Z873" s="5" t="s">
        <v>172</v>
      </c>
      <c r="AA873" s="5" t="s">
        <v>172</v>
      </c>
      <c r="AB873" s="5" t="s">
        <v>172</v>
      </c>
      <c r="AC873" s="5" t="s">
        <v>172</v>
      </c>
      <c r="AD873" s="5">
        <v>2.2816099999999999E-2</v>
      </c>
      <c r="AE873" s="5" t="s">
        <v>177</v>
      </c>
      <c r="AF873" s="5" t="s">
        <v>449</v>
      </c>
      <c r="AG873" s="5" t="s">
        <v>172</v>
      </c>
      <c r="AH873" s="40" t="s">
        <v>449</v>
      </c>
      <c r="AI873" s="40" t="s">
        <v>177</v>
      </c>
      <c r="AJ873" s="40" t="str">
        <f t="shared" si="103"/>
        <v>Yes</v>
      </c>
      <c r="AK873" s="40" t="s">
        <v>172</v>
      </c>
      <c r="AL873" s="40" t="s">
        <v>172</v>
      </c>
      <c r="AM873" s="5" t="s">
        <v>177</v>
      </c>
      <c r="AN873" s="5" t="s">
        <v>177</v>
      </c>
      <c r="AO873" s="5" t="s">
        <v>7658</v>
      </c>
      <c r="AP873" s="5">
        <v>1132298</v>
      </c>
      <c r="AQ873" s="5">
        <v>18</v>
      </c>
      <c r="AR873" s="5" t="str">
        <f t="shared" si="108"/>
        <v>yes</v>
      </c>
      <c r="AS873" s="5">
        <v>175180</v>
      </c>
      <c r="AT873" s="5" t="str">
        <f t="shared" si="104"/>
        <v>yes</v>
      </c>
      <c r="AU873" s="5" t="str">
        <f t="shared" si="105"/>
        <v>yes</v>
      </c>
      <c r="AV873" s="5">
        <v>99.356371744236966</v>
      </c>
      <c r="AW873" s="5">
        <v>100</v>
      </c>
      <c r="AX873" s="5" t="s">
        <v>2385</v>
      </c>
      <c r="AY873" s="5">
        <v>0</v>
      </c>
      <c r="AZ873" s="5" t="str">
        <f t="shared" si="106"/>
        <v>yes</v>
      </c>
      <c r="BA873" s="5" t="str">
        <f t="shared" si="107"/>
        <v>yes</v>
      </c>
    </row>
    <row r="874" spans="1:53">
      <c r="A874" s="5" t="s">
        <v>487</v>
      </c>
      <c r="B874" s="5" t="s">
        <v>1935</v>
      </c>
      <c r="C874" s="5" t="s">
        <v>5534</v>
      </c>
      <c r="D874" s="5">
        <v>2500000</v>
      </c>
      <c r="E874" s="5" t="s">
        <v>172</v>
      </c>
      <c r="F874" s="5" t="s">
        <v>9930</v>
      </c>
      <c r="G874" s="5" t="s">
        <v>2882</v>
      </c>
      <c r="H874" s="5" t="s">
        <v>1549</v>
      </c>
      <c r="I874" s="5" t="s">
        <v>6170</v>
      </c>
      <c r="J874" s="5" t="s">
        <v>172</v>
      </c>
      <c r="K874" s="10" t="s">
        <v>6174</v>
      </c>
      <c r="L874" s="136" t="s">
        <v>178</v>
      </c>
      <c r="M874" s="5" t="s">
        <v>6198</v>
      </c>
      <c r="N874" s="5" t="s">
        <v>449</v>
      </c>
      <c r="O874" s="5" t="s">
        <v>449</v>
      </c>
      <c r="P874" s="5" t="s">
        <v>177</v>
      </c>
      <c r="Q874" s="5" t="s">
        <v>172</v>
      </c>
      <c r="R874" s="5" t="s">
        <v>172</v>
      </c>
      <c r="S874" s="5" t="s">
        <v>172</v>
      </c>
      <c r="T874" s="5" t="s">
        <v>172</v>
      </c>
      <c r="U874" s="5" t="s">
        <v>172</v>
      </c>
      <c r="V874" s="5" t="s">
        <v>172</v>
      </c>
      <c r="W874" s="5" t="s">
        <v>172</v>
      </c>
      <c r="X874" s="5" t="s">
        <v>172</v>
      </c>
      <c r="Y874" s="5" t="s">
        <v>2814</v>
      </c>
      <c r="Z874" s="5" t="s">
        <v>172</v>
      </c>
      <c r="AA874" s="5" t="s">
        <v>172</v>
      </c>
      <c r="AB874" s="5" t="s">
        <v>172</v>
      </c>
      <c r="AC874" s="5" t="s">
        <v>172</v>
      </c>
      <c r="AD874" s="5">
        <v>2.2722200000000001E-2</v>
      </c>
      <c r="AE874" s="5" t="s">
        <v>177</v>
      </c>
      <c r="AF874" s="5" t="s">
        <v>449</v>
      </c>
      <c r="AG874" s="5" t="s">
        <v>172</v>
      </c>
      <c r="AH874" s="40" t="s">
        <v>449</v>
      </c>
      <c r="AI874" s="40" t="s">
        <v>177</v>
      </c>
      <c r="AJ874" s="40" t="str">
        <f t="shared" si="103"/>
        <v>Yes</v>
      </c>
      <c r="AK874" s="40" t="s">
        <v>172</v>
      </c>
      <c r="AL874" s="40" t="s">
        <v>172</v>
      </c>
      <c r="AM874" s="5" t="s">
        <v>177</v>
      </c>
      <c r="AN874" s="5" t="s">
        <v>177</v>
      </c>
      <c r="AO874" s="5" t="s">
        <v>7661</v>
      </c>
      <c r="AP874" s="5">
        <v>1133023</v>
      </c>
      <c r="AQ874" s="5">
        <v>18</v>
      </c>
      <c r="AR874" s="5" t="str">
        <f t="shared" si="108"/>
        <v>yes</v>
      </c>
      <c r="AS874" s="5">
        <v>175150</v>
      </c>
      <c r="AT874" s="5" t="str">
        <f t="shared" si="104"/>
        <v>yes</v>
      </c>
      <c r="AU874" s="5" t="str">
        <f t="shared" si="105"/>
        <v>yes</v>
      </c>
      <c r="AV874" s="5">
        <v>99.419988715665482</v>
      </c>
      <c r="AW874" s="5">
        <v>100</v>
      </c>
      <c r="AX874" s="5" t="s">
        <v>2385</v>
      </c>
      <c r="AY874" s="5">
        <v>0</v>
      </c>
      <c r="AZ874" s="5" t="str">
        <f t="shared" si="106"/>
        <v>yes</v>
      </c>
      <c r="BA874" s="5" t="str">
        <f t="shared" si="107"/>
        <v>yes</v>
      </c>
    </row>
    <row r="875" spans="1:53">
      <c r="A875" s="5" t="s">
        <v>1331</v>
      </c>
      <c r="B875" s="5" t="s">
        <v>1942</v>
      </c>
      <c r="C875" s="5" t="s">
        <v>5551</v>
      </c>
      <c r="D875" s="5">
        <v>2500000</v>
      </c>
      <c r="E875" s="5" t="s">
        <v>172</v>
      </c>
      <c r="F875" s="5" t="s">
        <v>9945</v>
      </c>
      <c r="G875" s="5" t="s">
        <v>2882</v>
      </c>
      <c r="H875" s="5" t="s">
        <v>1549</v>
      </c>
      <c r="I875" s="5" t="s">
        <v>6170</v>
      </c>
      <c r="J875" s="5" t="s">
        <v>172</v>
      </c>
      <c r="K875" s="10" t="s">
        <v>6174</v>
      </c>
      <c r="L875" s="136" t="s">
        <v>178</v>
      </c>
      <c r="M875" s="5" t="s">
        <v>6198</v>
      </c>
      <c r="N875" s="5" t="s">
        <v>449</v>
      </c>
      <c r="O875" s="5" t="s">
        <v>449</v>
      </c>
      <c r="P875" s="5" t="s">
        <v>177</v>
      </c>
      <c r="Q875" s="5" t="s">
        <v>172</v>
      </c>
      <c r="R875" s="5" t="s">
        <v>172</v>
      </c>
      <c r="S875" s="5" t="s">
        <v>172</v>
      </c>
      <c r="T875" s="5" t="s">
        <v>172</v>
      </c>
      <c r="U875" s="5" t="s">
        <v>172</v>
      </c>
      <c r="V875" s="5" t="s">
        <v>172</v>
      </c>
      <c r="W875" s="5" t="s">
        <v>172</v>
      </c>
      <c r="X875" s="5" t="s">
        <v>172</v>
      </c>
      <c r="Y875" s="5" t="s">
        <v>2814</v>
      </c>
      <c r="Z875" s="5" t="s">
        <v>172</v>
      </c>
      <c r="AA875" s="5" t="s">
        <v>172</v>
      </c>
      <c r="AB875" s="5" t="s">
        <v>172</v>
      </c>
      <c r="AC875" s="5" t="s">
        <v>172</v>
      </c>
      <c r="AD875" s="5">
        <v>2.2800299999999999E-2</v>
      </c>
      <c r="AE875" s="5" t="s">
        <v>177</v>
      </c>
      <c r="AF875" s="5" t="s">
        <v>449</v>
      </c>
      <c r="AG875" s="5" t="s">
        <v>172</v>
      </c>
      <c r="AH875" s="40" t="s">
        <v>449</v>
      </c>
      <c r="AI875" s="40" t="s">
        <v>177</v>
      </c>
      <c r="AJ875" s="40" t="str">
        <f t="shared" si="103"/>
        <v>Yes</v>
      </c>
      <c r="AK875" s="40" t="s">
        <v>172</v>
      </c>
      <c r="AL875" s="40" t="s">
        <v>172</v>
      </c>
      <c r="AM875" s="5" t="s">
        <v>177</v>
      </c>
      <c r="AN875" s="5" t="s">
        <v>177</v>
      </c>
      <c r="AO875" s="5" t="s">
        <v>7682</v>
      </c>
      <c r="AP875" s="5">
        <v>1133464</v>
      </c>
      <c r="AQ875" s="5">
        <v>18</v>
      </c>
      <c r="AR875" s="5" t="str">
        <f t="shared" si="108"/>
        <v>yes</v>
      </c>
      <c r="AS875" s="5">
        <v>175153</v>
      </c>
      <c r="AT875" s="5" t="str">
        <f t="shared" si="104"/>
        <v>yes</v>
      </c>
      <c r="AU875" s="5" t="str">
        <f t="shared" si="105"/>
        <v>yes</v>
      </c>
      <c r="AV875" s="5">
        <v>99.458685383803385</v>
      </c>
      <c r="AW875" s="5">
        <v>100</v>
      </c>
      <c r="AX875" s="5" t="s">
        <v>2385</v>
      </c>
      <c r="AY875" s="5">
        <v>0</v>
      </c>
      <c r="AZ875" s="5" t="str">
        <f t="shared" si="106"/>
        <v>yes</v>
      </c>
      <c r="BA875" s="5" t="str">
        <f t="shared" si="107"/>
        <v>yes</v>
      </c>
    </row>
    <row r="876" spans="1:53">
      <c r="A876" s="5" t="s">
        <v>1347</v>
      </c>
      <c r="B876" s="5" t="s">
        <v>1950</v>
      </c>
      <c r="C876" s="5" t="s">
        <v>5235</v>
      </c>
      <c r="D876" s="5">
        <v>1022152</v>
      </c>
      <c r="E876" s="5" t="s">
        <v>172</v>
      </c>
      <c r="F876" s="5" t="s">
        <v>9961</v>
      </c>
      <c r="G876" s="5" t="s">
        <v>2882</v>
      </c>
      <c r="H876" s="5" t="s">
        <v>1549</v>
      </c>
      <c r="I876" s="5" t="s">
        <v>6170</v>
      </c>
      <c r="J876" s="5" t="s">
        <v>172</v>
      </c>
      <c r="K876" s="10" t="s">
        <v>6174</v>
      </c>
      <c r="L876" s="136" t="s">
        <v>178</v>
      </c>
      <c r="M876" s="5" t="s">
        <v>6198</v>
      </c>
      <c r="N876" s="5" t="s">
        <v>449</v>
      </c>
      <c r="O876" s="5" t="s">
        <v>449</v>
      </c>
      <c r="P876" s="5" t="s">
        <v>177</v>
      </c>
      <c r="Q876" s="5" t="s">
        <v>172</v>
      </c>
      <c r="R876" s="5" t="s">
        <v>172</v>
      </c>
      <c r="S876" s="5" t="s">
        <v>172</v>
      </c>
      <c r="T876" s="5" t="s">
        <v>172</v>
      </c>
      <c r="U876" s="5" t="s">
        <v>172</v>
      </c>
      <c r="V876" s="5" t="s">
        <v>172</v>
      </c>
      <c r="W876" s="5" t="s">
        <v>172</v>
      </c>
      <c r="X876" s="5" t="s">
        <v>172</v>
      </c>
      <c r="Y876" s="5" t="s">
        <v>2814</v>
      </c>
      <c r="Z876" s="5" t="s">
        <v>172</v>
      </c>
      <c r="AA876" s="5" t="s">
        <v>172</v>
      </c>
      <c r="AB876" s="5" t="s">
        <v>172</v>
      </c>
      <c r="AC876" s="5" t="s">
        <v>172</v>
      </c>
      <c r="AD876" s="5">
        <v>2.2971399999999999E-2</v>
      </c>
      <c r="AE876" s="5" t="s">
        <v>177</v>
      </c>
      <c r="AF876" s="5" t="s">
        <v>449</v>
      </c>
      <c r="AG876" s="5" t="s">
        <v>172</v>
      </c>
      <c r="AH876" s="40" t="s">
        <v>449</v>
      </c>
      <c r="AI876" s="40" t="s">
        <v>177</v>
      </c>
      <c r="AJ876" s="40" t="str">
        <f t="shared" si="103"/>
        <v>Yes</v>
      </c>
      <c r="AK876" s="40" t="s">
        <v>172</v>
      </c>
      <c r="AL876" s="40" t="s">
        <v>172</v>
      </c>
      <c r="AM876" s="5" t="s">
        <v>177</v>
      </c>
      <c r="AN876" s="5" t="s">
        <v>177</v>
      </c>
      <c r="AO876" s="5" t="s">
        <v>7737</v>
      </c>
      <c r="AP876" s="5">
        <v>1127741</v>
      </c>
      <c r="AQ876" s="5">
        <v>22</v>
      </c>
      <c r="AR876" s="5" t="str">
        <f t="shared" si="108"/>
        <v>yes</v>
      </c>
      <c r="AS876" s="5">
        <v>173000</v>
      </c>
      <c r="AT876" s="5" t="str">
        <f t="shared" si="104"/>
        <v>yes</v>
      </c>
      <c r="AU876" s="5" t="str">
        <f t="shared" si="105"/>
        <v>yes</v>
      </c>
      <c r="AV876" s="5">
        <v>98.956506173478658</v>
      </c>
      <c r="AW876" s="5">
        <v>100</v>
      </c>
      <c r="AX876" s="5" t="s">
        <v>2385</v>
      </c>
      <c r="AY876" s="5">
        <v>0</v>
      </c>
      <c r="AZ876" s="5" t="str">
        <f t="shared" si="106"/>
        <v>yes</v>
      </c>
      <c r="BA876" s="5" t="str">
        <f t="shared" si="107"/>
        <v>yes</v>
      </c>
    </row>
    <row r="877" spans="1:53">
      <c r="A877" s="5" t="s">
        <v>1328</v>
      </c>
      <c r="B877" s="5" t="s">
        <v>504</v>
      </c>
      <c r="C877" s="5" t="s">
        <v>5555</v>
      </c>
      <c r="D877" s="5">
        <v>2500000</v>
      </c>
      <c r="E877" s="5" t="s">
        <v>172</v>
      </c>
      <c r="F877" s="5" t="s">
        <v>9936</v>
      </c>
      <c r="G877" s="5" t="s">
        <v>2882</v>
      </c>
      <c r="H877" s="5" t="s">
        <v>1549</v>
      </c>
      <c r="I877" s="5" t="s">
        <v>6170</v>
      </c>
      <c r="J877" s="5" t="s">
        <v>172</v>
      </c>
      <c r="K877" s="10" t="s">
        <v>6174</v>
      </c>
      <c r="L877" s="136" t="s">
        <v>178</v>
      </c>
      <c r="M877" s="5" t="s">
        <v>6198</v>
      </c>
      <c r="N877" s="5" t="s">
        <v>449</v>
      </c>
      <c r="O877" s="5" t="s">
        <v>449</v>
      </c>
      <c r="P877" s="5" t="s">
        <v>177</v>
      </c>
      <c r="Q877" s="5" t="s">
        <v>172</v>
      </c>
      <c r="R877" s="5" t="s">
        <v>172</v>
      </c>
      <c r="S877" s="5" t="s">
        <v>172</v>
      </c>
      <c r="T877" s="5" t="s">
        <v>172</v>
      </c>
      <c r="U877" s="5" t="s">
        <v>172</v>
      </c>
      <c r="V877" s="5" t="s">
        <v>172</v>
      </c>
      <c r="W877" s="5" t="s">
        <v>172</v>
      </c>
      <c r="X877" s="5" t="s">
        <v>172</v>
      </c>
      <c r="Y877" s="5" t="s">
        <v>2814</v>
      </c>
      <c r="Z877" s="5" t="s">
        <v>172</v>
      </c>
      <c r="AA877" s="5" t="s">
        <v>172</v>
      </c>
      <c r="AB877" s="5" t="s">
        <v>172</v>
      </c>
      <c r="AC877" s="5" t="s">
        <v>172</v>
      </c>
      <c r="AD877" s="5">
        <v>2.2807299999999999E-2</v>
      </c>
      <c r="AE877" s="5" t="s">
        <v>177</v>
      </c>
      <c r="AF877" s="5" t="s">
        <v>449</v>
      </c>
      <c r="AG877" s="5" t="s">
        <v>172</v>
      </c>
      <c r="AH877" s="40" t="s">
        <v>449</v>
      </c>
      <c r="AI877" s="40" t="s">
        <v>177</v>
      </c>
      <c r="AJ877" s="40" t="str">
        <f t="shared" si="103"/>
        <v>Yes</v>
      </c>
      <c r="AK877" s="40" t="s">
        <v>172</v>
      </c>
      <c r="AL877" s="40" t="s">
        <v>172</v>
      </c>
      <c r="AM877" s="5" t="s">
        <v>177</v>
      </c>
      <c r="AN877" s="5" t="s">
        <v>177</v>
      </c>
      <c r="AO877" s="5" t="s">
        <v>7689</v>
      </c>
      <c r="AP877" s="5">
        <v>1132131</v>
      </c>
      <c r="AQ877" s="5">
        <v>15</v>
      </c>
      <c r="AR877" s="5" t="str">
        <f t="shared" si="108"/>
        <v>yes</v>
      </c>
      <c r="AS877" s="5">
        <v>208981</v>
      </c>
      <c r="AT877" s="5" t="str">
        <f t="shared" si="104"/>
        <v>yes</v>
      </c>
      <c r="AU877" s="5" t="str">
        <f t="shared" si="105"/>
        <v>yes</v>
      </c>
      <c r="AV877" s="5">
        <v>99.341717903921705</v>
      </c>
      <c r="AW877" s="5">
        <v>100</v>
      </c>
      <c r="AX877" s="5" t="s">
        <v>2385</v>
      </c>
      <c r="AY877" s="5">
        <v>0</v>
      </c>
      <c r="AZ877" s="5" t="str">
        <f t="shared" si="106"/>
        <v>yes</v>
      </c>
      <c r="BA877" s="5" t="str">
        <f t="shared" si="107"/>
        <v>yes</v>
      </c>
    </row>
    <row r="878" spans="1:53">
      <c r="A878" s="5" t="s">
        <v>1337</v>
      </c>
      <c r="B878" s="5" t="s">
        <v>556</v>
      </c>
      <c r="C878" s="5" t="s">
        <v>5220</v>
      </c>
      <c r="D878" s="5">
        <v>992922</v>
      </c>
      <c r="E878" s="5" t="s">
        <v>172</v>
      </c>
      <c r="F878" s="5" t="s">
        <v>9951</v>
      </c>
      <c r="G878" s="5" t="s">
        <v>2882</v>
      </c>
      <c r="H878" s="5" t="s">
        <v>1549</v>
      </c>
      <c r="I878" s="5" t="s">
        <v>6170</v>
      </c>
      <c r="J878" s="5" t="s">
        <v>172</v>
      </c>
      <c r="K878" s="10" t="s">
        <v>6174</v>
      </c>
      <c r="L878" s="136" t="s">
        <v>178</v>
      </c>
      <c r="M878" s="5" t="s">
        <v>6198</v>
      </c>
      <c r="N878" s="5" t="s">
        <v>449</v>
      </c>
      <c r="O878" s="5" t="s">
        <v>449</v>
      </c>
      <c r="P878" s="5" t="s">
        <v>177</v>
      </c>
      <c r="Q878" s="5" t="s">
        <v>172</v>
      </c>
      <c r="R878" s="5" t="s">
        <v>172</v>
      </c>
      <c r="S878" s="5" t="s">
        <v>172</v>
      </c>
      <c r="T878" s="5" t="s">
        <v>172</v>
      </c>
      <c r="U878" s="5" t="s">
        <v>172</v>
      </c>
      <c r="V878" s="5" t="s">
        <v>172</v>
      </c>
      <c r="W878" s="5" t="s">
        <v>172</v>
      </c>
      <c r="X878" s="5" t="s">
        <v>172</v>
      </c>
      <c r="Y878" s="5" t="s">
        <v>2814</v>
      </c>
      <c r="Z878" s="5" t="s">
        <v>172</v>
      </c>
      <c r="AA878" s="5" t="s">
        <v>172</v>
      </c>
      <c r="AB878" s="5" t="s">
        <v>172</v>
      </c>
      <c r="AC878" s="5" t="s">
        <v>172</v>
      </c>
      <c r="AD878" s="5">
        <v>2.3882199999999999E-2</v>
      </c>
      <c r="AE878" s="5" t="s">
        <v>177</v>
      </c>
      <c r="AF878" s="5" t="s">
        <v>449</v>
      </c>
      <c r="AG878" s="5" t="s">
        <v>172</v>
      </c>
      <c r="AH878" s="40" t="s">
        <v>449</v>
      </c>
      <c r="AI878" s="40" t="s">
        <v>177</v>
      </c>
      <c r="AJ878" s="40" t="str">
        <f t="shared" si="103"/>
        <v>Yes</v>
      </c>
      <c r="AK878" s="40" t="s">
        <v>172</v>
      </c>
      <c r="AL878" s="40" t="s">
        <v>172</v>
      </c>
      <c r="AM878" s="5" t="s">
        <v>177</v>
      </c>
      <c r="AN878" s="5" t="s">
        <v>177</v>
      </c>
      <c r="AO878" s="5" t="s">
        <v>7712</v>
      </c>
      <c r="AP878" s="5">
        <v>1126732</v>
      </c>
      <c r="AQ878" s="5">
        <v>16</v>
      </c>
      <c r="AR878" s="5" t="str">
        <f t="shared" si="108"/>
        <v>yes</v>
      </c>
      <c r="AS878" s="5">
        <v>598631</v>
      </c>
      <c r="AT878" s="5" t="str">
        <f t="shared" si="104"/>
        <v>yes</v>
      </c>
      <c r="AU878" s="5" t="str">
        <f t="shared" si="105"/>
        <v>yes</v>
      </c>
      <c r="AV878" s="5">
        <v>98.867968898759514</v>
      </c>
      <c r="AW878" s="5">
        <v>100</v>
      </c>
      <c r="AX878" s="5" t="s">
        <v>2385</v>
      </c>
      <c r="AY878" s="5">
        <v>0</v>
      </c>
      <c r="AZ878" s="5" t="str">
        <f t="shared" si="106"/>
        <v>yes</v>
      </c>
      <c r="BA878" s="5" t="str">
        <f t="shared" si="107"/>
        <v>yes</v>
      </c>
    </row>
    <row r="879" spans="1:53">
      <c r="A879" s="5" t="s">
        <v>1324</v>
      </c>
      <c r="B879" s="5" t="s">
        <v>1934</v>
      </c>
      <c r="C879" s="5" t="s">
        <v>5533</v>
      </c>
      <c r="D879" s="5">
        <v>2500000</v>
      </c>
      <c r="E879" s="5" t="s">
        <v>172</v>
      </c>
      <c r="F879" s="5" t="s">
        <v>9929</v>
      </c>
      <c r="G879" s="5" t="s">
        <v>2882</v>
      </c>
      <c r="H879" s="5" t="s">
        <v>1549</v>
      </c>
      <c r="I879" s="5" t="s">
        <v>6170</v>
      </c>
      <c r="J879" s="5" t="s">
        <v>172</v>
      </c>
      <c r="K879" s="10" t="s">
        <v>6174</v>
      </c>
      <c r="L879" s="136" t="s">
        <v>178</v>
      </c>
      <c r="M879" s="5" t="s">
        <v>6198</v>
      </c>
      <c r="N879" s="5" t="s">
        <v>449</v>
      </c>
      <c r="O879" s="5" t="s">
        <v>449</v>
      </c>
      <c r="P879" s="5" t="s">
        <v>177</v>
      </c>
      <c r="Q879" s="5" t="s">
        <v>172</v>
      </c>
      <c r="R879" s="5" t="s">
        <v>172</v>
      </c>
      <c r="S879" s="5" t="s">
        <v>172</v>
      </c>
      <c r="T879" s="5" t="s">
        <v>172</v>
      </c>
      <c r="U879" s="5" t="s">
        <v>172</v>
      </c>
      <c r="V879" s="5" t="s">
        <v>172</v>
      </c>
      <c r="W879" s="5" t="s">
        <v>172</v>
      </c>
      <c r="X879" s="5" t="s">
        <v>172</v>
      </c>
      <c r="Y879" s="5" t="s">
        <v>2814</v>
      </c>
      <c r="Z879" s="5" t="s">
        <v>172</v>
      </c>
      <c r="AA879" s="5" t="s">
        <v>172</v>
      </c>
      <c r="AB879" s="5" t="s">
        <v>172</v>
      </c>
      <c r="AC879" s="5" t="s">
        <v>172</v>
      </c>
      <c r="AD879" s="5">
        <v>2.2709900000000002E-2</v>
      </c>
      <c r="AE879" s="5" t="s">
        <v>177</v>
      </c>
      <c r="AF879" s="5" t="s">
        <v>449</v>
      </c>
      <c r="AG879" s="5" t="s">
        <v>172</v>
      </c>
      <c r="AH879" s="40" t="s">
        <v>449</v>
      </c>
      <c r="AI879" s="40" t="s">
        <v>177</v>
      </c>
      <c r="AJ879" s="40" t="str">
        <f t="shared" si="103"/>
        <v>Yes</v>
      </c>
      <c r="AK879" s="40" t="s">
        <v>172</v>
      </c>
      <c r="AL879" s="40" t="s">
        <v>172</v>
      </c>
      <c r="AM879" s="5" t="s">
        <v>177</v>
      </c>
      <c r="AN879" s="5" t="s">
        <v>177</v>
      </c>
      <c r="AO879" s="5" t="s">
        <v>7660</v>
      </c>
      <c r="AP879" s="5">
        <v>1133753</v>
      </c>
      <c r="AQ879" s="5">
        <v>17</v>
      </c>
      <c r="AR879" s="5" t="str">
        <f t="shared" si="108"/>
        <v>yes</v>
      </c>
      <c r="AS879" s="5">
        <v>208976</v>
      </c>
      <c r="AT879" s="5" t="str">
        <f t="shared" si="104"/>
        <v>yes</v>
      </c>
      <c r="AU879" s="5" t="str">
        <f t="shared" si="105"/>
        <v>yes</v>
      </c>
      <c r="AV879" s="5">
        <v>99.484044424827985</v>
      </c>
      <c r="AW879" s="5">
        <v>100</v>
      </c>
      <c r="AX879" s="5" t="s">
        <v>2385</v>
      </c>
      <c r="AY879" s="5">
        <v>0</v>
      </c>
      <c r="AZ879" s="5" t="str">
        <f t="shared" si="106"/>
        <v>yes</v>
      </c>
      <c r="BA879" s="5" t="str">
        <f t="shared" si="107"/>
        <v>yes</v>
      </c>
    </row>
    <row r="880" spans="1:53">
      <c r="A880" s="5" t="s">
        <v>1333</v>
      </c>
      <c r="B880" s="5" t="s">
        <v>1944</v>
      </c>
      <c r="C880" s="5" t="s">
        <v>5355</v>
      </c>
      <c r="D880" s="5">
        <v>1413601</v>
      </c>
      <c r="E880" s="5" t="s">
        <v>172</v>
      </c>
      <c r="F880" s="5" t="s">
        <v>9947</v>
      </c>
      <c r="G880" s="5" t="s">
        <v>2882</v>
      </c>
      <c r="H880" s="5" t="s">
        <v>1549</v>
      </c>
      <c r="I880" s="5" t="s">
        <v>6170</v>
      </c>
      <c r="J880" s="5" t="s">
        <v>172</v>
      </c>
      <c r="K880" s="10" t="s">
        <v>6174</v>
      </c>
      <c r="L880" s="136" t="s">
        <v>178</v>
      </c>
      <c r="M880" s="5" t="s">
        <v>6198</v>
      </c>
      <c r="N880" s="5" t="s">
        <v>449</v>
      </c>
      <c r="O880" s="5" t="s">
        <v>449</v>
      </c>
      <c r="P880" s="5" t="s">
        <v>177</v>
      </c>
      <c r="Q880" s="5" t="s">
        <v>172</v>
      </c>
      <c r="R880" s="5" t="s">
        <v>172</v>
      </c>
      <c r="S880" s="5" t="s">
        <v>172</v>
      </c>
      <c r="T880" s="5" t="s">
        <v>172</v>
      </c>
      <c r="U880" s="5" t="s">
        <v>172</v>
      </c>
      <c r="V880" s="5" t="s">
        <v>172</v>
      </c>
      <c r="W880" s="5" t="s">
        <v>172</v>
      </c>
      <c r="X880" s="5" t="s">
        <v>172</v>
      </c>
      <c r="Y880" s="5" t="s">
        <v>2814</v>
      </c>
      <c r="Z880" s="5" t="s">
        <v>172</v>
      </c>
      <c r="AA880" s="5" t="s">
        <v>172</v>
      </c>
      <c r="AB880" s="5" t="s">
        <v>172</v>
      </c>
      <c r="AC880" s="5" t="s">
        <v>172</v>
      </c>
      <c r="AD880" s="5">
        <v>2.2917E-2</v>
      </c>
      <c r="AE880" s="5" t="s">
        <v>177</v>
      </c>
      <c r="AF880" s="5" t="s">
        <v>449</v>
      </c>
      <c r="AG880" s="5" t="s">
        <v>172</v>
      </c>
      <c r="AH880" s="40" t="s">
        <v>449</v>
      </c>
      <c r="AI880" s="40" t="s">
        <v>177</v>
      </c>
      <c r="AJ880" s="40" t="str">
        <f t="shared" si="103"/>
        <v>Yes</v>
      </c>
      <c r="AK880" s="40" t="s">
        <v>172</v>
      </c>
      <c r="AL880" s="40" t="s">
        <v>172</v>
      </c>
      <c r="AM880" s="5" t="s">
        <v>177</v>
      </c>
      <c r="AN880" s="5" t="s">
        <v>177</v>
      </c>
      <c r="AO880" s="5" t="s">
        <v>7687</v>
      </c>
      <c r="AP880" s="5">
        <v>1131967</v>
      </c>
      <c r="AQ880" s="5">
        <v>17</v>
      </c>
      <c r="AR880" s="5" t="str">
        <f t="shared" si="108"/>
        <v>yes</v>
      </c>
      <c r="AS880" s="5">
        <v>175155</v>
      </c>
      <c r="AT880" s="5" t="str">
        <f t="shared" si="104"/>
        <v>yes</v>
      </c>
      <c r="AU880" s="5" t="str">
        <f t="shared" si="105"/>
        <v>yes</v>
      </c>
      <c r="AV880" s="5">
        <v>99.327327306246843</v>
      </c>
      <c r="AW880" s="5">
        <v>100</v>
      </c>
      <c r="AX880" s="5" t="s">
        <v>2385</v>
      </c>
      <c r="AY880" s="5">
        <v>0</v>
      </c>
      <c r="AZ880" s="5" t="str">
        <f t="shared" si="106"/>
        <v>yes</v>
      </c>
      <c r="BA880" s="5" t="str">
        <f t="shared" si="107"/>
        <v>yes</v>
      </c>
    </row>
    <row r="881" spans="1:53">
      <c r="A881" s="5" t="s">
        <v>1374</v>
      </c>
      <c r="B881" s="5" t="s">
        <v>1955</v>
      </c>
      <c r="C881" s="5" t="s">
        <v>5613</v>
      </c>
      <c r="D881" s="5">
        <v>2500000</v>
      </c>
      <c r="E881" s="5" t="s">
        <v>172</v>
      </c>
      <c r="F881" s="5" t="s">
        <v>9977</v>
      </c>
      <c r="G881" s="5" t="s">
        <v>2882</v>
      </c>
      <c r="H881" s="5" t="s">
        <v>1549</v>
      </c>
      <c r="I881" s="5" t="s">
        <v>6170</v>
      </c>
      <c r="J881" s="5" t="s">
        <v>172</v>
      </c>
      <c r="K881" s="10" t="s">
        <v>6174</v>
      </c>
      <c r="L881" s="136" t="s">
        <v>178</v>
      </c>
      <c r="M881" s="5" t="s">
        <v>6198</v>
      </c>
      <c r="N881" s="5" t="s">
        <v>449</v>
      </c>
      <c r="O881" s="5" t="s">
        <v>449</v>
      </c>
      <c r="P881" s="5" t="s">
        <v>177</v>
      </c>
      <c r="Q881" s="5" t="s">
        <v>172</v>
      </c>
      <c r="R881" s="5" t="s">
        <v>172</v>
      </c>
      <c r="S881" s="5" t="s">
        <v>172</v>
      </c>
      <c r="T881" s="5" t="s">
        <v>172</v>
      </c>
      <c r="U881" s="5" t="s">
        <v>172</v>
      </c>
      <c r="V881" s="5" t="s">
        <v>172</v>
      </c>
      <c r="W881" s="5" t="s">
        <v>172</v>
      </c>
      <c r="X881" s="5" t="s">
        <v>172</v>
      </c>
      <c r="Y881" s="5" t="s">
        <v>2814</v>
      </c>
      <c r="Z881" s="5" t="s">
        <v>172</v>
      </c>
      <c r="AA881" s="5" t="s">
        <v>172</v>
      </c>
      <c r="AB881" s="5" t="s">
        <v>172</v>
      </c>
      <c r="AC881" s="5" t="s">
        <v>172</v>
      </c>
      <c r="AD881" s="5">
        <v>2.2792400000000001E-2</v>
      </c>
      <c r="AE881" s="5" t="s">
        <v>177</v>
      </c>
      <c r="AF881" s="5" t="s">
        <v>449</v>
      </c>
      <c r="AG881" s="5" t="s">
        <v>172</v>
      </c>
      <c r="AH881" s="40" t="s">
        <v>449</v>
      </c>
      <c r="AI881" s="40" t="s">
        <v>177</v>
      </c>
      <c r="AJ881" s="40" t="str">
        <f t="shared" si="103"/>
        <v>Yes</v>
      </c>
      <c r="AK881" s="40" t="s">
        <v>172</v>
      </c>
      <c r="AL881" s="40" t="s">
        <v>172</v>
      </c>
      <c r="AM881" s="5" t="s">
        <v>177</v>
      </c>
      <c r="AN881" s="5" t="s">
        <v>177</v>
      </c>
      <c r="AO881" s="5" t="s">
        <v>7768</v>
      </c>
      <c r="AP881" s="5">
        <v>1132025</v>
      </c>
      <c r="AQ881" s="5">
        <v>14</v>
      </c>
      <c r="AR881" s="5" t="str">
        <f t="shared" si="108"/>
        <v>yes</v>
      </c>
      <c r="AS881" s="5">
        <v>175145</v>
      </c>
      <c r="AT881" s="5" t="str">
        <f t="shared" si="104"/>
        <v>yes</v>
      </c>
      <c r="AU881" s="5" t="str">
        <f t="shared" si="105"/>
        <v>yes</v>
      </c>
      <c r="AV881" s="5">
        <v>99.332416663961126</v>
      </c>
      <c r="AW881" s="5">
        <v>100</v>
      </c>
      <c r="AX881" s="5" t="s">
        <v>2385</v>
      </c>
      <c r="AY881" s="5">
        <v>0</v>
      </c>
      <c r="AZ881" s="5" t="str">
        <f t="shared" si="106"/>
        <v>yes</v>
      </c>
      <c r="BA881" s="5" t="str">
        <f t="shared" si="107"/>
        <v>yes</v>
      </c>
    </row>
    <row r="882" spans="1:53">
      <c r="A882" s="5" t="s">
        <v>1375</v>
      </c>
      <c r="B882" s="5" t="s">
        <v>1959</v>
      </c>
      <c r="C882" s="5" t="s">
        <v>5618</v>
      </c>
      <c r="D882" s="5">
        <v>2500000</v>
      </c>
      <c r="E882" s="5" t="s">
        <v>172</v>
      </c>
      <c r="F882" s="5" t="s">
        <v>9981</v>
      </c>
      <c r="G882" s="5" t="s">
        <v>2882</v>
      </c>
      <c r="H882" s="5" t="s">
        <v>1549</v>
      </c>
      <c r="I882" s="5" t="s">
        <v>6170</v>
      </c>
      <c r="J882" s="5" t="s">
        <v>172</v>
      </c>
      <c r="K882" s="10" t="s">
        <v>6174</v>
      </c>
      <c r="L882" s="136" t="s">
        <v>178</v>
      </c>
      <c r="M882" s="5" t="s">
        <v>6198</v>
      </c>
      <c r="N882" s="5" t="s">
        <v>449</v>
      </c>
      <c r="O882" s="5" t="s">
        <v>449</v>
      </c>
      <c r="P882" s="5" t="s">
        <v>177</v>
      </c>
      <c r="Q882" s="5" t="s">
        <v>172</v>
      </c>
      <c r="R882" s="5" t="s">
        <v>172</v>
      </c>
      <c r="S882" s="5" t="s">
        <v>172</v>
      </c>
      <c r="T882" s="5" t="s">
        <v>172</v>
      </c>
      <c r="U882" s="5" t="s">
        <v>172</v>
      </c>
      <c r="V882" s="5" t="s">
        <v>172</v>
      </c>
      <c r="W882" s="5" t="s">
        <v>172</v>
      </c>
      <c r="X882" s="5" t="s">
        <v>172</v>
      </c>
      <c r="Y882" s="5" t="s">
        <v>2814</v>
      </c>
      <c r="Z882" s="5" t="s">
        <v>172</v>
      </c>
      <c r="AA882" s="5" t="s">
        <v>172</v>
      </c>
      <c r="AB882" s="5" t="s">
        <v>172</v>
      </c>
      <c r="AC882" s="5" t="s">
        <v>172</v>
      </c>
      <c r="AD882" s="5">
        <v>2.2711700000000001E-2</v>
      </c>
      <c r="AE882" s="5" t="s">
        <v>177</v>
      </c>
      <c r="AF882" s="5" t="s">
        <v>449</v>
      </c>
      <c r="AG882" s="5" t="s">
        <v>172</v>
      </c>
      <c r="AH882" s="40" t="s">
        <v>449</v>
      </c>
      <c r="AI882" s="40" t="s">
        <v>177</v>
      </c>
      <c r="AJ882" s="40" t="str">
        <f t="shared" si="103"/>
        <v>Yes</v>
      </c>
      <c r="AK882" s="40" t="s">
        <v>172</v>
      </c>
      <c r="AL882" s="40" t="s">
        <v>172</v>
      </c>
      <c r="AM882" s="5" t="s">
        <v>177</v>
      </c>
      <c r="AN882" s="5" t="s">
        <v>177</v>
      </c>
      <c r="AO882" s="5" t="s">
        <v>7772</v>
      </c>
      <c r="AP882" s="5">
        <v>1132150</v>
      </c>
      <c r="AQ882" s="5">
        <v>16</v>
      </c>
      <c r="AR882" s="5" t="str">
        <f t="shared" si="108"/>
        <v>yes</v>
      </c>
      <c r="AS882" s="5">
        <v>175142</v>
      </c>
      <c r="AT882" s="5" t="str">
        <f t="shared" si="104"/>
        <v>yes</v>
      </c>
      <c r="AU882" s="5" t="str">
        <f t="shared" si="105"/>
        <v>yes</v>
      </c>
      <c r="AV882" s="5">
        <v>99.343385107310866</v>
      </c>
      <c r="AW882" s="5">
        <v>100</v>
      </c>
      <c r="AX882" s="5" t="s">
        <v>2385</v>
      </c>
      <c r="AY882" s="5">
        <v>0</v>
      </c>
      <c r="AZ882" s="5" t="str">
        <f t="shared" si="106"/>
        <v>yes</v>
      </c>
      <c r="BA882" s="5" t="str">
        <f t="shared" si="107"/>
        <v>yes</v>
      </c>
    </row>
    <row r="883" spans="1:53">
      <c r="A883" s="5" t="s">
        <v>1339</v>
      </c>
      <c r="B883" s="5" t="s">
        <v>562</v>
      </c>
      <c r="C883" s="5" t="s">
        <v>4902</v>
      </c>
      <c r="D883" s="5">
        <v>295606</v>
      </c>
      <c r="E883" s="5" t="s">
        <v>172</v>
      </c>
      <c r="F883" s="5" t="s">
        <v>9953</v>
      </c>
      <c r="G883" s="5" t="s">
        <v>2882</v>
      </c>
      <c r="H883" s="5" t="s">
        <v>1549</v>
      </c>
      <c r="I883" s="5" t="s">
        <v>6170</v>
      </c>
      <c r="J883" s="5" t="s">
        <v>172</v>
      </c>
      <c r="K883" s="10" t="s">
        <v>6174</v>
      </c>
      <c r="L883" s="136" t="s">
        <v>178</v>
      </c>
      <c r="M883" s="5" t="s">
        <v>6198</v>
      </c>
      <c r="N883" s="5" t="s">
        <v>449</v>
      </c>
      <c r="O883" s="5" t="s">
        <v>449</v>
      </c>
      <c r="P883" s="5" t="s">
        <v>177</v>
      </c>
      <c r="Q883" s="5" t="s">
        <v>172</v>
      </c>
      <c r="R883" s="5" t="s">
        <v>172</v>
      </c>
      <c r="S883" s="5" t="s">
        <v>172</v>
      </c>
      <c r="T883" s="5" t="s">
        <v>172</v>
      </c>
      <c r="U883" s="5" t="s">
        <v>172</v>
      </c>
      <c r="V883" s="5" t="s">
        <v>172</v>
      </c>
      <c r="W883" s="5" t="s">
        <v>172</v>
      </c>
      <c r="X883" s="5" t="s">
        <v>172</v>
      </c>
      <c r="Y883" s="5" t="s">
        <v>2814</v>
      </c>
      <c r="Z883" s="5" t="s">
        <v>172</v>
      </c>
      <c r="AA883" s="5" t="s">
        <v>172</v>
      </c>
      <c r="AB883" s="5" t="s">
        <v>172</v>
      </c>
      <c r="AC883" s="5" t="s">
        <v>172</v>
      </c>
      <c r="AD883" s="5">
        <v>6.0144799999999998E-2</v>
      </c>
      <c r="AE883" s="5" t="s">
        <v>177</v>
      </c>
      <c r="AF883" s="5" t="s">
        <v>449</v>
      </c>
      <c r="AG883" s="5" t="s">
        <v>172</v>
      </c>
      <c r="AH883" s="40" t="s">
        <v>449</v>
      </c>
      <c r="AI883" s="40" t="s">
        <v>177</v>
      </c>
      <c r="AJ883" s="40" t="str">
        <f t="shared" si="103"/>
        <v>Yes</v>
      </c>
      <c r="AK883" s="40" t="s">
        <v>172</v>
      </c>
      <c r="AL883" s="40" t="s">
        <v>172</v>
      </c>
      <c r="AM883" s="5" t="s">
        <v>177</v>
      </c>
      <c r="AN883" s="5" t="s">
        <v>177</v>
      </c>
      <c r="AO883" s="5" t="s">
        <v>7715</v>
      </c>
      <c r="AP883" s="5">
        <v>1130899</v>
      </c>
      <c r="AQ883" s="5">
        <v>26</v>
      </c>
      <c r="AR883" s="5" t="str">
        <f t="shared" si="108"/>
        <v>yes</v>
      </c>
      <c r="AS883" s="5">
        <v>148943</v>
      </c>
      <c r="AT883" s="5" t="str">
        <f t="shared" si="104"/>
        <v>yes</v>
      </c>
      <c r="AU883" s="5" t="str">
        <f t="shared" si="105"/>
        <v>yes</v>
      </c>
      <c r="AV883" s="5">
        <v>99.233612926266616</v>
      </c>
      <c r="AW883" s="5">
        <v>100</v>
      </c>
      <c r="AX883" s="5" t="s">
        <v>2385</v>
      </c>
      <c r="AY883" s="5">
        <v>0</v>
      </c>
      <c r="AZ883" s="5" t="str">
        <f t="shared" si="106"/>
        <v>yes</v>
      </c>
      <c r="BA883" s="5" t="str">
        <f t="shared" si="107"/>
        <v>yes</v>
      </c>
    </row>
    <row r="884" spans="1:53">
      <c r="A884" s="5" t="s">
        <v>1332</v>
      </c>
      <c r="B884" s="5" t="s">
        <v>1943</v>
      </c>
      <c r="C884" s="5" t="s">
        <v>5106</v>
      </c>
      <c r="D884" s="5">
        <v>653607</v>
      </c>
      <c r="E884" s="5" t="s">
        <v>172</v>
      </c>
      <c r="F884" s="5" t="s">
        <v>9946</v>
      </c>
      <c r="G884" s="5" t="s">
        <v>2882</v>
      </c>
      <c r="H884" s="5" t="s">
        <v>1549</v>
      </c>
      <c r="I884" s="5" t="s">
        <v>6170</v>
      </c>
      <c r="J884" s="5" t="s">
        <v>172</v>
      </c>
      <c r="K884" s="10" t="s">
        <v>6174</v>
      </c>
      <c r="L884" s="136" t="s">
        <v>178</v>
      </c>
      <c r="M884" s="5" t="s">
        <v>6198</v>
      </c>
      <c r="N884" s="5" t="s">
        <v>449</v>
      </c>
      <c r="O884" s="5" t="s">
        <v>449</v>
      </c>
      <c r="P884" s="5" t="s">
        <v>177</v>
      </c>
      <c r="Q884" s="5" t="s">
        <v>172</v>
      </c>
      <c r="R884" s="5" t="s">
        <v>172</v>
      </c>
      <c r="S884" s="5" t="s">
        <v>172</v>
      </c>
      <c r="T884" s="5" t="s">
        <v>172</v>
      </c>
      <c r="U884" s="5" t="s">
        <v>172</v>
      </c>
      <c r="V884" s="5" t="s">
        <v>172</v>
      </c>
      <c r="W884" s="5" t="s">
        <v>172</v>
      </c>
      <c r="X884" s="5" t="s">
        <v>172</v>
      </c>
      <c r="Y884" s="5" t="s">
        <v>2814</v>
      </c>
      <c r="Z884" s="5" t="s">
        <v>172</v>
      </c>
      <c r="AA884" s="5" t="s">
        <v>172</v>
      </c>
      <c r="AB884" s="5" t="s">
        <v>172</v>
      </c>
      <c r="AC884" s="5" t="s">
        <v>172</v>
      </c>
      <c r="AD884" s="5">
        <v>2.3640100000000001E-2</v>
      </c>
      <c r="AE884" s="5" t="s">
        <v>177</v>
      </c>
      <c r="AF884" s="5" t="s">
        <v>449</v>
      </c>
      <c r="AG884" s="5" t="s">
        <v>172</v>
      </c>
      <c r="AH884" s="40" t="s">
        <v>449</v>
      </c>
      <c r="AI884" s="40" t="s">
        <v>177</v>
      </c>
      <c r="AJ884" s="40" t="str">
        <f t="shared" si="103"/>
        <v>Yes</v>
      </c>
      <c r="AK884" s="40" t="s">
        <v>172</v>
      </c>
      <c r="AL884" s="40" t="s">
        <v>172</v>
      </c>
      <c r="AM884" s="5" t="s">
        <v>177</v>
      </c>
      <c r="AN884" s="5" t="s">
        <v>177</v>
      </c>
      <c r="AO884" s="5" t="s">
        <v>7683</v>
      </c>
      <c r="AP884" s="5">
        <v>1132245</v>
      </c>
      <c r="AQ884" s="5">
        <v>17</v>
      </c>
      <c r="AR884" s="5" t="str">
        <f t="shared" si="108"/>
        <v>yes</v>
      </c>
      <c r="AS884" s="5">
        <v>175176</v>
      </c>
      <c r="AT884" s="5" t="str">
        <f t="shared" si="104"/>
        <v>yes</v>
      </c>
      <c r="AU884" s="5" t="str">
        <f t="shared" si="105"/>
        <v>yes</v>
      </c>
      <c r="AV884" s="5">
        <v>99.35172112425667</v>
      </c>
      <c r="AW884" s="5">
        <v>99.19</v>
      </c>
      <c r="AX884" s="5" t="s">
        <v>2385</v>
      </c>
      <c r="AY884" s="5">
        <v>0</v>
      </c>
      <c r="AZ884" s="5" t="str">
        <f t="shared" si="106"/>
        <v>yes</v>
      </c>
      <c r="BA884" s="5" t="str">
        <f t="shared" si="107"/>
        <v>yes</v>
      </c>
    </row>
    <row r="885" spans="1:53">
      <c r="A885" s="5" t="s">
        <v>1323</v>
      </c>
      <c r="B885" s="5" t="s">
        <v>1933</v>
      </c>
      <c r="C885" s="5" t="s">
        <v>5466</v>
      </c>
      <c r="D885" s="5">
        <v>2135084</v>
      </c>
      <c r="E885" s="5" t="s">
        <v>172</v>
      </c>
      <c r="F885" s="5" t="s">
        <v>9928</v>
      </c>
      <c r="G885" s="5" t="s">
        <v>2882</v>
      </c>
      <c r="H885" s="5" t="s">
        <v>1549</v>
      </c>
      <c r="I885" s="5" t="s">
        <v>6170</v>
      </c>
      <c r="J885" s="5" t="s">
        <v>172</v>
      </c>
      <c r="K885" s="10" t="s">
        <v>6174</v>
      </c>
      <c r="L885" s="136" t="s">
        <v>178</v>
      </c>
      <c r="M885" s="5" t="s">
        <v>6198</v>
      </c>
      <c r="N885" s="5" t="s">
        <v>449</v>
      </c>
      <c r="O885" s="5" t="s">
        <v>449</v>
      </c>
      <c r="P885" s="5" t="s">
        <v>177</v>
      </c>
      <c r="Q885" s="5" t="s">
        <v>172</v>
      </c>
      <c r="R885" s="5" t="s">
        <v>172</v>
      </c>
      <c r="S885" s="5" t="s">
        <v>172</v>
      </c>
      <c r="T885" s="5" t="s">
        <v>172</v>
      </c>
      <c r="U885" s="5" t="s">
        <v>172</v>
      </c>
      <c r="V885" s="5" t="s">
        <v>172</v>
      </c>
      <c r="W885" s="5" t="s">
        <v>172</v>
      </c>
      <c r="X885" s="5" t="s">
        <v>172</v>
      </c>
      <c r="Y885" s="5" t="s">
        <v>2814</v>
      </c>
      <c r="Z885" s="5" t="s">
        <v>172</v>
      </c>
      <c r="AA885" s="5" t="s">
        <v>172</v>
      </c>
      <c r="AB885" s="5" t="s">
        <v>172</v>
      </c>
      <c r="AC885" s="5" t="s">
        <v>172</v>
      </c>
      <c r="AD885" s="5">
        <v>2.2757300000000001E-2</v>
      </c>
      <c r="AE885" s="5" t="s">
        <v>177</v>
      </c>
      <c r="AF885" s="5" t="s">
        <v>449</v>
      </c>
      <c r="AG885" s="5" t="s">
        <v>172</v>
      </c>
      <c r="AH885" s="40" t="s">
        <v>449</v>
      </c>
      <c r="AI885" s="40" t="s">
        <v>177</v>
      </c>
      <c r="AJ885" s="40" t="str">
        <f t="shared" si="103"/>
        <v>Yes</v>
      </c>
      <c r="AK885" s="40" t="s">
        <v>172</v>
      </c>
      <c r="AL885" s="40" t="s">
        <v>172</v>
      </c>
      <c r="AM885" s="5" t="s">
        <v>177</v>
      </c>
      <c r="AN885" s="5" t="s">
        <v>177</v>
      </c>
      <c r="AO885" s="5" t="s">
        <v>7659</v>
      </c>
      <c r="AP885" s="5">
        <v>1132983</v>
      </c>
      <c r="AQ885" s="5">
        <v>15</v>
      </c>
      <c r="AR885" s="5" t="str">
        <f t="shared" si="108"/>
        <v>yes</v>
      </c>
      <c r="AS885" s="5">
        <v>175111</v>
      </c>
      <c r="AT885" s="5" t="str">
        <f t="shared" si="104"/>
        <v>yes</v>
      </c>
      <c r="AU885" s="5" t="str">
        <f t="shared" si="105"/>
        <v>yes</v>
      </c>
      <c r="AV885" s="5">
        <v>99.41647881379356</v>
      </c>
      <c r="AW885" s="5">
        <v>100</v>
      </c>
      <c r="AX885" s="5" t="s">
        <v>2385</v>
      </c>
      <c r="AY885" s="5">
        <v>0</v>
      </c>
      <c r="AZ885" s="5" t="str">
        <f t="shared" si="106"/>
        <v>yes</v>
      </c>
      <c r="BA885" s="5" t="str">
        <f t="shared" si="107"/>
        <v>yes</v>
      </c>
    </row>
    <row r="886" spans="1:53">
      <c r="A886" s="5" t="s">
        <v>1322</v>
      </c>
      <c r="B886" s="5" t="s">
        <v>462</v>
      </c>
      <c r="C886" s="5" t="s">
        <v>5455</v>
      </c>
      <c r="D886" s="5">
        <v>2034267</v>
      </c>
      <c r="E886" s="5" t="s">
        <v>172</v>
      </c>
      <c r="F886" s="5" t="s">
        <v>9922</v>
      </c>
      <c r="G886" s="5" t="s">
        <v>2882</v>
      </c>
      <c r="H886" s="5" t="s">
        <v>1549</v>
      </c>
      <c r="I886" s="5" t="s">
        <v>6170</v>
      </c>
      <c r="J886" s="5" t="s">
        <v>172</v>
      </c>
      <c r="K886" s="10" t="s">
        <v>6174</v>
      </c>
      <c r="L886" s="136" t="s">
        <v>178</v>
      </c>
      <c r="M886" s="5" t="s">
        <v>6198</v>
      </c>
      <c r="N886" s="5" t="s">
        <v>449</v>
      </c>
      <c r="O886" s="5" t="s">
        <v>449</v>
      </c>
      <c r="P886" s="5" t="s">
        <v>177</v>
      </c>
      <c r="Q886" s="5" t="s">
        <v>172</v>
      </c>
      <c r="R886" s="5" t="s">
        <v>172</v>
      </c>
      <c r="S886" s="5" t="s">
        <v>172</v>
      </c>
      <c r="T886" s="5" t="s">
        <v>172</v>
      </c>
      <c r="U886" s="5" t="s">
        <v>172</v>
      </c>
      <c r="V886" s="5" t="s">
        <v>172</v>
      </c>
      <c r="W886" s="5" t="s">
        <v>172</v>
      </c>
      <c r="X886" s="5" t="s">
        <v>172</v>
      </c>
      <c r="Y886" s="5" t="s">
        <v>2814</v>
      </c>
      <c r="Z886" s="5" t="s">
        <v>172</v>
      </c>
      <c r="AA886" s="5" t="s">
        <v>172</v>
      </c>
      <c r="AB886" s="5" t="s">
        <v>172</v>
      </c>
      <c r="AC886" s="5" t="s">
        <v>172</v>
      </c>
      <c r="AD886" s="5">
        <v>2.28065E-2</v>
      </c>
      <c r="AE886" s="5" t="s">
        <v>177</v>
      </c>
      <c r="AF886" s="5" t="s">
        <v>449</v>
      </c>
      <c r="AG886" s="5" t="s">
        <v>172</v>
      </c>
      <c r="AH886" s="40" t="s">
        <v>449</v>
      </c>
      <c r="AI886" s="40" t="s">
        <v>177</v>
      </c>
      <c r="AJ886" s="40" t="str">
        <f t="shared" si="103"/>
        <v>Yes</v>
      </c>
      <c r="AK886" s="40" t="s">
        <v>172</v>
      </c>
      <c r="AL886" s="40" t="s">
        <v>172</v>
      </c>
      <c r="AM886" s="5" t="s">
        <v>177</v>
      </c>
      <c r="AN886" s="5" t="s">
        <v>177</v>
      </c>
      <c r="AO886" s="5" t="s">
        <v>7672</v>
      </c>
      <c r="AP886" s="5">
        <v>1133378</v>
      </c>
      <c r="AQ886" s="5">
        <v>18</v>
      </c>
      <c r="AR886" s="5" t="str">
        <f t="shared" si="108"/>
        <v>yes</v>
      </c>
      <c r="AS886" s="5">
        <v>208976</v>
      </c>
      <c r="AT886" s="5" t="str">
        <f t="shared" si="104"/>
        <v>yes</v>
      </c>
      <c r="AU886" s="5" t="str">
        <f t="shared" si="105"/>
        <v>yes</v>
      </c>
      <c r="AV886" s="5">
        <v>99.451139094778767</v>
      </c>
      <c r="AW886" s="5">
        <v>100</v>
      </c>
      <c r="AX886" s="5" t="s">
        <v>2385</v>
      </c>
      <c r="AY886" s="5">
        <v>0</v>
      </c>
      <c r="AZ886" s="5" t="str">
        <f t="shared" si="106"/>
        <v>yes</v>
      </c>
      <c r="BA886" s="5" t="str">
        <f t="shared" si="107"/>
        <v>yes</v>
      </c>
    </row>
    <row r="887" spans="1:53">
      <c r="A887" s="5" t="s">
        <v>1330</v>
      </c>
      <c r="B887" s="5" t="s">
        <v>519</v>
      </c>
      <c r="C887" s="5" t="s">
        <v>5122</v>
      </c>
      <c r="D887" s="5">
        <v>696653</v>
      </c>
      <c r="E887" s="5" t="s">
        <v>172</v>
      </c>
      <c r="F887" s="5" t="s">
        <v>9941</v>
      </c>
      <c r="G887" s="5" t="s">
        <v>2882</v>
      </c>
      <c r="H887" s="5" t="s">
        <v>1549</v>
      </c>
      <c r="I887" s="5" t="s">
        <v>6170</v>
      </c>
      <c r="J887" s="5" t="s">
        <v>172</v>
      </c>
      <c r="K887" s="10" t="s">
        <v>6174</v>
      </c>
      <c r="L887" s="136" t="s">
        <v>178</v>
      </c>
      <c r="M887" s="5" t="s">
        <v>6198</v>
      </c>
      <c r="N887" s="5" t="s">
        <v>449</v>
      </c>
      <c r="O887" s="5" t="s">
        <v>449</v>
      </c>
      <c r="P887" s="5" t="s">
        <v>177</v>
      </c>
      <c r="Q887" s="5" t="s">
        <v>172</v>
      </c>
      <c r="R887" s="5" t="s">
        <v>172</v>
      </c>
      <c r="S887" s="5" t="s">
        <v>172</v>
      </c>
      <c r="T887" s="5" t="s">
        <v>172</v>
      </c>
      <c r="U887" s="5" t="s">
        <v>172</v>
      </c>
      <c r="V887" s="5" t="s">
        <v>172</v>
      </c>
      <c r="W887" s="5" t="s">
        <v>172</v>
      </c>
      <c r="X887" s="5" t="s">
        <v>172</v>
      </c>
      <c r="Y887" s="5" t="s">
        <v>2814</v>
      </c>
      <c r="Z887" s="5" t="s">
        <v>172</v>
      </c>
      <c r="AA887" s="5" t="s">
        <v>172</v>
      </c>
      <c r="AB887" s="5" t="s">
        <v>172</v>
      </c>
      <c r="AC887" s="5" t="s">
        <v>172</v>
      </c>
      <c r="AD887" s="5">
        <v>2.37857E-2</v>
      </c>
      <c r="AE887" s="5" t="s">
        <v>177</v>
      </c>
      <c r="AF887" s="5" t="s">
        <v>449</v>
      </c>
      <c r="AG887" s="5" t="s">
        <v>172</v>
      </c>
      <c r="AH887" s="40" t="s">
        <v>449</v>
      </c>
      <c r="AI887" s="40" t="s">
        <v>177</v>
      </c>
      <c r="AJ887" s="40" t="str">
        <f t="shared" si="103"/>
        <v>Yes</v>
      </c>
      <c r="AK887" s="40" t="s">
        <v>172</v>
      </c>
      <c r="AL887" s="40" t="s">
        <v>172</v>
      </c>
      <c r="AM887" s="5" t="s">
        <v>177</v>
      </c>
      <c r="AN887" s="5" t="s">
        <v>177</v>
      </c>
      <c r="AO887" s="5" t="s">
        <v>7695</v>
      </c>
      <c r="AP887" s="5">
        <v>1133075</v>
      </c>
      <c r="AQ887" s="5">
        <v>18</v>
      </c>
      <c r="AR887" s="5" t="str">
        <f t="shared" si="108"/>
        <v>yes</v>
      </c>
      <c r="AS887" s="5">
        <v>195825</v>
      </c>
      <c r="AT887" s="5" t="str">
        <f t="shared" si="104"/>
        <v>yes</v>
      </c>
      <c r="AU887" s="5" t="str">
        <f t="shared" si="105"/>
        <v>yes</v>
      </c>
      <c r="AV887" s="5">
        <v>99.424551588098979</v>
      </c>
      <c r="AW887" s="5">
        <v>100</v>
      </c>
      <c r="AX887" s="5" t="s">
        <v>2385</v>
      </c>
      <c r="AY887" s="5">
        <v>0</v>
      </c>
      <c r="AZ887" s="5" t="str">
        <f t="shared" si="106"/>
        <v>yes</v>
      </c>
      <c r="BA887" s="5" t="str">
        <f t="shared" si="107"/>
        <v>yes</v>
      </c>
    </row>
    <row r="888" spans="1:53">
      <c r="A888" s="5" t="s">
        <v>1344</v>
      </c>
      <c r="B888" s="5" t="s">
        <v>1949</v>
      </c>
      <c r="C888" s="5" t="s">
        <v>4915</v>
      </c>
      <c r="D888" s="5">
        <v>305503</v>
      </c>
      <c r="E888" s="5" t="s">
        <v>172</v>
      </c>
      <c r="F888" s="5" t="s">
        <v>9958</v>
      </c>
      <c r="G888" s="5" t="s">
        <v>2882</v>
      </c>
      <c r="H888" s="5" t="s">
        <v>1549</v>
      </c>
      <c r="I888" s="5" t="s">
        <v>6170</v>
      </c>
      <c r="J888" s="5" t="s">
        <v>172</v>
      </c>
      <c r="K888" s="10" t="s">
        <v>6174</v>
      </c>
      <c r="L888" s="136" t="s">
        <v>178</v>
      </c>
      <c r="M888" s="5" t="s">
        <v>6198</v>
      </c>
      <c r="N888" s="5" t="s">
        <v>449</v>
      </c>
      <c r="O888" s="5" t="s">
        <v>449</v>
      </c>
      <c r="P888" s="5" t="s">
        <v>177</v>
      </c>
      <c r="Q888" s="5" t="s">
        <v>172</v>
      </c>
      <c r="R888" s="5" t="s">
        <v>172</v>
      </c>
      <c r="S888" s="5" t="s">
        <v>172</v>
      </c>
      <c r="T888" s="5" t="s">
        <v>172</v>
      </c>
      <c r="U888" s="5" t="s">
        <v>172</v>
      </c>
      <c r="V888" s="5" t="s">
        <v>172</v>
      </c>
      <c r="W888" s="5" t="s">
        <v>172</v>
      </c>
      <c r="X888" s="5" t="s">
        <v>172</v>
      </c>
      <c r="Y888" s="5" t="s">
        <v>2814</v>
      </c>
      <c r="Z888" s="5" t="s">
        <v>172</v>
      </c>
      <c r="AA888" s="5" t="s">
        <v>172</v>
      </c>
      <c r="AB888" s="5" t="s">
        <v>172</v>
      </c>
      <c r="AC888" s="5" t="s">
        <v>172</v>
      </c>
      <c r="AD888" s="5">
        <v>3.4080300000000001E-2</v>
      </c>
      <c r="AE888" s="5" t="s">
        <v>177</v>
      </c>
      <c r="AF888" s="5" t="s">
        <v>449</v>
      </c>
      <c r="AG888" s="5" t="s">
        <v>172</v>
      </c>
      <c r="AH888" s="40" t="s">
        <v>449</v>
      </c>
      <c r="AI888" s="40" t="s">
        <v>177</v>
      </c>
      <c r="AJ888" s="40" t="str">
        <f t="shared" si="103"/>
        <v>Yes</v>
      </c>
      <c r="AK888" s="40" t="s">
        <v>172</v>
      </c>
      <c r="AL888" s="40" t="s">
        <v>172</v>
      </c>
      <c r="AM888" s="5" t="s">
        <v>177</v>
      </c>
      <c r="AN888" s="5" t="s">
        <v>177</v>
      </c>
      <c r="AO888" s="5" t="s">
        <v>7722</v>
      </c>
      <c r="AP888" s="5">
        <v>1129319</v>
      </c>
      <c r="AQ888" s="5">
        <v>35</v>
      </c>
      <c r="AR888" s="5" t="str">
        <f t="shared" si="108"/>
        <v>yes</v>
      </c>
      <c r="AS888" s="5">
        <v>72135</v>
      </c>
      <c r="AT888" s="5" t="str">
        <f t="shared" si="104"/>
        <v>yes</v>
      </c>
      <c r="AU888" s="5" t="str">
        <f t="shared" si="105"/>
        <v>yes</v>
      </c>
      <c r="AV888" s="5">
        <v>99.094971802325844</v>
      </c>
      <c r="AW888" s="5">
        <v>100</v>
      </c>
      <c r="AX888" s="5" t="s">
        <v>2385</v>
      </c>
      <c r="AY888" s="5">
        <v>0</v>
      </c>
      <c r="AZ888" s="5" t="str">
        <f t="shared" si="106"/>
        <v>yes</v>
      </c>
      <c r="BA888" s="5" t="str">
        <f t="shared" si="107"/>
        <v>yes</v>
      </c>
    </row>
    <row r="889" spans="1:53">
      <c r="A889" s="5" t="s">
        <v>1336</v>
      </c>
      <c r="B889" s="5" t="s">
        <v>550</v>
      </c>
      <c r="C889" s="5" t="s">
        <v>5045</v>
      </c>
      <c r="D889" s="5">
        <v>509769</v>
      </c>
      <c r="E889" s="5" t="s">
        <v>172</v>
      </c>
      <c r="F889" s="5" t="s">
        <v>9950</v>
      </c>
      <c r="G889" s="5" t="s">
        <v>2882</v>
      </c>
      <c r="H889" s="5" t="s">
        <v>1549</v>
      </c>
      <c r="I889" s="5" t="s">
        <v>6170</v>
      </c>
      <c r="J889" s="5" t="s">
        <v>172</v>
      </c>
      <c r="K889" s="10" t="s">
        <v>6174</v>
      </c>
      <c r="L889" s="136" t="s">
        <v>178</v>
      </c>
      <c r="M889" s="5" t="s">
        <v>6198</v>
      </c>
      <c r="N889" s="5" t="s">
        <v>449</v>
      </c>
      <c r="O889" s="5" t="s">
        <v>449</v>
      </c>
      <c r="P889" s="5" t="s">
        <v>177</v>
      </c>
      <c r="Q889" s="5" t="s">
        <v>172</v>
      </c>
      <c r="R889" s="5" t="s">
        <v>172</v>
      </c>
      <c r="S889" s="5" t="s">
        <v>172</v>
      </c>
      <c r="T889" s="5" t="s">
        <v>172</v>
      </c>
      <c r="U889" s="5" t="s">
        <v>172</v>
      </c>
      <c r="V889" s="5" t="s">
        <v>172</v>
      </c>
      <c r="W889" s="5" t="s">
        <v>172</v>
      </c>
      <c r="X889" s="5" t="s">
        <v>172</v>
      </c>
      <c r="Y889" s="5" t="s">
        <v>2814</v>
      </c>
      <c r="Z889" s="5" t="s">
        <v>172</v>
      </c>
      <c r="AA889" s="5" t="s">
        <v>172</v>
      </c>
      <c r="AB889" s="5" t="s">
        <v>172</v>
      </c>
      <c r="AC889" s="5" t="s">
        <v>172</v>
      </c>
      <c r="AD889" s="5">
        <v>2.9530600000000001E-2</v>
      </c>
      <c r="AE889" s="5" t="s">
        <v>177</v>
      </c>
      <c r="AF889" s="5" t="s">
        <v>449</v>
      </c>
      <c r="AG889" s="5" t="s">
        <v>172</v>
      </c>
      <c r="AH889" s="40" t="s">
        <v>449</v>
      </c>
      <c r="AI889" s="40" t="s">
        <v>177</v>
      </c>
      <c r="AJ889" s="40" t="str">
        <f t="shared" si="103"/>
        <v>Yes</v>
      </c>
      <c r="AK889" s="40" t="s">
        <v>172</v>
      </c>
      <c r="AL889" s="40" t="s">
        <v>172</v>
      </c>
      <c r="AM889" s="5" t="s">
        <v>177</v>
      </c>
      <c r="AN889" s="5" t="s">
        <v>177</v>
      </c>
      <c r="AO889" s="5" t="s">
        <v>7709</v>
      </c>
      <c r="AP889" s="5">
        <v>1132829</v>
      </c>
      <c r="AQ889" s="5">
        <v>20</v>
      </c>
      <c r="AR889" s="5" t="str">
        <f t="shared" si="108"/>
        <v>yes</v>
      </c>
      <c r="AS889" s="5">
        <v>172963</v>
      </c>
      <c r="AT889" s="5" t="str">
        <f t="shared" si="104"/>
        <v>yes</v>
      </c>
      <c r="AU889" s="5" t="str">
        <f t="shared" si="105"/>
        <v>yes</v>
      </c>
      <c r="AV889" s="5">
        <v>99.402965691586672</v>
      </c>
      <c r="AW889" s="5">
        <v>100</v>
      </c>
      <c r="AX889" s="5" t="s">
        <v>2385</v>
      </c>
      <c r="AY889" s="5">
        <v>0</v>
      </c>
      <c r="AZ889" s="5" t="str">
        <f t="shared" si="106"/>
        <v>yes</v>
      </c>
      <c r="BA889" s="5" t="str">
        <f t="shared" si="107"/>
        <v>yes</v>
      </c>
    </row>
    <row r="890" spans="1:53">
      <c r="A890" s="5" t="s">
        <v>1327</v>
      </c>
      <c r="B890" s="5" t="s">
        <v>502</v>
      </c>
      <c r="C890" s="5" t="s">
        <v>5554</v>
      </c>
      <c r="D890" s="5">
        <v>2500000</v>
      </c>
      <c r="E890" s="5" t="s">
        <v>172</v>
      </c>
      <c r="F890" s="5" t="s">
        <v>9935</v>
      </c>
      <c r="G890" s="5" t="s">
        <v>2882</v>
      </c>
      <c r="H890" s="5" t="s">
        <v>1549</v>
      </c>
      <c r="I890" s="5" t="s">
        <v>6170</v>
      </c>
      <c r="J890" s="5" t="s">
        <v>172</v>
      </c>
      <c r="K890" s="10" t="s">
        <v>6174</v>
      </c>
      <c r="L890" s="136" t="s">
        <v>178</v>
      </c>
      <c r="M890" s="5" t="s">
        <v>6198</v>
      </c>
      <c r="N890" s="5" t="s">
        <v>449</v>
      </c>
      <c r="O890" s="5" t="s">
        <v>449</v>
      </c>
      <c r="P890" s="5" t="s">
        <v>177</v>
      </c>
      <c r="Q890" s="5" t="s">
        <v>172</v>
      </c>
      <c r="R890" s="5" t="s">
        <v>172</v>
      </c>
      <c r="S890" s="5" t="s">
        <v>172</v>
      </c>
      <c r="T890" s="5" t="s">
        <v>172</v>
      </c>
      <c r="U890" s="5" t="s">
        <v>172</v>
      </c>
      <c r="V890" s="5" t="s">
        <v>172</v>
      </c>
      <c r="W890" s="5" t="s">
        <v>172</v>
      </c>
      <c r="X890" s="5" t="s">
        <v>172</v>
      </c>
      <c r="Y890" s="5" t="s">
        <v>2814</v>
      </c>
      <c r="Z890" s="5" t="s">
        <v>172</v>
      </c>
      <c r="AA890" s="5" t="s">
        <v>172</v>
      </c>
      <c r="AB890" s="5" t="s">
        <v>172</v>
      </c>
      <c r="AC890" s="5" t="s">
        <v>172</v>
      </c>
      <c r="AD890" s="5">
        <v>2.2790700000000001E-2</v>
      </c>
      <c r="AE890" s="5" t="s">
        <v>177</v>
      </c>
      <c r="AF890" s="5" t="s">
        <v>449</v>
      </c>
      <c r="AG890" s="5" t="s">
        <v>172</v>
      </c>
      <c r="AH890" s="40" t="s">
        <v>449</v>
      </c>
      <c r="AI890" s="40" t="s">
        <v>177</v>
      </c>
      <c r="AJ890" s="40" t="str">
        <f t="shared" si="103"/>
        <v>Yes</v>
      </c>
      <c r="AK890" s="40" t="s">
        <v>172</v>
      </c>
      <c r="AL890" s="40" t="s">
        <v>172</v>
      </c>
      <c r="AM890" s="5" t="s">
        <v>177</v>
      </c>
      <c r="AN890" s="5" t="s">
        <v>177</v>
      </c>
      <c r="AO890" s="5" t="s">
        <v>7688</v>
      </c>
      <c r="AP890" s="5">
        <v>1132397</v>
      </c>
      <c r="AQ890" s="5">
        <v>15</v>
      </c>
      <c r="AR890" s="5" t="str">
        <f t="shared" si="108"/>
        <v>yes</v>
      </c>
      <c r="AS890" s="5">
        <v>209041</v>
      </c>
      <c r="AT890" s="5" t="str">
        <f t="shared" si="104"/>
        <v>yes</v>
      </c>
      <c r="AU890" s="5" t="str">
        <f t="shared" si="105"/>
        <v>yes</v>
      </c>
      <c r="AV890" s="5">
        <v>99.365058751369958</v>
      </c>
      <c r="AW890" s="5">
        <v>100</v>
      </c>
      <c r="AX890" s="5" t="s">
        <v>2385</v>
      </c>
      <c r="AY890" s="5">
        <v>0</v>
      </c>
      <c r="AZ890" s="5" t="str">
        <f t="shared" si="106"/>
        <v>yes</v>
      </c>
      <c r="BA890" s="5" t="str">
        <f t="shared" si="107"/>
        <v>yes</v>
      </c>
    </row>
    <row r="891" spans="1:53">
      <c r="A891" s="5" t="s">
        <v>1346</v>
      </c>
      <c r="B891" s="5" t="s">
        <v>642</v>
      </c>
      <c r="C891" s="5" t="s">
        <v>5134</v>
      </c>
      <c r="D891" s="5">
        <v>713878</v>
      </c>
      <c r="E891" s="5" t="s">
        <v>172</v>
      </c>
      <c r="F891" s="5" t="s">
        <v>9960</v>
      </c>
      <c r="G891" s="5" t="s">
        <v>2882</v>
      </c>
      <c r="H891" s="5" t="s">
        <v>1549</v>
      </c>
      <c r="I891" s="5" t="s">
        <v>6170</v>
      </c>
      <c r="J891" s="5" t="s">
        <v>172</v>
      </c>
      <c r="K891" s="10" t="s">
        <v>6174</v>
      </c>
      <c r="L891" s="136" t="s">
        <v>178</v>
      </c>
      <c r="M891" s="5" t="s">
        <v>6198</v>
      </c>
      <c r="N891" s="5" t="s">
        <v>449</v>
      </c>
      <c r="O891" s="5" t="s">
        <v>449</v>
      </c>
      <c r="P891" s="5" t="s">
        <v>177</v>
      </c>
      <c r="Q891" s="5" t="s">
        <v>172</v>
      </c>
      <c r="R891" s="5" t="s">
        <v>172</v>
      </c>
      <c r="S891" s="5" t="s">
        <v>172</v>
      </c>
      <c r="T891" s="5" t="s">
        <v>172</v>
      </c>
      <c r="U891" s="5" t="s">
        <v>172</v>
      </c>
      <c r="V891" s="5" t="s">
        <v>172</v>
      </c>
      <c r="W891" s="5" t="s">
        <v>172</v>
      </c>
      <c r="X891" s="5" t="s">
        <v>172</v>
      </c>
      <c r="Y891" s="5" t="s">
        <v>2814</v>
      </c>
      <c r="Z891" s="5" t="s">
        <v>172</v>
      </c>
      <c r="AA891" s="5" t="s">
        <v>172</v>
      </c>
      <c r="AB891" s="5" t="s">
        <v>172</v>
      </c>
      <c r="AC891" s="5" t="s">
        <v>172</v>
      </c>
      <c r="AD891" s="5">
        <v>2.39761E-2</v>
      </c>
      <c r="AE891" s="5" t="s">
        <v>177</v>
      </c>
      <c r="AF891" s="5" t="s">
        <v>449</v>
      </c>
      <c r="AG891" s="5" t="s">
        <v>172</v>
      </c>
      <c r="AH891" s="40" t="s">
        <v>449</v>
      </c>
      <c r="AI891" s="40" t="s">
        <v>177</v>
      </c>
      <c r="AJ891" s="40" t="str">
        <f t="shared" si="103"/>
        <v>Yes</v>
      </c>
      <c r="AK891" s="40" t="s">
        <v>172</v>
      </c>
      <c r="AL891" s="40" t="s">
        <v>172</v>
      </c>
      <c r="AM891" s="5" t="s">
        <v>177</v>
      </c>
      <c r="AN891" s="5" t="s">
        <v>177</v>
      </c>
      <c r="AO891" s="5" t="s">
        <v>7753</v>
      </c>
      <c r="AP891" s="5">
        <v>1128708</v>
      </c>
      <c r="AQ891" s="5">
        <v>30</v>
      </c>
      <c r="AR891" s="5" t="str">
        <f t="shared" si="108"/>
        <v>yes</v>
      </c>
      <c r="AS891" s="5">
        <v>90664</v>
      </c>
      <c r="AT891" s="5" t="str">
        <f t="shared" si="104"/>
        <v>yes</v>
      </c>
      <c r="AU891" s="5" t="str">
        <f t="shared" si="105"/>
        <v>yes</v>
      </c>
      <c r="AV891" s="5">
        <v>99.041358051232294</v>
      </c>
      <c r="AW891" s="5">
        <v>100</v>
      </c>
      <c r="AX891" s="5" t="s">
        <v>2385</v>
      </c>
      <c r="AY891" s="5">
        <v>0</v>
      </c>
      <c r="AZ891" s="5" t="str">
        <f t="shared" si="106"/>
        <v>yes</v>
      </c>
      <c r="BA891" s="5" t="str">
        <f t="shared" si="107"/>
        <v>yes</v>
      </c>
    </row>
    <row r="892" spans="1:53">
      <c r="A892" s="5" t="s">
        <v>1335</v>
      </c>
      <c r="B892" s="5" t="s">
        <v>548</v>
      </c>
      <c r="C892" s="5" t="s">
        <v>4952</v>
      </c>
      <c r="D892" s="5">
        <v>361956</v>
      </c>
      <c r="E892" s="5" t="s">
        <v>172</v>
      </c>
      <c r="F892" s="5" t="s">
        <v>9949</v>
      </c>
      <c r="G892" s="5" t="s">
        <v>2882</v>
      </c>
      <c r="H892" s="5" t="s">
        <v>1549</v>
      </c>
      <c r="I892" s="5" t="s">
        <v>6170</v>
      </c>
      <c r="J892" s="5" t="s">
        <v>172</v>
      </c>
      <c r="K892" s="10" t="s">
        <v>6174</v>
      </c>
      <c r="L892" s="136" t="s">
        <v>178</v>
      </c>
      <c r="M892" s="5" t="s">
        <v>6198</v>
      </c>
      <c r="N892" s="5" t="s">
        <v>449</v>
      </c>
      <c r="O892" s="5" t="s">
        <v>449</v>
      </c>
      <c r="P892" s="5" t="s">
        <v>177</v>
      </c>
      <c r="Q892" s="5" t="s">
        <v>172</v>
      </c>
      <c r="R892" s="5" t="s">
        <v>172</v>
      </c>
      <c r="S892" s="5" t="s">
        <v>172</v>
      </c>
      <c r="T892" s="5" t="s">
        <v>172</v>
      </c>
      <c r="U892" s="5" t="s">
        <v>172</v>
      </c>
      <c r="V892" s="5" t="s">
        <v>172</v>
      </c>
      <c r="W892" s="5" t="s">
        <v>172</v>
      </c>
      <c r="X892" s="5" t="s">
        <v>172</v>
      </c>
      <c r="Y892" s="5" t="s">
        <v>2814</v>
      </c>
      <c r="Z892" s="5" t="s">
        <v>172</v>
      </c>
      <c r="AA892" s="5" t="s">
        <v>172</v>
      </c>
      <c r="AB892" s="5" t="s">
        <v>172</v>
      </c>
      <c r="AC892" s="5" t="s">
        <v>172</v>
      </c>
      <c r="AD892" s="5">
        <v>4.8429600000000003E-2</v>
      </c>
      <c r="AE892" s="5" t="s">
        <v>177</v>
      </c>
      <c r="AF892" s="5" t="s">
        <v>449</v>
      </c>
      <c r="AG892" s="5" t="s">
        <v>172</v>
      </c>
      <c r="AH892" s="40" t="s">
        <v>449</v>
      </c>
      <c r="AI892" s="40" t="s">
        <v>177</v>
      </c>
      <c r="AJ892" s="40" t="str">
        <f t="shared" si="103"/>
        <v>Yes</v>
      </c>
      <c r="AK892" s="40" t="s">
        <v>172</v>
      </c>
      <c r="AL892" s="40" t="s">
        <v>172</v>
      </c>
      <c r="AM892" s="5" t="s">
        <v>177</v>
      </c>
      <c r="AN892" s="5" t="s">
        <v>177</v>
      </c>
      <c r="AO892" s="5" t="s">
        <v>7708</v>
      </c>
      <c r="AP892" s="5">
        <v>1127778</v>
      </c>
      <c r="AQ892" s="5">
        <v>25</v>
      </c>
      <c r="AR892" s="5" t="str">
        <f t="shared" si="108"/>
        <v>yes</v>
      </c>
      <c r="AS892" s="5">
        <v>95435</v>
      </c>
      <c r="AT892" s="5" t="str">
        <f t="shared" si="104"/>
        <v>yes</v>
      </c>
      <c r="AU892" s="5" t="str">
        <f t="shared" si="105"/>
        <v>yes</v>
      </c>
      <c r="AV892" s="5">
        <v>98.95975283271018</v>
      </c>
      <c r="AW892" s="5">
        <v>100</v>
      </c>
      <c r="AX892" s="5" t="s">
        <v>2385</v>
      </c>
      <c r="AY892" s="5">
        <v>0</v>
      </c>
      <c r="AZ892" s="5" t="str">
        <f t="shared" si="106"/>
        <v>yes</v>
      </c>
      <c r="BA892" s="5" t="str">
        <f t="shared" si="107"/>
        <v>yes</v>
      </c>
    </row>
    <row r="893" spans="1:53">
      <c r="A893" s="5" t="s">
        <v>1342</v>
      </c>
      <c r="B893" s="5" t="s">
        <v>1947</v>
      </c>
      <c r="C893" s="5" t="s">
        <v>4939</v>
      </c>
      <c r="D893" s="5">
        <v>343725</v>
      </c>
      <c r="E893" s="5" t="s">
        <v>172</v>
      </c>
      <c r="F893" s="5" t="s">
        <v>9956</v>
      </c>
      <c r="G893" s="5" t="s">
        <v>2882</v>
      </c>
      <c r="H893" s="5" t="s">
        <v>1549</v>
      </c>
      <c r="I893" s="5" t="s">
        <v>6170</v>
      </c>
      <c r="J893" s="5" t="s">
        <v>172</v>
      </c>
      <c r="K893" s="10" t="s">
        <v>6174</v>
      </c>
      <c r="L893" s="136" t="s">
        <v>178</v>
      </c>
      <c r="M893" s="5" t="s">
        <v>6198</v>
      </c>
      <c r="N893" s="5" t="s">
        <v>449</v>
      </c>
      <c r="O893" s="5" t="s">
        <v>449</v>
      </c>
      <c r="P893" s="5" t="s">
        <v>177</v>
      </c>
      <c r="Q893" s="5" t="s">
        <v>172</v>
      </c>
      <c r="R893" s="5" t="s">
        <v>172</v>
      </c>
      <c r="S893" s="5" t="s">
        <v>172</v>
      </c>
      <c r="T893" s="5" t="s">
        <v>172</v>
      </c>
      <c r="U893" s="5" t="s">
        <v>172</v>
      </c>
      <c r="V893" s="5" t="s">
        <v>172</v>
      </c>
      <c r="W893" s="5" t="s">
        <v>172</v>
      </c>
      <c r="X893" s="5" t="s">
        <v>172</v>
      </c>
      <c r="Y893" s="5" t="s">
        <v>2814</v>
      </c>
      <c r="Z893" s="5" t="s">
        <v>172</v>
      </c>
      <c r="AA893" s="5" t="s">
        <v>172</v>
      </c>
      <c r="AB893" s="5" t="s">
        <v>172</v>
      </c>
      <c r="AC893" s="5" t="s">
        <v>172</v>
      </c>
      <c r="AD893" s="5">
        <v>3.0026299999999999E-2</v>
      </c>
      <c r="AE893" s="5" t="s">
        <v>177</v>
      </c>
      <c r="AF893" s="5" t="s">
        <v>449</v>
      </c>
      <c r="AG893" s="5" t="s">
        <v>172</v>
      </c>
      <c r="AH893" s="40" t="s">
        <v>449</v>
      </c>
      <c r="AI893" s="40" t="s">
        <v>177</v>
      </c>
      <c r="AJ893" s="40" t="str">
        <f t="shared" si="103"/>
        <v>Yes</v>
      </c>
      <c r="AK893" s="40" t="s">
        <v>172</v>
      </c>
      <c r="AL893" s="40" t="s">
        <v>172</v>
      </c>
      <c r="AM893" s="5" t="s">
        <v>177</v>
      </c>
      <c r="AN893" s="5" t="s">
        <v>177</v>
      </c>
      <c r="AO893" s="5" t="s">
        <v>7716</v>
      </c>
      <c r="AP893" s="5">
        <v>1127054</v>
      </c>
      <c r="AQ893" s="5">
        <v>22</v>
      </c>
      <c r="AR893" s="5" t="str">
        <f t="shared" si="108"/>
        <v>yes</v>
      </c>
      <c r="AS893" s="5">
        <v>172999</v>
      </c>
      <c r="AT893" s="5" t="str">
        <f t="shared" si="104"/>
        <v>yes</v>
      </c>
      <c r="AU893" s="5" t="str">
        <f t="shared" si="105"/>
        <v>yes</v>
      </c>
      <c r="AV893" s="5">
        <v>98.896223608828464</v>
      </c>
      <c r="AW893" s="5">
        <v>100</v>
      </c>
      <c r="AX893" s="5" t="s">
        <v>2385</v>
      </c>
      <c r="AY893" s="5">
        <v>0</v>
      </c>
      <c r="AZ893" s="5" t="str">
        <f t="shared" si="106"/>
        <v>yes</v>
      </c>
      <c r="BA893" s="5" t="str">
        <f t="shared" si="107"/>
        <v>yes</v>
      </c>
    </row>
    <row r="894" spans="1:53">
      <c r="A894" s="5" t="s">
        <v>1340</v>
      </c>
      <c r="B894" s="5" t="s">
        <v>1945</v>
      </c>
      <c r="C894" s="5" t="s">
        <v>5041</v>
      </c>
      <c r="D894" s="5">
        <v>501570</v>
      </c>
      <c r="E894" s="5" t="s">
        <v>172</v>
      </c>
      <c r="F894" s="5" t="s">
        <v>9954</v>
      </c>
      <c r="G894" s="5" t="s">
        <v>2882</v>
      </c>
      <c r="H894" s="5" t="s">
        <v>1549</v>
      </c>
      <c r="I894" s="5" t="s">
        <v>6170</v>
      </c>
      <c r="J894" s="5" t="s">
        <v>172</v>
      </c>
      <c r="K894" s="10" t="s">
        <v>6174</v>
      </c>
      <c r="L894" s="136" t="s">
        <v>178</v>
      </c>
      <c r="M894" s="5" t="s">
        <v>6198</v>
      </c>
      <c r="N894" s="5" t="s">
        <v>449</v>
      </c>
      <c r="O894" s="5" t="s">
        <v>449</v>
      </c>
      <c r="P894" s="5" t="s">
        <v>177</v>
      </c>
      <c r="Q894" s="5" t="s">
        <v>172</v>
      </c>
      <c r="R894" s="5" t="s">
        <v>172</v>
      </c>
      <c r="S894" s="5" t="s">
        <v>172</v>
      </c>
      <c r="T894" s="5" t="s">
        <v>172</v>
      </c>
      <c r="U894" s="5" t="s">
        <v>172</v>
      </c>
      <c r="V894" s="5" t="s">
        <v>172</v>
      </c>
      <c r="W894" s="5" t="s">
        <v>172</v>
      </c>
      <c r="X894" s="5" t="s">
        <v>172</v>
      </c>
      <c r="Y894" s="5" t="s">
        <v>2814</v>
      </c>
      <c r="Z894" s="5" t="s">
        <v>172</v>
      </c>
      <c r="AA894" s="5" t="s">
        <v>172</v>
      </c>
      <c r="AB894" s="5" t="s">
        <v>172</v>
      </c>
      <c r="AC894" s="5" t="s">
        <v>172</v>
      </c>
      <c r="AD894" s="5">
        <v>2.8834700000000001E-2</v>
      </c>
      <c r="AE894" s="5" t="s">
        <v>177</v>
      </c>
      <c r="AF894" s="5" t="s">
        <v>449</v>
      </c>
      <c r="AG894" s="5" t="s">
        <v>172</v>
      </c>
      <c r="AH894" s="40" t="s">
        <v>449</v>
      </c>
      <c r="AI894" s="40" t="s">
        <v>177</v>
      </c>
      <c r="AJ894" s="40" t="str">
        <f t="shared" si="103"/>
        <v>Yes</v>
      </c>
      <c r="AK894" s="40" t="s">
        <v>172</v>
      </c>
      <c r="AL894" s="40" t="s">
        <v>172</v>
      </c>
      <c r="AM894" s="5" t="s">
        <v>177</v>
      </c>
      <c r="AN894" s="5" t="s">
        <v>177</v>
      </c>
      <c r="AO894" s="5" t="s">
        <v>7699</v>
      </c>
      <c r="AP894" s="5">
        <v>1127161</v>
      </c>
      <c r="AQ894" s="5">
        <v>21</v>
      </c>
      <c r="AR894" s="5" t="str">
        <f t="shared" ref="AR894:AR898" si="109">IF(AQ894&lt;600,"yes","no")</f>
        <v>yes</v>
      </c>
      <c r="AS894" s="5">
        <v>172968</v>
      </c>
      <c r="AT894" s="5" t="str">
        <f t="shared" si="104"/>
        <v>yes</v>
      </c>
      <c r="AU894" s="5" t="str">
        <f t="shared" si="105"/>
        <v>yes</v>
      </c>
      <c r="AV894" s="5">
        <v>98.905612596335828</v>
      </c>
      <c r="AW894" s="5">
        <v>100</v>
      </c>
      <c r="AX894" s="5" t="s">
        <v>2385</v>
      </c>
      <c r="AY894" s="5">
        <v>0</v>
      </c>
      <c r="AZ894" s="5" t="str">
        <f t="shared" si="106"/>
        <v>yes</v>
      </c>
      <c r="BA894" s="5" t="str">
        <f t="shared" si="107"/>
        <v>yes</v>
      </c>
    </row>
    <row r="895" spans="1:53">
      <c r="A895" s="5" t="s">
        <v>1325</v>
      </c>
      <c r="B895" s="5" t="s">
        <v>1936</v>
      </c>
      <c r="C895" s="5" t="s">
        <v>5493</v>
      </c>
      <c r="D895" s="5">
        <v>2319022</v>
      </c>
      <c r="E895" s="5" t="s">
        <v>172</v>
      </c>
      <c r="F895" s="5" t="s">
        <v>9931</v>
      </c>
      <c r="G895" s="5" t="s">
        <v>2882</v>
      </c>
      <c r="H895" s="5" t="s">
        <v>1549</v>
      </c>
      <c r="I895" s="5" t="s">
        <v>6170</v>
      </c>
      <c r="J895" s="5" t="s">
        <v>172</v>
      </c>
      <c r="K895" s="10" t="s">
        <v>6174</v>
      </c>
      <c r="L895" s="136" t="s">
        <v>178</v>
      </c>
      <c r="M895" s="5" t="s">
        <v>6198</v>
      </c>
      <c r="N895" s="5" t="s">
        <v>449</v>
      </c>
      <c r="O895" s="5" t="s">
        <v>449</v>
      </c>
      <c r="P895" s="5" t="s">
        <v>177</v>
      </c>
      <c r="Q895" s="5" t="s">
        <v>172</v>
      </c>
      <c r="R895" s="5" t="s">
        <v>172</v>
      </c>
      <c r="S895" s="5" t="s">
        <v>172</v>
      </c>
      <c r="T895" s="5" t="s">
        <v>172</v>
      </c>
      <c r="U895" s="5" t="s">
        <v>172</v>
      </c>
      <c r="V895" s="5" t="s">
        <v>172</v>
      </c>
      <c r="W895" s="5" t="s">
        <v>172</v>
      </c>
      <c r="X895" s="5" t="s">
        <v>172</v>
      </c>
      <c r="Y895" s="5" t="s">
        <v>2814</v>
      </c>
      <c r="Z895" s="5" t="s">
        <v>172</v>
      </c>
      <c r="AA895" s="5" t="s">
        <v>172</v>
      </c>
      <c r="AB895" s="5" t="s">
        <v>172</v>
      </c>
      <c r="AC895" s="5" t="s">
        <v>172</v>
      </c>
      <c r="AD895" s="5">
        <v>2.2761699999999999E-2</v>
      </c>
      <c r="AE895" s="5" t="s">
        <v>177</v>
      </c>
      <c r="AF895" s="5" t="s">
        <v>449</v>
      </c>
      <c r="AG895" s="5" t="s">
        <v>172</v>
      </c>
      <c r="AH895" s="40" t="s">
        <v>449</v>
      </c>
      <c r="AI895" s="40" t="s">
        <v>177</v>
      </c>
      <c r="AJ895" s="40" t="str">
        <f t="shared" si="103"/>
        <v>Yes</v>
      </c>
      <c r="AK895" s="40" t="s">
        <v>172</v>
      </c>
      <c r="AL895" s="40" t="s">
        <v>172</v>
      </c>
      <c r="AM895" s="5" t="s">
        <v>177</v>
      </c>
      <c r="AN895" s="5" t="s">
        <v>177</v>
      </c>
      <c r="AO895" s="5" t="s">
        <v>7664</v>
      </c>
      <c r="AP895" s="5">
        <v>1134598</v>
      </c>
      <c r="AQ895" s="5">
        <v>21</v>
      </c>
      <c r="AR895" s="5" t="str">
        <f t="shared" si="109"/>
        <v>yes</v>
      </c>
      <c r="AS895" s="5">
        <v>179358</v>
      </c>
      <c r="AT895" s="5" t="str">
        <f t="shared" si="104"/>
        <v>yes</v>
      </c>
      <c r="AU895" s="5" t="str">
        <f t="shared" si="105"/>
        <v>yes</v>
      </c>
      <c r="AV895" s="5">
        <v>99.558191101872268</v>
      </c>
      <c r="AW895" s="5">
        <v>100</v>
      </c>
      <c r="AX895" s="5" t="s">
        <v>2385</v>
      </c>
      <c r="AY895" s="5">
        <v>0</v>
      </c>
      <c r="AZ895" s="5" t="str">
        <f t="shared" si="106"/>
        <v>yes</v>
      </c>
      <c r="BA895" s="5" t="str">
        <f t="shared" si="107"/>
        <v>yes</v>
      </c>
    </row>
    <row r="896" spans="1:53">
      <c r="A896" s="5" t="s">
        <v>1319</v>
      </c>
      <c r="B896" s="5" t="s">
        <v>456</v>
      </c>
      <c r="C896" s="5" t="s">
        <v>5539</v>
      </c>
      <c r="D896" s="5">
        <v>2500000</v>
      </c>
      <c r="E896" s="5" t="s">
        <v>172</v>
      </c>
      <c r="F896" s="5" t="s">
        <v>9919</v>
      </c>
      <c r="G896" s="5" t="s">
        <v>2882</v>
      </c>
      <c r="H896" s="5" t="s">
        <v>1549</v>
      </c>
      <c r="I896" s="5" t="s">
        <v>6170</v>
      </c>
      <c r="J896" s="5" t="s">
        <v>172</v>
      </c>
      <c r="K896" s="10" t="s">
        <v>6174</v>
      </c>
      <c r="L896" s="136" t="s">
        <v>178</v>
      </c>
      <c r="M896" s="5" t="s">
        <v>6198</v>
      </c>
      <c r="N896" s="5" t="s">
        <v>449</v>
      </c>
      <c r="O896" s="5" t="s">
        <v>449</v>
      </c>
      <c r="P896" s="5" t="s">
        <v>177</v>
      </c>
      <c r="Q896" s="5" t="s">
        <v>172</v>
      </c>
      <c r="R896" s="5" t="s">
        <v>172</v>
      </c>
      <c r="S896" s="5" t="s">
        <v>172</v>
      </c>
      <c r="T896" s="5" t="s">
        <v>172</v>
      </c>
      <c r="U896" s="5" t="s">
        <v>172</v>
      </c>
      <c r="V896" s="5" t="s">
        <v>172</v>
      </c>
      <c r="W896" s="5" t="s">
        <v>172</v>
      </c>
      <c r="X896" s="5" t="s">
        <v>172</v>
      </c>
      <c r="Y896" s="5" t="s">
        <v>2814</v>
      </c>
      <c r="Z896" s="5" t="s">
        <v>172</v>
      </c>
      <c r="AA896" s="5" t="s">
        <v>172</v>
      </c>
      <c r="AB896" s="5" t="s">
        <v>172</v>
      </c>
      <c r="AC896" s="5" t="s">
        <v>172</v>
      </c>
      <c r="AD896" s="5">
        <v>2.2765199999999999E-2</v>
      </c>
      <c r="AE896" s="5" t="s">
        <v>177</v>
      </c>
      <c r="AF896" s="5" t="s">
        <v>449</v>
      </c>
      <c r="AG896" s="5" t="s">
        <v>172</v>
      </c>
      <c r="AH896" s="40" t="s">
        <v>449</v>
      </c>
      <c r="AI896" s="40" t="s">
        <v>177</v>
      </c>
      <c r="AJ896" s="40" t="str">
        <f t="shared" si="103"/>
        <v>Yes</v>
      </c>
      <c r="AK896" s="40" t="s">
        <v>172</v>
      </c>
      <c r="AL896" s="40" t="s">
        <v>172</v>
      </c>
      <c r="AM896" s="5" t="s">
        <v>177</v>
      </c>
      <c r="AN896" s="5" t="s">
        <v>177</v>
      </c>
      <c r="AO896" s="5" t="s">
        <v>7669</v>
      </c>
      <c r="AP896" s="5">
        <v>1132749</v>
      </c>
      <c r="AQ896" s="5">
        <v>15</v>
      </c>
      <c r="AR896" s="5" t="str">
        <f t="shared" si="109"/>
        <v>yes</v>
      </c>
      <c r="AS896" s="5">
        <v>209041</v>
      </c>
      <c r="AT896" s="5" t="str">
        <f t="shared" si="104"/>
        <v>yes</v>
      </c>
      <c r="AU896" s="5" t="str">
        <f t="shared" si="105"/>
        <v>yes</v>
      </c>
      <c r="AV896" s="5">
        <v>99.395945887842842</v>
      </c>
      <c r="AW896" s="5">
        <v>100</v>
      </c>
      <c r="AX896" s="5" t="s">
        <v>2385</v>
      </c>
      <c r="AY896" s="5">
        <v>0</v>
      </c>
      <c r="AZ896" s="5" t="str">
        <f t="shared" si="106"/>
        <v>yes</v>
      </c>
      <c r="BA896" s="5" t="str">
        <f t="shared" si="107"/>
        <v>yes</v>
      </c>
    </row>
    <row r="897" spans="1:53">
      <c r="A897" s="5" t="s">
        <v>1326</v>
      </c>
      <c r="B897" s="5" t="s">
        <v>1937</v>
      </c>
      <c r="C897" s="5" t="s">
        <v>5316</v>
      </c>
      <c r="D897" s="5">
        <v>1276086</v>
      </c>
      <c r="E897" s="5" t="s">
        <v>172</v>
      </c>
      <c r="F897" s="5" t="s">
        <v>9932</v>
      </c>
      <c r="G897" s="5" t="s">
        <v>2882</v>
      </c>
      <c r="H897" s="5" t="s">
        <v>1549</v>
      </c>
      <c r="I897" s="5" t="s">
        <v>6170</v>
      </c>
      <c r="J897" s="5" t="s">
        <v>172</v>
      </c>
      <c r="K897" s="10" t="s">
        <v>6174</v>
      </c>
      <c r="L897" s="136" t="s">
        <v>178</v>
      </c>
      <c r="M897" s="5" t="s">
        <v>6198</v>
      </c>
      <c r="N897" s="5" t="s">
        <v>449</v>
      </c>
      <c r="O897" s="5" t="s">
        <v>449</v>
      </c>
      <c r="P897" s="5" t="s">
        <v>177</v>
      </c>
      <c r="Q897" s="5" t="s">
        <v>172</v>
      </c>
      <c r="R897" s="5" t="s">
        <v>172</v>
      </c>
      <c r="S897" s="5" t="s">
        <v>172</v>
      </c>
      <c r="T897" s="5" t="s">
        <v>172</v>
      </c>
      <c r="U897" s="5" t="s">
        <v>172</v>
      </c>
      <c r="V897" s="5" t="s">
        <v>172</v>
      </c>
      <c r="W897" s="5" t="s">
        <v>172</v>
      </c>
      <c r="X897" s="5" t="s">
        <v>172</v>
      </c>
      <c r="Y897" s="5" t="s">
        <v>2814</v>
      </c>
      <c r="Z897" s="5" t="s">
        <v>172</v>
      </c>
      <c r="AA897" s="5" t="s">
        <v>172</v>
      </c>
      <c r="AB897" s="5" t="s">
        <v>172</v>
      </c>
      <c r="AC897" s="5" t="s">
        <v>172</v>
      </c>
      <c r="AD897" s="5">
        <v>2.291E-2</v>
      </c>
      <c r="AE897" s="5" t="s">
        <v>177</v>
      </c>
      <c r="AF897" s="5" t="s">
        <v>449</v>
      </c>
      <c r="AG897" s="5" t="s">
        <v>172</v>
      </c>
      <c r="AH897" s="40" t="s">
        <v>449</v>
      </c>
      <c r="AI897" s="40" t="s">
        <v>177</v>
      </c>
      <c r="AJ897" s="40" t="str">
        <f t="shared" si="103"/>
        <v>Yes</v>
      </c>
      <c r="AK897" s="40" t="s">
        <v>172</v>
      </c>
      <c r="AL897" s="40" t="s">
        <v>172</v>
      </c>
      <c r="AM897" s="5" t="s">
        <v>177</v>
      </c>
      <c r="AN897" s="5" t="s">
        <v>177</v>
      </c>
      <c r="AO897" s="5" t="s">
        <v>7665</v>
      </c>
      <c r="AP897" s="5">
        <v>1132290</v>
      </c>
      <c r="AQ897" s="5">
        <v>16</v>
      </c>
      <c r="AR897" s="5" t="str">
        <f t="shared" si="109"/>
        <v>yes</v>
      </c>
      <c r="AS897" s="5">
        <v>208981</v>
      </c>
      <c r="AT897" s="5" t="str">
        <f t="shared" si="104"/>
        <v>yes</v>
      </c>
      <c r="AU897" s="5" t="str">
        <f t="shared" si="105"/>
        <v>yes</v>
      </c>
      <c r="AV897" s="5">
        <v>99.355669763862579</v>
      </c>
      <c r="AW897" s="5">
        <v>100</v>
      </c>
      <c r="AX897" s="5" t="s">
        <v>2385</v>
      </c>
      <c r="AY897" s="5">
        <v>0</v>
      </c>
      <c r="AZ897" s="5" t="str">
        <f t="shared" si="106"/>
        <v>yes</v>
      </c>
      <c r="BA897" s="5" t="str">
        <f t="shared" si="107"/>
        <v>yes</v>
      </c>
    </row>
    <row r="898" spans="1:53">
      <c r="A898" s="5" t="s">
        <v>1350</v>
      </c>
      <c r="B898" s="5" t="s">
        <v>666</v>
      </c>
      <c r="C898" s="5" t="s">
        <v>5024</v>
      </c>
      <c r="D898" s="5">
        <v>461090</v>
      </c>
      <c r="E898" s="5" t="s">
        <v>172</v>
      </c>
      <c r="F898" s="5" t="s">
        <v>9963</v>
      </c>
      <c r="G898" s="5" t="s">
        <v>2882</v>
      </c>
      <c r="H898" s="5" t="s">
        <v>1549</v>
      </c>
      <c r="I898" s="5" t="s">
        <v>6170</v>
      </c>
      <c r="J898" s="5" t="s">
        <v>172</v>
      </c>
      <c r="K898" s="10" t="s">
        <v>6174</v>
      </c>
      <c r="L898" s="136" t="s">
        <v>178</v>
      </c>
      <c r="M898" s="5" t="s">
        <v>6198</v>
      </c>
      <c r="N898" s="5" t="s">
        <v>449</v>
      </c>
      <c r="O898" s="5" t="s">
        <v>449</v>
      </c>
      <c r="P898" s="5" t="s">
        <v>177</v>
      </c>
      <c r="Q898" s="5" t="s">
        <v>172</v>
      </c>
      <c r="R898" s="5" t="s">
        <v>172</v>
      </c>
      <c r="S898" s="5" t="s">
        <v>172</v>
      </c>
      <c r="T898" s="5" t="s">
        <v>172</v>
      </c>
      <c r="U898" s="5" t="s">
        <v>172</v>
      </c>
      <c r="V898" s="5" t="s">
        <v>172</v>
      </c>
      <c r="W898" s="5" t="s">
        <v>172</v>
      </c>
      <c r="X898" s="5" t="s">
        <v>172</v>
      </c>
      <c r="Y898" s="5" t="s">
        <v>2814</v>
      </c>
      <c r="Z898" s="5" t="s">
        <v>172</v>
      </c>
      <c r="AA898" s="5" t="s">
        <v>172</v>
      </c>
      <c r="AB898" s="5" t="s">
        <v>172</v>
      </c>
      <c r="AC898" s="5" t="s">
        <v>172</v>
      </c>
      <c r="AD898" s="5">
        <v>6.5069199999999994E-2</v>
      </c>
      <c r="AE898" s="5" t="s">
        <v>177</v>
      </c>
      <c r="AF898" s="5" t="s">
        <v>449</v>
      </c>
      <c r="AG898" s="5" t="s">
        <v>172</v>
      </c>
      <c r="AH898" s="40" t="s">
        <v>449</v>
      </c>
      <c r="AI898" s="40" t="s">
        <v>177</v>
      </c>
      <c r="AJ898" s="40" t="str">
        <f t="shared" si="103"/>
        <v>Yes</v>
      </c>
      <c r="AK898" s="40" t="s">
        <v>172</v>
      </c>
      <c r="AL898" s="40" t="s">
        <v>172</v>
      </c>
      <c r="AM898" s="5" t="s">
        <v>177</v>
      </c>
      <c r="AN898" s="5" t="s">
        <v>177</v>
      </c>
      <c r="AO898" s="5" t="s">
        <v>7757</v>
      </c>
      <c r="AP898" s="5">
        <v>1142431</v>
      </c>
      <c r="AQ898" s="5">
        <v>253</v>
      </c>
      <c r="AR898" s="5" t="str">
        <f t="shared" si="109"/>
        <v>yes</v>
      </c>
      <c r="AS898" s="5">
        <v>6659</v>
      </c>
      <c r="AT898" s="5" t="str">
        <f t="shared" si="104"/>
        <v>yes</v>
      </c>
      <c r="AU898" s="5" t="str">
        <f t="shared" si="105"/>
        <v>yes</v>
      </c>
      <c r="AV898" s="5">
        <v>100.2455176359407</v>
      </c>
      <c r="AW898" s="5">
        <v>99.57</v>
      </c>
      <c r="AX898" s="5" t="s">
        <v>2385</v>
      </c>
      <c r="AY898" s="5">
        <v>5.5</v>
      </c>
      <c r="AZ898" s="5" t="str">
        <f t="shared" si="106"/>
        <v>no</v>
      </c>
      <c r="BA898" s="5" t="str">
        <f t="shared" si="107"/>
        <v>yes</v>
      </c>
    </row>
    <row r="899" spans="1:53">
      <c r="A899" s="5" t="s">
        <v>922</v>
      </c>
      <c r="B899" s="5" t="s">
        <v>598</v>
      </c>
      <c r="C899" s="5" t="s">
        <v>5586</v>
      </c>
      <c r="D899" s="5">
        <v>2500000</v>
      </c>
      <c r="E899" s="5" t="s">
        <v>172</v>
      </c>
      <c r="F899" s="5" t="s">
        <v>2958</v>
      </c>
      <c r="G899" s="5" t="s">
        <v>2882</v>
      </c>
      <c r="H899" s="5" t="s">
        <v>1549</v>
      </c>
      <c r="I899" s="5" t="s">
        <v>6168</v>
      </c>
      <c r="J899" s="5">
        <v>2004</v>
      </c>
      <c r="K899" s="5" t="s">
        <v>4797</v>
      </c>
      <c r="L899" s="136" t="s">
        <v>178</v>
      </c>
      <c r="M899" s="5" t="s">
        <v>2380</v>
      </c>
      <c r="N899" s="5" t="str">
        <f>VLOOKUP(A899,'All_useable_T.pal_12-2019'!C:R,15,FALSE)</f>
        <v>Yes</v>
      </c>
      <c r="O899" s="5" t="s">
        <v>449</v>
      </c>
      <c r="P899" s="5" t="s">
        <v>449</v>
      </c>
      <c r="Q899" s="23">
        <v>38169</v>
      </c>
      <c r="R899" s="5" t="s">
        <v>172</v>
      </c>
      <c r="S899" s="23" t="s">
        <v>9557</v>
      </c>
      <c r="T899" s="5" t="s">
        <v>172</v>
      </c>
      <c r="U899" s="23" t="s">
        <v>2805</v>
      </c>
      <c r="V899" s="5" t="s">
        <v>172</v>
      </c>
      <c r="W899" s="5" t="s">
        <v>172</v>
      </c>
      <c r="X899" s="23" t="s">
        <v>449</v>
      </c>
      <c r="Y899" s="5" t="s">
        <v>2814</v>
      </c>
      <c r="Z899" s="5" t="s">
        <v>1786</v>
      </c>
      <c r="AA899" s="5" t="s">
        <v>1640</v>
      </c>
      <c r="AB899" s="5" t="s">
        <v>6585</v>
      </c>
      <c r="AC899" s="5" t="s">
        <v>1765</v>
      </c>
      <c r="AD899" s="5">
        <v>2.4313999999999999E-2</v>
      </c>
      <c r="AE899" s="5" t="s">
        <v>177</v>
      </c>
      <c r="AF899" s="5" t="s">
        <v>449</v>
      </c>
      <c r="AG899" s="5">
        <v>3.6893799999999997E-2</v>
      </c>
      <c r="AH899" s="40" t="s">
        <v>177</v>
      </c>
      <c r="AI899" s="40" t="s">
        <v>449</v>
      </c>
      <c r="AJ899" s="40" t="str">
        <f t="shared" ref="AJ899:AJ962" si="110">IF(AG899&gt;0.75,"Yes","No")</f>
        <v>No</v>
      </c>
      <c r="AK899" s="40">
        <v>468.1</v>
      </c>
      <c r="AL899" s="40">
        <v>471</v>
      </c>
      <c r="AM899" s="5" t="s">
        <v>177</v>
      </c>
      <c r="AN899" s="5" t="s">
        <v>177</v>
      </c>
      <c r="AO899" s="5" t="s">
        <v>7733</v>
      </c>
      <c r="AP899" s="5">
        <v>1133126</v>
      </c>
      <c r="AQ899" s="5">
        <v>14</v>
      </c>
      <c r="AR899" s="5" t="str">
        <f t="shared" ref="AR899:AR928" si="111">IF(AQ899&lt;350,"yes","no")</f>
        <v>yes</v>
      </c>
      <c r="AS899" s="5">
        <v>175143</v>
      </c>
      <c r="AT899" s="5" t="str">
        <f t="shared" si="104"/>
        <v>yes</v>
      </c>
      <c r="AU899" s="5" t="str">
        <f t="shared" si="105"/>
        <v>yes</v>
      </c>
      <c r="AV899" s="5">
        <v>99.429026712985674</v>
      </c>
      <c r="AW899" s="5">
        <v>100</v>
      </c>
      <c r="AX899" s="5" t="s">
        <v>2385</v>
      </c>
      <c r="AY899" s="5">
        <v>0</v>
      </c>
      <c r="AZ899" s="5" t="str">
        <f t="shared" si="106"/>
        <v>yes</v>
      </c>
      <c r="BA899" s="5" t="str">
        <f t="shared" si="107"/>
        <v>yes</v>
      </c>
    </row>
    <row r="900" spans="1:53">
      <c r="A900" s="5" t="s">
        <v>2432</v>
      </c>
      <c r="B900" s="5" t="s">
        <v>1019</v>
      </c>
      <c r="C900" s="5" t="s">
        <v>5589</v>
      </c>
      <c r="D900" s="5">
        <v>2500000</v>
      </c>
      <c r="E900" s="5" t="s">
        <v>172</v>
      </c>
      <c r="F900" s="5" t="s">
        <v>2977</v>
      </c>
      <c r="G900" s="5" t="s">
        <v>2882</v>
      </c>
      <c r="H900" s="5" t="s">
        <v>1549</v>
      </c>
      <c r="I900" s="5" t="s">
        <v>6168</v>
      </c>
      <c r="J900" s="5">
        <v>2001</v>
      </c>
      <c r="K900" s="5" t="s">
        <v>4797</v>
      </c>
      <c r="L900" s="136" t="s">
        <v>178</v>
      </c>
      <c r="M900" s="5" t="s">
        <v>2380</v>
      </c>
      <c r="N900" s="5" t="str">
        <f>VLOOKUP(A900,'All_useable_T.pal_12-2019'!C:R,15,FALSE)</f>
        <v>Yes</v>
      </c>
      <c r="O900" s="5" t="s">
        <v>449</v>
      </c>
      <c r="P900" s="5" t="s">
        <v>449</v>
      </c>
      <c r="Q900" s="23">
        <v>37135</v>
      </c>
      <c r="R900" s="5" t="s">
        <v>172</v>
      </c>
      <c r="S900" s="23" t="s">
        <v>1461</v>
      </c>
      <c r="T900" s="5" t="s">
        <v>172</v>
      </c>
      <c r="U900" s="23" t="s">
        <v>2805</v>
      </c>
      <c r="V900" s="5" t="s">
        <v>172</v>
      </c>
      <c r="W900" s="5" t="s">
        <v>172</v>
      </c>
      <c r="X900" s="23" t="s">
        <v>449</v>
      </c>
      <c r="Y900" s="5" t="s">
        <v>2814</v>
      </c>
      <c r="Z900" s="5" t="s">
        <v>1786</v>
      </c>
      <c r="AA900" s="5" t="s">
        <v>1640</v>
      </c>
      <c r="AB900" s="5" t="s">
        <v>6585</v>
      </c>
      <c r="AC900" s="5" t="s">
        <v>1765</v>
      </c>
      <c r="AD900" s="5">
        <v>2.41736E-2</v>
      </c>
      <c r="AE900" s="5" t="s">
        <v>177</v>
      </c>
      <c r="AF900" s="5" t="s">
        <v>449</v>
      </c>
      <c r="AG900" s="5">
        <v>3.6956099999999999E-2</v>
      </c>
      <c r="AH900" s="40" t="s">
        <v>177</v>
      </c>
      <c r="AI900" s="40" t="s">
        <v>449</v>
      </c>
      <c r="AJ900" s="40" t="str">
        <f t="shared" si="110"/>
        <v>No</v>
      </c>
      <c r="AK900" s="40">
        <v>269.7</v>
      </c>
      <c r="AL900" s="40">
        <v>272</v>
      </c>
      <c r="AM900" s="5" t="s">
        <v>177</v>
      </c>
      <c r="AN900" s="5" t="s">
        <v>177</v>
      </c>
      <c r="AO900" s="5" t="s">
        <v>7738</v>
      </c>
      <c r="AP900" s="5">
        <v>1133102</v>
      </c>
      <c r="AQ900" s="5">
        <v>14</v>
      </c>
      <c r="AR900" s="5" t="str">
        <f t="shared" si="111"/>
        <v>yes</v>
      </c>
      <c r="AS900" s="5">
        <v>209059</v>
      </c>
      <c r="AT900" s="5" t="str">
        <f t="shared" si="104"/>
        <v>yes</v>
      </c>
      <c r="AU900" s="5" t="str">
        <f t="shared" si="105"/>
        <v>yes</v>
      </c>
      <c r="AV900" s="5">
        <v>99.426920771862527</v>
      </c>
      <c r="AW900" s="5">
        <v>100</v>
      </c>
      <c r="AX900" s="5" t="s">
        <v>2385</v>
      </c>
      <c r="AY900" s="5">
        <v>0</v>
      </c>
      <c r="AZ900" s="5" t="str">
        <f t="shared" si="106"/>
        <v>yes</v>
      </c>
      <c r="BA900" s="5" t="str">
        <f t="shared" si="107"/>
        <v>yes</v>
      </c>
    </row>
    <row r="901" spans="1:53">
      <c r="A901" s="5" t="s">
        <v>2404</v>
      </c>
      <c r="B901" s="5" t="s">
        <v>999</v>
      </c>
      <c r="C901" s="5" t="s">
        <v>5552</v>
      </c>
      <c r="D901" s="5">
        <v>2500000</v>
      </c>
      <c r="E901" s="5" t="s">
        <v>172</v>
      </c>
      <c r="F901" s="5" t="s">
        <v>2939</v>
      </c>
      <c r="G901" s="5" t="s">
        <v>2882</v>
      </c>
      <c r="H901" s="5" t="s">
        <v>1549</v>
      </c>
      <c r="I901" s="5" t="s">
        <v>6168</v>
      </c>
      <c r="J901" s="5">
        <v>2001</v>
      </c>
      <c r="K901" s="5" t="s">
        <v>4797</v>
      </c>
      <c r="L901" s="136" t="s">
        <v>178</v>
      </c>
      <c r="M901" s="5" t="s">
        <v>2380</v>
      </c>
      <c r="N901" s="5" t="str">
        <f>VLOOKUP(A901,'All_useable_T.pal_12-2019'!C:R,15,FALSE)</f>
        <v>Yes</v>
      </c>
      <c r="O901" s="5" t="s">
        <v>449</v>
      </c>
      <c r="P901" s="5" t="s">
        <v>449</v>
      </c>
      <c r="Q901" s="23">
        <v>37196</v>
      </c>
      <c r="R901" s="5" t="s">
        <v>172</v>
      </c>
      <c r="S901" s="23" t="s">
        <v>1461</v>
      </c>
      <c r="T901" s="5" t="s">
        <v>172</v>
      </c>
      <c r="U901" s="23" t="s">
        <v>2805</v>
      </c>
      <c r="V901" s="5" t="s">
        <v>172</v>
      </c>
      <c r="W901" s="5" t="s">
        <v>172</v>
      </c>
      <c r="X901" s="23" t="s">
        <v>177</v>
      </c>
      <c r="Y901" s="5" t="s">
        <v>2814</v>
      </c>
      <c r="Z901" s="5" t="s">
        <v>1786</v>
      </c>
      <c r="AA901" s="5" t="s">
        <v>1640</v>
      </c>
      <c r="AB901" s="5" t="s">
        <v>6585</v>
      </c>
      <c r="AC901" s="5" t="s">
        <v>1765</v>
      </c>
      <c r="AD901" s="5">
        <v>2.4269200000000001E-2</v>
      </c>
      <c r="AE901" s="5" t="s">
        <v>177</v>
      </c>
      <c r="AF901" s="5" t="s">
        <v>449</v>
      </c>
      <c r="AG901" s="5">
        <v>3.6970999999999997E-2</v>
      </c>
      <c r="AH901" s="40" t="s">
        <v>177</v>
      </c>
      <c r="AI901" s="40" t="s">
        <v>449</v>
      </c>
      <c r="AJ901" s="40" t="str">
        <f t="shared" si="110"/>
        <v>No</v>
      </c>
      <c r="AK901" s="40">
        <v>490.3</v>
      </c>
      <c r="AL901" s="40">
        <v>493</v>
      </c>
      <c r="AM901" s="5" t="s">
        <v>177</v>
      </c>
      <c r="AN901" s="5" t="s">
        <v>177</v>
      </c>
      <c r="AO901" s="5" t="s">
        <v>7684</v>
      </c>
      <c r="AP901" s="5">
        <v>1132981</v>
      </c>
      <c r="AQ901" s="5">
        <v>15</v>
      </c>
      <c r="AR901" s="5" t="str">
        <f t="shared" si="111"/>
        <v>yes</v>
      </c>
      <c r="AS901" s="5">
        <v>172989</v>
      </c>
      <c r="AT901" s="5" t="str">
        <f t="shared" si="104"/>
        <v>yes</v>
      </c>
      <c r="AU901" s="5" t="str">
        <f t="shared" si="105"/>
        <v>yes</v>
      </c>
      <c r="AV901" s="5">
        <v>99.416303318699974</v>
      </c>
      <c r="AW901" s="5">
        <v>100</v>
      </c>
      <c r="AX901" s="5" t="s">
        <v>2385</v>
      </c>
      <c r="AY901" s="5">
        <v>0</v>
      </c>
      <c r="AZ901" s="5" t="str">
        <f t="shared" si="106"/>
        <v>yes</v>
      </c>
      <c r="BA901" s="5" t="str">
        <f t="shared" si="107"/>
        <v>yes</v>
      </c>
    </row>
    <row r="902" spans="1:53">
      <c r="A902" s="5" t="s">
        <v>2428</v>
      </c>
      <c r="B902" s="5" t="s">
        <v>596</v>
      </c>
      <c r="C902" s="5" t="s">
        <v>5585</v>
      </c>
      <c r="D902" s="5">
        <v>2500000</v>
      </c>
      <c r="E902" s="5" t="s">
        <v>172</v>
      </c>
      <c r="F902" s="5" t="s">
        <v>2957</v>
      </c>
      <c r="G902" s="5" t="s">
        <v>2882</v>
      </c>
      <c r="H902" s="5" t="s">
        <v>1549</v>
      </c>
      <c r="I902" s="5" t="s">
        <v>6168</v>
      </c>
      <c r="J902" s="5">
        <v>2002</v>
      </c>
      <c r="K902" s="5" t="s">
        <v>4797</v>
      </c>
      <c r="L902" s="136" t="s">
        <v>178</v>
      </c>
      <c r="M902" s="5" t="s">
        <v>2380</v>
      </c>
      <c r="N902" s="5" t="str">
        <f>VLOOKUP(A902,'All_useable_T.pal_12-2019'!C:R,15,FALSE)</f>
        <v>Yes</v>
      </c>
      <c r="O902" s="5" t="s">
        <v>449</v>
      </c>
      <c r="P902" s="5" t="s">
        <v>449</v>
      </c>
      <c r="Q902" s="23">
        <v>37288</v>
      </c>
      <c r="R902" s="5" t="s">
        <v>172</v>
      </c>
      <c r="S902" s="23" t="s">
        <v>9557</v>
      </c>
      <c r="T902" s="5" t="s">
        <v>172</v>
      </c>
      <c r="U902" s="23" t="s">
        <v>2805</v>
      </c>
      <c r="V902" s="5" t="s">
        <v>172</v>
      </c>
      <c r="W902" s="5" t="s">
        <v>172</v>
      </c>
      <c r="X902" s="23" t="s">
        <v>177</v>
      </c>
      <c r="Y902" s="5" t="s">
        <v>2814</v>
      </c>
      <c r="Z902" s="5" t="s">
        <v>1786</v>
      </c>
      <c r="AA902" s="5" t="s">
        <v>1640</v>
      </c>
      <c r="AB902" s="5" t="s">
        <v>6585</v>
      </c>
      <c r="AC902" s="5" t="s">
        <v>1765</v>
      </c>
      <c r="AD902" s="5">
        <v>2.42192E-2</v>
      </c>
      <c r="AE902" s="5" t="s">
        <v>177</v>
      </c>
      <c r="AF902" s="5" t="s">
        <v>449</v>
      </c>
      <c r="AG902" s="5">
        <v>3.6932399999999997E-2</v>
      </c>
      <c r="AH902" s="40" t="s">
        <v>177</v>
      </c>
      <c r="AI902" s="40" t="s">
        <v>449</v>
      </c>
      <c r="AJ902" s="40" t="str">
        <f t="shared" si="110"/>
        <v>No</v>
      </c>
      <c r="AK902" s="40">
        <v>445.5</v>
      </c>
      <c r="AL902" s="40">
        <v>450</v>
      </c>
      <c r="AM902" s="5" t="s">
        <v>177</v>
      </c>
      <c r="AN902" s="5" t="s">
        <v>177</v>
      </c>
      <c r="AO902" s="5" t="s">
        <v>7732</v>
      </c>
      <c r="AP902" s="5">
        <v>1133592</v>
      </c>
      <c r="AQ902" s="5">
        <v>15</v>
      </c>
      <c r="AR902" s="5" t="str">
        <f t="shared" si="111"/>
        <v>yes</v>
      </c>
      <c r="AS902" s="5">
        <v>175104</v>
      </c>
      <c r="AT902" s="5" t="str">
        <f t="shared" si="104"/>
        <v>yes</v>
      </c>
      <c r="AU902" s="5" t="str">
        <f t="shared" si="105"/>
        <v>yes</v>
      </c>
      <c r="AV902" s="5">
        <v>99.469917069793524</v>
      </c>
      <c r="AW902" s="5">
        <v>99.19</v>
      </c>
      <c r="AX902" s="5" t="s">
        <v>2385</v>
      </c>
      <c r="AY902" s="5">
        <v>0</v>
      </c>
      <c r="AZ902" s="5" t="str">
        <f t="shared" si="106"/>
        <v>yes</v>
      </c>
      <c r="BA902" s="5" t="str">
        <f t="shared" si="107"/>
        <v>yes</v>
      </c>
    </row>
    <row r="903" spans="1:53">
      <c r="A903" s="5" t="s">
        <v>2447</v>
      </c>
      <c r="B903" s="5" t="s">
        <v>1028</v>
      </c>
      <c r="C903" s="5" t="s">
        <v>5604</v>
      </c>
      <c r="D903" s="5">
        <v>2500000</v>
      </c>
      <c r="E903" s="5" t="s">
        <v>172</v>
      </c>
      <c r="F903" s="5" t="s">
        <v>2991</v>
      </c>
      <c r="G903" s="5" t="s">
        <v>2882</v>
      </c>
      <c r="H903" s="5" t="s">
        <v>1549</v>
      </c>
      <c r="I903" s="5" t="s">
        <v>6168</v>
      </c>
      <c r="J903" s="5">
        <v>2002</v>
      </c>
      <c r="K903" s="5" t="s">
        <v>4797</v>
      </c>
      <c r="L903" s="136" t="s">
        <v>178</v>
      </c>
      <c r="M903" s="5" t="s">
        <v>2380</v>
      </c>
      <c r="N903" s="5" t="str">
        <f>VLOOKUP(A903,'All_useable_T.pal_12-2019'!C:R,15,FALSE)</f>
        <v>Yes</v>
      </c>
      <c r="O903" s="5" t="s">
        <v>449</v>
      </c>
      <c r="P903" s="5" t="s">
        <v>449</v>
      </c>
      <c r="Q903" s="23">
        <v>37288</v>
      </c>
      <c r="R903" s="5" t="s">
        <v>172</v>
      </c>
      <c r="S903" s="23" t="s">
        <v>1461</v>
      </c>
      <c r="T903" s="5" t="s">
        <v>172</v>
      </c>
      <c r="U903" s="23" t="s">
        <v>2805</v>
      </c>
      <c r="V903" s="5" t="s">
        <v>172</v>
      </c>
      <c r="W903" s="5" t="s">
        <v>172</v>
      </c>
      <c r="X903" s="23" t="s">
        <v>177</v>
      </c>
      <c r="Y903" s="5" t="s">
        <v>2814</v>
      </c>
      <c r="Z903" s="5" t="s">
        <v>1786</v>
      </c>
      <c r="AA903" s="5" t="s">
        <v>1640</v>
      </c>
      <c r="AB903" s="5" t="s">
        <v>6585</v>
      </c>
      <c r="AC903" s="5" t="s">
        <v>1765</v>
      </c>
      <c r="AD903" s="5">
        <v>2.4256900000000001E-2</v>
      </c>
      <c r="AE903" s="5" t="s">
        <v>177</v>
      </c>
      <c r="AF903" s="5" t="s">
        <v>449</v>
      </c>
      <c r="AG903" s="5">
        <v>3.7133300000000001E-2</v>
      </c>
      <c r="AH903" s="40" t="s">
        <v>177</v>
      </c>
      <c r="AI903" s="40" t="s">
        <v>449</v>
      </c>
      <c r="AJ903" s="40" t="str">
        <f t="shared" si="110"/>
        <v>No</v>
      </c>
      <c r="AK903" s="40">
        <v>99.5</v>
      </c>
      <c r="AL903" s="40">
        <v>100</v>
      </c>
      <c r="AM903" s="5" t="s">
        <v>177</v>
      </c>
      <c r="AN903" s="5" t="s">
        <v>177</v>
      </c>
      <c r="AO903" s="5" t="s">
        <v>7756</v>
      </c>
      <c r="AP903" s="5">
        <v>1133246</v>
      </c>
      <c r="AQ903" s="5">
        <v>13</v>
      </c>
      <c r="AR903" s="5" t="str">
        <f t="shared" si="111"/>
        <v>yes</v>
      </c>
      <c r="AS903" s="5">
        <v>598805</v>
      </c>
      <c r="AT903" s="5" t="str">
        <f t="shared" si="104"/>
        <v>yes</v>
      </c>
      <c r="AU903" s="5" t="str">
        <f t="shared" si="105"/>
        <v>yes</v>
      </c>
      <c r="AV903" s="5">
        <v>99.439556418601427</v>
      </c>
      <c r="AW903" s="5">
        <v>100</v>
      </c>
      <c r="AX903" s="5" t="s">
        <v>2385</v>
      </c>
      <c r="AY903" s="5">
        <v>0</v>
      </c>
      <c r="AZ903" s="5" t="str">
        <f t="shared" si="106"/>
        <v>yes</v>
      </c>
      <c r="BA903" s="5" t="str">
        <f t="shared" si="107"/>
        <v>yes</v>
      </c>
    </row>
    <row r="904" spans="1:53">
      <c r="A904" s="5" t="s">
        <v>2406</v>
      </c>
      <c r="B904" s="5" t="s">
        <v>511</v>
      </c>
      <c r="C904" s="5" t="s">
        <v>5558</v>
      </c>
      <c r="D904" s="5">
        <v>2500000</v>
      </c>
      <c r="E904" s="5" t="s">
        <v>172</v>
      </c>
      <c r="F904" s="5" t="s">
        <v>2935</v>
      </c>
      <c r="G904" s="5" t="s">
        <v>2882</v>
      </c>
      <c r="H904" s="5" t="s">
        <v>1549</v>
      </c>
      <c r="I904" s="5" t="s">
        <v>6168</v>
      </c>
      <c r="J904" s="5">
        <v>2002</v>
      </c>
      <c r="K904" s="5" t="s">
        <v>4797</v>
      </c>
      <c r="L904" s="136" t="s">
        <v>178</v>
      </c>
      <c r="M904" s="5" t="s">
        <v>2380</v>
      </c>
      <c r="N904" s="5" t="str">
        <f>VLOOKUP(A904,'All_useable_T.pal_12-2019'!C:R,15,FALSE)</f>
        <v>Yes</v>
      </c>
      <c r="O904" s="5" t="s">
        <v>449</v>
      </c>
      <c r="P904" s="5" t="s">
        <v>449</v>
      </c>
      <c r="Q904" s="23">
        <v>37438</v>
      </c>
      <c r="R904" s="5" t="s">
        <v>172</v>
      </c>
      <c r="S904" s="23" t="s">
        <v>1461</v>
      </c>
      <c r="T904" s="5" t="s">
        <v>172</v>
      </c>
      <c r="U904" s="23" t="s">
        <v>2805</v>
      </c>
      <c r="V904" s="5" t="s">
        <v>172</v>
      </c>
      <c r="W904" s="5" t="s">
        <v>172</v>
      </c>
      <c r="X904" s="23" t="s">
        <v>449</v>
      </c>
      <c r="Y904" s="5" t="s">
        <v>2814</v>
      </c>
      <c r="Z904" s="5" t="s">
        <v>1786</v>
      </c>
      <c r="AA904" s="5" t="s">
        <v>1640</v>
      </c>
      <c r="AB904" s="5" t="s">
        <v>6585</v>
      </c>
      <c r="AC904" s="5" t="s">
        <v>1765</v>
      </c>
      <c r="AD904" s="5">
        <v>2.4156899999999999E-2</v>
      </c>
      <c r="AE904" s="5" t="s">
        <v>177</v>
      </c>
      <c r="AF904" s="5" t="s">
        <v>449</v>
      </c>
      <c r="AG904" s="5">
        <v>3.7023599999999997E-2</v>
      </c>
      <c r="AH904" s="40" t="s">
        <v>177</v>
      </c>
      <c r="AI904" s="40" t="s">
        <v>449</v>
      </c>
      <c r="AJ904" s="40" t="str">
        <f t="shared" si="110"/>
        <v>No</v>
      </c>
      <c r="AK904" s="40">
        <v>511.2</v>
      </c>
      <c r="AL904" s="40">
        <v>511</v>
      </c>
      <c r="AM904" s="5" t="s">
        <v>177</v>
      </c>
      <c r="AN904" s="5" t="s">
        <v>177</v>
      </c>
      <c r="AO904" s="5" t="s">
        <v>7692</v>
      </c>
      <c r="AP904" s="5">
        <v>1133113</v>
      </c>
      <c r="AQ904" s="5">
        <v>17</v>
      </c>
      <c r="AR904" s="5" t="str">
        <f t="shared" si="111"/>
        <v>yes</v>
      </c>
      <c r="AS904" s="5">
        <v>149937</v>
      </c>
      <c r="AT904" s="5" t="str">
        <f t="shared" si="104"/>
        <v>yes</v>
      </c>
      <c r="AU904" s="5" t="str">
        <f t="shared" si="105"/>
        <v>yes</v>
      </c>
      <c r="AV904" s="5">
        <v>99.4278859948773</v>
      </c>
      <c r="AW904" s="5">
        <v>100</v>
      </c>
      <c r="AX904" s="5" t="s">
        <v>2385</v>
      </c>
      <c r="AY904" s="5">
        <v>0</v>
      </c>
      <c r="AZ904" s="5" t="str">
        <f t="shared" si="106"/>
        <v>yes</v>
      </c>
      <c r="BA904" s="5" t="str">
        <f t="shared" si="107"/>
        <v>yes</v>
      </c>
    </row>
    <row r="905" spans="1:53">
      <c r="A905" s="5" t="s">
        <v>2418</v>
      </c>
      <c r="B905" s="5" t="s">
        <v>1010</v>
      </c>
      <c r="C905" s="5" t="s">
        <v>5572</v>
      </c>
      <c r="D905" s="5">
        <v>2500000</v>
      </c>
      <c r="E905" s="5" t="s">
        <v>172</v>
      </c>
      <c r="F905" s="5" t="s">
        <v>2961</v>
      </c>
      <c r="G905" s="5" t="s">
        <v>2882</v>
      </c>
      <c r="H905" s="5" t="s">
        <v>1549</v>
      </c>
      <c r="I905" s="5" t="s">
        <v>6168</v>
      </c>
      <c r="J905" s="5">
        <v>2002</v>
      </c>
      <c r="K905" s="5" t="s">
        <v>4797</v>
      </c>
      <c r="L905" s="136" t="s">
        <v>178</v>
      </c>
      <c r="M905" s="5" t="s">
        <v>2380</v>
      </c>
      <c r="N905" s="5" t="str">
        <f>VLOOKUP(A905,'All_useable_T.pal_12-2019'!C:R,15,FALSE)</f>
        <v>Yes</v>
      </c>
      <c r="O905" s="5" t="s">
        <v>449</v>
      </c>
      <c r="P905" s="5" t="s">
        <v>449</v>
      </c>
      <c r="Q905" s="23">
        <v>37469</v>
      </c>
      <c r="R905" s="5" t="s">
        <v>172</v>
      </c>
      <c r="S905" s="23" t="s">
        <v>9557</v>
      </c>
      <c r="T905" s="5" t="s">
        <v>172</v>
      </c>
      <c r="U905" s="23" t="s">
        <v>2805</v>
      </c>
      <c r="V905" s="5" t="s">
        <v>172</v>
      </c>
      <c r="W905" s="5" t="s">
        <v>172</v>
      </c>
      <c r="X905" s="23" t="s">
        <v>449</v>
      </c>
      <c r="Y905" s="5" t="s">
        <v>2814</v>
      </c>
      <c r="Z905" s="5" t="s">
        <v>1786</v>
      </c>
      <c r="AA905" s="5" t="s">
        <v>1640</v>
      </c>
      <c r="AB905" s="5" t="s">
        <v>6585</v>
      </c>
      <c r="AC905" s="5" t="s">
        <v>1765</v>
      </c>
      <c r="AD905" s="5">
        <v>2.4248200000000001E-2</v>
      </c>
      <c r="AE905" s="5" t="s">
        <v>177</v>
      </c>
      <c r="AF905" s="5" t="s">
        <v>449</v>
      </c>
      <c r="AG905" s="5">
        <v>3.6909600000000001E-2</v>
      </c>
      <c r="AH905" s="40" t="s">
        <v>177</v>
      </c>
      <c r="AI905" s="40" t="s">
        <v>449</v>
      </c>
      <c r="AJ905" s="40" t="str">
        <f t="shared" si="110"/>
        <v>No</v>
      </c>
      <c r="AK905" s="40">
        <v>452.1</v>
      </c>
      <c r="AL905" s="40">
        <v>458</v>
      </c>
      <c r="AM905" s="5" t="s">
        <v>177</v>
      </c>
      <c r="AN905" s="5" t="s">
        <v>177</v>
      </c>
      <c r="AO905" s="5" t="s">
        <v>7717</v>
      </c>
      <c r="AP905" s="5">
        <v>1132813</v>
      </c>
      <c r="AQ905" s="5">
        <v>13</v>
      </c>
      <c r="AR905" s="5" t="str">
        <f t="shared" si="111"/>
        <v>yes</v>
      </c>
      <c r="AS905" s="5">
        <v>299375</v>
      </c>
      <c r="AT905" s="5" t="str">
        <f t="shared" si="104"/>
        <v>yes</v>
      </c>
      <c r="AU905" s="5" t="str">
        <f t="shared" si="105"/>
        <v>yes</v>
      </c>
      <c r="AV905" s="5">
        <v>99.401561730837912</v>
      </c>
      <c r="AW905" s="5">
        <v>99.19</v>
      </c>
      <c r="AX905" s="5" t="s">
        <v>2385</v>
      </c>
      <c r="AY905" s="5">
        <v>0</v>
      </c>
      <c r="AZ905" s="5" t="str">
        <f t="shared" si="106"/>
        <v>yes</v>
      </c>
      <c r="BA905" s="5" t="str">
        <f t="shared" si="107"/>
        <v>yes</v>
      </c>
    </row>
    <row r="906" spans="1:53">
      <c r="A906" s="5" t="s">
        <v>2439</v>
      </c>
      <c r="B906" s="5" t="s">
        <v>630</v>
      </c>
      <c r="C906" s="5" t="s">
        <v>5596</v>
      </c>
      <c r="D906" s="5">
        <v>2500000</v>
      </c>
      <c r="E906" s="5" t="s">
        <v>172</v>
      </c>
      <c r="F906" s="5" t="s">
        <v>2970</v>
      </c>
      <c r="G906" s="5" t="s">
        <v>2882</v>
      </c>
      <c r="H906" s="5" t="s">
        <v>1549</v>
      </c>
      <c r="I906" s="5" t="s">
        <v>6168</v>
      </c>
      <c r="J906" s="5">
        <v>2002</v>
      </c>
      <c r="K906" s="5" t="s">
        <v>4797</v>
      </c>
      <c r="L906" s="136" t="s">
        <v>178</v>
      </c>
      <c r="M906" s="5" t="s">
        <v>2380</v>
      </c>
      <c r="N906" s="5" t="str">
        <f>VLOOKUP(A906,'All_useable_T.pal_12-2019'!C:R,15,FALSE)</f>
        <v>Yes</v>
      </c>
      <c r="O906" s="5" t="s">
        <v>449</v>
      </c>
      <c r="P906" s="5" t="s">
        <v>449</v>
      </c>
      <c r="Q906" s="23">
        <v>37469</v>
      </c>
      <c r="R906" s="5" t="s">
        <v>172</v>
      </c>
      <c r="S906" s="23" t="s">
        <v>1461</v>
      </c>
      <c r="T906" s="5" t="s">
        <v>172</v>
      </c>
      <c r="U906" s="23" t="s">
        <v>2805</v>
      </c>
      <c r="V906" s="5" t="s">
        <v>172</v>
      </c>
      <c r="W906" s="5" t="s">
        <v>172</v>
      </c>
      <c r="X906" s="23" t="s">
        <v>449</v>
      </c>
      <c r="Y906" s="5" t="s">
        <v>2814</v>
      </c>
      <c r="Z906" s="5" t="s">
        <v>1786</v>
      </c>
      <c r="AA906" s="5" t="s">
        <v>1640</v>
      </c>
      <c r="AB906" s="5" t="s">
        <v>6585</v>
      </c>
      <c r="AC906" s="5" t="s">
        <v>1765</v>
      </c>
      <c r="AD906" s="5">
        <v>2.4142899999999998E-2</v>
      </c>
      <c r="AE906" s="5" t="s">
        <v>177</v>
      </c>
      <c r="AF906" s="5" t="s">
        <v>449</v>
      </c>
      <c r="AG906" s="5">
        <v>3.6894700000000002E-2</v>
      </c>
      <c r="AH906" s="40" t="s">
        <v>177</v>
      </c>
      <c r="AI906" s="40" t="s">
        <v>449</v>
      </c>
      <c r="AJ906" s="40" t="str">
        <f t="shared" si="110"/>
        <v>No</v>
      </c>
      <c r="AK906" s="40">
        <v>376.1</v>
      </c>
      <c r="AL906" s="40">
        <v>380</v>
      </c>
      <c r="AM906" s="5" t="s">
        <v>177</v>
      </c>
      <c r="AN906" s="5" t="s">
        <v>177</v>
      </c>
      <c r="AO906" s="5" t="s">
        <v>7747</v>
      </c>
      <c r="AP906" s="5">
        <v>1133469</v>
      </c>
      <c r="AQ906" s="5">
        <v>14</v>
      </c>
      <c r="AR906" s="5" t="str">
        <f t="shared" si="111"/>
        <v>yes</v>
      </c>
      <c r="AS906" s="5">
        <v>175169</v>
      </c>
      <c r="AT906" s="5" t="str">
        <f t="shared" si="104"/>
        <v>yes</v>
      </c>
      <c r="AU906" s="5" t="str">
        <f t="shared" si="105"/>
        <v>yes</v>
      </c>
      <c r="AV906" s="5">
        <v>99.459124121537371</v>
      </c>
      <c r="AW906" s="5">
        <v>100</v>
      </c>
      <c r="AX906" s="5" t="s">
        <v>2385</v>
      </c>
      <c r="AY906" s="5">
        <v>0</v>
      </c>
      <c r="AZ906" s="5" t="str">
        <f t="shared" si="106"/>
        <v>yes</v>
      </c>
      <c r="BA906" s="5" t="str">
        <f t="shared" si="107"/>
        <v>yes</v>
      </c>
    </row>
    <row r="907" spans="1:53">
      <c r="A907" s="5" t="s">
        <v>2413</v>
      </c>
      <c r="B907" s="5" t="s">
        <v>1009</v>
      </c>
      <c r="C907" s="5" t="s">
        <v>5568</v>
      </c>
      <c r="D907" s="5">
        <v>2500000</v>
      </c>
      <c r="E907" s="5" t="s">
        <v>172</v>
      </c>
      <c r="F907" s="5" t="s">
        <v>2951</v>
      </c>
      <c r="G907" s="5" t="s">
        <v>2882</v>
      </c>
      <c r="H907" s="5" t="s">
        <v>1549</v>
      </c>
      <c r="I907" s="5" t="s">
        <v>6168</v>
      </c>
      <c r="J907" s="5">
        <v>2002</v>
      </c>
      <c r="K907" s="5" t="s">
        <v>4797</v>
      </c>
      <c r="L907" s="136" t="s">
        <v>178</v>
      </c>
      <c r="M907" s="5" t="s">
        <v>2380</v>
      </c>
      <c r="N907" s="5" t="str">
        <f>VLOOKUP(A907,'All_useable_T.pal_12-2019'!C:R,15,FALSE)</f>
        <v>Yes</v>
      </c>
      <c r="O907" s="5" t="s">
        <v>449</v>
      </c>
      <c r="P907" s="5" t="s">
        <v>449</v>
      </c>
      <c r="Q907" s="23">
        <v>37530</v>
      </c>
      <c r="R907" s="5" t="s">
        <v>172</v>
      </c>
      <c r="S907" s="23" t="s">
        <v>9557</v>
      </c>
      <c r="T907" s="5" t="s">
        <v>172</v>
      </c>
      <c r="U907" s="23" t="s">
        <v>2805</v>
      </c>
      <c r="V907" s="5" t="s">
        <v>172</v>
      </c>
      <c r="W907" s="5" t="s">
        <v>172</v>
      </c>
      <c r="X907" s="23" t="s">
        <v>449</v>
      </c>
      <c r="Y907" s="5" t="s">
        <v>2814</v>
      </c>
      <c r="Z907" s="5" t="s">
        <v>1786</v>
      </c>
      <c r="AA907" s="5" t="s">
        <v>1640</v>
      </c>
      <c r="AB907" s="5" t="s">
        <v>6585</v>
      </c>
      <c r="AC907" s="5" t="s">
        <v>1765</v>
      </c>
      <c r="AD907" s="5">
        <v>2.4403500000000002E-2</v>
      </c>
      <c r="AE907" s="5" t="s">
        <v>177</v>
      </c>
      <c r="AF907" s="5" t="s">
        <v>449</v>
      </c>
      <c r="AG907" s="5">
        <v>3.6984200000000002E-2</v>
      </c>
      <c r="AH907" s="40" t="s">
        <v>177</v>
      </c>
      <c r="AI907" s="40" t="s">
        <v>449</v>
      </c>
      <c r="AJ907" s="40" t="str">
        <f t="shared" si="110"/>
        <v>No</v>
      </c>
      <c r="AK907" s="40">
        <v>473.7</v>
      </c>
      <c r="AL907" s="40">
        <v>473</v>
      </c>
      <c r="AM907" s="5" t="s">
        <v>177</v>
      </c>
      <c r="AN907" s="5" t="s">
        <v>177</v>
      </c>
      <c r="AO907" s="5" t="s">
        <v>7707</v>
      </c>
      <c r="AP907" s="5">
        <v>1133199</v>
      </c>
      <c r="AQ907" s="5">
        <v>15</v>
      </c>
      <c r="AR907" s="5" t="str">
        <f t="shared" si="111"/>
        <v>yes</v>
      </c>
      <c r="AS907" s="5">
        <v>175089</v>
      </c>
      <c r="AT907" s="5" t="str">
        <f t="shared" si="104"/>
        <v>yes</v>
      </c>
      <c r="AU907" s="5" t="str">
        <f t="shared" si="105"/>
        <v>yes</v>
      </c>
      <c r="AV907" s="5">
        <v>99.435432283901932</v>
      </c>
      <c r="AW907" s="5">
        <v>100</v>
      </c>
      <c r="AX907" s="5" t="s">
        <v>2385</v>
      </c>
      <c r="AY907" s="5">
        <v>0</v>
      </c>
      <c r="AZ907" s="5" t="str">
        <f t="shared" si="106"/>
        <v>yes</v>
      </c>
      <c r="BA907" s="5" t="str">
        <f t="shared" si="107"/>
        <v>yes</v>
      </c>
    </row>
    <row r="908" spans="1:53">
      <c r="A908" s="5" t="s">
        <v>2436</v>
      </c>
      <c r="B908" s="5" t="s">
        <v>1024</v>
      </c>
      <c r="C908" s="5" t="s">
        <v>5593</v>
      </c>
      <c r="D908" s="5">
        <v>2500000</v>
      </c>
      <c r="E908" s="5" t="s">
        <v>172</v>
      </c>
      <c r="F908" s="5" t="s">
        <v>2981</v>
      </c>
      <c r="G908" s="5" t="s">
        <v>2882</v>
      </c>
      <c r="H908" s="5" t="s">
        <v>1549</v>
      </c>
      <c r="I908" s="5" t="s">
        <v>6168</v>
      </c>
      <c r="J908" s="5">
        <v>2002</v>
      </c>
      <c r="K908" s="5" t="s">
        <v>4797</v>
      </c>
      <c r="L908" s="136" t="s">
        <v>178</v>
      </c>
      <c r="M908" s="5" t="s">
        <v>2380</v>
      </c>
      <c r="N908" s="5" t="str">
        <f>VLOOKUP(A908,'All_useable_T.pal_12-2019'!C:R,15,FALSE)</f>
        <v>Yes</v>
      </c>
      <c r="O908" s="5" t="s">
        <v>449</v>
      </c>
      <c r="P908" s="5" t="s">
        <v>449</v>
      </c>
      <c r="Q908" s="23">
        <v>37530</v>
      </c>
      <c r="R908" s="5" t="s">
        <v>172</v>
      </c>
      <c r="S908" s="23" t="s">
        <v>9557</v>
      </c>
      <c r="T908" s="5" t="s">
        <v>172</v>
      </c>
      <c r="U908" s="23" t="s">
        <v>2805</v>
      </c>
      <c r="V908" s="5" t="s">
        <v>172</v>
      </c>
      <c r="W908" s="5" t="s">
        <v>172</v>
      </c>
      <c r="X908" s="23" t="s">
        <v>449</v>
      </c>
      <c r="Y908" s="5" t="s">
        <v>2814</v>
      </c>
      <c r="Z908" s="5" t="s">
        <v>1786</v>
      </c>
      <c r="AA908" s="5" t="s">
        <v>1640</v>
      </c>
      <c r="AB908" s="5" t="s">
        <v>6585</v>
      </c>
      <c r="AC908" s="5" t="s">
        <v>1765</v>
      </c>
      <c r="AD908" s="5">
        <v>2.4258700000000001E-2</v>
      </c>
      <c r="AE908" s="5" t="s">
        <v>177</v>
      </c>
      <c r="AF908" s="5" t="s">
        <v>449</v>
      </c>
      <c r="AG908" s="5">
        <v>3.6928000000000002E-2</v>
      </c>
      <c r="AH908" s="40" t="s">
        <v>177</v>
      </c>
      <c r="AI908" s="40" t="s">
        <v>449</v>
      </c>
      <c r="AJ908" s="40" t="str">
        <f t="shared" si="110"/>
        <v>No</v>
      </c>
      <c r="AK908" s="40">
        <v>348.9</v>
      </c>
      <c r="AL908" s="40">
        <v>354</v>
      </c>
      <c r="AM908" s="5" t="s">
        <v>177</v>
      </c>
      <c r="AN908" s="5" t="s">
        <v>177</v>
      </c>
      <c r="AO908" s="5" t="s">
        <v>7743</v>
      </c>
      <c r="AP908" s="5">
        <v>1132484</v>
      </c>
      <c r="AQ908" s="5">
        <v>14</v>
      </c>
      <c r="AR908" s="5" t="str">
        <f t="shared" si="111"/>
        <v>yes</v>
      </c>
      <c r="AS908" s="5">
        <v>175132</v>
      </c>
      <c r="AT908" s="5" t="str">
        <f t="shared" si="104"/>
        <v>yes</v>
      </c>
      <c r="AU908" s="5" t="str">
        <f t="shared" si="105"/>
        <v>yes</v>
      </c>
      <c r="AV908" s="5">
        <v>99.372692787941389</v>
      </c>
      <c r="AW908" s="5">
        <v>100</v>
      </c>
      <c r="AX908" s="5" t="s">
        <v>2385</v>
      </c>
      <c r="AY908" s="5">
        <v>0</v>
      </c>
      <c r="AZ908" s="5" t="str">
        <f t="shared" si="106"/>
        <v>yes</v>
      </c>
      <c r="BA908" s="5" t="str">
        <f t="shared" si="107"/>
        <v>yes</v>
      </c>
    </row>
    <row r="909" spans="1:53">
      <c r="A909" s="5" t="s">
        <v>2421</v>
      </c>
      <c r="B909" s="5" t="s">
        <v>1013</v>
      </c>
      <c r="C909" s="5" t="s">
        <v>5576</v>
      </c>
      <c r="D909" s="5">
        <v>2500000</v>
      </c>
      <c r="E909" s="5" t="s">
        <v>172</v>
      </c>
      <c r="F909" s="5" t="s">
        <v>2964</v>
      </c>
      <c r="G909" s="5" t="s">
        <v>2882</v>
      </c>
      <c r="H909" s="5" t="s">
        <v>1549</v>
      </c>
      <c r="I909" s="5" t="s">
        <v>6168</v>
      </c>
      <c r="J909" s="5">
        <v>2002</v>
      </c>
      <c r="K909" s="5" t="s">
        <v>4797</v>
      </c>
      <c r="L909" s="136" t="s">
        <v>178</v>
      </c>
      <c r="M909" s="5" t="s">
        <v>2380</v>
      </c>
      <c r="N909" s="5" t="str">
        <f>VLOOKUP(A909,'All_useable_T.pal_12-2019'!C:R,15,FALSE)</f>
        <v>Yes</v>
      </c>
      <c r="O909" s="5" t="s">
        <v>449</v>
      </c>
      <c r="P909" s="5" t="s">
        <v>449</v>
      </c>
      <c r="Q909" s="23">
        <v>37561</v>
      </c>
      <c r="R909" s="5" t="s">
        <v>172</v>
      </c>
      <c r="S909" s="23" t="s">
        <v>1456</v>
      </c>
      <c r="T909" s="5" t="s">
        <v>172</v>
      </c>
      <c r="U909" s="23" t="s">
        <v>2805</v>
      </c>
      <c r="V909" s="5" t="s">
        <v>172</v>
      </c>
      <c r="W909" s="5" t="s">
        <v>172</v>
      </c>
      <c r="X909" s="23" t="s">
        <v>449</v>
      </c>
      <c r="Y909" s="5" t="s">
        <v>2814</v>
      </c>
      <c r="Z909" s="5" t="s">
        <v>1786</v>
      </c>
      <c r="AA909" s="5" t="s">
        <v>1640</v>
      </c>
      <c r="AB909" s="5" t="s">
        <v>6585</v>
      </c>
      <c r="AC909" s="5" t="s">
        <v>1765</v>
      </c>
      <c r="AD909" s="5">
        <v>2.41999E-2</v>
      </c>
      <c r="AE909" s="5" t="s">
        <v>177</v>
      </c>
      <c r="AF909" s="5" t="s">
        <v>449</v>
      </c>
      <c r="AG909" s="5">
        <v>3.6939399999999997E-2</v>
      </c>
      <c r="AH909" s="40" t="s">
        <v>177</v>
      </c>
      <c r="AI909" s="40" t="s">
        <v>449</v>
      </c>
      <c r="AJ909" s="40" t="str">
        <f t="shared" si="110"/>
        <v>No</v>
      </c>
      <c r="AK909" s="40">
        <v>450.2</v>
      </c>
      <c r="AL909" s="40">
        <v>455</v>
      </c>
      <c r="AM909" s="5" t="s">
        <v>177</v>
      </c>
      <c r="AN909" s="5" t="s">
        <v>177</v>
      </c>
      <c r="AO909" s="5" t="s">
        <v>7721</v>
      </c>
      <c r="AP909" s="5">
        <v>1133031</v>
      </c>
      <c r="AQ909" s="5">
        <v>16</v>
      </c>
      <c r="AR909" s="5" t="str">
        <f t="shared" si="111"/>
        <v>yes</v>
      </c>
      <c r="AS909" s="5">
        <v>172983</v>
      </c>
      <c r="AT909" s="5" t="str">
        <f t="shared" si="104"/>
        <v>yes</v>
      </c>
      <c r="AU909" s="5" t="str">
        <f t="shared" si="105"/>
        <v>yes</v>
      </c>
      <c r="AV909" s="5">
        <v>99.42069069603987</v>
      </c>
      <c r="AW909" s="5">
        <v>100</v>
      </c>
      <c r="AX909" s="5" t="s">
        <v>2385</v>
      </c>
      <c r="AY909" s="5">
        <v>0</v>
      </c>
      <c r="AZ909" s="5" t="str">
        <f t="shared" si="106"/>
        <v>yes</v>
      </c>
      <c r="BA909" s="5" t="str">
        <f t="shared" si="107"/>
        <v>yes</v>
      </c>
    </row>
    <row r="910" spans="1:53">
      <c r="A910" s="5" t="s">
        <v>2411</v>
      </c>
      <c r="B910" s="5" t="s">
        <v>1006</v>
      </c>
      <c r="C910" s="5" t="s">
        <v>5566</v>
      </c>
      <c r="D910" s="5">
        <v>2500000</v>
      </c>
      <c r="E910" s="5" t="s">
        <v>172</v>
      </c>
      <c r="F910" s="5" t="s">
        <v>2948</v>
      </c>
      <c r="G910" s="5" t="s">
        <v>2882</v>
      </c>
      <c r="H910" s="5" t="s">
        <v>1549</v>
      </c>
      <c r="I910" s="5" t="s">
        <v>6168</v>
      </c>
      <c r="J910" s="5">
        <v>2002</v>
      </c>
      <c r="K910" s="5" t="s">
        <v>4797</v>
      </c>
      <c r="L910" s="136" t="s">
        <v>178</v>
      </c>
      <c r="M910" s="5" t="s">
        <v>2380</v>
      </c>
      <c r="N910" s="5" t="str">
        <f>VLOOKUP(A910,'All_useable_T.pal_12-2019'!C:R,15,FALSE)</f>
        <v>Yes</v>
      </c>
      <c r="O910" s="5" t="s">
        <v>449</v>
      </c>
      <c r="P910" s="5" t="s">
        <v>449</v>
      </c>
      <c r="Q910" s="23">
        <v>37561</v>
      </c>
      <c r="R910" s="5" t="s">
        <v>172</v>
      </c>
      <c r="S910" s="23" t="s">
        <v>1461</v>
      </c>
      <c r="T910" s="5" t="s">
        <v>172</v>
      </c>
      <c r="U910" s="23" t="s">
        <v>2805</v>
      </c>
      <c r="V910" s="5" t="s">
        <v>172</v>
      </c>
      <c r="W910" s="5" t="s">
        <v>172</v>
      </c>
      <c r="X910" s="23" t="s">
        <v>177</v>
      </c>
      <c r="Y910" s="5" t="s">
        <v>2814</v>
      </c>
      <c r="Z910" s="5" t="s">
        <v>1786</v>
      </c>
      <c r="AA910" s="5" t="s">
        <v>1640</v>
      </c>
      <c r="AB910" s="5" t="s">
        <v>6585</v>
      </c>
      <c r="AC910" s="5" t="s">
        <v>1765</v>
      </c>
      <c r="AD910" s="5">
        <v>2.44272E-2</v>
      </c>
      <c r="AE910" s="5" t="s">
        <v>177</v>
      </c>
      <c r="AF910" s="5" t="s">
        <v>449</v>
      </c>
      <c r="AG910" s="5">
        <v>3.7024500000000002E-2</v>
      </c>
      <c r="AH910" s="40" t="s">
        <v>177</v>
      </c>
      <c r="AI910" s="40" t="s">
        <v>449</v>
      </c>
      <c r="AJ910" s="40" t="str">
        <f t="shared" si="110"/>
        <v>No</v>
      </c>
      <c r="AK910" s="40">
        <v>482.1</v>
      </c>
      <c r="AL910" s="40">
        <v>481</v>
      </c>
      <c r="AM910" s="5" t="s">
        <v>177</v>
      </c>
      <c r="AN910" s="5" t="s">
        <v>177</v>
      </c>
      <c r="AO910" s="5" t="s">
        <v>7702</v>
      </c>
      <c r="AP910" s="5">
        <v>1132695</v>
      </c>
      <c r="AQ910" s="5">
        <v>15</v>
      </c>
      <c r="AR910" s="5" t="str">
        <f t="shared" si="111"/>
        <v>yes</v>
      </c>
      <c r="AS910" s="5">
        <v>175128</v>
      </c>
      <c r="AT910" s="5" t="str">
        <f t="shared" si="104"/>
        <v>yes</v>
      </c>
      <c r="AU910" s="5" t="str">
        <f t="shared" si="105"/>
        <v>yes</v>
      </c>
      <c r="AV910" s="5">
        <v>99.391207520315746</v>
      </c>
      <c r="AW910" s="5">
        <v>100</v>
      </c>
      <c r="AX910" s="5" t="s">
        <v>2385</v>
      </c>
      <c r="AY910" s="5">
        <v>0</v>
      </c>
      <c r="AZ910" s="5" t="str">
        <f t="shared" si="106"/>
        <v>yes</v>
      </c>
      <c r="BA910" s="5" t="str">
        <f t="shared" si="107"/>
        <v>yes</v>
      </c>
    </row>
    <row r="911" spans="1:53">
      <c r="A911" s="5" t="s">
        <v>2420</v>
      </c>
      <c r="B911" s="5" t="s">
        <v>1012</v>
      </c>
      <c r="C911" s="5" t="s">
        <v>5575</v>
      </c>
      <c r="D911" s="5">
        <v>2500000</v>
      </c>
      <c r="E911" s="5" t="s">
        <v>172</v>
      </c>
      <c r="F911" s="5" t="s">
        <v>2963</v>
      </c>
      <c r="G911" s="5" t="s">
        <v>2882</v>
      </c>
      <c r="H911" s="5" t="s">
        <v>1549</v>
      </c>
      <c r="I911" s="5" t="s">
        <v>6168</v>
      </c>
      <c r="J911" s="5">
        <v>2003</v>
      </c>
      <c r="K911" s="5" t="s">
        <v>4797</v>
      </c>
      <c r="L911" s="136" t="s">
        <v>178</v>
      </c>
      <c r="M911" s="5" t="s">
        <v>2380</v>
      </c>
      <c r="N911" s="5" t="str">
        <f>VLOOKUP(A911,'All_useable_T.pal_12-2019'!C:R,15,FALSE)</f>
        <v>Yes</v>
      </c>
      <c r="O911" s="5" t="s">
        <v>449</v>
      </c>
      <c r="P911" s="5" t="s">
        <v>449</v>
      </c>
      <c r="Q911" s="23">
        <v>37622</v>
      </c>
      <c r="R911" s="5" t="s">
        <v>172</v>
      </c>
      <c r="S911" s="23" t="s">
        <v>9557</v>
      </c>
      <c r="T911" s="5" t="s">
        <v>172</v>
      </c>
      <c r="U911" s="23" t="s">
        <v>2805</v>
      </c>
      <c r="V911" s="5" t="s">
        <v>172</v>
      </c>
      <c r="W911" s="5" t="s">
        <v>172</v>
      </c>
      <c r="X911" s="23" t="s">
        <v>449</v>
      </c>
      <c r="Y911" s="5" t="s">
        <v>2814</v>
      </c>
      <c r="Z911" s="5" t="s">
        <v>1786</v>
      </c>
      <c r="AA911" s="5" t="s">
        <v>1640</v>
      </c>
      <c r="AB911" s="5" t="s">
        <v>6585</v>
      </c>
      <c r="AC911" s="5" t="s">
        <v>1765</v>
      </c>
      <c r="AD911" s="5">
        <v>2.4193800000000001E-2</v>
      </c>
      <c r="AE911" s="5" t="s">
        <v>177</v>
      </c>
      <c r="AF911" s="5" t="s">
        <v>449</v>
      </c>
      <c r="AG911" s="5">
        <v>3.6909600000000001E-2</v>
      </c>
      <c r="AH911" s="40" t="s">
        <v>177</v>
      </c>
      <c r="AI911" s="40" t="s">
        <v>449</v>
      </c>
      <c r="AJ911" s="40" t="str">
        <f t="shared" si="110"/>
        <v>No</v>
      </c>
      <c r="AK911" s="40">
        <v>471</v>
      </c>
      <c r="AL911" s="40">
        <v>475</v>
      </c>
      <c r="AM911" s="5" t="s">
        <v>177</v>
      </c>
      <c r="AN911" s="5" t="s">
        <v>177</v>
      </c>
      <c r="AO911" s="5" t="s">
        <v>7720</v>
      </c>
      <c r="AP911" s="5">
        <v>1133514</v>
      </c>
      <c r="AQ911" s="5">
        <v>14</v>
      </c>
      <c r="AR911" s="5" t="str">
        <f t="shared" si="111"/>
        <v>yes</v>
      </c>
      <c r="AS911" s="5">
        <v>175086</v>
      </c>
      <c r="AT911" s="5" t="str">
        <f t="shared" si="104"/>
        <v>yes</v>
      </c>
      <c r="AU911" s="5" t="str">
        <f t="shared" si="105"/>
        <v>yes</v>
      </c>
      <c r="AV911" s="5">
        <v>99.46307276114328</v>
      </c>
      <c r="AW911" s="5">
        <v>100</v>
      </c>
      <c r="AX911" s="5" t="s">
        <v>2385</v>
      </c>
      <c r="AY911" s="5">
        <v>0</v>
      </c>
      <c r="AZ911" s="5" t="str">
        <f t="shared" si="106"/>
        <v>yes</v>
      </c>
      <c r="BA911" s="5" t="str">
        <f t="shared" si="107"/>
        <v>yes</v>
      </c>
    </row>
    <row r="912" spans="1:53">
      <c r="A912" s="5" t="s">
        <v>2423</v>
      </c>
      <c r="B912" s="5" t="s">
        <v>1015</v>
      </c>
      <c r="C912" s="5" t="s">
        <v>5578</v>
      </c>
      <c r="D912" s="5">
        <v>2500000</v>
      </c>
      <c r="E912" s="5" t="s">
        <v>172</v>
      </c>
      <c r="F912" s="5" t="s">
        <v>2966</v>
      </c>
      <c r="G912" s="5" t="s">
        <v>2882</v>
      </c>
      <c r="H912" s="5" t="s">
        <v>1549</v>
      </c>
      <c r="I912" s="5" t="s">
        <v>6168</v>
      </c>
      <c r="J912" s="5">
        <v>2003</v>
      </c>
      <c r="K912" s="5" t="s">
        <v>4797</v>
      </c>
      <c r="L912" s="136" t="s">
        <v>178</v>
      </c>
      <c r="M912" s="5" t="s">
        <v>2380</v>
      </c>
      <c r="N912" s="5" t="str">
        <f>VLOOKUP(A912,'All_useable_T.pal_12-2019'!C:R,15,FALSE)</f>
        <v>Yes</v>
      </c>
      <c r="O912" s="5" t="s">
        <v>449</v>
      </c>
      <c r="P912" s="5" t="s">
        <v>449</v>
      </c>
      <c r="Q912" s="23">
        <v>37622</v>
      </c>
      <c r="R912" s="5" t="s">
        <v>172</v>
      </c>
      <c r="S912" s="23" t="s">
        <v>1461</v>
      </c>
      <c r="T912" s="5" t="s">
        <v>172</v>
      </c>
      <c r="U912" s="23" t="s">
        <v>2805</v>
      </c>
      <c r="V912" s="5" t="s">
        <v>172</v>
      </c>
      <c r="W912" s="5" t="s">
        <v>172</v>
      </c>
      <c r="X912" s="23" t="s">
        <v>177</v>
      </c>
      <c r="Y912" s="5" t="s">
        <v>2814</v>
      </c>
      <c r="Z912" s="5" t="s">
        <v>1786</v>
      </c>
      <c r="AA912" s="5" t="s">
        <v>1640</v>
      </c>
      <c r="AB912" s="5" t="s">
        <v>6585</v>
      </c>
      <c r="AC912" s="5" t="s">
        <v>1765</v>
      </c>
      <c r="AD912" s="5">
        <v>2.4265700000000001E-2</v>
      </c>
      <c r="AE912" s="5" t="s">
        <v>177</v>
      </c>
      <c r="AF912" s="5" t="s">
        <v>449</v>
      </c>
      <c r="AG912" s="5">
        <v>3.6914799999999998E-2</v>
      </c>
      <c r="AH912" s="40" t="s">
        <v>177</v>
      </c>
      <c r="AI912" s="40" t="s">
        <v>449</v>
      </c>
      <c r="AJ912" s="40" t="str">
        <f t="shared" si="110"/>
        <v>No</v>
      </c>
      <c r="AK912" s="40">
        <v>428</v>
      </c>
      <c r="AL912" s="40">
        <v>431</v>
      </c>
      <c r="AM912" s="5" t="s">
        <v>177</v>
      </c>
      <c r="AN912" s="5" t="s">
        <v>177</v>
      </c>
      <c r="AO912" s="5" t="s">
        <v>7724</v>
      </c>
      <c r="AP912" s="5">
        <v>1132830</v>
      </c>
      <c r="AQ912" s="5">
        <v>16</v>
      </c>
      <c r="AR912" s="5" t="str">
        <f t="shared" si="111"/>
        <v>yes</v>
      </c>
      <c r="AS912" s="5">
        <v>299122</v>
      </c>
      <c r="AT912" s="5" t="str">
        <f t="shared" si="104"/>
        <v>yes</v>
      </c>
      <c r="AU912" s="5" t="str">
        <f t="shared" si="105"/>
        <v>yes</v>
      </c>
      <c r="AV912" s="5">
        <v>99.403053439133473</v>
      </c>
      <c r="AW912" s="5">
        <v>100</v>
      </c>
      <c r="AX912" s="5" t="s">
        <v>2385</v>
      </c>
      <c r="AY912" s="5">
        <v>0</v>
      </c>
      <c r="AZ912" s="5" t="str">
        <f t="shared" si="106"/>
        <v>yes</v>
      </c>
      <c r="BA912" s="5" t="str">
        <f t="shared" si="107"/>
        <v>yes</v>
      </c>
    </row>
    <row r="913" spans="1:53">
      <c r="A913" s="5" t="s">
        <v>2445</v>
      </c>
      <c r="B913" s="5" t="s">
        <v>1026</v>
      </c>
      <c r="C913" s="5" t="s">
        <v>5602</v>
      </c>
      <c r="D913" s="5">
        <v>2500000</v>
      </c>
      <c r="E913" s="5" t="s">
        <v>172</v>
      </c>
      <c r="F913" s="5" t="s">
        <v>2989</v>
      </c>
      <c r="G913" s="5" t="s">
        <v>2882</v>
      </c>
      <c r="H913" s="5" t="s">
        <v>1549</v>
      </c>
      <c r="I913" s="5" t="s">
        <v>6168</v>
      </c>
      <c r="J913" s="5">
        <v>2003</v>
      </c>
      <c r="K913" s="5" t="s">
        <v>4797</v>
      </c>
      <c r="L913" s="136" t="s">
        <v>178</v>
      </c>
      <c r="M913" s="5" t="s">
        <v>2380</v>
      </c>
      <c r="N913" s="5" t="str">
        <f>VLOOKUP(A913,'All_useable_T.pal_12-2019'!C:R,15,FALSE)</f>
        <v>Yes</v>
      </c>
      <c r="O913" s="5" t="s">
        <v>449</v>
      </c>
      <c r="P913" s="5" t="s">
        <v>449</v>
      </c>
      <c r="Q913" s="23">
        <v>37622</v>
      </c>
      <c r="R913" s="5" t="s">
        <v>172</v>
      </c>
      <c r="S913" s="23" t="s">
        <v>1461</v>
      </c>
      <c r="T913" s="5" t="s">
        <v>172</v>
      </c>
      <c r="U913" s="23" t="s">
        <v>2805</v>
      </c>
      <c r="V913" s="5" t="s">
        <v>172</v>
      </c>
      <c r="W913" s="5" t="s">
        <v>172</v>
      </c>
      <c r="X913" s="23" t="s">
        <v>177</v>
      </c>
      <c r="Y913" s="5" t="s">
        <v>2814</v>
      </c>
      <c r="Z913" s="5" t="s">
        <v>1786</v>
      </c>
      <c r="AA913" s="5" t="s">
        <v>1640</v>
      </c>
      <c r="AB913" s="5" t="s">
        <v>6585</v>
      </c>
      <c r="AC913" s="5" t="s">
        <v>1765</v>
      </c>
      <c r="AD913" s="5">
        <v>2.42245E-2</v>
      </c>
      <c r="AE913" s="5" t="s">
        <v>177</v>
      </c>
      <c r="AF913" s="5" t="s">
        <v>449</v>
      </c>
      <c r="AG913" s="5">
        <v>3.7048200000000003E-2</v>
      </c>
      <c r="AH913" s="40" t="s">
        <v>177</v>
      </c>
      <c r="AI913" s="40" t="s">
        <v>449</v>
      </c>
      <c r="AJ913" s="40" t="str">
        <f t="shared" si="110"/>
        <v>No</v>
      </c>
      <c r="AK913" s="40">
        <v>113.2</v>
      </c>
      <c r="AL913" s="40">
        <v>114</v>
      </c>
      <c r="AM913" s="5" t="s">
        <v>177</v>
      </c>
      <c r="AN913" s="5" t="s">
        <v>177</v>
      </c>
      <c r="AO913" s="5" t="s">
        <v>7754</v>
      </c>
      <c r="AP913" s="5">
        <v>1132843</v>
      </c>
      <c r="AQ913" s="5">
        <v>15</v>
      </c>
      <c r="AR913" s="5" t="str">
        <f t="shared" si="111"/>
        <v>yes</v>
      </c>
      <c r="AS913" s="5">
        <v>299221</v>
      </c>
      <c r="AT913" s="5" t="str">
        <f t="shared" si="104"/>
        <v>yes</v>
      </c>
      <c r="AU913" s="5" t="str">
        <f t="shared" si="105"/>
        <v>yes</v>
      </c>
      <c r="AV913" s="5">
        <v>99.404194157241861</v>
      </c>
      <c r="AW913" s="5">
        <v>100</v>
      </c>
      <c r="AX913" s="5" t="s">
        <v>2385</v>
      </c>
      <c r="AY913" s="5">
        <v>0</v>
      </c>
      <c r="AZ913" s="5" t="str">
        <f t="shared" si="106"/>
        <v>yes</v>
      </c>
      <c r="BA913" s="5" t="str">
        <f t="shared" si="107"/>
        <v>yes</v>
      </c>
    </row>
    <row r="914" spans="1:53">
      <c r="A914" s="5" t="s">
        <v>2448</v>
      </c>
      <c r="B914" s="5" t="s">
        <v>668</v>
      </c>
      <c r="C914" s="5" t="s">
        <v>5605</v>
      </c>
      <c r="D914" s="5">
        <v>2500000</v>
      </c>
      <c r="E914" s="5" t="s">
        <v>172</v>
      </c>
      <c r="F914" s="5" t="s">
        <v>2983</v>
      </c>
      <c r="G914" s="5" t="s">
        <v>2882</v>
      </c>
      <c r="H914" s="5" t="s">
        <v>1549</v>
      </c>
      <c r="I914" s="5" t="s">
        <v>6168</v>
      </c>
      <c r="J914" s="5">
        <v>2003</v>
      </c>
      <c r="K914" s="5" t="s">
        <v>4797</v>
      </c>
      <c r="L914" s="136" t="s">
        <v>178</v>
      </c>
      <c r="M914" s="5" t="s">
        <v>2380</v>
      </c>
      <c r="N914" s="5" t="str">
        <f>VLOOKUP(A914,'All_useable_T.pal_12-2019'!C:R,15,FALSE)</f>
        <v>Yes</v>
      </c>
      <c r="O914" s="5" t="s">
        <v>449</v>
      </c>
      <c r="P914" s="5" t="s">
        <v>449</v>
      </c>
      <c r="Q914" s="23">
        <v>37681</v>
      </c>
      <c r="R914" s="5" t="s">
        <v>172</v>
      </c>
      <c r="S914" s="23" t="s">
        <v>1461</v>
      </c>
      <c r="T914" s="5" t="s">
        <v>172</v>
      </c>
      <c r="U914" s="23" t="s">
        <v>2805</v>
      </c>
      <c r="V914" s="5" t="s">
        <v>172</v>
      </c>
      <c r="W914" s="5" t="s">
        <v>172</v>
      </c>
      <c r="X914" s="23" t="s">
        <v>449</v>
      </c>
      <c r="Y914" s="5" t="s">
        <v>2814</v>
      </c>
      <c r="Z914" s="5" t="s">
        <v>1786</v>
      </c>
      <c r="AA914" s="5" t="s">
        <v>1640</v>
      </c>
      <c r="AB914" s="5" t="s">
        <v>6585</v>
      </c>
      <c r="AC914" s="5" t="s">
        <v>1765</v>
      </c>
      <c r="AD914" s="5">
        <v>2.41806E-2</v>
      </c>
      <c r="AE914" s="5" t="s">
        <v>177</v>
      </c>
      <c r="AF914" s="5" t="s">
        <v>449</v>
      </c>
      <c r="AG914" s="5">
        <v>3.6971900000000002E-2</v>
      </c>
      <c r="AH914" s="40" t="s">
        <v>177</v>
      </c>
      <c r="AI914" s="40" t="s">
        <v>449</v>
      </c>
      <c r="AJ914" s="40" t="str">
        <f t="shared" si="110"/>
        <v>No</v>
      </c>
      <c r="AK914" s="40">
        <v>274.60000000000002</v>
      </c>
      <c r="AL914" s="40">
        <v>276</v>
      </c>
      <c r="AM914" s="5" t="s">
        <v>177</v>
      </c>
      <c r="AN914" s="5" t="s">
        <v>177</v>
      </c>
      <c r="AO914" s="5" t="s">
        <v>7758</v>
      </c>
      <c r="AP914" s="5">
        <v>1132970</v>
      </c>
      <c r="AQ914" s="5">
        <v>17</v>
      </c>
      <c r="AR914" s="5" t="str">
        <f t="shared" si="111"/>
        <v>yes</v>
      </c>
      <c r="AS914" s="5">
        <v>173018</v>
      </c>
      <c r="AT914" s="5" t="str">
        <f t="shared" si="104"/>
        <v>yes</v>
      </c>
      <c r="AU914" s="5" t="str">
        <f t="shared" si="105"/>
        <v>yes</v>
      </c>
      <c r="AV914" s="5">
        <v>99.415338095685186</v>
      </c>
      <c r="AW914" s="5">
        <v>100</v>
      </c>
      <c r="AX914" s="5" t="s">
        <v>2385</v>
      </c>
      <c r="AY914" s="5">
        <v>0</v>
      </c>
      <c r="AZ914" s="5" t="str">
        <f t="shared" si="106"/>
        <v>yes</v>
      </c>
      <c r="BA914" s="5" t="str">
        <f t="shared" si="107"/>
        <v>yes</v>
      </c>
    </row>
    <row r="915" spans="1:53">
      <c r="A915" s="5" t="s">
        <v>2422</v>
      </c>
      <c r="B915" s="5" t="s">
        <v>1014</v>
      </c>
      <c r="C915" s="5" t="s">
        <v>5577</v>
      </c>
      <c r="D915" s="5">
        <v>2500000</v>
      </c>
      <c r="E915" s="5" t="s">
        <v>172</v>
      </c>
      <c r="F915" s="5" t="s">
        <v>2965</v>
      </c>
      <c r="G915" s="5" t="s">
        <v>2882</v>
      </c>
      <c r="H915" s="5" t="s">
        <v>1549</v>
      </c>
      <c r="I915" s="5" t="s">
        <v>6168</v>
      </c>
      <c r="J915" s="5">
        <v>2003</v>
      </c>
      <c r="K915" s="5" t="s">
        <v>4797</v>
      </c>
      <c r="L915" s="136" t="s">
        <v>178</v>
      </c>
      <c r="M915" s="5" t="s">
        <v>2380</v>
      </c>
      <c r="N915" s="5" t="str">
        <f>VLOOKUP(A915,'All_useable_T.pal_12-2019'!C:R,15,FALSE)</f>
        <v>Yes</v>
      </c>
      <c r="O915" s="5" t="s">
        <v>449</v>
      </c>
      <c r="P915" s="5" t="s">
        <v>449</v>
      </c>
      <c r="Q915" s="23">
        <v>37803</v>
      </c>
      <c r="R915" s="5" t="s">
        <v>172</v>
      </c>
      <c r="S915" s="23" t="s">
        <v>9557</v>
      </c>
      <c r="T915" s="5" t="s">
        <v>172</v>
      </c>
      <c r="U915" s="23" t="s">
        <v>2805</v>
      </c>
      <c r="V915" s="5" t="s">
        <v>172</v>
      </c>
      <c r="W915" s="5" t="s">
        <v>172</v>
      </c>
      <c r="X915" s="23" t="s">
        <v>177</v>
      </c>
      <c r="Y915" s="5" t="s">
        <v>2814</v>
      </c>
      <c r="Z915" s="5" t="s">
        <v>1786</v>
      </c>
      <c r="AA915" s="5" t="s">
        <v>1640</v>
      </c>
      <c r="AB915" s="5" t="s">
        <v>6585</v>
      </c>
      <c r="AC915" s="5" t="s">
        <v>1765</v>
      </c>
      <c r="AD915" s="5">
        <v>2.42332E-2</v>
      </c>
      <c r="AE915" s="5" t="s">
        <v>177</v>
      </c>
      <c r="AF915" s="5" t="s">
        <v>449</v>
      </c>
      <c r="AG915" s="5">
        <v>3.6927099999999997E-2</v>
      </c>
      <c r="AH915" s="40" t="s">
        <v>177</v>
      </c>
      <c r="AI915" s="40" t="s">
        <v>449</v>
      </c>
      <c r="AJ915" s="40" t="str">
        <f t="shared" si="110"/>
        <v>No</v>
      </c>
      <c r="AK915" s="40">
        <v>424.3</v>
      </c>
      <c r="AL915" s="40">
        <v>428</v>
      </c>
      <c r="AM915" s="5" t="s">
        <v>177</v>
      </c>
      <c r="AN915" s="5" t="s">
        <v>177</v>
      </c>
      <c r="AO915" s="5" t="s">
        <v>7723</v>
      </c>
      <c r="AP915" s="5">
        <v>1133325</v>
      </c>
      <c r="AQ915" s="5">
        <v>15</v>
      </c>
      <c r="AR915" s="5" t="str">
        <f t="shared" si="111"/>
        <v>yes</v>
      </c>
      <c r="AS915" s="5">
        <v>175119</v>
      </c>
      <c r="AT915" s="5" t="str">
        <f t="shared" si="104"/>
        <v>yes</v>
      </c>
      <c r="AU915" s="5" t="str">
        <f t="shared" si="105"/>
        <v>yes</v>
      </c>
      <c r="AV915" s="5">
        <v>99.446488474798471</v>
      </c>
      <c r="AW915" s="5">
        <v>100</v>
      </c>
      <c r="AX915" s="5" t="s">
        <v>2385</v>
      </c>
      <c r="AY915" s="5">
        <v>0</v>
      </c>
      <c r="AZ915" s="5" t="str">
        <f t="shared" si="106"/>
        <v>yes</v>
      </c>
      <c r="BA915" s="5" t="str">
        <f t="shared" si="107"/>
        <v>yes</v>
      </c>
    </row>
    <row r="916" spans="1:53">
      <c r="A916" s="5" t="s">
        <v>2412</v>
      </c>
      <c r="B916" s="5" t="s">
        <v>1007</v>
      </c>
      <c r="C916" s="5" t="s">
        <v>5567</v>
      </c>
      <c r="D916" s="5">
        <v>2500000</v>
      </c>
      <c r="E916" s="5" t="s">
        <v>172</v>
      </c>
      <c r="F916" s="5" t="s">
        <v>2949</v>
      </c>
      <c r="G916" s="5" t="s">
        <v>2882</v>
      </c>
      <c r="H916" s="5" t="s">
        <v>1549</v>
      </c>
      <c r="I916" s="5" t="s">
        <v>6168</v>
      </c>
      <c r="J916" s="5">
        <v>2003</v>
      </c>
      <c r="K916" s="5" t="s">
        <v>4797</v>
      </c>
      <c r="L916" s="136" t="s">
        <v>178</v>
      </c>
      <c r="M916" s="5" t="s">
        <v>2380</v>
      </c>
      <c r="N916" s="5" t="str">
        <f>VLOOKUP(A916,'All_useable_T.pal_12-2019'!C:R,15,FALSE)</f>
        <v>Yes</v>
      </c>
      <c r="O916" s="5" t="s">
        <v>449</v>
      </c>
      <c r="P916" s="5" t="s">
        <v>449</v>
      </c>
      <c r="Q916" s="23">
        <v>37803</v>
      </c>
      <c r="R916" s="5" t="s">
        <v>172</v>
      </c>
      <c r="S916" s="23" t="s">
        <v>1461</v>
      </c>
      <c r="T916" s="5" t="s">
        <v>172</v>
      </c>
      <c r="U916" s="23" t="s">
        <v>2805</v>
      </c>
      <c r="V916" s="5" t="s">
        <v>172</v>
      </c>
      <c r="W916" s="5" t="s">
        <v>172</v>
      </c>
      <c r="X916" s="23" t="s">
        <v>449</v>
      </c>
      <c r="Y916" s="5" t="s">
        <v>2814</v>
      </c>
      <c r="Z916" s="5" t="s">
        <v>1786</v>
      </c>
      <c r="AA916" s="5" t="s">
        <v>1640</v>
      </c>
      <c r="AB916" s="5" t="s">
        <v>6585</v>
      </c>
      <c r="AC916" s="5" t="s">
        <v>1765</v>
      </c>
      <c r="AD916" s="5">
        <v>2.4354299999999999E-2</v>
      </c>
      <c r="AE916" s="5" t="s">
        <v>177</v>
      </c>
      <c r="AF916" s="5" t="s">
        <v>449</v>
      </c>
      <c r="AG916" s="5">
        <v>3.7040299999999998E-2</v>
      </c>
      <c r="AH916" s="40" t="s">
        <v>177</v>
      </c>
      <c r="AI916" s="40" t="s">
        <v>449</v>
      </c>
      <c r="AJ916" s="40" t="str">
        <f t="shared" si="110"/>
        <v>No</v>
      </c>
      <c r="AK916" s="40">
        <v>452.9</v>
      </c>
      <c r="AL916" s="40">
        <v>453</v>
      </c>
      <c r="AM916" s="5" t="s">
        <v>177</v>
      </c>
      <c r="AN916" s="5" t="s">
        <v>177</v>
      </c>
      <c r="AO916" s="5" t="s">
        <v>7703</v>
      </c>
      <c r="AP916" s="5">
        <v>1133213</v>
      </c>
      <c r="AQ916" s="5">
        <v>15</v>
      </c>
      <c r="AR916" s="5" t="str">
        <f t="shared" si="111"/>
        <v>yes</v>
      </c>
      <c r="AS916" s="5">
        <v>175133</v>
      </c>
      <c r="AT916" s="5" t="str">
        <f t="shared" si="104"/>
        <v>yes</v>
      </c>
      <c r="AU916" s="5" t="str">
        <f t="shared" si="105"/>
        <v>yes</v>
      </c>
      <c r="AV916" s="5">
        <v>99.436660749557092</v>
      </c>
      <c r="AW916" s="5">
        <v>100</v>
      </c>
      <c r="AX916" s="5" t="s">
        <v>2385</v>
      </c>
      <c r="AY916" s="5">
        <v>0</v>
      </c>
      <c r="AZ916" s="5" t="str">
        <f t="shared" si="106"/>
        <v>yes</v>
      </c>
      <c r="BA916" s="5" t="str">
        <f t="shared" si="107"/>
        <v>yes</v>
      </c>
    </row>
    <row r="917" spans="1:53">
      <c r="A917" s="5" t="s">
        <v>2427</v>
      </c>
      <c r="B917" s="5" t="s">
        <v>592</v>
      </c>
      <c r="C917" s="5" t="s">
        <v>5583</v>
      </c>
      <c r="D917" s="5">
        <v>2500000</v>
      </c>
      <c r="E917" s="5" t="s">
        <v>172</v>
      </c>
      <c r="F917" s="5" t="s">
        <v>2955</v>
      </c>
      <c r="G917" s="5" t="s">
        <v>2882</v>
      </c>
      <c r="H917" s="5" t="s">
        <v>1549</v>
      </c>
      <c r="I917" s="5" t="s">
        <v>6168</v>
      </c>
      <c r="J917" s="5">
        <v>2003</v>
      </c>
      <c r="K917" s="5" t="s">
        <v>4797</v>
      </c>
      <c r="L917" s="136" t="s">
        <v>178</v>
      </c>
      <c r="M917" s="5" t="s">
        <v>2380</v>
      </c>
      <c r="N917" s="5" t="str">
        <f>VLOOKUP(A917,'All_useable_T.pal_12-2019'!C:R,15,FALSE)</f>
        <v>Yes</v>
      </c>
      <c r="O917" s="5" t="s">
        <v>449</v>
      </c>
      <c r="P917" s="5" t="s">
        <v>449</v>
      </c>
      <c r="Q917" s="23">
        <v>37803</v>
      </c>
      <c r="R917" s="5" t="s">
        <v>172</v>
      </c>
      <c r="S917" s="23" t="s">
        <v>9558</v>
      </c>
      <c r="T917" s="5" t="s">
        <v>172</v>
      </c>
      <c r="U917" s="23" t="s">
        <v>172</v>
      </c>
      <c r="V917" s="5" t="s">
        <v>172</v>
      </c>
      <c r="W917" s="5" t="s">
        <v>172</v>
      </c>
      <c r="X917" s="23" t="s">
        <v>177</v>
      </c>
      <c r="Y917" s="5" t="s">
        <v>2814</v>
      </c>
      <c r="Z917" s="5" t="s">
        <v>1786</v>
      </c>
      <c r="AA917" s="5" t="s">
        <v>1640</v>
      </c>
      <c r="AB917" s="5" t="s">
        <v>6585</v>
      </c>
      <c r="AC917" s="5" t="s">
        <v>1765</v>
      </c>
      <c r="AD917" s="5">
        <v>2.4443800000000002E-2</v>
      </c>
      <c r="AE917" s="5" t="s">
        <v>177</v>
      </c>
      <c r="AF917" s="5" t="s">
        <v>449</v>
      </c>
      <c r="AG917" s="5">
        <v>3.6946399999999997E-2</v>
      </c>
      <c r="AH917" s="40" t="s">
        <v>177</v>
      </c>
      <c r="AI917" s="40" t="s">
        <v>449</v>
      </c>
      <c r="AJ917" s="40" t="str">
        <f t="shared" si="110"/>
        <v>No</v>
      </c>
      <c r="AK917" s="40">
        <v>469</v>
      </c>
      <c r="AL917" s="40">
        <v>475</v>
      </c>
      <c r="AM917" s="5" t="s">
        <v>177</v>
      </c>
      <c r="AN917" s="5" t="s">
        <v>177</v>
      </c>
      <c r="AO917" s="5" t="s">
        <v>7730</v>
      </c>
      <c r="AP917" s="5">
        <v>1131473</v>
      </c>
      <c r="AQ917" s="5">
        <v>10</v>
      </c>
      <c r="AR917" s="5" t="str">
        <f t="shared" si="111"/>
        <v>yes</v>
      </c>
      <c r="AS917" s="5">
        <v>175084</v>
      </c>
      <c r="AT917" s="5" t="str">
        <f t="shared" si="104"/>
        <v>yes</v>
      </c>
      <c r="AU917" s="5" t="str">
        <f t="shared" si="105"/>
        <v>yes</v>
      </c>
      <c r="AV917" s="5">
        <v>99.283980018128645</v>
      </c>
      <c r="AW917" s="5">
        <v>100</v>
      </c>
      <c r="AX917" s="5" t="s">
        <v>2385</v>
      </c>
      <c r="AY917" s="5">
        <v>0</v>
      </c>
      <c r="AZ917" s="5" t="str">
        <f t="shared" si="106"/>
        <v>yes</v>
      </c>
      <c r="BA917" s="5" t="str">
        <f t="shared" si="107"/>
        <v>yes</v>
      </c>
    </row>
    <row r="918" spans="1:53">
      <c r="A918" s="5" t="s">
        <v>923</v>
      </c>
      <c r="B918" s="5" t="s">
        <v>1008</v>
      </c>
      <c r="C918" s="5" t="s">
        <v>5503</v>
      </c>
      <c r="D918" s="5">
        <v>2471082</v>
      </c>
      <c r="E918" s="5" t="s">
        <v>172</v>
      </c>
      <c r="F918" s="5" t="s">
        <v>2950</v>
      </c>
      <c r="G918" s="5" t="s">
        <v>2882</v>
      </c>
      <c r="H918" s="5" t="s">
        <v>1549</v>
      </c>
      <c r="I918" s="5" t="s">
        <v>6168</v>
      </c>
      <c r="J918" s="5">
        <v>2004</v>
      </c>
      <c r="K918" s="5" t="s">
        <v>4797</v>
      </c>
      <c r="L918" s="136" t="s">
        <v>178</v>
      </c>
      <c r="M918" s="5" t="s">
        <v>2380</v>
      </c>
      <c r="N918" s="5" t="str">
        <f>VLOOKUP(A918,'All_useable_T.pal_12-2019'!C:R,15,FALSE)</f>
        <v>Yes</v>
      </c>
      <c r="O918" s="5" t="s">
        <v>449</v>
      </c>
      <c r="P918" s="5" t="s">
        <v>449</v>
      </c>
      <c r="Q918" s="23">
        <v>37987</v>
      </c>
      <c r="R918" s="5" t="s">
        <v>172</v>
      </c>
      <c r="S918" s="23" t="s">
        <v>1461</v>
      </c>
      <c r="T918" s="5" t="s">
        <v>172</v>
      </c>
      <c r="U918" s="23" t="s">
        <v>2805</v>
      </c>
      <c r="V918" s="5" t="s">
        <v>172</v>
      </c>
      <c r="W918" s="5" t="s">
        <v>172</v>
      </c>
      <c r="X918" s="23" t="s">
        <v>449</v>
      </c>
      <c r="Y918" s="5" t="s">
        <v>2814</v>
      </c>
      <c r="Z918" s="5" t="s">
        <v>1786</v>
      </c>
      <c r="AA918" s="5" t="s">
        <v>1640</v>
      </c>
      <c r="AB918" s="5" t="s">
        <v>6585</v>
      </c>
      <c r="AC918" s="5" t="s">
        <v>1762</v>
      </c>
      <c r="AD918" s="5">
        <v>2.3478599999999999E-2</v>
      </c>
      <c r="AE918" s="5" t="s">
        <v>177</v>
      </c>
      <c r="AF918" s="5" t="s">
        <v>449</v>
      </c>
      <c r="AG918" s="5">
        <v>3.72457E-2</v>
      </c>
      <c r="AH918" s="40" t="s">
        <v>177</v>
      </c>
      <c r="AI918" s="40" t="s">
        <v>449</v>
      </c>
      <c r="AJ918" s="40" t="str">
        <f t="shared" si="110"/>
        <v>No</v>
      </c>
      <c r="AK918" s="40">
        <v>381</v>
      </c>
      <c r="AL918" s="40">
        <v>384</v>
      </c>
      <c r="AM918" s="5" t="s">
        <v>177</v>
      </c>
      <c r="AN918" s="5" t="s">
        <v>177</v>
      </c>
      <c r="AO918" s="5" t="s">
        <v>7704</v>
      </c>
      <c r="AP918" s="5">
        <v>1134171</v>
      </c>
      <c r="AQ918" s="5">
        <v>19</v>
      </c>
      <c r="AR918" s="5" t="str">
        <f t="shared" si="111"/>
        <v>yes</v>
      </c>
      <c r="AS918" s="5">
        <v>172983</v>
      </c>
      <c r="AT918" s="5" t="str">
        <f t="shared" si="104"/>
        <v>yes</v>
      </c>
      <c r="AU918" s="5" t="str">
        <f t="shared" si="105"/>
        <v>yes</v>
      </c>
      <c r="AV918" s="5">
        <v>99.52072289938954</v>
      </c>
      <c r="AW918" s="5">
        <v>99.19</v>
      </c>
      <c r="AX918" s="5" t="s">
        <v>2385</v>
      </c>
      <c r="AY918" s="5">
        <v>0</v>
      </c>
      <c r="AZ918" s="5" t="str">
        <f t="shared" si="106"/>
        <v>yes</v>
      </c>
      <c r="BA918" s="5" t="str">
        <f t="shared" si="107"/>
        <v>yes</v>
      </c>
    </row>
    <row r="919" spans="1:53">
      <c r="A919" s="5" t="s">
        <v>2450</v>
      </c>
      <c r="B919" s="5" t="s">
        <v>674</v>
      </c>
      <c r="C919" s="5" t="s">
        <v>5607</v>
      </c>
      <c r="D919" s="5">
        <v>2500000</v>
      </c>
      <c r="E919" s="5" t="s">
        <v>172</v>
      </c>
      <c r="F919" s="5" t="s">
        <v>2985</v>
      </c>
      <c r="G919" s="5" t="s">
        <v>2882</v>
      </c>
      <c r="H919" s="5" t="s">
        <v>1549</v>
      </c>
      <c r="I919" s="5" t="s">
        <v>6168</v>
      </c>
      <c r="J919" s="5">
        <v>2003</v>
      </c>
      <c r="K919" s="5" t="s">
        <v>4797</v>
      </c>
      <c r="L919" s="136" t="s">
        <v>178</v>
      </c>
      <c r="M919" s="5" t="s">
        <v>2380</v>
      </c>
      <c r="N919" s="5" t="str">
        <f>VLOOKUP(A919,'All_useable_T.pal_12-2019'!C:R,15,FALSE)</f>
        <v>Yes</v>
      </c>
      <c r="O919" s="5" t="s">
        <v>449</v>
      </c>
      <c r="P919" s="5" t="s">
        <v>449</v>
      </c>
      <c r="Q919" s="23">
        <v>37865</v>
      </c>
      <c r="R919" s="5" t="s">
        <v>172</v>
      </c>
      <c r="S919" s="23" t="s">
        <v>1461</v>
      </c>
      <c r="T919" s="5" t="s">
        <v>172</v>
      </c>
      <c r="U919" s="23" t="s">
        <v>2805</v>
      </c>
      <c r="V919" s="5" t="s">
        <v>172</v>
      </c>
      <c r="W919" s="5" t="s">
        <v>172</v>
      </c>
      <c r="X919" s="23" t="s">
        <v>172</v>
      </c>
      <c r="Y919" s="5" t="s">
        <v>2814</v>
      </c>
      <c r="Z919" s="5" t="s">
        <v>1786</v>
      </c>
      <c r="AA919" s="5" t="s">
        <v>1640</v>
      </c>
      <c r="AB919" s="5" t="s">
        <v>6585</v>
      </c>
      <c r="AC919" s="5" t="s">
        <v>1765</v>
      </c>
      <c r="AD919" s="5">
        <v>2.4169199999999998E-2</v>
      </c>
      <c r="AE919" s="5" t="s">
        <v>177</v>
      </c>
      <c r="AF919" s="5" t="s">
        <v>449</v>
      </c>
      <c r="AG919" s="5">
        <v>3.7047299999999998E-2</v>
      </c>
      <c r="AH919" s="40" t="s">
        <v>177</v>
      </c>
      <c r="AI919" s="40" t="s">
        <v>449</v>
      </c>
      <c r="AJ919" s="40" t="str">
        <f t="shared" si="110"/>
        <v>No</v>
      </c>
      <c r="AK919" s="40">
        <v>220.3</v>
      </c>
      <c r="AL919" s="40">
        <v>223</v>
      </c>
      <c r="AM919" s="5" t="s">
        <v>177</v>
      </c>
      <c r="AN919" s="5" t="s">
        <v>177</v>
      </c>
      <c r="AO919" s="5" t="s">
        <v>7761</v>
      </c>
      <c r="AP919" s="5">
        <v>1132819</v>
      </c>
      <c r="AQ919" s="5">
        <v>12</v>
      </c>
      <c r="AR919" s="5" t="str">
        <f t="shared" si="111"/>
        <v>yes</v>
      </c>
      <c r="AS919" s="5">
        <v>598803</v>
      </c>
      <c r="AT919" s="5" t="str">
        <f t="shared" si="104"/>
        <v>yes</v>
      </c>
      <c r="AU919" s="5" t="str">
        <f t="shared" si="105"/>
        <v>yes</v>
      </c>
      <c r="AV919" s="5">
        <v>99.402088216118699</v>
      </c>
      <c r="AW919" s="5">
        <v>100</v>
      </c>
      <c r="AX919" s="5" t="s">
        <v>2385</v>
      </c>
      <c r="AY919" s="5">
        <v>0</v>
      </c>
      <c r="AZ919" s="5" t="str">
        <f t="shared" si="106"/>
        <v>yes</v>
      </c>
      <c r="BA919" s="5" t="str">
        <f t="shared" si="107"/>
        <v>yes</v>
      </c>
    </row>
    <row r="920" spans="1:53">
      <c r="A920" s="5" t="s">
        <v>6115</v>
      </c>
      <c r="B920" s="5" t="s">
        <v>680</v>
      </c>
      <c r="C920" s="5" t="s">
        <v>5439</v>
      </c>
      <c r="D920" s="5">
        <v>1965222</v>
      </c>
      <c r="E920" s="5" t="s">
        <v>172</v>
      </c>
      <c r="F920" s="5" t="s">
        <v>9965</v>
      </c>
      <c r="G920" s="5" t="s">
        <v>2882</v>
      </c>
      <c r="H920" s="5" t="s">
        <v>1549</v>
      </c>
      <c r="I920" s="5" t="s">
        <v>6168</v>
      </c>
      <c r="J920" s="5">
        <v>2003</v>
      </c>
      <c r="K920" s="10" t="s">
        <v>6174</v>
      </c>
      <c r="L920" s="136" t="s">
        <v>178</v>
      </c>
      <c r="M920" s="5" t="s">
        <v>2380</v>
      </c>
      <c r="N920" s="5" t="s">
        <v>177</v>
      </c>
      <c r="O920" s="5" t="s">
        <v>449</v>
      </c>
      <c r="P920" s="5" t="s">
        <v>449</v>
      </c>
      <c r="Q920" s="23" t="s">
        <v>172</v>
      </c>
      <c r="R920" s="5" t="s">
        <v>172</v>
      </c>
      <c r="S920" s="23" t="s">
        <v>172</v>
      </c>
      <c r="T920" s="5" t="s">
        <v>172</v>
      </c>
      <c r="U920" s="23" t="s">
        <v>172</v>
      </c>
      <c r="V920" s="5" t="s">
        <v>172</v>
      </c>
      <c r="W920" s="5" t="s">
        <v>172</v>
      </c>
      <c r="X920" s="23" t="s">
        <v>172</v>
      </c>
      <c r="Y920" s="5" t="s">
        <v>2814</v>
      </c>
      <c r="Z920" s="5" t="s">
        <v>1786</v>
      </c>
      <c r="AA920" s="5" t="s">
        <v>1640</v>
      </c>
      <c r="AB920" s="5" t="s">
        <v>6585</v>
      </c>
      <c r="AC920" s="5" t="s">
        <v>1762</v>
      </c>
      <c r="AD920" s="5">
        <v>2.37015E-2</v>
      </c>
      <c r="AE920" s="5" t="s">
        <v>177</v>
      </c>
      <c r="AF920" s="5" t="s">
        <v>449</v>
      </c>
      <c r="AG920" s="5">
        <v>3.8791899999999997E-2</v>
      </c>
      <c r="AH920" s="40" t="s">
        <v>177</v>
      </c>
      <c r="AI920" s="40" t="s">
        <v>449</v>
      </c>
      <c r="AJ920" s="40" t="str">
        <f t="shared" si="110"/>
        <v>No</v>
      </c>
      <c r="AK920" s="40">
        <v>45.1</v>
      </c>
      <c r="AL920" s="40">
        <v>45</v>
      </c>
      <c r="AM920" s="5" t="s">
        <v>177</v>
      </c>
      <c r="AN920" s="5" t="s">
        <v>177</v>
      </c>
      <c r="AO920" s="5" t="s">
        <v>7764</v>
      </c>
      <c r="AP920" s="5">
        <v>1133693</v>
      </c>
      <c r="AQ920" s="5">
        <v>19</v>
      </c>
      <c r="AR920" s="5" t="str">
        <f t="shared" si="111"/>
        <v>yes</v>
      </c>
      <c r="AS920" s="5">
        <v>149939</v>
      </c>
      <c r="AT920" s="5" t="str">
        <f t="shared" ref="AT920:AT980" si="112">IF(AS920&gt;1500,"yes","no")</f>
        <v>yes</v>
      </c>
      <c r="AU920" s="5" t="str">
        <f t="shared" ref="AU920:AU980" si="113">IF($AS920&gt;5000,"yes","no")</f>
        <v>yes</v>
      </c>
      <c r="AV920" s="5">
        <v>99.478779572020116</v>
      </c>
      <c r="AW920" s="5">
        <v>100</v>
      </c>
      <c r="AX920" s="5" t="s">
        <v>2385</v>
      </c>
      <c r="AY920" s="5">
        <v>0</v>
      </c>
      <c r="AZ920" s="5" t="str">
        <f t="shared" ref="AZ920:AZ980" si="114">IF($AY920&lt;5,"yes","no")</f>
        <v>yes</v>
      </c>
      <c r="BA920" s="5" t="str">
        <f t="shared" ref="BA920:BA980" si="115">IF(AY920&lt;10,"yes","no")</f>
        <v>yes</v>
      </c>
    </row>
    <row r="921" spans="1:53">
      <c r="A921" s="5" t="s">
        <v>2444</v>
      </c>
      <c r="B921" s="5" t="s">
        <v>640</v>
      </c>
      <c r="C921" s="5" t="s">
        <v>5601</v>
      </c>
      <c r="D921" s="5">
        <v>2500000</v>
      </c>
      <c r="E921" s="5" t="s">
        <v>172</v>
      </c>
      <c r="F921" s="5" t="s">
        <v>2975</v>
      </c>
      <c r="G921" s="5" t="s">
        <v>2882</v>
      </c>
      <c r="H921" s="5" t="s">
        <v>1549</v>
      </c>
      <c r="I921" s="5" t="s">
        <v>6168</v>
      </c>
      <c r="J921" s="5">
        <v>2003</v>
      </c>
      <c r="K921" s="5" t="s">
        <v>4797</v>
      </c>
      <c r="L921" s="136" t="s">
        <v>178</v>
      </c>
      <c r="M921" s="5" t="s">
        <v>2380</v>
      </c>
      <c r="N921" s="5" t="str">
        <f>VLOOKUP(A921,'All_useable_T.pal_12-2019'!C:R,15,FALSE)</f>
        <v>Yes</v>
      </c>
      <c r="O921" s="5" t="s">
        <v>449</v>
      </c>
      <c r="P921" s="5" t="s">
        <v>449</v>
      </c>
      <c r="Q921" s="23">
        <v>37956</v>
      </c>
      <c r="R921" s="5" t="s">
        <v>172</v>
      </c>
      <c r="S921" s="23" t="s">
        <v>1461</v>
      </c>
      <c r="T921" s="5" t="s">
        <v>172</v>
      </c>
      <c r="U921" s="23" t="s">
        <v>2805</v>
      </c>
      <c r="V921" s="5" t="s">
        <v>172</v>
      </c>
      <c r="W921" s="5" t="s">
        <v>172</v>
      </c>
      <c r="X921" s="23" t="s">
        <v>449</v>
      </c>
      <c r="Y921" s="5" t="s">
        <v>2814</v>
      </c>
      <c r="Z921" s="5" t="s">
        <v>1786</v>
      </c>
      <c r="AA921" s="5" t="s">
        <v>1640</v>
      </c>
      <c r="AB921" s="5" t="s">
        <v>6585</v>
      </c>
      <c r="AC921" s="5" t="s">
        <v>1765</v>
      </c>
      <c r="AD921" s="5">
        <v>2.4211300000000002E-2</v>
      </c>
      <c r="AE921" s="5" t="s">
        <v>177</v>
      </c>
      <c r="AF921" s="5" t="s">
        <v>449</v>
      </c>
      <c r="AG921" s="5">
        <v>3.6919199999999999E-2</v>
      </c>
      <c r="AH921" s="40" t="s">
        <v>177</v>
      </c>
      <c r="AI921" s="40" t="s">
        <v>449</v>
      </c>
      <c r="AJ921" s="40" t="str">
        <f t="shared" si="110"/>
        <v>No</v>
      </c>
      <c r="AK921" s="40">
        <v>434.7</v>
      </c>
      <c r="AL921" s="40">
        <v>440</v>
      </c>
      <c r="AM921" s="5" t="s">
        <v>177</v>
      </c>
      <c r="AN921" s="5" t="s">
        <v>177</v>
      </c>
      <c r="AO921" s="5" t="s">
        <v>7752</v>
      </c>
      <c r="AP921" s="5">
        <v>1132648</v>
      </c>
      <c r="AQ921" s="5">
        <v>15</v>
      </c>
      <c r="AR921" s="5" t="str">
        <f t="shared" si="111"/>
        <v>yes</v>
      </c>
      <c r="AS921" s="5">
        <v>149944</v>
      </c>
      <c r="AT921" s="5" t="str">
        <f t="shared" si="112"/>
        <v>yes</v>
      </c>
      <c r="AU921" s="5" t="str">
        <f t="shared" si="113"/>
        <v>yes</v>
      </c>
      <c r="AV921" s="5">
        <v>99.387083385616251</v>
      </c>
      <c r="AW921" s="5">
        <v>100</v>
      </c>
      <c r="AX921" s="5" t="s">
        <v>2385</v>
      </c>
      <c r="AY921" s="5">
        <v>0</v>
      </c>
      <c r="AZ921" s="5" t="str">
        <f t="shared" si="114"/>
        <v>yes</v>
      </c>
      <c r="BA921" s="5" t="str">
        <f t="shared" si="115"/>
        <v>yes</v>
      </c>
    </row>
    <row r="922" spans="1:53">
      <c r="A922" s="5" t="s">
        <v>2425</v>
      </c>
      <c r="B922" s="5" t="s">
        <v>1017</v>
      </c>
      <c r="C922" s="5" t="s">
        <v>5580</v>
      </c>
      <c r="D922" s="5">
        <v>2500000</v>
      </c>
      <c r="E922" s="5" t="s">
        <v>172</v>
      </c>
      <c r="F922" s="5" t="s">
        <v>2968</v>
      </c>
      <c r="G922" s="5" t="s">
        <v>2882</v>
      </c>
      <c r="H922" s="5" t="s">
        <v>1549</v>
      </c>
      <c r="I922" s="5" t="s">
        <v>6168</v>
      </c>
      <c r="J922" s="5">
        <v>2003</v>
      </c>
      <c r="K922" s="5" t="s">
        <v>4797</v>
      </c>
      <c r="L922" s="136" t="s">
        <v>178</v>
      </c>
      <c r="M922" s="5" t="s">
        <v>2380</v>
      </c>
      <c r="N922" s="5" t="str">
        <f>VLOOKUP(A922,'All_useable_T.pal_12-2019'!C:R,15,FALSE)</f>
        <v>Yes</v>
      </c>
      <c r="O922" s="5" t="s">
        <v>449</v>
      </c>
      <c r="P922" s="5" t="s">
        <v>449</v>
      </c>
      <c r="Q922" s="23">
        <v>37956</v>
      </c>
      <c r="R922" s="5" t="s">
        <v>172</v>
      </c>
      <c r="S922" s="23" t="s">
        <v>1461</v>
      </c>
      <c r="T922" s="5" t="s">
        <v>172</v>
      </c>
      <c r="U922" s="23" t="s">
        <v>2805</v>
      </c>
      <c r="V922" s="5" t="s">
        <v>172</v>
      </c>
      <c r="W922" s="5" t="s">
        <v>172</v>
      </c>
      <c r="X922" s="23" t="s">
        <v>449</v>
      </c>
      <c r="Y922" s="5" t="s">
        <v>2814</v>
      </c>
      <c r="Z922" s="5" t="s">
        <v>1786</v>
      </c>
      <c r="AA922" s="5" t="s">
        <v>1640</v>
      </c>
      <c r="AB922" s="5" t="s">
        <v>6585</v>
      </c>
      <c r="AC922" s="5" t="s">
        <v>1765</v>
      </c>
      <c r="AD922" s="5">
        <v>2.4294699999999999E-2</v>
      </c>
      <c r="AE922" s="5" t="s">
        <v>177</v>
      </c>
      <c r="AF922" s="5" t="s">
        <v>449</v>
      </c>
      <c r="AG922" s="5">
        <v>3.6952600000000002E-2</v>
      </c>
      <c r="AH922" s="40" t="s">
        <v>177</v>
      </c>
      <c r="AI922" s="40" t="s">
        <v>449</v>
      </c>
      <c r="AJ922" s="40" t="str">
        <f t="shared" si="110"/>
        <v>No</v>
      </c>
      <c r="AK922" s="40">
        <v>438.2</v>
      </c>
      <c r="AL922" s="40">
        <v>442</v>
      </c>
      <c r="AM922" s="5" t="s">
        <v>177</v>
      </c>
      <c r="AN922" s="5" t="s">
        <v>177</v>
      </c>
      <c r="AO922" s="5" t="s">
        <v>7727</v>
      </c>
      <c r="AP922" s="5">
        <v>1133263</v>
      </c>
      <c r="AQ922" s="5">
        <v>15</v>
      </c>
      <c r="AR922" s="5" t="str">
        <f t="shared" si="111"/>
        <v>yes</v>
      </c>
      <c r="AS922" s="5">
        <v>208998</v>
      </c>
      <c r="AT922" s="5" t="str">
        <f t="shared" si="112"/>
        <v>yes</v>
      </c>
      <c r="AU922" s="5" t="str">
        <f t="shared" si="113"/>
        <v>yes</v>
      </c>
      <c r="AV922" s="5">
        <v>99.441048126896987</v>
      </c>
      <c r="AW922" s="5">
        <v>100</v>
      </c>
      <c r="AX922" s="5" t="s">
        <v>2385</v>
      </c>
      <c r="AY922" s="5">
        <v>0</v>
      </c>
      <c r="AZ922" s="5" t="str">
        <f t="shared" si="114"/>
        <v>yes</v>
      </c>
      <c r="BA922" s="5" t="str">
        <f t="shared" si="115"/>
        <v>yes</v>
      </c>
    </row>
    <row r="923" spans="1:53">
      <c r="A923" s="5" t="s">
        <v>2431</v>
      </c>
      <c r="B923" s="5" t="s">
        <v>1018</v>
      </c>
      <c r="C923" s="5" t="s">
        <v>5588</v>
      </c>
      <c r="D923" s="5">
        <v>2500000</v>
      </c>
      <c r="E923" s="5" t="s">
        <v>172</v>
      </c>
      <c r="F923" s="5" t="s">
        <v>2976</v>
      </c>
      <c r="G923" s="5" t="s">
        <v>2882</v>
      </c>
      <c r="H923" s="5" t="s">
        <v>1549</v>
      </c>
      <c r="I923" s="5" t="s">
        <v>6168</v>
      </c>
      <c r="J923" s="5">
        <v>2004</v>
      </c>
      <c r="K923" s="5" t="s">
        <v>4797</v>
      </c>
      <c r="L923" s="136" t="s">
        <v>178</v>
      </c>
      <c r="M923" s="5" t="s">
        <v>2380</v>
      </c>
      <c r="N923" s="5" t="str">
        <f>VLOOKUP(A923,'All_useable_T.pal_12-2019'!C:R,15,FALSE)</f>
        <v>Yes</v>
      </c>
      <c r="O923" s="5" t="s">
        <v>449</v>
      </c>
      <c r="P923" s="5" t="s">
        <v>449</v>
      </c>
      <c r="Q923" s="23">
        <v>37987</v>
      </c>
      <c r="R923" s="5" t="s">
        <v>172</v>
      </c>
      <c r="S923" s="23" t="s">
        <v>9558</v>
      </c>
      <c r="T923" s="5" t="s">
        <v>172</v>
      </c>
      <c r="U923" s="23" t="s">
        <v>2805</v>
      </c>
      <c r="V923" s="5" t="s">
        <v>172</v>
      </c>
      <c r="W923" s="5" t="s">
        <v>172</v>
      </c>
      <c r="X923" s="23" t="s">
        <v>449</v>
      </c>
      <c r="Y923" s="5" t="s">
        <v>2814</v>
      </c>
      <c r="Z923" s="5" t="s">
        <v>1786</v>
      </c>
      <c r="AA923" s="5" t="s">
        <v>1640</v>
      </c>
      <c r="AB923" s="5" t="s">
        <v>6585</v>
      </c>
      <c r="AC923" s="5" t="s">
        <v>1765</v>
      </c>
      <c r="AD923" s="5">
        <v>2.4137599999999999E-2</v>
      </c>
      <c r="AE923" s="5" t="s">
        <v>177</v>
      </c>
      <c r="AF923" s="5" t="s">
        <v>449</v>
      </c>
      <c r="AG923" s="5">
        <v>3.6933300000000002E-2</v>
      </c>
      <c r="AH923" s="40" t="s">
        <v>177</v>
      </c>
      <c r="AI923" s="40" t="s">
        <v>449</v>
      </c>
      <c r="AJ923" s="40" t="str">
        <f t="shared" si="110"/>
        <v>No</v>
      </c>
      <c r="AK923" s="40">
        <v>431.3</v>
      </c>
      <c r="AL923" s="40">
        <v>436</v>
      </c>
      <c r="AM923" s="5" t="s">
        <v>177</v>
      </c>
      <c r="AN923" s="5" t="s">
        <v>177</v>
      </c>
      <c r="AO923" s="5" t="s">
        <v>7736</v>
      </c>
      <c r="AP923" s="5">
        <v>1133246</v>
      </c>
      <c r="AQ923" s="5">
        <v>12</v>
      </c>
      <c r="AR923" s="5" t="str">
        <f t="shared" si="111"/>
        <v>yes</v>
      </c>
      <c r="AS923" s="5">
        <v>598840</v>
      </c>
      <c r="AT923" s="5" t="str">
        <f t="shared" si="112"/>
        <v>yes</v>
      </c>
      <c r="AU923" s="5" t="str">
        <f t="shared" si="113"/>
        <v>yes</v>
      </c>
      <c r="AV923" s="5">
        <v>99.439556418601427</v>
      </c>
      <c r="AW923" s="5">
        <v>100</v>
      </c>
      <c r="AX923" s="5" t="s">
        <v>2385</v>
      </c>
      <c r="AY923" s="5">
        <v>0</v>
      </c>
      <c r="AZ923" s="5" t="str">
        <f t="shared" si="114"/>
        <v>yes</v>
      </c>
      <c r="BA923" s="5" t="str">
        <f t="shared" si="115"/>
        <v>yes</v>
      </c>
    </row>
    <row r="924" spans="1:53">
      <c r="A924" s="5" t="s">
        <v>924</v>
      </c>
      <c r="B924" s="5" t="s">
        <v>594</v>
      </c>
      <c r="C924" s="5" t="s">
        <v>5584</v>
      </c>
      <c r="D924" s="5">
        <v>2500000</v>
      </c>
      <c r="E924" s="5" t="s">
        <v>172</v>
      </c>
      <c r="F924" s="5" t="s">
        <v>2956</v>
      </c>
      <c r="G924" s="5" t="s">
        <v>2882</v>
      </c>
      <c r="H924" s="5" t="s">
        <v>1549</v>
      </c>
      <c r="I924" s="5" t="s">
        <v>6168</v>
      </c>
      <c r="J924" s="5">
        <v>2004</v>
      </c>
      <c r="K924" s="5" t="s">
        <v>4797</v>
      </c>
      <c r="L924" s="136" t="s">
        <v>178</v>
      </c>
      <c r="M924" s="5" t="s">
        <v>2380</v>
      </c>
      <c r="N924" s="5" t="str">
        <f>VLOOKUP(A924,'All_useable_T.pal_12-2019'!C:R,15,FALSE)</f>
        <v>Yes</v>
      </c>
      <c r="O924" s="5" t="s">
        <v>449</v>
      </c>
      <c r="P924" s="5" t="s">
        <v>449</v>
      </c>
      <c r="Q924" s="23">
        <v>38078</v>
      </c>
      <c r="R924" s="5" t="s">
        <v>172</v>
      </c>
      <c r="S924" s="23" t="s">
        <v>1461</v>
      </c>
      <c r="T924" s="5" t="s">
        <v>172</v>
      </c>
      <c r="U924" s="23" t="s">
        <v>2805</v>
      </c>
      <c r="V924" s="5" t="s">
        <v>172</v>
      </c>
      <c r="W924" s="5" t="s">
        <v>172</v>
      </c>
      <c r="X924" s="23" t="s">
        <v>449</v>
      </c>
      <c r="Y924" s="5" t="s">
        <v>2814</v>
      </c>
      <c r="Z924" s="5" t="s">
        <v>1786</v>
      </c>
      <c r="AA924" s="5" t="s">
        <v>1640</v>
      </c>
      <c r="AB924" s="5" t="s">
        <v>6585</v>
      </c>
      <c r="AC924" s="5" t="s">
        <v>1765</v>
      </c>
      <c r="AD924" s="5">
        <v>2.4254299999999999E-2</v>
      </c>
      <c r="AE924" s="5" t="s">
        <v>177</v>
      </c>
      <c r="AF924" s="5" t="s">
        <v>449</v>
      </c>
      <c r="AG924" s="5">
        <v>3.6934099999999997E-2</v>
      </c>
      <c r="AH924" s="40" t="s">
        <v>177</v>
      </c>
      <c r="AI924" s="40" t="s">
        <v>449</v>
      </c>
      <c r="AJ924" s="40" t="str">
        <f t="shared" si="110"/>
        <v>No</v>
      </c>
      <c r="AK924" s="40">
        <v>485.2</v>
      </c>
      <c r="AL924" s="40">
        <v>489</v>
      </c>
      <c r="AM924" s="5" t="s">
        <v>177</v>
      </c>
      <c r="AN924" s="5" t="s">
        <v>177</v>
      </c>
      <c r="AO924" s="5" t="s">
        <v>7731</v>
      </c>
      <c r="AP924" s="5">
        <v>1133308</v>
      </c>
      <c r="AQ924" s="5">
        <v>14</v>
      </c>
      <c r="AR924" s="5" t="str">
        <f t="shared" si="111"/>
        <v>yes</v>
      </c>
      <c r="AS924" s="5">
        <v>209031</v>
      </c>
      <c r="AT924" s="5" t="str">
        <f t="shared" si="112"/>
        <v>yes</v>
      </c>
      <c r="AU924" s="5" t="str">
        <f t="shared" si="113"/>
        <v>yes</v>
      </c>
      <c r="AV924" s="5">
        <v>99.444996766502896</v>
      </c>
      <c r="AW924" s="5">
        <v>99.19</v>
      </c>
      <c r="AX924" s="5" t="s">
        <v>2385</v>
      </c>
      <c r="AY924" s="5">
        <v>0</v>
      </c>
      <c r="AZ924" s="5" t="str">
        <f t="shared" si="114"/>
        <v>yes</v>
      </c>
      <c r="BA924" s="5" t="str">
        <f t="shared" si="115"/>
        <v>yes</v>
      </c>
    </row>
    <row r="925" spans="1:53">
      <c r="A925" s="5" t="s">
        <v>2442</v>
      </c>
      <c r="B925" s="5" t="s">
        <v>636</v>
      </c>
      <c r="C925" s="5" t="s">
        <v>5599</v>
      </c>
      <c r="D925" s="5">
        <v>2500000</v>
      </c>
      <c r="E925" s="5" t="s">
        <v>172</v>
      </c>
      <c r="F925" s="5" t="s">
        <v>2973</v>
      </c>
      <c r="G925" s="5" t="s">
        <v>2882</v>
      </c>
      <c r="H925" s="5" t="s">
        <v>1549</v>
      </c>
      <c r="I925" s="5" t="s">
        <v>6168</v>
      </c>
      <c r="J925" s="5">
        <v>2004</v>
      </c>
      <c r="K925" s="5" t="s">
        <v>4797</v>
      </c>
      <c r="L925" s="136" t="s">
        <v>178</v>
      </c>
      <c r="M925" s="5" t="s">
        <v>2380</v>
      </c>
      <c r="N925" s="5" t="str">
        <f>VLOOKUP(A925,'All_useable_T.pal_12-2019'!C:R,15,FALSE)</f>
        <v>Yes</v>
      </c>
      <c r="O925" s="5" t="s">
        <v>449</v>
      </c>
      <c r="P925" s="5" t="s">
        <v>449</v>
      </c>
      <c r="Q925" s="23">
        <v>38078</v>
      </c>
      <c r="R925" s="5" t="s">
        <v>172</v>
      </c>
      <c r="S925" s="23" t="s">
        <v>1461</v>
      </c>
      <c r="T925" s="5" t="s">
        <v>172</v>
      </c>
      <c r="U925" s="23" t="s">
        <v>2805</v>
      </c>
      <c r="V925" s="5" t="s">
        <v>172</v>
      </c>
      <c r="W925" s="5" t="s">
        <v>172</v>
      </c>
      <c r="X925" s="23" t="s">
        <v>177</v>
      </c>
      <c r="Y925" s="5" t="s">
        <v>2814</v>
      </c>
      <c r="Z925" s="5" t="s">
        <v>1786</v>
      </c>
      <c r="AA925" s="5" t="s">
        <v>1640</v>
      </c>
      <c r="AB925" s="5" t="s">
        <v>6585</v>
      </c>
      <c r="AC925" s="5" t="s">
        <v>1765</v>
      </c>
      <c r="AD925" s="5">
        <v>2.41753E-2</v>
      </c>
      <c r="AE925" s="5" t="s">
        <v>177</v>
      </c>
      <c r="AF925" s="5" t="s">
        <v>449</v>
      </c>
      <c r="AG925" s="5">
        <v>3.6944699999999997E-2</v>
      </c>
      <c r="AH925" s="40" t="s">
        <v>177</v>
      </c>
      <c r="AI925" s="40" t="s">
        <v>449</v>
      </c>
      <c r="AJ925" s="40" t="str">
        <f t="shared" si="110"/>
        <v>No</v>
      </c>
      <c r="AK925" s="40">
        <v>401.5</v>
      </c>
      <c r="AL925" s="40">
        <v>407</v>
      </c>
      <c r="AM925" s="5" t="s">
        <v>177</v>
      </c>
      <c r="AN925" s="5" t="s">
        <v>177</v>
      </c>
      <c r="AO925" s="5" t="s">
        <v>7750</v>
      </c>
      <c r="AP925" s="5">
        <v>1132999</v>
      </c>
      <c r="AQ925" s="5">
        <v>16</v>
      </c>
      <c r="AR925" s="5" t="str">
        <f t="shared" si="111"/>
        <v>yes</v>
      </c>
      <c r="AS925" s="5">
        <v>175951</v>
      </c>
      <c r="AT925" s="5" t="str">
        <f t="shared" si="112"/>
        <v>yes</v>
      </c>
      <c r="AU925" s="5" t="str">
        <f t="shared" si="113"/>
        <v>yes</v>
      </c>
      <c r="AV925" s="5">
        <v>99.417882774542335</v>
      </c>
      <c r="AW925" s="5">
        <v>100</v>
      </c>
      <c r="AX925" s="5" t="s">
        <v>2385</v>
      </c>
      <c r="AY925" s="5">
        <v>0</v>
      </c>
      <c r="AZ925" s="5" t="str">
        <f t="shared" si="114"/>
        <v>yes</v>
      </c>
      <c r="BA925" s="5" t="str">
        <f t="shared" si="115"/>
        <v>yes</v>
      </c>
    </row>
    <row r="926" spans="1:53">
      <c r="A926" s="5" t="s">
        <v>2434</v>
      </c>
      <c r="B926" s="5" t="s">
        <v>1022</v>
      </c>
      <c r="C926" s="5" t="s">
        <v>5591</v>
      </c>
      <c r="D926" s="5">
        <v>2500000</v>
      </c>
      <c r="E926" s="5" t="s">
        <v>172</v>
      </c>
      <c r="F926" s="5" t="s">
        <v>2979</v>
      </c>
      <c r="G926" s="5" t="s">
        <v>2882</v>
      </c>
      <c r="H926" s="5" t="s">
        <v>1549</v>
      </c>
      <c r="I926" s="5" t="s">
        <v>6168</v>
      </c>
      <c r="J926" s="5">
        <v>2004</v>
      </c>
      <c r="K926" s="5" t="s">
        <v>4797</v>
      </c>
      <c r="L926" s="136" t="s">
        <v>178</v>
      </c>
      <c r="M926" s="5" t="s">
        <v>2380</v>
      </c>
      <c r="N926" s="5" t="str">
        <f>VLOOKUP(A926,'All_useable_T.pal_12-2019'!C:R,15,FALSE)</f>
        <v>Yes</v>
      </c>
      <c r="O926" s="5" t="s">
        <v>449</v>
      </c>
      <c r="P926" s="5" t="s">
        <v>449</v>
      </c>
      <c r="Q926" s="23">
        <v>38139</v>
      </c>
      <c r="R926" s="5" t="s">
        <v>172</v>
      </c>
      <c r="S926" s="23" t="s">
        <v>9558</v>
      </c>
      <c r="T926" s="5" t="s">
        <v>172</v>
      </c>
      <c r="U926" s="23" t="s">
        <v>2805</v>
      </c>
      <c r="V926" s="5" t="s">
        <v>172</v>
      </c>
      <c r="W926" s="5" t="s">
        <v>172</v>
      </c>
      <c r="X926" s="23" t="s">
        <v>177</v>
      </c>
      <c r="Y926" s="5" t="s">
        <v>2814</v>
      </c>
      <c r="Z926" s="5" t="s">
        <v>1786</v>
      </c>
      <c r="AA926" s="5" t="s">
        <v>1640</v>
      </c>
      <c r="AB926" s="5" t="s">
        <v>6585</v>
      </c>
      <c r="AC926" s="5" t="s">
        <v>1765</v>
      </c>
      <c r="AD926" s="5">
        <v>2.41964E-2</v>
      </c>
      <c r="AE926" s="5" t="s">
        <v>177</v>
      </c>
      <c r="AF926" s="5" t="s">
        <v>449</v>
      </c>
      <c r="AG926" s="5">
        <v>3.69412E-2</v>
      </c>
      <c r="AH926" s="40" t="s">
        <v>177</v>
      </c>
      <c r="AI926" s="40" t="s">
        <v>449</v>
      </c>
      <c r="AJ926" s="40" t="str">
        <f t="shared" si="110"/>
        <v>No</v>
      </c>
      <c r="AK926" s="40">
        <v>333.5</v>
      </c>
      <c r="AL926" s="40">
        <v>336</v>
      </c>
      <c r="AM926" s="5" t="s">
        <v>177</v>
      </c>
      <c r="AN926" s="5" t="s">
        <v>177</v>
      </c>
      <c r="AO926" s="5" t="s">
        <v>7741</v>
      </c>
      <c r="AP926" s="5">
        <v>1132741</v>
      </c>
      <c r="AQ926" s="5">
        <v>13</v>
      </c>
      <c r="AR926" s="5" t="str">
        <f t="shared" si="111"/>
        <v>yes</v>
      </c>
      <c r="AS926" s="5">
        <v>175948</v>
      </c>
      <c r="AT926" s="5" t="str">
        <f t="shared" si="112"/>
        <v>yes</v>
      </c>
      <c r="AU926" s="5" t="str">
        <f t="shared" si="113"/>
        <v>yes</v>
      </c>
      <c r="AV926" s="5">
        <v>99.395243907468455</v>
      </c>
      <c r="AW926" s="5">
        <v>100</v>
      </c>
      <c r="AX926" s="5" t="s">
        <v>2385</v>
      </c>
      <c r="AY926" s="5">
        <v>0</v>
      </c>
      <c r="AZ926" s="5" t="str">
        <f t="shared" si="114"/>
        <v>yes</v>
      </c>
      <c r="BA926" s="5" t="str">
        <f t="shared" si="115"/>
        <v>yes</v>
      </c>
    </row>
    <row r="927" spans="1:53">
      <c r="A927" s="5" t="s">
        <v>2415</v>
      </c>
      <c r="B927" s="5" t="s">
        <v>554</v>
      </c>
      <c r="C927" s="5" t="s">
        <v>5570</v>
      </c>
      <c r="D927" s="5">
        <v>2500000</v>
      </c>
      <c r="E927" s="5" t="s">
        <v>172</v>
      </c>
      <c r="F927" s="5" t="s">
        <v>2942</v>
      </c>
      <c r="G927" s="5" t="s">
        <v>2882</v>
      </c>
      <c r="H927" s="5" t="s">
        <v>1549</v>
      </c>
      <c r="I927" s="5" t="s">
        <v>6168</v>
      </c>
      <c r="J927" s="5">
        <v>2004</v>
      </c>
      <c r="K927" s="5" t="s">
        <v>4797</v>
      </c>
      <c r="L927" s="136" t="s">
        <v>178</v>
      </c>
      <c r="M927" s="5" t="s">
        <v>2380</v>
      </c>
      <c r="N927" s="5" t="str">
        <f>VLOOKUP(A927,'All_useable_T.pal_12-2019'!C:R,15,FALSE)</f>
        <v>Yes</v>
      </c>
      <c r="O927" s="5" t="s">
        <v>449</v>
      </c>
      <c r="P927" s="5" t="s">
        <v>449</v>
      </c>
      <c r="Q927" s="23">
        <v>38139</v>
      </c>
      <c r="R927" s="5" t="s">
        <v>172</v>
      </c>
      <c r="S927" s="23" t="s">
        <v>1461</v>
      </c>
      <c r="T927" s="5" t="s">
        <v>172</v>
      </c>
      <c r="U927" s="23" t="s">
        <v>2805</v>
      </c>
      <c r="V927" s="5" t="s">
        <v>172</v>
      </c>
      <c r="W927" s="5" t="s">
        <v>172</v>
      </c>
      <c r="X927" s="23" t="s">
        <v>449</v>
      </c>
      <c r="Y927" s="5" t="s">
        <v>2814</v>
      </c>
      <c r="Z927" s="5" t="s">
        <v>1786</v>
      </c>
      <c r="AA927" s="5" t="s">
        <v>1640</v>
      </c>
      <c r="AB927" s="5" t="s">
        <v>6585</v>
      </c>
      <c r="AC927" s="5" t="s">
        <v>1765</v>
      </c>
      <c r="AD927" s="5">
        <v>2.44342E-2</v>
      </c>
      <c r="AE927" s="5" t="s">
        <v>177</v>
      </c>
      <c r="AF927" s="5" t="s">
        <v>449</v>
      </c>
      <c r="AG927" s="5">
        <v>3.7029800000000002E-2</v>
      </c>
      <c r="AH927" s="40" t="s">
        <v>177</v>
      </c>
      <c r="AI927" s="40" t="s">
        <v>449</v>
      </c>
      <c r="AJ927" s="40" t="str">
        <f t="shared" si="110"/>
        <v>No</v>
      </c>
      <c r="AK927" s="40">
        <v>487.4</v>
      </c>
      <c r="AL927" s="40">
        <v>487</v>
      </c>
      <c r="AM927" s="5" t="s">
        <v>177</v>
      </c>
      <c r="AN927" s="5" t="s">
        <v>177</v>
      </c>
      <c r="AO927" s="5" t="s">
        <v>7711</v>
      </c>
      <c r="AP927" s="5">
        <v>1133394</v>
      </c>
      <c r="AQ927" s="5">
        <v>17</v>
      </c>
      <c r="AR927" s="5" t="str">
        <f t="shared" si="111"/>
        <v>yes</v>
      </c>
      <c r="AS927" s="5">
        <v>175047</v>
      </c>
      <c r="AT927" s="5" t="str">
        <f t="shared" si="112"/>
        <v>yes</v>
      </c>
      <c r="AU927" s="5" t="str">
        <f t="shared" si="113"/>
        <v>yes</v>
      </c>
      <c r="AV927" s="5">
        <v>99.452543055527514</v>
      </c>
      <c r="AW927" s="5">
        <v>100</v>
      </c>
      <c r="AX927" s="5" t="s">
        <v>2385</v>
      </c>
      <c r="AY927" s="5">
        <v>0</v>
      </c>
      <c r="AZ927" s="5" t="str">
        <f t="shared" si="114"/>
        <v>yes</v>
      </c>
      <c r="BA927" s="5" t="str">
        <f t="shared" si="115"/>
        <v>yes</v>
      </c>
    </row>
    <row r="928" spans="1:53">
      <c r="A928" s="5" t="s">
        <v>4826</v>
      </c>
      <c r="B928" s="5" t="s">
        <v>1682</v>
      </c>
      <c r="C928" s="5" t="s">
        <v>5042</v>
      </c>
      <c r="D928" s="5">
        <v>504230</v>
      </c>
      <c r="E928" s="5" t="s">
        <v>172</v>
      </c>
      <c r="F928" s="5" t="s">
        <v>1682</v>
      </c>
      <c r="G928" s="5" t="s">
        <v>2882</v>
      </c>
      <c r="H928" s="5" t="s">
        <v>1549</v>
      </c>
      <c r="I928" s="5" t="s">
        <v>6168</v>
      </c>
      <c r="J928" s="5">
        <v>2004</v>
      </c>
      <c r="K928" s="5" t="s">
        <v>2466</v>
      </c>
      <c r="L928" s="136" t="s">
        <v>6195</v>
      </c>
      <c r="M928" s="5" t="s">
        <v>1591</v>
      </c>
      <c r="N928" s="5" t="s">
        <v>177</v>
      </c>
      <c r="O928" s="5" t="s">
        <v>449</v>
      </c>
      <c r="P928" s="5" t="s">
        <v>449</v>
      </c>
      <c r="Q928" s="23">
        <v>38139</v>
      </c>
      <c r="R928" s="5" t="s">
        <v>172</v>
      </c>
      <c r="S928" s="23" t="s">
        <v>1461</v>
      </c>
      <c r="T928" s="5" t="s">
        <v>172</v>
      </c>
      <c r="U928" s="23" t="s">
        <v>2805</v>
      </c>
      <c r="V928" s="5" t="s">
        <v>172</v>
      </c>
      <c r="W928" s="5" t="s">
        <v>172</v>
      </c>
      <c r="X928" s="23" t="s">
        <v>449</v>
      </c>
      <c r="Y928" s="5" t="s">
        <v>2814</v>
      </c>
      <c r="Z928" s="5" t="s">
        <v>1786</v>
      </c>
      <c r="AA928" s="5" t="s">
        <v>1640</v>
      </c>
      <c r="AB928" s="5" t="s">
        <v>6585</v>
      </c>
      <c r="AC928" s="5" t="s">
        <v>1765</v>
      </c>
      <c r="AD928" s="5">
        <v>0.18074200000000001</v>
      </c>
      <c r="AE928" s="5" t="s">
        <v>177</v>
      </c>
      <c r="AF928" s="5" t="s">
        <v>449</v>
      </c>
      <c r="AG928" s="5">
        <v>0.12678600000000001</v>
      </c>
      <c r="AH928" s="40" t="s">
        <v>177</v>
      </c>
      <c r="AI928" s="40" t="s">
        <v>449</v>
      </c>
      <c r="AJ928" s="40" t="str">
        <f t="shared" si="110"/>
        <v>No</v>
      </c>
      <c r="AK928" s="40">
        <v>55.2</v>
      </c>
      <c r="AL928" s="40">
        <v>27</v>
      </c>
      <c r="AM928" s="5" t="s">
        <v>177</v>
      </c>
      <c r="AN928" s="5" t="s">
        <v>177</v>
      </c>
      <c r="AO928" s="5" t="s">
        <v>8552</v>
      </c>
      <c r="AP928" s="5">
        <v>1116957</v>
      </c>
      <c r="AQ928" s="5">
        <v>193</v>
      </c>
      <c r="AR928" s="5" t="str">
        <f t="shared" si="111"/>
        <v>yes</v>
      </c>
      <c r="AS928" s="5">
        <v>10872</v>
      </c>
      <c r="AT928" s="5" t="str">
        <f t="shared" si="112"/>
        <v>yes</v>
      </c>
      <c r="AU928" s="5" t="str">
        <f t="shared" si="113"/>
        <v>yes</v>
      </c>
      <c r="AV928" s="5">
        <v>98.010236628809452</v>
      </c>
      <c r="AW928" s="5">
        <v>99.01</v>
      </c>
      <c r="AX928" s="5" t="s">
        <v>2385</v>
      </c>
      <c r="AY928" s="5">
        <v>0.83</v>
      </c>
      <c r="AZ928" s="5" t="str">
        <f t="shared" si="114"/>
        <v>yes</v>
      </c>
      <c r="BA928" s="5" t="str">
        <f t="shared" si="115"/>
        <v>yes</v>
      </c>
    </row>
    <row r="929" spans="1:53">
      <c r="A929" s="5" t="s">
        <v>925</v>
      </c>
      <c r="B929" s="5" t="s">
        <v>588</v>
      </c>
      <c r="C929" s="5" t="s">
        <v>5581</v>
      </c>
      <c r="D929" s="5">
        <v>2500000</v>
      </c>
      <c r="E929" s="5" t="s">
        <v>172</v>
      </c>
      <c r="F929" s="5" t="s">
        <v>2953</v>
      </c>
      <c r="G929" s="5" t="s">
        <v>2882</v>
      </c>
      <c r="H929" s="5" t="s">
        <v>1549</v>
      </c>
      <c r="I929" s="5" t="s">
        <v>6168</v>
      </c>
      <c r="J929" s="5">
        <v>2004</v>
      </c>
      <c r="K929" s="5" t="s">
        <v>4797</v>
      </c>
      <c r="L929" s="136" t="s">
        <v>178</v>
      </c>
      <c r="M929" s="5" t="s">
        <v>2380</v>
      </c>
      <c r="N929" s="5" t="str">
        <f>VLOOKUP(A929,'All_useable_T.pal_12-2019'!C:R,15,FALSE)</f>
        <v>Yes</v>
      </c>
      <c r="O929" s="5" t="s">
        <v>449</v>
      </c>
      <c r="P929" s="5" t="s">
        <v>449</v>
      </c>
      <c r="Q929" s="23">
        <v>38169</v>
      </c>
      <c r="R929" s="5" t="s">
        <v>172</v>
      </c>
      <c r="S929" s="23" t="s">
        <v>1461</v>
      </c>
      <c r="T929" s="5" t="s">
        <v>172</v>
      </c>
      <c r="U929" s="23" t="s">
        <v>2805</v>
      </c>
      <c r="V929" s="5" t="s">
        <v>172</v>
      </c>
      <c r="W929" s="5" t="s">
        <v>172</v>
      </c>
      <c r="X929" s="23" t="s">
        <v>449</v>
      </c>
      <c r="Y929" s="5" t="s">
        <v>2814</v>
      </c>
      <c r="Z929" s="5" t="s">
        <v>1786</v>
      </c>
      <c r="AA929" s="5" t="s">
        <v>1640</v>
      </c>
      <c r="AB929" s="5" t="s">
        <v>6585</v>
      </c>
      <c r="AC929" s="5" t="s">
        <v>1765</v>
      </c>
      <c r="AD929" s="5">
        <v>2.4270099999999999E-2</v>
      </c>
      <c r="AE929" s="5" t="s">
        <v>177</v>
      </c>
      <c r="AF929" s="5" t="s">
        <v>449</v>
      </c>
      <c r="AG929" s="5">
        <v>3.6946399999999997E-2</v>
      </c>
      <c r="AH929" s="40" t="s">
        <v>177</v>
      </c>
      <c r="AI929" s="40" t="s">
        <v>449</v>
      </c>
      <c r="AJ929" s="40" t="str">
        <f t="shared" si="110"/>
        <v>No</v>
      </c>
      <c r="AK929" s="40">
        <v>494.5</v>
      </c>
      <c r="AL929" s="40">
        <v>498</v>
      </c>
      <c r="AM929" s="5" t="s">
        <v>177</v>
      </c>
      <c r="AN929" s="5" t="s">
        <v>177</v>
      </c>
      <c r="AO929" s="5" t="s">
        <v>7728</v>
      </c>
      <c r="AP929" s="5">
        <v>1272833</v>
      </c>
      <c r="AQ929" s="5">
        <v>19</v>
      </c>
      <c r="AR929" s="5" t="str">
        <f>IF(AQ929&lt;600,"yes","no")</f>
        <v>yes</v>
      </c>
      <c r="AS929" s="5">
        <v>139257</v>
      </c>
      <c r="AT929" s="5" t="str">
        <f t="shared" si="112"/>
        <v>yes</v>
      </c>
      <c r="AU929" s="5" t="str">
        <f t="shared" si="113"/>
        <v>yes</v>
      </c>
      <c r="AV929" s="5">
        <v>111.68797323348834</v>
      </c>
      <c r="AW929" s="5">
        <v>100</v>
      </c>
      <c r="AX929" s="5" t="s">
        <v>2385</v>
      </c>
      <c r="AY929" s="5">
        <v>12.1</v>
      </c>
      <c r="AZ929" s="5" t="str">
        <f t="shared" si="114"/>
        <v>no</v>
      </c>
      <c r="BA929" s="5" t="str">
        <f t="shared" si="115"/>
        <v>no</v>
      </c>
    </row>
    <row r="930" spans="1:53">
      <c r="A930" s="5" t="s">
        <v>2441</v>
      </c>
      <c r="B930" s="5" t="s">
        <v>634</v>
      </c>
      <c r="C930" s="5" t="s">
        <v>5598</v>
      </c>
      <c r="D930" s="5">
        <v>2500000</v>
      </c>
      <c r="E930" s="5" t="s">
        <v>172</v>
      </c>
      <c r="F930" s="5" t="s">
        <v>2972</v>
      </c>
      <c r="G930" s="5" t="s">
        <v>2882</v>
      </c>
      <c r="H930" s="5" t="s">
        <v>1549</v>
      </c>
      <c r="I930" s="5" t="s">
        <v>6168</v>
      </c>
      <c r="J930" s="5">
        <v>2004</v>
      </c>
      <c r="K930" s="5" t="s">
        <v>4797</v>
      </c>
      <c r="L930" s="136" t="s">
        <v>178</v>
      </c>
      <c r="M930" s="5" t="s">
        <v>2380</v>
      </c>
      <c r="N930" s="5" t="str">
        <f>VLOOKUP(A930,'All_useable_T.pal_12-2019'!C:R,15,FALSE)</f>
        <v>Yes</v>
      </c>
      <c r="O930" s="5" t="s">
        <v>449</v>
      </c>
      <c r="P930" s="5" t="s">
        <v>177</v>
      </c>
      <c r="Q930" s="5" t="s">
        <v>172</v>
      </c>
      <c r="R930" s="5" t="s">
        <v>172</v>
      </c>
      <c r="S930" s="5" t="s">
        <v>172</v>
      </c>
      <c r="T930" s="5" t="s">
        <v>172</v>
      </c>
      <c r="U930" s="5" t="s">
        <v>172</v>
      </c>
      <c r="V930" s="5" t="s">
        <v>172</v>
      </c>
      <c r="W930" s="5" t="s">
        <v>172</v>
      </c>
      <c r="X930" s="5" t="s">
        <v>172</v>
      </c>
      <c r="Y930" s="5" t="s">
        <v>2814</v>
      </c>
      <c r="Z930" s="5" t="s">
        <v>1786</v>
      </c>
      <c r="AA930" s="5" t="s">
        <v>1640</v>
      </c>
      <c r="AB930" s="5" t="s">
        <v>6585</v>
      </c>
      <c r="AC930" s="5" t="s">
        <v>1765</v>
      </c>
      <c r="AD930" s="5">
        <v>2.4225300000000002E-2</v>
      </c>
      <c r="AE930" s="5" t="s">
        <v>177</v>
      </c>
      <c r="AF930" s="5" t="s">
        <v>449</v>
      </c>
      <c r="AG930" s="40">
        <v>2.9246600000000001E-2</v>
      </c>
      <c r="AH930" s="40" t="s">
        <v>177</v>
      </c>
      <c r="AI930" s="40" t="s">
        <v>449</v>
      </c>
      <c r="AJ930" s="40" t="str">
        <f t="shared" si="110"/>
        <v>No</v>
      </c>
      <c r="AK930" s="40" t="s">
        <v>172</v>
      </c>
      <c r="AL930" s="40" t="s">
        <v>172</v>
      </c>
      <c r="AM930" s="5" t="s">
        <v>177</v>
      </c>
      <c r="AN930" s="5" t="s">
        <v>177</v>
      </c>
      <c r="AO930" s="5" t="s">
        <v>7749</v>
      </c>
      <c r="AP930" s="5">
        <v>1133170</v>
      </c>
      <c r="AQ930" s="5">
        <v>15</v>
      </c>
      <c r="AR930" s="5" t="str">
        <f t="shared" ref="AR930:AR952" si="116">IF(AQ930&lt;350,"yes","no")</f>
        <v>yes</v>
      </c>
      <c r="AS930" s="5">
        <v>175134</v>
      </c>
      <c r="AT930" s="5" t="str">
        <f t="shared" si="112"/>
        <v>yes</v>
      </c>
      <c r="AU930" s="5" t="str">
        <f t="shared" si="113"/>
        <v>yes</v>
      </c>
      <c r="AV930" s="5">
        <v>99.432887605044783</v>
      </c>
      <c r="AW930" s="5">
        <v>99.19</v>
      </c>
      <c r="AX930" s="5" t="s">
        <v>2385</v>
      </c>
      <c r="AY930" s="5">
        <v>0</v>
      </c>
      <c r="AZ930" s="5" t="str">
        <f t="shared" si="114"/>
        <v>yes</v>
      </c>
      <c r="BA930" s="5" t="str">
        <f t="shared" si="115"/>
        <v>yes</v>
      </c>
    </row>
    <row r="931" spans="1:53">
      <c r="A931" s="5" t="s">
        <v>2409</v>
      </c>
      <c r="B931" s="5" t="s">
        <v>1003</v>
      </c>
      <c r="C931" s="5" t="s">
        <v>5563</v>
      </c>
      <c r="D931" s="5">
        <v>2500000</v>
      </c>
      <c r="E931" s="5" t="s">
        <v>172</v>
      </c>
      <c r="F931" s="5" t="s">
        <v>2946</v>
      </c>
      <c r="G931" s="5" t="s">
        <v>2882</v>
      </c>
      <c r="H931" s="5" t="s">
        <v>1549</v>
      </c>
      <c r="I931" s="5" t="s">
        <v>6168</v>
      </c>
      <c r="J931" s="5">
        <v>2004</v>
      </c>
      <c r="K931" s="5" t="s">
        <v>4797</v>
      </c>
      <c r="L931" s="136" t="s">
        <v>178</v>
      </c>
      <c r="M931" s="5" t="s">
        <v>2380</v>
      </c>
      <c r="N931" s="5" t="str">
        <f>VLOOKUP(A931,'All_useable_T.pal_12-2019'!C:R,15,FALSE)</f>
        <v>Yes</v>
      </c>
      <c r="O931" s="5" t="s">
        <v>449</v>
      </c>
      <c r="P931" s="5" t="s">
        <v>449</v>
      </c>
      <c r="Q931" s="23">
        <v>38169</v>
      </c>
      <c r="R931" s="5" t="s">
        <v>172</v>
      </c>
      <c r="S931" s="23" t="s">
        <v>1461</v>
      </c>
      <c r="T931" s="5" t="s">
        <v>172</v>
      </c>
      <c r="U931" s="23" t="s">
        <v>2805</v>
      </c>
      <c r="V931" s="5" t="s">
        <v>172</v>
      </c>
      <c r="W931" s="5" t="s">
        <v>172</v>
      </c>
      <c r="X931" s="23" t="s">
        <v>177</v>
      </c>
      <c r="Y931" s="5" t="s">
        <v>2814</v>
      </c>
      <c r="Z931" s="5" t="s">
        <v>1786</v>
      </c>
      <c r="AA931" s="5" t="s">
        <v>1640</v>
      </c>
      <c r="AB931" s="5" t="s">
        <v>6585</v>
      </c>
      <c r="AC931" s="5" t="s">
        <v>1765</v>
      </c>
      <c r="AD931" s="5">
        <v>2.4371899999999998E-2</v>
      </c>
      <c r="AE931" s="5" t="s">
        <v>177</v>
      </c>
      <c r="AF931" s="5" t="s">
        <v>449</v>
      </c>
      <c r="AG931" s="5">
        <v>3.6999999999999998E-2</v>
      </c>
      <c r="AH931" s="40" t="s">
        <v>177</v>
      </c>
      <c r="AI931" s="40" t="s">
        <v>449</v>
      </c>
      <c r="AJ931" s="40" t="str">
        <f t="shared" si="110"/>
        <v>No</v>
      </c>
      <c r="AK931" s="40">
        <v>490.9</v>
      </c>
      <c r="AL931" s="40">
        <v>492</v>
      </c>
      <c r="AM931" s="5" t="s">
        <v>177</v>
      </c>
      <c r="AN931" s="5" t="s">
        <v>177</v>
      </c>
      <c r="AO931" s="5" t="s">
        <v>7698</v>
      </c>
      <c r="AP931" s="5">
        <v>1133414</v>
      </c>
      <c r="AQ931" s="5">
        <v>14</v>
      </c>
      <c r="AR931" s="5" t="str">
        <f t="shared" si="116"/>
        <v>yes</v>
      </c>
      <c r="AS931" s="5">
        <v>299646</v>
      </c>
      <c r="AT931" s="5" t="str">
        <f t="shared" si="112"/>
        <v>yes</v>
      </c>
      <c r="AU931" s="5" t="str">
        <f t="shared" si="113"/>
        <v>yes</v>
      </c>
      <c r="AV931" s="5">
        <v>99.454298006463489</v>
      </c>
      <c r="AW931" s="5">
        <v>100</v>
      </c>
      <c r="AX931" s="5" t="s">
        <v>2385</v>
      </c>
      <c r="AY931" s="5">
        <v>0</v>
      </c>
      <c r="AZ931" s="5" t="str">
        <f t="shared" si="114"/>
        <v>yes</v>
      </c>
      <c r="BA931" s="5" t="str">
        <f t="shared" si="115"/>
        <v>yes</v>
      </c>
    </row>
    <row r="932" spans="1:53">
      <c r="A932" s="5" t="s">
        <v>2435</v>
      </c>
      <c r="B932" s="5" t="s">
        <v>1023</v>
      </c>
      <c r="C932" s="5" t="s">
        <v>5592</v>
      </c>
      <c r="D932" s="5">
        <v>2500000</v>
      </c>
      <c r="E932" s="5" t="s">
        <v>172</v>
      </c>
      <c r="F932" s="5" t="s">
        <v>2980</v>
      </c>
      <c r="G932" s="5" t="s">
        <v>2882</v>
      </c>
      <c r="H932" s="5" t="s">
        <v>1549</v>
      </c>
      <c r="I932" s="5" t="s">
        <v>6168</v>
      </c>
      <c r="J932" s="5">
        <v>2004</v>
      </c>
      <c r="K932" s="5" t="s">
        <v>4797</v>
      </c>
      <c r="L932" s="136" t="s">
        <v>178</v>
      </c>
      <c r="M932" s="5" t="s">
        <v>2380</v>
      </c>
      <c r="N932" s="5" t="str">
        <f>VLOOKUP(A932,'All_useable_T.pal_12-2019'!C:R,15,FALSE)</f>
        <v>Yes</v>
      </c>
      <c r="O932" s="5" t="s">
        <v>449</v>
      </c>
      <c r="P932" s="5" t="s">
        <v>449</v>
      </c>
      <c r="Q932" s="23">
        <v>38200</v>
      </c>
      <c r="R932" s="5" t="s">
        <v>172</v>
      </c>
      <c r="S932" s="23" t="s">
        <v>1461</v>
      </c>
      <c r="T932" s="5" t="s">
        <v>172</v>
      </c>
      <c r="U932" s="23" t="s">
        <v>2805</v>
      </c>
      <c r="V932" s="5" t="s">
        <v>172</v>
      </c>
      <c r="W932" s="5" t="s">
        <v>172</v>
      </c>
      <c r="X932" s="23" t="s">
        <v>449</v>
      </c>
      <c r="Y932" s="5" t="s">
        <v>2814</v>
      </c>
      <c r="Z932" s="5" t="s">
        <v>1786</v>
      </c>
      <c r="AA932" s="5" t="s">
        <v>1640</v>
      </c>
      <c r="AB932" s="5" t="s">
        <v>6585</v>
      </c>
      <c r="AC932" s="5" t="s">
        <v>1765</v>
      </c>
      <c r="AD932" s="5">
        <v>2.4260400000000001E-2</v>
      </c>
      <c r="AE932" s="5" t="s">
        <v>177</v>
      </c>
      <c r="AF932" s="5" t="s">
        <v>449</v>
      </c>
      <c r="AG932" s="5">
        <v>3.6929799999999999E-2</v>
      </c>
      <c r="AH932" s="40" t="s">
        <v>177</v>
      </c>
      <c r="AI932" s="40" t="s">
        <v>449</v>
      </c>
      <c r="AJ932" s="40" t="str">
        <f t="shared" si="110"/>
        <v>No</v>
      </c>
      <c r="AK932" s="40">
        <v>293.7</v>
      </c>
      <c r="AL932" s="40">
        <v>296</v>
      </c>
      <c r="AM932" s="5" t="s">
        <v>177</v>
      </c>
      <c r="AN932" s="5" t="s">
        <v>177</v>
      </c>
      <c r="AO932" s="5" t="s">
        <v>7742</v>
      </c>
      <c r="AP932" s="5">
        <v>1133035</v>
      </c>
      <c r="AQ932" s="5">
        <v>13</v>
      </c>
      <c r="AR932" s="5" t="str">
        <f t="shared" si="116"/>
        <v>yes</v>
      </c>
      <c r="AS932" s="5">
        <v>598856</v>
      </c>
      <c r="AT932" s="5" t="str">
        <f t="shared" si="112"/>
        <v>yes</v>
      </c>
      <c r="AU932" s="5" t="str">
        <f t="shared" si="113"/>
        <v>yes</v>
      </c>
      <c r="AV932" s="5">
        <v>99.421041686227056</v>
      </c>
      <c r="AW932" s="5">
        <v>100</v>
      </c>
      <c r="AX932" s="5" t="s">
        <v>2385</v>
      </c>
      <c r="AY932" s="5">
        <v>0</v>
      </c>
      <c r="AZ932" s="5" t="str">
        <f t="shared" si="114"/>
        <v>yes</v>
      </c>
      <c r="BA932" s="5" t="str">
        <f t="shared" si="115"/>
        <v>yes</v>
      </c>
    </row>
    <row r="933" spans="1:53">
      <c r="A933" s="5" t="s">
        <v>2402</v>
      </c>
      <c r="B933" s="5" t="s">
        <v>996</v>
      </c>
      <c r="C933" s="5" t="s">
        <v>5545</v>
      </c>
      <c r="D933" s="5">
        <v>2500000</v>
      </c>
      <c r="E933" s="5" t="s">
        <v>172</v>
      </c>
      <c r="F933" s="5" t="s">
        <v>2936</v>
      </c>
      <c r="G933" s="5" t="s">
        <v>2882</v>
      </c>
      <c r="H933" s="5" t="s">
        <v>1549</v>
      </c>
      <c r="I933" s="5" t="s">
        <v>6168</v>
      </c>
      <c r="J933" s="5">
        <v>2004</v>
      </c>
      <c r="K933" s="5" t="s">
        <v>4797</v>
      </c>
      <c r="L933" s="136" t="s">
        <v>178</v>
      </c>
      <c r="M933" s="5" t="s">
        <v>2380</v>
      </c>
      <c r="N933" s="5" t="str">
        <f>VLOOKUP(A933,'All_useable_T.pal_12-2019'!C:R,15,FALSE)</f>
        <v>Yes</v>
      </c>
      <c r="O933" s="5" t="s">
        <v>449</v>
      </c>
      <c r="P933" s="5" t="s">
        <v>449</v>
      </c>
      <c r="Q933" s="23">
        <v>38200</v>
      </c>
      <c r="R933" s="5" t="s">
        <v>172</v>
      </c>
      <c r="S933" s="23" t="s">
        <v>1461</v>
      </c>
      <c r="T933" s="5" t="s">
        <v>172</v>
      </c>
      <c r="U933" s="23" t="s">
        <v>2805</v>
      </c>
      <c r="V933" s="5" t="s">
        <v>172</v>
      </c>
      <c r="W933" s="5" t="s">
        <v>172</v>
      </c>
      <c r="X933" s="23" t="s">
        <v>449</v>
      </c>
      <c r="Y933" s="5" t="s">
        <v>2814</v>
      </c>
      <c r="Z933" s="5" t="s">
        <v>1786</v>
      </c>
      <c r="AA933" s="5" t="s">
        <v>1640</v>
      </c>
      <c r="AB933" s="5" t="s">
        <v>6585</v>
      </c>
      <c r="AC933" s="5" t="s">
        <v>1765</v>
      </c>
      <c r="AD933" s="5">
        <v>2.4200800000000001E-2</v>
      </c>
      <c r="AE933" s="5" t="s">
        <v>177</v>
      </c>
      <c r="AF933" s="5" t="s">
        <v>449</v>
      </c>
      <c r="AG933" s="5">
        <v>3.6969200000000001E-2</v>
      </c>
      <c r="AH933" s="40" t="s">
        <v>177</v>
      </c>
      <c r="AI933" s="40" t="s">
        <v>449</v>
      </c>
      <c r="AJ933" s="40" t="str">
        <f t="shared" si="110"/>
        <v>No</v>
      </c>
      <c r="AK933" s="40">
        <v>417</v>
      </c>
      <c r="AL933" s="40">
        <v>412</v>
      </c>
      <c r="AM933" s="5" t="s">
        <v>177</v>
      </c>
      <c r="AN933" s="5" t="s">
        <v>177</v>
      </c>
      <c r="AO933" s="5" t="s">
        <v>7677</v>
      </c>
      <c r="AP933" s="5">
        <v>1133577</v>
      </c>
      <c r="AQ933" s="5">
        <v>17</v>
      </c>
      <c r="AR933" s="5" t="str">
        <f t="shared" si="116"/>
        <v>yes</v>
      </c>
      <c r="AS933" s="5">
        <v>172319</v>
      </c>
      <c r="AT933" s="5" t="str">
        <f t="shared" si="112"/>
        <v>yes</v>
      </c>
      <c r="AU933" s="5" t="str">
        <f t="shared" si="113"/>
        <v>yes</v>
      </c>
      <c r="AV933" s="5">
        <v>99.46860085659155</v>
      </c>
      <c r="AW933" s="5">
        <v>100</v>
      </c>
      <c r="AX933" s="5" t="s">
        <v>2385</v>
      </c>
      <c r="AY933" s="5">
        <v>0</v>
      </c>
      <c r="AZ933" s="5" t="str">
        <f t="shared" si="114"/>
        <v>yes</v>
      </c>
      <c r="BA933" s="5" t="str">
        <f t="shared" si="115"/>
        <v>yes</v>
      </c>
    </row>
    <row r="934" spans="1:53">
      <c r="A934" s="5" t="s">
        <v>2453</v>
      </c>
      <c r="B934" s="5" t="s">
        <v>682</v>
      </c>
      <c r="C934" s="5" t="s">
        <v>5610</v>
      </c>
      <c r="D934" s="5">
        <v>2500000</v>
      </c>
      <c r="E934" s="5" t="s">
        <v>172</v>
      </c>
      <c r="F934" s="5" t="s">
        <v>2988</v>
      </c>
      <c r="G934" s="5" t="s">
        <v>2882</v>
      </c>
      <c r="H934" s="5" t="s">
        <v>1549</v>
      </c>
      <c r="I934" s="5" t="s">
        <v>6168</v>
      </c>
      <c r="J934" s="5">
        <v>2004</v>
      </c>
      <c r="K934" s="5" t="s">
        <v>4797</v>
      </c>
      <c r="L934" s="136" t="s">
        <v>178</v>
      </c>
      <c r="M934" s="5" t="s">
        <v>2380</v>
      </c>
      <c r="N934" s="5" t="str">
        <f>VLOOKUP(A934,'All_useable_T.pal_12-2019'!C:R,15,FALSE)</f>
        <v>Yes</v>
      </c>
      <c r="O934" s="5" t="s">
        <v>449</v>
      </c>
      <c r="P934" s="5" t="s">
        <v>449</v>
      </c>
      <c r="Q934" s="23">
        <v>38200</v>
      </c>
      <c r="R934" s="5" t="s">
        <v>172</v>
      </c>
      <c r="S934" s="23" t="s">
        <v>1461</v>
      </c>
      <c r="T934" s="5" t="s">
        <v>172</v>
      </c>
      <c r="U934" s="23" t="s">
        <v>2805</v>
      </c>
      <c r="V934" s="5" t="s">
        <v>172</v>
      </c>
      <c r="W934" s="5" t="s">
        <v>172</v>
      </c>
      <c r="X934" s="23" t="s">
        <v>449</v>
      </c>
      <c r="Y934" s="5" t="s">
        <v>2814</v>
      </c>
      <c r="Z934" s="5" t="s">
        <v>1786</v>
      </c>
      <c r="AA934" s="5" t="s">
        <v>1640</v>
      </c>
      <c r="AB934" s="5" t="s">
        <v>6585</v>
      </c>
      <c r="AC934" s="5" t="s">
        <v>1765</v>
      </c>
      <c r="AD934" s="5">
        <v>2.4259599999999999E-2</v>
      </c>
      <c r="AE934" s="5" t="s">
        <v>177</v>
      </c>
      <c r="AF934" s="5" t="s">
        <v>449</v>
      </c>
      <c r="AG934" s="5">
        <v>3.70903E-2</v>
      </c>
      <c r="AH934" s="40" t="s">
        <v>177</v>
      </c>
      <c r="AI934" s="40" t="s">
        <v>449</v>
      </c>
      <c r="AJ934" s="40" t="str">
        <f t="shared" si="110"/>
        <v>No</v>
      </c>
      <c r="AK934" s="40">
        <v>101.8</v>
      </c>
      <c r="AL934" s="40">
        <v>102</v>
      </c>
      <c r="AM934" s="5" t="s">
        <v>177</v>
      </c>
      <c r="AN934" s="5" t="s">
        <v>177</v>
      </c>
      <c r="AO934" s="5" t="s">
        <v>7765</v>
      </c>
      <c r="AP934" s="5">
        <v>1133227</v>
      </c>
      <c r="AQ934" s="5">
        <v>15</v>
      </c>
      <c r="AR934" s="5" t="str">
        <f t="shared" si="116"/>
        <v>yes</v>
      </c>
      <c r="AS934" s="5">
        <v>209034</v>
      </c>
      <c r="AT934" s="5" t="str">
        <f t="shared" si="112"/>
        <v>yes</v>
      </c>
      <c r="AU934" s="5" t="str">
        <f t="shared" si="113"/>
        <v>yes</v>
      </c>
      <c r="AV934" s="5">
        <v>99.437889215212266</v>
      </c>
      <c r="AW934" s="5">
        <v>100</v>
      </c>
      <c r="AX934" s="5" t="s">
        <v>2385</v>
      </c>
      <c r="AY934" s="5">
        <v>0</v>
      </c>
      <c r="AZ934" s="5" t="str">
        <f t="shared" si="114"/>
        <v>yes</v>
      </c>
      <c r="BA934" s="5" t="str">
        <f t="shared" si="115"/>
        <v>yes</v>
      </c>
    </row>
    <row r="935" spans="1:53">
      <c r="A935" s="5" t="s">
        <v>2430</v>
      </c>
      <c r="B935" s="5" t="s">
        <v>602</v>
      </c>
      <c r="C935" s="5" t="s">
        <v>5499</v>
      </c>
      <c r="D935" s="5">
        <v>2411473</v>
      </c>
      <c r="E935" s="5" t="s">
        <v>172</v>
      </c>
      <c r="F935" s="5" t="s">
        <v>2960</v>
      </c>
      <c r="G935" s="5" t="s">
        <v>2882</v>
      </c>
      <c r="H935" s="5" t="s">
        <v>1549</v>
      </c>
      <c r="I935" s="5" t="s">
        <v>6168</v>
      </c>
      <c r="J935" s="5">
        <v>2004</v>
      </c>
      <c r="K935" s="5" t="s">
        <v>4797</v>
      </c>
      <c r="L935" s="136" t="s">
        <v>178</v>
      </c>
      <c r="M935" s="5" t="s">
        <v>2380</v>
      </c>
      <c r="N935" s="5" t="str">
        <f>VLOOKUP(A935,'All_useable_T.pal_12-2019'!C:R,15,FALSE)</f>
        <v>Yes</v>
      </c>
      <c r="O935" s="5" t="s">
        <v>449</v>
      </c>
      <c r="P935" s="5" t="s">
        <v>449</v>
      </c>
      <c r="Q935" s="23">
        <v>38261</v>
      </c>
      <c r="R935" s="5" t="s">
        <v>172</v>
      </c>
      <c r="S935" s="23" t="s">
        <v>1461</v>
      </c>
      <c r="T935" s="5" t="s">
        <v>172</v>
      </c>
      <c r="U935" s="23" t="s">
        <v>2805</v>
      </c>
      <c r="V935" s="5" t="s">
        <v>172</v>
      </c>
      <c r="W935" s="5" t="s">
        <v>172</v>
      </c>
      <c r="X935" s="23" t="s">
        <v>449</v>
      </c>
      <c r="Y935" s="5" t="s">
        <v>2814</v>
      </c>
      <c r="Z935" s="5" t="s">
        <v>1786</v>
      </c>
      <c r="AA935" s="5" t="s">
        <v>1640</v>
      </c>
      <c r="AB935" s="5" t="s">
        <v>6585</v>
      </c>
      <c r="AC935" s="5" t="s">
        <v>1762</v>
      </c>
      <c r="AD935" s="5">
        <v>2.3368900000000001E-2</v>
      </c>
      <c r="AE935" s="5" t="s">
        <v>177</v>
      </c>
      <c r="AF935" s="5" t="s">
        <v>449</v>
      </c>
      <c r="AG935" s="5">
        <v>3.7228999999999998E-2</v>
      </c>
      <c r="AH935" s="40" t="s">
        <v>177</v>
      </c>
      <c r="AI935" s="40" t="s">
        <v>449</v>
      </c>
      <c r="AJ935" s="40" t="str">
        <f t="shared" si="110"/>
        <v>No</v>
      </c>
      <c r="AK935" s="40">
        <v>269.89999999999998</v>
      </c>
      <c r="AL935" s="40">
        <v>273</v>
      </c>
      <c r="AM935" s="5" t="s">
        <v>177</v>
      </c>
      <c r="AN935" s="5" t="s">
        <v>177</v>
      </c>
      <c r="AO935" s="5" t="s">
        <v>7735</v>
      </c>
      <c r="AP935" s="5">
        <v>1133846</v>
      </c>
      <c r="AQ935" s="5">
        <v>16</v>
      </c>
      <c r="AR935" s="5" t="str">
        <f t="shared" si="116"/>
        <v>yes</v>
      </c>
      <c r="AS935" s="5">
        <v>150080</v>
      </c>
      <c r="AT935" s="5" t="str">
        <f t="shared" si="112"/>
        <v>yes</v>
      </c>
      <c r="AU935" s="5" t="str">
        <f t="shared" si="113"/>
        <v>yes</v>
      </c>
      <c r="AV935" s="5">
        <v>99.492204946680204</v>
      </c>
      <c r="AW935" s="5">
        <v>100</v>
      </c>
      <c r="AX935" s="5" t="s">
        <v>2385</v>
      </c>
      <c r="AY935" s="5">
        <v>0</v>
      </c>
      <c r="AZ935" s="5" t="str">
        <f t="shared" si="114"/>
        <v>yes</v>
      </c>
      <c r="BA935" s="5" t="str">
        <f t="shared" si="115"/>
        <v>yes</v>
      </c>
    </row>
    <row r="936" spans="1:53">
      <c r="A936" s="5" t="s">
        <v>2449</v>
      </c>
      <c r="B936" s="5" t="s">
        <v>670</v>
      </c>
      <c r="C936" s="5" t="s">
        <v>5606</v>
      </c>
      <c r="D936" s="5">
        <v>2500000</v>
      </c>
      <c r="E936" s="5" t="s">
        <v>172</v>
      </c>
      <c r="F936" s="5" t="s">
        <v>2984</v>
      </c>
      <c r="G936" s="5" t="s">
        <v>2882</v>
      </c>
      <c r="H936" s="5" t="s">
        <v>1549</v>
      </c>
      <c r="I936" s="5" t="s">
        <v>6168</v>
      </c>
      <c r="J936" s="5">
        <v>2004</v>
      </c>
      <c r="K936" s="5" t="s">
        <v>4797</v>
      </c>
      <c r="L936" s="136" t="s">
        <v>178</v>
      </c>
      <c r="M936" s="5" t="s">
        <v>2380</v>
      </c>
      <c r="N936" s="5" t="str">
        <f>VLOOKUP(A936,'All_useable_T.pal_12-2019'!C:R,15,FALSE)</f>
        <v>Yes</v>
      </c>
      <c r="O936" s="5" t="s">
        <v>449</v>
      </c>
      <c r="P936" s="5" t="s">
        <v>449</v>
      </c>
      <c r="Q936" s="23">
        <v>38261</v>
      </c>
      <c r="R936" s="5" t="s">
        <v>172</v>
      </c>
      <c r="S936" s="23" t="s">
        <v>1461</v>
      </c>
      <c r="T936" s="5" t="s">
        <v>172</v>
      </c>
      <c r="U936" s="23" t="s">
        <v>2805</v>
      </c>
      <c r="V936" s="5" t="s">
        <v>172</v>
      </c>
      <c r="W936" s="5" t="s">
        <v>172</v>
      </c>
      <c r="X936" s="23" t="s">
        <v>177</v>
      </c>
      <c r="Y936" s="5" t="s">
        <v>2814</v>
      </c>
      <c r="Z936" s="5" t="s">
        <v>1786</v>
      </c>
      <c r="AA936" s="5" t="s">
        <v>1640</v>
      </c>
      <c r="AB936" s="5" t="s">
        <v>6585</v>
      </c>
      <c r="AC936" s="5" t="s">
        <v>1765</v>
      </c>
      <c r="AD936" s="5">
        <v>2.41841E-2</v>
      </c>
      <c r="AE936" s="5" t="s">
        <v>177</v>
      </c>
      <c r="AF936" s="5" t="s">
        <v>449</v>
      </c>
      <c r="AG936" s="5">
        <v>3.7008699999999999E-2</v>
      </c>
      <c r="AH936" s="40" t="s">
        <v>177</v>
      </c>
      <c r="AI936" s="40" t="s">
        <v>449</v>
      </c>
      <c r="AJ936" s="40" t="str">
        <f t="shared" si="110"/>
        <v>No</v>
      </c>
      <c r="AK936" s="40">
        <v>194.1</v>
      </c>
      <c r="AL936" s="40">
        <v>196</v>
      </c>
      <c r="AM936" s="5" t="s">
        <v>177</v>
      </c>
      <c r="AN936" s="5" t="s">
        <v>177</v>
      </c>
      <c r="AO936" s="5" t="s">
        <v>7759</v>
      </c>
      <c r="AP936" s="5">
        <v>1133021</v>
      </c>
      <c r="AQ936" s="5">
        <v>15</v>
      </c>
      <c r="AR936" s="5" t="str">
        <f t="shared" si="116"/>
        <v>yes</v>
      </c>
      <c r="AS936" s="5">
        <v>150004</v>
      </c>
      <c r="AT936" s="5" t="str">
        <f t="shared" si="112"/>
        <v>yes</v>
      </c>
      <c r="AU936" s="5" t="str">
        <f t="shared" si="113"/>
        <v>yes</v>
      </c>
      <c r="AV936" s="5">
        <v>99.419813220571882</v>
      </c>
      <c r="AW936" s="5">
        <v>100</v>
      </c>
      <c r="AX936" s="5" t="s">
        <v>2385</v>
      </c>
      <c r="AY936" s="5">
        <v>0</v>
      </c>
      <c r="AZ936" s="5" t="str">
        <f t="shared" si="114"/>
        <v>yes</v>
      </c>
      <c r="BA936" s="5" t="str">
        <f t="shared" si="115"/>
        <v>yes</v>
      </c>
    </row>
    <row r="937" spans="1:53">
      <c r="A937" s="5" t="s">
        <v>2443</v>
      </c>
      <c r="B937" s="5" t="s">
        <v>638</v>
      </c>
      <c r="C937" s="5" t="s">
        <v>5600</v>
      </c>
      <c r="D937" s="5">
        <v>2500000</v>
      </c>
      <c r="E937" s="5" t="s">
        <v>172</v>
      </c>
      <c r="F937" s="5" t="s">
        <v>2974</v>
      </c>
      <c r="G937" s="5" t="s">
        <v>2882</v>
      </c>
      <c r="H937" s="5" t="s">
        <v>1549</v>
      </c>
      <c r="I937" s="5" t="s">
        <v>6168</v>
      </c>
      <c r="J937" s="5">
        <v>2004</v>
      </c>
      <c r="K937" s="5" t="s">
        <v>4797</v>
      </c>
      <c r="L937" s="136" t="s">
        <v>178</v>
      </c>
      <c r="M937" s="5" t="s">
        <v>2380</v>
      </c>
      <c r="N937" s="5" t="str">
        <f>VLOOKUP(A937,'All_useable_T.pal_12-2019'!C:R,15,FALSE)</f>
        <v>Yes</v>
      </c>
      <c r="O937" s="5" t="s">
        <v>449</v>
      </c>
      <c r="P937" s="5" t="s">
        <v>449</v>
      </c>
      <c r="Q937" s="23">
        <v>38261</v>
      </c>
      <c r="R937" s="5" t="s">
        <v>172</v>
      </c>
      <c r="S937" s="23" t="s">
        <v>9557</v>
      </c>
      <c r="T937" s="5" t="s">
        <v>172</v>
      </c>
      <c r="U937" s="23" t="s">
        <v>2805</v>
      </c>
      <c r="V937" s="5" t="s">
        <v>172</v>
      </c>
      <c r="W937" s="5" t="s">
        <v>172</v>
      </c>
      <c r="X937" s="23" t="s">
        <v>177</v>
      </c>
      <c r="Y937" s="5" t="s">
        <v>2814</v>
      </c>
      <c r="Z937" s="5" t="s">
        <v>1786</v>
      </c>
      <c r="AA937" s="5" t="s">
        <v>1640</v>
      </c>
      <c r="AB937" s="5" t="s">
        <v>6585</v>
      </c>
      <c r="AC937" s="5" t="s">
        <v>1765</v>
      </c>
      <c r="AD937" s="5">
        <v>2.42262E-2</v>
      </c>
      <c r="AE937" s="5" t="s">
        <v>177</v>
      </c>
      <c r="AF937" s="5" t="s">
        <v>449</v>
      </c>
      <c r="AG937" s="5">
        <v>3.6908700000000003E-2</v>
      </c>
      <c r="AH937" s="40" t="s">
        <v>177</v>
      </c>
      <c r="AI937" s="40" t="s">
        <v>449</v>
      </c>
      <c r="AJ937" s="40" t="str">
        <f t="shared" si="110"/>
        <v>No</v>
      </c>
      <c r="AK937" s="40">
        <v>364.8</v>
      </c>
      <c r="AL937" s="40">
        <v>368</v>
      </c>
      <c r="AM937" s="5" t="s">
        <v>177</v>
      </c>
      <c r="AN937" s="5" t="s">
        <v>177</v>
      </c>
      <c r="AO937" s="5" t="s">
        <v>7751</v>
      </c>
      <c r="AP937" s="5">
        <v>1132870</v>
      </c>
      <c r="AQ937" s="5">
        <v>15</v>
      </c>
      <c r="AR937" s="5" t="str">
        <f t="shared" si="116"/>
        <v>yes</v>
      </c>
      <c r="AS937" s="5">
        <v>299116</v>
      </c>
      <c r="AT937" s="5" t="str">
        <f t="shared" si="112"/>
        <v>yes</v>
      </c>
      <c r="AU937" s="5" t="str">
        <f t="shared" si="113"/>
        <v>yes</v>
      </c>
      <c r="AV937" s="5">
        <v>99.406563341005395</v>
      </c>
      <c r="AW937" s="5">
        <v>100</v>
      </c>
      <c r="AX937" s="5" t="s">
        <v>2385</v>
      </c>
      <c r="AY937" s="5">
        <v>0</v>
      </c>
      <c r="AZ937" s="5" t="str">
        <f t="shared" si="114"/>
        <v>yes</v>
      </c>
      <c r="BA937" s="5" t="str">
        <f t="shared" si="115"/>
        <v>yes</v>
      </c>
    </row>
    <row r="938" spans="1:53">
      <c r="A938" s="5" t="s">
        <v>2405</v>
      </c>
      <c r="B938" s="5" t="s">
        <v>1000</v>
      </c>
      <c r="C938" s="5" t="s">
        <v>5553</v>
      </c>
      <c r="D938" s="5">
        <v>2500000</v>
      </c>
      <c r="E938" s="5" t="s">
        <v>172</v>
      </c>
      <c r="F938" s="5" t="s">
        <v>2940</v>
      </c>
      <c r="G938" s="5" t="s">
        <v>2882</v>
      </c>
      <c r="H938" s="5" t="s">
        <v>1549</v>
      </c>
      <c r="I938" s="5" t="s">
        <v>6168</v>
      </c>
      <c r="J938" s="5">
        <v>2004</v>
      </c>
      <c r="K938" s="5" t="s">
        <v>4797</v>
      </c>
      <c r="L938" s="136" t="s">
        <v>178</v>
      </c>
      <c r="M938" s="5" t="s">
        <v>2380</v>
      </c>
      <c r="N938" s="5" t="str">
        <f>VLOOKUP(A938,'All_useable_T.pal_12-2019'!C:R,15,FALSE)</f>
        <v>Yes</v>
      </c>
      <c r="O938" s="5" t="s">
        <v>449</v>
      </c>
      <c r="P938" s="5" t="s">
        <v>449</v>
      </c>
      <c r="Q938" s="23">
        <v>38322</v>
      </c>
      <c r="R938" s="5" t="s">
        <v>172</v>
      </c>
      <c r="S938" s="23" t="s">
        <v>1456</v>
      </c>
      <c r="T938" s="5" t="s">
        <v>172</v>
      </c>
      <c r="U938" s="23" t="s">
        <v>2805</v>
      </c>
      <c r="V938" s="5" t="s">
        <v>172</v>
      </c>
      <c r="W938" s="5" t="s">
        <v>172</v>
      </c>
      <c r="X938" s="23" t="s">
        <v>177</v>
      </c>
      <c r="Y938" s="5" t="s">
        <v>2814</v>
      </c>
      <c r="Z938" s="5" t="s">
        <v>1786</v>
      </c>
      <c r="AA938" s="5" t="s">
        <v>1640</v>
      </c>
      <c r="AB938" s="5" t="s">
        <v>6585</v>
      </c>
      <c r="AC938" s="5" t="s">
        <v>1765</v>
      </c>
      <c r="AD938" s="5">
        <v>2.41788E-2</v>
      </c>
      <c r="AE938" s="5" t="s">
        <v>177</v>
      </c>
      <c r="AF938" s="5" t="s">
        <v>449</v>
      </c>
      <c r="AG938" s="5">
        <v>3.6952600000000002E-2</v>
      </c>
      <c r="AH938" s="40" t="s">
        <v>177</v>
      </c>
      <c r="AI938" s="40" t="s">
        <v>449</v>
      </c>
      <c r="AJ938" s="40" t="str">
        <f t="shared" si="110"/>
        <v>No</v>
      </c>
      <c r="AK938" s="40">
        <v>497.5</v>
      </c>
      <c r="AL938" s="40">
        <v>501</v>
      </c>
      <c r="AM938" s="5" t="s">
        <v>177</v>
      </c>
      <c r="AN938" s="5" t="s">
        <v>177</v>
      </c>
      <c r="AO938" s="5" t="s">
        <v>7685</v>
      </c>
      <c r="AP938" s="5">
        <v>1133174</v>
      </c>
      <c r="AQ938" s="5">
        <v>16</v>
      </c>
      <c r="AR938" s="5" t="str">
        <f t="shared" si="116"/>
        <v>yes</v>
      </c>
      <c r="AS938" s="5">
        <v>150054</v>
      </c>
      <c r="AT938" s="5" t="str">
        <f t="shared" si="112"/>
        <v>yes</v>
      </c>
      <c r="AU938" s="5" t="str">
        <f t="shared" si="113"/>
        <v>yes</v>
      </c>
      <c r="AV938" s="5">
        <v>99.43323859523197</v>
      </c>
      <c r="AW938" s="5">
        <v>100</v>
      </c>
      <c r="AX938" s="5" t="s">
        <v>2385</v>
      </c>
      <c r="AY938" s="5">
        <v>0</v>
      </c>
      <c r="AZ938" s="5" t="str">
        <f t="shared" si="114"/>
        <v>yes</v>
      </c>
      <c r="BA938" s="5" t="str">
        <f t="shared" si="115"/>
        <v>yes</v>
      </c>
    </row>
    <row r="939" spans="1:53">
      <c r="A939" s="5" t="s">
        <v>2399</v>
      </c>
      <c r="B939" s="5" t="s">
        <v>993</v>
      </c>
      <c r="C939" s="5" t="s">
        <v>5531</v>
      </c>
      <c r="D939" s="5">
        <v>2500000</v>
      </c>
      <c r="E939" s="5" t="s">
        <v>172</v>
      </c>
      <c r="F939" s="5" t="s">
        <v>2932</v>
      </c>
      <c r="G939" s="5" t="s">
        <v>2882</v>
      </c>
      <c r="H939" s="5" t="s">
        <v>1549</v>
      </c>
      <c r="I939" s="5" t="s">
        <v>6168</v>
      </c>
      <c r="J939" s="5">
        <v>2004</v>
      </c>
      <c r="K939" s="5" t="s">
        <v>4797</v>
      </c>
      <c r="L939" s="136" t="s">
        <v>178</v>
      </c>
      <c r="M939" s="5" t="s">
        <v>2380</v>
      </c>
      <c r="N939" s="5" t="str">
        <f>VLOOKUP(A939,'All_useable_T.pal_12-2019'!C:R,15,FALSE)</f>
        <v>Yes</v>
      </c>
      <c r="O939" s="5" t="s">
        <v>449</v>
      </c>
      <c r="P939" s="5" t="s">
        <v>449</v>
      </c>
      <c r="Q939" s="23">
        <v>38322</v>
      </c>
      <c r="R939" s="5" t="s">
        <v>172</v>
      </c>
      <c r="S939" s="23" t="s">
        <v>1461</v>
      </c>
      <c r="T939" s="5" t="s">
        <v>172</v>
      </c>
      <c r="U939" s="23" t="s">
        <v>2805</v>
      </c>
      <c r="V939" s="5" t="s">
        <v>172</v>
      </c>
      <c r="W939" s="5" t="s">
        <v>172</v>
      </c>
      <c r="X939" s="23" t="s">
        <v>177</v>
      </c>
      <c r="Y939" s="5" t="s">
        <v>2814</v>
      </c>
      <c r="Z939" s="5" t="s">
        <v>1786</v>
      </c>
      <c r="AA939" s="5" t="s">
        <v>1640</v>
      </c>
      <c r="AB939" s="5" t="s">
        <v>6585</v>
      </c>
      <c r="AC939" s="5" t="s">
        <v>1765</v>
      </c>
      <c r="AD939" s="5">
        <v>2.3732199999999998E-2</v>
      </c>
      <c r="AE939" s="5" t="s">
        <v>177</v>
      </c>
      <c r="AF939" s="5" t="s">
        <v>449</v>
      </c>
      <c r="AG939" s="5">
        <v>3.7006999999999998E-2</v>
      </c>
      <c r="AH939" s="40" t="s">
        <v>177</v>
      </c>
      <c r="AI939" s="40" t="s">
        <v>449</v>
      </c>
      <c r="AJ939" s="40" t="str">
        <f t="shared" si="110"/>
        <v>No</v>
      </c>
      <c r="AK939" s="40">
        <v>470.9</v>
      </c>
      <c r="AL939" s="40">
        <v>469</v>
      </c>
      <c r="AM939" s="5" t="s">
        <v>177</v>
      </c>
      <c r="AN939" s="5" t="s">
        <v>177</v>
      </c>
      <c r="AO939" s="5" t="s">
        <v>7657</v>
      </c>
      <c r="AP939" s="5">
        <v>1133094</v>
      </c>
      <c r="AQ939" s="5">
        <v>16</v>
      </c>
      <c r="AR939" s="5" t="str">
        <f t="shared" si="116"/>
        <v>yes</v>
      </c>
      <c r="AS939" s="5">
        <v>175063</v>
      </c>
      <c r="AT939" s="5" t="str">
        <f t="shared" si="112"/>
        <v>yes</v>
      </c>
      <c r="AU939" s="5" t="str">
        <f t="shared" si="113"/>
        <v>yes</v>
      </c>
      <c r="AV939" s="5">
        <v>99.426218791488139</v>
      </c>
      <c r="AW939" s="5">
        <v>100</v>
      </c>
      <c r="AX939" s="5" t="s">
        <v>2385</v>
      </c>
      <c r="AY939" s="5">
        <v>0</v>
      </c>
      <c r="AZ939" s="5" t="str">
        <f t="shared" si="114"/>
        <v>yes</v>
      </c>
      <c r="BA939" s="5" t="str">
        <f t="shared" si="115"/>
        <v>yes</v>
      </c>
    </row>
    <row r="940" spans="1:53">
      <c r="A940" s="5" t="s">
        <v>2446</v>
      </c>
      <c r="B940" s="5" t="s">
        <v>1027</v>
      </c>
      <c r="C940" s="5" t="s">
        <v>5603</v>
      </c>
      <c r="D940" s="5">
        <v>2500000</v>
      </c>
      <c r="E940" s="5" t="s">
        <v>172</v>
      </c>
      <c r="F940" s="5" t="s">
        <v>2990</v>
      </c>
      <c r="G940" s="5" t="s">
        <v>2882</v>
      </c>
      <c r="H940" s="5" t="s">
        <v>1549</v>
      </c>
      <c r="I940" s="5" t="s">
        <v>6168</v>
      </c>
      <c r="J940" s="5">
        <v>2005</v>
      </c>
      <c r="K940" s="5" t="s">
        <v>4797</v>
      </c>
      <c r="L940" s="136" t="s">
        <v>178</v>
      </c>
      <c r="M940" s="5" t="s">
        <v>2380</v>
      </c>
      <c r="N940" s="5" t="str">
        <f>VLOOKUP(A940,'All_useable_T.pal_12-2019'!C:R,15,FALSE)</f>
        <v>Yes</v>
      </c>
      <c r="O940" s="5" t="s">
        <v>449</v>
      </c>
      <c r="P940" s="5" t="s">
        <v>449</v>
      </c>
      <c r="Q940" s="23">
        <v>38353</v>
      </c>
      <c r="R940" s="5" t="s">
        <v>172</v>
      </c>
      <c r="S940" s="23" t="s">
        <v>1461</v>
      </c>
      <c r="T940" s="5" t="s">
        <v>172</v>
      </c>
      <c r="U940" s="23" t="s">
        <v>2805</v>
      </c>
      <c r="V940" s="5" t="s">
        <v>172</v>
      </c>
      <c r="W940" s="5" t="s">
        <v>172</v>
      </c>
      <c r="X940" s="23" t="s">
        <v>449</v>
      </c>
      <c r="Y940" s="5" t="s">
        <v>2814</v>
      </c>
      <c r="Z940" s="5" t="s">
        <v>1786</v>
      </c>
      <c r="AA940" s="5" t="s">
        <v>1640</v>
      </c>
      <c r="AB940" s="5" t="s">
        <v>6585</v>
      </c>
      <c r="AC940" s="5" t="s">
        <v>1765</v>
      </c>
      <c r="AD940" s="5">
        <v>2.4299100000000001E-2</v>
      </c>
      <c r="AE940" s="5" t="s">
        <v>177</v>
      </c>
      <c r="AF940" s="5" t="s">
        <v>449</v>
      </c>
      <c r="AG940" s="5">
        <v>3.7066599999999998E-2</v>
      </c>
      <c r="AH940" s="40" t="s">
        <v>177</v>
      </c>
      <c r="AI940" s="40" t="s">
        <v>449</v>
      </c>
      <c r="AJ940" s="40" t="str">
        <f t="shared" si="110"/>
        <v>No</v>
      </c>
      <c r="AK940" s="40">
        <v>136.80000000000001</v>
      </c>
      <c r="AL940" s="40">
        <v>138</v>
      </c>
      <c r="AM940" s="5" t="s">
        <v>177</v>
      </c>
      <c r="AN940" s="5" t="s">
        <v>177</v>
      </c>
      <c r="AO940" s="5" t="s">
        <v>7755</v>
      </c>
      <c r="AP940" s="5">
        <v>1133611</v>
      </c>
      <c r="AQ940" s="5">
        <v>16</v>
      </c>
      <c r="AR940" s="5" t="str">
        <f t="shared" si="116"/>
        <v>yes</v>
      </c>
      <c r="AS940" s="5">
        <v>175104</v>
      </c>
      <c r="AT940" s="5" t="str">
        <f t="shared" si="112"/>
        <v>yes</v>
      </c>
      <c r="AU940" s="5" t="str">
        <f t="shared" si="113"/>
        <v>yes</v>
      </c>
      <c r="AV940" s="5">
        <v>99.471584273182685</v>
      </c>
      <c r="AW940" s="5">
        <v>100</v>
      </c>
      <c r="AX940" s="5" t="s">
        <v>2385</v>
      </c>
      <c r="AY940" s="5">
        <v>0</v>
      </c>
      <c r="AZ940" s="5" t="str">
        <f t="shared" si="114"/>
        <v>yes</v>
      </c>
      <c r="BA940" s="5" t="str">
        <f t="shared" si="115"/>
        <v>yes</v>
      </c>
    </row>
    <row r="941" spans="1:53">
      <c r="A941" s="5" t="s">
        <v>2451</v>
      </c>
      <c r="B941" s="5" t="s">
        <v>676</v>
      </c>
      <c r="C941" s="5" t="s">
        <v>5608</v>
      </c>
      <c r="D941" s="5">
        <v>2500000</v>
      </c>
      <c r="E941" s="5" t="s">
        <v>172</v>
      </c>
      <c r="F941" s="5" t="s">
        <v>2986</v>
      </c>
      <c r="G941" s="5" t="s">
        <v>2882</v>
      </c>
      <c r="H941" s="5" t="s">
        <v>1549</v>
      </c>
      <c r="I941" s="5" t="s">
        <v>6168</v>
      </c>
      <c r="J941" s="5">
        <v>2005</v>
      </c>
      <c r="K941" s="5" t="s">
        <v>4797</v>
      </c>
      <c r="L941" s="136" t="s">
        <v>178</v>
      </c>
      <c r="M941" s="5" t="s">
        <v>2380</v>
      </c>
      <c r="N941" s="5" t="str">
        <f>VLOOKUP(A941,'All_useable_T.pal_12-2019'!C:R,15,FALSE)</f>
        <v>Yes</v>
      </c>
      <c r="O941" s="5" t="s">
        <v>449</v>
      </c>
      <c r="P941" s="5" t="s">
        <v>449</v>
      </c>
      <c r="Q941" s="23">
        <v>38353</v>
      </c>
      <c r="R941" s="5" t="s">
        <v>172</v>
      </c>
      <c r="S941" s="23" t="s">
        <v>1461</v>
      </c>
      <c r="T941" s="5" t="s">
        <v>172</v>
      </c>
      <c r="U941" s="23" t="s">
        <v>2805</v>
      </c>
      <c r="V941" s="5" t="s">
        <v>172</v>
      </c>
      <c r="W941" s="5" t="s">
        <v>172</v>
      </c>
      <c r="X941" s="23" t="s">
        <v>449</v>
      </c>
      <c r="Y941" s="5" t="s">
        <v>2814</v>
      </c>
      <c r="Z941" s="5" t="s">
        <v>1786</v>
      </c>
      <c r="AA941" s="5" t="s">
        <v>1640</v>
      </c>
      <c r="AB941" s="5" t="s">
        <v>6585</v>
      </c>
      <c r="AC941" s="5" t="s">
        <v>1765</v>
      </c>
      <c r="AD941" s="5">
        <v>2.4339400000000001E-2</v>
      </c>
      <c r="AE941" s="5" t="s">
        <v>177</v>
      </c>
      <c r="AF941" s="5" t="s">
        <v>449</v>
      </c>
      <c r="AG941" s="5">
        <v>3.6984200000000002E-2</v>
      </c>
      <c r="AH941" s="40" t="s">
        <v>177</v>
      </c>
      <c r="AI941" s="40" t="s">
        <v>449</v>
      </c>
      <c r="AJ941" s="40" t="str">
        <f t="shared" si="110"/>
        <v>No</v>
      </c>
      <c r="AK941" s="40">
        <v>179.7</v>
      </c>
      <c r="AL941" s="40">
        <v>181</v>
      </c>
      <c r="AM941" s="5" t="s">
        <v>177</v>
      </c>
      <c r="AN941" s="5" t="s">
        <v>177</v>
      </c>
      <c r="AO941" s="5" t="s">
        <v>7762</v>
      </c>
      <c r="AP941" s="5">
        <v>1132572</v>
      </c>
      <c r="AQ941" s="5">
        <v>13</v>
      </c>
      <c r="AR941" s="5" t="str">
        <f t="shared" si="116"/>
        <v>yes</v>
      </c>
      <c r="AS941" s="5">
        <v>299255</v>
      </c>
      <c r="AT941" s="5" t="str">
        <f t="shared" si="112"/>
        <v>yes</v>
      </c>
      <c r="AU941" s="5" t="str">
        <f t="shared" si="113"/>
        <v>yes</v>
      </c>
      <c r="AV941" s="5">
        <v>99.380414572059607</v>
      </c>
      <c r="AW941" s="5">
        <v>100</v>
      </c>
      <c r="AX941" s="5" t="s">
        <v>2385</v>
      </c>
      <c r="AY941" s="5">
        <v>0</v>
      </c>
      <c r="AZ941" s="5" t="str">
        <f t="shared" si="114"/>
        <v>yes</v>
      </c>
      <c r="BA941" s="5" t="str">
        <f t="shared" si="115"/>
        <v>yes</v>
      </c>
    </row>
    <row r="942" spans="1:53">
      <c r="A942" s="5" t="s">
        <v>2452</v>
      </c>
      <c r="B942" s="5" t="s">
        <v>678</v>
      </c>
      <c r="C942" s="5" t="s">
        <v>5609</v>
      </c>
      <c r="D942" s="5">
        <v>2500000</v>
      </c>
      <c r="E942" s="5" t="s">
        <v>172</v>
      </c>
      <c r="F942" s="5" t="s">
        <v>2987</v>
      </c>
      <c r="G942" s="5" t="s">
        <v>2882</v>
      </c>
      <c r="H942" s="5" t="s">
        <v>1549</v>
      </c>
      <c r="I942" s="5" t="s">
        <v>6168</v>
      </c>
      <c r="J942" s="5">
        <v>2005</v>
      </c>
      <c r="K942" s="5" t="s">
        <v>4797</v>
      </c>
      <c r="L942" s="136" t="s">
        <v>178</v>
      </c>
      <c r="M942" s="5" t="s">
        <v>2380</v>
      </c>
      <c r="N942" s="5" t="str">
        <f>VLOOKUP(A942,'All_useable_T.pal_12-2019'!C:R,15,FALSE)</f>
        <v>Yes</v>
      </c>
      <c r="O942" s="5" t="s">
        <v>449</v>
      </c>
      <c r="P942" s="5" t="s">
        <v>449</v>
      </c>
      <c r="Q942" s="23">
        <v>38443</v>
      </c>
      <c r="R942" s="5" t="s">
        <v>172</v>
      </c>
      <c r="S942" s="23" t="s">
        <v>9557</v>
      </c>
      <c r="T942" s="5" t="s">
        <v>172</v>
      </c>
      <c r="U942" s="23" t="s">
        <v>172</v>
      </c>
      <c r="V942" s="5" t="s">
        <v>172</v>
      </c>
      <c r="W942" s="5" t="s">
        <v>172</v>
      </c>
      <c r="X942" s="23" t="s">
        <v>449</v>
      </c>
      <c r="Y942" s="5" t="s">
        <v>2814</v>
      </c>
      <c r="Z942" s="5" t="s">
        <v>1786</v>
      </c>
      <c r="AA942" s="5" t="s">
        <v>1640</v>
      </c>
      <c r="AB942" s="5" t="s">
        <v>6585</v>
      </c>
      <c r="AC942" s="5" t="s">
        <v>1765</v>
      </c>
      <c r="AD942" s="5">
        <v>2.4313999999999999E-2</v>
      </c>
      <c r="AE942" s="5" t="s">
        <v>177</v>
      </c>
      <c r="AF942" s="5" t="s">
        <v>449</v>
      </c>
      <c r="AG942" s="5">
        <v>3.7216699999999998E-2</v>
      </c>
      <c r="AH942" s="40" t="s">
        <v>177</v>
      </c>
      <c r="AI942" s="40" t="s">
        <v>449</v>
      </c>
      <c r="AJ942" s="40" t="str">
        <f t="shared" si="110"/>
        <v>No</v>
      </c>
      <c r="AK942" s="40">
        <v>93.9</v>
      </c>
      <c r="AL942" s="40">
        <v>94</v>
      </c>
      <c r="AM942" s="5" t="s">
        <v>177</v>
      </c>
      <c r="AN942" s="5" t="s">
        <v>177</v>
      </c>
      <c r="AO942" s="5" t="s">
        <v>7763</v>
      </c>
      <c r="AP942" s="5">
        <v>1133200</v>
      </c>
      <c r="AQ942" s="5">
        <v>14</v>
      </c>
      <c r="AR942" s="5" t="str">
        <f t="shared" si="116"/>
        <v>yes</v>
      </c>
      <c r="AS942" s="5">
        <v>209032</v>
      </c>
      <c r="AT942" s="5" t="str">
        <f t="shared" si="112"/>
        <v>yes</v>
      </c>
      <c r="AU942" s="5" t="str">
        <f t="shared" si="113"/>
        <v>yes</v>
      </c>
      <c r="AV942" s="5">
        <v>99.435520031448718</v>
      </c>
      <c r="AW942" s="5">
        <v>100</v>
      </c>
      <c r="AX942" s="5" t="s">
        <v>2385</v>
      </c>
      <c r="AY942" s="5">
        <v>0</v>
      </c>
      <c r="AZ942" s="5" t="str">
        <f t="shared" si="114"/>
        <v>yes</v>
      </c>
      <c r="BA942" s="5" t="str">
        <f t="shared" si="115"/>
        <v>yes</v>
      </c>
    </row>
    <row r="943" spans="1:53">
      <c r="A943" s="5" t="s">
        <v>2419</v>
      </c>
      <c r="B943" s="5" t="s">
        <v>1011</v>
      </c>
      <c r="C943" s="5" t="s">
        <v>5573</v>
      </c>
      <c r="D943" s="5">
        <v>2500000</v>
      </c>
      <c r="E943" s="5" t="s">
        <v>172</v>
      </c>
      <c r="F943" s="5" t="s">
        <v>2962</v>
      </c>
      <c r="G943" s="5" t="s">
        <v>2882</v>
      </c>
      <c r="H943" s="5" t="s">
        <v>1549</v>
      </c>
      <c r="I943" s="5" t="s">
        <v>6168</v>
      </c>
      <c r="J943" s="5">
        <v>2005</v>
      </c>
      <c r="K943" s="5" t="s">
        <v>4797</v>
      </c>
      <c r="L943" s="136" t="s">
        <v>178</v>
      </c>
      <c r="M943" s="5" t="s">
        <v>2380</v>
      </c>
      <c r="N943" s="5" t="str">
        <f>VLOOKUP(A943,'All_useable_T.pal_12-2019'!C:R,15,FALSE)</f>
        <v>Yes</v>
      </c>
      <c r="O943" s="5" t="s">
        <v>449</v>
      </c>
      <c r="P943" s="5" t="s">
        <v>449</v>
      </c>
      <c r="Q943" s="23">
        <v>38443</v>
      </c>
      <c r="R943" s="5" t="s">
        <v>172</v>
      </c>
      <c r="S943" s="23" t="s">
        <v>9557</v>
      </c>
      <c r="T943" s="5" t="s">
        <v>172</v>
      </c>
      <c r="U943" s="23" t="s">
        <v>2805</v>
      </c>
      <c r="V943" s="5" t="s">
        <v>172</v>
      </c>
      <c r="W943" s="5" t="s">
        <v>172</v>
      </c>
      <c r="X943" s="23" t="s">
        <v>177</v>
      </c>
      <c r="Y943" s="5" t="s">
        <v>2814</v>
      </c>
      <c r="Z943" s="5" t="s">
        <v>1786</v>
      </c>
      <c r="AA943" s="5" t="s">
        <v>1640</v>
      </c>
      <c r="AB943" s="5" t="s">
        <v>6585</v>
      </c>
      <c r="AC943" s="5" t="s">
        <v>1765</v>
      </c>
      <c r="AD943" s="5">
        <v>2.4232400000000001E-2</v>
      </c>
      <c r="AE943" s="5" t="s">
        <v>177</v>
      </c>
      <c r="AF943" s="5" t="s">
        <v>449</v>
      </c>
      <c r="AG943" s="5">
        <v>3.6942000000000003E-2</v>
      </c>
      <c r="AH943" s="40" t="s">
        <v>177</v>
      </c>
      <c r="AI943" s="40" t="s">
        <v>449</v>
      </c>
      <c r="AJ943" s="40" t="str">
        <f t="shared" si="110"/>
        <v>No</v>
      </c>
      <c r="AK943" s="40">
        <v>470.3</v>
      </c>
      <c r="AL943" s="40">
        <v>474</v>
      </c>
      <c r="AM943" s="5" t="s">
        <v>177</v>
      </c>
      <c r="AN943" s="5" t="s">
        <v>177</v>
      </c>
      <c r="AO943" s="5" t="s">
        <v>7718</v>
      </c>
      <c r="AP943" s="5">
        <v>1133460</v>
      </c>
      <c r="AQ943" s="5">
        <v>19</v>
      </c>
      <c r="AR943" s="5" t="str">
        <f t="shared" si="116"/>
        <v>yes</v>
      </c>
      <c r="AS943" s="5">
        <v>150027</v>
      </c>
      <c r="AT943" s="5" t="str">
        <f t="shared" si="112"/>
        <v>yes</v>
      </c>
      <c r="AU943" s="5" t="str">
        <f t="shared" si="113"/>
        <v>yes</v>
      </c>
      <c r="AV943" s="5">
        <v>99.458334393616184</v>
      </c>
      <c r="AW943" s="5">
        <v>100</v>
      </c>
      <c r="AX943" s="5" t="s">
        <v>2385</v>
      </c>
      <c r="AY943" s="5">
        <v>0</v>
      </c>
      <c r="AZ943" s="5" t="str">
        <f t="shared" si="114"/>
        <v>yes</v>
      </c>
      <c r="BA943" s="5" t="str">
        <f t="shared" si="115"/>
        <v>yes</v>
      </c>
    </row>
    <row r="944" spans="1:53">
      <c r="A944" s="5" t="s">
        <v>6116</v>
      </c>
      <c r="B944" s="5" t="s">
        <v>1004</v>
      </c>
      <c r="C944" s="5" t="s">
        <v>5564</v>
      </c>
      <c r="D944" s="5">
        <v>2500000</v>
      </c>
      <c r="E944" s="5" t="s">
        <v>172</v>
      </c>
      <c r="F944" s="5" t="s">
        <v>6203</v>
      </c>
      <c r="G944" s="5" t="s">
        <v>2882</v>
      </c>
      <c r="H944" s="5" t="s">
        <v>1549</v>
      </c>
      <c r="I944" s="5" t="s">
        <v>6168</v>
      </c>
      <c r="J944" s="5">
        <v>2005</v>
      </c>
      <c r="K944" s="10" t="s">
        <v>6174</v>
      </c>
      <c r="L944" s="136" t="s">
        <v>178</v>
      </c>
      <c r="M944" s="5" t="s">
        <v>2380</v>
      </c>
      <c r="N944" s="5" t="s">
        <v>177</v>
      </c>
      <c r="O944" s="5" t="s">
        <v>449</v>
      </c>
      <c r="P944" s="5" t="s">
        <v>177</v>
      </c>
      <c r="Q944" s="5" t="s">
        <v>172</v>
      </c>
      <c r="R944" s="5" t="s">
        <v>172</v>
      </c>
      <c r="S944" s="5" t="s">
        <v>172</v>
      </c>
      <c r="T944" s="5" t="s">
        <v>172</v>
      </c>
      <c r="U944" s="5" t="s">
        <v>172</v>
      </c>
      <c r="V944" s="5" t="s">
        <v>172</v>
      </c>
      <c r="W944" s="5" t="s">
        <v>172</v>
      </c>
      <c r="X944" s="5" t="s">
        <v>172</v>
      </c>
      <c r="Y944" s="5" t="s">
        <v>2814</v>
      </c>
      <c r="Z944" s="5" t="s">
        <v>1786</v>
      </c>
      <c r="AA944" s="5" t="s">
        <v>1640</v>
      </c>
      <c r="AB944" s="5" t="s">
        <v>6585</v>
      </c>
      <c r="AC944" s="5" t="s">
        <v>1765</v>
      </c>
      <c r="AD944" s="5">
        <v>2.4450900000000001E-2</v>
      </c>
      <c r="AE944" s="5" t="s">
        <v>177</v>
      </c>
      <c r="AF944" s="5" t="s">
        <v>449</v>
      </c>
      <c r="AG944" s="40">
        <v>2.9283400000000001E-2</v>
      </c>
      <c r="AH944" s="40" t="s">
        <v>177</v>
      </c>
      <c r="AI944" s="40" t="s">
        <v>449</v>
      </c>
      <c r="AJ944" s="40" t="str">
        <f t="shared" si="110"/>
        <v>No</v>
      </c>
      <c r="AK944" s="40" t="s">
        <v>172</v>
      </c>
      <c r="AL944" s="40" t="s">
        <v>172</v>
      </c>
      <c r="AM944" s="5" t="s">
        <v>177</v>
      </c>
      <c r="AN944" s="5" t="s">
        <v>177</v>
      </c>
      <c r="AO944" s="5" t="s">
        <v>7700</v>
      </c>
      <c r="AP944" s="5">
        <v>1133338</v>
      </c>
      <c r="AQ944" s="5">
        <v>14</v>
      </c>
      <c r="AR944" s="5" t="str">
        <f t="shared" si="116"/>
        <v>yes</v>
      </c>
      <c r="AS944" s="5">
        <v>149688</v>
      </c>
      <c r="AT944" s="5" t="str">
        <f t="shared" si="112"/>
        <v>yes</v>
      </c>
      <c r="AU944" s="5" t="str">
        <f t="shared" si="113"/>
        <v>yes</v>
      </c>
      <c r="AV944" s="5">
        <v>99.447629192906845</v>
      </c>
      <c r="AW944" s="5">
        <v>100</v>
      </c>
      <c r="AX944" s="5" t="s">
        <v>2385</v>
      </c>
      <c r="AY944" s="5">
        <v>0</v>
      </c>
      <c r="AZ944" s="5" t="str">
        <f t="shared" si="114"/>
        <v>yes</v>
      </c>
      <c r="BA944" s="5" t="str">
        <f t="shared" si="115"/>
        <v>yes</v>
      </c>
    </row>
    <row r="945" spans="1:53">
      <c r="A945" s="5" t="s">
        <v>2403</v>
      </c>
      <c r="B945" s="5" t="s">
        <v>997</v>
      </c>
      <c r="C945" s="5" t="s">
        <v>5546</v>
      </c>
      <c r="D945" s="5">
        <v>2500000</v>
      </c>
      <c r="E945" s="5" t="s">
        <v>172</v>
      </c>
      <c r="F945" s="5" t="s">
        <v>2937</v>
      </c>
      <c r="G945" s="5" t="s">
        <v>2882</v>
      </c>
      <c r="H945" s="5" t="s">
        <v>1549</v>
      </c>
      <c r="I945" s="5" t="s">
        <v>6168</v>
      </c>
      <c r="J945" s="5">
        <v>2005</v>
      </c>
      <c r="K945" s="5" t="s">
        <v>4797</v>
      </c>
      <c r="L945" s="136" t="s">
        <v>178</v>
      </c>
      <c r="M945" s="5" t="s">
        <v>2380</v>
      </c>
      <c r="N945" s="5" t="str">
        <f>VLOOKUP(A945,'All_useable_T.pal_12-2019'!C:R,15,FALSE)</f>
        <v>Yes</v>
      </c>
      <c r="O945" s="5" t="s">
        <v>449</v>
      </c>
      <c r="P945" s="5" t="s">
        <v>449</v>
      </c>
      <c r="Q945" s="23">
        <v>38473</v>
      </c>
      <c r="R945" s="5" t="s">
        <v>172</v>
      </c>
      <c r="S945" s="23" t="s">
        <v>1461</v>
      </c>
      <c r="T945" s="5" t="s">
        <v>172</v>
      </c>
      <c r="U945" s="23" t="s">
        <v>2805</v>
      </c>
      <c r="V945" s="5" t="s">
        <v>172</v>
      </c>
      <c r="W945" s="5" t="s">
        <v>172</v>
      </c>
      <c r="X945" s="23" t="s">
        <v>449</v>
      </c>
      <c r="Y945" s="5" t="s">
        <v>2814</v>
      </c>
      <c r="Z945" s="5" t="s">
        <v>1786</v>
      </c>
      <c r="AA945" s="5" t="s">
        <v>1640</v>
      </c>
      <c r="AB945" s="5" t="s">
        <v>6585</v>
      </c>
      <c r="AC945" s="5" t="s">
        <v>1765</v>
      </c>
      <c r="AD945" s="5">
        <v>2.4221800000000002E-2</v>
      </c>
      <c r="AE945" s="5" t="s">
        <v>177</v>
      </c>
      <c r="AF945" s="5" t="s">
        <v>449</v>
      </c>
      <c r="AG945" s="5">
        <v>3.7013999999999998E-2</v>
      </c>
      <c r="AH945" s="40" t="s">
        <v>177</v>
      </c>
      <c r="AI945" s="40" t="s">
        <v>449</v>
      </c>
      <c r="AJ945" s="40" t="str">
        <f t="shared" si="110"/>
        <v>No</v>
      </c>
      <c r="AK945" s="40">
        <v>500.5</v>
      </c>
      <c r="AL945" s="40">
        <v>503</v>
      </c>
      <c r="AM945" s="5" t="s">
        <v>177</v>
      </c>
      <c r="AN945" s="5" t="s">
        <v>177</v>
      </c>
      <c r="AO945" s="5" t="s">
        <v>7678</v>
      </c>
      <c r="AP945" s="5">
        <v>1133403</v>
      </c>
      <c r="AQ945" s="5">
        <v>15</v>
      </c>
      <c r="AR945" s="5" t="str">
        <f t="shared" si="116"/>
        <v>yes</v>
      </c>
      <c r="AS945" s="5">
        <v>175950</v>
      </c>
      <c r="AT945" s="5" t="str">
        <f t="shared" si="112"/>
        <v>yes</v>
      </c>
      <c r="AU945" s="5" t="str">
        <f t="shared" si="113"/>
        <v>yes</v>
      </c>
      <c r="AV945" s="5">
        <v>99.453332783448715</v>
      </c>
      <c r="AW945" s="5">
        <v>100</v>
      </c>
      <c r="AX945" s="5" t="s">
        <v>2385</v>
      </c>
      <c r="AY945" s="5">
        <v>0</v>
      </c>
      <c r="AZ945" s="5" t="str">
        <f t="shared" si="114"/>
        <v>yes</v>
      </c>
      <c r="BA945" s="5" t="str">
        <f t="shared" si="115"/>
        <v>yes</v>
      </c>
    </row>
    <row r="946" spans="1:53">
      <c r="A946" s="5" t="s">
        <v>2417</v>
      </c>
      <c r="B946" s="5" t="s">
        <v>586</v>
      </c>
      <c r="C946" s="5" t="s">
        <v>5574</v>
      </c>
      <c r="D946" s="5">
        <v>2500000</v>
      </c>
      <c r="E946" s="5" t="s">
        <v>172</v>
      </c>
      <c r="F946" s="5" t="s">
        <v>2952</v>
      </c>
      <c r="G946" s="5" t="s">
        <v>2882</v>
      </c>
      <c r="H946" s="5" t="s">
        <v>1549</v>
      </c>
      <c r="I946" s="5" t="s">
        <v>6168</v>
      </c>
      <c r="J946" s="5">
        <v>2005</v>
      </c>
      <c r="K946" s="5" t="s">
        <v>4797</v>
      </c>
      <c r="L946" s="136" t="s">
        <v>178</v>
      </c>
      <c r="M946" s="5" t="s">
        <v>2380</v>
      </c>
      <c r="N946" s="5" t="str">
        <f>VLOOKUP(A946,'All_useable_T.pal_12-2019'!C:R,15,FALSE)</f>
        <v>Yes</v>
      </c>
      <c r="O946" s="5" t="s">
        <v>449</v>
      </c>
      <c r="P946" s="5" t="s">
        <v>449</v>
      </c>
      <c r="Q946" s="23">
        <v>38504</v>
      </c>
      <c r="R946" s="5" t="s">
        <v>172</v>
      </c>
      <c r="S946" s="23" t="s">
        <v>9557</v>
      </c>
      <c r="T946" s="5" t="s">
        <v>172</v>
      </c>
      <c r="U946" s="23" t="s">
        <v>2805</v>
      </c>
      <c r="V946" s="5" t="s">
        <v>172</v>
      </c>
      <c r="W946" s="5" t="s">
        <v>172</v>
      </c>
      <c r="X946" s="23" t="s">
        <v>177</v>
      </c>
      <c r="Y946" s="5" t="s">
        <v>2814</v>
      </c>
      <c r="Z946" s="5" t="s">
        <v>1786</v>
      </c>
      <c r="AA946" s="5" t="s">
        <v>1640</v>
      </c>
      <c r="AB946" s="5" t="s">
        <v>6585</v>
      </c>
      <c r="AC946" s="5" t="s">
        <v>1765</v>
      </c>
      <c r="AD946" s="5">
        <v>2.4216600000000001E-2</v>
      </c>
      <c r="AE946" s="5" t="s">
        <v>177</v>
      </c>
      <c r="AF946" s="5" t="s">
        <v>449</v>
      </c>
      <c r="AG946" s="5">
        <v>3.6904300000000001E-2</v>
      </c>
      <c r="AH946" s="40" t="s">
        <v>177</v>
      </c>
      <c r="AI946" s="40" t="s">
        <v>449</v>
      </c>
      <c r="AJ946" s="40" t="str">
        <f t="shared" si="110"/>
        <v>No</v>
      </c>
      <c r="AK946" s="40">
        <v>487</v>
      </c>
      <c r="AL946" s="40">
        <v>490</v>
      </c>
      <c r="AM946" s="5" t="s">
        <v>177</v>
      </c>
      <c r="AN946" s="5" t="s">
        <v>177</v>
      </c>
      <c r="AO946" s="5" t="s">
        <v>7726</v>
      </c>
      <c r="AP946" s="5">
        <v>1132516</v>
      </c>
      <c r="AQ946" s="5">
        <v>14</v>
      </c>
      <c r="AR946" s="5" t="str">
        <f t="shared" si="116"/>
        <v>yes</v>
      </c>
      <c r="AS946" s="5">
        <v>208974</v>
      </c>
      <c r="AT946" s="5" t="str">
        <f t="shared" si="112"/>
        <v>yes</v>
      </c>
      <c r="AU946" s="5" t="str">
        <f t="shared" si="113"/>
        <v>yes</v>
      </c>
      <c r="AV946" s="5">
        <v>99.37550070943891</v>
      </c>
      <c r="AW946" s="5">
        <v>100</v>
      </c>
      <c r="AX946" s="5" t="s">
        <v>2385</v>
      </c>
      <c r="AY946" s="5">
        <v>0</v>
      </c>
      <c r="AZ946" s="5" t="str">
        <f t="shared" si="114"/>
        <v>yes</v>
      </c>
      <c r="BA946" s="5" t="str">
        <f t="shared" si="115"/>
        <v>yes</v>
      </c>
    </row>
    <row r="947" spans="1:53">
      <c r="A947" s="5" t="s">
        <v>2429</v>
      </c>
      <c r="B947" s="5" t="s">
        <v>600</v>
      </c>
      <c r="C947" s="5" t="s">
        <v>5587</v>
      </c>
      <c r="D947" s="5">
        <v>2500000</v>
      </c>
      <c r="E947" s="5" t="s">
        <v>172</v>
      </c>
      <c r="F947" s="5" t="s">
        <v>2959</v>
      </c>
      <c r="G947" s="5" t="s">
        <v>2882</v>
      </c>
      <c r="H947" s="5" t="s">
        <v>1549</v>
      </c>
      <c r="I947" s="5" t="s">
        <v>6168</v>
      </c>
      <c r="J947" s="5">
        <v>2005</v>
      </c>
      <c r="K947" s="5" t="s">
        <v>4797</v>
      </c>
      <c r="L947" s="136" t="s">
        <v>178</v>
      </c>
      <c r="M947" s="5" t="s">
        <v>2380</v>
      </c>
      <c r="N947" s="5" t="str">
        <f>VLOOKUP(A947,'All_useable_T.pal_12-2019'!C:R,15,FALSE)</f>
        <v>Yes</v>
      </c>
      <c r="O947" s="5" t="s">
        <v>449</v>
      </c>
      <c r="P947" s="5" t="s">
        <v>449</v>
      </c>
      <c r="Q947" s="23">
        <v>38596</v>
      </c>
      <c r="R947" s="5" t="s">
        <v>172</v>
      </c>
      <c r="S947" s="23" t="s">
        <v>9557</v>
      </c>
      <c r="T947" s="5" t="s">
        <v>172</v>
      </c>
      <c r="U947" s="23" t="s">
        <v>2805</v>
      </c>
      <c r="V947" s="5" t="s">
        <v>172</v>
      </c>
      <c r="W947" s="5" t="s">
        <v>172</v>
      </c>
      <c r="X947" s="23" t="s">
        <v>177</v>
      </c>
      <c r="Y947" s="5" t="s">
        <v>2814</v>
      </c>
      <c r="Z947" s="5" t="s">
        <v>1786</v>
      </c>
      <c r="AA947" s="5" t="s">
        <v>1640</v>
      </c>
      <c r="AB947" s="5" t="s">
        <v>6585</v>
      </c>
      <c r="AC947" s="5" t="s">
        <v>1765</v>
      </c>
      <c r="AD947" s="5">
        <v>2.4221800000000002E-2</v>
      </c>
      <c r="AE947" s="5" t="s">
        <v>177</v>
      </c>
      <c r="AF947" s="5" t="s">
        <v>449</v>
      </c>
      <c r="AG947" s="5">
        <v>3.6905199999999999E-2</v>
      </c>
      <c r="AH947" s="40" t="s">
        <v>177</v>
      </c>
      <c r="AI947" s="40" t="s">
        <v>449</v>
      </c>
      <c r="AJ947" s="40" t="str">
        <f t="shared" si="110"/>
        <v>No</v>
      </c>
      <c r="AK947" s="40">
        <v>473.7</v>
      </c>
      <c r="AL947" s="40">
        <v>478</v>
      </c>
      <c r="AM947" s="5" t="s">
        <v>177</v>
      </c>
      <c r="AN947" s="5" t="s">
        <v>177</v>
      </c>
      <c r="AO947" s="5" t="s">
        <v>7734</v>
      </c>
      <c r="AP947" s="5">
        <v>1133316</v>
      </c>
      <c r="AQ947" s="5">
        <v>14</v>
      </c>
      <c r="AR947" s="5" t="str">
        <f t="shared" si="116"/>
        <v>yes</v>
      </c>
      <c r="AS947" s="5">
        <v>299160</v>
      </c>
      <c r="AT947" s="5" t="str">
        <f t="shared" si="112"/>
        <v>yes</v>
      </c>
      <c r="AU947" s="5" t="str">
        <f t="shared" si="113"/>
        <v>yes</v>
      </c>
      <c r="AV947" s="5">
        <v>99.445698746877284</v>
      </c>
      <c r="AW947" s="5">
        <v>100</v>
      </c>
      <c r="AX947" s="5" t="s">
        <v>2385</v>
      </c>
      <c r="AY947" s="5">
        <v>0</v>
      </c>
      <c r="AZ947" s="5" t="str">
        <f t="shared" si="114"/>
        <v>yes</v>
      </c>
      <c r="BA947" s="5" t="str">
        <f t="shared" si="115"/>
        <v>yes</v>
      </c>
    </row>
    <row r="948" spans="1:53">
      <c r="A948" s="5" t="s">
        <v>2400</v>
      </c>
      <c r="B948" s="5" t="s">
        <v>994</v>
      </c>
      <c r="C948" s="5" t="s">
        <v>5535</v>
      </c>
      <c r="D948" s="5">
        <v>2500000</v>
      </c>
      <c r="E948" s="5" t="s">
        <v>172</v>
      </c>
      <c r="F948" s="5" t="s">
        <v>2933</v>
      </c>
      <c r="G948" s="5" t="s">
        <v>2882</v>
      </c>
      <c r="H948" s="5" t="s">
        <v>1549</v>
      </c>
      <c r="I948" s="5" t="s">
        <v>6168</v>
      </c>
      <c r="J948" s="5">
        <v>2005</v>
      </c>
      <c r="K948" s="5" t="s">
        <v>4797</v>
      </c>
      <c r="L948" s="136" t="s">
        <v>178</v>
      </c>
      <c r="M948" s="5" t="s">
        <v>2380</v>
      </c>
      <c r="N948" s="5" t="str">
        <f>VLOOKUP(A948,'All_useable_T.pal_12-2019'!C:R,15,FALSE)</f>
        <v>Yes</v>
      </c>
      <c r="O948" s="5" t="s">
        <v>449</v>
      </c>
      <c r="P948" s="5" t="s">
        <v>449</v>
      </c>
      <c r="Q948" s="23">
        <v>38596</v>
      </c>
      <c r="R948" s="5" t="s">
        <v>172</v>
      </c>
      <c r="S948" s="23" t="s">
        <v>1461</v>
      </c>
      <c r="T948" s="5" t="s">
        <v>172</v>
      </c>
      <c r="U948" s="23" t="s">
        <v>2805</v>
      </c>
      <c r="V948" s="5" t="s">
        <v>172</v>
      </c>
      <c r="W948" s="5" t="s">
        <v>172</v>
      </c>
      <c r="X948" s="23" t="s">
        <v>449</v>
      </c>
      <c r="Y948" s="5" t="s">
        <v>2814</v>
      </c>
      <c r="Z948" s="5" t="s">
        <v>1786</v>
      </c>
      <c r="AA948" s="5" t="s">
        <v>1640</v>
      </c>
      <c r="AB948" s="5" t="s">
        <v>6585</v>
      </c>
      <c r="AC948" s="5" t="s">
        <v>1765</v>
      </c>
      <c r="AD948" s="5">
        <v>2.39288E-2</v>
      </c>
      <c r="AE948" s="5" t="s">
        <v>177</v>
      </c>
      <c r="AF948" s="5" t="s">
        <v>449</v>
      </c>
      <c r="AG948" s="5">
        <v>3.7029800000000002E-2</v>
      </c>
      <c r="AH948" s="40" t="s">
        <v>177</v>
      </c>
      <c r="AI948" s="40" t="s">
        <v>449</v>
      </c>
      <c r="AJ948" s="40" t="str">
        <f t="shared" si="110"/>
        <v>No</v>
      </c>
      <c r="AK948" s="40">
        <v>513.79999999999995</v>
      </c>
      <c r="AL948" s="40">
        <v>513</v>
      </c>
      <c r="AM948" s="5" t="s">
        <v>177</v>
      </c>
      <c r="AN948" s="5" t="s">
        <v>177</v>
      </c>
      <c r="AO948" s="5" t="s">
        <v>7662</v>
      </c>
      <c r="AP948" s="5">
        <v>1133179</v>
      </c>
      <c r="AQ948" s="5">
        <v>15</v>
      </c>
      <c r="AR948" s="5" t="str">
        <f t="shared" si="116"/>
        <v>yes</v>
      </c>
      <c r="AS948" s="5">
        <v>175949</v>
      </c>
      <c r="AT948" s="5" t="str">
        <f t="shared" si="112"/>
        <v>yes</v>
      </c>
      <c r="AU948" s="5" t="str">
        <f t="shared" si="113"/>
        <v>yes</v>
      </c>
      <c r="AV948" s="5">
        <v>99.433677332965971</v>
      </c>
      <c r="AW948" s="5">
        <v>100</v>
      </c>
      <c r="AX948" s="5" t="s">
        <v>2385</v>
      </c>
      <c r="AY948" s="5">
        <v>0</v>
      </c>
      <c r="AZ948" s="5" t="str">
        <f t="shared" si="114"/>
        <v>yes</v>
      </c>
      <c r="BA948" s="5" t="str">
        <f t="shared" si="115"/>
        <v>yes</v>
      </c>
    </row>
    <row r="949" spans="1:53">
      <c r="A949" s="5" t="s">
        <v>2414</v>
      </c>
      <c r="B949" s="5" t="s">
        <v>552</v>
      </c>
      <c r="C949" s="5" t="s">
        <v>5569</v>
      </c>
      <c r="D949" s="5">
        <v>2500000</v>
      </c>
      <c r="E949" s="5" t="s">
        <v>172</v>
      </c>
      <c r="F949" s="5" t="s">
        <v>2941</v>
      </c>
      <c r="G949" s="5" t="s">
        <v>2882</v>
      </c>
      <c r="H949" s="5" t="s">
        <v>1549</v>
      </c>
      <c r="I949" s="5" t="s">
        <v>6168</v>
      </c>
      <c r="J949" s="5">
        <v>2005</v>
      </c>
      <c r="K949" s="5" t="s">
        <v>4797</v>
      </c>
      <c r="L949" s="136" t="s">
        <v>178</v>
      </c>
      <c r="M949" s="5" t="s">
        <v>2380</v>
      </c>
      <c r="N949" s="5" t="str">
        <f>VLOOKUP(A949,'All_useable_T.pal_12-2019'!C:R,15,FALSE)</f>
        <v>Yes</v>
      </c>
      <c r="O949" s="5" t="s">
        <v>449</v>
      </c>
      <c r="P949" s="5" t="s">
        <v>449</v>
      </c>
      <c r="Q949" s="23">
        <v>38626</v>
      </c>
      <c r="R949" s="5" t="s">
        <v>172</v>
      </c>
      <c r="S949" s="23" t="s">
        <v>1461</v>
      </c>
      <c r="T949" s="5" t="s">
        <v>172</v>
      </c>
      <c r="U949" s="23" t="s">
        <v>172</v>
      </c>
      <c r="V949" s="5" t="s">
        <v>172</v>
      </c>
      <c r="W949" s="5" t="s">
        <v>172</v>
      </c>
      <c r="X949" s="23" t="s">
        <v>177</v>
      </c>
      <c r="Y949" s="5" t="s">
        <v>2814</v>
      </c>
      <c r="Z949" s="5" t="s">
        <v>1786</v>
      </c>
      <c r="AA949" s="5" t="s">
        <v>1640</v>
      </c>
      <c r="AB949" s="5" t="s">
        <v>6585</v>
      </c>
      <c r="AC949" s="5" t="s">
        <v>1765</v>
      </c>
      <c r="AD949" s="5">
        <v>2.4357799999999999E-2</v>
      </c>
      <c r="AE949" s="5" t="s">
        <v>177</v>
      </c>
      <c r="AF949" s="5" t="s">
        <v>449</v>
      </c>
      <c r="AG949" s="5">
        <v>3.7020999999999998E-2</v>
      </c>
      <c r="AH949" s="40" t="s">
        <v>177</v>
      </c>
      <c r="AI949" s="40" t="s">
        <v>449</v>
      </c>
      <c r="AJ949" s="40" t="str">
        <f t="shared" si="110"/>
        <v>No</v>
      </c>
      <c r="AK949" s="40">
        <v>476.1</v>
      </c>
      <c r="AL949" s="40">
        <v>476</v>
      </c>
      <c r="AM949" s="5" t="s">
        <v>177</v>
      </c>
      <c r="AN949" s="5" t="s">
        <v>177</v>
      </c>
      <c r="AO949" s="5" t="s">
        <v>7710</v>
      </c>
      <c r="AP949" s="5">
        <v>1133352</v>
      </c>
      <c r="AQ949" s="5">
        <v>16</v>
      </c>
      <c r="AR949" s="5" t="str">
        <f t="shared" si="116"/>
        <v>yes</v>
      </c>
      <c r="AS949" s="5">
        <v>299316</v>
      </c>
      <c r="AT949" s="5" t="str">
        <f t="shared" si="112"/>
        <v>yes</v>
      </c>
      <c r="AU949" s="5" t="str">
        <f t="shared" si="113"/>
        <v>yes</v>
      </c>
      <c r="AV949" s="5">
        <v>99.448857658562005</v>
      </c>
      <c r="AW949" s="5">
        <v>100</v>
      </c>
      <c r="AX949" s="5" t="s">
        <v>2385</v>
      </c>
      <c r="AY949" s="5">
        <v>0</v>
      </c>
      <c r="AZ949" s="5" t="str">
        <f t="shared" si="114"/>
        <v>yes</v>
      </c>
      <c r="BA949" s="5" t="str">
        <f t="shared" si="115"/>
        <v>yes</v>
      </c>
    </row>
    <row r="950" spans="1:53">
      <c r="A950" s="5" t="s">
        <v>2438</v>
      </c>
      <c r="B950" s="5" t="s">
        <v>628</v>
      </c>
      <c r="C950" s="5" t="s">
        <v>5595</v>
      </c>
      <c r="D950" s="5">
        <v>2500000</v>
      </c>
      <c r="E950" s="5" t="s">
        <v>172</v>
      </c>
      <c r="F950" s="5" t="s">
        <v>2969</v>
      </c>
      <c r="G950" s="5" t="s">
        <v>2882</v>
      </c>
      <c r="H950" s="5" t="s">
        <v>1549</v>
      </c>
      <c r="I950" s="5" t="s">
        <v>6168</v>
      </c>
      <c r="J950" s="5">
        <v>2005</v>
      </c>
      <c r="K950" s="5" t="s">
        <v>4797</v>
      </c>
      <c r="L950" s="136" t="s">
        <v>178</v>
      </c>
      <c r="M950" s="5" t="s">
        <v>2380</v>
      </c>
      <c r="N950" s="5" t="str">
        <f>VLOOKUP(A950,'All_useable_T.pal_12-2019'!C:R,15,FALSE)</f>
        <v>Yes</v>
      </c>
      <c r="O950" s="5" t="s">
        <v>449</v>
      </c>
      <c r="P950" s="5" t="s">
        <v>449</v>
      </c>
      <c r="Q950" s="23">
        <v>38626</v>
      </c>
      <c r="R950" s="5" t="s">
        <v>172</v>
      </c>
      <c r="S950" s="23" t="s">
        <v>9558</v>
      </c>
      <c r="T950" s="5" t="s">
        <v>172</v>
      </c>
      <c r="U950" s="23" t="s">
        <v>2805</v>
      </c>
      <c r="V950" s="5" t="s">
        <v>172</v>
      </c>
      <c r="W950" s="5" t="s">
        <v>172</v>
      </c>
      <c r="X950" s="23" t="s">
        <v>449</v>
      </c>
      <c r="Y950" s="5" t="s">
        <v>2814</v>
      </c>
      <c r="Z950" s="5" t="s">
        <v>1786</v>
      </c>
      <c r="AA950" s="5" t="s">
        <v>1640</v>
      </c>
      <c r="AB950" s="5" t="s">
        <v>6585</v>
      </c>
      <c r="AC950" s="5" t="s">
        <v>1765</v>
      </c>
      <c r="AD950" s="5">
        <v>2.42683E-2</v>
      </c>
      <c r="AE950" s="5" t="s">
        <v>177</v>
      </c>
      <c r="AF950" s="5" t="s">
        <v>449</v>
      </c>
      <c r="AG950" s="5">
        <v>3.6915700000000003E-2</v>
      </c>
      <c r="AH950" s="40" t="s">
        <v>177</v>
      </c>
      <c r="AI950" s="40" t="s">
        <v>449</v>
      </c>
      <c r="AJ950" s="40" t="str">
        <f t="shared" si="110"/>
        <v>No</v>
      </c>
      <c r="AK950" s="40">
        <v>357.9</v>
      </c>
      <c r="AL950" s="40">
        <v>363</v>
      </c>
      <c r="AM950" s="5" t="s">
        <v>177</v>
      </c>
      <c r="AN950" s="5" t="s">
        <v>177</v>
      </c>
      <c r="AO950" s="5" t="s">
        <v>7746</v>
      </c>
      <c r="AP950" s="5">
        <v>1133022</v>
      </c>
      <c r="AQ950" s="5">
        <v>13</v>
      </c>
      <c r="AR950" s="5" t="str">
        <f t="shared" si="116"/>
        <v>yes</v>
      </c>
      <c r="AS950" s="5">
        <v>208973</v>
      </c>
      <c r="AT950" s="5" t="str">
        <f t="shared" si="112"/>
        <v>yes</v>
      </c>
      <c r="AU950" s="5" t="str">
        <f t="shared" si="113"/>
        <v>yes</v>
      </c>
      <c r="AV950" s="5">
        <v>99.419900968118682</v>
      </c>
      <c r="AW950" s="5">
        <v>100</v>
      </c>
      <c r="AX950" s="5" t="s">
        <v>2385</v>
      </c>
      <c r="AY950" s="5">
        <v>0</v>
      </c>
      <c r="AZ950" s="5" t="str">
        <f t="shared" si="114"/>
        <v>yes</v>
      </c>
      <c r="BA950" s="5" t="str">
        <f t="shared" si="115"/>
        <v>yes</v>
      </c>
    </row>
    <row r="951" spans="1:53">
      <c r="A951" s="5" t="s">
        <v>2440</v>
      </c>
      <c r="B951" s="5" t="s">
        <v>632</v>
      </c>
      <c r="C951" s="5" t="s">
        <v>5597</v>
      </c>
      <c r="D951" s="5">
        <v>2500000</v>
      </c>
      <c r="E951" s="5" t="s">
        <v>172</v>
      </c>
      <c r="F951" s="5" t="s">
        <v>2971</v>
      </c>
      <c r="G951" s="5" t="s">
        <v>2882</v>
      </c>
      <c r="H951" s="5" t="s">
        <v>1549</v>
      </c>
      <c r="I951" s="5" t="s">
        <v>6168</v>
      </c>
      <c r="J951" s="5">
        <v>2005</v>
      </c>
      <c r="K951" s="5" t="s">
        <v>4797</v>
      </c>
      <c r="L951" s="136" t="s">
        <v>178</v>
      </c>
      <c r="M951" s="5" t="s">
        <v>2380</v>
      </c>
      <c r="N951" s="5" t="str">
        <f>VLOOKUP(A951,'All_useable_T.pal_12-2019'!C:R,15,FALSE)</f>
        <v>Yes</v>
      </c>
      <c r="O951" s="5" t="s">
        <v>449</v>
      </c>
      <c r="P951" s="5" t="s">
        <v>449</v>
      </c>
      <c r="Q951" s="23">
        <v>38657</v>
      </c>
      <c r="R951" s="5" t="s">
        <v>172</v>
      </c>
      <c r="S951" s="23" t="s">
        <v>9557</v>
      </c>
      <c r="T951" s="5" t="s">
        <v>172</v>
      </c>
      <c r="U951" s="23" t="s">
        <v>2805</v>
      </c>
      <c r="V951" s="5" t="s">
        <v>172</v>
      </c>
      <c r="W951" s="5" t="s">
        <v>172</v>
      </c>
      <c r="X951" s="23" t="s">
        <v>449</v>
      </c>
      <c r="Y951" s="5" t="s">
        <v>2814</v>
      </c>
      <c r="Z951" s="5" t="s">
        <v>1786</v>
      </c>
      <c r="AA951" s="5" t="s">
        <v>1640</v>
      </c>
      <c r="AB951" s="5" t="s">
        <v>6585</v>
      </c>
      <c r="AC951" s="5" t="s">
        <v>1765</v>
      </c>
      <c r="AD951" s="5">
        <v>2.4285899999999999E-2</v>
      </c>
      <c r="AE951" s="5" t="s">
        <v>177</v>
      </c>
      <c r="AF951" s="5" t="s">
        <v>449</v>
      </c>
      <c r="AG951" s="5">
        <v>3.6917499999999999E-2</v>
      </c>
      <c r="AH951" s="40" t="s">
        <v>177</v>
      </c>
      <c r="AI951" s="40" t="s">
        <v>449</v>
      </c>
      <c r="AJ951" s="40" t="str">
        <f t="shared" si="110"/>
        <v>No</v>
      </c>
      <c r="AK951" s="40">
        <v>333</v>
      </c>
      <c r="AL951" s="40">
        <v>336</v>
      </c>
      <c r="AM951" s="5" t="s">
        <v>177</v>
      </c>
      <c r="AN951" s="5" t="s">
        <v>177</v>
      </c>
      <c r="AO951" s="5" t="s">
        <v>7748</v>
      </c>
      <c r="AP951" s="5">
        <v>1133397</v>
      </c>
      <c r="AQ951" s="5">
        <v>15</v>
      </c>
      <c r="AR951" s="5" t="str">
        <f t="shared" si="116"/>
        <v>yes</v>
      </c>
      <c r="AS951" s="5">
        <v>209247</v>
      </c>
      <c r="AT951" s="5" t="str">
        <f t="shared" si="112"/>
        <v>yes</v>
      </c>
      <c r="AU951" s="5" t="str">
        <f t="shared" si="113"/>
        <v>yes</v>
      </c>
      <c r="AV951" s="5">
        <v>99.452806298167914</v>
      </c>
      <c r="AW951" s="5">
        <v>100</v>
      </c>
      <c r="AX951" s="5" t="s">
        <v>2385</v>
      </c>
      <c r="AY951" s="5">
        <v>0</v>
      </c>
      <c r="AZ951" s="5" t="str">
        <f t="shared" si="114"/>
        <v>yes</v>
      </c>
      <c r="BA951" s="5" t="str">
        <f t="shared" si="115"/>
        <v>yes</v>
      </c>
    </row>
    <row r="952" spans="1:53">
      <c r="A952" s="5" t="s">
        <v>926</v>
      </c>
      <c r="B952" s="5" t="s">
        <v>998</v>
      </c>
      <c r="C952" s="5" t="s">
        <v>5550</v>
      </c>
      <c r="D952" s="5">
        <v>2500000</v>
      </c>
      <c r="E952" s="5" t="s">
        <v>172</v>
      </c>
      <c r="F952" s="5" t="s">
        <v>2938</v>
      </c>
      <c r="G952" s="5" t="s">
        <v>2882</v>
      </c>
      <c r="H952" s="5" t="s">
        <v>1549</v>
      </c>
      <c r="I952" s="5" t="s">
        <v>6168</v>
      </c>
      <c r="J952" s="5">
        <v>2005</v>
      </c>
      <c r="K952" s="5" t="s">
        <v>4797</v>
      </c>
      <c r="L952" s="136" t="s">
        <v>178</v>
      </c>
      <c r="M952" s="5" t="s">
        <v>2380</v>
      </c>
      <c r="N952" s="5" t="str">
        <f>VLOOKUP(A952,'All_useable_T.pal_12-2019'!C:R,15,FALSE)</f>
        <v>Yes</v>
      </c>
      <c r="O952" s="5" t="s">
        <v>449</v>
      </c>
      <c r="P952" s="5" t="s">
        <v>449</v>
      </c>
      <c r="Q952" s="23">
        <v>38687</v>
      </c>
      <c r="R952" s="5" t="s">
        <v>172</v>
      </c>
      <c r="S952" s="23" t="s">
        <v>1461</v>
      </c>
      <c r="T952" s="5" t="s">
        <v>172</v>
      </c>
      <c r="U952" s="23" t="s">
        <v>2805</v>
      </c>
      <c r="V952" s="5" t="s">
        <v>172</v>
      </c>
      <c r="W952" s="5" t="s">
        <v>172</v>
      </c>
      <c r="X952" s="23" t="s">
        <v>449</v>
      </c>
      <c r="Y952" s="5" t="s">
        <v>2814</v>
      </c>
      <c r="Z952" s="5" t="s">
        <v>1786</v>
      </c>
      <c r="AA952" s="5" t="s">
        <v>1640</v>
      </c>
      <c r="AB952" s="5" t="s">
        <v>6585</v>
      </c>
      <c r="AC952" s="5" t="s">
        <v>1765</v>
      </c>
      <c r="AD952" s="5">
        <v>2.4259599999999999E-2</v>
      </c>
      <c r="AE952" s="5" t="s">
        <v>177</v>
      </c>
      <c r="AF952" s="5" t="s">
        <v>449</v>
      </c>
      <c r="AG952" s="5">
        <v>3.6980600000000002E-2</v>
      </c>
      <c r="AH952" s="40" t="s">
        <v>177</v>
      </c>
      <c r="AI952" s="40" t="s">
        <v>449</v>
      </c>
      <c r="AJ952" s="40" t="str">
        <f t="shared" si="110"/>
        <v>No</v>
      </c>
      <c r="AK952" s="40">
        <v>489.5</v>
      </c>
      <c r="AL952" s="40">
        <v>491</v>
      </c>
      <c r="AM952" s="5" t="s">
        <v>177</v>
      </c>
      <c r="AN952" s="5" t="s">
        <v>177</v>
      </c>
      <c r="AO952" s="5" t="s">
        <v>7681</v>
      </c>
      <c r="AP952" s="5">
        <v>1133220</v>
      </c>
      <c r="AQ952" s="5">
        <v>15</v>
      </c>
      <c r="AR952" s="5" t="str">
        <f t="shared" si="116"/>
        <v>yes</v>
      </c>
      <c r="AS952" s="5">
        <v>175123</v>
      </c>
      <c r="AT952" s="5" t="str">
        <f t="shared" si="112"/>
        <v>yes</v>
      </c>
      <c r="AU952" s="5" t="str">
        <f t="shared" si="113"/>
        <v>yes</v>
      </c>
      <c r="AV952" s="5">
        <v>99.437274982384679</v>
      </c>
      <c r="AW952" s="5">
        <v>100</v>
      </c>
      <c r="AX952" s="5" t="s">
        <v>2385</v>
      </c>
      <c r="AY952" s="5">
        <v>0</v>
      </c>
      <c r="AZ952" s="5" t="str">
        <f t="shared" si="114"/>
        <v>yes</v>
      </c>
      <c r="BA952" s="5" t="str">
        <f t="shared" si="115"/>
        <v>yes</v>
      </c>
    </row>
    <row r="953" spans="1:53">
      <c r="A953" s="5" t="s">
        <v>2407</v>
      </c>
      <c r="B953" s="5" t="s">
        <v>1001</v>
      </c>
      <c r="C953" s="5" t="s">
        <v>5561</v>
      </c>
      <c r="D953" s="5">
        <v>2500000</v>
      </c>
      <c r="E953" s="5" t="s">
        <v>172</v>
      </c>
      <c r="F953" s="5" t="s">
        <v>2944</v>
      </c>
      <c r="G953" s="5" t="s">
        <v>2882</v>
      </c>
      <c r="H953" s="5" t="s">
        <v>1549</v>
      </c>
      <c r="I953" s="5" t="s">
        <v>6168</v>
      </c>
      <c r="J953" s="5">
        <v>2005</v>
      </c>
      <c r="K953" s="5" t="s">
        <v>4797</v>
      </c>
      <c r="L953" s="136" t="s">
        <v>178</v>
      </c>
      <c r="M953" s="5" t="s">
        <v>2380</v>
      </c>
      <c r="N953" s="5" t="str">
        <f>VLOOKUP(A953,'All_useable_T.pal_12-2019'!C:R,15,FALSE)</f>
        <v>Yes</v>
      </c>
      <c r="O953" s="5" t="s">
        <v>449</v>
      </c>
      <c r="P953" s="5" t="s">
        <v>177</v>
      </c>
      <c r="Q953" s="5" t="s">
        <v>172</v>
      </c>
      <c r="R953" s="5" t="s">
        <v>172</v>
      </c>
      <c r="S953" s="5" t="s">
        <v>172</v>
      </c>
      <c r="T953" s="5" t="s">
        <v>172</v>
      </c>
      <c r="U953" s="5" t="s">
        <v>172</v>
      </c>
      <c r="V953" s="5" t="s">
        <v>172</v>
      </c>
      <c r="W953" s="5" t="s">
        <v>172</v>
      </c>
      <c r="X953" s="5" t="s">
        <v>172</v>
      </c>
      <c r="Y953" s="5" t="s">
        <v>2814</v>
      </c>
      <c r="Z953" s="5" t="s">
        <v>1786</v>
      </c>
      <c r="AA953" s="5" t="s">
        <v>1640</v>
      </c>
      <c r="AB953" s="5" t="s">
        <v>6585</v>
      </c>
      <c r="AC953" s="5" t="s">
        <v>1765</v>
      </c>
      <c r="AD953" s="5">
        <v>2.4459600000000001E-2</v>
      </c>
      <c r="AE953" s="5" t="s">
        <v>177</v>
      </c>
      <c r="AF953" s="5" t="s">
        <v>449</v>
      </c>
      <c r="AG953" s="40">
        <v>2.9296599999999999E-2</v>
      </c>
      <c r="AH953" s="40" t="s">
        <v>177</v>
      </c>
      <c r="AI953" s="40" t="s">
        <v>449</v>
      </c>
      <c r="AJ953" s="40" t="str">
        <f t="shared" si="110"/>
        <v>No</v>
      </c>
      <c r="AK953" s="40" t="s">
        <v>172</v>
      </c>
      <c r="AL953" s="40" t="s">
        <v>172</v>
      </c>
      <c r="AM953" s="5" t="s">
        <v>177</v>
      </c>
      <c r="AN953" s="5" t="s">
        <v>177</v>
      </c>
      <c r="AO953" s="5" t="s">
        <v>7696</v>
      </c>
      <c r="AP953" s="5">
        <v>1272259</v>
      </c>
      <c r="AQ953" s="5">
        <v>16</v>
      </c>
      <c r="AR953" s="5" t="str">
        <f>IF(AQ953&lt;600,"yes","no")</f>
        <v>yes</v>
      </c>
      <c r="AS953" s="5">
        <v>173019</v>
      </c>
      <c r="AT953" s="5" t="str">
        <f t="shared" si="112"/>
        <v>yes</v>
      </c>
      <c r="AU953" s="5" t="str">
        <f t="shared" si="113"/>
        <v>yes</v>
      </c>
      <c r="AV953" s="5">
        <v>111.63760614162629</v>
      </c>
      <c r="AW953" s="5">
        <v>100</v>
      </c>
      <c r="AX953" s="5" t="s">
        <v>2385</v>
      </c>
      <c r="AY953" s="5">
        <v>12.1</v>
      </c>
      <c r="AZ953" s="5" t="str">
        <f t="shared" si="114"/>
        <v>no</v>
      </c>
      <c r="BA953" s="5" t="str">
        <f t="shared" si="115"/>
        <v>no</v>
      </c>
    </row>
    <row r="954" spans="1:53">
      <c r="A954" s="5" t="s">
        <v>2408</v>
      </c>
      <c r="B954" s="5" t="s">
        <v>1002</v>
      </c>
      <c r="C954" s="5" t="s">
        <v>5562</v>
      </c>
      <c r="D954" s="5">
        <v>2500000</v>
      </c>
      <c r="E954" s="5" t="s">
        <v>172</v>
      </c>
      <c r="F954" s="5" t="s">
        <v>2945</v>
      </c>
      <c r="G954" s="5" t="s">
        <v>2882</v>
      </c>
      <c r="H954" s="5" t="s">
        <v>1549</v>
      </c>
      <c r="I954" s="5" t="s">
        <v>6168</v>
      </c>
      <c r="J954" s="5">
        <v>2006</v>
      </c>
      <c r="K954" s="5" t="s">
        <v>4797</v>
      </c>
      <c r="L954" s="136" t="s">
        <v>178</v>
      </c>
      <c r="M954" s="5" t="s">
        <v>2380</v>
      </c>
      <c r="N954" s="5" t="str">
        <f>VLOOKUP(A954,'All_useable_T.pal_12-2019'!C:R,15,FALSE)</f>
        <v>Yes</v>
      </c>
      <c r="O954" s="5" t="s">
        <v>449</v>
      </c>
      <c r="P954" s="5" t="s">
        <v>449</v>
      </c>
      <c r="Q954" s="23">
        <v>38718</v>
      </c>
      <c r="R954" s="5" t="s">
        <v>172</v>
      </c>
      <c r="S954" s="23" t="s">
        <v>9557</v>
      </c>
      <c r="T954" s="5" t="s">
        <v>172</v>
      </c>
      <c r="U954" s="23" t="s">
        <v>2805</v>
      </c>
      <c r="V954" s="5" t="s">
        <v>172</v>
      </c>
      <c r="W954" s="5" t="s">
        <v>172</v>
      </c>
      <c r="X954" s="23" t="s">
        <v>449</v>
      </c>
      <c r="Y954" s="5" t="s">
        <v>2814</v>
      </c>
      <c r="Z954" s="5" t="s">
        <v>1786</v>
      </c>
      <c r="AA954" s="5" t="s">
        <v>1640</v>
      </c>
      <c r="AB954" s="5" t="s">
        <v>6585</v>
      </c>
      <c r="AC954" s="5" t="s">
        <v>1765</v>
      </c>
      <c r="AD954" s="5">
        <v>2.43798E-2</v>
      </c>
      <c r="AE954" s="5" t="s">
        <v>177</v>
      </c>
      <c r="AF954" s="5" t="s">
        <v>449</v>
      </c>
      <c r="AG954" s="5">
        <v>3.6989399999999999E-2</v>
      </c>
      <c r="AH954" s="40" t="s">
        <v>177</v>
      </c>
      <c r="AI954" s="40" t="s">
        <v>449</v>
      </c>
      <c r="AJ954" s="40" t="str">
        <f t="shared" si="110"/>
        <v>No</v>
      </c>
      <c r="AK954" s="40">
        <v>483</v>
      </c>
      <c r="AL954" s="40">
        <v>485</v>
      </c>
      <c r="AM954" s="5" t="s">
        <v>177</v>
      </c>
      <c r="AN954" s="5" t="s">
        <v>177</v>
      </c>
      <c r="AO954" s="5" t="s">
        <v>7697</v>
      </c>
      <c r="AP954" s="5">
        <v>1133233</v>
      </c>
      <c r="AQ954" s="5">
        <v>14</v>
      </c>
      <c r="AR954" s="5" t="str">
        <f>IF(AQ954&lt;350,"yes","no")</f>
        <v>yes</v>
      </c>
      <c r="AS954" s="5">
        <v>209059</v>
      </c>
      <c r="AT954" s="5" t="str">
        <f t="shared" si="112"/>
        <v>yes</v>
      </c>
      <c r="AU954" s="5" t="str">
        <f t="shared" si="113"/>
        <v>yes</v>
      </c>
      <c r="AV954" s="5">
        <v>99.438415700493053</v>
      </c>
      <c r="AW954" s="5">
        <v>100</v>
      </c>
      <c r="AX954" s="5" t="s">
        <v>2385</v>
      </c>
      <c r="AY954" s="5">
        <v>0</v>
      </c>
      <c r="AZ954" s="5" t="str">
        <f t="shared" si="114"/>
        <v>yes</v>
      </c>
      <c r="BA954" s="5" t="str">
        <f t="shared" si="115"/>
        <v>yes</v>
      </c>
    </row>
    <row r="955" spans="1:53">
      <c r="A955" s="5" t="s">
        <v>2426</v>
      </c>
      <c r="B955" s="5" t="s">
        <v>590</v>
      </c>
      <c r="C955" s="5" t="s">
        <v>5582</v>
      </c>
      <c r="D955" s="5">
        <v>2500000</v>
      </c>
      <c r="E955" s="5" t="s">
        <v>172</v>
      </c>
      <c r="F955" s="5" t="s">
        <v>2954</v>
      </c>
      <c r="G955" s="5" t="s">
        <v>2882</v>
      </c>
      <c r="H955" s="5" t="s">
        <v>1549</v>
      </c>
      <c r="I955" s="5" t="s">
        <v>6168</v>
      </c>
      <c r="J955" s="5">
        <v>2006</v>
      </c>
      <c r="K955" s="5" t="s">
        <v>4797</v>
      </c>
      <c r="L955" s="136" t="s">
        <v>178</v>
      </c>
      <c r="M955" s="5" t="s">
        <v>2380</v>
      </c>
      <c r="N955" s="5" t="str">
        <f>VLOOKUP(A955,'All_useable_T.pal_12-2019'!C:R,15,FALSE)</f>
        <v>Yes</v>
      </c>
      <c r="O955" s="5" t="s">
        <v>449</v>
      </c>
      <c r="P955" s="5" t="s">
        <v>449</v>
      </c>
      <c r="Q955" s="23">
        <v>38777</v>
      </c>
      <c r="R955" s="5" t="s">
        <v>172</v>
      </c>
      <c r="S955" s="23" t="s">
        <v>9557</v>
      </c>
      <c r="T955" s="5" t="s">
        <v>172</v>
      </c>
      <c r="U955" s="23" t="s">
        <v>2805</v>
      </c>
      <c r="V955" s="5" t="s">
        <v>172</v>
      </c>
      <c r="W955" s="5" t="s">
        <v>172</v>
      </c>
      <c r="X955" s="23" t="s">
        <v>449</v>
      </c>
      <c r="Y955" s="5" t="s">
        <v>2814</v>
      </c>
      <c r="Z955" s="5" t="s">
        <v>1786</v>
      </c>
      <c r="AA955" s="5" t="s">
        <v>1640</v>
      </c>
      <c r="AB955" s="5" t="s">
        <v>6585</v>
      </c>
      <c r="AC955" s="5" t="s">
        <v>1765</v>
      </c>
      <c r="AD955" s="5">
        <v>2.4278899999999999E-2</v>
      </c>
      <c r="AE955" s="5" t="s">
        <v>177</v>
      </c>
      <c r="AF955" s="5" t="s">
        <v>449</v>
      </c>
      <c r="AG955" s="5">
        <v>3.6914000000000002E-2</v>
      </c>
      <c r="AH955" s="40" t="s">
        <v>177</v>
      </c>
      <c r="AI955" s="40" t="s">
        <v>449</v>
      </c>
      <c r="AJ955" s="40" t="str">
        <f t="shared" si="110"/>
        <v>No</v>
      </c>
      <c r="AK955" s="40">
        <v>457.7</v>
      </c>
      <c r="AL955" s="40">
        <v>464</v>
      </c>
      <c r="AM955" s="5" t="s">
        <v>177</v>
      </c>
      <c r="AN955" s="5" t="s">
        <v>177</v>
      </c>
      <c r="AO955" s="5" t="s">
        <v>7729</v>
      </c>
      <c r="AP955" s="5">
        <v>1133450</v>
      </c>
      <c r="AQ955" s="5">
        <v>17</v>
      </c>
      <c r="AR955" s="5" t="str">
        <f>IF(AQ955&lt;350,"yes","no")</f>
        <v>yes</v>
      </c>
      <c r="AS955" s="5">
        <v>149953</v>
      </c>
      <c r="AT955" s="5" t="str">
        <f t="shared" si="112"/>
        <v>yes</v>
      </c>
      <c r="AU955" s="5" t="str">
        <f t="shared" si="113"/>
        <v>yes</v>
      </c>
      <c r="AV955" s="5">
        <v>99.45745691814821</v>
      </c>
      <c r="AW955" s="5">
        <v>100</v>
      </c>
      <c r="AX955" s="5" t="s">
        <v>2385</v>
      </c>
      <c r="AY955" s="5">
        <v>0</v>
      </c>
      <c r="AZ955" s="5" t="str">
        <f t="shared" si="114"/>
        <v>yes</v>
      </c>
      <c r="BA955" s="5" t="str">
        <f t="shared" si="115"/>
        <v>yes</v>
      </c>
    </row>
    <row r="956" spans="1:53">
      <c r="A956" s="5" t="s">
        <v>2410</v>
      </c>
      <c r="B956" s="5" t="s">
        <v>1005</v>
      </c>
      <c r="C956" s="5" t="s">
        <v>5565</v>
      </c>
      <c r="D956" s="5">
        <v>2500000</v>
      </c>
      <c r="E956" s="5" t="s">
        <v>172</v>
      </c>
      <c r="F956" s="5" t="s">
        <v>2947</v>
      </c>
      <c r="G956" s="5" t="s">
        <v>2882</v>
      </c>
      <c r="H956" s="5" t="s">
        <v>1549</v>
      </c>
      <c r="I956" s="5" t="s">
        <v>6168</v>
      </c>
      <c r="J956" s="5">
        <v>2006</v>
      </c>
      <c r="K956" s="5" t="s">
        <v>4797</v>
      </c>
      <c r="L956" s="136" t="s">
        <v>178</v>
      </c>
      <c r="M956" s="5" t="s">
        <v>2380</v>
      </c>
      <c r="N956" s="5" t="str">
        <f>VLOOKUP(A956,'All_useable_T.pal_12-2019'!C:R,15,FALSE)</f>
        <v>Yes</v>
      </c>
      <c r="O956" s="5" t="s">
        <v>449</v>
      </c>
      <c r="P956" s="5" t="s">
        <v>449</v>
      </c>
      <c r="Q956" s="23">
        <v>38930</v>
      </c>
      <c r="R956" s="5" t="s">
        <v>172</v>
      </c>
      <c r="S956" s="23" t="s">
        <v>1461</v>
      </c>
      <c r="T956" s="5" t="s">
        <v>172</v>
      </c>
      <c r="U956" s="23" t="s">
        <v>2805</v>
      </c>
      <c r="V956" s="5" t="s">
        <v>172</v>
      </c>
      <c r="W956" s="5" t="s">
        <v>172</v>
      </c>
      <c r="X956" s="23" t="s">
        <v>449</v>
      </c>
      <c r="Y956" s="5" t="s">
        <v>2814</v>
      </c>
      <c r="Z956" s="5" t="s">
        <v>1786</v>
      </c>
      <c r="AA956" s="5" t="s">
        <v>1640</v>
      </c>
      <c r="AB956" s="5" t="s">
        <v>6585</v>
      </c>
      <c r="AC956" s="5" t="s">
        <v>1765</v>
      </c>
      <c r="AD956" s="5">
        <v>2.4361399999999998E-2</v>
      </c>
      <c r="AE956" s="5" t="s">
        <v>177</v>
      </c>
      <c r="AF956" s="5" t="s">
        <v>449</v>
      </c>
      <c r="AG956" s="5">
        <v>3.69921E-2</v>
      </c>
      <c r="AH956" s="40" t="s">
        <v>177</v>
      </c>
      <c r="AI956" s="40" t="s">
        <v>449</v>
      </c>
      <c r="AJ956" s="40" t="str">
        <f t="shared" si="110"/>
        <v>No</v>
      </c>
      <c r="AK956" s="40">
        <v>479.9</v>
      </c>
      <c r="AL956" s="40">
        <v>480</v>
      </c>
      <c r="AM956" s="5" t="s">
        <v>177</v>
      </c>
      <c r="AN956" s="5" t="s">
        <v>177</v>
      </c>
      <c r="AO956" s="5" t="s">
        <v>7701</v>
      </c>
      <c r="AP956" s="5">
        <v>1133001</v>
      </c>
      <c r="AQ956" s="5">
        <v>17</v>
      </c>
      <c r="AR956" s="5" t="str">
        <f>IF(AQ956&lt;350,"yes","no")</f>
        <v>yes</v>
      </c>
      <c r="AS956" s="5">
        <v>138983</v>
      </c>
      <c r="AT956" s="5" t="str">
        <f t="shared" si="112"/>
        <v>yes</v>
      </c>
      <c r="AU956" s="5" t="str">
        <f t="shared" si="113"/>
        <v>yes</v>
      </c>
      <c r="AV956" s="5">
        <v>99.418058269635921</v>
      </c>
      <c r="AW956" s="5">
        <v>100</v>
      </c>
      <c r="AX956" s="5" t="s">
        <v>2385</v>
      </c>
      <c r="AY956" s="5">
        <v>0</v>
      </c>
      <c r="AZ956" s="5" t="str">
        <f t="shared" si="114"/>
        <v>yes</v>
      </c>
      <c r="BA956" s="5" t="str">
        <f t="shared" si="115"/>
        <v>yes</v>
      </c>
    </row>
    <row r="957" spans="1:53">
      <c r="A957" s="5" t="s">
        <v>6117</v>
      </c>
      <c r="B957" s="5" t="s">
        <v>672</v>
      </c>
      <c r="C957" s="5" t="s">
        <v>5407</v>
      </c>
      <c r="D957" s="5">
        <v>1714456</v>
      </c>
      <c r="E957" s="5" t="s">
        <v>172</v>
      </c>
      <c r="F957" s="5" t="s">
        <v>9964</v>
      </c>
      <c r="G957" s="5" t="s">
        <v>2882</v>
      </c>
      <c r="H957" s="5" t="s">
        <v>4827</v>
      </c>
      <c r="I957" s="5" t="s">
        <v>4827</v>
      </c>
      <c r="J957" s="5">
        <v>2006</v>
      </c>
      <c r="K957" s="10" t="s">
        <v>6174</v>
      </c>
      <c r="L957" s="136" t="s">
        <v>178</v>
      </c>
      <c r="M957" s="5" t="s">
        <v>2380</v>
      </c>
      <c r="N957" s="5" t="s">
        <v>177</v>
      </c>
      <c r="O957" s="5" t="s">
        <v>449</v>
      </c>
      <c r="P957" s="5" t="s">
        <v>449</v>
      </c>
      <c r="Q957" s="23">
        <v>38930</v>
      </c>
      <c r="R957" s="5" t="s">
        <v>172</v>
      </c>
      <c r="S957" s="23" t="s">
        <v>9558</v>
      </c>
      <c r="T957" s="5" t="s">
        <v>172</v>
      </c>
      <c r="U957" s="23" t="s">
        <v>172</v>
      </c>
      <c r="V957" s="5" t="s">
        <v>172</v>
      </c>
      <c r="W957" s="5" t="s">
        <v>172</v>
      </c>
      <c r="X957" s="23" t="s">
        <v>449</v>
      </c>
      <c r="Y957" s="5" t="s">
        <v>2814</v>
      </c>
      <c r="Z957" s="5" t="s">
        <v>1786</v>
      </c>
      <c r="AA957" s="5" t="s">
        <v>1640</v>
      </c>
      <c r="AB957" s="5" t="s">
        <v>6585</v>
      </c>
      <c r="AC957" s="5" t="s">
        <v>172</v>
      </c>
      <c r="AD957" s="5">
        <v>7.2336399999999995E-2</v>
      </c>
      <c r="AE957" s="5" t="s">
        <v>177</v>
      </c>
      <c r="AF957" s="5" t="s">
        <v>449</v>
      </c>
      <c r="AG957" s="40">
        <v>4.8241899999999997E-2</v>
      </c>
      <c r="AH957" s="40" t="s">
        <v>177</v>
      </c>
      <c r="AI957" s="40" t="s">
        <v>449</v>
      </c>
      <c r="AJ957" s="40" t="str">
        <f t="shared" si="110"/>
        <v>No</v>
      </c>
      <c r="AK957" s="40" t="s">
        <v>172</v>
      </c>
      <c r="AL957" s="40" t="s">
        <v>172</v>
      </c>
      <c r="AM957" s="5" t="s">
        <v>177</v>
      </c>
      <c r="AN957" s="5" t="s">
        <v>177</v>
      </c>
      <c r="AO957" s="5" t="s">
        <v>7760</v>
      </c>
      <c r="AP957" s="5">
        <v>1122461</v>
      </c>
      <c r="AQ957" s="5">
        <v>20</v>
      </c>
      <c r="AR957" s="5" t="str">
        <f>IF(AQ957&lt;350,"yes","no")</f>
        <v>yes</v>
      </c>
      <c r="AS957" s="5">
        <v>139847</v>
      </c>
      <c r="AT957" s="5" t="str">
        <f t="shared" si="112"/>
        <v>yes</v>
      </c>
      <c r="AU957" s="5" t="str">
        <f t="shared" si="113"/>
        <v>yes</v>
      </c>
      <c r="AV957" s="5">
        <v>98.49319912638542</v>
      </c>
      <c r="AW957" s="5">
        <v>100</v>
      </c>
      <c r="AX957" s="5" t="s">
        <v>2385</v>
      </c>
      <c r="AY957" s="5">
        <v>0.12</v>
      </c>
      <c r="AZ957" s="5" t="str">
        <f t="shared" si="114"/>
        <v>yes</v>
      </c>
      <c r="BA957" s="5" t="str">
        <f t="shared" si="115"/>
        <v>yes</v>
      </c>
    </row>
    <row r="958" spans="1:53">
      <c r="A958" s="5" t="s">
        <v>2433</v>
      </c>
      <c r="B958" s="5" t="s">
        <v>1021</v>
      </c>
      <c r="C958" s="5" t="s">
        <v>5590</v>
      </c>
      <c r="D958" s="5">
        <v>2500000</v>
      </c>
      <c r="E958" s="5" t="s">
        <v>172</v>
      </c>
      <c r="F958" s="5" t="s">
        <v>2978</v>
      </c>
      <c r="G958" s="5" t="s">
        <v>2882</v>
      </c>
      <c r="H958" s="5" t="s">
        <v>1549</v>
      </c>
      <c r="I958" s="5" t="s">
        <v>6168</v>
      </c>
      <c r="J958" s="5">
        <v>2006</v>
      </c>
      <c r="K958" s="5" t="s">
        <v>4797</v>
      </c>
      <c r="L958" s="136" t="s">
        <v>178</v>
      </c>
      <c r="M958" s="5" t="s">
        <v>2380</v>
      </c>
      <c r="N958" s="5" t="str">
        <f>VLOOKUP(A958,'All_useable_T.pal_12-2019'!C:R,15,FALSE)</f>
        <v>Yes</v>
      </c>
      <c r="O958" s="5" t="s">
        <v>449</v>
      </c>
      <c r="P958" s="5" t="s">
        <v>449</v>
      </c>
      <c r="Q958" s="23">
        <v>39052</v>
      </c>
      <c r="R958" s="5" t="s">
        <v>172</v>
      </c>
      <c r="S958" s="23" t="s">
        <v>1461</v>
      </c>
      <c r="T958" s="5" t="s">
        <v>172</v>
      </c>
      <c r="U958" s="23" t="s">
        <v>2805</v>
      </c>
      <c r="V958" s="5" t="s">
        <v>172</v>
      </c>
      <c r="W958" s="5" t="s">
        <v>172</v>
      </c>
      <c r="X958" s="23" t="s">
        <v>177</v>
      </c>
      <c r="Y958" s="5" t="s">
        <v>2814</v>
      </c>
      <c r="Z958" s="5" t="s">
        <v>1786</v>
      </c>
      <c r="AA958" s="5" t="s">
        <v>1640</v>
      </c>
      <c r="AB958" s="5" t="s">
        <v>6585</v>
      </c>
      <c r="AC958" s="5" t="s">
        <v>1765</v>
      </c>
      <c r="AD958" s="5">
        <v>2.4227100000000001E-2</v>
      </c>
      <c r="AE958" s="5" t="s">
        <v>177</v>
      </c>
      <c r="AF958" s="5" t="s">
        <v>449</v>
      </c>
      <c r="AG958" s="40">
        <v>0.14105400000000001</v>
      </c>
      <c r="AH958" s="40" t="s">
        <v>177</v>
      </c>
      <c r="AI958" s="40" t="s">
        <v>449</v>
      </c>
      <c r="AJ958" s="40" t="str">
        <f t="shared" si="110"/>
        <v>No</v>
      </c>
      <c r="AK958" s="40">
        <v>227.2</v>
      </c>
      <c r="AL958" s="40">
        <v>229</v>
      </c>
      <c r="AM958" s="5" t="s">
        <v>177</v>
      </c>
      <c r="AN958" s="5" t="s">
        <v>177</v>
      </c>
      <c r="AO958" s="5" t="s">
        <v>7740</v>
      </c>
      <c r="AP958" s="5">
        <v>1272117</v>
      </c>
      <c r="AQ958" s="5">
        <v>16</v>
      </c>
      <c r="AR958" s="5" t="str">
        <f>IF(AQ958&lt;600,"yes","no")</f>
        <v>yes</v>
      </c>
      <c r="AS958" s="5">
        <v>175094</v>
      </c>
      <c r="AT958" s="5" t="str">
        <f t="shared" si="112"/>
        <v>yes</v>
      </c>
      <c r="AU958" s="5" t="str">
        <f t="shared" si="113"/>
        <v>yes</v>
      </c>
      <c r="AV958" s="5">
        <v>111.62514598998099</v>
      </c>
      <c r="AW958" s="5">
        <v>100</v>
      </c>
      <c r="AX958" s="5" t="s">
        <v>2385</v>
      </c>
      <c r="AY958" s="5">
        <v>12.1</v>
      </c>
      <c r="AZ958" s="5" t="str">
        <f t="shared" si="114"/>
        <v>no</v>
      </c>
      <c r="BA958" s="5" t="str">
        <f t="shared" si="115"/>
        <v>no</v>
      </c>
    </row>
    <row r="959" spans="1:53">
      <c r="A959" s="5" t="s">
        <v>2437</v>
      </c>
      <c r="B959" s="5" t="s">
        <v>1025</v>
      </c>
      <c r="C959" s="5" t="s">
        <v>5594</v>
      </c>
      <c r="D959" s="5">
        <v>2500000</v>
      </c>
      <c r="E959" s="5" t="s">
        <v>172</v>
      </c>
      <c r="F959" s="5" t="s">
        <v>2982</v>
      </c>
      <c r="G959" s="5" t="s">
        <v>2882</v>
      </c>
      <c r="H959" s="5" t="s">
        <v>1549</v>
      </c>
      <c r="I959" s="5" t="s">
        <v>6168</v>
      </c>
      <c r="J959" s="5">
        <v>2007</v>
      </c>
      <c r="K959" s="5" t="s">
        <v>4797</v>
      </c>
      <c r="L959" s="136" t="s">
        <v>178</v>
      </c>
      <c r="M959" s="5" t="s">
        <v>2380</v>
      </c>
      <c r="N959" s="5" t="str">
        <f>VLOOKUP(A959,'All_useable_T.pal_12-2019'!C:R,15,FALSE)</f>
        <v>Yes</v>
      </c>
      <c r="O959" s="5" t="s">
        <v>449</v>
      </c>
      <c r="P959" s="5" t="s">
        <v>449</v>
      </c>
      <c r="Q959" s="23">
        <v>39234</v>
      </c>
      <c r="R959" s="5" t="s">
        <v>172</v>
      </c>
      <c r="S959" s="23" t="s">
        <v>1461</v>
      </c>
      <c r="T959" s="5" t="s">
        <v>172</v>
      </c>
      <c r="U959" s="23" t="s">
        <v>2805</v>
      </c>
      <c r="V959" s="5" t="s">
        <v>172</v>
      </c>
      <c r="W959" s="5" t="s">
        <v>172</v>
      </c>
      <c r="X959" s="23" t="s">
        <v>449</v>
      </c>
      <c r="Y959" s="5" t="s">
        <v>2814</v>
      </c>
      <c r="Z959" s="5" t="s">
        <v>1786</v>
      </c>
      <c r="AA959" s="5" t="s">
        <v>1640</v>
      </c>
      <c r="AB959" s="5" t="s">
        <v>6585</v>
      </c>
      <c r="AC959" s="5" t="s">
        <v>1765</v>
      </c>
      <c r="AD959" s="5">
        <v>2.4292000000000001E-2</v>
      </c>
      <c r="AE959" s="5" t="s">
        <v>177</v>
      </c>
      <c r="AF959" s="5" t="s">
        <v>449</v>
      </c>
      <c r="AG959" s="40">
        <v>3.6992900000000002E-2</v>
      </c>
      <c r="AH959" s="40" t="s">
        <v>177</v>
      </c>
      <c r="AI959" s="40" t="s">
        <v>449</v>
      </c>
      <c r="AJ959" s="40" t="str">
        <f t="shared" si="110"/>
        <v>No</v>
      </c>
      <c r="AK959" s="40">
        <v>290</v>
      </c>
      <c r="AL959" s="40">
        <v>292</v>
      </c>
      <c r="AM959" s="5" t="s">
        <v>177</v>
      </c>
      <c r="AN959" s="5" t="s">
        <v>177</v>
      </c>
      <c r="AO959" s="5" t="s">
        <v>7744</v>
      </c>
      <c r="AP959" s="5">
        <v>1133224</v>
      </c>
      <c r="AQ959" s="5">
        <v>16</v>
      </c>
      <c r="AR959" s="5" t="str">
        <f>IF(AQ959&lt;350,"yes","no")</f>
        <v>yes</v>
      </c>
      <c r="AS959" s="5">
        <v>160412</v>
      </c>
      <c r="AT959" s="5" t="str">
        <f t="shared" si="112"/>
        <v>yes</v>
      </c>
      <c r="AU959" s="5" t="str">
        <f t="shared" si="113"/>
        <v>yes</v>
      </c>
      <c r="AV959" s="5">
        <v>99.43762597257188</v>
      </c>
      <c r="AW959" s="5">
        <v>100</v>
      </c>
      <c r="AX959" s="5" t="s">
        <v>2385</v>
      </c>
      <c r="AY959" s="5">
        <v>0</v>
      </c>
      <c r="AZ959" s="5" t="str">
        <f t="shared" si="114"/>
        <v>yes</v>
      </c>
      <c r="BA959" s="5" t="str">
        <f t="shared" si="115"/>
        <v>yes</v>
      </c>
    </row>
    <row r="960" spans="1:53">
      <c r="A960" s="5" t="s">
        <v>2416</v>
      </c>
      <c r="B960" s="5" t="s">
        <v>558</v>
      </c>
      <c r="C960" s="5" t="s">
        <v>5571</v>
      </c>
      <c r="D960" s="5">
        <v>2500000</v>
      </c>
      <c r="E960" s="5" t="s">
        <v>172</v>
      </c>
      <c r="F960" s="5" t="s">
        <v>2943</v>
      </c>
      <c r="G960" s="5" t="s">
        <v>2882</v>
      </c>
      <c r="H960" s="5" t="s">
        <v>1549</v>
      </c>
      <c r="I960" s="5" t="s">
        <v>6168</v>
      </c>
      <c r="J960" s="5">
        <v>2011</v>
      </c>
      <c r="K960" s="5" t="s">
        <v>4797</v>
      </c>
      <c r="L960" s="136" t="s">
        <v>178</v>
      </c>
      <c r="M960" s="5" t="s">
        <v>2380</v>
      </c>
      <c r="N960" s="5" t="str">
        <f>VLOOKUP(A960,'All_useable_T.pal_12-2019'!C:R,15,FALSE)</f>
        <v>Yes</v>
      </c>
      <c r="O960" s="5" t="s">
        <v>449</v>
      </c>
      <c r="P960" s="5" t="s">
        <v>449</v>
      </c>
      <c r="Q960" s="23">
        <v>40664</v>
      </c>
      <c r="R960" s="5" t="s">
        <v>172</v>
      </c>
      <c r="S960" s="23" t="s">
        <v>1461</v>
      </c>
      <c r="T960" s="5" t="s">
        <v>172</v>
      </c>
      <c r="U960" s="23" t="s">
        <v>2805</v>
      </c>
      <c r="V960" s="5" t="s">
        <v>172</v>
      </c>
      <c r="W960" s="5" t="s">
        <v>172</v>
      </c>
      <c r="X960" s="23" t="s">
        <v>177</v>
      </c>
      <c r="Y960" s="5" t="s">
        <v>2814</v>
      </c>
      <c r="Z960" s="5" t="s">
        <v>1786</v>
      </c>
      <c r="AA960" s="5" t="s">
        <v>1640</v>
      </c>
      <c r="AB960" s="5" t="s">
        <v>6585</v>
      </c>
      <c r="AC960" s="5" t="s">
        <v>1765</v>
      </c>
      <c r="AD960" s="5">
        <v>2.44096E-2</v>
      </c>
      <c r="AE960" s="5" t="s">
        <v>177</v>
      </c>
      <c r="AF960" s="5" t="s">
        <v>449</v>
      </c>
      <c r="AG960" s="40">
        <v>3.16146E-2</v>
      </c>
      <c r="AH960" s="40" t="s">
        <v>177</v>
      </c>
      <c r="AI960" s="40" t="s">
        <v>449</v>
      </c>
      <c r="AJ960" s="40" t="str">
        <f t="shared" si="110"/>
        <v>No</v>
      </c>
      <c r="AK960" s="40">
        <v>483.1</v>
      </c>
      <c r="AL960" s="40">
        <v>483</v>
      </c>
      <c r="AM960" s="5" t="s">
        <v>177</v>
      </c>
      <c r="AN960" s="5" t="s">
        <v>177</v>
      </c>
      <c r="AO960" s="5" t="s">
        <v>7713</v>
      </c>
      <c r="AP960" s="5">
        <v>1132940</v>
      </c>
      <c r="AQ960" s="5">
        <v>14</v>
      </c>
      <c r="AR960" s="5" t="str">
        <f>IF(AQ960&lt;350,"yes","no")</f>
        <v>yes</v>
      </c>
      <c r="AS960" s="5">
        <v>174980</v>
      </c>
      <c r="AT960" s="5" t="str">
        <f t="shared" si="112"/>
        <v>yes</v>
      </c>
      <c r="AU960" s="5" t="str">
        <f t="shared" si="113"/>
        <v>yes</v>
      </c>
      <c r="AV960" s="5">
        <v>99.412705669281252</v>
      </c>
      <c r="AW960" s="5">
        <v>100</v>
      </c>
      <c r="AX960" s="5" t="s">
        <v>2385</v>
      </c>
      <c r="AY960" s="5">
        <v>0</v>
      </c>
      <c r="AZ960" s="5" t="str">
        <f t="shared" si="114"/>
        <v>yes</v>
      </c>
      <c r="BA960" s="5" t="str">
        <f t="shared" si="115"/>
        <v>yes</v>
      </c>
    </row>
    <row r="961" spans="1:53">
      <c r="A961" s="5" t="s">
        <v>2401</v>
      </c>
      <c r="B961" s="5" t="s">
        <v>995</v>
      </c>
      <c r="C961" s="5" t="s">
        <v>5536</v>
      </c>
      <c r="D961" s="5">
        <v>2500000</v>
      </c>
      <c r="E961" s="5" t="s">
        <v>172</v>
      </c>
      <c r="F961" s="5" t="s">
        <v>2934</v>
      </c>
      <c r="G961" s="5" t="s">
        <v>2882</v>
      </c>
      <c r="H961" s="5" t="s">
        <v>1549</v>
      </c>
      <c r="I961" s="5" t="s">
        <v>6168</v>
      </c>
      <c r="J961" s="5">
        <v>2011</v>
      </c>
      <c r="K961" s="5" t="s">
        <v>4797</v>
      </c>
      <c r="L961" s="136" t="s">
        <v>178</v>
      </c>
      <c r="M961" s="5" t="s">
        <v>2380</v>
      </c>
      <c r="N961" s="5" t="str">
        <f>VLOOKUP(A961,'All_useable_T.pal_12-2019'!C:R,15,FALSE)</f>
        <v>Yes</v>
      </c>
      <c r="O961" s="5" t="s">
        <v>449</v>
      </c>
      <c r="P961" s="5" t="s">
        <v>449</v>
      </c>
      <c r="Q961" s="23">
        <v>40664</v>
      </c>
      <c r="R961" s="5" t="s">
        <v>172</v>
      </c>
      <c r="S961" s="23" t="s">
        <v>9558</v>
      </c>
      <c r="T961" s="5" t="s">
        <v>172</v>
      </c>
      <c r="U961" s="23" t="s">
        <v>2805</v>
      </c>
      <c r="V961" s="5" t="s">
        <v>172</v>
      </c>
      <c r="W961" s="5" t="s">
        <v>172</v>
      </c>
      <c r="X961" s="23" t="s">
        <v>449</v>
      </c>
      <c r="Y961" s="5" t="s">
        <v>2814</v>
      </c>
      <c r="Z961" s="5" t="s">
        <v>1786</v>
      </c>
      <c r="AA961" s="5" t="s">
        <v>1640</v>
      </c>
      <c r="AB961" s="5" t="s">
        <v>6585</v>
      </c>
      <c r="AC961" s="5" t="s">
        <v>1765</v>
      </c>
      <c r="AD961" s="5">
        <v>2.3866499999999999E-2</v>
      </c>
      <c r="AE961" s="5" t="s">
        <v>177</v>
      </c>
      <c r="AF961" s="5" t="s">
        <v>449</v>
      </c>
      <c r="AG961" s="40">
        <v>3.6934099999999997E-2</v>
      </c>
      <c r="AH961" s="40" t="s">
        <v>177</v>
      </c>
      <c r="AI961" s="40" t="s">
        <v>449</v>
      </c>
      <c r="AJ961" s="40" t="str">
        <f t="shared" si="110"/>
        <v>No</v>
      </c>
      <c r="AK961" s="40">
        <v>514.29999999999995</v>
      </c>
      <c r="AL961" s="40">
        <v>512</v>
      </c>
      <c r="AM961" s="5" t="s">
        <v>177</v>
      </c>
      <c r="AN961" s="5" t="s">
        <v>177</v>
      </c>
      <c r="AO961" s="5" t="s">
        <v>7663</v>
      </c>
      <c r="AP961" s="5">
        <v>1133495</v>
      </c>
      <c r="AQ961" s="5">
        <v>14</v>
      </c>
      <c r="AR961" s="5" t="str">
        <f>IF(AQ961&lt;350,"yes","no")</f>
        <v>yes</v>
      </c>
      <c r="AS961" s="5">
        <v>209032</v>
      </c>
      <c r="AT961" s="5" t="str">
        <f t="shared" si="112"/>
        <v>yes</v>
      </c>
      <c r="AU961" s="5" t="str">
        <f t="shared" si="113"/>
        <v>yes</v>
      </c>
      <c r="AV961" s="5">
        <v>99.461405557754119</v>
      </c>
      <c r="AW961" s="5">
        <v>100</v>
      </c>
      <c r="AX961" s="5" t="s">
        <v>2385</v>
      </c>
      <c r="AY961" s="5">
        <v>0</v>
      </c>
      <c r="AZ961" s="5" t="str">
        <f t="shared" si="114"/>
        <v>yes</v>
      </c>
      <c r="BA961" s="5" t="str">
        <f t="shared" si="115"/>
        <v>yes</v>
      </c>
    </row>
    <row r="962" spans="1:53">
      <c r="A962" s="5" t="s">
        <v>2424</v>
      </c>
      <c r="B962" s="5" t="s">
        <v>1016</v>
      </c>
      <c r="C962" s="5" t="s">
        <v>5579</v>
      </c>
      <c r="D962" s="5">
        <v>2500000</v>
      </c>
      <c r="E962" s="5" t="s">
        <v>172</v>
      </c>
      <c r="F962" s="5" t="s">
        <v>2967</v>
      </c>
      <c r="G962" s="5" t="s">
        <v>2882</v>
      </c>
      <c r="H962" s="5" t="s">
        <v>1549</v>
      </c>
      <c r="I962" s="5" t="s">
        <v>6168</v>
      </c>
      <c r="J962" s="5">
        <v>2011</v>
      </c>
      <c r="K962" s="5" t="s">
        <v>4797</v>
      </c>
      <c r="L962" s="136" t="s">
        <v>178</v>
      </c>
      <c r="M962" s="5" t="s">
        <v>2380</v>
      </c>
      <c r="N962" s="5" t="str">
        <f>VLOOKUP(A962,'All_useable_T.pal_12-2019'!C:R,15,FALSE)</f>
        <v>Yes</v>
      </c>
      <c r="O962" s="5" t="s">
        <v>449</v>
      </c>
      <c r="P962" s="5" t="s">
        <v>449</v>
      </c>
      <c r="Q962" s="23">
        <v>40787</v>
      </c>
      <c r="R962" s="5" t="s">
        <v>172</v>
      </c>
      <c r="S962" s="23" t="s">
        <v>1461</v>
      </c>
      <c r="T962" s="5" t="s">
        <v>172</v>
      </c>
      <c r="U962" s="23" t="s">
        <v>2805</v>
      </c>
      <c r="V962" s="5" t="s">
        <v>172</v>
      </c>
      <c r="W962" s="5" t="s">
        <v>172</v>
      </c>
      <c r="X962" s="23" t="s">
        <v>449</v>
      </c>
      <c r="Y962" s="5" t="s">
        <v>2814</v>
      </c>
      <c r="Z962" s="5" t="s">
        <v>1786</v>
      </c>
      <c r="AA962" s="5" t="s">
        <v>1640</v>
      </c>
      <c r="AB962" s="5" t="s">
        <v>6585</v>
      </c>
      <c r="AC962" s="5" t="s">
        <v>1765</v>
      </c>
      <c r="AD962" s="5">
        <v>2.4333299999999999E-2</v>
      </c>
      <c r="AE962" s="5" t="s">
        <v>177</v>
      </c>
      <c r="AF962" s="5" t="s">
        <v>449</v>
      </c>
      <c r="AG962" s="40">
        <v>3.7028899999999997E-2</v>
      </c>
      <c r="AH962" s="40" t="s">
        <v>177</v>
      </c>
      <c r="AI962" s="40" t="s">
        <v>449</v>
      </c>
      <c r="AJ962" s="40" t="str">
        <f t="shared" si="110"/>
        <v>No</v>
      </c>
      <c r="AK962" s="40">
        <v>404</v>
      </c>
      <c r="AL962" s="40">
        <v>408</v>
      </c>
      <c r="AM962" s="5" t="s">
        <v>177</v>
      </c>
      <c r="AN962" s="5" t="s">
        <v>177</v>
      </c>
      <c r="AO962" s="5" t="s">
        <v>7725</v>
      </c>
      <c r="AP962" s="5">
        <v>1133553</v>
      </c>
      <c r="AQ962" s="5">
        <v>17</v>
      </c>
      <c r="AR962" s="5" t="str">
        <f>IF(AQ962&lt;350,"yes","no")</f>
        <v>yes</v>
      </c>
      <c r="AS962" s="5">
        <v>175125</v>
      </c>
      <c r="AT962" s="5" t="str">
        <f t="shared" si="112"/>
        <v>yes</v>
      </c>
      <c r="AU962" s="5" t="str">
        <f t="shared" si="113"/>
        <v>yes</v>
      </c>
      <c r="AV962" s="5">
        <v>99.466494915468388</v>
      </c>
      <c r="AW962" s="5">
        <v>100</v>
      </c>
      <c r="AX962" s="5" t="s">
        <v>2385</v>
      </c>
      <c r="AY962" s="5">
        <v>0</v>
      </c>
      <c r="AZ962" s="5" t="str">
        <f t="shared" si="114"/>
        <v>yes</v>
      </c>
      <c r="BA962" s="5" t="str">
        <f t="shared" si="115"/>
        <v>yes</v>
      </c>
    </row>
    <row r="963" spans="1:53">
      <c r="A963" s="5" t="s">
        <v>3118</v>
      </c>
      <c r="B963" s="5" t="s">
        <v>4718</v>
      </c>
      <c r="C963" s="5" t="s">
        <v>5221</v>
      </c>
      <c r="D963" s="5">
        <v>996438</v>
      </c>
      <c r="E963" s="5" t="s">
        <v>172</v>
      </c>
      <c r="F963" s="5" t="s">
        <v>4742</v>
      </c>
      <c r="G963" s="5" t="s">
        <v>2882</v>
      </c>
      <c r="H963" s="5" t="s">
        <v>1593</v>
      </c>
      <c r="I963" s="5" t="s">
        <v>6169</v>
      </c>
      <c r="J963" s="5">
        <v>2013</v>
      </c>
      <c r="K963" s="5" t="s">
        <v>6175</v>
      </c>
      <c r="L963" s="136" t="s">
        <v>178</v>
      </c>
      <c r="M963" s="5" t="s">
        <v>2383</v>
      </c>
      <c r="N963" s="5" t="str">
        <f>VLOOKUP(A963,'All_useable_T.pal_12-2019'!C:R,15,FALSE)</f>
        <v>Yes</v>
      </c>
      <c r="O963" s="5" t="s">
        <v>177</v>
      </c>
      <c r="P963" s="5" t="s">
        <v>449</v>
      </c>
      <c r="Q963" s="5" t="s">
        <v>172</v>
      </c>
      <c r="R963" s="5" t="s">
        <v>172</v>
      </c>
      <c r="S963" s="5" t="s">
        <v>172</v>
      </c>
      <c r="T963" s="5" t="s">
        <v>172</v>
      </c>
      <c r="U963" s="5" t="s">
        <v>172</v>
      </c>
      <c r="V963" s="5" t="s">
        <v>172</v>
      </c>
      <c r="W963" s="5" t="s">
        <v>172</v>
      </c>
      <c r="X963" s="5" t="s">
        <v>172</v>
      </c>
      <c r="Y963" s="5" t="s">
        <v>2814</v>
      </c>
      <c r="Z963" s="5" t="s">
        <v>6605</v>
      </c>
      <c r="AA963" s="5" t="s">
        <v>2992</v>
      </c>
      <c r="AB963" s="5" t="s">
        <v>6587</v>
      </c>
      <c r="AC963" s="5" t="s">
        <v>172</v>
      </c>
      <c r="AD963" s="5">
        <v>8.4950999999999999E-2</v>
      </c>
      <c r="AE963" s="5" t="s">
        <v>177</v>
      </c>
      <c r="AF963" s="5" t="s">
        <v>449</v>
      </c>
      <c r="AG963" s="40">
        <v>0.14105400000000001</v>
      </c>
      <c r="AH963" s="40" t="s">
        <v>177</v>
      </c>
      <c r="AI963" s="40" t="s">
        <v>449</v>
      </c>
      <c r="AJ963" s="40" t="str">
        <f t="shared" ref="AJ963:AJ1026" si="117">IF(AG963&gt;0.75,"Yes","No")</f>
        <v>No</v>
      </c>
      <c r="AK963" s="40" t="s">
        <v>172</v>
      </c>
      <c r="AL963" s="40" t="s">
        <v>172</v>
      </c>
      <c r="AM963" s="5" t="s">
        <v>177</v>
      </c>
      <c r="AN963" s="5" t="s">
        <v>177</v>
      </c>
      <c r="AO963" s="5" t="s">
        <v>7645</v>
      </c>
      <c r="AP963" s="5">
        <v>1250139</v>
      </c>
      <c r="AQ963" s="5">
        <v>30</v>
      </c>
      <c r="AR963" s="5" t="str">
        <f>IF(AQ963&lt;600,"yes","no")</f>
        <v>yes</v>
      </c>
      <c r="AS963" s="5">
        <v>88388</v>
      </c>
      <c r="AT963" s="5" t="str">
        <f t="shared" si="112"/>
        <v>yes</v>
      </c>
      <c r="AU963" s="5" t="str">
        <f t="shared" si="113"/>
        <v>yes</v>
      </c>
      <c r="AV963" s="5">
        <v>109.69663040645541</v>
      </c>
      <c r="AW963" s="5">
        <v>99.97</v>
      </c>
      <c r="AX963" s="5" t="s">
        <v>2385</v>
      </c>
      <c r="AY963" s="5">
        <v>7.26</v>
      </c>
      <c r="AZ963" s="5" t="str">
        <f t="shared" si="114"/>
        <v>no</v>
      </c>
      <c r="BA963" s="5" t="str">
        <f t="shared" si="115"/>
        <v>yes</v>
      </c>
    </row>
    <row r="964" spans="1:53">
      <c r="A964" s="5" t="s">
        <v>3115</v>
      </c>
      <c r="B964" s="5" t="s">
        <v>4715</v>
      </c>
      <c r="C964" s="5" t="s">
        <v>5524</v>
      </c>
      <c r="D964" s="5">
        <v>2500000</v>
      </c>
      <c r="E964" s="5" t="s">
        <v>172</v>
      </c>
      <c r="F964" s="5" t="s">
        <v>154</v>
      </c>
      <c r="G964" s="5" t="s">
        <v>2882</v>
      </c>
      <c r="H964" s="5" t="s">
        <v>1593</v>
      </c>
      <c r="I964" s="5" t="s">
        <v>6169</v>
      </c>
      <c r="J964" s="5">
        <v>2013</v>
      </c>
      <c r="K964" s="5" t="s">
        <v>6175</v>
      </c>
      <c r="L964" s="136" t="s">
        <v>178</v>
      </c>
      <c r="M964" s="5" t="s">
        <v>2383</v>
      </c>
      <c r="N964" s="5" t="str">
        <f>VLOOKUP(A964,'All_useable_T.pal_12-2019'!C:R,15,FALSE)</f>
        <v>Yes</v>
      </c>
      <c r="O964" s="5" t="s">
        <v>177</v>
      </c>
      <c r="P964" s="5" t="s">
        <v>177</v>
      </c>
      <c r="Q964" s="5" t="s">
        <v>172</v>
      </c>
      <c r="R964" s="5" t="s">
        <v>172</v>
      </c>
      <c r="S964" s="5" t="s">
        <v>172</v>
      </c>
      <c r="T964" s="5" t="s">
        <v>172</v>
      </c>
      <c r="U964" s="5" t="s">
        <v>172</v>
      </c>
      <c r="V964" s="5" t="s">
        <v>172</v>
      </c>
      <c r="W964" s="5" t="s">
        <v>172</v>
      </c>
      <c r="X964" s="5" t="s">
        <v>172</v>
      </c>
      <c r="Y964" s="5" t="s">
        <v>2814</v>
      </c>
      <c r="Z964" s="5" t="s">
        <v>6605</v>
      </c>
      <c r="AA964" s="5" t="s">
        <v>2992</v>
      </c>
      <c r="AB964" s="5" t="s">
        <v>6587</v>
      </c>
      <c r="AC964" s="5" t="s">
        <v>172</v>
      </c>
      <c r="AD964" s="5">
        <v>2.9430499999999998E-2</v>
      </c>
      <c r="AE964" s="5" t="s">
        <v>177</v>
      </c>
      <c r="AF964" s="5" t="s">
        <v>449</v>
      </c>
      <c r="AG964" s="40" t="s">
        <v>172</v>
      </c>
      <c r="AH964" s="40" t="s">
        <v>449</v>
      </c>
      <c r="AI964" s="40" t="s">
        <v>177</v>
      </c>
      <c r="AJ964" s="40" t="str">
        <f t="shared" si="117"/>
        <v>Yes</v>
      </c>
      <c r="AK964" s="40" t="s">
        <v>172</v>
      </c>
      <c r="AL964" s="40" t="s">
        <v>172</v>
      </c>
      <c r="AM964" s="5" t="s">
        <v>177</v>
      </c>
      <c r="AN964" s="5" t="s">
        <v>177</v>
      </c>
      <c r="AO964" s="5" t="s">
        <v>7642</v>
      </c>
      <c r="AP964" s="5">
        <v>1130110</v>
      </c>
      <c r="AQ964" s="5">
        <v>17</v>
      </c>
      <c r="AR964" s="5" t="str">
        <f>IF(AQ964&lt;600,"yes","no")</f>
        <v>yes</v>
      </c>
      <c r="AS964" s="5">
        <v>172764</v>
      </c>
      <c r="AT964" s="5" t="str">
        <f t="shared" si="112"/>
        <v>yes</v>
      </c>
      <c r="AU964" s="5" t="str">
        <f t="shared" si="113"/>
        <v>yes</v>
      </c>
      <c r="AV964" s="5">
        <v>99.164380111843016</v>
      </c>
      <c r="AW964" s="5">
        <v>99.97</v>
      </c>
      <c r="AX964" s="5" t="s">
        <v>2385</v>
      </c>
      <c r="AY964" s="5">
        <v>0</v>
      </c>
      <c r="AZ964" s="5" t="str">
        <f t="shared" si="114"/>
        <v>yes</v>
      </c>
      <c r="BA964" s="5" t="str">
        <f t="shared" si="115"/>
        <v>yes</v>
      </c>
    </row>
    <row r="965" spans="1:53">
      <c r="A965" s="5" t="s">
        <v>3116</v>
      </c>
      <c r="B965" s="5" t="s">
        <v>4716</v>
      </c>
      <c r="C965" s="5" t="s">
        <v>5525</v>
      </c>
      <c r="D965" s="5">
        <v>2500000</v>
      </c>
      <c r="E965" s="5" t="s">
        <v>172</v>
      </c>
      <c r="F965" s="5" t="s">
        <v>155</v>
      </c>
      <c r="G965" s="5" t="s">
        <v>2882</v>
      </c>
      <c r="H965" s="5" t="s">
        <v>1593</v>
      </c>
      <c r="I965" s="5" t="s">
        <v>6169</v>
      </c>
      <c r="J965" s="5">
        <v>2013</v>
      </c>
      <c r="K965" s="5" t="s">
        <v>6175</v>
      </c>
      <c r="L965" s="136" t="s">
        <v>178</v>
      </c>
      <c r="M965" s="5" t="s">
        <v>2383</v>
      </c>
      <c r="N965" s="5" t="str">
        <f>VLOOKUP(A965,'All_useable_T.pal_12-2019'!C:R,15,FALSE)</f>
        <v>Yes</v>
      </c>
      <c r="O965" s="5" t="s">
        <v>177</v>
      </c>
      <c r="P965" s="5" t="s">
        <v>449</v>
      </c>
      <c r="Q965" s="5" t="s">
        <v>172</v>
      </c>
      <c r="R965" s="5" t="s">
        <v>172</v>
      </c>
      <c r="S965" s="5" t="s">
        <v>172</v>
      </c>
      <c r="T965" s="5" t="s">
        <v>172</v>
      </c>
      <c r="U965" s="5" t="s">
        <v>172</v>
      </c>
      <c r="V965" s="5" t="s">
        <v>172</v>
      </c>
      <c r="W965" s="5" t="s">
        <v>172</v>
      </c>
      <c r="X965" s="5" t="s">
        <v>172</v>
      </c>
      <c r="Y965" s="5" t="s">
        <v>2814</v>
      </c>
      <c r="Z965" s="5" t="s">
        <v>6605</v>
      </c>
      <c r="AA965" s="5" t="s">
        <v>2992</v>
      </c>
      <c r="AB965" s="5" t="s">
        <v>6587</v>
      </c>
      <c r="AC965" s="5" t="s">
        <v>172</v>
      </c>
      <c r="AD965" s="5">
        <v>2.9426999999999998E-2</v>
      </c>
      <c r="AE965" s="5" t="s">
        <v>177</v>
      </c>
      <c r="AF965" s="5" t="s">
        <v>449</v>
      </c>
      <c r="AG965" s="40">
        <v>3.16146E-2</v>
      </c>
      <c r="AH965" s="40" t="s">
        <v>177</v>
      </c>
      <c r="AI965" s="40" t="s">
        <v>449</v>
      </c>
      <c r="AJ965" s="40" t="str">
        <f t="shared" si="117"/>
        <v>No</v>
      </c>
      <c r="AK965" s="40" t="s">
        <v>172</v>
      </c>
      <c r="AL965" s="40" t="s">
        <v>172</v>
      </c>
      <c r="AM965" s="5" t="s">
        <v>177</v>
      </c>
      <c r="AN965" s="5" t="s">
        <v>177</v>
      </c>
      <c r="AO965" s="5" t="s">
        <v>7643</v>
      </c>
      <c r="AP965" s="5">
        <v>1129124</v>
      </c>
      <c r="AQ965" s="5">
        <v>17</v>
      </c>
      <c r="AR965" s="5" t="str">
        <f>IF(AQ965&lt;350,"yes","no")</f>
        <v>yes</v>
      </c>
      <c r="AS965" s="5">
        <v>172764</v>
      </c>
      <c r="AT965" s="5" t="str">
        <f t="shared" si="112"/>
        <v>yes</v>
      </c>
      <c r="AU965" s="5" t="str">
        <f t="shared" si="113"/>
        <v>yes</v>
      </c>
      <c r="AV965" s="5">
        <v>99.077861030700234</v>
      </c>
      <c r="AW965" s="5">
        <v>99.97</v>
      </c>
      <c r="AX965" s="5" t="s">
        <v>2385</v>
      </c>
      <c r="AY965" s="5">
        <v>0</v>
      </c>
      <c r="AZ965" s="5" t="str">
        <f t="shared" si="114"/>
        <v>yes</v>
      </c>
      <c r="BA965" s="5" t="str">
        <f t="shared" si="115"/>
        <v>yes</v>
      </c>
    </row>
    <row r="966" spans="1:53">
      <c r="A966" s="5" t="s">
        <v>4913</v>
      </c>
      <c r="B966" s="5" t="s">
        <v>4913</v>
      </c>
      <c r="C966" s="5" t="s">
        <v>4914</v>
      </c>
      <c r="D966" s="5">
        <v>305432</v>
      </c>
      <c r="E966" s="5" t="s">
        <v>172</v>
      </c>
      <c r="F966" s="5" t="s">
        <v>4913</v>
      </c>
      <c r="G966" s="5" t="s">
        <v>2882</v>
      </c>
      <c r="H966" s="5" t="s">
        <v>2469</v>
      </c>
      <c r="I966" s="5" t="s">
        <v>2469</v>
      </c>
      <c r="J966" s="5" t="s">
        <v>172</v>
      </c>
      <c r="K966" s="5" t="s">
        <v>9200</v>
      </c>
      <c r="L966" s="136" t="s">
        <v>9143</v>
      </c>
      <c r="M966" s="10" t="s">
        <v>9132</v>
      </c>
      <c r="N966" s="5" t="s">
        <v>2469</v>
      </c>
      <c r="O966" s="5" t="s">
        <v>449</v>
      </c>
      <c r="P966" s="5" t="s">
        <v>172</v>
      </c>
      <c r="Q966" s="5" t="s">
        <v>172</v>
      </c>
      <c r="R966" s="5" t="s">
        <v>9624</v>
      </c>
      <c r="S966" s="5" t="s">
        <v>172</v>
      </c>
      <c r="T966" s="5" t="s">
        <v>172</v>
      </c>
      <c r="U966" s="5" t="s">
        <v>172</v>
      </c>
      <c r="V966" s="5" t="s">
        <v>172</v>
      </c>
      <c r="W966" s="5" t="s">
        <v>172</v>
      </c>
      <c r="X966" s="5" t="s">
        <v>172</v>
      </c>
      <c r="Y966" s="5" t="s">
        <v>2469</v>
      </c>
      <c r="Z966" s="5" t="s">
        <v>172</v>
      </c>
      <c r="AA966" s="5" t="s">
        <v>2469</v>
      </c>
      <c r="AB966" s="5" t="s">
        <v>2469</v>
      </c>
      <c r="AC966" s="5" t="s">
        <v>172</v>
      </c>
      <c r="AD966" s="5">
        <v>0.86901799999999996</v>
      </c>
      <c r="AE966" s="5" t="s">
        <v>449</v>
      </c>
      <c r="AF966" s="5" t="s">
        <v>177</v>
      </c>
      <c r="AG966" s="40" t="s">
        <v>172</v>
      </c>
      <c r="AH966" s="40" t="s">
        <v>449</v>
      </c>
      <c r="AI966" s="40" t="s">
        <v>177</v>
      </c>
      <c r="AJ966" s="40" t="str">
        <f t="shared" si="117"/>
        <v>Yes</v>
      </c>
      <c r="AK966" s="40" t="s">
        <v>172</v>
      </c>
      <c r="AL966" s="40" t="s">
        <v>172</v>
      </c>
      <c r="AM966" s="5" t="s">
        <v>177</v>
      </c>
      <c r="AN966" s="5" t="s">
        <v>177</v>
      </c>
      <c r="AO966" s="5" t="s">
        <v>8513</v>
      </c>
      <c r="AP966" s="5">
        <v>630</v>
      </c>
      <c r="AQ966" s="5">
        <v>1</v>
      </c>
      <c r="AR966" s="5" t="str">
        <f t="shared" ref="AR966:AR983" si="118">IF(AQ966&lt;600,"yes","no")</f>
        <v>yes</v>
      </c>
      <c r="AS966" s="5">
        <v>630</v>
      </c>
      <c r="AT966" s="5" t="str">
        <f t="shared" si="112"/>
        <v>no</v>
      </c>
      <c r="AU966" s="5" t="str">
        <f t="shared" si="113"/>
        <v>no</v>
      </c>
      <c r="AV966" s="5">
        <v>5.5280954482715056E-2</v>
      </c>
      <c r="AW966" s="5">
        <v>0</v>
      </c>
      <c r="AX966" s="5" t="s">
        <v>2386</v>
      </c>
      <c r="AY966" s="5">
        <v>0</v>
      </c>
      <c r="AZ966" s="5" t="str">
        <f t="shared" si="114"/>
        <v>yes</v>
      </c>
      <c r="BA966" s="5" t="str">
        <f t="shared" si="115"/>
        <v>yes</v>
      </c>
    </row>
    <row r="967" spans="1:53">
      <c r="A967" s="5" t="s">
        <v>2839</v>
      </c>
      <c r="B967" s="5" t="s">
        <v>2839</v>
      </c>
      <c r="C967" s="5" t="s">
        <v>4966</v>
      </c>
      <c r="D967" s="5">
        <v>380482</v>
      </c>
      <c r="E967" s="5" t="s">
        <v>172</v>
      </c>
      <c r="F967" s="5" t="s">
        <v>2839</v>
      </c>
      <c r="G967" s="5" t="s">
        <v>2882</v>
      </c>
      <c r="H967" s="5" t="s">
        <v>2469</v>
      </c>
      <c r="I967" s="5" t="s">
        <v>2469</v>
      </c>
      <c r="J967" s="5" t="s">
        <v>172</v>
      </c>
      <c r="K967" s="5" t="s">
        <v>9200</v>
      </c>
      <c r="L967" s="136" t="s">
        <v>9143</v>
      </c>
      <c r="M967" s="10" t="s">
        <v>9132</v>
      </c>
      <c r="N967" s="5" t="s">
        <v>2469</v>
      </c>
      <c r="O967" s="5" t="s">
        <v>449</v>
      </c>
      <c r="P967" s="5" t="s">
        <v>172</v>
      </c>
      <c r="Q967" s="5" t="s">
        <v>172</v>
      </c>
      <c r="R967" s="5" t="s">
        <v>9624</v>
      </c>
      <c r="S967" s="5" t="s">
        <v>172</v>
      </c>
      <c r="T967" s="5" t="s">
        <v>172</v>
      </c>
      <c r="U967" s="5" t="s">
        <v>172</v>
      </c>
      <c r="V967" s="5" t="s">
        <v>172</v>
      </c>
      <c r="W967" s="5" t="s">
        <v>172</v>
      </c>
      <c r="X967" s="5" t="s">
        <v>172</v>
      </c>
      <c r="Y967" s="5" t="s">
        <v>2469</v>
      </c>
      <c r="Z967" s="5" t="s">
        <v>172</v>
      </c>
      <c r="AA967" s="5" t="s">
        <v>2469</v>
      </c>
      <c r="AB967" s="5" t="s">
        <v>2469</v>
      </c>
      <c r="AC967" s="5" t="s">
        <v>172</v>
      </c>
      <c r="AD967" s="5">
        <v>0.84812600000000005</v>
      </c>
      <c r="AE967" s="5" t="s">
        <v>449</v>
      </c>
      <c r="AF967" s="5" t="s">
        <v>177</v>
      </c>
      <c r="AG967" s="40" t="s">
        <v>172</v>
      </c>
      <c r="AH967" s="40" t="s">
        <v>449</v>
      </c>
      <c r="AI967" s="40" t="s">
        <v>177</v>
      </c>
      <c r="AJ967" s="40" t="str">
        <f t="shared" si="117"/>
        <v>Yes</v>
      </c>
      <c r="AK967" s="40" t="s">
        <v>172</v>
      </c>
      <c r="AL967" s="40" t="s">
        <v>172</v>
      </c>
      <c r="AM967" s="5" t="s">
        <v>177</v>
      </c>
      <c r="AN967" s="5" t="s">
        <v>177</v>
      </c>
      <c r="AO967" s="5" t="s">
        <v>8514</v>
      </c>
      <c r="AP967" s="5" t="e">
        <v>#N/A</v>
      </c>
      <c r="AQ967" s="5" t="e">
        <v>#N/A</v>
      </c>
      <c r="AR967" s="5" t="e">
        <f t="shared" si="118"/>
        <v>#N/A</v>
      </c>
      <c r="AS967" s="5" t="e">
        <v>#N/A</v>
      </c>
      <c r="AT967" s="5" t="e">
        <f t="shared" si="112"/>
        <v>#N/A</v>
      </c>
      <c r="AU967" s="5" t="e">
        <f t="shared" si="113"/>
        <v>#N/A</v>
      </c>
      <c r="AV967" s="5" t="e">
        <v>#N/A</v>
      </c>
      <c r="AW967" s="5">
        <v>0.17</v>
      </c>
      <c r="AX967" s="5" t="s">
        <v>2386</v>
      </c>
      <c r="AY967" s="5">
        <v>0</v>
      </c>
      <c r="AZ967" s="5" t="str">
        <f t="shared" si="114"/>
        <v>yes</v>
      </c>
      <c r="BA967" s="5" t="str">
        <f t="shared" si="115"/>
        <v>yes</v>
      </c>
    </row>
    <row r="968" spans="1:53">
      <c r="A968" s="5" t="s">
        <v>2842</v>
      </c>
      <c r="B968" s="5" t="s">
        <v>2842</v>
      </c>
      <c r="C968" s="5" t="s">
        <v>5184</v>
      </c>
      <c r="D968" s="5">
        <v>871802</v>
      </c>
      <c r="E968" s="5" t="s">
        <v>172</v>
      </c>
      <c r="F968" s="5" t="s">
        <v>2842</v>
      </c>
      <c r="G968" s="5" t="s">
        <v>2882</v>
      </c>
      <c r="H968" s="5" t="s">
        <v>2469</v>
      </c>
      <c r="I968" s="5" t="s">
        <v>2469</v>
      </c>
      <c r="J968" s="5" t="s">
        <v>172</v>
      </c>
      <c r="K968" s="5" t="s">
        <v>9200</v>
      </c>
      <c r="L968" s="136" t="s">
        <v>9143</v>
      </c>
      <c r="M968" s="10" t="s">
        <v>9132</v>
      </c>
      <c r="N968" s="5" t="s">
        <v>2469</v>
      </c>
      <c r="O968" s="5" t="s">
        <v>449</v>
      </c>
      <c r="P968" s="5" t="s">
        <v>172</v>
      </c>
      <c r="Q968" s="5" t="s">
        <v>172</v>
      </c>
      <c r="R968" s="5" t="s">
        <v>9624</v>
      </c>
      <c r="S968" s="5" t="s">
        <v>172</v>
      </c>
      <c r="T968" s="5" t="s">
        <v>172</v>
      </c>
      <c r="U968" s="5" t="s">
        <v>172</v>
      </c>
      <c r="V968" s="5" t="s">
        <v>172</v>
      </c>
      <c r="W968" s="5" t="s">
        <v>172</v>
      </c>
      <c r="X968" s="5" t="s">
        <v>172</v>
      </c>
      <c r="Y968" s="5" t="s">
        <v>2469</v>
      </c>
      <c r="Z968" s="5" t="s">
        <v>172</v>
      </c>
      <c r="AA968" s="5" t="s">
        <v>2469</v>
      </c>
      <c r="AB968" s="5" t="s">
        <v>2469</v>
      </c>
      <c r="AC968" s="5" t="s">
        <v>172</v>
      </c>
      <c r="AD968" s="5">
        <v>0.83481499999999997</v>
      </c>
      <c r="AE968" s="5" t="s">
        <v>449</v>
      </c>
      <c r="AF968" s="5" t="s">
        <v>177</v>
      </c>
      <c r="AG968" s="40" t="s">
        <v>172</v>
      </c>
      <c r="AH968" s="40" t="s">
        <v>449</v>
      </c>
      <c r="AI968" s="40" t="s">
        <v>177</v>
      </c>
      <c r="AJ968" s="40" t="str">
        <f t="shared" si="117"/>
        <v>Yes</v>
      </c>
      <c r="AK968" s="40" t="s">
        <v>172</v>
      </c>
      <c r="AL968" s="40" t="s">
        <v>172</v>
      </c>
      <c r="AM968" s="5" t="s">
        <v>177</v>
      </c>
      <c r="AN968" s="5" t="s">
        <v>177</v>
      </c>
      <c r="AO968" s="5" t="s">
        <v>8515</v>
      </c>
      <c r="AP968" s="5" t="e">
        <v>#N/A</v>
      </c>
      <c r="AQ968" s="5" t="e">
        <v>#N/A</v>
      </c>
      <c r="AR968" s="5" t="e">
        <f t="shared" si="118"/>
        <v>#N/A</v>
      </c>
      <c r="AS968" s="5" t="e">
        <v>#N/A</v>
      </c>
      <c r="AT968" s="5" t="e">
        <f t="shared" si="112"/>
        <v>#N/A</v>
      </c>
      <c r="AU968" s="5" t="e">
        <f t="shared" si="113"/>
        <v>#N/A</v>
      </c>
      <c r="AV968" s="5" t="e">
        <v>#N/A</v>
      </c>
      <c r="AW968" s="5">
        <v>0</v>
      </c>
      <c r="AX968" s="5" t="s">
        <v>2386</v>
      </c>
      <c r="AY968" s="5">
        <v>0</v>
      </c>
      <c r="AZ968" s="5" t="str">
        <f t="shared" si="114"/>
        <v>yes</v>
      </c>
      <c r="BA968" s="5" t="str">
        <f t="shared" si="115"/>
        <v>yes</v>
      </c>
    </row>
    <row r="969" spans="1:53">
      <c r="A969" s="5" t="s">
        <v>4856</v>
      </c>
      <c r="B969" s="5" t="s">
        <v>4856</v>
      </c>
      <c r="C969" s="5" t="s">
        <v>4857</v>
      </c>
      <c r="D969" s="5">
        <v>230575</v>
      </c>
      <c r="E969" s="5" t="s">
        <v>172</v>
      </c>
      <c r="F969" s="5" t="s">
        <v>4856</v>
      </c>
      <c r="G969" s="5" t="s">
        <v>2882</v>
      </c>
      <c r="H969" s="5" t="s">
        <v>2469</v>
      </c>
      <c r="I969" s="5" t="s">
        <v>2469</v>
      </c>
      <c r="J969" s="5" t="s">
        <v>172</v>
      </c>
      <c r="K969" s="5" t="s">
        <v>9200</v>
      </c>
      <c r="L969" s="136" t="s">
        <v>9143</v>
      </c>
      <c r="M969" s="10" t="s">
        <v>9132</v>
      </c>
      <c r="N969" s="5" t="s">
        <v>2469</v>
      </c>
      <c r="O969" s="5" t="s">
        <v>449</v>
      </c>
      <c r="P969" s="5" t="s">
        <v>172</v>
      </c>
      <c r="Q969" s="5" t="s">
        <v>172</v>
      </c>
      <c r="R969" s="5" t="s">
        <v>9624</v>
      </c>
      <c r="S969" s="5" t="s">
        <v>172</v>
      </c>
      <c r="T969" s="5" t="s">
        <v>172</v>
      </c>
      <c r="U969" s="5" t="s">
        <v>172</v>
      </c>
      <c r="V969" s="5" t="s">
        <v>172</v>
      </c>
      <c r="W969" s="5" t="s">
        <v>172</v>
      </c>
      <c r="X969" s="5" t="s">
        <v>172</v>
      </c>
      <c r="Y969" s="5" t="s">
        <v>2469</v>
      </c>
      <c r="Z969" s="5" t="s">
        <v>172</v>
      </c>
      <c r="AA969" s="5" t="s">
        <v>2469</v>
      </c>
      <c r="AB969" s="5" t="s">
        <v>2469</v>
      </c>
      <c r="AC969" s="5" t="s">
        <v>172</v>
      </c>
      <c r="AD969" s="5">
        <v>0.83363500000000001</v>
      </c>
      <c r="AE969" s="5" t="s">
        <v>449</v>
      </c>
      <c r="AF969" s="5" t="s">
        <v>177</v>
      </c>
      <c r="AG969" s="40" t="s">
        <v>172</v>
      </c>
      <c r="AH969" s="40" t="s">
        <v>449</v>
      </c>
      <c r="AI969" s="40" t="s">
        <v>177</v>
      </c>
      <c r="AJ969" s="40" t="str">
        <f t="shared" si="117"/>
        <v>Yes</v>
      </c>
      <c r="AK969" s="40" t="s">
        <v>172</v>
      </c>
      <c r="AL969" s="40" t="s">
        <v>172</v>
      </c>
      <c r="AM969" s="5" t="s">
        <v>177</v>
      </c>
      <c r="AN969" s="5" t="s">
        <v>177</v>
      </c>
      <c r="AO969" s="5" t="s">
        <v>8516</v>
      </c>
      <c r="AP969" s="5">
        <v>1208</v>
      </c>
      <c r="AQ969" s="5">
        <v>2</v>
      </c>
      <c r="AR969" s="5" t="str">
        <f t="shared" si="118"/>
        <v>yes</v>
      </c>
      <c r="AS969" s="5">
        <v>661</v>
      </c>
      <c r="AT969" s="5" t="str">
        <f t="shared" si="112"/>
        <v>no</v>
      </c>
      <c r="AU969" s="5" t="str">
        <f t="shared" si="113"/>
        <v>no</v>
      </c>
      <c r="AV969" s="5">
        <v>0.10599903653193615</v>
      </c>
      <c r="AW969" s="5">
        <v>0</v>
      </c>
      <c r="AX969" s="5" t="s">
        <v>2386</v>
      </c>
      <c r="AY969" s="5">
        <v>0</v>
      </c>
      <c r="AZ969" s="5" t="str">
        <f t="shared" si="114"/>
        <v>yes</v>
      </c>
      <c r="BA969" s="5" t="str">
        <f t="shared" si="115"/>
        <v>yes</v>
      </c>
    </row>
    <row r="970" spans="1:53">
      <c r="A970" s="5" t="s">
        <v>4845</v>
      </c>
      <c r="B970" s="5" t="s">
        <v>4845</v>
      </c>
      <c r="C970" s="5" t="s">
        <v>4846</v>
      </c>
      <c r="D970" s="5">
        <v>227002</v>
      </c>
      <c r="E970" s="5" t="s">
        <v>172</v>
      </c>
      <c r="F970" s="5" t="s">
        <v>4845</v>
      </c>
      <c r="G970" s="5" t="s">
        <v>2882</v>
      </c>
      <c r="H970" s="5" t="s">
        <v>2469</v>
      </c>
      <c r="I970" s="5" t="s">
        <v>2469</v>
      </c>
      <c r="J970" s="5" t="s">
        <v>172</v>
      </c>
      <c r="K970" s="5" t="s">
        <v>9200</v>
      </c>
      <c r="L970" s="136" t="s">
        <v>9143</v>
      </c>
      <c r="M970" s="10" t="s">
        <v>9132</v>
      </c>
      <c r="N970" s="5" t="s">
        <v>2469</v>
      </c>
      <c r="O970" s="5" t="s">
        <v>449</v>
      </c>
      <c r="P970" s="5" t="s">
        <v>172</v>
      </c>
      <c r="Q970" s="5" t="s">
        <v>172</v>
      </c>
      <c r="R970" s="5" t="s">
        <v>9624</v>
      </c>
      <c r="S970" s="5" t="s">
        <v>172</v>
      </c>
      <c r="T970" s="5" t="s">
        <v>172</v>
      </c>
      <c r="U970" s="5" t="s">
        <v>172</v>
      </c>
      <c r="V970" s="5" t="s">
        <v>172</v>
      </c>
      <c r="W970" s="5" t="s">
        <v>172</v>
      </c>
      <c r="X970" s="5" t="s">
        <v>172</v>
      </c>
      <c r="Y970" s="5" t="s">
        <v>2469</v>
      </c>
      <c r="Z970" s="5" t="s">
        <v>172</v>
      </c>
      <c r="AA970" s="5" t="s">
        <v>2469</v>
      </c>
      <c r="AB970" s="5" t="s">
        <v>2469</v>
      </c>
      <c r="AC970" s="5" t="s">
        <v>172</v>
      </c>
      <c r="AD970" s="5">
        <v>0.83807200000000004</v>
      </c>
      <c r="AE970" s="5" t="s">
        <v>449</v>
      </c>
      <c r="AF970" s="5" t="s">
        <v>177</v>
      </c>
      <c r="AG970" s="40" t="s">
        <v>172</v>
      </c>
      <c r="AH970" s="40" t="s">
        <v>449</v>
      </c>
      <c r="AI970" s="40" t="s">
        <v>177</v>
      </c>
      <c r="AJ970" s="40" t="str">
        <f t="shared" si="117"/>
        <v>Yes</v>
      </c>
      <c r="AK970" s="40" t="s">
        <v>172</v>
      </c>
      <c r="AL970" s="40" t="s">
        <v>172</v>
      </c>
      <c r="AM970" s="5" t="s">
        <v>177</v>
      </c>
      <c r="AN970" s="5" t="s">
        <v>177</v>
      </c>
      <c r="AO970" s="5" t="s">
        <v>8517</v>
      </c>
      <c r="AP970" s="5">
        <v>2213</v>
      </c>
      <c r="AQ970" s="5">
        <v>4</v>
      </c>
      <c r="AR970" s="5" t="str">
        <f t="shared" si="118"/>
        <v>yes</v>
      </c>
      <c r="AS970" s="5">
        <v>547</v>
      </c>
      <c r="AT970" s="5" t="str">
        <f t="shared" si="112"/>
        <v>no</v>
      </c>
      <c r="AU970" s="5" t="str">
        <f t="shared" si="113"/>
        <v>no</v>
      </c>
      <c r="AV970" s="5">
        <v>0.19418532106388636</v>
      </c>
      <c r="AW970" s="5">
        <v>0</v>
      </c>
      <c r="AX970" s="5" t="s">
        <v>2386</v>
      </c>
      <c r="AY970" s="5">
        <v>0</v>
      </c>
      <c r="AZ970" s="5" t="str">
        <f t="shared" si="114"/>
        <v>yes</v>
      </c>
      <c r="BA970" s="5" t="str">
        <f t="shared" si="115"/>
        <v>yes</v>
      </c>
    </row>
    <row r="971" spans="1:53">
      <c r="A971" s="5" t="s">
        <v>4853</v>
      </c>
      <c r="B971" s="5" t="s">
        <v>4853</v>
      </c>
      <c r="C971" s="5" t="s">
        <v>4854</v>
      </c>
      <c r="D971" s="5">
        <v>229485</v>
      </c>
      <c r="E971" s="5" t="s">
        <v>172</v>
      </c>
      <c r="F971" s="5" t="s">
        <v>4853</v>
      </c>
      <c r="G971" s="5" t="s">
        <v>2882</v>
      </c>
      <c r="H971" s="5" t="s">
        <v>2469</v>
      </c>
      <c r="I971" s="5" t="s">
        <v>2469</v>
      </c>
      <c r="J971" s="5" t="s">
        <v>172</v>
      </c>
      <c r="K971" s="5" t="s">
        <v>9200</v>
      </c>
      <c r="L971" s="136" t="s">
        <v>9143</v>
      </c>
      <c r="M971" s="10" t="s">
        <v>9132</v>
      </c>
      <c r="N971" s="5" t="s">
        <v>2469</v>
      </c>
      <c r="O971" s="5" t="s">
        <v>449</v>
      </c>
      <c r="P971" s="5" t="s">
        <v>172</v>
      </c>
      <c r="Q971" s="5" t="s">
        <v>172</v>
      </c>
      <c r="R971" s="5" t="s">
        <v>9624</v>
      </c>
      <c r="S971" s="5" t="s">
        <v>172</v>
      </c>
      <c r="T971" s="5" t="s">
        <v>172</v>
      </c>
      <c r="U971" s="5" t="s">
        <v>172</v>
      </c>
      <c r="V971" s="5" t="s">
        <v>172</v>
      </c>
      <c r="W971" s="5" t="s">
        <v>172</v>
      </c>
      <c r="X971" s="5" t="s">
        <v>172</v>
      </c>
      <c r="Y971" s="5" t="s">
        <v>2469</v>
      </c>
      <c r="Z971" s="5" t="s">
        <v>172</v>
      </c>
      <c r="AA971" s="5" t="s">
        <v>2469</v>
      </c>
      <c r="AB971" s="5" t="s">
        <v>2469</v>
      </c>
      <c r="AC971" s="5" t="s">
        <v>172</v>
      </c>
      <c r="AD971" s="5">
        <v>0.84056799999999998</v>
      </c>
      <c r="AE971" s="5" t="s">
        <v>449</v>
      </c>
      <c r="AF971" s="5" t="s">
        <v>177</v>
      </c>
      <c r="AG971" s="40" t="s">
        <v>172</v>
      </c>
      <c r="AH971" s="40" t="s">
        <v>449</v>
      </c>
      <c r="AI971" s="40" t="s">
        <v>177</v>
      </c>
      <c r="AJ971" s="40" t="str">
        <f t="shared" si="117"/>
        <v>Yes</v>
      </c>
      <c r="AK971" s="40" t="s">
        <v>172</v>
      </c>
      <c r="AL971" s="40" t="s">
        <v>172</v>
      </c>
      <c r="AM971" s="5" t="s">
        <v>177</v>
      </c>
      <c r="AN971" s="5" t="s">
        <v>177</v>
      </c>
      <c r="AO971" s="5" t="s">
        <v>8518</v>
      </c>
      <c r="AP971" s="5">
        <v>1055</v>
      </c>
      <c r="AQ971" s="5">
        <v>2</v>
      </c>
      <c r="AR971" s="5" t="str">
        <f t="shared" si="118"/>
        <v>yes</v>
      </c>
      <c r="AS971" s="5">
        <v>547</v>
      </c>
      <c r="AT971" s="5" t="str">
        <f t="shared" si="112"/>
        <v>no</v>
      </c>
      <c r="AU971" s="5" t="str">
        <f t="shared" si="113"/>
        <v>no</v>
      </c>
      <c r="AV971" s="5">
        <v>9.257366187184822E-2</v>
      </c>
      <c r="AW971" s="5">
        <v>0</v>
      </c>
      <c r="AX971" s="5" t="s">
        <v>2386</v>
      </c>
      <c r="AY971" s="5">
        <v>0</v>
      </c>
      <c r="AZ971" s="5" t="str">
        <f t="shared" si="114"/>
        <v>yes</v>
      </c>
      <c r="BA971" s="5" t="str">
        <f t="shared" si="115"/>
        <v>yes</v>
      </c>
    </row>
    <row r="972" spans="1:53">
      <c r="A972" s="5" t="s">
        <v>4842</v>
      </c>
      <c r="B972" s="5" t="s">
        <v>4842</v>
      </c>
      <c r="C972" s="5" t="s">
        <v>4843</v>
      </c>
      <c r="D972" s="5">
        <v>225054</v>
      </c>
      <c r="E972" s="5" t="s">
        <v>172</v>
      </c>
      <c r="F972" s="5" t="s">
        <v>4842</v>
      </c>
      <c r="G972" s="5" t="s">
        <v>2882</v>
      </c>
      <c r="H972" s="5" t="s">
        <v>2469</v>
      </c>
      <c r="I972" s="5" t="s">
        <v>2469</v>
      </c>
      <c r="J972" s="5" t="s">
        <v>172</v>
      </c>
      <c r="K972" s="5" t="s">
        <v>9200</v>
      </c>
      <c r="L972" s="136" t="s">
        <v>9143</v>
      </c>
      <c r="M972" s="10" t="s">
        <v>9132</v>
      </c>
      <c r="N972" s="5" t="s">
        <v>2469</v>
      </c>
      <c r="O972" s="5" t="s">
        <v>449</v>
      </c>
      <c r="P972" s="5" t="s">
        <v>172</v>
      </c>
      <c r="Q972" s="5" t="s">
        <v>172</v>
      </c>
      <c r="R972" s="5" t="s">
        <v>9624</v>
      </c>
      <c r="S972" s="5" t="s">
        <v>172</v>
      </c>
      <c r="T972" s="5" t="s">
        <v>172</v>
      </c>
      <c r="U972" s="5" t="s">
        <v>172</v>
      </c>
      <c r="V972" s="5" t="s">
        <v>172</v>
      </c>
      <c r="W972" s="5" t="s">
        <v>172</v>
      </c>
      <c r="X972" s="5" t="s">
        <v>172</v>
      </c>
      <c r="Y972" s="5" t="s">
        <v>2469</v>
      </c>
      <c r="Z972" s="5" t="s">
        <v>172</v>
      </c>
      <c r="AA972" s="5" t="s">
        <v>2469</v>
      </c>
      <c r="AB972" s="5" t="s">
        <v>2469</v>
      </c>
      <c r="AC972" s="5" t="s">
        <v>172</v>
      </c>
      <c r="AD972" s="5">
        <v>0.84389700000000001</v>
      </c>
      <c r="AE972" s="5" t="s">
        <v>449</v>
      </c>
      <c r="AF972" s="5" t="s">
        <v>177</v>
      </c>
      <c r="AG972" s="40" t="s">
        <v>172</v>
      </c>
      <c r="AH972" s="40" t="s">
        <v>449</v>
      </c>
      <c r="AI972" s="40" t="s">
        <v>177</v>
      </c>
      <c r="AJ972" s="40" t="str">
        <f t="shared" si="117"/>
        <v>Yes</v>
      </c>
      <c r="AK972" s="40" t="s">
        <v>172</v>
      </c>
      <c r="AL972" s="40" t="s">
        <v>172</v>
      </c>
      <c r="AM972" s="5" t="s">
        <v>177</v>
      </c>
      <c r="AN972" s="5" t="s">
        <v>177</v>
      </c>
      <c r="AO972" s="5" t="s">
        <v>8519</v>
      </c>
      <c r="AP972" s="5">
        <v>3367</v>
      </c>
      <c r="AQ972" s="5">
        <v>6</v>
      </c>
      <c r="AR972" s="5" t="str">
        <f t="shared" si="118"/>
        <v>yes</v>
      </c>
      <c r="AS972" s="5">
        <v>547</v>
      </c>
      <c r="AT972" s="5" t="str">
        <f t="shared" si="112"/>
        <v>no</v>
      </c>
      <c r="AU972" s="5" t="str">
        <f t="shared" si="113"/>
        <v>no</v>
      </c>
      <c r="AV972" s="5">
        <v>0.29544599006873262</v>
      </c>
      <c r="AW972" s="5">
        <v>4.04</v>
      </c>
      <c r="AX972" s="5" t="s">
        <v>2386</v>
      </c>
      <c r="AY972" s="5">
        <v>0</v>
      </c>
      <c r="AZ972" s="5" t="str">
        <f t="shared" si="114"/>
        <v>yes</v>
      </c>
      <c r="BA972" s="5" t="str">
        <f t="shared" si="115"/>
        <v>yes</v>
      </c>
    </row>
    <row r="973" spans="1:53">
      <c r="A973" s="5" t="s">
        <v>2844</v>
      </c>
      <c r="B973" s="5" t="s">
        <v>2844</v>
      </c>
      <c r="C973" s="5" t="s">
        <v>5053</v>
      </c>
      <c r="D973" s="5">
        <v>511037</v>
      </c>
      <c r="E973" s="5" t="s">
        <v>172</v>
      </c>
      <c r="F973" s="5" t="s">
        <v>2844</v>
      </c>
      <c r="G973" s="5" t="s">
        <v>2882</v>
      </c>
      <c r="H973" s="5" t="s">
        <v>2469</v>
      </c>
      <c r="I973" s="5" t="s">
        <v>2469</v>
      </c>
      <c r="J973" s="5" t="s">
        <v>172</v>
      </c>
      <c r="K973" s="5" t="s">
        <v>9200</v>
      </c>
      <c r="L973" s="136" t="s">
        <v>9143</v>
      </c>
      <c r="M973" s="10" t="s">
        <v>9132</v>
      </c>
      <c r="N973" s="5" t="s">
        <v>2469</v>
      </c>
      <c r="O973" s="5" t="s">
        <v>449</v>
      </c>
      <c r="P973" s="5" t="s">
        <v>172</v>
      </c>
      <c r="Q973" s="5" t="s">
        <v>172</v>
      </c>
      <c r="R973" s="5" t="s">
        <v>9624</v>
      </c>
      <c r="S973" s="5" t="s">
        <v>172</v>
      </c>
      <c r="T973" s="5" t="s">
        <v>172</v>
      </c>
      <c r="U973" s="5" t="s">
        <v>172</v>
      </c>
      <c r="V973" s="5" t="s">
        <v>172</v>
      </c>
      <c r="W973" s="5" t="s">
        <v>172</v>
      </c>
      <c r="X973" s="5" t="s">
        <v>172</v>
      </c>
      <c r="Y973" s="5" t="s">
        <v>2469</v>
      </c>
      <c r="Z973" s="5" t="s">
        <v>172</v>
      </c>
      <c r="AA973" s="5" t="s">
        <v>2469</v>
      </c>
      <c r="AB973" s="5" t="s">
        <v>2469</v>
      </c>
      <c r="AC973" s="5" t="s">
        <v>172</v>
      </c>
      <c r="AD973" s="5">
        <v>0.66997899999999999</v>
      </c>
      <c r="AE973" s="5" t="s">
        <v>449</v>
      </c>
      <c r="AF973" s="5" t="s">
        <v>177</v>
      </c>
      <c r="AG973" s="40" t="s">
        <v>172</v>
      </c>
      <c r="AH973" s="40" t="s">
        <v>449</v>
      </c>
      <c r="AI973" s="40" t="s">
        <v>177</v>
      </c>
      <c r="AJ973" s="40" t="str">
        <f t="shared" si="117"/>
        <v>Yes</v>
      </c>
      <c r="AK973" s="40" t="s">
        <v>172</v>
      </c>
      <c r="AL973" s="40" t="s">
        <v>172</v>
      </c>
      <c r="AM973" s="5" t="s">
        <v>177</v>
      </c>
      <c r="AN973" s="5" t="s">
        <v>177</v>
      </c>
      <c r="AO973" s="5" t="s">
        <v>8520</v>
      </c>
      <c r="AP973" s="5">
        <v>122384</v>
      </c>
      <c r="AQ973" s="5">
        <v>186</v>
      </c>
      <c r="AR973" s="5" t="str">
        <f t="shared" si="118"/>
        <v>yes</v>
      </c>
      <c r="AS973" s="5">
        <v>623</v>
      </c>
      <c r="AT973" s="5" t="str">
        <f t="shared" si="112"/>
        <v>no</v>
      </c>
      <c r="AU973" s="5" t="str">
        <f t="shared" si="113"/>
        <v>no</v>
      </c>
      <c r="AV973" s="5">
        <v>10.738895767321585</v>
      </c>
      <c r="AW973" s="5">
        <v>27.57</v>
      </c>
      <c r="AX973" s="5" t="s">
        <v>2386</v>
      </c>
      <c r="AY973" s="5">
        <v>0.35</v>
      </c>
      <c r="AZ973" s="5" t="str">
        <f t="shared" si="114"/>
        <v>yes</v>
      </c>
      <c r="BA973" s="5" t="str">
        <f t="shared" si="115"/>
        <v>yes</v>
      </c>
    </row>
    <row r="974" spans="1:53">
      <c r="A974" s="5" t="s">
        <v>2846</v>
      </c>
      <c r="B974" s="5" t="s">
        <v>2846</v>
      </c>
      <c r="C974" s="5" t="s">
        <v>5038</v>
      </c>
      <c r="D974" s="5">
        <v>492381</v>
      </c>
      <c r="E974" s="5" t="s">
        <v>172</v>
      </c>
      <c r="F974" s="5" t="s">
        <v>2846</v>
      </c>
      <c r="G974" s="5" t="s">
        <v>2882</v>
      </c>
      <c r="H974" s="5" t="s">
        <v>2469</v>
      </c>
      <c r="I974" s="5" t="s">
        <v>2469</v>
      </c>
      <c r="J974" s="5" t="s">
        <v>172</v>
      </c>
      <c r="K974" s="5" t="s">
        <v>9200</v>
      </c>
      <c r="L974" s="136" t="s">
        <v>9143</v>
      </c>
      <c r="M974" s="10" t="s">
        <v>9132</v>
      </c>
      <c r="N974" s="5" t="s">
        <v>2469</v>
      </c>
      <c r="O974" s="5" t="s">
        <v>449</v>
      </c>
      <c r="P974" s="5" t="s">
        <v>172</v>
      </c>
      <c r="Q974" s="5" t="s">
        <v>172</v>
      </c>
      <c r="R974" s="5" t="s">
        <v>9624</v>
      </c>
      <c r="S974" s="5" t="s">
        <v>172</v>
      </c>
      <c r="T974" s="5" t="s">
        <v>172</v>
      </c>
      <c r="U974" s="5" t="s">
        <v>172</v>
      </c>
      <c r="V974" s="5" t="s">
        <v>172</v>
      </c>
      <c r="W974" s="5" t="s">
        <v>172</v>
      </c>
      <c r="X974" s="5" t="s">
        <v>172</v>
      </c>
      <c r="Y974" s="5" t="s">
        <v>2469</v>
      </c>
      <c r="Z974" s="5" t="s">
        <v>172</v>
      </c>
      <c r="AA974" s="5" t="s">
        <v>2469</v>
      </c>
      <c r="AB974" s="5" t="s">
        <v>2469</v>
      </c>
      <c r="AC974" s="5" t="s">
        <v>172</v>
      </c>
      <c r="AD974" s="5">
        <v>0.67967</v>
      </c>
      <c r="AE974" s="5" t="s">
        <v>449</v>
      </c>
      <c r="AF974" s="5" t="s">
        <v>177</v>
      </c>
      <c r="AG974" s="40" t="s">
        <v>172</v>
      </c>
      <c r="AH974" s="40" t="s">
        <v>449</v>
      </c>
      <c r="AI974" s="40" t="s">
        <v>177</v>
      </c>
      <c r="AJ974" s="40" t="str">
        <f t="shared" si="117"/>
        <v>Yes</v>
      </c>
      <c r="AK974" s="40" t="s">
        <v>172</v>
      </c>
      <c r="AL974" s="40" t="s">
        <v>172</v>
      </c>
      <c r="AM974" s="5" t="s">
        <v>177</v>
      </c>
      <c r="AN974" s="5" t="s">
        <v>177</v>
      </c>
      <c r="AO974" s="5" t="s">
        <v>8521</v>
      </c>
      <c r="AP974" s="5">
        <v>120915</v>
      </c>
      <c r="AQ974" s="5">
        <v>183</v>
      </c>
      <c r="AR974" s="5" t="str">
        <f t="shared" si="118"/>
        <v>yes</v>
      </c>
      <c r="AS974" s="5">
        <v>644</v>
      </c>
      <c r="AT974" s="5" t="str">
        <f t="shared" si="112"/>
        <v>no</v>
      </c>
      <c r="AU974" s="5" t="str">
        <f t="shared" si="113"/>
        <v>no</v>
      </c>
      <c r="AV974" s="5">
        <v>10.609994621075382</v>
      </c>
      <c r="AW974" s="5">
        <v>24.9</v>
      </c>
      <c r="AX974" s="5" t="s">
        <v>2386</v>
      </c>
      <c r="AY974" s="5">
        <v>0.66</v>
      </c>
      <c r="AZ974" s="5" t="str">
        <f t="shared" si="114"/>
        <v>yes</v>
      </c>
      <c r="BA974" s="5" t="str">
        <f t="shared" si="115"/>
        <v>yes</v>
      </c>
    </row>
    <row r="975" spans="1:53">
      <c r="A975" s="5" t="s">
        <v>2848</v>
      </c>
      <c r="B975" s="5" t="s">
        <v>2848</v>
      </c>
      <c r="C975" s="5" t="s">
        <v>5048</v>
      </c>
      <c r="D975" s="5">
        <v>510235</v>
      </c>
      <c r="E975" s="5" t="s">
        <v>172</v>
      </c>
      <c r="F975" s="5" t="s">
        <v>2848</v>
      </c>
      <c r="G975" s="5" t="s">
        <v>2882</v>
      </c>
      <c r="H975" s="5" t="s">
        <v>2469</v>
      </c>
      <c r="I975" s="5" t="s">
        <v>2469</v>
      </c>
      <c r="J975" s="5" t="s">
        <v>172</v>
      </c>
      <c r="K975" s="5" t="s">
        <v>9200</v>
      </c>
      <c r="L975" s="136" t="s">
        <v>9143</v>
      </c>
      <c r="M975" s="10" t="s">
        <v>9132</v>
      </c>
      <c r="N975" s="5" t="s">
        <v>2469</v>
      </c>
      <c r="O975" s="5" t="s">
        <v>449</v>
      </c>
      <c r="P975" s="5" t="s">
        <v>172</v>
      </c>
      <c r="Q975" s="5" t="s">
        <v>172</v>
      </c>
      <c r="R975" s="5" t="s">
        <v>9624</v>
      </c>
      <c r="S975" s="5" t="s">
        <v>172</v>
      </c>
      <c r="T975" s="5" t="s">
        <v>172</v>
      </c>
      <c r="U975" s="5" t="s">
        <v>172</v>
      </c>
      <c r="V975" s="5" t="s">
        <v>172</v>
      </c>
      <c r="W975" s="5" t="s">
        <v>172</v>
      </c>
      <c r="X975" s="5" t="s">
        <v>172</v>
      </c>
      <c r="Y975" s="5" t="s">
        <v>2469</v>
      </c>
      <c r="Z975" s="5" t="s">
        <v>172</v>
      </c>
      <c r="AA975" s="5" t="s">
        <v>2469</v>
      </c>
      <c r="AB975" s="5" t="s">
        <v>2469</v>
      </c>
      <c r="AC975" s="5" t="s">
        <v>172</v>
      </c>
      <c r="AD975" s="5">
        <v>0.68041499999999999</v>
      </c>
      <c r="AE975" s="5" t="s">
        <v>449</v>
      </c>
      <c r="AF975" s="5" t="s">
        <v>177</v>
      </c>
      <c r="AG975" s="40" t="s">
        <v>172</v>
      </c>
      <c r="AH975" s="40" t="s">
        <v>449</v>
      </c>
      <c r="AI975" s="40" t="s">
        <v>177</v>
      </c>
      <c r="AJ975" s="40" t="str">
        <f t="shared" si="117"/>
        <v>Yes</v>
      </c>
      <c r="AK975" s="40" t="s">
        <v>172</v>
      </c>
      <c r="AL975" s="40" t="s">
        <v>172</v>
      </c>
      <c r="AM975" s="5" t="s">
        <v>177</v>
      </c>
      <c r="AN975" s="5" t="s">
        <v>177</v>
      </c>
      <c r="AO975" s="5" t="s">
        <v>8522</v>
      </c>
      <c r="AP975" s="5">
        <v>119047</v>
      </c>
      <c r="AQ975" s="5">
        <v>180</v>
      </c>
      <c r="AR975" s="5" t="str">
        <f t="shared" si="118"/>
        <v>yes</v>
      </c>
      <c r="AS975" s="5">
        <v>636</v>
      </c>
      <c r="AT975" s="5" t="str">
        <f t="shared" si="112"/>
        <v>no</v>
      </c>
      <c r="AU975" s="5" t="str">
        <f t="shared" si="113"/>
        <v>no</v>
      </c>
      <c r="AV975" s="5">
        <v>10.446082203656792</v>
      </c>
      <c r="AW975" s="5">
        <v>23.49</v>
      </c>
      <c r="AX975" s="5" t="s">
        <v>2386</v>
      </c>
      <c r="AY975" s="5">
        <v>1.49</v>
      </c>
      <c r="AZ975" s="5" t="str">
        <f t="shared" si="114"/>
        <v>yes</v>
      </c>
      <c r="BA975" s="5" t="str">
        <f t="shared" si="115"/>
        <v>yes</v>
      </c>
    </row>
    <row r="976" spans="1:53">
      <c r="A976" s="5" t="s">
        <v>2850</v>
      </c>
      <c r="B976" s="5" t="s">
        <v>2850</v>
      </c>
      <c r="C976" s="5" t="s">
        <v>5035</v>
      </c>
      <c r="D976" s="5">
        <v>490173</v>
      </c>
      <c r="E976" s="5" t="s">
        <v>172</v>
      </c>
      <c r="F976" s="5" t="s">
        <v>2850</v>
      </c>
      <c r="G976" s="5" t="s">
        <v>2882</v>
      </c>
      <c r="H976" s="5" t="s">
        <v>2469</v>
      </c>
      <c r="I976" s="5" t="s">
        <v>2469</v>
      </c>
      <c r="J976" s="5" t="s">
        <v>172</v>
      </c>
      <c r="K976" s="5" t="s">
        <v>9200</v>
      </c>
      <c r="L976" s="136" t="s">
        <v>9143</v>
      </c>
      <c r="M976" s="10" t="s">
        <v>9132</v>
      </c>
      <c r="N976" s="5" t="s">
        <v>2469</v>
      </c>
      <c r="O976" s="5" t="s">
        <v>449</v>
      </c>
      <c r="P976" s="5" t="s">
        <v>172</v>
      </c>
      <c r="Q976" s="5" t="s">
        <v>172</v>
      </c>
      <c r="R976" s="5" t="s">
        <v>9624</v>
      </c>
      <c r="S976" s="5" t="s">
        <v>172</v>
      </c>
      <c r="T976" s="5" t="s">
        <v>172</v>
      </c>
      <c r="U976" s="5" t="s">
        <v>172</v>
      </c>
      <c r="V976" s="5" t="s">
        <v>172</v>
      </c>
      <c r="W976" s="5" t="s">
        <v>172</v>
      </c>
      <c r="X976" s="5" t="s">
        <v>172</v>
      </c>
      <c r="Y976" s="5" t="s">
        <v>2469</v>
      </c>
      <c r="Z976" s="5" t="s">
        <v>172</v>
      </c>
      <c r="AA976" s="5" t="s">
        <v>2469</v>
      </c>
      <c r="AB976" s="5" t="s">
        <v>2469</v>
      </c>
      <c r="AC976" s="5" t="s">
        <v>172</v>
      </c>
      <c r="AD976" s="5">
        <v>0.68723500000000004</v>
      </c>
      <c r="AE976" s="5" t="s">
        <v>449</v>
      </c>
      <c r="AF976" s="5" t="s">
        <v>177</v>
      </c>
      <c r="AG976" s="40" t="s">
        <v>172</v>
      </c>
      <c r="AH976" s="40" t="s">
        <v>449</v>
      </c>
      <c r="AI976" s="40" t="s">
        <v>177</v>
      </c>
      <c r="AJ976" s="40" t="str">
        <f t="shared" si="117"/>
        <v>Yes</v>
      </c>
      <c r="AK976" s="40" t="s">
        <v>172</v>
      </c>
      <c r="AL976" s="40" t="s">
        <v>172</v>
      </c>
      <c r="AM976" s="5" t="s">
        <v>177</v>
      </c>
      <c r="AN976" s="5" t="s">
        <v>177</v>
      </c>
      <c r="AO976" s="5" t="s">
        <v>8523</v>
      </c>
      <c r="AP976" s="5">
        <v>119061</v>
      </c>
      <c r="AQ976" s="5">
        <v>185</v>
      </c>
      <c r="AR976" s="5" t="str">
        <f t="shared" si="118"/>
        <v>yes</v>
      </c>
      <c r="AS976" s="5">
        <v>619</v>
      </c>
      <c r="AT976" s="5" t="str">
        <f t="shared" si="112"/>
        <v>no</v>
      </c>
      <c r="AU976" s="5" t="str">
        <f t="shared" si="113"/>
        <v>no</v>
      </c>
      <c r="AV976" s="5">
        <v>10.447310669311962</v>
      </c>
      <c r="AW976" s="5">
        <v>25.53</v>
      </c>
      <c r="AX976" s="5" t="s">
        <v>2386</v>
      </c>
      <c r="AY976" s="5">
        <v>0.83</v>
      </c>
      <c r="AZ976" s="5" t="str">
        <f t="shared" si="114"/>
        <v>yes</v>
      </c>
      <c r="BA976" s="5" t="str">
        <f t="shared" si="115"/>
        <v>yes</v>
      </c>
    </row>
    <row r="977" spans="1:53">
      <c r="A977" s="5" t="s">
        <v>4888</v>
      </c>
      <c r="B977" s="5" t="s">
        <v>4888</v>
      </c>
      <c r="C977" s="5" t="s">
        <v>4889</v>
      </c>
      <c r="D977" s="5">
        <v>280035</v>
      </c>
      <c r="E977" s="5" t="s">
        <v>172</v>
      </c>
      <c r="F977" s="5" t="s">
        <v>4888</v>
      </c>
      <c r="G977" s="5" t="s">
        <v>2882</v>
      </c>
      <c r="H977" s="5" t="s">
        <v>2469</v>
      </c>
      <c r="I977" s="5" t="s">
        <v>2469</v>
      </c>
      <c r="J977" s="5" t="s">
        <v>172</v>
      </c>
      <c r="K977" s="5" t="s">
        <v>9200</v>
      </c>
      <c r="L977" s="136" t="s">
        <v>9143</v>
      </c>
      <c r="M977" s="10" t="s">
        <v>9132</v>
      </c>
      <c r="N977" s="5" t="s">
        <v>2469</v>
      </c>
      <c r="O977" s="5" t="s">
        <v>449</v>
      </c>
      <c r="P977" s="5" t="s">
        <v>172</v>
      </c>
      <c r="Q977" s="5" t="s">
        <v>172</v>
      </c>
      <c r="R977" s="5" t="s">
        <v>9624</v>
      </c>
      <c r="S977" s="5" t="s">
        <v>172</v>
      </c>
      <c r="T977" s="5" t="s">
        <v>172</v>
      </c>
      <c r="U977" s="5" t="s">
        <v>172</v>
      </c>
      <c r="V977" s="5" t="s">
        <v>172</v>
      </c>
      <c r="W977" s="5" t="s">
        <v>172</v>
      </c>
      <c r="X977" s="5" t="s">
        <v>172</v>
      </c>
      <c r="Y977" s="5" t="s">
        <v>2469</v>
      </c>
      <c r="Z977" s="5" t="s">
        <v>172</v>
      </c>
      <c r="AA977" s="5" t="s">
        <v>2469</v>
      </c>
      <c r="AB977" s="5" t="s">
        <v>2469</v>
      </c>
      <c r="AC977" s="5" t="s">
        <v>172</v>
      </c>
      <c r="AD977" s="5">
        <v>0.73421499999999995</v>
      </c>
      <c r="AE977" s="5" t="s">
        <v>449</v>
      </c>
      <c r="AF977" s="5" t="s">
        <v>177</v>
      </c>
      <c r="AG977" s="40" t="s">
        <v>172</v>
      </c>
      <c r="AH977" s="40" t="s">
        <v>449</v>
      </c>
      <c r="AI977" s="40" t="s">
        <v>177</v>
      </c>
      <c r="AJ977" s="40" t="str">
        <f t="shared" si="117"/>
        <v>Yes</v>
      </c>
      <c r="AK977" s="40" t="s">
        <v>172</v>
      </c>
      <c r="AL977" s="40" t="s">
        <v>172</v>
      </c>
      <c r="AM977" s="5" t="s">
        <v>177</v>
      </c>
      <c r="AN977" s="5" t="s">
        <v>177</v>
      </c>
      <c r="AO977" s="5" t="s">
        <v>8524</v>
      </c>
      <c r="AP977" s="5">
        <v>44047</v>
      </c>
      <c r="AQ977" s="5">
        <v>70</v>
      </c>
      <c r="AR977" s="5" t="str">
        <f t="shared" si="118"/>
        <v>yes</v>
      </c>
      <c r="AS977" s="5">
        <v>608</v>
      </c>
      <c r="AT977" s="5" t="str">
        <f t="shared" si="112"/>
        <v>no</v>
      </c>
      <c r="AU977" s="5" t="str">
        <f t="shared" si="113"/>
        <v>no</v>
      </c>
      <c r="AV977" s="5">
        <v>3.8650161938097618</v>
      </c>
      <c r="AW977" s="5">
        <v>9.65</v>
      </c>
      <c r="AX977" s="5" t="s">
        <v>2386</v>
      </c>
      <c r="AY977" s="5">
        <v>0</v>
      </c>
      <c r="AZ977" s="5" t="str">
        <f t="shared" si="114"/>
        <v>yes</v>
      </c>
      <c r="BA977" s="5" t="str">
        <f t="shared" si="115"/>
        <v>yes</v>
      </c>
    </row>
    <row r="978" spans="1:53">
      <c r="A978" s="5" t="s">
        <v>4883</v>
      </c>
      <c r="B978" s="5" t="s">
        <v>4883</v>
      </c>
      <c r="C978" s="5" t="s">
        <v>4884</v>
      </c>
      <c r="D978" s="5">
        <v>271564</v>
      </c>
      <c r="E978" s="5" t="s">
        <v>172</v>
      </c>
      <c r="F978" s="5" t="s">
        <v>4883</v>
      </c>
      <c r="G978" s="5" t="s">
        <v>2882</v>
      </c>
      <c r="H978" s="5" t="s">
        <v>2469</v>
      </c>
      <c r="I978" s="5" t="s">
        <v>2469</v>
      </c>
      <c r="J978" s="5" t="s">
        <v>172</v>
      </c>
      <c r="K978" s="5" t="s">
        <v>9200</v>
      </c>
      <c r="L978" s="136" t="s">
        <v>9143</v>
      </c>
      <c r="M978" s="10" t="s">
        <v>9132</v>
      </c>
      <c r="N978" s="5" t="s">
        <v>2469</v>
      </c>
      <c r="O978" s="5" t="s">
        <v>449</v>
      </c>
      <c r="P978" s="5" t="s">
        <v>172</v>
      </c>
      <c r="Q978" s="5" t="s">
        <v>172</v>
      </c>
      <c r="R978" s="5" t="s">
        <v>9624</v>
      </c>
      <c r="S978" s="5" t="s">
        <v>172</v>
      </c>
      <c r="T978" s="5" t="s">
        <v>172</v>
      </c>
      <c r="U978" s="5" t="s">
        <v>172</v>
      </c>
      <c r="V978" s="5" t="s">
        <v>172</v>
      </c>
      <c r="W978" s="5" t="s">
        <v>172</v>
      </c>
      <c r="X978" s="5" t="s">
        <v>172</v>
      </c>
      <c r="Y978" s="5" t="s">
        <v>2469</v>
      </c>
      <c r="Z978" s="5" t="s">
        <v>172</v>
      </c>
      <c r="AA978" s="5" t="s">
        <v>2469</v>
      </c>
      <c r="AB978" s="5" t="s">
        <v>2469</v>
      </c>
      <c r="AC978" s="5" t="s">
        <v>172</v>
      </c>
      <c r="AD978" s="5">
        <v>0.74632399999999999</v>
      </c>
      <c r="AE978" s="5" t="s">
        <v>449</v>
      </c>
      <c r="AF978" s="5" t="s">
        <v>177</v>
      </c>
      <c r="AG978" s="40" t="s">
        <v>172</v>
      </c>
      <c r="AH978" s="40" t="s">
        <v>449</v>
      </c>
      <c r="AI978" s="40" t="s">
        <v>177</v>
      </c>
      <c r="AJ978" s="40" t="str">
        <f t="shared" si="117"/>
        <v>Yes</v>
      </c>
      <c r="AK978" s="40" t="s">
        <v>172</v>
      </c>
      <c r="AL978" s="40" t="s">
        <v>172</v>
      </c>
      <c r="AM978" s="5" t="s">
        <v>177</v>
      </c>
      <c r="AN978" s="5" t="s">
        <v>177</v>
      </c>
      <c r="AO978" s="5" t="s">
        <v>8525</v>
      </c>
      <c r="AP978" s="5">
        <v>39298</v>
      </c>
      <c r="AQ978" s="5">
        <v>63</v>
      </c>
      <c r="AR978" s="5" t="str">
        <f t="shared" si="118"/>
        <v>yes</v>
      </c>
      <c r="AS978" s="5">
        <v>609</v>
      </c>
      <c r="AT978" s="5" t="str">
        <f t="shared" si="112"/>
        <v>no</v>
      </c>
      <c r="AU978" s="5" t="str">
        <f t="shared" si="113"/>
        <v>no</v>
      </c>
      <c r="AV978" s="5">
        <v>3.4483030940662478</v>
      </c>
      <c r="AW978" s="5">
        <v>5.98</v>
      </c>
      <c r="AX978" s="5" t="s">
        <v>2386</v>
      </c>
      <c r="AY978" s="5">
        <v>0</v>
      </c>
      <c r="AZ978" s="5" t="str">
        <f t="shared" si="114"/>
        <v>yes</v>
      </c>
      <c r="BA978" s="5" t="str">
        <f t="shared" si="115"/>
        <v>yes</v>
      </c>
    </row>
    <row r="979" spans="1:53">
      <c r="A979" s="5" t="s">
        <v>4886</v>
      </c>
      <c r="B979" s="5" t="s">
        <v>4886</v>
      </c>
      <c r="C979" s="5" t="s">
        <v>4887</v>
      </c>
      <c r="D979" s="5">
        <v>279642</v>
      </c>
      <c r="E979" s="5" t="s">
        <v>172</v>
      </c>
      <c r="F979" s="5" t="s">
        <v>4886</v>
      </c>
      <c r="G979" s="5" t="s">
        <v>2882</v>
      </c>
      <c r="H979" s="5" t="s">
        <v>2469</v>
      </c>
      <c r="I979" s="5" t="s">
        <v>2469</v>
      </c>
      <c r="J979" s="5" t="s">
        <v>172</v>
      </c>
      <c r="K979" s="5" t="s">
        <v>9200</v>
      </c>
      <c r="L979" s="136" t="s">
        <v>9143</v>
      </c>
      <c r="M979" s="10" t="s">
        <v>9132</v>
      </c>
      <c r="N979" s="5" t="s">
        <v>2469</v>
      </c>
      <c r="O979" s="5" t="s">
        <v>449</v>
      </c>
      <c r="P979" s="5" t="s">
        <v>172</v>
      </c>
      <c r="Q979" s="5" t="s">
        <v>172</v>
      </c>
      <c r="R979" s="5" t="s">
        <v>9624</v>
      </c>
      <c r="S979" s="5" t="s">
        <v>172</v>
      </c>
      <c r="T979" s="5" t="s">
        <v>172</v>
      </c>
      <c r="U979" s="5" t="s">
        <v>172</v>
      </c>
      <c r="V979" s="5" t="s">
        <v>172</v>
      </c>
      <c r="W979" s="5" t="s">
        <v>172</v>
      </c>
      <c r="X979" s="5" t="s">
        <v>172</v>
      </c>
      <c r="Y979" s="5" t="s">
        <v>2469</v>
      </c>
      <c r="Z979" s="5" t="s">
        <v>172</v>
      </c>
      <c r="AA979" s="5" t="s">
        <v>2469</v>
      </c>
      <c r="AB979" s="5" t="s">
        <v>2469</v>
      </c>
      <c r="AC979" s="5" t="s">
        <v>172</v>
      </c>
      <c r="AD979" s="5">
        <v>0.74548499999999995</v>
      </c>
      <c r="AE979" s="5" t="s">
        <v>449</v>
      </c>
      <c r="AF979" s="5" t="s">
        <v>177</v>
      </c>
      <c r="AG979" s="40" t="s">
        <v>172</v>
      </c>
      <c r="AH979" s="40" t="s">
        <v>449</v>
      </c>
      <c r="AI979" s="40" t="s">
        <v>177</v>
      </c>
      <c r="AJ979" s="40" t="str">
        <f t="shared" si="117"/>
        <v>Yes</v>
      </c>
      <c r="AK979" s="40" t="s">
        <v>172</v>
      </c>
      <c r="AL979" s="40" t="s">
        <v>172</v>
      </c>
      <c r="AM979" s="5" t="s">
        <v>177</v>
      </c>
      <c r="AN979" s="5" t="s">
        <v>177</v>
      </c>
      <c r="AO979" s="5" t="s">
        <v>8526</v>
      </c>
      <c r="AP979" s="5">
        <v>39145</v>
      </c>
      <c r="AQ979" s="5">
        <v>64</v>
      </c>
      <c r="AR979" s="5" t="str">
        <f t="shared" si="118"/>
        <v>yes</v>
      </c>
      <c r="AS979" s="5">
        <v>586</v>
      </c>
      <c r="AT979" s="5" t="str">
        <f t="shared" si="112"/>
        <v>no</v>
      </c>
      <c r="AU979" s="5" t="str">
        <f t="shared" si="113"/>
        <v>no</v>
      </c>
      <c r="AV979" s="5">
        <v>3.4348777194061597</v>
      </c>
      <c r="AW979" s="5">
        <v>7.63</v>
      </c>
      <c r="AX979" s="5" t="s">
        <v>2386</v>
      </c>
      <c r="AY979" s="5">
        <v>0</v>
      </c>
      <c r="AZ979" s="5" t="str">
        <f t="shared" si="114"/>
        <v>yes</v>
      </c>
      <c r="BA979" s="5" t="str">
        <f t="shared" si="115"/>
        <v>yes</v>
      </c>
    </row>
    <row r="980" spans="1:53">
      <c r="A980" s="5" t="s">
        <v>4881</v>
      </c>
      <c r="B980" s="5" t="s">
        <v>4881</v>
      </c>
      <c r="C980" s="5" t="s">
        <v>4882</v>
      </c>
      <c r="D980" s="5">
        <v>269505</v>
      </c>
      <c r="E980" s="5" t="s">
        <v>172</v>
      </c>
      <c r="F980" s="5" t="s">
        <v>4881</v>
      </c>
      <c r="G980" s="5" t="s">
        <v>2882</v>
      </c>
      <c r="H980" s="5" t="s">
        <v>2469</v>
      </c>
      <c r="I980" s="5" t="s">
        <v>2469</v>
      </c>
      <c r="J980" s="5" t="s">
        <v>172</v>
      </c>
      <c r="K980" s="5" t="s">
        <v>9200</v>
      </c>
      <c r="L980" s="136" t="s">
        <v>9143</v>
      </c>
      <c r="M980" s="10" t="s">
        <v>9132</v>
      </c>
      <c r="N980" s="5" t="s">
        <v>2469</v>
      </c>
      <c r="O980" s="5" t="s">
        <v>449</v>
      </c>
      <c r="P980" s="5" t="s">
        <v>172</v>
      </c>
      <c r="Q980" s="5" t="s">
        <v>172</v>
      </c>
      <c r="R980" s="5" t="s">
        <v>9624</v>
      </c>
      <c r="S980" s="5" t="s">
        <v>172</v>
      </c>
      <c r="T980" s="5" t="s">
        <v>172</v>
      </c>
      <c r="U980" s="5" t="s">
        <v>172</v>
      </c>
      <c r="V980" s="5" t="s">
        <v>172</v>
      </c>
      <c r="W980" s="5" t="s">
        <v>172</v>
      </c>
      <c r="X980" s="5" t="s">
        <v>172</v>
      </c>
      <c r="Y980" s="5" t="s">
        <v>2469</v>
      </c>
      <c r="Z980" s="5" t="s">
        <v>172</v>
      </c>
      <c r="AA980" s="5" t="s">
        <v>2469</v>
      </c>
      <c r="AB980" s="5" t="s">
        <v>2469</v>
      </c>
      <c r="AC980" s="5" t="s">
        <v>172</v>
      </c>
      <c r="AD980" s="5">
        <v>0.75565000000000004</v>
      </c>
      <c r="AE980" s="5" t="s">
        <v>449</v>
      </c>
      <c r="AF980" s="5" t="s">
        <v>177</v>
      </c>
      <c r="AG980" s="40" t="s">
        <v>172</v>
      </c>
      <c r="AH980" s="40" t="s">
        <v>449</v>
      </c>
      <c r="AI980" s="40" t="s">
        <v>177</v>
      </c>
      <c r="AJ980" s="40" t="str">
        <f t="shared" si="117"/>
        <v>Yes</v>
      </c>
      <c r="AK980" s="40" t="s">
        <v>172</v>
      </c>
      <c r="AL980" s="40" t="s">
        <v>172</v>
      </c>
      <c r="AM980" s="5" t="s">
        <v>177</v>
      </c>
      <c r="AN980" s="5" t="s">
        <v>177</v>
      </c>
      <c r="AO980" s="5" t="s">
        <v>8527</v>
      </c>
      <c r="AP980" s="5">
        <v>39875</v>
      </c>
      <c r="AQ980" s="5">
        <v>64</v>
      </c>
      <c r="AR980" s="5" t="str">
        <f t="shared" si="118"/>
        <v>yes</v>
      </c>
      <c r="AS980" s="5">
        <v>596</v>
      </c>
      <c r="AT980" s="5" t="str">
        <f t="shared" si="112"/>
        <v>no</v>
      </c>
      <c r="AU980" s="5" t="str">
        <f t="shared" si="113"/>
        <v>no</v>
      </c>
      <c r="AV980" s="5">
        <v>3.4989334285686708</v>
      </c>
      <c r="AW980" s="5">
        <v>9.15</v>
      </c>
      <c r="AX980" s="5" t="s">
        <v>2386</v>
      </c>
      <c r="AY980" s="5">
        <v>0</v>
      </c>
      <c r="AZ980" s="5" t="str">
        <f t="shared" si="114"/>
        <v>yes</v>
      </c>
      <c r="BA980" s="5" t="str">
        <f t="shared" si="115"/>
        <v>yes</v>
      </c>
    </row>
    <row r="981" spans="1:53">
      <c r="A981" s="106" t="s">
        <v>9013</v>
      </c>
      <c r="B981" s="5" t="s">
        <v>9104</v>
      </c>
      <c r="C981" s="5" t="s">
        <v>9105</v>
      </c>
      <c r="D981" s="5">
        <v>856663</v>
      </c>
      <c r="E981" s="5" t="s">
        <v>172</v>
      </c>
      <c r="F981" s="5" t="s">
        <v>10920</v>
      </c>
      <c r="G981" s="5" t="s">
        <v>2882</v>
      </c>
      <c r="H981" s="5" t="s">
        <v>1549</v>
      </c>
      <c r="I981" s="5" t="s">
        <v>6168</v>
      </c>
      <c r="J981" s="5">
        <v>2018</v>
      </c>
      <c r="K981" s="10" t="s">
        <v>6174</v>
      </c>
      <c r="L981" s="136" t="s">
        <v>178</v>
      </c>
      <c r="M981" s="5" t="s">
        <v>2383</v>
      </c>
      <c r="N981" s="5" t="s">
        <v>177</v>
      </c>
      <c r="O981" s="5" t="s">
        <v>177</v>
      </c>
      <c r="P981" s="5" t="s">
        <v>449</v>
      </c>
      <c r="Q981" s="23">
        <v>43101</v>
      </c>
      <c r="R981" s="23" t="s">
        <v>9550</v>
      </c>
      <c r="S981" s="5" t="s">
        <v>172</v>
      </c>
      <c r="T981" s="23" t="s">
        <v>9520</v>
      </c>
      <c r="U981" s="5" t="s">
        <v>172</v>
      </c>
      <c r="V981" s="34">
        <v>30</v>
      </c>
      <c r="W981" s="5" t="s">
        <v>172</v>
      </c>
      <c r="X981" s="5" t="s">
        <v>172</v>
      </c>
      <c r="Y981" s="5" t="s">
        <v>2814</v>
      </c>
      <c r="Z981" s="5" t="s">
        <v>6598</v>
      </c>
      <c r="AA981" s="5" t="s">
        <v>4028</v>
      </c>
      <c r="AB981" s="5" t="s">
        <v>6585</v>
      </c>
      <c r="AC981" s="5" t="s">
        <v>1765</v>
      </c>
      <c r="AD981" s="5">
        <v>0.27603800000000001</v>
      </c>
      <c r="AE981" s="5" t="s">
        <v>449</v>
      </c>
      <c r="AF981" s="5" t="s">
        <v>449</v>
      </c>
      <c r="AG981" s="40">
        <v>0.60003399999999996</v>
      </c>
      <c r="AH981" s="40" t="s">
        <v>449</v>
      </c>
      <c r="AI981" s="40" t="s">
        <v>177</v>
      </c>
      <c r="AJ981" s="40" t="str">
        <f t="shared" si="117"/>
        <v>No</v>
      </c>
      <c r="AK981" s="40">
        <v>7.6</v>
      </c>
      <c r="AL981" s="40">
        <v>6</v>
      </c>
      <c r="AM981" s="5" t="s">
        <v>177</v>
      </c>
      <c r="AN981" s="5" t="s">
        <v>177</v>
      </c>
      <c r="AO981" s="5" t="s">
        <v>9146</v>
      </c>
      <c r="AP981" s="5">
        <v>783908</v>
      </c>
      <c r="AQ981" s="5">
        <v>706</v>
      </c>
      <c r="AR981" s="5" t="str">
        <f t="shared" si="118"/>
        <v>no</v>
      </c>
      <c r="AS981" s="5">
        <v>1217</v>
      </c>
      <c r="AT981" s="5" t="str">
        <f t="shared" ref="AT981:AT1034" si="119">IF(AS981&gt;1500,"yes","no")</f>
        <v>no</v>
      </c>
      <c r="AU981" s="5" t="str">
        <f t="shared" ref="AU981:AU1034" si="120">IF($AS981&gt;5000,"yes","no")</f>
        <v>no</v>
      </c>
      <c r="AV981" s="5">
        <v>68.786003915295538</v>
      </c>
      <c r="AW981" s="5">
        <v>75.849999999999994</v>
      </c>
      <c r="AX981" s="5" t="s">
        <v>2386</v>
      </c>
      <c r="AY981" s="5">
        <v>6.18</v>
      </c>
      <c r="AZ981" s="5" t="str">
        <f t="shared" ref="AZ981:AZ1034" si="121">IF($AY981&lt;5,"yes","no")</f>
        <v>no</v>
      </c>
      <c r="BA981" s="5" t="str">
        <f t="shared" ref="BA981:BA1034" si="122">IF(AY981&lt;10,"yes","no")</f>
        <v>yes</v>
      </c>
    </row>
    <row r="982" spans="1:53">
      <c r="A982" s="5" t="s">
        <v>8997</v>
      </c>
      <c r="B982" s="5" t="s">
        <v>9072</v>
      </c>
      <c r="C982" s="5" t="s">
        <v>9073</v>
      </c>
      <c r="D982" s="5">
        <v>1344496</v>
      </c>
      <c r="E982" s="5" t="s">
        <v>172</v>
      </c>
      <c r="F982" s="5" t="s">
        <v>10768</v>
      </c>
      <c r="G982" s="5" t="s">
        <v>2882</v>
      </c>
      <c r="H982" s="5" t="s">
        <v>1549</v>
      </c>
      <c r="I982" s="5" t="s">
        <v>6168</v>
      </c>
      <c r="J982" s="5">
        <v>2019</v>
      </c>
      <c r="K982" s="10" t="s">
        <v>6174</v>
      </c>
      <c r="L982" s="136" t="s">
        <v>178</v>
      </c>
      <c r="M982" s="5" t="s">
        <v>2383</v>
      </c>
      <c r="N982" s="5" t="s">
        <v>177</v>
      </c>
      <c r="O982" s="5" t="s">
        <v>177</v>
      </c>
      <c r="P982" s="5" t="s">
        <v>449</v>
      </c>
      <c r="Q982" s="23">
        <v>43466</v>
      </c>
      <c r="R982" s="23" t="s">
        <v>9550</v>
      </c>
      <c r="S982" s="5" t="s">
        <v>172</v>
      </c>
      <c r="T982" s="23" t="s">
        <v>9520</v>
      </c>
      <c r="U982" s="5" t="s">
        <v>172</v>
      </c>
      <c r="V982" s="34">
        <v>33</v>
      </c>
      <c r="W982" s="5" t="s">
        <v>172</v>
      </c>
      <c r="X982" s="5" t="s">
        <v>172</v>
      </c>
      <c r="Y982" s="5" t="s">
        <v>2814</v>
      </c>
      <c r="Z982" s="5" t="s">
        <v>6598</v>
      </c>
      <c r="AA982" s="5" t="s">
        <v>4028</v>
      </c>
      <c r="AB982" s="5" t="s">
        <v>6585</v>
      </c>
      <c r="AC982" s="5" t="s">
        <v>1765</v>
      </c>
      <c r="AD982" s="5">
        <v>0.166101</v>
      </c>
      <c r="AE982" s="5" t="s">
        <v>177</v>
      </c>
      <c r="AF982" s="5" t="s">
        <v>449</v>
      </c>
      <c r="AG982" s="40">
        <v>4.0617399999999998E-2</v>
      </c>
      <c r="AH982" s="40" t="s">
        <v>177</v>
      </c>
      <c r="AI982" s="40" t="s">
        <v>449</v>
      </c>
      <c r="AJ982" s="40" t="str">
        <f t="shared" si="117"/>
        <v>No</v>
      </c>
      <c r="AK982" s="40">
        <v>10.199999999999999</v>
      </c>
      <c r="AL982" s="40">
        <v>9</v>
      </c>
      <c r="AM982" s="5" t="s">
        <v>177</v>
      </c>
      <c r="AN982" s="5" t="s">
        <v>177</v>
      </c>
      <c r="AO982" s="5" t="s">
        <v>9147</v>
      </c>
      <c r="AP982" s="5">
        <v>949565</v>
      </c>
      <c r="AQ982" s="5">
        <v>773</v>
      </c>
      <c r="AR982" s="5" t="str">
        <f t="shared" si="118"/>
        <v>no</v>
      </c>
      <c r="AS982" s="5">
        <v>1404</v>
      </c>
      <c r="AT982" s="5" t="str">
        <f t="shared" si="119"/>
        <v>no</v>
      </c>
      <c r="AU982" s="5" t="str">
        <f t="shared" si="120"/>
        <v>no</v>
      </c>
      <c r="AV982" s="5">
        <v>83.321999275205258</v>
      </c>
      <c r="AW982" s="5">
        <v>82.83</v>
      </c>
      <c r="AX982" s="5" t="s">
        <v>2386</v>
      </c>
      <c r="AY982" s="5">
        <v>9.4499999999999993</v>
      </c>
      <c r="AZ982" s="5" t="str">
        <f t="shared" si="121"/>
        <v>no</v>
      </c>
      <c r="BA982" s="5" t="str">
        <f t="shared" si="122"/>
        <v>yes</v>
      </c>
    </row>
    <row r="983" spans="1:53">
      <c r="A983" s="5" t="s">
        <v>9022</v>
      </c>
      <c r="B983" s="5" t="s">
        <v>9122</v>
      </c>
      <c r="C983" s="5" t="s">
        <v>9123</v>
      </c>
      <c r="D983" s="5">
        <v>688664</v>
      </c>
      <c r="E983" s="5" t="s">
        <v>172</v>
      </c>
      <c r="F983" s="5" t="s">
        <v>10772</v>
      </c>
      <c r="G983" s="5" t="s">
        <v>2882</v>
      </c>
      <c r="H983" s="5" t="s">
        <v>1549</v>
      </c>
      <c r="I983" s="5" t="s">
        <v>6168</v>
      </c>
      <c r="J983" s="5">
        <v>2019</v>
      </c>
      <c r="K983" s="10" t="s">
        <v>6174</v>
      </c>
      <c r="L983" s="136" t="s">
        <v>178</v>
      </c>
      <c r="M983" s="5" t="s">
        <v>2383</v>
      </c>
      <c r="N983" s="5" t="s">
        <v>177</v>
      </c>
      <c r="O983" s="5" t="s">
        <v>177</v>
      </c>
      <c r="P983" s="5" t="s">
        <v>449</v>
      </c>
      <c r="Q983" s="23">
        <v>43466</v>
      </c>
      <c r="R983" s="23" t="s">
        <v>9550</v>
      </c>
      <c r="S983" s="5" t="s">
        <v>172</v>
      </c>
      <c r="T983" s="23" t="s">
        <v>9525</v>
      </c>
      <c r="U983" s="5" t="s">
        <v>172</v>
      </c>
      <c r="V983" s="34">
        <v>28</v>
      </c>
      <c r="W983" s="5" t="s">
        <v>172</v>
      </c>
      <c r="X983" s="5" t="s">
        <v>172</v>
      </c>
      <c r="Y983" s="5" t="s">
        <v>2814</v>
      </c>
      <c r="Z983" s="5" t="s">
        <v>6598</v>
      </c>
      <c r="AA983" s="5" t="s">
        <v>4028</v>
      </c>
      <c r="AB983" s="5" t="s">
        <v>6585</v>
      </c>
      <c r="AC983" s="5" t="s">
        <v>1765</v>
      </c>
      <c r="AD983" s="5">
        <v>0.38265500000000002</v>
      </c>
      <c r="AE983" s="5" t="s">
        <v>449</v>
      </c>
      <c r="AF983" s="5" t="s">
        <v>449</v>
      </c>
      <c r="AG983" s="5">
        <v>0.71771200000000002</v>
      </c>
      <c r="AH983" s="40" t="s">
        <v>449</v>
      </c>
      <c r="AI983" s="40" t="s">
        <v>177</v>
      </c>
      <c r="AJ983" s="40" t="str">
        <f t="shared" si="117"/>
        <v>No</v>
      </c>
      <c r="AK983" s="40">
        <v>5.8</v>
      </c>
      <c r="AL983" s="40">
        <v>5</v>
      </c>
      <c r="AM983" s="5" t="s">
        <v>177</v>
      </c>
      <c r="AN983" s="5" t="s">
        <v>177</v>
      </c>
      <c r="AO983" s="5" t="s">
        <v>9148</v>
      </c>
      <c r="AP983" s="5">
        <v>631502</v>
      </c>
      <c r="AQ983" s="5">
        <v>693</v>
      </c>
      <c r="AR983" s="5" t="str">
        <f t="shared" si="118"/>
        <v>no</v>
      </c>
      <c r="AS983" s="5">
        <v>947</v>
      </c>
      <c r="AT983" s="5" t="str">
        <f t="shared" si="119"/>
        <v>no</v>
      </c>
      <c r="AU983" s="5" t="str">
        <f t="shared" si="120"/>
        <v>no</v>
      </c>
      <c r="AV983" s="5">
        <v>55.412751298005588</v>
      </c>
      <c r="AW983" s="5">
        <v>70.290000000000006</v>
      </c>
      <c r="AX983" s="5" t="s">
        <v>2386</v>
      </c>
      <c r="AY983" s="5">
        <v>11.89</v>
      </c>
      <c r="AZ983" s="5" t="str">
        <f t="shared" si="121"/>
        <v>no</v>
      </c>
      <c r="BA983" s="5" t="str">
        <f t="shared" si="122"/>
        <v>no</v>
      </c>
    </row>
    <row r="984" spans="1:53">
      <c r="A984" s="5" t="s">
        <v>8982</v>
      </c>
      <c r="B984" s="5" t="s">
        <v>9040</v>
      </c>
      <c r="C984" s="5" t="s">
        <v>9041</v>
      </c>
      <c r="D984" s="5">
        <v>2500000</v>
      </c>
      <c r="E984" s="5" t="s">
        <v>172</v>
      </c>
      <c r="F984" s="5" t="s">
        <v>10872</v>
      </c>
      <c r="G984" s="5" t="s">
        <v>2882</v>
      </c>
      <c r="H984" s="5" t="s">
        <v>1549</v>
      </c>
      <c r="I984" s="5" t="s">
        <v>6168</v>
      </c>
      <c r="J984" s="5">
        <v>2019</v>
      </c>
      <c r="K984" s="10" t="s">
        <v>6174</v>
      </c>
      <c r="L984" s="136" t="s">
        <v>178</v>
      </c>
      <c r="M984" s="5" t="s">
        <v>2383</v>
      </c>
      <c r="N984" s="5" t="s">
        <v>177</v>
      </c>
      <c r="O984" s="5" t="s">
        <v>177</v>
      </c>
      <c r="P984" s="5" t="s">
        <v>449</v>
      </c>
      <c r="Q984" s="23">
        <v>43466</v>
      </c>
      <c r="R984" s="23" t="s">
        <v>9550</v>
      </c>
      <c r="S984" s="5" t="s">
        <v>172</v>
      </c>
      <c r="T984" s="23" t="s">
        <v>9520</v>
      </c>
      <c r="U984" s="5" t="s">
        <v>172</v>
      </c>
      <c r="V984" s="34">
        <v>50</v>
      </c>
      <c r="W984" s="5" t="s">
        <v>172</v>
      </c>
      <c r="X984" s="5" t="s">
        <v>172</v>
      </c>
      <c r="Y984" s="5" t="s">
        <v>2814</v>
      </c>
      <c r="Z984" s="5" t="s">
        <v>6598</v>
      </c>
      <c r="AA984" s="5" t="s">
        <v>4028</v>
      </c>
      <c r="AB984" s="5" t="s">
        <v>6585</v>
      </c>
      <c r="AC984" s="5" t="s">
        <v>1765</v>
      </c>
      <c r="AD984" s="5">
        <v>3.2077000000000001E-2</v>
      </c>
      <c r="AE984" s="5" t="s">
        <v>177</v>
      </c>
      <c r="AF984" s="5" t="s">
        <v>449</v>
      </c>
      <c r="AG984" s="5">
        <v>7.74363E-2</v>
      </c>
      <c r="AH984" s="40" t="s">
        <v>177</v>
      </c>
      <c r="AI984" s="40" t="s">
        <v>449</v>
      </c>
      <c r="AJ984" s="40" t="str">
        <f t="shared" si="117"/>
        <v>No</v>
      </c>
      <c r="AK984" s="40">
        <v>23.6</v>
      </c>
      <c r="AL984" s="40">
        <v>23</v>
      </c>
      <c r="AM984" s="5" t="s">
        <v>177</v>
      </c>
      <c r="AN984" s="5" t="s">
        <v>177</v>
      </c>
      <c r="AO984" s="5" t="s">
        <v>9149</v>
      </c>
      <c r="AP984" s="5">
        <v>1139753</v>
      </c>
      <c r="AQ984" s="5">
        <v>198</v>
      </c>
      <c r="AR984" s="5" t="str">
        <f>IF(AQ984&lt;350,"yes","no")</f>
        <v>yes</v>
      </c>
      <c r="AS984" s="5">
        <v>10592</v>
      </c>
      <c r="AT984" s="5" t="str">
        <f t="shared" si="119"/>
        <v>yes</v>
      </c>
      <c r="AU984" s="5" t="str">
        <f t="shared" si="120"/>
        <v>yes</v>
      </c>
      <c r="AV984" s="5">
        <v>100.01052970561575</v>
      </c>
      <c r="AW984" s="5">
        <v>99.97</v>
      </c>
      <c r="AX984" s="5" t="s">
        <v>2385</v>
      </c>
      <c r="AY984" s="5">
        <v>2.09</v>
      </c>
      <c r="AZ984" s="5" t="str">
        <f t="shared" si="121"/>
        <v>yes</v>
      </c>
      <c r="BA984" s="5" t="str">
        <f t="shared" si="122"/>
        <v>yes</v>
      </c>
    </row>
    <row r="985" spans="1:53">
      <c r="A985" s="5" t="s">
        <v>9006</v>
      </c>
      <c r="B985" s="5" t="s">
        <v>9090</v>
      </c>
      <c r="C985" s="5" t="s">
        <v>9091</v>
      </c>
      <c r="D985" s="5">
        <v>1082516</v>
      </c>
      <c r="E985" s="5" t="s">
        <v>172</v>
      </c>
      <c r="F985" s="5" t="s">
        <v>10776</v>
      </c>
      <c r="G985" s="5" t="s">
        <v>2882</v>
      </c>
      <c r="H985" s="5" t="s">
        <v>1549</v>
      </c>
      <c r="I985" s="5" t="s">
        <v>6168</v>
      </c>
      <c r="J985" s="5">
        <v>2019</v>
      </c>
      <c r="K985" s="10" t="s">
        <v>6174</v>
      </c>
      <c r="L985" s="136" t="s">
        <v>178</v>
      </c>
      <c r="M985" s="5" t="s">
        <v>2383</v>
      </c>
      <c r="N985" s="5" t="s">
        <v>177</v>
      </c>
      <c r="O985" s="5" t="s">
        <v>177</v>
      </c>
      <c r="P985" s="5" t="s">
        <v>449</v>
      </c>
      <c r="Q985" s="23">
        <v>43466</v>
      </c>
      <c r="R985" s="23" t="s">
        <v>9550</v>
      </c>
      <c r="S985" s="5" t="s">
        <v>172</v>
      </c>
      <c r="T985" s="23" t="s">
        <v>9520</v>
      </c>
      <c r="U985" s="5" t="s">
        <v>172</v>
      </c>
      <c r="V985" s="34">
        <v>73</v>
      </c>
      <c r="W985" s="5" t="s">
        <v>172</v>
      </c>
      <c r="X985" s="5" t="s">
        <v>172</v>
      </c>
      <c r="Y985" s="5" t="s">
        <v>2814</v>
      </c>
      <c r="Z985" s="5" t="s">
        <v>6598</v>
      </c>
      <c r="AA985" s="5" t="s">
        <v>4028</v>
      </c>
      <c r="AB985" s="5" t="s">
        <v>6585</v>
      </c>
      <c r="AC985" s="5" t="s">
        <v>1765</v>
      </c>
      <c r="AD985" s="5">
        <v>0.22956699999999999</v>
      </c>
      <c r="AE985" s="5" t="s">
        <v>177</v>
      </c>
      <c r="AF985" s="5" t="s">
        <v>449</v>
      </c>
      <c r="AG985" s="5">
        <v>0.53898100000000004</v>
      </c>
      <c r="AH985" s="40" t="s">
        <v>449</v>
      </c>
      <c r="AI985" s="40" t="s">
        <v>177</v>
      </c>
      <c r="AJ985" s="40" t="str">
        <f t="shared" si="117"/>
        <v>No</v>
      </c>
      <c r="AK985" s="40">
        <v>8.1</v>
      </c>
      <c r="AL985" s="40">
        <v>7</v>
      </c>
      <c r="AM985" s="5" t="s">
        <v>177</v>
      </c>
      <c r="AN985" s="5" t="s">
        <v>177</v>
      </c>
      <c r="AO985" s="5" t="s">
        <v>9150</v>
      </c>
      <c r="AP985" s="5">
        <v>832582</v>
      </c>
      <c r="AQ985" s="5">
        <v>726</v>
      </c>
      <c r="AR985" s="5" t="str">
        <f t="shared" ref="AR985:AR990" si="123">IF(AQ985&lt;600,"yes","no")</f>
        <v>no</v>
      </c>
      <c r="AS985" s="5">
        <v>1321</v>
      </c>
      <c r="AT985" s="5" t="str">
        <f t="shared" si="119"/>
        <v>no</v>
      </c>
      <c r="AU985" s="5" t="str">
        <f t="shared" si="120"/>
        <v>no</v>
      </c>
      <c r="AV985" s="5">
        <v>73.057028008139454</v>
      </c>
      <c r="AW985" s="5">
        <v>80.3</v>
      </c>
      <c r="AX985" s="5" t="s">
        <v>2386</v>
      </c>
      <c r="AY985" s="5">
        <v>11.61</v>
      </c>
      <c r="AZ985" s="5" t="str">
        <f t="shared" si="121"/>
        <v>no</v>
      </c>
      <c r="BA985" s="5" t="str">
        <f t="shared" si="122"/>
        <v>no</v>
      </c>
    </row>
    <row r="986" spans="1:53">
      <c r="A986" s="5" t="s">
        <v>8995</v>
      </c>
      <c r="B986" s="5" t="s">
        <v>9066</v>
      </c>
      <c r="C986" s="5" t="s">
        <v>9067</v>
      </c>
      <c r="D986" s="5">
        <v>1462325</v>
      </c>
      <c r="E986" s="5" t="s">
        <v>172</v>
      </c>
      <c r="F986" s="5" t="s">
        <v>10876</v>
      </c>
      <c r="G986" s="5" t="s">
        <v>2882</v>
      </c>
      <c r="H986" s="5" t="s">
        <v>1549</v>
      </c>
      <c r="I986" s="5" t="s">
        <v>6168</v>
      </c>
      <c r="J986" s="5">
        <v>2019</v>
      </c>
      <c r="K986" s="10" t="s">
        <v>6174</v>
      </c>
      <c r="L986" s="136" t="s">
        <v>178</v>
      </c>
      <c r="M986" s="5" t="s">
        <v>2383</v>
      </c>
      <c r="N986" s="5" t="s">
        <v>177</v>
      </c>
      <c r="O986" s="5" t="s">
        <v>177</v>
      </c>
      <c r="P986" s="5" t="s">
        <v>449</v>
      </c>
      <c r="Q986" s="23">
        <v>43466</v>
      </c>
      <c r="R986" s="23" t="s">
        <v>9550</v>
      </c>
      <c r="S986" s="5" t="s">
        <v>172</v>
      </c>
      <c r="T986" s="23" t="s">
        <v>9525</v>
      </c>
      <c r="U986" s="5" t="s">
        <v>172</v>
      </c>
      <c r="V986" s="34">
        <v>23</v>
      </c>
      <c r="W986" s="5" t="s">
        <v>172</v>
      </c>
      <c r="X986" s="5" t="s">
        <v>172</v>
      </c>
      <c r="Y986" s="5" t="s">
        <v>2814</v>
      </c>
      <c r="Z986" s="5" t="s">
        <v>6598</v>
      </c>
      <c r="AA986" s="5" t="s">
        <v>4028</v>
      </c>
      <c r="AB986" s="5" t="s">
        <v>6585</v>
      </c>
      <c r="AC986" s="5" t="s">
        <v>1765</v>
      </c>
      <c r="AD986" s="5">
        <v>0.147837</v>
      </c>
      <c r="AE986" s="5" t="s">
        <v>177</v>
      </c>
      <c r="AF986" s="5" t="s">
        <v>449</v>
      </c>
      <c r="AG986" s="5">
        <v>0.41386200000000001</v>
      </c>
      <c r="AH986" s="40" t="s">
        <v>449</v>
      </c>
      <c r="AI986" s="40" t="s">
        <v>449</v>
      </c>
      <c r="AJ986" s="40" t="str">
        <f t="shared" si="117"/>
        <v>No</v>
      </c>
      <c r="AK986" s="40">
        <v>10.199999999999999</v>
      </c>
      <c r="AL986" s="40">
        <v>9</v>
      </c>
      <c r="AM986" s="5" t="s">
        <v>177</v>
      </c>
      <c r="AN986" s="5" t="s">
        <v>177</v>
      </c>
      <c r="AO986" s="5" t="s">
        <v>9151</v>
      </c>
      <c r="AP986" s="5">
        <v>990598</v>
      </c>
      <c r="AQ986" s="5">
        <v>791</v>
      </c>
      <c r="AR986" s="5" t="str">
        <f t="shared" si="123"/>
        <v>no</v>
      </c>
      <c r="AS986" s="5">
        <v>1498</v>
      </c>
      <c r="AT986" s="5" t="str">
        <f t="shared" si="119"/>
        <v>no</v>
      </c>
      <c r="AU986" s="5" t="str">
        <f t="shared" si="120"/>
        <v>no</v>
      </c>
      <c r="AV986" s="5">
        <v>86.922544362965965</v>
      </c>
      <c r="AW986" s="5">
        <v>86.06</v>
      </c>
      <c r="AX986" s="5" t="s">
        <v>2386</v>
      </c>
      <c r="AY986" s="5">
        <v>8.9</v>
      </c>
      <c r="AZ986" s="5" t="str">
        <f t="shared" si="121"/>
        <v>no</v>
      </c>
      <c r="BA986" s="5" t="str">
        <f t="shared" si="122"/>
        <v>yes</v>
      </c>
    </row>
    <row r="987" spans="1:53">
      <c r="A987" s="106" t="s">
        <v>9004</v>
      </c>
      <c r="B987" s="5" t="s">
        <v>9086</v>
      </c>
      <c r="C987" s="5" t="s">
        <v>9087</v>
      </c>
      <c r="D987" s="5">
        <v>1195884</v>
      </c>
      <c r="E987" s="5" t="s">
        <v>172</v>
      </c>
      <c r="F987" s="5" t="s">
        <v>10780</v>
      </c>
      <c r="G987" s="5" t="s">
        <v>2882</v>
      </c>
      <c r="H987" s="5" t="s">
        <v>1549</v>
      </c>
      <c r="I987" s="5" t="s">
        <v>6168</v>
      </c>
      <c r="J987" s="5">
        <v>2019</v>
      </c>
      <c r="K987" s="10" t="s">
        <v>6174</v>
      </c>
      <c r="L987" s="136" t="s">
        <v>178</v>
      </c>
      <c r="M987" s="5" t="s">
        <v>2383</v>
      </c>
      <c r="N987" s="5" t="s">
        <v>177</v>
      </c>
      <c r="O987" s="5" t="s">
        <v>177</v>
      </c>
      <c r="P987" s="5" t="s">
        <v>449</v>
      </c>
      <c r="Q987" s="23">
        <v>43466</v>
      </c>
      <c r="R987" s="23" t="s">
        <v>9550</v>
      </c>
      <c r="S987" s="5" t="s">
        <v>172</v>
      </c>
      <c r="T987" s="23" t="s">
        <v>9525</v>
      </c>
      <c r="U987" s="5" t="s">
        <v>172</v>
      </c>
      <c r="V987" s="34">
        <v>23</v>
      </c>
      <c r="W987" s="5" t="s">
        <v>172</v>
      </c>
      <c r="X987" s="5" t="s">
        <v>172</v>
      </c>
      <c r="Y987" s="5" t="s">
        <v>2814</v>
      </c>
      <c r="Z987" s="5" t="s">
        <v>6598</v>
      </c>
      <c r="AA987" s="5" t="s">
        <v>4028</v>
      </c>
      <c r="AB987" s="5" t="s">
        <v>6585</v>
      </c>
      <c r="AC987" s="5" t="s">
        <v>1765</v>
      </c>
      <c r="AD987" s="5">
        <v>0.210174</v>
      </c>
      <c r="AE987" s="5" t="s">
        <v>177</v>
      </c>
      <c r="AF987" s="5" t="s">
        <v>449</v>
      </c>
      <c r="AG987" s="5">
        <v>0.53501100000000001</v>
      </c>
      <c r="AH987" s="40" t="s">
        <v>449</v>
      </c>
      <c r="AI987" s="40" t="s">
        <v>177</v>
      </c>
      <c r="AJ987" s="40" t="str">
        <f t="shared" si="117"/>
        <v>No</v>
      </c>
      <c r="AK987" s="40">
        <v>9.9</v>
      </c>
      <c r="AL987" s="40">
        <v>7</v>
      </c>
      <c r="AM987" s="5" t="s">
        <v>177</v>
      </c>
      <c r="AN987" s="5" t="s">
        <v>177</v>
      </c>
      <c r="AO987" s="5" t="s">
        <v>9152</v>
      </c>
      <c r="AP987" s="5">
        <v>898522</v>
      </c>
      <c r="AQ987" s="5">
        <v>811</v>
      </c>
      <c r="AR987" s="5" t="str">
        <f t="shared" si="123"/>
        <v>no</v>
      </c>
      <c r="AS987" s="5">
        <v>1217</v>
      </c>
      <c r="AT987" s="5" t="str">
        <f t="shared" si="119"/>
        <v>no</v>
      </c>
      <c r="AU987" s="5" t="str">
        <f t="shared" si="120"/>
        <v>no</v>
      </c>
      <c r="AV987" s="5">
        <v>78.843101243996969</v>
      </c>
      <c r="AW987" s="5">
        <v>85.69</v>
      </c>
      <c r="AX987" s="5" t="s">
        <v>2386</v>
      </c>
      <c r="AY987" s="5">
        <v>6.62</v>
      </c>
      <c r="AZ987" s="5" t="str">
        <f t="shared" si="121"/>
        <v>no</v>
      </c>
      <c r="BA987" s="5" t="str">
        <f t="shared" si="122"/>
        <v>yes</v>
      </c>
    </row>
    <row r="988" spans="1:53">
      <c r="A988" s="5" t="s">
        <v>9007</v>
      </c>
      <c r="B988" s="5" t="s">
        <v>9092</v>
      </c>
      <c r="C988" s="5" t="s">
        <v>9093</v>
      </c>
      <c r="D988" s="5">
        <v>1056883</v>
      </c>
      <c r="E988" s="5" t="s">
        <v>172</v>
      </c>
      <c r="F988" s="5" t="s">
        <v>10784</v>
      </c>
      <c r="G988" s="5" t="s">
        <v>2882</v>
      </c>
      <c r="H988" s="5" t="s">
        <v>1549</v>
      </c>
      <c r="I988" s="5" t="s">
        <v>6168</v>
      </c>
      <c r="J988" s="5">
        <v>2019</v>
      </c>
      <c r="K988" s="10" t="s">
        <v>6174</v>
      </c>
      <c r="L988" s="136" t="s">
        <v>178</v>
      </c>
      <c r="M988" s="5" t="s">
        <v>2383</v>
      </c>
      <c r="N988" s="5" t="s">
        <v>177</v>
      </c>
      <c r="O988" s="5" t="s">
        <v>177</v>
      </c>
      <c r="P988" s="5" t="s">
        <v>449</v>
      </c>
      <c r="Q988" s="23">
        <v>43466</v>
      </c>
      <c r="R988" s="23" t="s">
        <v>9550</v>
      </c>
      <c r="S988" s="5" t="s">
        <v>172</v>
      </c>
      <c r="T988" s="23" t="s">
        <v>9525</v>
      </c>
      <c r="U988" s="5" t="s">
        <v>172</v>
      </c>
      <c r="V988" s="34">
        <v>22</v>
      </c>
      <c r="W988" s="5" t="s">
        <v>172</v>
      </c>
      <c r="X988" s="5" t="s">
        <v>172</v>
      </c>
      <c r="Y988" s="5" t="s">
        <v>2814</v>
      </c>
      <c r="Z988" s="5" t="s">
        <v>6598</v>
      </c>
      <c r="AA988" s="5" t="s">
        <v>4028</v>
      </c>
      <c r="AB988" s="5" t="s">
        <v>6585</v>
      </c>
      <c r="AC988" s="5" t="s">
        <v>1765</v>
      </c>
      <c r="AD988" s="5">
        <v>0.231047</v>
      </c>
      <c r="AE988" s="5" t="s">
        <v>177</v>
      </c>
      <c r="AF988" s="5" t="s">
        <v>449</v>
      </c>
      <c r="AG988" s="5">
        <v>0.55308100000000004</v>
      </c>
      <c r="AH988" s="40" t="s">
        <v>449</v>
      </c>
      <c r="AI988" s="40" t="s">
        <v>177</v>
      </c>
      <c r="AJ988" s="40" t="str">
        <f t="shared" si="117"/>
        <v>No</v>
      </c>
      <c r="AK988" s="40">
        <v>8.4</v>
      </c>
      <c r="AL988" s="40">
        <v>7</v>
      </c>
      <c r="AM988" s="5" t="s">
        <v>177</v>
      </c>
      <c r="AN988" s="5" t="s">
        <v>177</v>
      </c>
      <c r="AO988" s="5" t="s">
        <v>9153</v>
      </c>
      <c r="AP988" s="5">
        <v>867058</v>
      </c>
      <c r="AQ988" s="5">
        <v>776</v>
      </c>
      <c r="AR988" s="5" t="str">
        <f t="shared" si="123"/>
        <v>no</v>
      </c>
      <c r="AS988" s="5">
        <v>1256</v>
      </c>
      <c r="AT988" s="5" t="str">
        <f t="shared" si="119"/>
        <v>no</v>
      </c>
      <c r="AU988" s="5" t="str">
        <f t="shared" si="120"/>
        <v>no</v>
      </c>
      <c r="AV988" s="5">
        <v>76.082212431545955</v>
      </c>
      <c r="AW988" s="5">
        <v>82.51</v>
      </c>
      <c r="AX988" s="5" t="s">
        <v>2386</v>
      </c>
      <c r="AY988" s="5">
        <v>6.02</v>
      </c>
      <c r="AZ988" s="5" t="str">
        <f t="shared" si="121"/>
        <v>no</v>
      </c>
      <c r="BA988" s="5" t="str">
        <f t="shared" si="122"/>
        <v>yes</v>
      </c>
    </row>
    <row r="989" spans="1:53">
      <c r="A989" s="5" t="s">
        <v>9005</v>
      </c>
      <c r="B989" s="5" t="s">
        <v>9088</v>
      </c>
      <c r="C989" s="5" t="s">
        <v>9089</v>
      </c>
      <c r="D989" s="5">
        <v>1022535</v>
      </c>
      <c r="E989" s="5" t="s">
        <v>172</v>
      </c>
      <c r="F989" s="5" t="s">
        <v>10788</v>
      </c>
      <c r="G989" s="5" t="s">
        <v>2882</v>
      </c>
      <c r="H989" s="5" t="s">
        <v>1549</v>
      </c>
      <c r="I989" s="5" t="s">
        <v>6168</v>
      </c>
      <c r="J989" s="5">
        <v>2019</v>
      </c>
      <c r="K989" s="10" t="s">
        <v>6174</v>
      </c>
      <c r="L989" s="136" t="s">
        <v>178</v>
      </c>
      <c r="M989" s="5" t="s">
        <v>2383</v>
      </c>
      <c r="N989" s="5" t="s">
        <v>177</v>
      </c>
      <c r="O989" s="5" t="s">
        <v>177</v>
      </c>
      <c r="P989" s="5" t="s">
        <v>449</v>
      </c>
      <c r="Q989" s="23">
        <v>43466</v>
      </c>
      <c r="R989" s="23" t="s">
        <v>9550</v>
      </c>
      <c r="S989" s="5" t="s">
        <v>172</v>
      </c>
      <c r="T989" s="23" t="s">
        <v>9520</v>
      </c>
      <c r="U989" s="5" t="s">
        <v>172</v>
      </c>
      <c r="V989" s="34">
        <v>30</v>
      </c>
      <c r="W989" s="5" t="s">
        <v>172</v>
      </c>
      <c r="X989" s="5" t="s">
        <v>172</v>
      </c>
      <c r="Y989" s="5" t="s">
        <v>2814</v>
      </c>
      <c r="Z989" s="5" t="s">
        <v>6598</v>
      </c>
      <c r="AA989" s="5" t="s">
        <v>4028</v>
      </c>
      <c r="AB989" s="5" t="s">
        <v>6585</v>
      </c>
      <c r="AC989" s="5" t="s">
        <v>1765</v>
      </c>
      <c r="AD989" s="5">
        <v>0.21573400000000001</v>
      </c>
      <c r="AE989" s="5" t="s">
        <v>177</v>
      </c>
      <c r="AF989" s="5" t="s">
        <v>449</v>
      </c>
      <c r="AG989" s="5">
        <v>0.55095799999999995</v>
      </c>
      <c r="AH989" s="40" t="s">
        <v>449</v>
      </c>
      <c r="AI989" s="40" t="s">
        <v>177</v>
      </c>
      <c r="AJ989" s="40" t="str">
        <f t="shared" si="117"/>
        <v>No</v>
      </c>
      <c r="AK989" s="40">
        <v>8</v>
      </c>
      <c r="AL989" s="40">
        <v>7</v>
      </c>
      <c r="AM989" s="5" t="s">
        <v>177</v>
      </c>
      <c r="AN989" s="5" t="s">
        <v>177</v>
      </c>
      <c r="AO989" s="5" t="s">
        <v>9154</v>
      </c>
      <c r="AP989" s="5">
        <v>852685</v>
      </c>
      <c r="AQ989" s="5">
        <v>812</v>
      </c>
      <c r="AR989" s="5" t="str">
        <f t="shared" si="123"/>
        <v>no</v>
      </c>
      <c r="AS989" s="5">
        <v>1162</v>
      </c>
      <c r="AT989" s="5" t="str">
        <f t="shared" si="119"/>
        <v>no</v>
      </c>
      <c r="AU989" s="5" t="str">
        <f t="shared" si="120"/>
        <v>no</v>
      </c>
      <c r="AV989" s="5">
        <v>74.821016941418861</v>
      </c>
      <c r="AW989" s="5">
        <v>80.48</v>
      </c>
      <c r="AX989" s="5" t="s">
        <v>2386</v>
      </c>
      <c r="AY989" s="5">
        <v>11.13</v>
      </c>
      <c r="AZ989" s="5" t="str">
        <f t="shared" si="121"/>
        <v>no</v>
      </c>
      <c r="BA989" s="5" t="str">
        <f t="shared" si="122"/>
        <v>no</v>
      </c>
    </row>
    <row r="990" spans="1:53">
      <c r="A990" s="5" t="s">
        <v>9021</v>
      </c>
      <c r="B990" s="5" t="s">
        <v>9120</v>
      </c>
      <c r="C990" s="5" t="s">
        <v>9121</v>
      </c>
      <c r="D990" s="5">
        <v>555261</v>
      </c>
      <c r="E990" s="5" t="s">
        <v>172</v>
      </c>
      <c r="F990" s="5" t="s">
        <v>172</v>
      </c>
      <c r="G990" s="5" t="s">
        <v>2882</v>
      </c>
      <c r="H990" s="5" t="s">
        <v>1549</v>
      </c>
      <c r="I990" s="5" t="s">
        <v>6168</v>
      </c>
      <c r="J990" s="5">
        <v>2019</v>
      </c>
      <c r="K990" s="10" t="s">
        <v>6174</v>
      </c>
      <c r="L990" s="136" t="s">
        <v>178</v>
      </c>
      <c r="M990" s="5" t="s">
        <v>2383</v>
      </c>
      <c r="N990" s="5" t="s">
        <v>177</v>
      </c>
      <c r="O990" s="5" t="s">
        <v>177</v>
      </c>
      <c r="P990" s="5" t="s">
        <v>449</v>
      </c>
      <c r="Q990" s="23">
        <v>43497</v>
      </c>
      <c r="R990" s="23" t="s">
        <v>9550</v>
      </c>
      <c r="S990" s="5" t="s">
        <v>172</v>
      </c>
      <c r="T990" s="23" t="s">
        <v>9525</v>
      </c>
      <c r="U990" s="5" t="s">
        <v>172</v>
      </c>
      <c r="V990" s="34">
        <v>25</v>
      </c>
      <c r="W990" s="5" t="s">
        <v>172</v>
      </c>
      <c r="X990" s="5" t="s">
        <v>172</v>
      </c>
      <c r="Y990" s="5" t="s">
        <v>2814</v>
      </c>
      <c r="Z990" s="5" t="s">
        <v>6598</v>
      </c>
      <c r="AA990" s="5" t="s">
        <v>4028</v>
      </c>
      <c r="AB990" s="5" t="s">
        <v>6585</v>
      </c>
      <c r="AC990" s="5" t="s">
        <v>1765</v>
      </c>
      <c r="AD990" s="5">
        <v>0.37969000000000003</v>
      </c>
      <c r="AE990" s="5" t="s">
        <v>449</v>
      </c>
      <c r="AF990" s="5" t="s">
        <v>449</v>
      </c>
      <c r="AG990" s="5">
        <v>0.78076900000000005</v>
      </c>
      <c r="AH990" s="40" t="s">
        <v>449</v>
      </c>
      <c r="AI990" s="40" t="s">
        <v>177</v>
      </c>
      <c r="AJ990" s="40" t="str">
        <f t="shared" si="117"/>
        <v>Yes</v>
      </c>
      <c r="AK990" s="40" t="s">
        <v>172</v>
      </c>
      <c r="AL990" s="40" t="s">
        <v>172</v>
      </c>
      <c r="AM990" s="5" t="s">
        <v>177</v>
      </c>
      <c r="AN990" s="5" t="s">
        <v>177</v>
      </c>
      <c r="AO990" s="5" t="s">
        <v>9155</v>
      </c>
      <c r="AP990" s="5">
        <v>532808</v>
      </c>
      <c r="AQ990" s="5">
        <v>625</v>
      </c>
      <c r="AR990" s="5" t="str">
        <f t="shared" si="123"/>
        <v>no</v>
      </c>
      <c r="AS990" s="5">
        <v>849</v>
      </c>
      <c r="AT990" s="5" t="str">
        <f t="shared" si="119"/>
        <v>no</v>
      </c>
      <c r="AU990" s="5" t="str">
        <f t="shared" si="120"/>
        <v>no</v>
      </c>
      <c r="AV990" s="5">
        <v>46.75259491432768</v>
      </c>
      <c r="AW990" s="5">
        <v>64.59</v>
      </c>
      <c r="AX990" s="5" t="s">
        <v>2386</v>
      </c>
      <c r="AY990" s="5">
        <v>9.52</v>
      </c>
      <c r="AZ990" s="5" t="str">
        <f t="shared" si="121"/>
        <v>no</v>
      </c>
      <c r="BA990" s="5" t="str">
        <f t="shared" si="122"/>
        <v>yes</v>
      </c>
    </row>
    <row r="991" spans="1:53">
      <c r="A991" s="5" t="s">
        <v>8984</v>
      </c>
      <c r="B991" s="5" t="s">
        <v>9044</v>
      </c>
      <c r="C991" s="5" t="s">
        <v>9045</v>
      </c>
      <c r="D991" s="5">
        <v>2500000</v>
      </c>
      <c r="E991" s="5" t="s">
        <v>172</v>
      </c>
      <c r="F991" s="5" t="s">
        <v>10792</v>
      </c>
      <c r="G991" s="5" t="s">
        <v>2882</v>
      </c>
      <c r="H991" s="5" t="s">
        <v>1549</v>
      </c>
      <c r="I991" s="5" t="s">
        <v>6168</v>
      </c>
      <c r="J991" s="5">
        <v>2019</v>
      </c>
      <c r="K991" s="10" t="s">
        <v>6174</v>
      </c>
      <c r="L991" s="136" t="s">
        <v>178</v>
      </c>
      <c r="M991" s="5" t="s">
        <v>2383</v>
      </c>
      <c r="N991" s="5" t="s">
        <v>177</v>
      </c>
      <c r="O991" s="5" t="s">
        <v>177</v>
      </c>
      <c r="P991" s="5" t="s">
        <v>449</v>
      </c>
      <c r="Q991" s="23">
        <v>43497</v>
      </c>
      <c r="R991" s="23" t="s">
        <v>9550</v>
      </c>
      <c r="S991" s="5" t="s">
        <v>172</v>
      </c>
      <c r="T991" s="23" t="s">
        <v>9525</v>
      </c>
      <c r="U991" s="5" t="s">
        <v>172</v>
      </c>
      <c r="V991" s="34">
        <v>20</v>
      </c>
      <c r="W991" s="5" t="s">
        <v>172</v>
      </c>
      <c r="X991" s="5" t="s">
        <v>172</v>
      </c>
      <c r="Y991" s="5" t="s">
        <v>2814</v>
      </c>
      <c r="Z991" s="5" t="s">
        <v>6598</v>
      </c>
      <c r="AA991" s="5" t="s">
        <v>4028</v>
      </c>
      <c r="AB991" s="5" t="s">
        <v>6585</v>
      </c>
      <c r="AC991" s="5" t="s">
        <v>1765</v>
      </c>
      <c r="AD991" s="5">
        <v>4.5937600000000002E-2</v>
      </c>
      <c r="AE991" s="5" t="s">
        <v>177</v>
      </c>
      <c r="AF991" s="5" t="s">
        <v>449</v>
      </c>
      <c r="AG991" s="5">
        <v>0.12634899999999999</v>
      </c>
      <c r="AH991" s="40" t="s">
        <v>177</v>
      </c>
      <c r="AI991" s="40" t="s">
        <v>449</v>
      </c>
      <c r="AJ991" s="40" t="str">
        <f t="shared" si="117"/>
        <v>No</v>
      </c>
      <c r="AK991" s="40">
        <v>22.3</v>
      </c>
      <c r="AL991" s="40">
        <v>19</v>
      </c>
      <c r="AM991" s="5" t="s">
        <v>177</v>
      </c>
      <c r="AN991" s="5" t="s">
        <v>177</v>
      </c>
      <c r="AO991" s="5" t="s">
        <v>9156</v>
      </c>
      <c r="AP991" s="5">
        <v>1132977</v>
      </c>
      <c r="AQ991" s="5">
        <v>324</v>
      </c>
      <c r="AR991" s="5" t="str">
        <f>IF(AQ991&lt;350,"yes","no")</f>
        <v>yes</v>
      </c>
      <c r="AS991" s="5">
        <v>6108</v>
      </c>
      <c r="AT991" s="5" t="str">
        <f t="shared" si="119"/>
        <v>yes</v>
      </c>
      <c r="AU991" s="5" t="str">
        <f t="shared" si="120"/>
        <v>yes</v>
      </c>
      <c r="AV991" s="5">
        <v>99.415952328512773</v>
      </c>
      <c r="AW991" s="5">
        <v>96.77</v>
      </c>
      <c r="AX991" s="5" t="s">
        <v>2385</v>
      </c>
      <c r="AY991" s="5">
        <v>4.93</v>
      </c>
      <c r="AZ991" s="5" t="str">
        <f t="shared" si="121"/>
        <v>yes</v>
      </c>
      <c r="BA991" s="5" t="str">
        <f t="shared" si="122"/>
        <v>yes</v>
      </c>
    </row>
    <row r="992" spans="1:53">
      <c r="A992" s="5" t="s">
        <v>9000</v>
      </c>
      <c r="B992" s="5" t="s">
        <v>9078</v>
      </c>
      <c r="C992" s="5" t="s">
        <v>9079</v>
      </c>
      <c r="D992" s="5">
        <v>1406612</v>
      </c>
      <c r="E992" s="5" t="s">
        <v>172</v>
      </c>
      <c r="F992" s="5" t="s">
        <v>10796</v>
      </c>
      <c r="G992" s="5" t="s">
        <v>2882</v>
      </c>
      <c r="H992" s="5" t="s">
        <v>1549</v>
      </c>
      <c r="I992" s="5" t="s">
        <v>6168</v>
      </c>
      <c r="J992" s="5">
        <v>2019</v>
      </c>
      <c r="K992" s="10" t="s">
        <v>6174</v>
      </c>
      <c r="L992" s="136" t="s">
        <v>178</v>
      </c>
      <c r="M992" s="5" t="s">
        <v>2383</v>
      </c>
      <c r="N992" s="5" t="s">
        <v>177</v>
      </c>
      <c r="O992" s="5" t="s">
        <v>177</v>
      </c>
      <c r="P992" s="5" t="s">
        <v>449</v>
      </c>
      <c r="Q992" s="23">
        <v>43497</v>
      </c>
      <c r="R992" s="5" t="s">
        <v>1470</v>
      </c>
      <c r="S992" s="5" t="s">
        <v>172</v>
      </c>
      <c r="T992" s="23" t="s">
        <v>9525</v>
      </c>
      <c r="U992" s="5" t="s">
        <v>172</v>
      </c>
      <c r="V992" s="34">
        <v>19</v>
      </c>
      <c r="W992" s="5" t="s">
        <v>172</v>
      </c>
      <c r="X992" s="5" t="s">
        <v>172</v>
      </c>
      <c r="Y992" s="5" t="s">
        <v>2814</v>
      </c>
      <c r="Z992" s="5" t="s">
        <v>6598</v>
      </c>
      <c r="AA992" s="5" t="s">
        <v>4028</v>
      </c>
      <c r="AB992" s="5" t="s">
        <v>6585</v>
      </c>
      <c r="AC992" s="5" t="s">
        <v>1765</v>
      </c>
      <c r="AD992" s="5">
        <v>0.184339</v>
      </c>
      <c r="AE992" s="5" t="s">
        <v>177</v>
      </c>
      <c r="AF992" s="5" t="s">
        <v>449</v>
      </c>
      <c r="AG992" s="5">
        <v>0.45463900000000002</v>
      </c>
      <c r="AH992" s="40" t="s">
        <v>449</v>
      </c>
      <c r="AI992" s="40" t="s">
        <v>449</v>
      </c>
      <c r="AJ992" s="40" t="str">
        <f t="shared" si="117"/>
        <v>No</v>
      </c>
      <c r="AK992" s="40">
        <v>10.3</v>
      </c>
      <c r="AL992" s="40">
        <v>8</v>
      </c>
      <c r="AM992" s="5" t="s">
        <v>177</v>
      </c>
      <c r="AN992" s="5" t="s">
        <v>177</v>
      </c>
      <c r="AO992" s="5" t="s">
        <v>9157</v>
      </c>
      <c r="AP992" s="5">
        <v>965056</v>
      </c>
      <c r="AQ992" s="5">
        <v>722</v>
      </c>
      <c r="AR992" s="5" t="str">
        <f t="shared" ref="AR992:AR1021" si="124">IF(AQ992&lt;600,"yes","no")</f>
        <v>no</v>
      </c>
      <c r="AS992" s="5">
        <v>1678</v>
      </c>
      <c r="AT992" s="5" t="str">
        <f t="shared" si="119"/>
        <v>yes</v>
      </c>
      <c r="AU992" s="5" t="str">
        <f t="shared" si="120"/>
        <v>no</v>
      </c>
      <c r="AV992" s="5">
        <v>84.681296522652474</v>
      </c>
      <c r="AW992" s="5">
        <v>88.49</v>
      </c>
      <c r="AX992" s="5" t="s">
        <v>2386</v>
      </c>
      <c r="AY992" s="5">
        <v>6.38</v>
      </c>
      <c r="AZ992" s="5" t="str">
        <f t="shared" si="121"/>
        <v>no</v>
      </c>
      <c r="BA992" s="5" t="str">
        <f t="shared" si="122"/>
        <v>yes</v>
      </c>
    </row>
    <row r="993" spans="1:53">
      <c r="A993" s="5" t="s">
        <v>8991</v>
      </c>
      <c r="B993" s="5" t="s">
        <v>9058</v>
      </c>
      <c r="C993" s="5" t="s">
        <v>9059</v>
      </c>
      <c r="D993" s="5">
        <v>1453235</v>
      </c>
      <c r="E993" s="5" t="s">
        <v>172</v>
      </c>
      <c r="F993" s="5" t="s">
        <v>10880</v>
      </c>
      <c r="G993" s="5" t="s">
        <v>2882</v>
      </c>
      <c r="H993" s="5" t="s">
        <v>1549</v>
      </c>
      <c r="I993" s="5" t="s">
        <v>6168</v>
      </c>
      <c r="J993" s="5">
        <v>2019</v>
      </c>
      <c r="K993" s="10" t="s">
        <v>6174</v>
      </c>
      <c r="L993" s="136" t="s">
        <v>178</v>
      </c>
      <c r="M993" s="5" t="s">
        <v>2383</v>
      </c>
      <c r="N993" s="5" t="s">
        <v>177</v>
      </c>
      <c r="O993" s="5" t="s">
        <v>177</v>
      </c>
      <c r="P993" s="5" t="s">
        <v>449</v>
      </c>
      <c r="Q993" s="23">
        <v>43497</v>
      </c>
      <c r="R993" s="23" t="s">
        <v>9550</v>
      </c>
      <c r="S993" s="5" t="s">
        <v>172</v>
      </c>
      <c r="T993" s="23" t="s">
        <v>9520</v>
      </c>
      <c r="U993" s="5" t="s">
        <v>172</v>
      </c>
      <c r="V993" s="34">
        <v>27</v>
      </c>
      <c r="W993" s="5" t="s">
        <v>172</v>
      </c>
      <c r="X993" s="5" t="s">
        <v>172</v>
      </c>
      <c r="Y993" s="5" t="s">
        <v>2814</v>
      </c>
      <c r="Z993" s="5" t="s">
        <v>6598</v>
      </c>
      <c r="AA993" s="5" t="s">
        <v>4028</v>
      </c>
      <c r="AB993" s="5" t="s">
        <v>6585</v>
      </c>
      <c r="AC993" s="5" t="s">
        <v>1765</v>
      </c>
      <c r="AD993" s="5">
        <v>0.12145</v>
      </c>
      <c r="AE993" s="5" t="s">
        <v>177</v>
      </c>
      <c r="AF993" s="5" t="s">
        <v>449</v>
      </c>
      <c r="AG993" s="5">
        <v>0.36795600000000001</v>
      </c>
      <c r="AH993" s="40" t="s">
        <v>449</v>
      </c>
      <c r="AI993" s="40" t="s">
        <v>449</v>
      </c>
      <c r="AJ993" s="40" t="str">
        <f t="shared" si="117"/>
        <v>No</v>
      </c>
      <c r="AK993" s="40">
        <v>10.8</v>
      </c>
      <c r="AL993" s="40">
        <v>10</v>
      </c>
      <c r="AM993" s="5" t="s">
        <v>177</v>
      </c>
      <c r="AN993" s="5" t="s">
        <v>177</v>
      </c>
      <c r="AO993" s="5" t="s">
        <v>9158</v>
      </c>
      <c r="AP993" s="5">
        <v>1027813</v>
      </c>
      <c r="AQ993" s="5">
        <v>780</v>
      </c>
      <c r="AR993" s="5" t="str">
        <f t="shared" si="124"/>
        <v>no</v>
      </c>
      <c r="AS993" s="5">
        <v>1578</v>
      </c>
      <c r="AT993" s="5" t="str">
        <f t="shared" si="119"/>
        <v>yes</v>
      </c>
      <c r="AU993" s="5" t="str">
        <f t="shared" si="120"/>
        <v>no</v>
      </c>
      <c r="AV993" s="5">
        <v>90.188069317052069</v>
      </c>
      <c r="AW993" s="5">
        <v>92.23</v>
      </c>
      <c r="AX993" s="5" t="s">
        <v>2386</v>
      </c>
      <c r="AY993" s="5">
        <v>15.43</v>
      </c>
      <c r="AZ993" s="5" t="str">
        <f t="shared" si="121"/>
        <v>no</v>
      </c>
      <c r="BA993" s="5" t="str">
        <f t="shared" si="122"/>
        <v>no</v>
      </c>
    </row>
    <row r="994" spans="1:53">
      <c r="A994" s="5" t="s">
        <v>8983</v>
      </c>
      <c r="B994" s="5" t="s">
        <v>9042</v>
      </c>
      <c r="C994" s="5" t="s">
        <v>9043</v>
      </c>
      <c r="D994" s="5">
        <v>2500000</v>
      </c>
      <c r="E994" s="5" t="s">
        <v>172</v>
      </c>
      <c r="F994" s="5" t="s">
        <v>10800</v>
      </c>
      <c r="G994" s="5" t="s">
        <v>2882</v>
      </c>
      <c r="H994" s="5" t="s">
        <v>1549</v>
      </c>
      <c r="I994" s="5" t="s">
        <v>6168</v>
      </c>
      <c r="J994" s="5">
        <v>2019</v>
      </c>
      <c r="K994" s="10" t="s">
        <v>6174</v>
      </c>
      <c r="L994" s="136" t="s">
        <v>178</v>
      </c>
      <c r="M994" s="5" t="s">
        <v>2383</v>
      </c>
      <c r="N994" s="5" t="s">
        <v>177</v>
      </c>
      <c r="O994" s="5" t="s">
        <v>177</v>
      </c>
      <c r="P994" s="5" t="s">
        <v>449</v>
      </c>
      <c r="Q994" s="23">
        <v>43497</v>
      </c>
      <c r="R994" s="23" t="s">
        <v>9550</v>
      </c>
      <c r="S994" s="5" t="s">
        <v>172</v>
      </c>
      <c r="T994" s="23" t="s">
        <v>9525</v>
      </c>
      <c r="U994" s="5" t="s">
        <v>172</v>
      </c>
      <c r="V994" s="34">
        <v>27</v>
      </c>
      <c r="W994" s="5" t="s">
        <v>172</v>
      </c>
      <c r="X994" s="5" t="s">
        <v>172</v>
      </c>
      <c r="Y994" s="5" t="s">
        <v>2814</v>
      </c>
      <c r="Z994" s="5" t="s">
        <v>6598</v>
      </c>
      <c r="AA994" s="5" t="s">
        <v>4028</v>
      </c>
      <c r="AB994" s="5" t="s">
        <v>6585</v>
      </c>
      <c r="AC994" s="5" t="s">
        <v>1765</v>
      </c>
      <c r="AD994" s="5">
        <v>4.2956800000000003E-2</v>
      </c>
      <c r="AE994" s="5" t="s">
        <v>177</v>
      </c>
      <c r="AF994" s="5" t="s">
        <v>449</v>
      </c>
      <c r="AG994" s="5">
        <v>0.120452</v>
      </c>
      <c r="AH994" s="40" t="s">
        <v>177</v>
      </c>
      <c r="AI994" s="40" t="s">
        <v>449</v>
      </c>
      <c r="AJ994" s="40" t="str">
        <f t="shared" si="117"/>
        <v>No</v>
      </c>
      <c r="AK994" s="40">
        <v>21.8</v>
      </c>
      <c r="AL994" s="40">
        <v>19</v>
      </c>
      <c r="AM994" s="5" t="s">
        <v>177</v>
      </c>
      <c r="AN994" s="5" t="s">
        <v>177</v>
      </c>
      <c r="AO994" s="5" t="s">
        <v>9159</v>
      </c>
      <c r="AP994" s="5">
        <v>1135556</v>
      </c>
      <c r="AQ994" s="5">
        <v>301</v>
      </c>
      <c r="AR994" s="5" t="str">
        <f t="shared" si="124"/>
        <v>yes</v>
      </c>
      <c r="AS994" s="5">
        <v>6720</v>
      </c>
      <c r="AT994" s="5" t="str">
        <f t="shared" si="119"/>
        <v>yes</v>
      </c>
      <c r="AU994" s="5" t="str">
        <f t="shared" si="120"/>
        <v>yes</v>
      </c>
      <c r="AV994" s="5">
        <v>99.642253251704716</v>
      </c>
      <c r="AW994" s="5">
        <v>97.29</v>
      </c>
      <c r="AX994" s="5" t="s">
        <v>2385</v>
      </c>
      <c r="AY994" s="5">
        <v>5.29</v>
      </c>
      <c r="AZ994" s="5" t="str">
        <f t="shared" si="121"/>
        <v>no</v>
      </c>
      <c r="BA994" s="5" t="str">
        <f t="shared" si="122"/>
        <v>yes</v>
      </c>
    </row>
    <row r="995" spans="1:53">
      <c r="A995" s="5" t="s">
        <v>9018</v>
      </c>
      <c r="B995" s="5" t="s">
        <v>9114</v>
      </c>
      <c r="C995" s="5" t="s">
        <v>9115</v>
      </c>
      <c r="D995" s="5">
        <v>923697</v>
      </c>
      <c r="E995" s="5" t="s">
        <v>172</v>
      </c>
      <c r="F995" s="5" t="s">
        <v>10804</v>
      </c>
      <c r="G995" s="5" t="s">
        <v>2882</v>
      </c>
      <c r="H995" s="5" t="s">
        <v>1549</v>
      </c>
      <c r="I995" s="5" t="s">
        <v>6168</v>
      </c>
      <c r="J995" s="5">
        <v>2019</v>
      </c>
      <c r="K995" s="10" t="s">
        <v>6174</v>
      </c>
      <c r="L995" s="136" t="s">
        <v>178</v>
      </c>
      <c r="M995" s="5" t="s">
        <v>2383</v>
      </c>
      <c r="N995" s="5" t="s">
        <v>177</v>
      </c>
      <c r="O995" s="5" t="s">
        <v>177</v>
      </c>
      <c r="P995" s="5" t="s">
        <v>449</v>
      </c>
      <c r="Q995" s="23">
        <v>43497</v>
      </c>
      <c r="R995" s="23" t="s">
        <v>9550</v>
      </c>
      <c r="S995" s="5" t="s">
        <v>172</v>
      </c>
      <c r="T995" s="23" t="s">
        <v>9520</v>
      </c>
      <c r="U995" s="5" t="s">
        <v>172</v>
      </c>
      <c r="V995" s="34">
        <v>42</v>
      </c>
      <c r="W995" s="5" t="s">
        <v>172</v>
      </c>
      <c r="X995" s="5" t="s">
        <v>172</v>
      </c>
      <c r="Y995" s="5" t="s">
        <v>2814</v>
      </c>
      <c r="Z995" s="5" t="s">
        <v>6598</v>
      </c>
      <c r="AA995" s="5" t="s">
        <v>4028</v>
      </c>
      <c r="AB995" s="5" t="s">
        <v>6585</v>
      </c>
      <c r="AC995" s="5" t="s">
        <v>1765</v>
      </c>
      <c r="AD995" s="5">
        <v>0.334592</v>
      </c>
      <c r="AE995" s="5" t="s">
        <v>449</v>
      </c>
      <c r="AF995" s="5" t="s">
        <v>449</v>
      </c>
      <c r="AG995" s="5">
        <v>0.66982600000000003</v>
      </c>
      <c r="AH995" s="40" t="s">
        <v>449</v>
      </c>
      <c r="AI995" s="40" t="s">
        <v>177</v>
      </c>
      <c r="AJ995" s="40" t="str">
        <f t="shared" si="117"/>
        <v>No</v>
      </c>
      <c r="AK995" s="40">
        <v>6.7</v>
      </c>
      <c r="AL995" s="40">
        <v>5</v>
      </c>
      <c r="AM995" s="5" t="s">
        <v>177</v>
      </c>
      <c r="AN995" s="5" t="s">
        <v>177</v>
      </c>
      <c r="AO995" s="5" t="s">
        <v>9160</v>
      </c>
      <c r="AP995" s="5">
        <v>637753</v>
      </c>
      <c r="AQ995" s="5">
        <v>631</v>
      </c>
      <c r="AR995" s="5" t="str">
        <f t="shared" si="124"/>
        <v>no</v>
      </c>
      <c r="AS995" s="5">
        <v>1073</v>
      </c>
      <c r="AT995" s="5" t="str">
        <f t="shared" si="119"/>
        <v>no</v>
      </c>
      <c r="AU995" s="5" t="str">
        <f t="shared" si="120"/>
        <v>no</v>
      </c>
      <c r="AV995" s="5">
        <v>55.961261213039634</v>
      </c>
      <c r="AW995" s="5">
        <v>63.97</v>
      </c>
      <c r="AX995" s="5" t="s">
        <v>2386</v>
      </c>
      <c r="AY995" s="5">
        <v>5.46</v>
      </c>
      <c r="AZ995" s="5" t="str">
        <f t="shared" si="121"/>
        <v>no</v>
      </c>
      <c r="BA995" s="5" t="str">
        <f t="shared" si="122"/>
        <v>yes</v>
      </c>
    </row>
    <row r="996" spans="1:53">
      <c r="A996" s="5" t="s">
        <v>8986</v>
      </c>
      <c r="B996" s="5" t="s">
        <v>9048</v>
      </c>
      <c r="C996" s="5" t="s">
        <v>9049</v>
      </c>
      <c r="D996" s="5">
        <v>2500000</v>
      </c>
      <c r="E996" s="5" t="s">
        <v>172</v>
      </c>
      <c r="F996" s="5" t="s">
        <v>10808</v>
      </c>
      <c r="G996" s="5" t="s">
        <v>2882</v>
      </c>
      <c r="H996" s="5" t="s">
        <v>1549</v>
      </c>
      <c r="I996" s="5" t="s">
        <v>6168</v>
      </c>
      <c r="J996" s="5">
        <v>2019</v>
      </c>
      <c r="K996" s="10" t="s">
        <v>6174</v>
      </c>
      <c r="L996" s="136" t="s">
        <v>178</v>
      </c>
      <c r="M996" s="5" t="s">
        <v>2383</v>
      </c>
      <c r="N996" s="5" t="s">
        <v>177</v>
      </c>
      <c r="O996" s="5" t="s">
        <v>177</v>
      </c>
      <c r="P996" s="5" t="s">
        <v>449</v>
      </c>
      <c r="Q996" s="23">
        <v>43497</v>
      </c>
      <c r="R996" s="23" t="s">
        <v>9550</v>
      </c>
      <c r="S996" s="5" t="s">
        <v>172</v>
      </c>
      <c r="T996" s="23" t="s">
        <v>9520</v>
      </c>
      <c r="U996" s="5" t="s">
        <v>172</v>
      </c>
      <c r="V996" s="34">
        <v>42</v>
      </c>
      <c r="W996" s="5" t="s">
        <v>172</v>
      </c>
      <c r="X996" s="5" t="s">
        <v>172</v>
      </c>
      <c r="Y996" s="5" t="s">
        <v>2814</v>
      </c>
      <c r="Z996" s="5" t="s">
        <v>6598</v>
      </c>
      <c r="AA996" s="5" t="s">
        <v>4028</v>
      </c>
      <c r="AB996" s="5" t="s">
        <v>6585</v>
      </c>
      <c r="AC996" s="5" t="s">
        <v>1765</v>
      </c>
      <c r="AD996" s="5">
        <v>5.5247600000000001E-2</v>
      </c>
      <c r="AE996" s="5" t="s">
        <v>177</v>
      </c>
      <c r="AF996" s="5" t="s">
        <v>449</v>
      </c>
      <c r="AG996" s="5">
        <v>0.157139</v>
      </c>
      <c r="AH996" s="40" t="s">
        <v>177</v>
      </c>
      <c r="AI996" s="40" t="s">
        <v>449</v>
      </c>
      <c r="AJ996" s="40" t="str">
        <f t="shared" si="117"/>
        <v>No</v>
      </c>
      <c r="AK996" s="40">
        <v>17.899999999999999</v>
      </c>
      <c r="AL996" s="40">
        <v>16</v>
      </c>
      <c r="AM996" s="5" t="s">
        <v>177</v>
      </c>
      <c r="AN996" s="5" t="s">
        <v>177</v>
      </c>
      <c r="AO996" s="5" t="s">
        <v>9161</v>
      </c>
      <c r="AP996" s="5">
        <v>1138568</v>
      </c>
      <c r="AQ996" s="5">
        <v>479</v>
      </c>
      <c r="AR996" s="5" t="str">
        <f t="shared" si="124"/>
        <v>yes</v>
      </c>
      <c r="AS996" s="5">
        <v>3345</v>
      </c>
      <c r="AT996" s="5" t="str">
        <f t="shared" si="119"/>
        <v>yes</v>
      </c>
      <c r="AU996" s="5" t="str">
        <f t="shared" si="120"/>
        <v>no</v>
      </c>
      <c r="AV996" s="5">
        <v>99.906548862660173</v>
      </c>
      <c r="AW996" s="5">
        <v>95.14</v>
      </c>
      <c r="AX996" s="5" t="s">
        <v>2385</v>
      </c>
      <c r="AY996" s="5">
        <v>4.3600000000000003</v>
      </c>
      <c r="AZ996" s="5" t="str">
        <f t="shared" si="121"/>
        <v>yes</v>
      </c>
      <c r="BA996" s="5" t="str">
        <f t="shared" si="122"/>
        <v>yes</v>
      </c>
    </row>
    <row r="997" spans="1:53">
      <c r="A997" s="5" t="s">
        <v>9016</v>
      </c>
      <c r="B997" s="5" t="s">
        <v>9110</v>
      </c>
      <c r="C997" s="5" t="s">
        <v>9111</v>
      </c>
      <c r="D997" s="5">
        <v>668822</v>
      </c>
      <c r="E997" s="5" t="s">
        <v>172</v>
      </c>
      <c r="F997" s="5" t="s">
        <v>10912</v>
      </c>
      <c r="G997" s="5" t="s">
        <v>2882</v>
      </c>
      <c r="H997" s="5" t="s">
        <v>1549</v>
      </c>
      <c r="I997" s="5" t="s">
        <v>6168</v>
      </c>
      <c r="J997" s="5">
        <v>2019</v>
      </c>
      <c r="K997" s="10" t="s">
        <v>6174</v>
      </c>
      <c r="L997" s="136" t="s">
        <v>178</v>
      </c>
      <c r="M997" s="5" t="s">
        <v>2383</v>
      </c>
      <c r="N997" s="5" t="s">
        <v>177</v>
      </c>
      <c r="O997" s="5" t="s">
        <v>177</v>
      </c>
      <c r="P997" s="5" t="s">
        <v>449</v>
      </c>
      <c r="Q997" s="23">
        <v>43525</v>
      </c>
      <c r="R997" s="23" t="s">
        <v>9550</v>
      </c>
      <c r="S997" s="5" t="s">
        <v>172</v>
      </c>
      <c r="T997" s="23" t="s">
        <v>9525</v>
      </c>
      <c r="U997" s="5" t="s">
        <v>172</v>
      </c>
      <c r="V997" s="34">
        <v>36</v>
      </c>
      <c r="W997" s="5" t="s">
        <v>172</v>
      </c>
      <c r="X997" s="5" t="s">
        <v>172</v>
      </c>
      <c r="Y997" s="5" t="s">
        <v>2814</v>
      </c>
      <c r="Z997" s="5" t="s">
        <v>6598</v>
      </c>
      <c r="AA997" s="5" t="s">
        <v>4028</v>
      </c>
      <c r="AB997" s="5" t="s">
        <v>6585</v>
      </c>
      <c r="AC997" s="5" t="s">
        <v>1765</v>
      </c>
      <c r="AD997" s="5">
        <v>0.30304799999999998</v>
      </c>
      <c r="AE997" s="5" t="s">
        <v>449</v>
      </c>
      <c r="AF997" s="5" t="s">
        <v>449</v>
      </c>
      <c r="AG997" s="5">
        <v>0.69920599999999999</v>
      </c>
      <c r="AH997" s="40" t="s">
        <v>449</v>
      </c>
      <c r="AI997" s="40" t="s">
        <v>177</v>
      </c>
      <c r="AJ997" s="40" t="str">
        <f t="shared" si="117"/>
        <v>No</v>
      </c>
      <c r="AK997" s="40">
        <v>5.8</v>
      </c>
      <c r="AL997" s="40">
        <v>5</v>
      </c>
      <c r="AM997" s="5" t="s">
        <v>177</v>
      </c>
      <c r="AN997" s="5" t="s">
        <v>177</v>
      </c>
      <c r="AO997" s="5" t="s">
        <v>9162</v>
      </c>
      <c r="AP997" s="5">
        <v>691612</v>
      </c>
      <c r="AQ997" s="5">
        <v>751</v>
      </c>
      <c r="AR997" s="5" t="str">
        <f t="shared" si="124"/>
        <v>no</v>
      </c>
      <c r="AS997" s="5">
        <v>945</v>
      </c>
      <c r="AT997" s="5" t="str">
        <f t="shared" si="119"/>
        <v>no</v>
      </c>
      <c r="AU997" s="5" t="str">
        <f t="shared" si="120"/>
        <v>no</v>
      </c>
      <c r="AV997" s="5">
        <v>60.687256336030984</v>
      </c>
      <c r="AW997" s="5">
        <v>71.34</v>
      </c>
      <c r="AX997" s="5" t="s">
        <v>2386</v>
      </c>
      <c r="AY997" s="5">
        <v>10.7</v>
      </c>
      <c r="AZ997" s="5" t="str">
        <f t="shared" si="121"/>
        <v>no</v>
      </c>
      <c r="BA997" s="5" t="str">
        <f t="shared" si="122"/>
        <v>no</v>
      </c>
    </row>
    <row r="998" spans="1:53">
      <c r="A998" s="106" t="s">
        <v>9012</v>
      </c>
      <c r="B998" s="5" t="s">
        <v>9102</v>
      </c>
      <c r="C998" s="5" t="s">
        <v>9103</v>
      </c>
      <c r="D998" s="5">
        <v>922122</v>
      </c>
      <c r="E998" s="5" t="s">
        <v>172</v>
      </c>
      <c r="F998" s="5" t="s">
        <v>10812</v>
      </c>
      <c r="G998" s="5" t="s">
        <v>2882</v>
      </c>
      <c r="H998" s="5" t="s">
        <v>1549</v>
      </c>
      <c r="I998" s="5" t="s">
        <v>6168</v>
      </c>
      <c r="J998" s="5">
        <v>2019</v>
      </c>
      <c r="K998" s="10" t="s">
        <v>6174</v>
      </c>
      <c r="L998" s="136" t="s">
        <v>178</v>
      </c>
      <c r="M998" s="5" t="s">
        <v>2383</v>
      </c>
      <c r="N998" s="5" t="s">
        <v>177</v>
      </c>
      <c r="O998" s="5" t="s">
        <v>177</v>
      </c>
      <c r="P998" s="5" t="s">
        <v>449</v>
      </c>
      <c r="Q998" s="23">
        <v>43525</v>
      </c>
      <c r="R998" s="23" t="s">
        <v>9550</v>
      </c>
      <c r="S998" s="5" t="s">
        <v>172</v>
      </c>
      <c r="T998" s="23" t="s">
        <v>9520</v>
      </c>
      <c r="U998" s="5" t="s">
        <v>172</v>
      </c>
      <c r="V998" s="34">
        <v>46</v>
      </c>
      <c r="W998" s="5" t="s">
        <v>172</v>
      </c>
      <c r="X998" s="5" t="s">
        <v>172</v>
      </c>
      <c r="Y998" s="5" t="s">
        <v>2814</v>
      </c>
      <c r="Z998" s="5" t="s">
        <v>6598</v>
      </c>
      <c r="AA998" s="5" t="s">
        <v>4028</v>
      </c>
      <c r="AB998" s="5" t="s">
        <v>6585</v>
      </c>
      <c r="AC998" s="5" t="s">
        <v>1765</v>
      </c>
      <c r="AD998" s="5">
        <v>0.26505699999999999</v>
      </c>
      <c r="AE998" s="5" t="s">
        <v>449</v>
      </c>
      <c r="AF998" s="5" t="s">
        <v>449</v>
      </c>
      <c r="AG998" s="5">
        <v>0.60433099999999995</v>
      </c>
      <c r="AH998" s="40" t="s">
        <v>449</v>
      </c>
      <c r="AI998" s="40" t="s">
        <v>177</v>
      </c>
      <c r="AJ998" s="40" t="str">
        <f t="shared" si="117"/>
        <v>No</v>
      </c>
      <c r="AK998" s="40">
        <v>7.4</v>
      </c>
      <c r="AL998" s="40">
        <v>6</v>
      </c>
      <c r="AM998" s="5" t="s">
        <v>177</v>
      </c>
      <c r="AN998" s="5" t="s">
        <v>177</v>
      </c>
      <c r="AO998" s="5" t="s">
        <v>9163</v>
      </c>
      <c r="AP998" s="5">
        <v>774953</v>
      </c>
      <c r="AQ998" s="5">
        <v>778</v>
      </c>
      <c r="AR998" s="5" t="str">
        <f t="shared" si="124"/>
        <v>no</v>
      </c>
      <c r="AS998" s="5">
        <v>1037</v>
      </c>
      <c r="AT998" s="5" t="str">
        <f t="shared" si="119"/>
        <v>no</v>
      </c>
      <c r="AU998" s="5" t="str">
        <f t="shared" si="120"/>
        <v>no</v>
      </c>
      <c r="AV998" s="5">
        <v>68.00022463371981</v>
      </c>
      <c r="AW998" s="5">
        <v>80.14</v>
      </c>
      <c r="AX998" s="5" t="s">
        <v>2386</v>
      </c>
      <c r="AY998" s="5">
        <v>8.09</v>
      </c>
      <c r="AZ998" s="5" t="str">
        <f t="shared" si="121"/>
        <v>no</v>
      </c>
      <c r="BA998" s="5" t="str">
        <f t="shared" si="122"/>
        <v>yes</v>
      </c>
    </row>
    <row r="999" spans="1:53">
      <c r="A999" s="5" t="s">
        <v>8988</v>
      </c>
      <c r="B999" s="5" t="s">
        <v>9052</v>
      </c>
      <c r="C999" s="5" t="s">
        <v>9053</v>
      </c>
      <c r="D999" s="5">
        <v>1508012</v>
      </c>
      <c r="E999" s="5" t="s">
        <v>172</v>
      </c>
      <c r="F999" s="5" t="s">
        <v>10884</v>
      </c>
      <c r="G999" s="5" t="s">
        <v>2882</v>
      </c>
      <c r="H999" s="5" t="s">
        <v>1549</v>
      </c>
      <c r="I999" s="5" t="s">
        <v>6168</v>
      </c>
      <c r="J999" s="5">
        <v>2019</v>
      </c>
      <c r="K999" s="10" t="s">
        <v>6174</v>
      </c>
      <c r="L999" s="136" t="s">
        <v>178</v>
      </c>
      <c r="M999" s="5" t="s">
        <v>2383</v>
      </c>
      <c r="N999" s="5" t="s">
        <v>177</v>
      </c>
      <c r="O999" s="5" t="s">
        <v>177</v>
      </c>
      <c r="P999" s="5" t="s">
        <v>449</v>
      </c>
      <c r="Q999" s="23">
        <v>43556</v>
      </c>
      <c r="R999" s="23" t="s">
        <v>9550</v>
      </c>
      <c r="S999" s="5" t="s">
        <v>172</v>
      </c>
      <c r="T999" s="23" t="s">
        <v>9525</v>
      </c>
      <c r="U999" s="5" t="s">
        <v>172</v>
      </c>
      <c r="V999" s="34">
        <v>51</v>
      </c>
      <c r="W999" s="5" t="s">
        <v>172</v>
      </c>
      <c r="X999" s="5" t="s">
        <v>172</v>
      </c>
      <c r="Y999" s="5" t="s">
        <v>2814</v>
      </c>
      <c r="Z999" s="5" t="s">
        <v>6598</v>
      </c>
      <c r="AA999" s="5" t="s">
        <v>4028</v>
      </c>
      <c r="AB999" s="5" t="s">
        <v>6585</v>
      </c>
      <c r="AC999" s="5" t="s">
        <v>1765</v>
      </c>
      <c r="AD999" s="5">
        <v>9.1328500000000007E-2</v>
      </c>
      <c r="AE999" s="5" t="s">
        <v>177</v>
      </c>
      <c r="AF999" s="5" t="s">
        <v>449</v>
      </c>
      <c r="AG999" s="5">
        <v>0.29916399999999999</v>
      </c>
      <c r="AH999" s="40" t="s">
        <v>449</v>
      </c>
      <c r="AI999" s="40" t="s">
        <v>449</v>
      </c>
      <c r="AJ999" s="40" t="str">
        <f t="shared" si="117"/>
        <v>No</v>
      </c>
      <c r="AK999" s="40">
        <v>11.8</v>
      </c>
      <c r="AL999" s="40">
        <v>11</v>
      </c>
      <c r="AM999" s="5" t="s">
        <v>177</v>
      </c>
      <c r="AN999" s="5" t="s">
        <v>177</v>
      </c>
      <c r="AO999" s="5" t="s">
        <v>9164</v>
      </c>
      <c r="AP999" s="5">
        <v>1088559</v>
      </c>
      <c r="AQ999" s="5">
        <v>722</v>
      </c>
      <c r="AR999" s="5" t="str">
        <f t="shared" si="124"/>
        <v>no</v>
      </c>
      <c r="AS999" s="5">
        <v>2051</v>
      </c>
      <c r="AT999" s="5" t="str">
        <f t="shared" si="119"/>
        <v>yes</v>
      </c>
      <c r="AU999" s="5" t="str">
        <f t="shared" si="120"/>
        <v>no</v>
      </c>
      <c r="AV999" s="5">
        <v>95.518381794840963</v>
      </c>
      <c r="AW999" s="5">
        <v>90.69</v>
      </c>
      <c r="AX999" s="5" t="s">
        <v>2386</v>
      </c>
      <c r="AY999" s="5">
        <v>11.98</v>
      </c>
      <c r="AZ999" s="5" t="str">
        <f t="shared" si="121"/>
        <v>no</v>
      </c>
      <c r="BA999" s="5" t="str">
        <f t="shared" si="122"/>
        <v>no</v>
      </c>
    </row>
    <row r="1000" spans="1:53">
      <c r="A1000" s="5" t="s">
        <v>8990</v>
      </c>
      <c r="B1000" s="5" t="s">
        <v>9056</v>
      </c>
      <c r="C1000" s="5" t="s">
        <v>9057</v>
      </c>
      <c r="D1000" s="5">
        <v>1771078</v>
      </c>
      <c r="E1000" s="5" t="s">
        <v>172</v>
      </c>
      <c r="F1000" s="5" t="s">
        <v>10816</v>
      </c>
      <c r="G1000" s="5" t="s">
        <v>2882</v>
      </c>
      <c r="H1000" s="5" t="s">
        <v>1549</v>
      </c>
      <c r="I1000" s="5" t="s">
        <v>6168</v>
      </c>
      <c r="J1000" s="5">
        <v>2019</v>
      </c>
      <c r="K1000" s="10" t="s">
        <v>6174</v>
      </c>
      <c r="L1000" s="136" t="s">
        <v>178</v>
      </c>
      <c r="M1000" s="5" t="s">
        <v>2383</v>
      </c>
      <c r="N1000" s="5" t="s">
        <v>177</v>
      </c>
      <c r="O1000" s="5" t="s">
        <v>177</v>
      </c>
      <c r="P1000" s="5" t="s">
        <v>449</v>
      </c>
      <c r="Q1000" s="23">
        <v>43556</v>
      </c>
      <c r="R1000" s="23" t="s">
        <v>9551</v>
      </c>
      <c r="S1000" s="5" t="s">
        <v>172</v>
      </c>
      <c r="T1000" s="23" t="s">
        <v>9525</v>
      </c>
      <c r="U1000" s="5" t="s">
        <v>172</v>
      </c>
      <c r="V1000" s="34">
        <v>24</v>
      </c>
      <c r="W1000" s="5" t="s">
        <v>172</v>
      </c>
      <c r="X1000" s="5" t="s">
        <v>172</v>
      </c>
      <c r="Y1000" s="5" t="s">
        <v>2814</v>
      </c>
      <c r="Z1000" s="5" t="s">
        <v>6598</v>
      </c>
      <c r="AA1000" s="5" t="s">
        <v>4028</v>
      </c>
      <c r="AB1000" s="5" t="s">
        <v>6585</v>
      </c>
      <c r="AC1000" s="5" t="s">
        <v>1765</v>
      </c>
      <c r="AD1000" s="5">
        <v>0.10373599999999999</v>
      </c>
      <c r="AE1000" s="5" t="s">
        <v>177</v>
      </c>
      <c r="AF1000" s="5" t="s">
        <v>449</v>
      </c>
      <c r="AG1000" s="5">
        <v>0.31075700000000001</v>
      </c>
      <c r="AH1000" s="40" t="s">
        <v>449</v>
      </c>
      <c r="AI1000" s="40" t="s">
        <v>449</v>
      </c>
      <c r="AJ1000" s="40" t="str">
        <f t="shared" si="117"/>
        <v>No</v>
      </c>
      <c r="AK1000" s="40">
        <v>13.4</v>
      </c>
      <c r="AL1000" s="40">
        <v>11</v>
      </c>
      <c r="AM1000" s="5" t="s">
        <v>177</v>
      </c>
      <c r="AN1000" s="5" t="s">
        <v>177</v>
      </c>
      <c r="AO1000" s="5" t="s">
        <v>9165</v>
      </c>
      <c r="AP1000" s="5">
        <v>1045663</v>
      </c>
      <c r="AQ1000" s="5">
        <v>691</v>
      </c>
      <c r="AR1000" s="5" t="str">
        <f t="shared" si="124"/>
        <v>no</v>
      </c>
      <c r="AS1000" s="5">
        <v>2001</v>
      </c>
      <c r="AT1000" s="5" t="str">
        <f t="shared" si="119"/>
        <v>yes</v>
      </c>
      <c r="AU1000" s="5" t="str">
        <f t="shared" si="120"/>
        <v>no</v>
      </c>
      <c r="AV1000" s="5">
        <v>91.754363027395655</v>
      </c>
      <c r="AW1000" s="5">
        <v>91.32</v>
      </c>
      <c r="AX1000" s="5" t="s">
        <v>2386</v>
      </c>
      <c r="AY1000" s="5">
        <v>8.94</v>
      </c>
      <c r="AZ1000" s="5" t="str">
        <f t="shared" si="121"/>
        <v>no</v>
      </c>
      <c r="BA1000" s="5" t="str">
        <f t="shared" si="122"/>
        <v>yes</v>
      </c>
    </row>
    <row r="1001" spans="1:53">
      <c r="A1001" s="5" t="s">
        <v>8993</v>
      </c>
      <c r="B1001" s="5" t="s">
        <v>9062</v>
      </c>
      <c r="C1001" s="5" t="s">
        <v>9063</v>
      </c>
      <c r="D1001" s="5">
        <v>1390826</v>
      </c>
      <c r="E1001" s="5" t="s">
        <v>172</v>
      </c>
      <c r="F1001" s="5" t="s">
        <v>10888</v>
      </c>
      <c r="G1001" s="5" t="s">
        <v>2882</v>
      </c>
      <c r="H1001" s="5" t="s">
        <v>1549</v>
      </c>
      <c r="I1001" s="5" t="s">
        <v>6168</v>
      </c>
      <c r="J1001" s="5">
        <v>2019</v>
      </c>
      <c r="K1001" s="10" t="s">
        <v>6174</v>
      </c>
      <c r="L1001" s="136" t="s">
        <v>178</v>
      </c>
      <c r="M1001" s="5" t="s">
        <v>2383</v>
      </c>
      <c r="N1001" s="5" t="s">
        <v>177</v>
      </c>
      <c r="O1001" s="5" t="s">
        <v>177</v>
      </c>
      <c r="P1001" s="5" t="s">
        <v>449</v>
      </c>
      <c r="Q1001" s="23">
        <v>43556</v>
      </c>
      <c r="R1001" s="23" t="s">
        <v>9552</v>
      </c>
      <c r="S1001" s="5" t="s">
        <v>172</v>
      </c>
      <c r="T1001" s="23" t="s">
        <v>9525</v>
      </c>
      <c r="U1001" s="5" t="s">
        <v>172</v>
      </c>
      <c r="V1001" s="34">
        <v>24</v>
      </c>
      <c r="W1001" s="5" t="s">
        <v>172</v>
      </c>
      <c r="X1001" s="5" t="s">
        <v>172</v>
      </c>
      <c r="Y1001" s="5" t="s">
        <v>2814</v>
      </c>
      <c r="Z1001" s="5" t="s">
        <v>6598</v>
      </c>
      <c r="AA1001" s="5" t="s">
        <v>4028</v>
      </c>
      <c r="AB1001" s="5" t="s">
        <v>6585</v>
      </c>
      <c r="AC1001" s="5" t="s">
        <v>1765</v>
      </c>
      <c r="AD1001" s="5">
        <v>0.12692200000000001</v>
      </c>
      <c r="AE1001" s="5" t="s">
        <v>177</v>
      </c>
      <c r="AF1001" s="5" t="s">
        <v>449</v>
      </c>
      <c r="AG1001" s="5">
        <v>0.382019</v>
      </c>
      <c r="AH1001" s="40" t="s">
        <v>449</v>
      </c>
      <c r="AI1001" s="40" t="s">
        <v>449</v>
      </c>
      <c r="AJ1001" s="40" t="str">
        <f t="shared" si="117"/>
        <v>No</v>
      </c>
      <c r="AK1001" s="40">
        <v>10.5</v>
      </c>
      <c r="AL1001" s="40">
        <v>10</v>
      </c>
      <c r="AM1001" s="5" t="s">
        <v>177</v>
      </c>
      <c r="AN1001" s="5" t="s">
        <v>177</v>
      </c>
      <c r="AO1001" s="5" t="s">
        <v>9166</v>
      </c>
      <c r="AP1001" s="5">
        <v>1015859</v>
      </c>
      <c r="AQ1001" s="5">
        <v>766</v>
      </c>
      <c r="AR1001" s="5" t="str">
        <f t="shared" si="124"/>
        <v>no</v>
      </c>
      <c r="AS1001" s="5">
        <v>1530</v>
      </c>
      <c r="AT1001" s="5" t="str">
        <f t="shared" si="119"/>
        <v>yes</v>
      </c>
      <c r="AU1001" s="5" t="str">
        <f t="shared" si="120"/>
        <v>no</v>
      </c>
      <c r="AV1001" s="5">
        <v>89.139135142629243</v>
      </c>
      <c r="AW1001" s="5">
        <v>90.98</v>
      </c>
      <c r="AX1001" s="5" t="s">
        <v>2386</v>
      </c>
      <c r="AY1001" s="5">
        <v>8.25</v>
      </c>
      <c r="AZ1001" s="5" t="str">
        <f t="shared" si="121"/>
        <v>no</v>
      </c>
      <c r="BA1001" s="5" t="str">
        <f t="shared" si="122"/>
        <v>yes</v>
      </c>
    </row>
    <row r="1002" spans="1:53">
      <c r="A1002" s="5" t="s">
        <v>9020</v>
      </c>
      <c r="B1002" s="5" t="s">
        <v>9118</v>
      </c>
      <c r="C1002" s="5" t="s">
        <v>9119</v>
      </c>
      <c r="D1002" s="5">
        <v>716417</v>
      </c>
      <c r="E1002" s="5" t="s">
        <v>172</v>
      </c>
      <c r="F1002" s="5" t="s">
        <v>10820</v>
      </c>
      <c r="G1002" s="5" t="s">
        <v>2882</v>
      </c>
      <c r="H1002" s="5" t="s">
        <v>1549</v>
      </c>
      <c r="I1002" s="5" t="s">
        <v>6168</v>
      </c>
      <c r="J1002" s="5">
        <v>2019</v>
      </c>
      <c r="K1002" s="10" t="s">
        <v>6174</v>
      </c>
      <c r="L1002" s="136" t="s">
        <v>178</v>
      </c>
      <c r="M1002" s="5" t="s">
        <v>2383</v>
      </c>
      <c r="N1002" s="5" t="s">
        <v>177</v>
      </c>
      <c r="O1002" s="5" t="s">
        <v>177</v>
      </c>
      <c r="P1002" s="5" t="s">
        <v>449</v>
      </c>
      <c r="Q1002" s="23">
        <v>43556</v>
      </c>
      <c r="R1002" s="23" t="s">
        <v>9550</v>
      </c>
      <c r="S1002" s="5" t="s">
        <v>172</v>
      </c>
      <c r="T1002" s="23" t="s">
        <v>9520</v>
      </c>
      <c r="U1002" s="5" t="s">
        <v>172</v>
      </c>
      <c r="V1002" s="34">
        <v>53</v>
      </c>
      <c r="W1002" s="5" t="s">
        <v>172</v>
      </c>
      <c r="X1002" s="5" t="s">
        <v>172</v>
      </c>
      <c r="Y1002" s="5" t="s">
        <v>2814</v>
      </c>
      <c r="Z1002" s="5" t="s">
        <v>6598</v>
      </c>
      <c r="AA1002" s="5" t="s">
        <v>4028</v>
      </c>
      <c r="AB1002" s="5" t="s">
        <v>6585</v>
      </c>
      <c r="AC1002" s="5" t="s">
        <v>1765</v>
      </c>
      <c r="AD1002" s="5">
        <v>0.36104599999999998</v>
      </c>
      <c r="AE1002" s="5" t="s">
        <v>449</v>
      </c>
      <c r="AF1002" s="5" t="s">
        <v>449</v>
      </c>
      <c r="AG1002" s="5">
        <v>0.749641</v>
      </c>
      <c r="AH1002" s="40" t="s">
        <v>449</v>
      </c>
      <c r="AI1002" s="40" t="s">
        <v>177</v>
      </c>
      <c r="AJ1002" s="40" t="str">
        <f t="shared" si="117"/>
        <v>No</v>
      </c>
      <c r="AK1002" s="40">
        <v>5.2</v>
      </c>
      <c r="AL1002" s="40">
        <v>4</v>
      </c>
      <c r="AM1002" s="5" t="s">
        <v>177</v>
      </c>
      <c r="AN1002" s="5" t="s">
        <v>177</v>
      </c>
      <c r="AO1002" s="5" t="s">
        <v>9167</v>
      </c>
      <c r="AP1002" s="5">
        <v>482233</v>
      </c>
      <c r="AQ1002" s="5">
        <v>600</v>
      </c>
      <c r="AR1002" s="5" t="str">
        <f t="shared" si="124"/>
        <v>no</v>
      </c>
      <c r="AS1002" s="5">
        <v>804</v>
      </c>
      <c r="AT1002" s="5" t="str">
        <f t="shared" si="119"/>
        <v>no</v>
      </c>
      <c r="AU1002" s="5" t="str">
        <f t="shared" si="120"/>
        <v>no</v>
      </c>
      <c r="AV1002" s="5">
        <v>42.314762735020835</v>
      </c>
      <c r="AW1002" s="5">
        <v>59.18</v>
      </c>
      <c r="AX1002" s="5" t="s">
        <v>2386</v>
      </c>
      <c r="AY1002" s="5">
        <v>7.61</v>
      </c>
      <c r="AZ1002" s="5" t="str">
        <f t="shared" si="121"/>
        <v>no</v>
      </c>
      <c r="BA1002" s="5" t="str">
        <f t="shared" si="122"/>
        <v>yes</v>
      </c>
    </row>
    <row r="1003" spans="1:53">
      <c r="A1003" s="5" t="s">
        <v>9003</v>
      </c>
      <c r="B1003" s="5" t="s">
        <v>9084</v>
      </c>
      <c r="C1003" s="5" t="s">
        <v>9085</v>
      </c>
      <c r="D1003" s="5">
        <v>1421596</v>
      </c>
      <c r="E1003" s="5" t="s">
        <v>172</v>
      </c>
      <c r="F1003" s="5" t="s">
        <v>10824</v>
      </c>
      <c r="G1003" s="5" t="s">
        <v>2882</v>
      </c>
      <c r="H1003" s="5" t="s">
        <v>1549</v>
      </c>
      <c r="I1003" s="5" t="s">
        <v>6168</v>
      </c>
      <c r="J1003" s="5">
        <v>2019</v>
      </c>
      <c r="K1003" s="10" t="s">
        <v>6174</v>
      </c>
      <c r="L1003" s="136" t="s">
        <v>178</v>
      </c>
      <c r="M1003" s="5" t="s">
        <v>2383</v>
      </c>
      <c r="N1003" s="5" t="s">
        <v>177</v>
      </c>
      <c r="O1003" s="5" t="s">
        <v>177</v>
      </c>
      <c r="P1003" s="5" t="s">
        <v>449</v>
      </c>
      <c r="Q1003" s="23">
        <v>43556</v>
      </c>
      <c r="R1003" s="23" t="s">
        <v>9550</v>
      </c>
      <c r="S1003" s="5" t="s">
        <v>172</v>
      </c>
      <c r="T1003" s="23" t="s">
        <v>9520</v>
      </c>
      <c r="U1003" s="5" t="s">
        <v>172</v>
      </c>
      <c r="V1003" s="34">
        <v>32</v>
      </c>
      <c r="W1003" s="5" t="s">
        <v>172</v>
      </c>
      <c r="X1003" s="5" t="s">
        <v>172</v>
      </c>
      <c r="Y1003" s="5" t="s">
        <v>2814</v>
      </c>
      <c r="Z1003" s="5" t="s">
        <v>6598</v>
      </c>
      <c r="AA1003" s="5" t="s">
        <v>4028</v>
      </c>
      <c r="AB1003" s="5" t="s">
        <v>6585</v>
      </c>
      <c r="AC1003" s="5" t="s">
        <v>1765</v>
      </c>
      <c r="AD1003" s="5">
        <v>0.208651</v>
      </c>
      <c r="AE1003" s="5" t="s">
        <v>177</v>
      </c>
      <c r="AF1003" s="5" t="s">
        <v>449</v>
      </c>
      <c r="AG1003" s="5">
        <v>0.49590299999999998</v>
      </c>
      <c r="AH1003" s="40" t="s">
        <v>449</v>
      </c>
      <c r="AI1003" s="40" t="s">
        <v>449</v>
      </c>
      <c r="AJ1003" s="40" t="str">
        <f t="shared" si="117"/>
        <v>No</v>
      </c>
      <c r="AK1003" s="40">
        <v>9.4</v>
      </c>
      <c r="AL1003" s="40">
        <v>8</v>
      </c>
      <c r="AM1003" s="5" t="s">
        <v>177</v>
      </c>
      <c r="AN1003" s="5" t="s">
        <v>177</v>
      </c>
      <c r="AO1003" s="5" t="s">
        <v>9168</v>
      </c>
      <c r="AP1003" s="5">
        <v>873658</v>
      </c>
      <c r="AQ1003" s="5">
        <v>791</v>
      </c>
      <c r="AR1003" s="5" t="str">
        <f t="shared" si="124"/>
        <v>no</v>
      </c>
      <c r="AS1003" s="5">
        <v>1214</v>
      </c>
      <c r="AT1003" s="5" t="str">
        <f t="shared" si="119"/>
        <v>no</v>
      </c>
      <c r="AU1003" s="5" t="str">
        <f t="shared" si="120"/>
        <v>no</v>
      </c>
      <c r="AV1003" s="5">
        <v>76.661346240412485</v>
      </c>
      <c r="AW1003" s="5">
        <v>81.97</v>
      </c>
      <c r="AX1003" s="5" t="s">
        <v>2386</v>
      </c>
      <c r="AY1003" s="5">
        <v>8.83</v>
      </c>
      <c r="AZ1003" s="5" t="str">
        <f t="shared" si="121"/>
        <v>no</v>
      </c>
      <c r="BA1003" s="5" t="str">
        <f t="shared" si="122"/>
        <v>yes</v>
      </c>
    </row>
    <row r="1004" spans="1:53">
      <c r="A1004" s="106" t="s">
        <v>9001</v>
      </c>
      <c r="B1004" s="5" t="s">
        <v>9080</v>
      </c>
      <c r="C1004" s="5" t="s">
        <v>9081</v>
      </c>
      <c r="D1004" s="5">
        <v>1303331</v>
      </c>
      <c r="E1004" s="5" t="s">
        <v>172</v>
      </c>
      <c r="F1004" s="5" t="s">
        <v>10828</v>
      </c>
      <c r="G1004" s="5" t="s">
        <v>2882</v>
      </c>
      <c r="H1004" s="5" t="s">
        <v>1549</v>
      </c>
      <c r="I1004" s="5" t="s">
        <v>6168</v>
      </c>
      <c r="J1004" s="5">
        <v>2019</v>
      </c>
      <c r="K1004" s="10" t="s">
        <v>6174</v>
      </c>
      <c r="L1004" s="136" t="s">
        <v>178</v>
      </c>
      <c r="M1004" s="5" t="s">
        <v>2383</v>
      </c>
      <c r="N1004" s="5" t="s">
        <v>177</v>
      </c>
      <c r="O1004" s="5" t="s">
        <v>177</v>
      </c>
      <c r="P1004" s="5" t="s">
        <v>449</v>
      </c>
      <c r="Q1004" s="23">
        <v>43556</v>
      </c>
      <c r="R1004" s="23" t="s">
        <v>9550</v>
      </c>
      <c r="S1004" s="5" t="s">
        <v>172</v>
      </c>
      <c r="T1004" s="23" t="s">
        <v>9520</v>
      </c>
      <c r="U1004" s="5" t="s">
        <v>172</v>
      </c>
      <c r="V1004" s="34">
        <v>51</v>
      </c>
      <c r="W1004" s="5" t="s">
        <v>172</v>
      </c>
      <c r="X1004" s="5" t="s">
        <v>172</v>
      </c>
      <c r="Y1004" s="5" t="s">
        <v>2814</v>
      </c>
      <c r="Z1004" s="5" t="s">
        <v>6598</v>
      </c>
      <c r="AA1004" s="5" t="s">
        <v>4028</v>
      </c>
      <c r="AB1004" s="5" t="s">
        <v>6585</v>
      </c>
      <c r="AC1004" s="5" t="s">
        <v>1765</v>
      </c>
      <c r="AD1004" s="5">
        <v>0.185997</v>
      </c>
      <c r="AE1004" s="5" t="s">
        <v>177</v>
      </c>
      <c r="AF1004" s="5" t="s">
        <v>449</v>
      </c>
      <c r="AG1004" s="5">
        <v>0.45999099999999998</v>
      </c>
      <c r="AH1004" s="40" t="s">
        <v>449</v>
      </c>
      <c r="AI1004" s="40" t="s">
        <v>449</v>
      </c>
      <c r="AJ1004" s="40" t="str">
        <f t="shared" si="117"/>
        <v>No</v>
      </c>
      <c r="AK1004" s="40">
        <v>9.9</v>
      </c>
      <c r="AL1004" s="40">
        <v>8</v>
      </c>
      <c r="AM1004" s="5" t="s">
        <v>177</v>
      </c>
      <c r="AN1004" s="5" t="s">
        <v>177</v>
      </c>
      <c r="AO1004" s="5" t="s">
        <v>9169</v>
      </c>
      <c r="AP1004" s="5">
        <v>906456</v>
      </c>
      <c r="AQ1004" s="5">
        <v>697</v>
      </c>
      <c r="AR1004" s="5" t="str">
        <f t="shared" si="124"/>
        <v>no</v>
      </c>
      <c r="AS1004" s="5">
        <v>1502</v>
      </c>
      <c r="AT1004" s="5" t="str">
        <f t="shared" si="119"/>
        <v>yes</v>
      </c>
      <c r="AU1004" s="5" t="str">
        <f t="shared" si="120"/>
        <v>no</v>
      </c>
      <c r="AV1004" s="5">
        <v>79.539290280291979</v>
      </c>
      <c r="AW1004" s="5">
        <v>84.34</v>
      </c>
      <c r="AX1004" s="5" t="s">
        <v>2386</v>
      </c>
      <c r="AY1004" s="5">
        <v>8.24</v>
      </c>
      <c r="AZ1004" s="5" t="str">
        <f t="shared" si="121"/>
        <v>no</v>
      </c>
      <c r="BA1004" s="5" t="str">
        <f t="shared" si="122"/>
        <v>yes</v>
      </c>
    </row>
    <row r="1005" spans="1:53">
      <c r="A1005" s="5" t="s">
        <v>9009</v>
      </c>
      <c r="B1005" s="5" t="s">
        <v>9096</v>
      </c>
      <c r="C1005" s="5" t="s">
        <v>9097</v>
      </c>
      <c r="D1005" s="5">
        <v>823564</v>
      </c>
      <c r="E1005" s="5" t="s">
        <v>172</v>
      </c>
      <c r="F1005" s="5" t="s">
        <v>10916</v>
      </c>
      <c r="G1005" s="5" t="s">
        <v>2882</v>
      </c>
      <c r="H1005" s="5" t="s">
        <v>1549</v>
      </c>
      <c r="I1005" s="5" t="s">
        <v>6168</v>
      </c>
      <c r="J1005" s="5">
        <v>2019</v>
      </c>
      <c r="K1005" s="10" t="s">
        <v>6174</v>
      </c>
      <c r="L1005" s="136" t="s">
        <v>178</v>
      </c>
      <c r="M1005" s="5" t="s">
        <v>2383</v>
      </c>
      <c r="N1005" s="5" t="s">
        <v>177</v>
      </c>
      <c r="O1005" s="5" t="s">
        <v>177</v>
      </c>
      <c r="P1005" s="5" t="s">
        <v>449</v>
      </c>
      <c r="Q1005" s="23">
        <v>43556</v>
      </c>
      <c r="R1005" s="23" t="s">
        <v>9550</v>
      </c>
      <c r="S1005" s="5" t="s">
        <v>172</v>
      </c>
      <c r="T1005" s="23" t="s">
        <v>9520</v>
      </c>
      <c r="U1005" s="5" t="s">
        <v>172</v>
      </c>
      <c r="V1005" s="34">
        <v>34</v>
      </c>
      <c r="W1005" s="5" t="s">
        <v>172</v>
      </c>
      <c r="X1005" s="5" t="s">
        <v>172</v>
      </c>
      <c r="Y1005" s="5" t="s">
        <v>2814</v>
      </c>
      <c r="Z1005" s="5" t="s">
        <v>6598</v>
      </c>
      <c r="AA1005" s="5" t="s">
        <v>4028</v>
      </c>
      <c r="AB1005" s="5" t="s">
        <v>6585</v>
      </c>
      <c r="AC1005" s="5" t="s">
        <v>1762</v>
      </c>
      <c r="AD1005" s="5">
        <v>0.237791</v>
      </c>
      <c r="AE1005" s="5" t="s">
        <v>177</v>
      </c>
      <c r="AF1005" s="5" t="s">
        <v>449</v>
      </c>
      <c r="AG1005" s="5">
        <v>0.57530499999999996</v>
      </c>
      <c r="AH1005" s="40" t="s">
        <v>449</v>
      </c>
      <c r="AI1005" s="40" t="s">
        <v>177</v>
      </c>
      <c r="AJ1005" s="40" t="str">
        <f t="shared" si="117"/>
        <v>No</v>
      </c>
      <c r="AK1005" s="40">
        <v>7.4</v>
      </c>
      <c r="AL1005" s="40">
        <v>6</v>
      </c>
      <c r="AM1005" s="5" t="s">
        <v>177</v>
      </c>
      <c r="AN1005" s="5" t="s">
        <v>177</v>
      </c>
      <c r="AO1005" s="5" t="s">
        <v>9170</v>
      </c>
      <c r="AP1005" s="5">
        <v>814036</v>
      </c>
      <c r="AQ1005" s="5">
        <v>762</v>
      </c>
      <c r="AR1005" s="5" t="str">
        <f t="shared" si="124"/>
        <v>no</v>
      </c>
      <c r="AS1005" s="5">
        <v>1194</v>
      </c>
      <c r="AT1005" s="5" t="str">
        <f t="shared" si="119"/>
        <v>no</v>
      </c>
      <c r="AU1005" s="5" t="str">
        <f t="shared" si="120"/>
        <v>no</v>
      </c>
      <c r="AV1005" s="5">
        <v>71.429662005224486</v>
      </c>
      <c r="AW1005" s="5">
        <v>75.290000000000006</v>
      </c>
      <c r="AX1005" s="5" t="s">
        <v>2386</v>
      </c>
      <c r="AY1005" s="5">
        <v>8.98</v>
      </c>
      <c r="AZ1005" s="5" t="str">
        <f t="shared" si="121"/>
        <v>no</v>
      </c>
      <c r="BA1005" s="5" t="str">
        <f t="shared" si="122"/>
        <v>yes</v>
      </c>
    </row>
    <row r="1006" spans="1:53">
      <c r="A1006" s="5" t="s">
        <v>8999</v>
      </c>
      <c r="B1006" s="5" t="s">
        <v>9076</v>
      </c>
      <c r="C1006" s="5" t="s">
        <v>9077</v>
      </c>
      <c r="D1006" s="5">
        <v>1325631</v>
      </c>
      <c r="E1006" s="5" t="s">
        <v>172</v>
      </c>
      <c r="F1006" s="5" t="s">
        <v>10832</v>
      </c>
      <c r="G1006" s="5" t="s">
        <v>2882</v>
      </c>
      <c r="H1006" s="5" t="s">
        <v>1549</v>
      </c>
      <c r="I1006" s="5" t="s">
        <v>6168</v>
      </c>
      <c r="J1006" s="5">
        <v>2019</v>
      </c>
      <c r="K1006" s="10" t="s">
        <v>6174</v>
      </c>
      <c r="L1006" s="136" t="s">
        <v>178</v>
      </c>
      <c r="M1006" s="5" t="s">
        <v>2383</v>
      </c>
      <c r="N1006" s="5" t="s">
        <v>177</v>
      </c>
      <c r="O1006" s="5" t="s">
        <v>177</v>
      </c>
      <c r="P1006" s="5" t="s">
        <v>449</v>
      </c>
      <c r="Q1006" s="23">
        <v>43556</v>
      </c>
      <c r="R1006" s="23" t="s">
        <v>9550</v>
      </c>
      <c r="S1006" s="5" t="s">
        <v>172</v>
      </c>
      <c r="T1006" s="23" t="s">
        <v>9520</v>
      </c>
      <c r="U1006" s="5" t="s">
        <v>172</v>
      </c>
      <c r="V1006" s="34">
        <v>31</v>
      </c>
      <c r="W1006" s="5" t="s">
        <v>172</v>
      </c>
      <c r="X1006" s="5" t="s">
        <v>172</v>
      </c>
      <c r="Y1006" s="5" t="s">
        <v>2814</v>
      </c>
      <c r="Z1006" s="5" t="s">
        <v>6598</v>
      </c>
      <c r="AA1006" s="5" t="s">
        <v>4028</v>
      </c>
      <c r="AB1006" s="5" t="s">
        <v>6585</v>
      </c>
      <c r="AC1006" s="5" t="s">
        <v>1765</v>
      </c>
      <c r="AD1006" s="5">
        <v>0.17969599999999999</v>
      </c>
      <c r="AE1006" s="5" t="s">
        <v>177</v>
      </c>
      <c r="AF1006" s="5" t="s">
        <v>449</v>
      </c>
      <c r="AG1006" s="5">
        <v>0.44128800000000001</v>
      </c>
      <c r="AH1006" s="40" t="s">
        <v>449</v>
      </c>
      <c r="AI1006" s="40" t="s">
        <v>449</v>
      </c>
      <c r="AJ1006" s="40" t="str">
        <f t="shared" si="117"/>
        <v>No</v>
      </c>
      <c r="AK1006" s="40">
        <v>10.1</v>
      </c>
      <c r="AL1006" s="40">
        <v>9</v>
      </c>
      <c r="AM1006" s="5" t="s">
        <v>177</v>
      </c>
      <c r="AN1006" s="5" t="s">
        <v>177</v>
      </c>
      <c r="AO1006" s="5" t="s">
        <v>9171</v>
      </c>
      <c r="AP1006" s="5">
        <v>930311</v>
      </c>
      <c r="AQ1006" s="5">
        <v>690</v>
      </c>
      <c r="AR1006" s="5" t="str">
        <f t="shared" si="124"/>
        <v>no</v>
      </c>
      <c r="AS1006" s="5">
        <v>1629</v>
      </c>
      <c r="AT1006" s="5" t="str">
        <f t="shared" si="119"/>
        <v>yes</v>
      </c>
      <c r="AU1006" s="5" t="str">
        <f t="shared" si="120"/>
        <v>no</v>
      </c>
      <c r="AV1006" s="5">
        <v>81.632508009157334</v>
      </c>
      <c r="AW1006" s="5">
        <v>84.21</v>
      </c>
      <c r="AX1006" s="5" t="s">
        <v>2386</v>
      </c>
      <c r="AY1006" s="5">
        <v>9.31</v>
      </c>
      <c r="AZ1006" s="5" t="str">
        <f t="shared" si="121"/>
        <v>no</v>
      </c>
      <c r="BA1006" s="5" t="str">
        <f t="shared" si="122"/>
        <v>yes</v>
      </c>
    </row>
    <row r="1007" spans="1:53">
      <c r="A1007" s="5" t="s">
        <v>8989</v>
      </c>
      <c r="B1007" s="5" t="s">
        <v>9054</v>
      </c>
      <c r="C1007" s="5" t="s">
        <v>9055</v>
      </c>
      <c r="D1007" s="5">
        <v>2333092</v>
      </c>
      <c r="E1007" s="5" t="s">
        <v>172</v>
      </c>
      <c r="F1007" s="5" t="s">
        <v>10836</v>
      </c>
      <c r="G1007" s="5" t="s">
        <v>2882</v>
      </c>
      <c r="H1007" s="5" t="s">
        <v>1549</v>
      </c>
      <c r="I1007" s="5" t="s">
        <v>6168</v>
      </c>
      <c r="J1007" s="5">
        <v>2019</v>
      </c>
      <c r="K1007" s="10" t="s">
        <v>6174</v>
      </c>
      <c r="L1007" s="136" t="s">
        <v>178</v>
      </c>
      <c r="M1007" s="5" t="s">
        <v>2383</v>
      </c>
      <c r="N1007" s="5" t="s">
        <v>177</v>
      </c>
      <c r="O1007" s="5" t="s">
        <v>177</v>
      </c>
      <c r="P1007" s="5" t="s">
        <v>449</v>
      </c>
      <c r="Q1007" s="23">
        <v>43586</v>
      </c>
      <c r="R1007" s="23" t="s">
        <v>9550</v>
      </c>
      <c r="S1007" s="5" t="s">
        <v>172</v>
      </c>
      <c r="T1007" s="23" t="s">
        <v>9520</v>
      </c>
      <c r="U1007" s="5" t="s">
        <v>172</v>
      </c>
      <c r="V1007" s="34">
        <v>22</v>
      </c>
      <c r="W1007" s="5" t="s">
        <v>172</v>
      </c>
      <c r="X1007" s="5" t="s">
        <v>172</v>
      </c>
      <c r="Y1007" s="5" t="s">
        <v>2814</v>
      </c>
      <c r="Z1007" s="5" t="s">
        <v>6598</v>
      </c>
      <c r="AA1007" s="5" t="s">
        <v>4028</v>
      </c>
      <c r="AB1007" s="5" t="s">
        <v>6585</v>
      </c>
      <c r="AC1007" s="5" t="s">
        <v>1765</v>
      </c>
      <c r="AD1007" s="5">
        <v>9.8675600000000002E-2</v>
      </c>
      <c r="AE1007" s="5" t="s">
        <v>177</v>
      </c>
      <c r="AF1007" s="5" t="s">
        <v>449</v>
      </c>
      <c r="AG1007" s="5">
        <v>0.28212100000000001</v>
      </c>
      <c r="AH1007" s="40" t="s">
        <v>449</v>
      </c>
      <c r="AI1007" s="40" t="s">
        <v>449</v>
      </c>
      <c r="AJ1007" s="40" t="str">
        <f t="shared" si="117"/>
        <v>No</v>
      </c>
      <c r="AK1007" s="40">
        <v>14.7</v>
      </c>
      <c r="AL1007" s="40">
        <v>13</v>
      </c>
      <c r="AM1007" s="5" t="s">
        <v>177</v>
      </c>
      <c r="AN1007" s="5" t="s">
        <v>177</v>
      </c>
      <c r="AO1007" s="5" t="s">
        <v>9172</v>
      </c>
      <c r="AP1007" s="5">
        <v>1038587</v>
      </c>
      <c r="AQ1007" s="5">
        <v>661</v>
      </c>
      <c r="AR1007" s="5" t="str">
        <f t="shared" si="124"/>
        <v>no</v>
      </c>
      <c r="AS1007" s="5">
        <v>2067</v>
      </c>
      <c r="AT1007" s="5" t="str">
        <f t="shared" si="119"/>
        <v>yes</v>
      </c>
      <c r="AU1007" s="5" t="str">
        <f t="shared" si="120"/>
        <v>no</v>
      </c>
      <c r="AV1007" s="5">
        <v>91.133461386253288</v>
      </c>
      <c r="AW1007" s="5">
        <v>90.51</v>
      </c>
      <c r="AX1007" s="5" t="s">
        <v>2386</v>
      </c>
      <c r="AY1007" s="5">
        <v>8</v>
      </c>
      <c r="AZ1007" s="5" t="str">
        <f t="shared" si="121"/>
        <v>no</v>
      </c>
      <c r="BA1007" s="5" t="str">
        <f t="shared" si="122"/>
        <v>yes</v>
      </c>
    </row>
    <row r="1008" spans="1:53">
      <c r="A1008" s="5" t="s">
        <v>8992</v>
      </c>
      <c r="B1008" s="5" t="s">
        <v>9060</v>
      </c>
      <c r="C1008" s="5" t="s">
        <v>9061</v>
      </c>
      <c r="D1008" s="5">
        <v>1639379</v>
      </c>
      <c r="E1008" s="5" t="s">
        <v>172</v>
      </c>
      <c r="F1008" s="5" t="s">
        <v>10892</v>
      </c>
      <c r="G1008" s="5" t="s">
        <v>2882</v>
      </c>
      <c r="H1008" s="5" t="s">
        <v>1549</v>
      </c>
      <c r="I1008" s="5" t="s">
        <v>6168</v>
      </c>
      <c r="J1008" s="5">
        <v>2019</v>
      </c>
      <c r="K1008" s="10" t="s">
        <v>6174</v>
      </c>
      <c r="L1008" s="136" t="s">
        <v>178</v>
      </c>
      <c r="M1008" s="5" t="s">
        <v>2383</v>
      </c>
      <c r="N1008" s="5" t="s">
        <v>177</v>
      </c>
      <c r="O1008" s="5" t="s">
        <v>177</v>
      </c>
      <c r="P1008" s="5" t="s">
        <v>449</v>
      </c>
      <c r="Q1008" s="23">
        <v>43586</v>
      </c>
      <c r="R1008" s="23" t="s">
        <v>9550</v>
      </c>
      <c r="S1008" s="5" t="s">
        <v>172</v>
      </c>
      <c r="T1008" s="23" t="s">
        <v>9520</v>
      </c>
      <c r="U1008" s="5" t="s">
        <v>172</v>
      </c>
      <c r="V1008" s="34">
        <v>34</v>
      </c>
      <c r="W1008" s="5" t="s">
        <v>172</v>
      </c>
      <c r="X1008" s="5" t="s">
        <v>172</v>
      </c>
      <c r="Y1008" s="5" t="s">
        <v>2814</v>
      </c>
      <c r="Z1008" s="5" t="s">
        <v>6598</v>
      </c>
      <c r="AA1008" s="5" t="s">
        <v>4028</v>
      </c>
      <c r="AB1008" s="5" t="s">
        <v>6585</v>
      </c>
      <c r="AC1008" s="5" t="s">
        <v>1765</v>
      </c>
      <c r="AD1008" s="5">
        <v>0.122639</v>
      </c>
      <c r="AE1008" s="5" t="s">
        <v>177</v>
      </c>
      <c r="AF1008" s="5" t="s">
        <v>449</v>
      </c>
      <c r="AG1008" s="5">
        <v>0.34443499999999999</v>
      </c>
      <c r="AH1008" s="40" t="s">
        <v>449</v>
      </c>
      <c r="AI1008" s="40" t="s">
        <v>449</v>
      </c>
      <c r="AJ1008" s="40" t="str">
        <f t="shared" si="117"/>
        <v>No</v>
      </c>
      <c r="AK1008" s="40">
        <v>11.1</v>
      </c>
      <c r="AL1008" s="40">
        <v>10</v>
      </c>
      <c r="AM1008" s="5" t="s">
        <v>177</v>
      </c>
      <c r="AN1008" s="5" t="s">
        <v>177</v>
      </c>
      <c r="AO1008" s="5" t="s">
        <v>9173</v>
      </c>
      <c r="AP1008" s="5">
        <v>1039552</v>
      </c>
      <c r="AQ1008" s="5">
        <v>738</v>
      </c>
      <c r="AR1008" s="5" t="str">
        <f t="shared" si="124"/>
        <v>no</v>
      </c>
      <c r="AS1008" s="5">
        <v>1723</v>
      </c>
      <c r="AT1008" s="5" t="str">
        <f t="shared" si="119"/>
        <v>yes</v>
      </c>
      <c r="AU1008" s="5" t="str">
        <f t="shared" si="120"/>
        <v>no</v>
      </c>
      <c r="AV1008" s="5">
        <v>91.218137768913323</v>
      </c>
      <c r="AW1008" s="5">
        <v>92.14</v>
      </c>
      <c r="AX1008" s="5" t="s">
        <v>2386</v>
      </c>
      <c r="AY1008" s="5">
        <v>13.67</v>
      </c>
      <c r="AZ1008" s="5" t="str">
        <f t="shared" si="121"/>
        <v>no</v>
      </c>
      <c r="BA1008" s="5" t="str">
        <f t="shared" si="122"/>
        <v>no</v>
      </c>
    </row>
    <row r="1009" spans="1:53">
      <c r="A1009" s="5" t="s">
        <v>9011</v>
      </c>
      <c r="B1009" s="5" t="s">
        <v>9100</v>
      </c>
      <c r="C1009" s="5" t="s">
        <v>9101</v>
      </c>
      <c r="D1009" s="5">
        <v>960376</v>
      </c>
      <c r="E1009" s="5" t="s">
        <v>172</v>
      </c>
      <c r="F1009" s="5" t="s">
        <v>10840</v>
      </c>
      <c r="G1009" s="5" t="s">
        <v>2882</v>
      </c>
      <c r="H1009" s="5" t="s">
        <v>1549</v>
      </c>
      <c r="I1009" s="5" t="s">
        <v>6168</v>
      </c>
      <c r="J1009" s="5">
        <v>2019</v>
      </c>
      <c r="K1009" s="10" t="s">
        <v>6174</v>
      </c>
      <c r="L1009" s="136" t="s">
        <v>178</v>
      </c>
      <c r="M1009" s="5" t="s">
        <v>2383</v>
      </c>
      <c r="N1009" s="5" t="s">
        <v>177</v>
      </c>
      <c r="O1009" s="5" t="s">
        <v>177</v>
      </c>
      <c r="P1009" s="5" t="s">
        <v>449</v>
      </c>
      <c r="Q1009" s="23">
        <v>43586</v>
      </c>
      <c r="R1009" s="23" t="s">
        <v>9550</v>
      </c>
      <c r="S1009" s="5" t="s">
        <v>172</v>
      </c>
      <c r="T1009" s="23" t="s">
        <v>9525</v>
      </c>
      <c r="U1009" s="5" t="s">
        <v>172</v>
      </c>
      <c r="V1009" s="34">
        <v>28</v>
      </c>
      <c r="W1009" s="5" t="s">
        <v>172</v>
      </c>
      <c r="X1009" s="5" t="s">
        <v>172</v>
      </c>
      <c r="Y1009" s="5" t="s">
        <v>2814</v>
      </c>
      <c r="Z1009" s="5" t="s">
        <v>6598</v>
      </c>
      <c r="AA1009" s="5" t="s">
        <v>4028</v>
      </c>
      <c r="AB1009" s="5" t="s">
        <v>6585</v>
      </c>
      <c r="AC1009" s="5" t="s">
        <v>1765</v>
      </c>
      <c r="AD1009" s="5">
        <v>0.25548700000000002</v>
      </c>
      <c r="AE1009" s="5" t="s">
        <v>449</v>
      </c>
      <c r="AF1009" s="5" t="s">
        <v>449</v>
      </c>
      <c r="AG1009" s="5">
        <v>0.60676600000000003</v>
      </c>
      <c r="AH1009" s="40" t="s">
        <v>449</v>
      </c>
      <c r="AI1009" s="40" t="s">
        <v>177</v>
      </c>
      <c r="AJ1009" s="40" t="str">
        <f t="shared" si="117"/>
        <v>No</v>
      </c>
      <c r="AK1009" s="40">
        <v>7.2</v>
      </c>
      <c r="AL1009" s="40">
        <v>6</v>
      </c>
      <c r="AM1009" s="5" t="s">
        <v>177</v>
      </c>
      <c r="AN1009" s="5" t="s">
        <v>177</v>
      </c>
      <c r="AO1009" s="5" t="s">
        <v>9174</v>
      </c>
      <c r="AP1009" s="5">
        <v>758713</v>
      </c>
      <c r="AQ1009" s="5">
        <v>810</v>
      </c>
      <c r="AR1009" s="5" t="str">
        <f t="shared" si="124"/>
        <v>no</v>
      </c>
      <c r="AS1009" s="5">
        <v>992</v>
      </c>
      <c r="AT1009" s="5" t="str">
        <f t="shared" si="119"/>
        <v>no</v>
      </c>
      <c r="AU1009" s="5" t="str">
        <f t="shared" si="120"/>
        <v>no</v>
      </c>
      <c r="AV1009" s="5">
        <v>66.57520447372093</v>
      </c>
      <c r="AW1009" s="5">
        <v>82.83</v>
      </c>
      <c r="AX1009" s="5" t="s">
        <v>2386</v>
      </c>
      <c r="AY1009" s="5">
        <v>19.329999999999998</v>
      </c>
      <c r="AZ1009" s="5" t="str">
        <f t="shared" si="121"/>
        <v>no</v>
      </c>
      <c r="BA1009" s="5" t="str">
        <f t="shared" si="122"/>
        <v>no</v>
      </c>
    </row>
    <row r="1010" spans="1:53">
      <c r="A1010" s="5" t="s">
        <v>9010</v>
      </c>
      <c r="B1010" s="5" t="s">
        <v>9098</v>
      </c>
      <c r="C1010" s="5" t="s">
        <v>9099</v>
      </c>
      <c r="D1010" s="5">
        <v>1076529</v>
      </c>
      <c r="E1010" s="5" t="s">
        <v>172</v>
      </c>
      <c r="F1010" s="5" t="s">
        <v>10896</v>
      </c>
      <c r="G1010" s="5" t="s">
        <v>2882</v>
      </c>
      <c r="H1010" s="5" t="s">
        <v>1549</v>
      </c>
      <c r="I1010" s="5" t="s">
        <v>6168</v>
      </c>
      <c r="J1010" s="5">
        <v>2019</v>
      </c>
      <c r="K1010" s="10" t="s">
        <v>6174</v>
      </c>
      <c r="L1010" s="136" t="s">
        <v>178</v>
      </c>
      <c r="M1010" s="5" t="s">
        <v>2383</v>
      </c>
      <c r="N1010" s="5" t="s">
        <v>177</v>
      </c>
      <c r="O1010" s="5" t="s">
        <v>177</v>
      </c>
      <c r="P1010" s="5" t="s">
        <v>449</v>
      </c>
      <c r="Q1010" s="23">
        <v>43586</v>
      </c>
      <c r="R1010" s="23" t="s">
        <v>9550</v>
      </c>
      <c r="S1010" s="5" t="s">
        <v>172</v>
      </c>
      <c r="T1010" s="23" t="s">
        <v>9520</v>
      </c>
      <c r="U1010" s="5" t="s">
        <v>172</v>
      </c>
      <c r="V1010" s="34">
        <v>28</v>
      </c>
      <c r="W1010" s="5" t="s">
        <v>172</v>
      </c>
      <c r="X1010" s="5" t="s">
        <v>172</v>
      </c>
      <c r="Y1010" s="5" t="s">
        <v>2814</v>
      </c>
      <c r="Z1010" s="5" t="s">
        <v>6598</v>
      </c>
      <c r="AA1010" s="5" t="s">
        <v>4028</v>
      </c>
      <c r="AB1010" s="5" t="s">
        <v>6585</v>
      </c>
      <c r="AC1010" s="5" t="s">
        <v>1765</v>
      </c>
      <c r="AD1010" s="5">
        <v>0.24640400000000001</v>
      </c>
      <c r="AE1010" s="5" t="s">
        <v>177</v>
      </c>
      <c r="AF1010" s="5" t="s">
        <v>449</v>
      </c>
      <c r="AG1010" s="5">
        <v>0.57996499999999995</v>
      </c>
      <c r="AH1010" s="40" t="s">
        <v>449</v>
      </c>
      <c r="AI1010" s="40" t="s">
        <v>177</v>
      </c>
      <c r="AJ1010" s="40" t="str">
        <f t="shared" si="117"/>
        <v>No</v>
      </c>
      <c r="AK1010" s="40">
        <v>7.8</v>
      </c>
      <c r="AL1010" s="40">
        <v>6</v>
      </c>
      <c r="AM1010" s="5" t="s">
        <v>177</v>
      </c>
      <c r="AN1010" s="5" t="s">
        <v>177</v>
      </c>
      <c r="AO1010" s="5" t="s">
        <v>9175</v>
      </c>
      <c r="AP1010" s="5">
        <v>772088</v>
      </c>
      <c r="AQ1010" s="5">
        <v>760</v>
      </c>
      <c r="AR1010" s="5" t="str">
        <f t="shared" si="124"/>
        <v>no</v>
      </c>
      <c r="AS1010" s="5">
        <v>1070</v>
      </c>
      <c r="AT1010" s="5" t="str">
        <f t="shared" si="119"/>
        <v>no</v>
      </c>
      <c r="AU1010" s="5" t="str">
        <f t="shared" si="120"/>
        <v>no</v>
      </c>
      <c r="AV1010" s="5">
        <v>67.748827912143653</v>
      </c>
      <c r="AW1010" s="5">
        <v>72.77</v>
      </c>
      <c r="AX1010" s="5" t="s">
        <v>2386</v>
      </c>
      <c r="AY1010" s="5">
        <v>12.08</v>
      </c>
      <c r="AZ1010" s="5" t="str">
        <f t="shared" si="121"/>
        <v>no</v>
      </c>
      <c r="BA1010" s="5" t="str">
        <f t="shared" si="122"/>
        <v>no</v>
      </c>
    </row>
    <row r="1011" spans="1:53">
      <c r="A1011" s="5" t="s">
        <v>9014</v>
      </c>
      <c r="B1011" s="5" t="s">
        <v>9106</v>
      </c>
      <c r="C1011" s="5" t="s">
        <v>9107</v>
      </c>
      <c r="D1011" s="5">
        <v>918844</v>
      </c>
      <c r="E1011" s="5" t="s">
        <v>172</v>
      </c>
      <c r="F1011" s="5" t="s">
        <v>10900</v>
      </c>
      <c r="G1011" s="5" t="s">
        <v>2882</v>
      </c>
      <c r="H1011" s="5" t="s">
        <v>1549</v>
      </c>
      <c r="I1011" s="5" t="s">
        <v>6168</v>
      </c>
      <c r="J1011" s="5">
        <v>2019</v>
      </c>
      <c r="K1011" s="10" t="s">
        <v>6174</v>
      </c>
      <c r="L1011" s="136" t="s">
        <v>178</v>
      </c>
      <c r="M1011" s="5" t="s">
        <v>2383</v>
      </c>
      <c r="N1011" s="5" t="s">
        <v>177</v>
      </c>
      <c r="O1011" s="5" t="s">
        <v>177</v>
      </c>
      <c r="P1011" s="5" t="s">
        <v>449</v>
      </c>
      <c r="Q1011" s="23">
        <v>43586</v>
      </c>
      <c r="R1011" s="23" t="s">
        <v>9550</v>
      </c>
      <c r="S1011" s="5" t="s">
        <v>172</v>
      </c>
      <c r="T1011" s="23" t="s">
        <v>9520</v>
      </c>
      <c r="U1011" s="5" t="s">
        <v>172</v>
      </c>
      <c r="V1011" s="34">
        <v>31</v>
      </c>
      <c r="W1011" s="5" t="s">
        <v>172</v>
      </c>
      <c r="X1011" s="5" t="s">
        <v>172</v>
      </c>
      <c r="Y1011" s="5" t="s">
        <v>2814</v>
      </c>
      <c r="Z1011" s="5" t="s">
        <v>6598</v>
      </c>
      <c r="AA1011" s="5" t="s">
        <v>4028</v>
      </c>
      <c r="AB1011" s="5" t="s">
        <v>6585</v>
      </c>
      <c r="AC1011" s="5" t="s">
        <v>1765</v>
      </c>
      <c r="AD1011" s="5">
        <v>0.27748400000000001</v>
      </c>
      <c r="AE1011" s="5" t="s">
        <v>449</v>
      </c>
      <c r="AF1011" s="5" t="s">
        <v>449</v>
      </c>
      <c r="AG1011" s="5">
        <v>0.64989600000000003</v>
      </c>
      <c r="AH1011" s="40" t="s">
        <v>449</v>
      </c>
      <c r="AI1011" s="40" t="s">
        <v>177</v>
      </c>
      <c r="AJ1011" s="40" t="str">
        <f t="shared" si="117"/>
        <v>No</v>
      </c>
      <c r="AK1011" s="40">
        <v>6.7</v>
      </c>
      <c r="AL1011" s="40">
        <v>6</v>
      </c>
      <c r="AM1011" s="5" t="s">
        <v>177</v>
      </c>
      <c r="AN1011" s="5" t="s">
        <v>177</v>
      </c>
      <c r="AO1011" s="5" t="s">
        <v>9176</v>
      </c>
      <c r="AP1011" s="5">
        <v>687466</v>
      </c>
      <c r="AQ1011" s="5">
        <v>759</v>
      </c>
      <c r="AR1011" s="5" t="str">
        <f t="shared" si="124"/>
        <v>no</v>
      </c>
      <c r="AS1011" s="5">
        <v>943</v>
      </c>
      <c r="AT1011" s="5" t="str">
        <f t="shared" si="119"/>
        <v>no</v>
      </c>
      <c r="AU1011" s="5" t="str">
        <f t="shared" si="120"/>
        <v>no</v>
      </c>
      <c r="AV1011" s="5">
        <v>60.323455007006643</v>
      </c>
      <c r="AW1011" s="5">
        <v>67.319999999999993</v>
      </c>
      <c r="AX1011" s="5" t="s">
        <v>2386</v>
      </c>
      <c r="AY1011" s="5">
        <v>12.94</v>
      </c>
      <c r="AZ1011" s="5" t="str">
        <f t="shared" si="121"/>
        <v>no</v>
      </c>
      <c r="BA1011" s="5" t="str">
        <f t="shared" si="122"/>
        <v>no</v>
      </c>
    </row>
    <row r="1012" spans="1:53">
      <c r="A1012" s="106" t="s">
        <v>9019</v>
      </c>
      <c r="B1012" s="5" t="s">
        <v>9116</v>
      </c>
      <c r="C1012" s="5" t="s">
        <v>9117</v>
      </c>
      <c r="D1012" s="5">
        <v>1014370</v>
      </c>
      <c r="E1012" s="5" t="s">
        <v>172</v>
      </c>
      <c r="F1012" s="5" t="s">
        <v>10844</v>
      </c>
      <c r="G1012" s="5" t="s">
        <v>2882</v>
      </c>
      <c r="H1012" s="5" t="s">
        <v>1549</v>
      </c>
      <c r="I1012" s="5" t="s">
        <v>6168</v>
      </c>
      <c r="J1012" s="5">
        <v>2019</v>
      </c>
      <c r="K1012" s="10" t="s">
        <v>6174</v>
      </c>
      <c r="L1012" s="136" t="s">
        <v>178</v>
      </c>
      <c r="M1012" s="5" t="s">
        <v>2383</v>
      </c>
      <c r="N1012" s="5" t="s">
        <v>177</v>
      </c>
      <c r="O1012" s="5" t="s">
        <v>177</v>
      </c>
      <c r="P1012" s="5" t="s">
        <v>449</v>
      </c>
      <c r="Q1012" s="23">
        <v>43586</v>
      </c>
      <c r="R1012" s="23" t="s">
        <v>9550</v>
      </c>
      <c r="S1012" s="5" t="s">
        <v>172</v>
      </c>
      <c r="T1012" s="23" t="s">
        <v>9520</v>
      </c>
      <c r="U1012" s="5" t="s">
        <v>172</v>
      </c>
      <c r="V1012" s="34">
        <v>23</v>
      </c>
      <c r="W1012" s="5" t="s">
        <v>172</v>
      </c>
      <c r="X1012" s="5" t="s">
        <v>172</v>
      </c>
      <c r="Y1012" s="5" t="s">
        <v>2814</v>
      </c>
      <c r="Z1012" s="5" t="s">
        <v>6598</v>
      </c>
      <c r="AA1012" s="5" t="s">
        <v>4028</v>
      </c>
      <c r="AB1012" s="5" t="s">
        <v>6585</v>
      </c>
      <c r="AC1012" s="5" t="s">
        <v>1765</v>
      </c>
      <c r="AD1012" s="5">
        <v>0.344559</v>
      </c>
      <c r="AE1012" s="5" t="s">
        <v>449</v>
      </c>
      <c r="AF1012" s="5" t="s">
        <v>449</v>
      </c>
      <c r="AG1012" s="5">
        <v>0.62731300000000001</v>
      </c>
      <c r="AH1012" s="40" t="s">
        <v>449</v>
      </c>
      <c r="AI1012" s="40" t="s">
        <v>177</v>
      </c>
      <c r="AJ1012" s="40" t="str">
        <f t="shared" si="117"/>
        <v>No</v>
      </c>
      <c r="AK1012" s="40">
        <v>7.6</v>
      </c>
      <c r="AL1012" s="40">
        <v>6</v>
      </c>
      <c r="AM1012" s="5" t="s">
        <v>177</v>
      </c>
      <c r="AN1012" s="5" t="s">
        <v>177</v>
      </c>
      <c r="AO1012" s="5" t="s">
        <v>9177</v>
      </c>
      <c r="AP1012" s="5">
        <v>700099</v>
      </c>
      <c r="AQ1012" s="5">
        <v>646</v>
      </c>
      <c r="AR1012" s="5" t="str">
        <f t="shared" si="124"/>
        <v>no</v>
      </c>
      <c r="AS1012" s="5">
        <v>1197</v>
      </c>
      <c r="AT1012" s="5" t="str">
        <f t="shared" si="119"/>
        <v>no</v>
      </c>
      <c r="AU1012" s="5" t="str">
        <f t="shared" si="120"/>
        <v>no</v>
      </c>
      <c r="AV1012" s="5">
        <v>61.431969765705276</v>
      </c>
      <c r="AW1012" s="5">
        <v>73.36</v>
      </c>
      <c r="AX1012" s="5" t="s">
        <v>2386</v>
      </c>
      <c r="AY1012" s="5">
        <v>8.4499999999999993</v>
      </c>
      <c r="AZ1012" s="5" t="str">
        <f t="shared" si="121"/>
        <v>no</v>
      </c>
      <c r="BA1012" s="5" t="str">
        <f t="shared" si="122"/>
        <v>yes</v>
      </c>
    </row>
    <row r="1013" spans="1:53">
      <c r="A1013" s="5" t="s">
        <v>8985</v>
      </c>
      <c r="B1013" s="5" t="s">
        <v>9046</v>
      </c>
      <c r="C1013" s="5" t="s">
        <v>9047</v>
      </c>
      <c r="D1013" s="5">
        <v>2500000</v>
      </c>
      <c r="E1013" s="5" t="s">
        <v>172</v>
      </c>
      <c r="F1013" s="5" t="s">
        <v>10848</v>
      </c>
      <c r="G1013" s="5" t="s">
        <v>2882</v>
      </c>
      <c r="H1013" s="5" t="s">
        <v>1549</v>
      </c>
      <c r="I1013" s="5" t="s">
        <v>6168</v>
      </c>
      <c r="J1013" s="5">
        <v>2019</v>
      </c>
      <c r="K1013" s="10" t="s">
        <v>6174</v>
      </c>
      <c r="L1013" s="136" t="s">
        <v>178</v>
      </c>
      <c r="M1013" s="5" t="s">
        <v>2383</v>
      </c>
      <c r="N1013" s="5" t="s">
        <v>177</v>
      </c>
      <c r="O1013" s="5" t="s">
        <v>177</v>
      </c>
      <c r="P1013" s="5" t="s">
        <v>449</v>
      </c>
      <c r="Q1013" s="23">
        <v>43617</v>
      </c>
      <c r="R1013" s="23" t="s">
        <v>9550</v>
      </c>
      <c r="S1013" s="5" t="s">
        <v>172</v>
      </c>
      <c r="T1013" s="23" t="s">
        <v>9525</v>
      </c>
      <c r="U1013" s="5" t="s">
        <v>172</v>
      </c>
      <c r="V1013" s="34">
        <v>41</v>
      </c>
      <c r="W1013" s="5" t="s">
        <v>172</v>
      </c>
      <c r="X1013" s="5" t="s">
        <v>172</v>
      </c>
      <c r="Y1013" s="5" t="s">
        <v>2814</v>
      </c>
      <c r="Z1013" s="5" t="s">
        <v>6598</v>
      </c>
      <c r="AA1013" s="5" t="s">
        <v>4028</v>
      </c>
      <c r="AB1013" s="5" t="s">
        <v>6585</v>
      </c>
      <c r="AC1013" s="5" t="s">
        <v>1765</v>
      </c>
      <c r="AD1013" s="5">
        <v>5.3994599999999997E-2</v>
      </c>
      <c r="AE1013" s="5" t="s">
        <v>177</v>
      </c>
      <c r="AF1013" s="5" t="s">
        <v>449</v>
      </c>
      <c r="AG1013" s="5">
        <v>0.153084</v>
      </c>
      <c r="AH1013" s="40" t="s">
        <v>177</v>
      </c>
      <c r="AI1013" s="40" t="s">
        <v>449</v>
      </c>
      <c r="AJ1013" s="40" t="str">
        <f t="shared" si="117"/>
        <v>No</v>
      </c>
      <c r="AK1013" s="40">
        <v>21.7</v>
      </c>
      <c r="AL1013" s="40">
        <v>19</v>
      </c>
      <c r="AM1013" s="5" t="s">
        <v>177</v>
      </c>
      <c r="AN1013" s="5" t="s">
        <v>177</v>
      </c>
      <c r="AO1013" s="5" t="s">
        <v>9178</v>
      </c>
      <c r="AP1013" s="5">
        <v>1115220</v>
      </c>
      <c r="AQ1013" s="5">
        <v>365</v>
      </c>
      <c r="AR1013" s="5" t="str">
        <f t="shared" si="124"/>
        <v>yes</v>
      </c>
      <c r="AS1013" s="5">
        <v>5363</v>
      </c>
      <c r="AT1013" s="5" t="str">
        <f t="shared" si="119"/>
        <v>yes</v>
      </c>
      <c r="AU1013" s="5" t="str">
        <f t="shared" si="120"/>
        <v>yes</v>
      </c>
      <c r="AV1013" s="5">
        <v>97.857819140021391</v>
      </c>
      <c r="AW1013" s="5">
        <v>94.82</v>
      </c>
      <c r="AX1013" s="5" t="s">
        <v>2386</v>
      </c>
      <c r="AY1013" s="5">
        <v>5.99</v>
      </c>
      <c r="AZ1013" s="5" t="str">
        <f t="shared" si="121"/>
        <v>no</v>
      </c>
      <c r="BA1013" s="5" t="str">
        <f t="shared" si="122"/>
        <v>yes</v>
      </c>
    </row>
    <row r="1014" spans="1:53">
      <c r="A1014" s="5" t="s">
        <v>9015</v>
      </c>
      <c r="B1014" s="5" t="s">
        <v>9108</v>
      </c>
      <c r="C1014" s="5" t="s">
        <v>9109</v>
      </c>
      <c r="D1014" s="5">
        <v>852376</v>
      </c>
      <c r="E1014" s="5" t="s">
        <v>172</v>
      </c>
      <c r="F1014" s="5" t="s">
        <v>10852</v>
      </c>
      <c r="G1014" s="5" t="s">
        <v>2882</v>
      </c>
      <c r="H1014" s="5" t="s">
        <v>1549</v>
      </c>
      <c r="I1014" s="5" t="s">
        <v>6168</v>
      </c>
      <c r="J1014" s="5">
        <v>2019</v>
      </c>
      <c r="K1014" s="10" t="s">
        <v>6174</v>
      </c>
      <c r="L1014" s="136" t="s">
        <v>178</v>
      </c>
      <c r="M1014" s="5" t="s">
        <v>2383</v>
      </c>
      <c r="N1014" s="5" t="s">
        <v>177</v>
      </c>
      <c r="O1014" s="5" t="s">
        <v>177</v>
      </c>
      <c r="P1014" s="5" t="s">
        <v>449</v>
      </c>
      <c r="Q1014" s="23">
        <v>43617</v>
      </c>
      <c r="R1014" s="23" t="s">
        <v>9550</v>
      </c>
      <c r="S1014" s="5" t="s">
        <v>172</v>
      </c>
      <c r="T1014" s="23" t="s">
        <v>9525</v>
      </c>
      <c r="U1014" s="5" t="s">
        <v>172</v>
      </c>
      <c r="V1014" s="34">
        <v>46</v>
      </c>
      <c r="W1014" s="5" t="s">
        <v>172</v>
      </c>
      <c r="X1014" s="5" t="s">
        <v>172</v>
      </c>
      <c r="Y1014" s="5" t="s">
        <v>2814</v>
      </c>
      <c r="Z1014" s="5" t="s">
        <v>6598</v>
      </c>
      <c r="AA1014" s="5" t="s">
        <v>4028</v>
      </c>
      <c r="AB1014" s="5" t="s">
        <v>6585</v>
      </c>
      <c r="AC1014" s="5" t="s">
        <v>1765</v>
      </c>
      <c r="AD1014" s="5">
        <v>0.289634</v>
      </c>
      <c r="AE1014" s="5" t="s">
        <v>449</v>
      </c>
      <c r="AF1014" s="5" t="s">
        <v>449</v>
      </c>
      <c r="AG1014" s="5">
        <v>0.65482700000000005</v>
      </c>
      <c r="AH1014" s="40" t="s">
        <v>449</v>
      </c>
      <c r="AI1014" s="40" t="s">
        <v>177</v>
      </c>
      <c r="AJ1014" s="40" t="str">
        <f t="shared" si="117"/>
        <v>No</v>
      </c>
      <c r="AK1014" s="40">
        <v>6.8</v>
      </c>
      <c r="AL1014" s="40">
        <v>5</v>
      </c>
      <c r="AM1014" s="5" t="s">
        <v>177</v>
      </c>
      <c r="AN1014" s="5" t="s">
        <v>177</v>
      </c>
      <c r="AO1014" s="5" t="s">
        <v>9179</v>
      </c>
      <c r="AP1014" s="5">
        <v>695836</v>
      </c>
      <c r="AQ1014" s="5">
        <v>713</v>
      </c>
      <c r="AR1014" s="5" t="str">
        <f t="shared" si="124"/>
        <v>no</v>
      </c>
      <c r="AS1014" s="5">
        <v>1048</v>
      </c>
      <c r="AT1014" s="5" t="str">
        <f t="shared" si="119"/>
        <v>no</v>
      </c>
      <c r="AU1014" s="5" t="str">
        <f t="shared" si="120"/>
        <v>no</v>
      </c>
      <c r="AV1014" s="5">
        <v>61.057901973705576</v>
      </c>
      <c r="AW1014" s="5">
        <v>73.05</v>
      </c>
      <c r="AX1014" s="5" t="s">
        <v>2386</v>
      </c>
      <c r="AY1014" s="5">
        <v>13.05</v>
      </c>
      <c r="AZ1014" s="5" t="str">
        <f t="shared" si="121"/>
        <v>no</v>
      </c>
      <c r="BA1014" s="5" t="str">
        <f t="shared" si="122"/>
        <v>no</v>
      </c>
    </row>
    <row r="1015" spans="1:53">
      <c r="A1015" s="5" t="s">
        <v>8998</v>
      </c>
      <c r="B1015" s="5" t="s">
        <v>9074</v>
      </c>
      <c r="C1015" s="5" t="s">
        <v>9075</v>
      </c>
      <c r="D1015" s="5">
        <v>1425950</v>
      </c>
      <c r="E1015" s="5" t="s">
        <v>172</v>
      </c>
      <c r="F1015" s="5" t="s">
        <v>10856</v>
      </c>
      <c r="G1015" s="5" t="s">
        <v>2882</v>
      </c>
      <c r="H1015" s="5" t="s">
        <v>1549</v>
      </c>
      <c r="I1015" s="5" t="s">
        <v>6168</v>
      </c>
      <c r="J1015" s="5">
        <v>2019</v>
      </c>
      <c r="K1015" s="10" t="s">
        <v>6174</v>
      </c>
      <c r="L1015" s="136" t="s">
        <v>178</v>
      </c>
      <c r="M1015" s="5" t="s">
        <v>2383</v>
      </c>
      <c r="N1015" s="5" t="s">
        <v>177</v>
      </c>
      <c r="O1015" s="5" t="s">
        <v>177</v>
      </c>
      <c r="P1015" s="5" t="s">
        <v>449</v>
      </c>
      <c r="Q1015" s="23">
        <v>43617</v>
      </c>
      <c r="R1015" s="23" t="s">
        <v>9550</v>
      </c>
      <c r="S1015" s="5" t="s">
        <v>172</v>
      </c>
      <c r="T1015" s="23" t="s">
        <v>9525</v>
      </c>
      <c r="U1015" s="5" t="s">
        <v>172</v>
      </c>
      <c r="V1015" s="34">
        <v>34</v>
      </c>
      <c r="W1015" s="5" t="s">
        <v>172</v>
      </c>
      <c r="X1015" s="5" t="s">
        <v>172</v>
      </c>
      <c r="Y1015" s="5" t="s">
        <v>2814</v>
      </c>
      <c r="Z1015" s="5" t="s">
        <v>6598</v>
      </c>
      <c r="AA1015" s="5" t="s">
        <v>4028</v>
      </c>
      <c r="AB1015" s="5" t="s">
        <v>6585</v>
      </c>
      <c r="AC1015" s="5" t="s">
        <v>1765</v>
      </c>
      <c r="AD1015" s="5">
        <v>0.171956</v>
      </c>
      <c r="AE1015" s="5" t="s">
        <v>177</v>
      </c>
      <c r="AF1015" s="5" t="s">
        <v>449</v>
      </c>
      <c r="AG1015" s="5">
        <v>0.44674599999999998</v>
      </c>
      <c r="AH1015" s="40" t="s">
        <v>449</v>
      </c>
      <c r="AI1015" s="40" t="s">
        <v>449</v>
      </c>
      <c r="AJ1015" s="40" t="str">
        <f t="shared" si="117"/>
        <v>No</v>
      </c>
      <c r="AK1015" s="40">
        <v>10</v>
      </c>
      <c r="AL1015" s="40">
        <v>9</v>
      </c>
      <c r="AM1015" s="5" t="s">
        <v>177</v>
      </c>
      <c r="AN1015" s="5" t="s">
        <v>177</v>
      </c>
      <c r="AO1015" s="5" t="s">
        <v>9180</v>
      </c>
      <c r="AP1015" s="5">
        <v>929557</v>
      </c>
      <c r="AQ1015" s="5">
        <v>739</v>
      </c>
      <c r="AR1015" s="5" t="str">
        <f t="shared" si="124"/>
        <v>no</v>
      </c>
      <c r="AS1015" s="5">
        <v>1440</v>
      </c>
      <c r="AT1015" s="5" t="str">
        <f t="shared" si="119"/>
        <v>no</v>
      </c>
      <c r="AU1015" s="5" t="str">
        <f t="shared" si="120"/>
        <v>no</v>
      </c>
      <c r="AV1015" s="5">
        <v>81.56634635887167</v>
      </c>
      <c r="AW1015" s="5">
        <v>80.86</v>
      </c>
      <c r="AX1015" s="5" t="s">
        <v>2386</v>
      </c>
      <c r="AY1015" s="5">
        <v>11.73</v>
      </c>
      <c r="AZ1015" s="5" t="str">
        <f t="shared" si="121"/>
        <v>no</v>
      </c>
      <c r="BA1015" s="5" t="str">
        <f t="shared" si="122"/>
        <v>no</v>
      </c>
    </row>
    <row r="1016" spans="1:53">
      <c r="A1016" s="5" t="s">
        <v>9002</v>
      </c>
      <c r="B1016" s="5" t="s">
        <v>9082</v>
      </c>
      <c r="C1016" s="5" t="s">
        <v>9083</v>
      </c>
      <c r="D1016" s="5">
        <v>1425521</v>
      </c>
      <c r="E1016" s="5" t="s">
        <v>172</v>
      </c>
      <c r="F1016" s="5" t="s">
        <v>10904</v>
      </c>
      <c r="G1016" s="5" t="s">
        <v>2882</v>
      </c>
      <c r="H1016" s="5" t="s">
        <v>1549</v>
      </c>
      <c r="I1016" s="5" t="s">
        <v>6168</v>
      </c>
      <c r="J1016" s="5">
        <v>2019</v>
      </c>
      <c r="K1016" s="10" t="s">
        <v>6174</v>
      </c>
      <c r="L1016" s="136" t="s">
        <v>178</v>
      </c>
      <c r="M1016" s="5" t="s">
        <v>2383</v>
      </c>
      <c r="N1016" s="5" t="s">
        <v>177</v>
      </c>
      <c r="O1016" s="5" t="s">
        <v>177</v>
      </c>
      <c r="P1016" s="5" t="s">
        <v>449</v>
      </c>
      <c r="Q1016" s="23">
        <v>43647</v>
      </c>
      <c r="R1016" s="23" t="s">
        <v>9550</v>
      </c>
      <c r="S1016" s="5" t="s">
        <v>172</v>
      </c>
      <c r="T1016" s="23" t="s">
        <v>9525</v>
      </c>
      <c r="U1016" s="5" t="s">
        <v>172</v>
      </c>
      <c r="V1016" s="34">
        <v>22</v>
      </c>
      <c r="W1016" s="5" t="s">
        <v>172</v>
      </c>
      <c r="X1016" s="5" t="s">
        <v>172</v>
      </c>
      <c r="Y1016" s="5" t="s">
        <v>2814</v>
      </c>
      <c r="Z1016" s="5" t="s">
        <v>6598</v>
      </c>
      <c r="AA1016" s="5" t="s">
        <v>4028</v>
      </c>
      <c r="AB1016" s="5" t="s">
        <v>6585</v>
      </c>
      <c r="AC1016" s="5" t="s">
        <v>1765</v>
      </c>
      <c r="AD1016" s="5">
        <v>0.20441599999999999</v>
      </c>
      <c r="AE1016" s="5" t="s">
        <v>177</v>
      </c>
      <c r="AF1016" s="5" t="s">
        <v>449</v>
      </c>
      <c r="AG1016" s="5">
        <v>0.46531</v>
      </c>
      <c r="AH1016" s="40" t="s">
        <v>449</v>
      </c>
      <c r="AI1016" s="40" t="s">
        <v>449</v>
      </c>
      <c r="AJ1016" s="40" t="str">
        <f t="shared" si="117"/>
        <v>No</v>
      </c>
      <c r="AK1016" s="40">
        <v>10.5</v>
      </c>
      <c r="AL1016" s="40">
        <v>8</v>
      </c>
      <c r="AM1016" s="5" t="s">
        <v>177</v>
      </c>
      <c r="AN1016" s="5" t="s">
        <v>177</v>
      </c>
      <c r="AO1016" s="5" t="s">
        <v>9181</v>
      </c>
      <c r="AP1016" s="5">
        <v>907452</v>
      </c>
      <c r="AQ1016" s="5">
        <v>629</v>
      </c>
      <c r="AR1016" s="5" t="str">
        <f t="shared" si="124"/>
        <v>no</v>
      </c>
      <c r="AS1016" s="5">
        <v>1805</v>
      </c>
      <c r="AT1016" s="5" t="str">
        <f t="shared" si="119"/>
        <v>yes</v>
      </c>
      <c r="AU1016" s="5" t="str">
        <f t="shared" si="120"/>
        <v>no</v>
      </c>
      <c r="AV1016" s="5">
        <v>79.626686836902763</v>
      </c>
      <c r="AW1016" s="5">
        <v>79.81</v>
      </c>
      <c r="AX1016" s="5" t="s">
        <v>2386</v>
      </c>
      <c r="AY1016" s="5">
        <v>8.93</v>
      </c>
      <c r="AZ1016" s="5" t="str">
        <f t="shared" si="121"/>
        <v>no</v>
      </c>
      <c r="BA1016" s="5" t="str">
        <f t="shared" si="122"/>
        <v>yes</v>
      </c>
    </row>
    <row r="1017" spans="1:53">
      <c r="A1017" s="5" t="s">
        <v>9017</v>
      </c>
      <c r="B1017" s="5" t="s">
        <v>9112</v>
      </c>
      <c r="C1017" s="5" t="s">
        <v>9113</v>
      </c>
      <c r="D1017" s="5">
        <v>757358</v>
      </c>
      <c r="E1017" s="5" t="s">
        <v>172</v>
      </c>
      <c r="F1017" s="5" t="s">
        <v>10908</v>
      </c>
      <c r="G1017" s="5" t="s">
        <v>2882</v>
      </c>
      <c r="H1017" s="5" t="s">
        <v>1549</v>
      </c>
      <c r="I1017" s="5" t="s">
        <v>6168</v>
      </c>
      <c r="J1017" s="5">
        <v>2019</v>
      </c>
      <c r="K1017" s="10" t="s">
        <v>6174</v>
      </c>
      <c r="L1017" s="136" t="s">
        <v>178</v>
      </c>
      <c r="M1017" s="5" t="s">
        <v>2383</v>
      </c>
      <c r="N1017" s="5" t="s">
        <v>177</v>
      </c>
      <c r="O1017" s="5" t="s">
        <v>177</v>
      </c>
      <c r="P1017" s="5" t="s">
        <v>449</v>
      </c>
      <c r="Q1017" s="23">
        <v>43647</v>
      </c>
      <c r="R1017" s="23" t="s">
        <v>9550</v>
      </c>
      <c r="S1017" s="5" t="s">
        <v>172</v>
      </c>
      <c r="T1017" s="23" t="s">
        <v>9520</v>
      </c>
      <c r="U1017" s="5" t="s">
        <v>172</v>
      </c>
      <c r="V1017" s="34">
        <v>36</v>
      </c>
      <c r="W1017" s="5" t="s">
        <v>172</v>
      </c>
      <c r="X1017" s="5" t="s">
        <v>172</v>
      </c>
      <c r="Y1017" s="5" t="s">
        <v>2814</v>
      </c>
      <c r="Z1017" s="5" t="s">
        <v>6598</v>
      </c>
      <c r="AA1017" s="5" t="s">
        <v>4028</v>
      </c>
      <c r="AB1017" s="5" t="s">
        <v>6585</v>
      </c>
      <c r="AC1017" s="5" t="s">
        <v>1765</v>
      </c>
      <c r="AD1017" s="5">
        <v>0.30913200000000002</v>
      </c>
      <c r="AE1017" s="5" t="s">
        <v>449</v>
      </c>
      <c r="AF1017" s="5" t="s">
        <v>449</v>
      </c>
      <c r="AG1017" s="5">
        <v>0.67338900000000002</v>
      </c>
      <c r="AH1017" s="40" t="s">
        <v>449</v>
      </c>
      <c r="AI1017" s="40" t="s">
        <v>177</v>
      </c>
      <c r="AJ1017" s="40" t="str">
        <f t="shared" si="117"/>
        <v>No</v>
      </c>
      <c r="AK1017" s="40">
        <v>6.1</v>
      </c>
      <c r="AL1017" s="40">
        <v>5</v>
      </c>
      <c r="AM1017" s="5" t="s">
        <v>177</v>
      </c>
      <c r="AN1017" s="5" t="s">
        <v>177</v>
      </c>
      <c r="AO1017" s="5" t="s">
        <v>9182</v>
      </c>
      <c r="AP1017" s="5">
        <v>695332</v>
      </c>
      <c r="AQ1017" s="5">
        <v>720</v>
      </c>
      <c r="AR1017" s="5" t="str">
        <f t="shared" si="124"/>
        <v>no</v>
      </c>
      <c r="AS1017" s="5">
        <v>987</v>
      </c>
      <c r="AT1017" s="5" t="str">
        <f t="shared" si="119"/>
        <v>no</v>
      </c>
      <c r="AU1017" s="5" t="str">
        <f t="shared" si="120"/>
        <v>no</v>
      </c>
      <c r="AV1017" s="5">
        <v>61.013677210119397</v>
      </c>
      <c r="AW1017" s="5">
        <v>74</v>
      </c>
      <c r="AX1017" s="5" t="s">
        <v>2386</v>
      </c>
      <c r="AY1017" s="5">
        <v>5.56</v>
      </c>
      <c r="AZ1017" s="5" t="str">
        <f t="shared" si="121"/>
        <v>no</v>
      </c>
      <c r="BA1017" s="5" t="str">
        <f t="shared" si="122"/>
        <v>yes</v>
      </c>
    </row>
    <row r="1018" spans="1:53">
      <c r="A1018" s="5" t="s">
        <v>9023</v>
      </c>
      <c r="B1018" s="5" t="s">
        <v>9124</v>
      </c>
      <c r="C1018" s="5" t="s">
        <v>9125</v>
      </c>
      <c r="D1018" s="5">
        <v>654410</v>
      </c>
      <c r="E1018" s="5" t="s">
        <v>172</v>
      </c>
      <c r="F1018" s="5" t="s">
        <v>172</v>
      </c>
      <c r="G1018" s="5" t="s">
        <v>2882</v>
      </c>
      <c r="H1018" s="5" t="s">
        <v>1549</v>
      </c>
      <c r="I1018" s="5" t="s">
        <v>6168</v>
      </c>
      <c r="J1018" s="5">
        <v>2019</v>
      </c>
      <c r="K1018" s="10" t="s">
        <v>6174</v>
      </c>
      <c r="L1018" s="136" t="s">
        <v>178</v>
      </c>
      <c r="M1018" s="5" t="s">
        <v>2383</v>
      </c>
      <c r="N1018" s="5" t="s">
        <v>177</v>
      </c>
      <c r="O1018" s="5" t="s">
        <v>177</v>
      </c>
      <c r="P1018" s="5" t="s">
        <v>449</v>
      </c>
      <c r="Q1018" s="23">
        <v>43647</v>
      </c>
      <c r="R1018" s="23" t="s">
        <v>9550</v>
      </c>
      <c r="S1018" s="5" t="s">
        <v>172</v>
      </c>
      <c r="T1018" s="23" t="s">
        <v>9520</v>
      </c>
      <c r="U1018" s="5" t="s">
        <v>172</v>
      </c>
      <c r="V1018" s="34">
        <v>72</v>
      </c>
      <c r="W1018" s="5" t="s">
        <v>172</v>
      </c>
      <c r="X1018" s="5" t="s">
        <v>172</v>
      </c>
      <c r="Y1018" s="5" t="s">
        <v>2814</v>
      </c>
      <c r="Z1018" s="5" t="s">
        <v>6598</v>
      </c>
      <c r="AA1018" s="5" t="s">
        <v>4028</v>
      </c>
      <c r="AB1018" s="5" t="s">
        <v>6585</v>
      </c>
      <c r="AC1018" s="5" t="s">
        <v>1765</v>
      </c>
      <c r="AD1018" s="5">
        <v>0.39191300000000001</v>
      </c>
      <c r="AE1018" s="5" t="s">
        <v>449</v>
      </c>
      <c r="AF1018" s="5" t="s">
        <v>449</v>
      </c>
      <c r="AG1018" s="5">
        <v>0.76541999999999999</v>
      </c>
      <c r="AH1018" s="40" t="s">
        <v>449</v>
      </c>
      <c r="AI1018" s="40" t="s">
        <v>177</v>
      </c>
      <c r="AJ1018" s="40" t="str">
        <f t="shared" si="117"/>
        <v>Yes</v>
      </c>
      <c r="AK1018" s="40" t="s">
        <v>172</v>
      </c>
      <c r="AL1018" s="40" t="s">
        <v>172</v>
      </c>
      <c r="AM1018" s="5" t="s">
        <v>177</v>
      </c>
      <c r="AN1018" s="5" t="s">
        <v>177</v>
      </c>
      <c r="AO1018" s="5" t="s">
        <v>9183</v>
      </c>
      <c r="AP1018" s="5">
        <v>481869</v>
      </c>
      <c r="AQ1018" s="5">
        <v>574</v>
      </c>
      <c r="AR1018" s="5" t="str">
        <f t="shared" si="124"/>
        <v>yes</v>
      </c>
      <c r="AS1018" s="5">
        <v>850</v>
      </c>
      <c r="AT1018" s="5" t="str">
        <f t="shared" si="119"/>
        <v>no</v>
      </c>
      <c r="AU1018" s="5" t="str">
        <f t="shared" si="120"/>
        <v>no</v>
      </c>
      <c r="AV1018" s="5">
        <v>42.282822627986377</v>
      </c>
      <c r="AW1018" s="5">
        <v>53.51</v>
      </c>
      <c r="AX1018" s="5" t="s">
        <v>2386</v>
      </c>
      <c r="AY1018" s="5">
        <v>3.84</v>
      </c>
      <c r="AZ1018" s="5" t="str">
        <f t="shared" si="121"/>
        <v>yes</v>
      </c>
      <c r="BA1018" s="5" t="str">
        <f t="shared" si="122"/>
        <v>yes</v>
      </c>
    </row>
    <row r="1019" spans="1:53">
      <c r="A1019" s="5" t="s">
        <v>9008</v>
      </c>
      <c r="B1019" s="5" t="s">
        <v>9094</v>
      </c>
      <c r="C1019" s="5" t="s">
        <v>9095</v>
      </c>
      <c r="D1019" s="5">
        <v>1019361</v>
      </c>
      <c r="E1019" s="5" t="s">
        <v>172</v>
      </c>
      <c r="F1019" s="5" t="s">
        <v>10860</v>
      </c>
      <c r="G1019" s="5" t="s">
        <v>2882</v>
      </c>
      <c r="H1019" s="5" t="s">
        <v>1549</v>
      </c>
      <c r="I1019" s="5" t="s">
        <v>6168</v>
      </c>
      <c r="J1019" s="5">
        <v>2019</v>
      </c>
      <c r="K1019" s="10" t="s">
        <v>6174</v>
      </c>
      <c r="L1019" s="136" t="s">
        <v>178</v>
      </c>
      <c r="M1019" s="5" t="s">
        <v>2383</v>
      </c>
      <c r="N1019" s="5" t="s">
        <v>177</v>
      </c>
      <c r="O1019" s="5" t="s">
        <v>177</v>
      </c>
      <c r="P1019" s="5" t="s">
        <v>449</v>
      </c>
      <c r="Q1019" s="23">
        <v>43647</v>
      </c>
      <c r="R1019" s="23" t="s">
        <v>9550</v>
      </c>
      <c r="S1019" s="5" t="s">
        <v>172</v>
      </c>
      <c r="T1019" s="23" t="s">
        <v>9525</v>
      </c>
      <c r="U1019" s="5" t="s">
        <v>172</v>
      </c>
      <c r="V1019" s="34">
        <v>30</v>
      </c>
      <c r="W1019" s="5" t="s">
        <v>172</v>
      </c>
      <c r="X1019" s="5" t="s">
        <v>172</v>
      </c>
      <c r="Y1019" s="5" t="s">
        <v>2814</v>
      </c>
      <c r="Z1019" s="5" t="s">
        <v>6598</v>
      </c>
      <c r="AA1019" s="5" t="s">
        <v>4028</v>
      </c>
      <c r="AB1019" s="5" t="s">
        <v>6585</v>
      </c>
      <c r="AC1019" s="5" t="s">
        <v>1765</v>
      </c>
      <c r="AD1019" s="5">
        <v>0.23541300000000001</v>
      </c>
      <c r="AE1019" s="5" t="s">
        <v>177</v>
      </c>
      <c r="AF1019" s="5" t="s">
        <v>449</v>
      </c>
      <c r="AG1019" s="5">
        <v>0.57628199999999996</v>
      </c>
      <c r="AH1019" s="40" t="s">
        <v>449</v>
      </c>
      <c r="AI1019" s="40" t="s">
        <v>177</v>
      </c>
      <c r="AJ1019" s="40" t="str">
        <f t="shared" si="117"/>
        <v>No</v>
      </c>
      <c r="AK1019" s="40">
        <v>7.9</v>
      </c>
      <c r="AL1019" s="40">
        <v>6</v>
      </c>
      <c r="AM1019" s="5" t="s">
        <v>177</v>
      </c>
      <c r="AN1019" s="5" t="s">
        <v>177</v>
      </c>
      <c r="AO1019" s="5" t="s">
        <v>9184</v>
      </c>
      <c r="AP1019" s="5">
        <v>813487</v>
      </c>
      <c r="AQ1019" s="5">
        <v>774</v>
      </c>
      <c r="AR1019" s="5" t="str">
        <f t="shared" si="124"/>
        <v>no</v>
      </c>
      <c r="AS1019" s="5">
        <v>1121</v>
      </c>
      <c r="AT1019" s="5" t="str">
        <f t="shared" si="119"/>
        <v>no</v>
      </c>
      <c r="AU1019" s="5" t="str">
        <f t="shared" si="120"/>
        <v>no</v>
      </c>
      <c r="AV1019" s="5">
        <v>71.381488602032405</v>
      </c>
      <c r="AW1019" s="5">
        <v>74.25</v>
      </c>
      <c r="AX1019" s="5" t="s">
        <v>2386</v>
      </c>
      <c r="AY1019" s="5">
        <v>7.44</v>
      </c>
      <c r="AZ1019" s="5" t="str">
        <f t="shared" si="121"/>
        <v>no</v>
      </c>
      <c r="BA1019" s="5" t="str">
        <f t="shared" si="122"/>
        <v>yes</v>
      </c>
    </row>
    <row r="1020" spans="1:53">
      <c r="A1020" s="5" t="s">
        <v>8994</v>
      </c>
      <c r="B1020" s="5" t="s">
        <v>9064</v>
      </c>
      <c r="C1020" s="5" t="s">
        <v>9065</v>
      </c>
      <c r="D1020" s="5">
        <v>2500000</v>
      </c>
      <c r="E1020" s="5" t="s">
        <v>172</v>
      </c>
      <c r="F1020" s="5" t="s">
        <v>10864</v>
      </c>
      <c r="G1020" s="5" t="s">
        <v>2882</v>
      </c>
      <c r="H1020" s="5" t="s">
        <v>1549</v>
      </c>
      <c r="I1020" s="5" t="s">
        <v>6168</v>
      </c>
      <c r="J1020" s="5">
        <v>2019</v>
      </c>
      <c r="K1020" s="10" t="s">
        <v>6174</v>
      </c>
      <c r="L1020" s="136" t="s">
        <v>178</v>
      </c>
      <c r="M1020" s="5" t="s">
        <v>2383</v>
      </c>
      <c r="N1020" s="5" t="s">
        <v>177</v>
      </c>
      <c r="O1020" s="5" t="s">
        <v>177</v>
      </c>
      <c r="P1020" s="5" t="s">
        <v>449</v>
      </c>
      <c r="Q1020" s="23">
        <v>43647</v>
      </c>
      <c r="R1020" s="23" t="s">
        <v>9550</v>
      </c>
      <c r="S1020" s="5" t="s">
        <v>172</v>
      </c>
      <c r="T1020" s="23" t="s">
        <v>9520</v>
      </c>
      <c r="U1020" s="5" t="s">
        <v>172</v>
      </c>
      <c r="V1020" s="34">
        <v>47</v>
      </c>
      <c r="W1020" s="5" t="s">
        <v>172</v>
      </c>
      <c r="X1020" s="5" t="s">
        <v>172</v>
      </c>
      <c r="Y1020" s="5" t="s">
        <v>2814</v>
      </c>
      <c r="Z1020" s="5" t="s">
        <v>6598</v>
      </c>
      <c r="AA1020" s="5" t="s">
        <v>4028</v>
      </c>
      <c r="AB1020" s="5" t="s">
        <v>6585</v>
      </c>
      <c r="AC1020" s="5" t="s">
        <v>1765</v>
      </c>
      <c r="AD1020" s="5">
        <v>0.128632</v>
      </c>
      <c r="AE1020" s="5" t="s">
        <v>177</v>
      </c>
      <c r="AF1020" s="5" t="s">
        <v>449</v>
      </c>
      <c r="AG1020" s="5">
        <v>0.290605</v>
      </c>
      <c r="AH1020" s="40" t="s">
        <v>449</v>
      </c>
      <c r="AI1020" s="40" t="s">
        <v>449</v>
      </c>
      <c r="AJ1020" s="40" t="str">
        <f t="shared" si="117"/>
        <v>No</v>
      </c>
      <c r="AK1020" s="40">
        <v>20.8</v>
      </c>
      <c r="AL1020" s="40">
        <v>15</v>
      </c>
      <c r="AM1020" s="5" t="s">
        <v>177</v>
      </c>
      <c r="AN1020" s="5" t="s">
        <v>177</v>
      </c>
      <c r="AO1020" s="5" t="s">
        <v>9185</v>
      </c>
      <c r="AP1020" s="5">
        <v>989718</v>
      </c>
      <c r="AQ1020" s="5">
        <v>401</v>
      </c>
      <c r="AR1020" s="5" t="str">
        <f t="shared" si="124"/>
        <v>yes</v>
      </c>
      <c r="AS1020" s="5">
        <v>4895</v>
      </c>
      <c r="AT1020" s="5" t="str">
        <f t="shared" si="119"/>
        <v>yes</v>
      </c>
      <c r="AU1020" s="5" t="str">
        <f t="shared" si="120"/>
        <v>no</v>
      </c>
      <c r="AV1020" s="5">
        <v>86.845326521783775</v>
      </c>
      <c r="AW1020" s="5">
        <v>85.77</v>
      </c>
      <c r="AX1020" s="5" t="s">
        <v>2386</v>
      </c>
      <c r="AY1020" s="5">
        <v>6.62</v>
      </c>
      <c r="AZ1020" s="5" t="str">
        <f t="shared" si="121"/>
        <v>no</v>
      </c>
      <c r="BA1020" s="5" t="str">
        <f t="shared" si="122"/>
        <v>yes</v>
      </c>
    </row>
    <row r="1021" spans="1:53">
      <c r="A1021" s="106" t="s">
        <v>8996</v>
      </c>
      <c r="B1021" s="5" t="s">
        <v>9070</v>
      </c>
      <c r="C1021" s="5" t="s">
        <v>9071</v>
      </c>
      <c r="D1021" s="5">
        <v>1646845</v>
      </c>
      <c r="E1021" s="5" t="s">
        <v>172</v>
      </c>
      <c r="F1021" s="5" t="s">
        <v>10868</v>
      </c>
      <c r="G1021" s="5" t="s">
        <v>2882</v>
      </c>
      <c r="H1021" s="5" t="s">
        <v>1549</v>
      </c>
      <c r="I1021" s="5" t="s">
        <v>6168</v>
      </c>
      <c r="J1021" s="5">
        <v>2019</v>
      </c>
      <c r="K1021" s="10" t="s">
        <v>6174</v>
      </c>
      <c r="L1021" s="136" t="s">
        <v>178</v>
      </c>
      <c r="M1021" s="5" t="s">
        <v>2383</v>
      </c>
      <c r="N1021" s="5" t="s">
        <v>177</v>
      </c>
      <c r="O1021" s="5" t="s">
        <v>177</v>
      </c>
      <c r="P1021" s="5" t="s">
        <v>449</v>
      </c>
      <c r="Q1021" s="23">
        <v>43647</v>
      </c>
      <c r="R1021" s="23" t="s">
        <v>9550</v>
      </c>
      <c r="S1021" s="5" t="s">
        <v>172</v>
      </c>
      <c r="T1021" s="23" t="s">
        <v>9525</v>
      </c>
      <c r="U1021" s="5" t="s">
        <v>172</v>
      </c>
      <c r="V1021" s="34">
        <v>30</v>
      </c>
      <c r="W1021" s="5" t="s">
        <v>172</v>
      </c>
      <c r="X1021" s="5" t="s">
        <v>172</v>
      </c>
      <c r="Y1021" s="5" t="s">
        <v>2814</v>
      </c>
      <c r="Z1021" s="5" t="s">
        <v>6598</v>
      </c>
      <c r="AA1021" s="5" t="s">
        <v>4028</v>
      </c>
      <c r="AB1021" s="5" t="s">
        <v>6585</v>
      </c>
      <c r="AC1021" s="5" t="s">
        <v>1765</v>
      </c>
      <c r="AD1021" s="5">
        <v>0.151333</v>
      </c>
      <c r="AE1021" s="5" t="s">
        <v>177</v>
      </c>
      <c r="AF1021" s="5" t="s">
        <v>449</v>
      </c>
      <c r="AG1021" s="5">
        <v>0.38611299999999998</v>
      </c>
      <c r="AH1021" s="40" t="s">
        <v>449</v>
      </c>
      <c r="AI1021" s="40" t="s">
        <v>449</v>
      </c>
      <c r="AJ1021" s="40" t="str">
        <f t="shared" si="117"/>
        <v>No</v>
      </c>
      <c r="AK1021" s="40">
        <v>12.4</v>
      </c>
      <c r="AL1021" s="40">
        <v>10</v>
      </c>
      <c r="AM1021" s="5" t="s">
        <v>177</v>
      </c>
      <c r="AN1021" s="5" t="s">
        <v>177</v>
      </c>
      <c r="AO1021" s="5" t="s">
        <v>9186</v>
      </c>
      <c r="AP1021" s="5">
        <v>980261</v>
      </c>
      <c r="AQ1021" s="5">
        <v>677</v>
      </c>
      <c r="AR1021" s="5" t="str">
        <f t="shared" si="124"/>
        <v>no</v>
      </c>
      <c r="AS1021" s="5">
        <v>1806</v>
      </c>
      <c r="AT1021" s="5" t="str">
        <f t="shared" si="119"/>
        <v>yes</v>
      </c>
      <c r="AU1021" s="5" t="str">
        <f t="shared" si="120"/>
        <v>no</v>
      </c>
      <c r="AV1021" s="5">
        <v>86.015497971715462</v>
      </c>
      <c r="AW1021" s="5">
        <v>86.58</v>
      </c>
      <c r="AX1021" s="5" t="s">
        <v>2386</v>
      </c>
      <c r="AY1021" s="5">
        <v>8.02</v>
      </c>
      <c r="AZ1021" s="5" t="str">
        <f t="shared" si="121"/>
        <v>no</v>
      </c>
      <c r="BA1021" s="5" t="str">
        <f t="shared" si="122"/>
        <v>yes</v>
      </c>
    </row>
    <row r="1022" spans="1:53">
      <c r="A1022" s="135" t="s">
        <v>8945</v>
      </c>
      <c r="B1022" s="5" t="s">
        <v>9036</v>
      </c>
      <c r="C1022" s="5" t="s">
        <v>9037</v>
      </c>
      <c r="D1022" s="5">
        <v>2500000</v>
      </c>
      <c r="E1022" s="5" t="s">
        <v>172</v>
      </c>
      <c r="F1022" s="5" t="s">
        <v>10924</v>
      </c>
      <c r="G1022" s="5" t="s">
        <v>2882</v>
      </c>
      <c r="H1022" s="5" t="s">
        <v>1549</v>
      </c>
      <c r="I1022" s="5" t="s">
        <v>6168</v>
      </c>
      <c r="J1022" s="5">
        <v>2014</v>
      </c>
      <c r="K1022" s="10" t="s">
        <v>6174</v>
      </c>
      <c r="L1022" s="136" t="s">
        <v>178</v>
      </c>
      <c r="M1022" s="5" t="s">
        <v>2383</v>
      </c>
      <c r="N1022" s="5" t="s">
        <v>177</v>
      </c>
      <c r="O1022" s="5" t="s">
        <v>177</v>
      </c>
      <c r="P1022" s="5" t="s">
        <v>449</v>
      </c>
      <c r="Q1022" s="23">
        <v>41791</v>
      </c>
      <c r="R1022" s="5" t="s">
        <v>172</v>
      </c>
      <c r="S1022" s="5" t="s">
        <v>172</v>
      </c>
      <c r="T1022" s="5" t="s">
        <v>172</v>
      </c>
      <c r="U1022" s="5" t="s">
        <v>172</v>
      </c>
      <c r="V1022" s="5" t="s">
        <v>172</v>
      </c>
      <c r="W1022" s="5" t="s">
        <v>172</v>
      </c>
      <c r="X1022" s="5" t="s">
        <v>172</v>
      </c>
      <c r="Y1022" s="5" t="s">
        <v>2814</v>
      </c>
      <c r="Z1022" s="5" t="s">
        <v>6599</v>
      </c>
      <c r="AA1022" s="5" t="s">
        <v>4028</v>
      </c>
      <c r="AB1022" s="5" t="s">
        <v>6585</v>
      </c>
      <c r="AC1022" s="5" t="s">
        <v>1765</v>
      </c>
      <c r="AD1022" s="5">
        <v>2.6512000000000001E-2</v>
      </c>
      <c r="AE1022" s="5" t="s">
        <v>177</v>
      </c>
      <c r="AF1022" s="5" t="s">
        <v>449</v>
      </c>
      <c r="AG1022" s="5">
        <v>5.2317099999999998E-2</v>
      </c>
      <c r="AH1022" s="40" t="s">
        <v>177</v>
      </c>
      <c r="AI1022" s="40" t="s">
        <v>449</v>
      </c>
      <c r="AJ1022" s="40" t="str">
        <f t="shared" si="117"/>
        <v>No</v>
      </c>
      <c r="AK1022" s="40">
        <v>27.3</v>
      </c>
      <c r="AL1022" s="40">
        <v>26</v>
      </c>
      <c r="AM1022" s="5" t="s">
        <v>177</v>
      </c>
      <c r="AN1022" s="5" t="s">
        <v>177</v>
      </c>
      <c r="AO1022" s="5" t="s">
        <v>9187</v>
      </c>
      <c r="AP1022" s="5">
        <v>1136267</v>
      </c>
      <c r="AQ1022" s="5">
        <v>105</v>
      </c>
      <c r="AR1022" s="5" t="str">
        <f t="shared" ref="AR1022:AR1028" si="125">IF(AQ1022&lt;350,"yes","no")</f>
        <v>yes</v>
      </c>
      <c r="AS1022" s="5">
        <v>23334</v>
      </c>
      <c r="AT1022" s="5" t="str">
        <f t="shared" si="119"/>
        <v>yes</v>
      </c>
      <c r="AU1022" s="5" t="str">
        <f t="shared" si="120"/>
        <v>yes</v>
      </c>
      <c r="AV1022" s="5">
        <v>99.704641757478058</v>
      </c>
      <c r="AW1022" s="5">
        <v>99.97</v>
      </c>
      <c r="AX1022" s="5" t="s">
        <v>2385</v>
      </c>
      <c r="AY1022" s="5">
        <v>1.21</v>
      </c>
      <c r="AZ1022" s="5" t="str">
        <f t="shared" si="121"/>
        <v>yes</v>
      </c>
      <c r="BA1022" s="5" t="str">
        <f t="shared" si="122"/>
        <v>yes</v>
      </c>
    </row>
    <row r="1023" spans="1:53">
      <c r="A1023" s="137" t="s">
        <v>3275</v>
      </c>
      <c r="B1023" s="5" t="s">
        <v>9028</v>
      </c>
      <c r="C1023" s="5" t="s">
        <v>9029</v>
      </c>
      <c r="D1023" s="5">
        <v>2500000</v>
      </c>
      <c r="E1023" s="5" t="s">
        <v>172</v>
      </c>
      <c r="F1023" s="5" t="s">
        <v>10944</v>
      </c>
      <c r="G1023" s="5" t="s">
        <v>2882</v>
      </c>
      <c r="H1023" s="5" t="s">
        <v>1549</v>
      </c>
      <c r="I1023" s="5" t="s">
        <v>6168</v>
      </c>
      <c r="J1023" s="5">
        <v>2018</v>
      </c>
      <c r="K1023" s="10" t="s">
        <v>6174</v>
      </c>
      <c r="L1023" s="136" t="s">
        <v>178</v>
      </c>
      <c r="M1023" s="5" t="s">
        <v>2383</v>
      </c>
      <c r="N1023" s="5" t="s">
        <v>177</v>
      </c>
      <c r="O1023" s="5" t="s">
        <v>177</v>
      </c>
      <c r="P1023" s="5" t="s">
        <v>449</v>
      </c>
      <c r="Q1023" s="5" t="s">
        <v>172</v>
      </c>
      <c r="R1023" s="5" t="s">
        <v>172</v>
      </c>
      <c r="S1023" s="5" t="s">
        <v>172</v>
      </c>
      <c r="T1023" s="5" t="s">
        <v>172</v>
      </c>
      <c r="U1023" s="5" t="s">
        <v>172</v>
      </c>
      <c r="V1023" s="5" t="s">
        <v>172</v>
      </c>
      <c r="W1023" s="5" t="s">
        <v>172</v>
      </c>
      <c r="X1023" s="5" t="s">
        <v>172</v>
      </c>
      <c r="Y1023" s="5" t="s">
        <v>2814</v>
      </c>
      <c r="Z1023" s="5" t="s">
        <v>1787</v>
      </c>
      <c r="AA1023" s="5" t="s">
        <v>2251</v>
      </c>
      <c r="AB1023" s="5" t="s">
        <v>2254</v>
      </c>
      <c r="AC1023" s="5" t="s">
        <v>1765</v>
      </c>
      <c r="AD1023" s="5">
        <v>2.44272E-2</v>
      </c>
      <c r="AE1023" s="5" t="s">
        <v>177</v>
      </c>
      <c r="AF1023" s="5" t="s">
        <v>449</v>
      </c>
      <c r="AG1023" s="5">
        <v>3.96088E-2</v>
      </c>
      <c r="AH1023" s="40" t="s">
        <v>177</v>
      </c>
      <c r="AI1023" s="40" t="s">
        <v>449</v>
      </c>
      <c r="AJ1023" s="40" t="str">
        <f t="shared" si="117"/>
        <v>No</v>
      </c>
      <c r="AK1023" s="40">
        <v>40.6</v>
      </c>
      <c r="AL1023" s="40">
        <v>39</v>
      </c>
      <c r="AM1023" s="5" t="s">
        <v>177</v>
      </c>
      <c r="AN1023" s="5" t="s">
        <v>177</v>
      </c>
      <c r="AO1023" s="5" t="s">
        <v>9188</v>
      </c>
      <c r="AP1023" s="5">
        <v>1129700</v>
      </c>
      <c r="AQ1023" s="5">
        <v>31</v>
      </c>
      <c r="AR1023" s="5" t="str">
        <f t="shared" si="125"/>
        <v>yes</v>
      </c>
      <c r="AS1023" s="5">
        <v>93517</v>
      </c>
      <c r="AT1023" s="5" t="str">
        <f t="shared" si="119"/>
        <v>yes</v>
      </c>
      <c r="AU1023" s="5" t="str">
        <f t="shared" si="120"/>
        <v>yes</v>
      </c>
      <c r="AV1023" s="5">
        <v>99.128403617655863</v>
      </c>
      <c r="AW1023" s="5">
        <v>100</v>
      </c>
      <c r="AX1023" s="5" t="s">
        <v>2385</v>
      </c>
      <c r="AY1023" s="5">
        <v>0.05</v>
      </c>
      <c r="AZ1023" s="5" t="str">
        <f t="shared" si="121"/>
        <v>yes</v>
      </c>
      <c r="BA1023" s="5" t="str">
        <f t="shared" si="122"/>
        <v>yes</v>
      </c>
    </row>
    <row r="1024" spans="1:53">
      <c r="A1024" s="137" t="s">
        <v>3281</v>
      </c>
      <c r="B1024" s="5" t="s">
        <v>9030</v>
      </c>
      <c r="C1024" s="5" t="s">
        <v>9031</v>
      </c>
      <c r="D1024" s="5">
        <v>2500000</v>
      </c>
      <c r="E1024" s="5" t="s">
        <v>172</v>
      </c>
      <c r="F1024" s="5" t="s">
        <v>10948</v>
      </c>
      <c r="G1024" s="5" t="s">
        <v>2882</v>
      </c>
      <c r="H1024" s="5" t="s">
        <v>1549</v>
      </c>
      <c r="I1024" s="5" t="s">
        <v>6168</v>
      </c>
      <c r="J1024" s="5">
        <v>2018</v>
      </c>
      <c r="K1024" s="10" t="s">
        <v>6174</v>
      </c>
      <c r="L1024" s="136" t="s">
        <v>178</v>
      </c>
      <c r="M1024" s="5" t="s">
        <v>2383</v>
      </c>
      <c r="N1024" s="5" t="s">
        <v>177</v>
      </c>
      <c r="O1024" s="5" t="s">
        <v>177</v>
      </c>
      <c r="P1024" s="5" t="s">
        <v>449</v>
      </c>
      <c r="Q1024" s="5" t="s">
        <v>172</v>
      </c>
      <c r="R1024" s="5" t="s">
        <v>172</v>
      </c>
      <c r="S1024" s="5" t="s">
        <v>172</v>
      </c>
      <c r="T1024" s="5" t="s">
        <v>172</v>
      </c>
      <c r="U1024" s="5" t="s">
        <v>172</v>
      </c>
      <c r="V1024" s="5" t="s">
        <v>172</v>
      </c>
      <c r="W1024" s="5" t="s">
        <v>172</v>
      </c>
      <c r="X1024" s="5" t="s">
        <v>172</v>
      </c>
      <c r="Y1024" s="5" t="s">
        <v>2814</v>
      </c>
      <c r="Z1024" s="5" t="s">
        <v>1787</v>
      </c>
      <c r="AA1024" s="5" t="s">
        <v>2251</v>
      </c>
      <c r="AB1024" s="5" t="s">
        <v>2254</v>
      </c>
      <c r="AC1024" s="5" t="s">
        <v>1765</v>
      </c>
      <c r="AD1024" s="5">
        <v>2.4618500000000001E-2</v>
      </c>
      <c r="AE1024" s="5" t="s">
        <v>177</v>
      </c>
      <c r="AF1024" s="5" t="s">
        <v>449</v>
      </c>
      <c r="AG1024" s="5">
        <v>3.9202500000000001E-2</v>
      </c>
      <c r="AH1024" s="40" t="s">
        <v>177</v>
      </c>
      <c r="AI1024" s="40" t="s">
        <v>449</v>
      </c>
      <c r="AJ1024" s="40" t="str">
        <f t="shared" si="117"/>
        <v>No</v>
      </c>
      <c r="AK1024" s="40">
        <v>44.2</v>
      </c>
      <c r="AL1024" s="40">
        <v>43</v>
      </c>
      <c r="AM1024" s="5" t="s">
        <v>177</v>
      </c>
      <c r="AN1024" s="5" t="s">
        <v>177</v>
      </c>
      <c r="AO1024" s="5" t="s">
        <v>9189</v>
      </c>
      <c r="AP1024" s="5">
        <v>1133772</v>
      </c>
      <c r="AQ1024" s="5">
        <v>20</v>
      </c>
      <c r="AR1024" s="5" t="str">
        <f t="shared" si="125"/>
        <v>yes</v>
      </c>
      <c r="AS1024" s="5">
        <v>160506</v>
      </c>
      <c r="AT1024" s="5" t="str">
        <f t="shared" si="119"/>
        <v>yes</v>
      </c>
      <c r="AU1024" s="5" t="str">
        <f t="shared" si="120"/>
        <v>yes</v>
      </c>
      <c r="AV1024" s="5">
        <v>99.48571162821716</v>
      </c>
      <c r="AW1024" s="5">
        <v>99.97</v>
      </c>
      <c r="AX1024" s="5" t="s">
        <v>2385</v>
      </c>
      <c r="AY1024" s="5">
        <v>0</v>
      </c>
      <c r="AZ1024" s="5" t="str">
        <f t="shared" si="121"/>
        <v>yes</v>
      </c>
      <c r="BA1024" s="5" t="str">
        <f t="shared" si="122"/>
        <v>yes</v>
      </c>
    </row>
    <row r="1025" spans="1:53">
      <c r="A1025" s="137" t="s">
        <v>3284</v>
      </c>
      <c r="B1025" s="5" t="s">
        <v>9024</v>
      </c>
      <c r="C1025" s="5" t="s">
        <v>9025</v>
      </c>
      <c r="D1025" s="5">
        <v>2500000</v>
      </c>
      <c r="E1025" s="5" t="s">
        <v>172</v>
      </c>
      <c r="F1025" s="5" t="s">
        <v>10956</v>
      </c>
      <c r="G1025" s="5" t="s">
        <v>2882</v>
      </c>
      <c r="H1025" s="5" t="s">
        <v>1549</v>
      </c>
      <c r="I1025" s="5" t="s">
        <v>6168</v>
      </c>
      <c r="J1025" s="5">
        <v>2017</v>
      </c>
      <c r="K1025" s="10" t="s">
        <v>6174</v>
      </c>
      <c r="L1025" s="136" t="s">
        <v>178</v>
      </c>
      <c r="M1025" s="5" t="s">
        <v>2383</v>
      </c>
      <c r="N1025" s="5" t="s">
        <v>177</v>
      </c>
      <c r="O1025" s="5" t="s">
        <v>177</v>
      </c>
      <c r="P1025" s="5" t="s">
        <v>449</v>
      </c>
      <c r="Q1025" s="5" t="s">
        <v>172</v>
      </c>
      <c r="R1025" s="5" t="s">
        <v>172</v>
      </c>
      <c r="S1025" s="5" t="s">
        <v>172</v>
      </c>
      <c r="T1025" s="5" t="s">
        <v>172</v>
      </c>
      <c r="U1025" s="5" t="s">
        <v>172</v>
      </c>
      <c r="V1025" s="5" t="s">
        <v>172</v>
      </c>
      <c r="W1025" s="5" t="s">
        <v>172</v>
      </c>
      <c r="X1025" s="5" t="s">
        <v>172</v>
      </c>
      <c r="Y1025" s="5" t="s">
        <v>2814</v>
      </c>
      <c r="Z1025" s="5" t="s">
        <v>1787</v>
      </c>
      <c r="AA1025" s="5" t="s">
        <v>2251</v>
      </c>
      <c r="AB1025" s="5" t="s">
        <v>2254</v>
      </c>
      <c r="AC1025" s="5" t="s">
        <v>1765</v>
      </c>
      <c r="AD1025" s="5">
        <v>2.4242900000000001E-2</v>
      </c>
      <c r="AE1025" s="5" t="s">
        <v>177</v>
      </c>
      <c r="AF1025" s="5" t="s">
        <v>449</v>
      </c>
      <c r="AG1025" s="5">
        <v>3.7085100000000003E-2</v>
      </c>
      <c r="AH1025" s="40" t="s">
        <v>177</v>
      </c>
      <c r="AI1025" s="40" t="s">
        <v>449</v>
      </c>
      <c r="AJ1025" s="40" t="str">
        <f t="shared" si="117"/>
        <v>No</v>
      </c>
      <c r="AK1025" s="40">
        <v>104.2</v>
      </c>
      <c r="AL1025" s="40">
        <v>104</v>
      </c>
      <c r="AM1025" s="5" t="s">
        <v>177</v>
      </c>
      <c r="AN1025" s="5" t="s">
        <v>177</v>
      </c>
      <c r="AO1025" s="5" t="s">
        <v>9190</v>
      </c>
      <c r="AP1025" s="5">
        <v>1133219</v>
      </c>
      <c r="AQ1025" s="5">
        <v>14</v>
      </c>
      <c r="AR1025" s="5" t="str">
        <f t="shared" si="125"/>
        <v>yes</v>
      </c>
      <c r="AS1025" s="5">
        <v>598896</v>
      </c>
      <c r="AT1025" s="5" t="str">
        <f t="shared" si="119"/>
        <v>yes</v>
      </c>
      <c r="AU1025" s="5" t="str">
        <f t="shared" si="120"/>
        <v>yes</v>
      </c>
      <c r="AV1025" s="5">
        <v>99.437187234837893</v>
      </c>
      <c r="AW1025" s="5">
        <v>100</v>
      </c>
      <c r="AX1025" s="5" t="s">
        <v>2385</v>
      </c>
      <c r="AY1025" s="5">
        <v>0</v>
      </c>
      <c r="AZ1025" s="5" t="str">
        <f t="shared" si="121"/>
        <v>yes</v>
      </c>
      <c r="BA1025" s="5" t="str">
        <f t="shared" si="122"/>
        <v>yes</v>
      </c>
    </row>
    <row r="1026" spans="1:53">
      <c r="A1026" s="137" t="s">
        <v>3283</v>
      </c>
      <c r="B1026" s="5" t="s">
        <v>9034</v>
      </c>
      <c r="C1026" s="5" t="s">
        <v>9035</v>
      </c>
      <c r="D1026" s="5">
        <v>2500000</v>
      </c>
      <c r="E1026" s="5" t="s">
        <v>172</v>
      </c>
      <c r="F1026" s="5" t="s">
        <v>10952</v>
      </c>
      <c r="G1026" s="5" t="s">
        <v>2882</v>
      </c>
      <c r="H1026" s="5" t="s">
        <v>1549</v>
      </c>
      <c r="I1026" s="5" t="s">
        <v>6168</v>
      </c>
      <c r="J1026" s="5">
        <v>2017</v>
      </c>
      <c r="K1026" s="10" t="s">
        <v>6174</v>
      </c>
      <c r="L1026" s="136" t="s">
        <v>178</v>
      </c>
      <c r="M1026" s="5" t="s">
        <v>2383</v>
      </c>
      <c r="N1026" s="5" t="s">
        <v>177</v>
      </c>
      <c r="O1026" s="5" t="s">
        <v>177</v>
      </c>
      <c r="P1026" s="5" t="s">
        <v>449</v>
      </c>
      <c r="Q1026" s="5" t="s">
        <v>172</v>
      </c>
      <c r="R1026" s="5" t="s">
        <v>172</v>
      </c>
      <c r="S1026" s="5" t="s">
        <v>172</v>
      </c>
      <c r="T1026" s="5" t="s">
        <v>172</v>
      </c>
      <c r="U1026" s="5" t="s">
        <v>172</v>
      </c>
      <c r="V1026" s="5" t="s">
        <v>172</v>
      </c>
      <c r="W1026" s="5" t="s">
        <v>172</v>
      </c>
      <c r="X1026" s="5" t="s">
        <v>172</v>
      </c>
      <c r="Y1026" s="5" t="s">
        <v>2814</v>
      </c>
      <c r="Z1026" s="5" t="s">
        <v>1787</v>
      </c>
      <c r="AA1026" s="5" t="s">
        <v>2251</v>
      </c>
      <c r="AB1026" s="5" t="s">
        <v>2254</v>
      </c>
      <c r="AC1026" s="5" t="s">
        <v>1765</v>
      </c>
      <c r="AD1026" s="5">
        <v>2.6373400000000002E-2</v>
      </c>
      <c r="AE1026" s="5" t="s">
        <v>177</v>
      </c>
      <c r="AF1026" s="5" t="s">
        <v>449</v>
      </c>
      <c r="AG1026" s="5">
        <v>5.0614699999999999E-2</v>
      </c>
      <c r="AH1026" s="40" t="s">
        <v>177</v>
      </c>
      <c r="AI1026" s="40" t="s">
        <v>449</v>
      </c>
      <c r="AJ1026" s="40" t="str">
        <f t="shared" si="117"/>
        <v>No</v>
      </c>
      <c r="AK1026" s="40">
        <v>27.6</v>
      </c>
      <c r="AL1026" s="40">
        <v>27</v>
      </c>
      <c r="AM1026" s="5" t="s">
        <v>177</v>
      </c>
      <c r="AN1026" s="5" t="s">
        <v>177</v>
      </c>
      <c r="AO1026" s="5" t="s">
        <v>9191</v>
      </c>
      <c r="AP1026" s="5">
        <v>1134085</v>
      </c>
      <c r="AQ1026" s="5">
        <v>89</v>
      </c>
      <c r="AR1026" s="5" t="str">
        <f t="shared" si="125"/>
        <v>yes</v>
      </c>
      <c r="AS1026" s="5">
        <v>30340</v>
      </c>
      <c r="AT1026" s="5" t="str">
        <f t="shared" si="119"/>
        <v>yes</v>
      </c>
      <c r="AU1026" s="5" t="str">
        <f t="shared" si="120"/>
        <v>yes</v>
      </c>
      <c r="AV1026" s="5">
        <v>99.513176610364923</v>
      </c>
      <c r="AW1026" s="5">
        <v>99.6</v>
      </c>
      <c r="AX1026" s="5" t="s">
        <v>2385</v>
      </c>
      <c r="AY1026" s="5">
        <v>2.21</v>
      </c>
      <c r="AZ1026" s="5" t="str">
        <f t="shared" si="121"/>
        <v>yes</v>
      </c>
      <c r="BA1026" s="5" t="str">
        <f t="shared" si="122"/>
        <v>yes</v>
      </c>
    </row>
    <row r="1027" spans="1:53">
      <c r="A1027" s="137" t="s">
        <v>3288</v>
      </c>
      <c r="B1027" s="5" t="s">
        <v>9032</v>
      </c>
      <c r="C1027" s="5" t="s">
        <v>9033</v>
      </c>
      <c r="D1027" s="5">
        <v>2500000</v>
      </c>
      <c r="E1027" s="5" t="s">
        <v>172</v>
      </c>
      <c r="F1027" s="5" t="s">
        <v>10960</v>
      </c>
      <c r="G1027" s="5" t="s">
        <v>2882</v>
      </c>
      <c r="H1027" s="5" t="s">
        <v>1549</v>
      </c>
      <c r="I1027" s="5" t="s">
        <v>6168</v>
      </c>
      <c r="J1027" s="5">
        <v>2018</v>
      </c>
      <c r="K1027" s="10" t="s">
        <v>6174</v>
      </c>
      <c r="L1027" s="136" t="s">
        <v>178</v>
      </c>
      <c r="M1027" s="5" t="s">
        <v>2383</v>
      </c>
      <c r="N1027" s="5" t="s">
        <v>177</v>
      </c>
      <c r="O1027" s="5" t="s">
        <v>177</v>
      </c>
      <c r="P1027" s="5" t="s">
        <v>177</v>
      </c>
      <c r="Q1027" s="5" t="s">
        <v>172</v>
      </c>
      <c r="R1027" s="5" t="s">
        <v>172</v>
      </c>
      <c r="S1027" s="5" t="s">
        <v>172</v>
      </c>
      <c r="T1027" s="5" t="s">
        <v>172</v>
      </c>
      <c r="U1027" s="5" t="s">
        <v>172</v>
      </c>
      <c r="V1027" s="5" t="s">
        <v>172</v>
      </c>
      <c r="W1027" s="5" t="s">
        <v>172</v>
      </c>
      <c r="X1027" s="5" t="s">
        <v>172</v>
      </c>
      <c r="Y1027" s="5" t="s">
        <v>2814</v>
      </c>
      <c r="Z1027" s="5" t="s">
        <v>1787</v>
      </c>
      <c r="AA1027" s="5" t="s">
        <v>2251</v>
      </c>
      <c r="AB1027" s="5" t="s">
        <v>2254</v>
      </c>
      <c r="AC1027" s="5" t="s">
        <v>1765</v>
      </c>
      <c r="AD1027" s="5">
        <v>2.5309000000000002E-2</v>
      </c>
      <c r="AE1027" s="5" t="s">
        <v>177</v>
      </c>
      <c r="AF1027" s="5" t="s">
        <v>449</v>
      </c>
      <c r="AG1027" s="40">
        <v>3.7931800000000002E-2</v>
      </c>
      <c r="AH1027" s="40" t="s">
        <v>177</v>
      </c>
      <c r="AI1027" s="40" t="s">
        <v>449</v>
      </c>
      <c r="AJ1027" s="40" t="str">
        <f t="shared" ref="AJ1027:AJ1095" si="126">IF(AG1027&gt;0.75,"Yes","No")</f>
        <v>No</v>
      </c>
      <c r="AK1027" s="40" t="s">
        <v>172</v>
      </c>
      <c r="AL1027" s="40" t="s">
        <v>172</v>
      </c>
      <c r="AM1027" s="5" t="s">
        <v>177</v>
      </c>
      <c r="AN1027" s="5" t="s">
        <v>177</v>
      </c>
      <c r="AO1027" s="5" t="s">
        <v>9192</v>
      </c>
      <c r="AP1027" s="5">
        <v>1135431</v>
      </c>
      <c r="AQ1027" s="5">
        <v>85</v>
      </c>
      <c r="AR1027" s="5" t="str">
        <f t="shared" si="125"/>
        <v>yes</v>
      </c>
      <c r="AS1027" s="5">
        <v>27874</v>
      </c>
      <c r="AT1027" s="5" t="str">
        <f t="shared" si="119"/>
        <v>yes</v>
      </c>
      <c r="AU1027" s="5" t="str">
        <f t="shared" si="120"/>
        <v>yes</v>
      </c>
      <c r="AV1027" s="5">
        <v>99.631284808354962</v>
      </c>
      <c r="AW1027" s="5">
        <v>99.17</v>
      </c>
      <c r="AX1027" s="5" t="s">
        <v>2385</v>
      </c>
      <c r="AY1027" s="5">
        <v>0.88</v>
      </c>
      <c r="AZ1027" s="5" t="str">
        <f t="shared" si="121"/>
        <v>yes</v>
      </c>
      <c r="BA1027" s="5" t="str">
        <f t="shared" si="122"/>
        <v>yes</v>
      </c>
    </row>
    <row r="1028" spans="1:53">
      <c r="A1028" s="106" t="s">
        <v>8981</v>
      </c>
      <c r="B1028" s="5" t="s">
        <v>9038</v>
      </c>
      <c r="C1028" s="5" t="s">
        <v>9039</v>
      </c>
      <c r="D1028" s="5">
        <v>2500000</v>
      </c>
      <c r="E1028" s="5" t="s">
        <v>172</v>
      </c>
      <c r="F1028" s="5" t="s">
        <v>10932</v>
      </c>
      <c r="G1028" s="5" t="s">
        <v>2882</v>
      </c>
      <c r="H1028" s="5" t="s">
        <v>1549</v>
      </c>
      <c r="I1028" s="5" t="s">
        <v>6168</v>
      </c>
      <c r="J1028" s="5">
        <v>2018</v>
      </c>
      <c r="K1028" s="10" t="s">
        <v>6174</v>
      </c>
      <c r="L1028" s="136" t="s">
        <v>178</v>
      </c>
      <c r="M1028" s="5" t="s">
        <v>2383</v>
      </c>
      <c r="N1028" s="5" t="s">
        <v>177</v>
      </c>
      <c r="O1028" s="5" t="s">
        <v>177</v>
      </c>
      <c r="P1028" s="5" t="s">
        <v>449</v>
      </c>
      <c r="Q1028" s="23">
        <v>43374</v>
      </c>
      <c r="R1028" s="5" t="s">
        <v>172</v>
      </c>
      <c r="S1028" s="5" t="s">
        <v>172</v>
      </c>
      <c r="T1028" s="5" t="s">
        <v>172</v>
      </c>
      <c r="U1028" s="5" t="s">
        <v>172</v>
      </c>
      <c r="V1028" s="5" t="s">
        <v>172</v>
      </c>
      <c r="W1028" s="5" t="s">
        <v>172</v>
      </c>
      <c r="X1028" s="5" t="s">
        <v>172</v>
      </c>
      <c r="Y1028" s="5" t="s">
        <v>2814</v>
      </c>
      <c r="Z1028" s="5" t="s">
        <v>1787</v>
      </c>
      <c r="AA1028" s="5" t="s">
        <v>2251</v>
      </c>
      <c r="AB1028" s="5" t="s">
        <v>2254</v>
      </c>
      <c r="AC1028" s="5" t="s">
        <v>1765</v>
      </c>
      <c r="AD1028" s="5">
        <v>2.9902600000000001E-2</v>
      </c>
      <c r="AE1028" s="5" t="s">
        <v>177</v>
      </c>
      <c r="AF1028" s="5" t="s">
        <v>449</v>
      </c>
      <c r="AG1028" s="5">
        <v>6.7124500000000004E-2</v>
      </c>
      <c r="AH1028" s="40" t="s">
        <v>177</v>
      </c>
      <c r="AI1028" s="40" t="s">
        <v>449</v>
      </c>
      <c r="AJ1028" s="40" t="str">
        <f t="shared" si="126"/>
        <v>No</v>
      </c>
      <c r="AK1028" s="40">
        <v>23.9</v>
      </c>
      <c r="AL1028" s="40">
        <v>23</v>
      </c>
      <c r="AM1028" s="5" t="s">
        <v>177</v>
      </c>
      <c r="AN1028" s="5" t="s">
        <v>177</v>
      </c>
      <c r="AO1028" s="5" t="s">
        <v>9193</v>
      </c>
      <c r="AP1028" s="5">
        <v>1141881</v>
      </c>
      <c r="AQ1028" s="5">
        <v>173</v>
      </c>
      <c r="AR1028" s="5" t="str">
        <f t="shared" si="125"/>
        <v>yes</v>
      </c>
      <c r="AS1028" s="5">
        <v>11240</v>
      </c>
      <c r="AT1028" s="5" t="str">
        <f t="shared" si="119"/>
        <v>yes</v>
      </c>
      <c r="AU1028" s="5" t="str">
        <f t="shared" si="120"/>
        <v>yes</v>
      </c>
      <c r="AV1028" s="5">
        <v>100.19725648520182</v>
      </c>
      <c r="AW1028" s="5">
        <v>99.97</v>
      </c>
      <c r="AX1028" s="5" t="s">
        <v>2385</v>
      </c>
      <c r="AY1028" s="5">
        <v>3.42</v>
      </c>
      <c r="AZ1028" s="5" t="str">
        <f t="shared" si="121"/>
        <v>yes</v>
      </c>
      <c r="BA1028" s="5" t="str">
        <f t="shared" si="122"/>
        <v>yes</v>
      </c>
    </row>
    <row r="1029" spans="1:53">
      <c r="A1029" s="106" t="s">
        <v>8987</v>
      </c>
      <c r="B1029" s="5" t="s">
        <v>9050</v>
      </c>
      <c r="C1029" s="5" t="s">
        <v>9051</v>
      </c>
      <c r="D1029" s="5">
        <v>1249382</v>
      </c>
      <c r="E1029" s="5" t="s">
        <v>172</v>
      </c>
      <c r="F1029" s="5" t="s">
        <v>10936</v>
      </c>
      <c r="G1029" s="5" t="s">
        <v>2882</v>
      </c>
      <c r="H1029" s="5" t="s">
        <v>1549</v>
      </c>
      <c r="I1029" s="5" t="s">
        <v>6168</v>
      </c>
      <c r="J1029" s="5">
        <v>2018</v>
      </c>
      <c r="K1029" s="10" t="s">
        <v>6174</v>
      </c>
      <c r="L1029" s="136" t="s">
        <v>178</v>
      </c>
      <c r="M1029" s="5" t="s">
        <v>2383</v>
      </c>
      <c r="N1029" s="5" t="s">
        <v>177</v>
      </c>
      <c r="O1029" s="5" t="s">
        <v>177</v>
      </c>
      <c r="P1029" s="5" t="s">
        <v>449</v>
      </c>
      <c r="Q1029" s="23">
        <v>43344</v>
      </c>
      <c r="R1029" s="5" t="s">
        <v>172</v>
      </c>
      <c r="S1029" s="5" t="s">
        <v>172</v>
      </c>
      <c r="T1029" s="5" t="s">
        <v>172</v>
      </c>
      <c r="U1029" s="5" t="s">
        <v>172</v>
      </c>
      <c r="V1029" s="5" t="s">
        <v>172</v>
      </c>
      <c r="W1029" s="5" t="s">
        <v>172</v>
      </c>
      <c r="X1029" s="5" t="s">
        <v>172</v>
      </c>
      <c r="Y1029" s="5" t="s">
        <v>2814</v>
      </c>
      <c r="Z1029" s="5" t="s">
        <v>1787</v>
      </c>
      <c r="AA1029" s="10" t="s">
        <v>2251</v>
      </c>
      <c r="AB1029" s="5" t="s">
        <v>2254</v>
      </c>
      <c r="AC1029" s="5" t="s">
        <v>1765</v>
      </c>
      <c r="AD1029" s="5">
        <v>6.6937300000000005E-2</v>
      </c>
      <c r="AE1029" s="5" t="s">
        <v>177</v>
      </c>
      <c r="AF1029" s="5" t="s">
        <v>449</v>
      </c>
      <c r="AG1029" s="5">
        <v>0.22389999999999999</v>
      </c>
      <c r="AH1029" s="40" t="s">
        <v>177</v>
      </c>
      <c r="AI1029" s="40" t="s">
        <v>449</v>
      </c>
      <c r="AJ1029" s="40" t="str">
        <f t="shared" si="126"/>
        <v>No</v>
      </c>
      <c r="AK1029" s="40">
        <v>13.1</v>
      </c>
      <c r="AL1029" s="40">
        <v>12</v>
      </c>
      <c r="AM1029" s="5" t="s">
        <v>177</v>
      </c>
      <c r="AN1029" s="5" t="s">
        <v>177</v>
      </c>
      <c r="AO1029" s="5" t="s">
        <v>9194</v>
      </c>
      <c r="AP1029" s="5">
        <v>1129849</v>
      </c>
      <c r="AQ1029" s="5">
        <v>564</v>
      </c>
      <c r="AR1029" s="5" t="str">
        <f>IF(AQ1029&lt;600,"yes","no")</f>
        <v>yes</v>
      </c>
      <c r="AS1029" s="5">
        <v>2784</v>
      </c>
      <c r="AT1029" s="5" t="str">
        <f t="shared" si="119"/>
        <v>yes</v>
      </c>
      <c r="AU1029" s="5" t="str">
        <f t="shared" si="120"/>
        <v>no</v>
      </c>
      <c r="AV1029" s="5">
        <v>99.141478002128764</v>
      </c>
      <c r="AW1029" s="5">
        <v>97.39</v>
      </c>
      <c r="AX1029" s="5" t="s">
        <v>2385</v>
      </c>
      <c r="AY1029" s="5">
        <v>7.72</v>
      </c>
      <c r="AZ1029" s="5" t="str">
        <f t="shared" si="121"/>
        <v>no</v>
      </c>
      <c r="BA1029" s="5" t="str">
        <f t="shared" si="122"/>
        <v>yes</v>
      </c>
    </row>
    <row r="1030" spans="1:53">
      <c r="A1030" s="106" t="s">
        <v>4801</v>
      </c>
      <c r="B1030" s="5" t="s">
        <v>9068</v>
      </c>
      <c r="C1030" s="5" t="s">
        <v>9069</v>
      </c>
      <c r="D1030" s="5">
        <v>907581</v>
      </c>
      <c r="E1030" s="5" t="s">
        <v>172</v>
      </c>
      <c r="F1030" s="5" t="s">
        <v>10928</v>
      </c>
      <c r="G1030" s="5" t="s">
        <v>2882</v>
      </c>
      <c r="H1030" s="5" t="s">
        <v>1549</v>
      </c>
      <c r="I1030" s="5" t="s">
        <v>6168</v>
      </c>
      <c r="J1030" s="5">
        <v>2018</v>
      </c>
      <c r="K1030" s="10" t="s">
        <v>6174</v>
      </c>
      <c r="L1030" s="136" t="s">
        <v>178</v>
      </c>
      <c r="M1030" s="5" t="s">
        <v>2383</v>
      </c>
      <c r="N1030" s="5" t="s">
        <v>177</v>
      </c>
      <c r="O1030" s="5" t="s">
        <v>177</v>
      </c>
      <c r="P1030" s="5" t="s">
        <v>449</v>
      </c>
      <c r="Q1030" s="23">
        <v>43313</v>
      </c>
      <c r="R1030" s="23" t="s">
        <v>9554</v>
      </c>
      <c r="S1030" s="23" t="s">
        <v>1456</v>
      </c>
      <c r="T1030" s="23" t="s">
        <v>9520</v>
      </c>
      <c r="U1030" s="23" t="s">
        <v>2805</v>
      </c>
      <c r="V1030" s="34">
        <v>39</v>
      </c>
      <c r="W1030" s="5" t="s">
        <v>172</v>
      </c>
      <c r="X1030" s="5" t="s">
        <v>172</v>
      </c>
      <c r="Y1030" s="5" t="s">
        <v>2814</v>
      </c>
      <c r="Z1030" s="5" t="s">
        <v>6592</v>
      </c>
      <c r="AA1030" s="10" t="s">
        <v>2251</v>
      </c>
      <c r="AB1030" s="5" t="s">
        <v>2254</v>
      </c>
      <c r="AC1030" s="5" t="s">
        <v>1765</v>
      </c>
      <c r="AD1030" s="5">
        <v>0.148262</v>
      </c>
      <c r="AE1030" s="5" t="s">
        <v>177</v>
      </c>
      <c r="AF1030" s="5" t="s">
        <v>449</v>
      </c>
      <c r="AG1030" s="5">
        <v>0.471105</v>
      </c>
      <c r="AH1030" s="40" t="s">
        <v>449</v>
      </c>
      <c r="AI1030" s="40" t="s">
        <v>449</v>
      </c>
      <c r="AJ1030" s="40" t="str">
        <f t="shared" si="126"/>
        <v>No</v>
      </c>
      <c r="AK1030" s="40">
        <v>8.6999999999999993</v>
      </c>
      <c r="AL1030" s="40">
        <v>8</v>
      </c>
      <c r="AM1030" s="5" t="s">
        <v>177</v>
      </c>
      <c r="AN1030" s="5" t="s">
        <v>177</v>
      </c>
      <c r="AO1030" s="5" t="s">
        <v>9195</v>
      </c>
      <c r="AP1030" s="5">
        <v>956063</v>
      </c>
      <c r="AQ1030" s="5">
        <v>865</v>
      </c>
      <c r="AR1030" s="5" t="str">
        <f>IF(AQ1030&lt;600,"yes","no")</f>
        <v>no</v>
      </c>
      <c r="AS1030" s="5">
        <v>1207</v>
      </c>
      <c r="AT1030" s="5" t="str">
        <f t="shared" si="119"/>
        <v>no</v>
      </c>
      <c r="AU1030" s="5" t="str">
        <f t="shared" si="120"/>
        <v>no</v>
      </c>
      <c r="AV1030" s="5">
        <v>83.89218283429841</v>
      </c>
      <c r="AW1030" s="5">
        <v>82.69</v>
      </c>
      <c r="AX1030" s="5" t="s">
        <v>2386</v>
      </c>
      <c r="AY1030" s="5">
        <v>7.15</v>
      </c>
      <c r="AZ1030" s="5" t="str">
        <f t="shared" si="121"/>
        <v>no</v>
      </c>
      <c r="BA1030" s="5" t="str">
        <f t="shared" si="122"/>
        <v>yes</v>
      </c>
    </row>
    <row r="1031" spans="1:53">
      <c r="A1031" s="137" t="s">
        <v>8980</v>
      </c>
      <c r="B1031" s="5" t="s">
        <v>9026</v>
      </c>
      <c r="C1031" s="5" t="s">
        <v>9027</v>
      </c>
      <c r="D1031" s="5">
        <v>2500000</v>
      </c>
      <c r="E1031" s="5" t="s">
        <v>172</v>
      </c>
      <c r="F1031" s="5" t="s">
        <v>10940</v>
      </c>
      <c r="G1031" s="5" t="s">
        <v>2882</v>
      </c>
      <c r="H1031" s="5" t="s">
        <v>1549</v>
      </c>
      <c r="I1031" s="5" t="s">
        <v>6168</v>
      </c>
      <c r="J1031" s="5">
        <v>2015</v>
      </c>
      <c r="K1031" s="10" t="s">
        <v>6174</v>
      </c>
      <c r="L1031" s="136" t="s">
        <v>178</v>
      </c>
      <c r="M1031" s="5" t="s">
        <v>2383</v>
      </c>
      <c r="N1031" s="5" t="s">
        <v>177</v>
      </c>
      <c r="O1031" s="5" t="s">
        <v>177</v>
      </c>
      <c r="P1031" s="5" t="s">
        <v>449</v>
      </c>
      <c r="Q1031" s="23">
        <v>42125</v>
      </c>
      <c r="R1031" s="5" t="s">
        <v>172</v>
      </c>
      <c r="S1031" s="5" t="s">
        <v>172</v>
      </c>
      <c r="T1031" s="5" t="s">
        <v>172</v>
      </c>
      <c r="U1031" s="5" t="s">
        <v>172</v>
      </c>
      <c r="V1031" s="5" t="s">
        <v>172</v>
      </c>
      <c r="W1031" s="5" t="s">
        <v>172</v>
      </c>
      <c r="X1031" s="5" t="s">
        <v>172</v>
      </c>
      <c r="Y1031" s="5" t="s">
        <v>2814</v>
      </c>
      <c r="Z1031" s="5" t="s">
        <v>9203</v>
      </c>
      <c r="AA1031" s="5" t="s">
        <v>4033</v>
      </c>
      <c r="AB1031" s="5" t="s">
        <v>6586</v>
      </c>
      <c r="AC1031" s="5" t="s">
        <v>1765</v>
      </c>
      <c r="AD1031" s="5">
        <v>2.4256099999999999E-2</v>
      </c>
      <c r="AE1031" s="5" t="s">
        <v>177</v>
      </c>
      <c r="AF1031" s="5" t="s">
        <v>449</v>
      </c>
      <c r="AG1031" s="5">
        <v>3.78538E-2</v>
      </c>
      <c r="AH1031" s="40" t="s">
        <v>177</v>
      </c>
      <c r="AI1031" s="40" t="s">
        <v>449</v>
      </c>
      <c r="AJ1031" s="40" t="str">
        <f t="shared" si="126"/>
        <v>No</v>
      </c>
      <c r="AK1031" s="40">
        <v>58.6</v>
      </c>
      <c r="AL1031" s="40">
        <v>56</v>
      </c>
      <c r="AM1031" s="5" t="s">
        <v>177</v>
      </c>
      <c r="AN1031" s="5" t="s">
        <v>177</v>
      </c>
      <c r="AO1031" s="5" t="s">
        <v>9196</v>
      </c>
      <c r="AP1031" s="5">
        <v>1137201</v>
      </c>
      <c r="AQ1031" s="5">
        <v>25</v>
      </c>
      <c r="AR1031" s="5" t="str">
        <f>IF(AQ1031&lt;350,"yes","no")</f>
        <v>yes</v>
      </c>
      <c r="AS1031" s="5">
        <v>209008</v>
      </c>
      <c r="AT1031" s="5" t="str">
        <f t="shared" si="119"/>
        <v>yes</v>
      </c>
      <c r="AU1031" s="5" t="str">
        <f t="shared" si="120"/>
        <v>yes</v>
      </c>
      <c r="AV1031" s="5">
        <v>99.786597966187358</v>
      </c>
      <c r="AW1031" s="5">
        <v>100</v>
      </c>
      <c r="AX1031" s="5" t="s">
        <v>2385</v>
      </c>
      <c r="AY1031" s="5">
        <v>0</v>
      </c>
      <c r="AZ1031" s="5" t="str">
        <f t="shared" si="121"/>
        <v>yes</v>
      </c>
      <c r="BA1031" s="5" t="str">
        <f t="shared" si="122"/>
        <v>yes</v>
      </c>
    </row>
    <row r="1032" spans="1:53">
      <c r="A1032" s="5" t="s">
        <v>9211</v>
      </c>
      <c r="B1032" s="5" t="s">
        <v>9211</v>
      </c>
      <c r="C1032" s="5" t="s">
        <v>9220</v>
      </c>
      <c r="D1032" s="5">
        <v>1471320</v>
      </c>
      <c r="E1032" s="5" t="s">
        <v>172</v>
      </c>
      <c r="F1032" s="5" t="s">
        <v>172</v>
      </c>
      <c r="G1032" s="5" t="s">
        <v>2882</v>
      </c>
      <c r="H1032" s="5" t="s">
        <v>1549</v>
      </c>
      <c r="I1032" s="5" t="s">
        <v>6168</v>
      </c>
      <c r="J1032" s="5">
        <v>1969</v>
      </c>
      <c r="K1032" s="10" t="s">
        <v>9215</v>
      </c>
      <c r="L1032" s="136" t="s">
        <v>9218</v>
      </c>
      <c r="M1032" s="5" t="s">
        <v>2688</v>
      </c>
      <c r="N1032" s="5" t="s">
        <v>449</v>
      </c>
      <c r="O1032" s="5" t="s">
        <v>449</v>
      </c>
      <c r="P1032" s="5" t="s">
        <v>177</v>
      </c>
      <c r="Q1032" s="5" t="s">
        <v>172</v>
      </c>
      <c r="R1032" s="5" t="s">
        <v>172</v>
      </c>
      <c r="S1032" s="5" t="s">
        <v>172</v>
      </c>
      <c r="T1032" s="5" t="s">
        <v>172</v>
      </c>
      <c r="U1032" s="5" t="s">
        <v>172</v>
      </c>
      <c r="V1032" s="5" t="s">
        <v>172</v>
      </c>
      <c r="W1032" s="5" t="s">
        <v>172</v>
      </c>
      <c r="X1032" s="5" t="s">
        <v>172</v>
      </c>
      <c r="Y1032" s="5" t="s">
        <v>2814</v>
      </c>
      <c r="Z1032" s="5" t="s">
        <v>172</v>
      </c>
      <c r="AA1032" s="5" t="s">
        <v>172</v>
      </c>
      <c r="AB1032" s="5" t="s">
        <v>172</v>
      </c>
      <c r="AC1032" s="5" t="s">
        <v>1762</v>
      </c>
      <c r="AD1032" s="5">
        <v>3.1352199999999997E-2</v>
      </c>
      <c r="AE1032" s="5" t="s">
        <v>177</v>
      </c>
      <c r="AF1032" s="5" t="s">
        <v>449</v>
      </c>
      <c r="AG1032" s="5" t="s">
        <v>172</v>
      </c>
      <c r="AH1032" s="40" t="s">
        <v>449</v>
      </c>
      <c r="AI1032" s="40" t="s">
        <v>177</v>
      </c>
      <c r="AJ1032" s="40" t="str">
        <f t="shared" si="126"/>
        <v>Yes</v>
      </c>
      <c r="AK1032" s="40" t="s">
        <v>172</v>
      </c>
      <c r="AL1032" s="40" t="s">
        <v>172</v>
      </c>
      <c r="AM1032" s="5" t="s">
        <v>177</v>
      </c>
      <c r="AN1032" s="5" t="s">
        <v>177</v>
      </c>
      <c r="AO1032" s="5" t="s">
        <v>9265</v>
      </c>
      <c r="AP1032" s="5">
        <v>1132598</v>
      </c>
      <c r="AQ1032" s="5">
        <v>27</v>
      </c>
      <c r="AR1032" s="5" t="str">
        <f t="shared" ref="AR1032:AR1039" si="127">IF(AQ1032&lt;600,"yes","no")</f>
        <v>yes</v>
      </c>
      <c r="AS1032" s="5">
        <v>287364</v>
      </c>
      <c r="AT1032" s="5" t="str">
        <f t="shared" si="119"/>
        <v>yes</v>
      </c>
      <c r="AU1032" s="5" t="str">
        <f t="shared" si="120"/>
        <v>yes</v>
      </c>
      <c r="AV1032" s="5">
        <v>99.382696008276355</v>
      </c>
      <c r="AW1032" s="5">
        <v>100</v>
      </c>
      <c r="AX1032" s="5" t="s">
        <v>2385</v>
      </c>
      <c r="AY1032" s="5">
        <v>0</v>
      </c>
      <c r="AZ1032" s="5" t="str">
        <f t="shared" si="121"/>
        <v>yes</v>
      </c>
      <c r="BA1032" s="5" t="str">
        <f t="shared" si="122"/>
        <v>yes</v>
      </c>
    </row>
    <row r="1033" spans="1:53" ht="17" customHeight="1">
      <c r="A1033" s="5" t="s">
        <v>9212</v>
      </c>
      <c r="B1033" s="5" t="s">
        <v>9212</v>
      </c>
      <c r="C1033" s="5" t="s">
        <v>9221</v>
      </c>
      <c r="D1033" s="5">
        <v>2500000</v>
      </c>
      <c r="E1033" s="5" t="s">
        <v>172</v>
      </c>
      <c r="F1033" s="5" t="s">
        <v>172</v>
      </c>
      <c r="G1033" s="5" t="s">
        <v>2882</v>
      </c>
      <c r="H1033" s="5" t="s">
        <v>1549</v>
      </c>
      <c r="I1033" s="5" t="s">
        <v>6168</v>
      </c>
      <c r="J1033" s="5">
        <v>1972</v>
      </c>
      <c r="K1033" s="10" t="s">
        <v>9215</v>
      </c>
      <c r="L1033" s="136" t="s">
        <v>9218</v>
      </c>
      <c r="M1033" s="5" t="s">
        <v>2688</v>
      </c>
      <c r="N1033" s="5" t="s">
        <v>449</v>
      </c>
      <c r="O1033" s="5" t="s">
        <v>449</v>
      </c>
      <c r="P1033" s="5" t="s">
        <v>177</v>
      </c>
      <c r="Q1033" s="5" t="s">
        <v>172</v>
      </c>
      <c r="R1033" s="5" t="s">
        <v>172</v>
      </c>
      <c r="S1033" s="5" t="s">
        <v>172</v>
      </c>
      <c r="T1033" s="5" t="s">
        <v>172</v>
      </c>
      <c r="U1033" s="5" t="s">
        <v>172</v>
      </c>
      <c r="V1033" s="5" t="s">
        <v>172</v>
      </c>
      <c r="W1033" s="5" t="s">
        <v>172</v>
      </c>
      <c r="X1033" s="5" t="s">
        <v>172</v>
      </c>
      <c r="Y1033" s="5" t="s">
        <v>2814</v>
      </c>
      <c r="Z1033" s="5" t="s">
        <v>172</v>
      </c>
      <c r="AA1033" s="5" t="s">
        <v>172</v>
      </c>
      <c r="AB1033" s="5" t="s">
        <v>172</v>
      </c>
      <c r="AC1033" s="5" t="s">
        <v>1762</v>
      </c>
      <c r="AD1033" s="5">
        <v>3.1317999999999999E-2</v>
      </c>
      <c r="AE1033" s="5" t="s">
        <v>177</v>
      </c>
      <c r="AF1033" s="5" t="s">
        <v>449</v>
      </c>
      <c r="AG1033" s="5" t="s">
        <v>172</v>
      </c>
      <c r="AH1033" s="40" t="s">
        <v>449</v>
      </c>
      <c r="AI1033" s="40" t="s">
        <v>177</v>
      </c>
      <c r="AJ1033" s="40" t="str">
        <f t="shared" si="126"/>
        <v>Yes</v>
      </c>
      <c r="AK1033" s="40" t="s">
        <v>172</v>
      </c>
      <c r="AL1033" s="40" t="s">
        <v>172</v>
      </c>
      <c r="AM1033" s="5" t="s">
        <v>177</v>
      </c>
      <c r="AN1033" s="5" t="s">
        <v>177</v>
      </c>
      <c r="AO1033" s="5" t="s">
        <v>9266</v>
      </c>
      <c r="AP1033" s="5">
        <v>1132436</v>
      </c>
      <c r="AQ1033" s="5">
        <v>25</v>
      </c>
      <c r="AR1033" s="5" t="str">
        <f t="shared" si="127"/>
        <v>yes</v>
      </c>
      <c r="AS1033" s="5">
        <v>267777</v>
      </c>
      <c r="AT1033" s="5" t="str">
        <f t="shared" si="119"/>
        <v>yes</v>
      </c>
      <c r="AU1033" s="5" t="str">
        <f t="shared" si="120"/>
        <v>yes</v>
      </c>
      <c r="AV1033" s="5">
        <v>99.36848090569508</v>
      </c>
      <c r="AW1033" s="5">
        <v>100</v>
      </c>
      <c r="AX1033" s="5" t="s">
        <v>2385</v>
      </c>
      <c r="AY1033" s="5">
        <v>0</v>
      </c>
      <c r="AZ1033" s="5" t="str">
        <f t="shared" si="121"/>
        <v>yes</v>
      </c>
      <c r="BA1033" s="5" t="str">
        <f t="shared" si="122"/>
        <v>yes</v>
      </c>
    </row>
    <row r="1034" spans="1:53">
      <c r="A1034" s="137" t="s">
        <v>9214</v>
      </c>
      <c r="B1034" s="5" t="s">
        <v>9213</v>
      </c>
      <c r="C1034" s="5" t="s">
        <v>9219</v>
      </c>
      <c r="D1034" s="5">
        <v>1004132</v>
      </c>
      <c r="E1034" s="5" t="s">
        <v>172</v>
      </c>
      <c r="F1034" s="5" t="s">
        <v>11141</v>
      </c>
      <c r="G1034" s="5" t="s">
        <v>2882</v>
      </c>
      <c r="H1034" s="5" t="s">
        <v>1549</v>
      </c>
      <c r="I1034" s="5" t="s">
        <v>6168</v>
      </c>
      <c r="J1034" s="5">
        <v>1977</v>
      </c>
      <c r="K1034" s="10" t="s">
        <v>9215</v>
      </c>
      <c r="L1034" s="136" t="s">
        <v>9218</v>
      </c>
      <c r="M1034" s="5" t="s">
        <v>9216</v>
      </c>
      <c r="N1034" s="5" t="s">
        <v>449</v>
      </c>
      <c r="O1034" s="5" t="s">
        <v>449</v>
      </c>
      <c r="P1034" s="5" t="s">
        <v>449</v>
      </c>
      <c r="Q1034" s="5" t="s">
        <v>172</v>
      </c>
      <c r="R1034" s="5" t="s">
        <v>172</v>
      </c>
      <c r="S1034" s="5" t="s">
        <v>172</v>
      </c>
      <c r="T1034" s="5" t="s">
        <v>172</v>
      </c>
      <c r="U1034" s="5" t="s">
        <v>172</v>
      </c>
      <c r="V1034" s="5" t="s">
        <v>172</v>
      </c>
      <c r="W1034" s="5" t="s">
        <v>172</v>
      </c>
      <c r="X1034" s="5" t="s">
        <v>172</v>
      </c>
      <c r="Y1034" s="5" t="s">
        <v>2814</v>
      </c>
      <c r="Z1034" s="5" t="s">
        <v>9217</v>
      </c>
      <c r="AA1034" s="5" t="s">
        <v>2797</v>
      </c>
      <c r="AB1034" s="5" t="s">
        <v>10007</v>
      </c>
      <c r="AC1034" s="5" t="s">
        <v>1762</v>
      </c>
      <c r="AD1034" s="5">
        <v>3.1386400000000002E-2</v>
      </c>
      <c r="AE1034" s="5" t="s">
        <v>177</v>
      </c>
      <c r="AF1034" s="5" t="s">
        <v>449</v>
      </c>
      <c r="AG1034" s="5">
        <v>3.6833200000000003E-2</v>
      </c>
      <c r="AH1034" s="40" t="s">
        <v>177</v>
      </c>
      <c r="AI1034" s="40" t="s">
        <v>449</v>
      </c>
      <c r="AJ1034" s="40" t="str">
        <f t="shared" si="126"/>
        <v>No</v>
      </c>
      <c r="AK1034" s="40">
        <v>223.8</v>
      </c>
      <c r="AL1034" s="40">
        <v>224</v>
      </c>
      <c r="AM1034" s="5" t="s">
        <v>177</v>
      </c>
      <c r="AN1034" s="5" t="s">
        <v>177</v>
      </c>
      <c r="AO1034" s="5" t="s">
        <v>9264</v>
      </c>
      <c r="AP1034" s="5">
        <v>1131844</v>
      </c>
      <c r="AQ1034" s="5">
        <v>22</v>
      </c>
      <c r="AR1034" s="5" t="str">
        <f t="shared" si="127"/>
        <v>yes</v>
      </c>
      <c r="AS1034" s="5">
        <v>298051</v>
      </c>
      <c r="AT1034" s="5" t="str">
        <f t="shared" si="119"/>
        <v>yes</v>
      </c>
      <c r="AU1034" s="5" t="str">
        <f t="shared" si="120"/>
        <v>yes</v>
      </c>
      <c r="AV1034" s="5">
        <v>99.316534357990676</v>
      </c>
      <c r="AW1034" s="5">
        <v>100</v>
      </c>
      <c r="AX1034" s="5" t="s">
        <v>2385</v>
      </c>
      <c r="AY1034" s="5">
        <v>0</v>
      </c>
      <c r="AZ1034" s="5" t="str">
        <f t="shared" si="121"/>
        <v>yes</v>
      </c>
      <c r="BA1034" s="5" t="str">
        <f t="shared" si="122"/>
        <v>yes</v>
      </c>
    </row>
    <row r="1035" spans="1:53">
      <c r="A1035" s="162" t="s">
        <v>9129</v>
      </c>
      <c r="B1035" s="5" t="s">
        <v>9141</v>
      </c>
      <c r="C1035" s="5" t="s">
        <v>9138</v>
      </c>
      <c r="D1035" s="5">
        <v>2062397</v>
      </c>
      <c r="E1035" s="5" t="s">
        <v>172</v>
      </c>
      <c r="F1035" s="81" t="s">
        <v>9128</v>
      </c>
      <c r="G1035" s="5" t="s">
        <v>2882</v>
      </c>
      <c r="H1035" s="5" t="s">
        <v>1549</v>
      </c>
      <c r="I1035" s="5" t="s">
        <v>9331</v>
      </c>
      <c r="J1035" s="5" t="s">
        <v>172</v>
      </c>
      <c r="K1035" s="5" t="s">
        <v>9200</v>
      </c>
      <c r="L1035" s="136" t="s">
        <v>9131</v>
      </c>
      <c r="M1035" s="10" t="s">
        <v>9132</v>
      </c>
      <c r="N1035" s="5" t="s">
        <v>449</v>
      </c>
      <c r="O1035" s="5" t="s">
        <v>449</v>
      </c>
      <c r="P1035" s="5" t="s">
        <v>449</v>
      </c>
      <c r="Q1035" s="5" t="s">
        <v>172</v>
      </c>
      <c r="R1035" s="5" t="s">
        <v>9624</v>
      </c>
      <c r="S1035" s="5" t="s">
        <v>172</v>
      </c>
      <c r="T1035" s="5" t="s">
        <v>172</v>
      </c>
      <c r="U1035" s="5" t="s">
        <v>172</v>
      </c>
      <c r="V1035" s="5" t="s">
        <v>9625</v>
      </c>
      <c r="W1035" s="5" t="s">
        <v>172</v>
      </c>
      <c r="X1035" s="5" t="s">
        <v>172</v>
      </c>
      <c r="Y1035" s="5" t="s">
        <v>2814</v>
      </c>
      <c r="Z1035" s="5" t="s">
        <v>172</v>
      </c>
      <c r="AA1035" s="5" t="s">
        <v>2080</v>
      </c>
      <c r="AB1035" s="5" t="s">
        <v>6585</v>
      </c>
      <c r="AC1035" s="5" t="s">
        <v>172</v>
      </c>
      <c r="AD1035" s="5">
        <v>0.43936199999999997</v>
      </c>
      <c r="AE1035" s="5" t="s">
        <v>449</v>
      </c>
      <c r="AF1035" s="5" t="s">
        <v>449</v>
      </c>
      <c r="AG1035" s="40" t="s">
        <v>172</v>
      </c>
      <c r="AH1035" s="40" t="s">
        <v>449</v>
      </c>
      <c r="AI1035" s="40" t="s">
        <v>177</v>
      </c>
      <c r="AJ1035" s="40" t="str">
        <f t="shared" si="126"/>
        <v>Yes</v>
      </c>
      <c r="AK1035" s="40" t="s">
        <v>172</v>
      </c>
      <c r="AL1035" s="40" t="s">
        <v>172</v>
      </c>
      <c r="AM1035" s="5" t="s">
        <v>177</v>
      </c>
      <c r="AN1035" s="5" t="s">
        <v>177</v>
      </c>
      <c r="AO1035" s="5" t="s">
        <v>9197</v>
      </c>
      <c r="AP1035" s="5">
        <v>216987</v>
      </c>
      <c r="AQ1035" s="5">
        <v>325</v>
      </c>
      <c r="AR1035" s="5" t="str">
        <f t="shared" si="127"/>
        <v>yes</v>
      </c>
      <c r="AS1035" s="5">
        <v>649</v>
      </c>
      <c r="AT1035" s="5" t="str">
        <f>IF(AS1035&gt;1500,"yes","no")</f>
        <v>no</v>
      </c>
      <c r="AU1035" s="5" t="str">
        <f>IF($AS1035&gt;5000,"yes","no")</f>
        <v>no</v>
      </c>
      <c r="AV1035" s="5">
        <v>19.040076937049033</v>
      </c>
      <c r="AW1035" s="5">
        <v>32.159999999999997</v>
      </c>
      <c r="AX1035" s="5" t="s">
        <v>2386</v>
      </c>
      <c r="AY1035" s="5">
        <v>3.39</v>
      </c>
      <c r="AZ1035" s="5" t="str">
        <f>IF($AY1035&lt;5,"yes","no")</f>
        <v>yes</v>
      </c>
      <c r="BA1035" s="5" t="str">
        <f>IF(AY1035&lt;10,"yes","no")</f>
        <v>yes</v>
      </c>
    </row>
    <row r="1036" spans="1:53">
      <c r="A1036" s="162" t="s">
        <v>9133</v>
      </c>
      <c r="B1036" s="5" t="s">
        <v>9142</v>
      </c>
      <c r="C1036" s="5" t="s">
        <v>9139</v>
      </c>
      <c r="D1036" s="5">
        <v>4000000</v>
      </c>
      <c r="E1036" s="5" t="s">
        <v>172</v>
      </c>
      <c r="F1036" s="81" t="s">
        <v>9134</v>
      </c>
      <c r="G1036" s="5" t="s">
        <v>2882</v>
      </c>
      <c r="H1036" s="5" t="s">
        <v>1549</v>
      </c>
      <c r="I1036" s="5" t="s">
        <v>9331</v>
      </c>
      <c r="J1036" s="5" t="s">
        <v>9130</v>
      </c>
      <c r="K1036" s="5" t="s">
        <v>9200</v>
      </c>
      <c r="L1036" s="136" t="s">
        <v>9131</v>
      </c>
      <c r="M1036" s="10" t="s">
        <v>9132</v>
      </c>
      <c r="N1036" s="5" t="s">
        <v>449</v>
      </c>
      <c r="O1036" s="5" t="s">
        <v>449</v>
      </c>
      <c r="P1036" s="5" t="s">
        <v>449</v>
      </c>
      <c r="Q1036" s="5" t="s">
        <v>172</v>
      </c>
      <c r="R1036" s="5" t="s">
        <v>9624</v>
      </c>
      <c r="S1036" s="5" t="s">
        <v>172</v>
      </c>
      <c r="T1036" s="5" t="s">
        <v>172</v>
      </c>
      <c r="U1036" s="5" t="s">
        <v>172</v>
      </c>
      <c r="V1036" s="5" t="s">
        <v>9626</v>
      </c>
      <c r="W1036" s="5" t="s">
        <v>172</v>
      </c>
      <c r="X1036" s="5" t="s">
        <v>172</v>
      </c>
      <c r="Y1036" s="5" t="s">
        <v>2814</v>
      </c>
      <c r="Z1036" s="5" t="s">
        <v>172</v>
      </c>
      <c r="AA1036" s="5" t="s">
        <v>2080</v>
      </c>
      <c r="AB1036" s="5" t="s">
        <v>6585</v>
      </c>
      <c r="AC1036" s="5" t="s">
        <v>172</v>
      </c>
      <c r="AD1036" s="5">
        <v>0.23621500000000001</v>
      </c>
      <c r="AE1036" s="5" t="s">
        <v>177</v>
      </c>
      <c r="AF1036" s="5" t="s">
        <v>449</v>
      </c>
      <c r="AG1036" s="40">
        <v>0.41839700000000002</v>
      </c>
      <c r="AH1036" s="40" t="s">
        <v>449</v>
      </c>
      <c r="AI1036" s="40" t="s">
        <v>449</v>
      </c>
      <c r="AJ1036" s="40" t="str">
        <f t="shared" si="126"/>
        <v>No</v>
      </c>
      <c r="AK1036" s="40" t="s">
        <v>172</v>
      </c>
      <c r="AL1036" s="40" t="s">
        <v>172</v>
      </c>
      <c r="AM1036" s="5" t="s">
        <v>177</v>
      </c>
      <c r="AN1036" s="5" t="s">
        <v>177</v>
      </c>
      <c r="AO1036" s="5" t="s">
        <v>9198</v>
      </c>
      <c r="AP1036" s="5">
        <v>748847</v>
      </c>
      <c r="AQ1036" s="5">
        <v>818</v>
      </c>
      <c r="AR1036" s="5" t="str">
        <f t="shared" si="127"/>
        <v>no</v>
      </c>
      <c r="AS1036" s="5">
        <v>944</v>
      </c>
      <c r="AT1036" s="5" t="str">
        <f>IF(AS1036&gt;1500,"yes","no")</f>
        <v>no</v>
      </c>
      <c r="AU1036" s="5" t="str">
        <f>IF($AS1036&gt;5000,"yes","no")</f>
        <v>no</v>
      </c>
      <c r="AV1036" s="5">
        <v>65.70948717701225</v>
      </c>
      <c r="AW1036" s="5">
        <v>74.8</v>
      </c>
      <c r="AX1036" s="5" t="s">
        <v>2386</v>
      </c>
      <c r="AY1036" s="5">
        <v>10.4</v>
      </c>
      <c r="AZ1036" s="5" t="str">
        <f>IF($AY1036&lt;5,"yes","no")</f>
        <v>no</v>
      </c>
      <c r="BA1036" s="5" t="str">
        <f>IF(AY1036&lt;10,"yes","no")</f>
        <v>no</v>
      </c>
    </row>
    <row r="1037" spans="1:53">
      <c r="A1037" s="5">
        <v>133</v>
      </c>
      <c r="B1037" s="5" t="s">
        <v>9140</v>
      </c>
      <c r="C1037" s="5" t="s">
        <v>9137</v>
      </c>
      <c r="D1037" s="5">
        <v>1542677</v>
      </c>
      <c r="E1037" s="5" t="s">
        <v>172</v>
      </c>
      <c r="F1037" s="81" t="s">
        <v>9135</v>
      </c>
      <c r="G1037" s="5" t="s">
        <v>2882</v>
      </c>
      <c r="H1037" s="5" t="s">
        <v>1593</v>
      </c>
      <c r="I1037" s="5" t="s">
        <v>9331</v>
      </c>
      <c r="J1037" s="5" t="s">
        <v>9136</v>
      </c>
      <c r="K1037" s="5" t="s">
        <v>9200</v>
      </c>
      <c r="L1037" s="136" t="s">
        <v>9131</v>
      </c>
      <c r="M1037" s="10" t="s">
        <v>9132</v>
      </c>
      <c r="N1037" s="5" t="s">
        <v>449</v>
      </c>
      <c r="O1037" s="5" t="s">
        <v>449</v>
      </c>
      <c r="P1037" s="5" t="s">
        <v>449</v>
      </c>
      <c r="Q1037" s="5" t="s">
        <v>172</v>
      </c>
      <c r="R1037" s="5" t="s">
        <v>9624</v>
      </c>
      <c r="S1037" s="5" t="s">
        <v>172</v>
      </c>
      <c r="T1037" s="5" t="s">
        <v>172</v>
      </c>
      <c r="U1037" s="5" t="s">
        <v>172</v>
      </c>
      <c r="V1037" s="5" t="s">
        <v>9625</v>
      </c>
      <c r="W1037" s="5" t="s">
        <v>172</v>
      </c>
      <c r="X1037" s="5" t="s">
        <v>172</v>
      </c>
      <c r="Y1037" s="5" t="s">
        <v>2814</v>
      </c>
      <c r="Z1037" s="5" t="s">
        <v>172</v>
      </c>
      <c r="AA1037" s="5" t="s">
        <v>2080</v>
      </c>
      <c r="AB1037" s="5" t="s">
        <v>6585</v>
      </c>
      <c r="AC1037" s="5" t="s">
        <v>172</v>
      </c>
      <c r="AD1037" s="5">
        <v>0.65980799999999995</v>
      </c>
      <c r="AE1037" s="5" t="s">
        <v>449</v>
      </c>
      <c r="AF1037" s="5" t="s">
        <v>177</v>
      </c>
      <c r="AG1037" s="40" t="s">
        <v>172</v>
      </c>
      <c r="AH1037" s="40" t="s">
        <v>449</v>
      </c>
      <c r="AI1037" s="40" t="s">
        <v>177</v>
      </c>
      <c r="AJ1037" s="40" t="str">
        <f t="shared" si="126"/>
        <v>Yes</v>
      </c>
      <c r="AK1037" s="40" t="s">
        <v>172</v>
      </c>
      <c r="AL1037" s="40" t="s">
        <v>172</v>
      </c>
      <c r="AM1037" s="5" t="s">
        <v>177</v>
      </c>
      <c r="AN1037" s="5" t="s">
        <v>177</v>
      </c>
      <c r="AO1037" s="5" t="s">
        <v>9199</v>
      </c>
      <c r="AP1037" s="5">
        <v>1648</v>
      </c>
      <c r="AQ1037" s="5">
        <v>3</v>
      </c>
      <c r="AR1037" s="5" t="str">
        <f t="shared" si="127"/>
        <v>yes</v>
      </c>
      <c r="AS1037" s="5">
        <v>557</v>
      </c>
      <c r="AT1037" s="5" t="str">
        <f>IF(AS1037&gt;1500,"yes","no")</f>
        <v>no</v>
      </c>
      <c r="AU1037" s="5" t="str">
        <f>IF($AS1037&gt;5000,"yes","no")</f>
        <v>no</v>
      </c>
      <c r="AV1037" s="5">
        <v>0.14460795712303873</v>
      </c>
      <c r="AW1037" s="5">
        <v>7.74</v>
      </c>
      <c r="AX1037" s="5" t="s">
        <v>2386</v>
      </c>
      <c r="AY1037" s="5">
        <v>0</v>
      </c>
      <c r="AZ1037" s="5" t="str">
        <f>IF($AY1037&lt;5,"yes","no")</f>
        <v>yes</v>
      </c>
      <c r="BA1037" s="5" t="str">
        <f>IF(AY1037&lt;10,"yes","no")</f>
        <v>yes</v>
      </c>
    </row>
    <row r="1038" spans="1:53">
      <c r="A1038" s="137" t="s">
        <v>9222</v>
      </c>
      <c r="B1038" s="5" t="s">
        <v>9223</v>
      </c>
      <c r="C1038" s="5" t="s">
        <v>9274</v>
      </c>
      <c r="D1038" s="5">
        <v>2500000</v>
      </c>
      <c r="E1038" s="5" t="s">
        <v>172</v>
      </c>
      <c r="F1038" s="5" t="s">
        <v>172</v>
      </c>
      <c r="G1038" s="5" t="s">
        <v>2882</v>
      </c>
      <c r="H1038" s="5" t="s">
        <v>1593</v>
      </c>
      <c r="I1038" s="5" t="s">
        <v>9331</v>
      </c>
      <c r="J1038" s="5" t="s">
        <v>9226</v>
      </c>
      <c r="K1038" s="10" t="s">
        <v>9224</v>
      </c>
      <c r="L1038" s="136" t="s">
        <v>9225</v>
      </c>
      <c r="M1038" s="10" t="s">
        <v>9132</v>
      </c>
      <c r="N1038" s="5" t="s">
        <v>449</v>
      </c>
      <c r="O1038" s="5" t="s">
        <v>449</v>
      </c>
      <c r="P1038" s="5" t="s">
        <v>449</v>
      </c>
      <c r="Q1038" s="5" t="s">
        <v>172</v>
      </c>
      <c r="R1038" s="5" t="s">
        <v>9624</v>
      </c>
      <c r="S1038" s="5" t="s">
        <v>172</v>
      </c>
      <c r="T1038" s="5" t="s">
        <v>172</v>
      </c>
      <c r="U1038" s="5" t="s">
        <v>172</v>
      </c>
      <c r="V1038" s="5" t="s">
        <v>172</v>
      </c>
      <c r="W1038" s="5" t="s">
        <v>172</v>
      </c>
      <c r="X1038" s="5" t="s">
        <v>172</v>
      </c>
      <c r="Y1038" s="5" t="s">
        <v>2814</v>
      </c>
      <c r="Z1038" s="5" t="s">
        <v>172</v>
      </c>
      <c r="AA1038" s="5" t="s">
        <v>2080</v>
      </c>
      <c r="AB1038" s="5" t="s">
        <v>6585</v>
      </c>
      <c r="AC1038" s="5" t="s">
        <v>172</v>
      </c>
      <c r="AD1038" s="5">
        <v>5.3835800000000003E-2</v>
      </c>
      <c r="AE1038" s="5" t="s">
        <v>177</v>
      </c>
      <c r="AF1038" s="5" t="s">
        <v>449</v>
      </c>
      <c r="AG1038" s="40">
        <v>4.0617399999999998E-2</v>
      </c>
      <c r="AH1038" s="40" t="s">
        <v>177</v>
      </c>
      <c r="AI1038" s="40" t="s">
        <v>449</v>
      </c>
      <c r="AJ1038" s="40" t="str">
        <f t="shared" si="126"/>
        <v>No</v>
      </c>
      <c r="AK1038" s="40" t="s">
        <v>172</v>
      </c>
      <c r="AL1038" s="40" t="s">
        <v>172</v>
      </c>
      <c r="AM1038" s="5" t="s">
        <v>177</v>
      </c>
      <c r="AN1038" s="5" t="s">
        <v>177</v>
      </c>
      <c r="AO1038" s="5" t="s">
        <v>9375</v>
      </c>
      <c r="AP1038" s="5">
        <v>1139687</v>
      </c>
      <c r="AQ1038" s="5">
        <v>81</v>
      </c>
      <c r="AR1038" s="5" t="str">
        <f t="shared" si="127"/>
        <v>yes</v>
      </c>
      <c r="AS1038" s="5">
        <v>27388</v>
      </c>
      <c r="AT1038" s="5" t="str">
        <f>IF(AS1038&gt;1500,"yes","no")</f>
        <v>yes</v>
      </c>
      <c r="AU1038" s="5" t="str">
        <f>IF($AS1038&gt;5000,"yes","no")</f>
        <v>yes</v>
      </c>
      <c r="AV1038" s="5">
        <v>100.00473836752708</v>
      </c>
      <c r="AW1038" s="5">
        <v>99.97</v>
      </c>
      <c r="AX1038" s="5" t="s">
        <v>2385</v>
      </c>
      <c r="AY1038" s="5">
        <v>0.45</v>
      </c>
      <c r="AZ1038" s="5" t="str">
        <f>IF($AY1038&lt;5,"yes","no")</f>
        <v>yes</v>
      </c>
      <c r="BA1038" s="5" t="str">
        <f>IF(AY1038&lt;10,"yes","no")</f>
        <v>yes</v>
      </c>
    </row>
    <row r="1039" spans="1:53">
      <c r="A1039" s="5" t="s">
        <v>9327</v>
      </c>
      <c r="B1039" s="5" t="s">
        <v>9373</v>
      </c>
      <c r="C1039" s="5" t="s">
        <v>9372</v>
      </c>
      <c r="D1039" s="5">
        <v>593129</v>
      </c>
      <c r="E1039" s="5" t="s">
        <v>172</v>
      </c>
      <c r="F1039" s="5" t="s">
        <v>9371</v>
      </c>
      <c r="G1039" s="5" t="s">
        <v>2882</v>
      </c>
      <c r="H1039" s="5" t="s">
        <v>1593</v>
      </c>
      <c r="I1039" s="5" t="s">
        <v>9331</v>
      </c>
      <c r="J1039" s="5">
        <v>1463</v>
      </c>
      <c r="K1039" s="10" t="s">
        <v>9328</v>
      </c>
      <c r="L1039" s="136" t="s">
        <v>9131</v>
      </c>
      <c r="M1039" s="10" t="s">
        <v>9132</v>
      </c>
      <c r="N1039" s="5" t="s">
        <v>449</v>
      </c>
      <c r="O1039" s="5" t="s">
        <v>449</v>
      </c>
      <c r="P1039" s="5" t="s">
        <v>449</v>
      </c>
      <c r="Q1039" s="5" t="s">
        <v>172</v>
      </c>
      <c r="R1039" s="5" t="s">
        <v>172</v>
      </c>
      <c r="S1039" s="5" t="s">
        <v>172</v>
      </c>
      <c r="T1039" s="5" t="s">
        <v>172</v>
      </c>
      <c r="U1039" s="5" t="s">
        <v>172</v>
      </c>
      <c r="V1039" s="5" t="s">
        <v>172</v>
      </c>
      <c r="W1039" s="5" t="s">
        <v>172</v>
      </c>
      <c r="X1039" s="5" t="s">
        <v>172</v>
      </c>
      <c r="Y1039" s="5" t="s">
        <v>2814</v>
      </c>
      <c r="Z1039" s="5" t="s">
        <v>9330</v>
      </c>
      <c r="AA1039" s="5" t="s">
        <v>9329</v>
      </c>
      <c r="AB1039" s="5" t="s">
        <v>2254</v>
      </c>
      <c r="AC1039" s="5" t="s">
        <v>172</v>
      </c>
      <c r="AD1039" s="5">
        <v>0.27381299999999997</v>
      </c>
      <c r="AE1039" s="5" t="s">
        <v>449</v>
      </c>
      <c r="AF1039" s="5" t="s">
        <v>449</v>
      </c>
      <c r="AG1039" s="5" t="s">
        <v>172</v>
      </c>
      <c r="AH1039" s="40" t="s">
        <v>449</v>
      </c>
      <c r="AI1039" s="40" t="s">
        <v>177</v>
      </c>
      <c r="AJ1039" s="40" t="str">
        <f t="shared" si="126"/>
        <v>Yes</v>
      </c>
      <c r="AK1039" s="40" t="s">
        <v>172</v>
      </c>
      <c r="AL1039" s="40" t="s">
        <v>172</v>
      </c>
      <c r="AM1039" s="5" t="s">
        <v>177</v>
      </c>
      <c r="AN1039" s="5" t="s">
        <v>177</v>
      </c>
      <c r="AO1039" s="5" t="s">
        <v>9374</v>
      </c>
      <c r="AP1039" s="5">
        <v>263319</v>
      </c>
      <c r="AQ1039" s="5">
        <v>397</v>
      </c>
      <c r="AR1039" s="5" t="str">
        <f t="shared" si="127"/>
        <v>yes</v>
      </c>
      <c r="AS1039" s="5">
        <v>649</v>
      </c>
      <c r="AT1039" s="5" t="str">
        <f>IF(AS1039&gt;1500,"yes","no")</f>
        <v>no</v>
      </c>
      <c r="AU1039" s="5" t="str">
        <f>IF($AS1039&gt;5000,"yes","no")</f>
        <v>no</v>
      </c>
      <c r="AV1039" s="5">
        <v>23.105596275292132</v>
      </c>
      <c r="AW1039" s="5">
        <v>45.2</v>
      </c>
      <c r="AX1039" s="5" t="s">
        <v>2386</v>
      </c>
      <c r="AY1039" s="5">
        <v>5.05</v>
      </c>
      <c r="AZ1039" s="5" t="str">
        <f>IF($AY1039&lt;5,"yes","no")</f>
        <v>no</v>
      </c>
      <c r="BA1039" s="5" t="str">
        <f>IF(AY1039&lt;10,"yes","no")</f>
        <v>yes</v>
      </c>
    </row>
    <row r="1040" spans="1:53">
      <c r="A1040" s="5" t="s">
        <v>9359</v>
      </c>
      <c r="B1040" s="5" t="s">
        <v>9366</v>
      </c>
      <c r="C1040" s="5" t="s">
        <v>9382</v>
      </c>
      <c r="D1040" s="5">
        <v>4000000</v>
      </c>
      <c r="E1040" s="5" t="s">
        <v>172</v>
      </c>
      <c r="F1040" s="5" t="s">
        <v>9366</v>
      </c>
      <c r="G1040" s="5" t="s">
        <v>2882</v>
      </c>
      <c r="H1040" s="5" t="s">
        <v>1549</v>
      </c>
      <c r="I1040" s="5" t="s">
        <v>6168</v>
      </c>
      <c r="J1040" s="5">
        <v>2018</v>
      </c>
      <c r="K1040" s="10" t="s">
        <v>9367</v>
      </c>
      <c r="L1040" s="136" t="s">
        <v>9369</v>
      </c>
      <c r="M1040" s="5" t="s">
        <v>2383</v>
      </c>
      <c r="N1040" s="5" t="s">
        <v>177</v>
      </c>
      <c r="O1040" s="5" t="s">
        <v>177</v>
      </c>
      <c r="P1040" s="5" t="s">
        <v>449</v>
      </c>
      <c r="Q1040" s="5" t="s">
        <v>172</v>
      </c>
      <c r="R1040" s="5" t="s">
        <v>9368</v>
      </c>
      <c r="S1040" s="5" t="s">
        <v>172</v>
      </c>
      <c r="T1040" s="5" t="s">
        <v>9520</v>
      </c>
      <c r="U1040" s="5" t="s">
        <v>172</v>
      </c>
      <c r="V1040" s="5">
        <v>27</v>
      </c>
      <c r="W1040" s="5" t="s">
        <v>172</v>
      </c>
      <c r="X1040" s="5" t="s">
        <v>172</v>
      </c>
      <c r="Y1040" s="5" t="s">
        <v>2814</v>
      </c>
      <c r="Z1040" s="5" t="s">
        <v>9370</v>
      </c>
      <c r="AA1040" s="5" t="s">
        <v>2078</v>
      </c>
      <c r="AB1040" s="5" t="s">
        <v>2253</v>
      </c>
      <c r="AC1040" s="5" t="s">
        <v>1765</v>
      </c>
      <c r="AD1040" s="5">
        <v>0.29325200000000001</v>
      </c>
      <c r="AE1040" s="5" t="s">
        <v>449</v>
      </c>
      <c r="AF1040" s="5" t="s">
        <v>449</v>
      </c>
      <c r="AG1040" s="40">
        <v>3.2464800000000002E-2</v>
      </c>
      <c r="AH1040" s="40" t="s">
        <v>177</v>
      </c>
      <c r="AI1040" s="40" t="s">
        <v>449</v>
      </c>
      <c r="AJ1040" s="40" t="str">
        <f t="shared" si="126"/>
        <v>No</v>
      </c>
      <c r="AK1040" s="40">
        <v>401.8</v>
      </c>
      <c r="AL1040" s="40">
        <v>33</v>
      </c>
      <c r="AM1040" s="5"/>
      <c r="AN1040" s="5"/>
      <c r="AR1040" s="5" t="str">
        <f t="shared" ref="AR1040:AR1047" si="128">IF(AQ1040&lt;600,"yes","no")</f>
        <v>yes</v>
      </c>
      <c r="AT1040" s="5"/>
      <c r="AU1040" s="5"/>
      <c r="AW1040" s="5"/>
      <c r="AX1040" s="5"/>
      <c r="AY1040" s="5"/>
      <c r="AZ1040" s="5"/>
      <c r="BA1040" s="5"/>
    </row>
    <row r="1041" spans="1:53">
      <c r="A1041" s="5" t="s">
        <v>9358</v>
      </c>
      <c r="B1041" s="5" t="s">
        <v>9365</v>
      </c>
      <c r="C1041" s="5" t="s">
        <v>9383</v>
      </c>
      <c r="D1041" s="5">
        <v>4000000</v>
      </c>
      <c r="E1041" s="5" t="s">
        <v>172</v>
      </c>
      <c r="F1041" s="5" t="s">
        <v>9365</v>
      </c>
      <c r="G1041" s="5" t="s">
        <v>2882</v>
      </c>
      <c r="H1041" s="5" t="s">
        <v>1549</v>
      </c>
      <c r="I1041" s="5" t="s">
        <v>6168</v>
      </c>
      <c r="J1041" s="5">
        <v>2018</v>
      </c>
      <c r="K1041" s="10" t="s">
        <v>9367</v>
      </c>
      <c r="L1041" s="136" t="s">
        <v>9369</v>
      </c>
      <c r="M1041" s="5" t="s">
        <v>2383</v>
      </c>
      <c r="N1041" s="5" t="s">
        <v>177</v>
      </c>
      <c r="O1041" s="5" t="s">
        <v>177</v>
      </c>
      <c r="P1041" s="5" t="s">
        <v>449</v>
      </c>
      <c r="Q1041" s="5" t="s">
        <v>172</v>
      </c>
      <c r="R1041" s="5" t="s">
        <v>9368</v>
      </c>
      <c r="S1041" s="5" t="s">
        <v>172</v>
      </c>
      <c r="T1041" s="5" t="s">
        <v>9520</v>
      </c>
      <c r="U1041" s="5" t="s">
        <v>172</v>
      </c>
      <c r="V1041" s="5">
        <v>31</v>
      </c>
      <c r="W1041" s="5" t="s">
        <v>172</v>
      </c>
      <c r="X1041" s="5" t="s">
        <v>172</v>
      </c>
      <c r="Y1041" s="5" t="s">
        <v>2814</v>
      </c>
      <c r="Z1041" s="5" t="s">
        <v>9370</v>
      </c>
      <c r="AA1041" s="5" t="s">
        <v>2078</v>
      </c>
      <c r="AB1041" s="5" t="s">
        <v>2253</v>
      </c>
      <c r="AC1041" s="5" t="s">
        <v>1765</v>
      </c>
      <c r="AD1041" s="5">
        <v>0.20930699999999999</v>
      </c>
      <c r="AE1041" s="5" t="s">
        <v>177</v>
      </c>
      <c r="AF1041" s="5" t="s">
        <v>449</v>
      </c>
      <c r="AG1041" s="40">
        <v>6.6528199999999996E-2</v>
      </c>
      <c r="AH1041" s="40" t="s">
        <v>177</v>
      </c>
      <c r="AI1041" s="40" t="s">
        <v>449</v>
      </c>
      <c r="AJ1041" s="40" t="str">
        <f t="shared" si="126"/>
        <v>No</v>
      </c>
      <c r="AK1041" s="40">
        <v>316.10000000000002</v>
      </c>
      <c r="AL1041" s="40">
        <v>68</v>
      </c>
      <c r="AM1041" s="5" t="s">
        <v>177</v>
      </c>
      <c r="AN1041" s="5" t="s">
        <v>177</v>
      </c>
      <c r="AO1041" s="5" t="s">
        <v>9384</v>
      </c>
      <c r="AP1041" s="5">
        <v>941339</v>
      </c>
      <c r="AQ1041" s="5">
        <v>353</v>
      </c>
      <c r="AR1041" s="5" t="str">
        <f t="shared" si="128"/>
        <v>yes</v>
      </c>
      <c r="AS1041" s="5">
        <v>5441</v>
      </c>
      <c r="AT1041" s="5" t="str">
        <f t="shared" ref="AT1041:AT1047" si="129">IF(AS1041&gt;1500,"yes","no")</f>
        <v>yes</v>
      </c>
      <c r="AU1041" s="5" t="str">
        <f t="shared" ref="AU1041:AU1104" si="130">IF($AS1041&gt;5000,"yes","no")</f>
        <v>yes</v>
      </c>
      <c r="AV1041" s="5">
        <f>(AP1041/1139633)*100</f>
        <v>82.600187955245246</v>
      </c>
      <c r="AW1041" s="5">
        <v>83</v>
      </c>
      <c r="AX1041" s="5" t="s">
        <v>2386</v>
      </c>
      <c r="AY1041" s="5">
        <v>6.22</v>
      </c>
      <c r="AZ1041" s="5" t="str">
        <f t="shared" ref="AZ1041:AZ1046" si="131">IF($AY1041&lt;5,"yes","no")</f>
        <v>no</v>
      </c>
      <c r="BA1041" s="5" t="str">
        <f t="shared" ref="BA1041:BA1046" si="132">IF(AY1041&lt;10,"yes","no")</f>
        <v>yes</v>
      </c>
    </row>
    <row r="1042" spans="1:53">
      <c r="A1042" s="5" t="s">
        <v>9357</v>
      </c>
      <c r="B1042" s="5" t="s">
        <v>9364</v>
      </c>
      <c r="C1042" s="5" t="s">
        <v>9377</v>
      </c>
      <c r="D1042" s="5">
        <v>52685</v>
      </c>
      <c r="E1042" s="5" t="s">
        <v>172</v>
      </c>
      <c r="F1042" s="5" t="s">
        <v>9364</v>
      </c>
      <c r="G1042" s="5" t="s">
        <v>2882</v>
      </c>
      <c r="H1042" s="5" t="s">
        <v>1549</v>
      </c>
      <c r="I1042" s="5" t="s">
        <v>6168</v>
      </c>
      <c r="J1042" s="5">
        <v>2018</v>
      </c>
      <c r="K1042" s="10" t="s">
        <v>9367</v>
      </c>
      <c r="L1042" s="136" t="s">
        <v>9369</v>
      </c>
      <c r="M1042" s="5" t="s">
        <v>2383</v>
      </c>
      <c r="N1042" s="5" t="s">
        <v>177</v>
      </c>
      <c r="O1042" s="5" t="s">
        <v>177</v>
      </c>
      <c r="P1042" s="5" t="s">
        <v>449</v>
      </c>
      <c r="Q1042" s="5" t="s">
        <v>172</v>
      </c>
      <c r="R1042" s="5" t="s">
        <v>9368</v>
      </c>
      <c r="S1042" s="5" t="s">
        <v>172</v>
      </c>
      <c r="T1042" s="5" t="s">
        <v>9520</v>
      </c>
      <c r="U1042" s="5" t="s">
        <v>172</v>
      </c>
      <c r="V1042" s="5">
        <v>20</v>
      </c>
      <c r="W1042" s="5" t="s">
        <v>172</v>
      </c>
      <c r="X1042" s="5" t="s">
        <v>172</v>
      </c>
      <c r="Y1042" s="5" t="s">
        <v>2814</v>
      </c>
      <c r="Z1042" s="5" t="s">
        <v>9370</v>
      </c>
      <c r="AA1042" s="5" t="s">
        <v>2078</v>
      </c>
      <c r="AB1042" s="5" t="s">
        <v>2253</v>
      </c>
      <c r="AC1042" s="5" t="s">
        <v>1762</v>
      </c>
      <c r="AD1042" s="5">
        <v>0.255776</v>
      </c>
      <c r="AE1042" s="5" t="s">
        <v>449</v>
      </c>
      <c r="AF1042" s="5" t="s">
        <v>449</v>
      </c>
      <c r="AG1042" s="40">
        <v>3.6566599999999998E-2</v>
      </c>
      <c r="AH1042" s="40" t="s">
        <v>177</v>
      </c>
      <c r="AI1042" s="40" t="s">
        <v>449</v>
      </c>
      <c r="AJ1042" s="40" t="str">
        <f t="shared" si="126"/>
        <v>No</v>
      </c>
      <c r="AK1042" s="40">
        <v>9.1999999999999993</v>
      </c>
      <c r="AL1042" s="40">
        <v>9</v>
      </c>
      <c r="AM1042" s="5" t="s">
        <v>177</v>
      </c>
      <c r="AN1042" s="5" t="s">
        <v>177</v>
      </c>
      <c r="AO1042" s="5" t="s">
        <v>9385</v>
      </c>
      <c r="AP1042" s="5">
        <v>1126011</v>
      </c>
      <c r="AQ1042" s="5">
        <v>424</v>
      </c>
      <c r="AR1042" s="5" t="str">
        <f t="shared" si="128"/>
        <v>yes</v>
      </c>
      <c r="AS1042" s="5">
        <v>3601</v>
      </c>
      <c r="AT1042" s="5" t="str">
        <f t="shared" si="129"/>
        <v>yes</v>
      </c>
      <c r="AU1042" s="5" t="str">
        <f t="shared" si="130"/>
        <v>no</v>
      </c>
      <c r="AV1042" s="5">
        <f t="shared" ref="AV1042:AV1046" si="133">(AP1042/1139633)*100</f>
        <v>98.804702917518185</v>
      </c>
      <c r="AW1042" s="5">
        <v>97.8</v>
      </c>
      <c r="AX1042" s="5" t="s">
        <v>2385</v>
      </c>
      <c r="AY1042" s="5">
        <v>8.57</v>
      </c>
      <c r="AZ1042" s="5" t="str">
        <f t="shared" si="131"/>
        <v>no</v>
      </c>
      <c r="BA1042" s="5" t="str">
        <f t="shared" si="132"/>
        <v>yes</v>
      </c>
    </row>
    <row r="1043" spans="1:53">
      <c r="A1043" s="5" t="s">
        <v>9356</v>
      </c>
      <c r="B1043" s="5" t="s">
        <v>9363</v>
      </c>
      <c r="C1043" s="5" t="s">
        <v>9378</v>
      </c>
      <c r="D1043" s="5">
        <v>29038</v>
      </c>
      <c r="E1043" s="5" t="s">
        <v>172</v>
      </c>
      <c r="F1043" s="5" t="s">
        <v>9363</v>
      </c>
      <c r="G1043" s="5" t="s">
        <v>2882</v>
      </c>
      <c r="H1043" s="5" t="s">
        <v>1549</v>
      </c>
      <c r="I1043" s="5" t="s">
        <v>6168</v>
      </c>
      <c r="J1043" s="5">
        <v>2018</v>
      </c>
      <c r="K1043" s="10" t="s">
        <v>9367</v>
      </c>
      <c r="L1043" s="136" t="s">
        <v>9369</v>
      </c>
      <c r="M1043" s="5" t="s">
        <v>2383</v>
      </c>
      <c r="N1043" s="5" t="s">
        <v>177</v>
      </c>
      <c r="O1043" s="5" t="s">
        <v>177</v>
      </c>
      <c r="P1043" s="5" t="s">
        <v>449</v>
      </c>
      <c r="Q1043" s="5" t="s">
        <v>172</v>
      </c>
      <c r="R1043" s="5" t="s">
        <v>9368</v>
      </c>
      <c r="S1043" s="5" t="s">
        <v>172</v>
      </c>
      <c r="T1043" s="5" t="s">
        <v>9520</v>
      </c>
      <c r="U1043" s="5" t="s">
        <v>172</v>
      </c>
      <c r="V1043" s="5">
        <v>35</v>
      </c>
      <c r="W1043" s="5" t="s">
        <v>172</v>
      </c>
      <c r="X1043" s="5" t="s">
        <v>172</v>
      </c>
      <c r="Y1043" s="5" t="s">
        <v>2814</v>
      </c>
      <c r="Z1043" s="5" t="s">
        <v>9370</v>
      </c>
      <c r="AA1043" s="5" t="s">
        <v>2078</v>
      </c>
      <c r="AB1043" s="5" t="s">
        <v>2253</v>
      </c>
      <c r="AC1043" s="5" t="s">
        <v>172</v>
      </c>
      <c r="AD1043" s="5">
        <v>0.96704199999999996</v>
      </c>
      <c r="AE1043" s="5" t="s">
        <v>449</v>
      </c>
      <c r="AF1043" s="5" t="s">
        <v>177</v>
      </c>
      <c r="AG1043" s="40">
        <v>0.118302</v>
      </c>
      <c r="AH1043" s="40" t="s">
        <v>177</v>
      </c>
      <c r="AI1043" s="40" t="s">
        <v>449</v>
      </c>
      <c r="AJ1043" s="40" t="str">
        <f t="shared" si="126"/>
        <v>No</v>
      </c>
      <c r="AK1043" s="40" t="s">
        <v>172</v>
      </c>
      <c r="AL1043" s="40" t="s">
        <v>172</v>
      </c>
      <c r="AM1043" s="5" t="s">
        <v>177</v>
      </c>
      <c r="AN1043" s="5" t="s">
        <v>177</v>
      </c>
      <c r="AO1043" s="5" t="s">
        <v>9386</v>
      </c>
      <c r="AP1043" s="5">
        <v>50868</v>
      </c>
      <c r="AQ1043" s="5">
        <v>34</v>
      </c>
      <c r="AR1043" s="5" t="str">
        <f t="shared" si="128"/>
        <v>yes</v>
      </c>
      <c r="AS1043" s="5">
        <v>2213</v>
      </c>
      <c r="AT1043" s="5" t="str">
        <f t="shared" si="129"/>
        <v>yes</v>
      </c>
      <c r="AU1043" s="5" t="str">
        <f t="shared" si="130"/>
        <v>no</v>
      </c>
      <c r="AV1043" s="5">
        <f t="shared" si="133"/>
        <v>4.4635422105186491</v>
      </c>
      <c r="AW1043" s="5">
        <v>12.12</v>
      </c>
      <c r="AX1043" s="5" t="s">
        <v>2386</v>
      </c>
      <c r="AY1043" s="5">
        <v>2.78</v>
      </c>
      <c r="AZ1043" s="5" t="str">
        <f t="shared" si="131"/>
        <v>yes</v>
      </c>
      <c r="BA1043" s="5" t="str">
        <f t="shared" si="132"/>
        <v>yes</v>
      </c>
    </row>
    <row r="1044" spans="1:53" ht="15" customHeight="1">
      <c r="A1044" s="5" t="s">
        <v>9355</v>
      </c>
      <c r="B1044" s="5" t="s">
        <v>9362</v>
      </c>
      <c r="C1044" s="5" t="s">
        <v>9379</v>
      </c>
      <c r="D1044" s="5">
        <v>2500000</v>
      </c>
      <c r="E1044" s="5" t="s">
        <v>172</v>
      </c>
      <c r="F1044" s="5" t="s">
        <v>9362</v>
      </c>
      <c r="G1044" s="5" t="s">
        <v>2882</v>
      </c>
      <c r="H1044" s="5" t="s">
        <v>1549</v>
      </c>
      <c r="I1044" s="5" t="s">
        <v>6168</v>
      </c>
      <c r="J1044" s="5">
        <v>2018</v>
      </c>
      <c r="K1044" s="10" t="s">
        <v>9367</v>
      </c>
      <c r="L1044" s="136" t="s">
        <v>9369</v>
      </c>
      <c r="M1044" s="5" t="s">
        <v>2383</v>
      </c>
      <c r="N1044" s="5" t="s">
        <v>177</v>
      </c>
      <c r="O1044" s="5" t="s">
        <v>177</v>
      </c>
      <c r="P1044" s="5" t="s">
        <v>449</v>
      </c>
      <c r="Q1044" s="5" t="s">
        <v>172</v>
      </c>
      <c r="R1044" s="5" t="s">
        <v>9368</v>
      </c>
      <c r="S1044" s="5" t="s">
        <v>172</v>
      </c>
      <c r="T1044" s="5" t="s">
        <v>9520</v>
      </c>
      <c r="U1044" s="5" t="s">
        <v>172</v>
      </c>
      <c r="V1044" s="5">
        <v>20</v>
      </c>
      <c r="W1044" s="5" t="s">
        <v>172</v>
      </c>
      <c r="X1044" s="5" t="s">
        <v>172</v>
      </c>
      <c r="Y1044" s="5" t="s">
        <v>2814</v>
      </c>
      <c r="Z1044" s="5" t="s">
        <v>9370</v>
      </c>
      <c r="AA1044" s="5" t="s">
        <v>2078</v>
      </c>
      <c r="AB1044" s="5" t="s">
        <v>2253</v>
      </c>
      <c r="AC1044" s="5" t="s">
        <v>1765</v>
      </c>
      <c r="AD1044" s="5">
        <v>2.4319199999999999E-2</v>
      </c>
      <c r="AE1044" s="5" t="s">
        <v>177</v>
      </c>
      <c r="AF1044" s="5" t="s">
        <v>449</v>
      </c>
      <c r="AG1044" s="40">
        <v>0.11500299999999999</v>
      </c>
      <c r="AH1044" s="40" t="s">
        <v>177</v>
      </c>
      <c r="AI1044" s="40" t="s">
        <v>449</v>
      </c>
      <c r="AJ1044" s="40" t="str">
        <f t="shared" si="126"/>
        <v>No</v>
      </c>
      <c r="AK1044" s="40">
        <v>189.8</v>
      </c>
      <c r="AL1044" s="40">
        <v>193</v>
      </c>
      <c r="AM1044" s="5" t="s">
        <v>177</v>
      </c>
      <c r="AN1044" s="5" t="s">
        <v>177</v>
      </c>
      <c r="AO1044" s="5" t="s">
        <v>9387</v>
      </c>
      <c r="AP1044" s="5">
        <v>1128665</v>
      </c>
      <c r="AQ1044" s="5">
        <v>20</v>
      </c>
      <c r="AR1044" s="5" t="str">
        <f t="shared" si="128"/>
        <v>yes</v>
      </c>
      <c r="AS1044" s="5">
        <v>173015</v>
      </c>
      <c r="AT1044" s="5" t="str">
        <f t="shared" si="129"/>
        <v>yes</v>
      </c>
      <c r="AU1044" s="5" t="str">
        <f t="shared" si="130"/>
        <v>yes</v>
      </c>
      <c r="AV1044" s="5">
        <f t="shared" si="133"/>
        <v>99.037584906719971</v>
      </c>
      <c r="AW1044" s="5">
        <v>100</v>
      </c>
      <c r="AX1044" s="5" t="s">
        <v>2385</v>
      </c>
      <c r="AY1044" s="5">
        <v>0</v>
      </c>
      <c r="AZ1044" s="5" t="str">
        <f t="shared" si="131"/>
        <v>yes</v>
      </c>
      <c r="BA1044" s="5" t="str">
        <f t="shared" si="132"/>
        <v>yes</v>
      </c>
    </row>
    <row r="1045" spans="1:53">
      <c r="A1045" s="5" t="s">
        <v>9354</v>
      </c>
      <c r="B1045" s="5" t="s">
        <v>9361</v>
      </c>
      <c r="C1045" s="5" t="s">
        <v>9380</v>
      </c>
      <c r="D1045" s="5">
        <v>2500000</v>
      </c>
      <c r="E1045" s="5" t="s">
        <v>172</v>
      </c>
      <c r="F1045" s="5" t="s">
        <v>9361</v>
      </c>
      <c r="G1045" s="5" t="s">
        <v>2882</v>
      </c>
      <c r="H1045" s="5" t="s">
        <v>1549</v>
      </c>
      <c r="I1045" s="5" t="s">
        <v>6168</v>
      </c>
      <c r="J1045" s="5">
        <v>2017</v>
      </c>
      <c r="K1045" s="10" t="s">
        <v>9367</v>
      </c>
      <c r="L1045" s="136" t="s">
        <v>9369</v>
      </c>
      <c r="M1045" s="10" t="s">
        <v>2392</v>
      </c>
      <c r="N1045" s="5" t="s">
        <v>449</v>
      </c>
      <c r="O1045" s="5" t="s">
        <v>449</v>
      </c>
      <c r="P1045" s="5" t="s">
        <v>449</v>
      </c>
      <c r="Q1045" s="5" t="s">
        <v>172</v>
      </c>
      <c r="R1045" s="5" t="s">
        <v>172</v>
      </c>
      <c r="S1045" s="5" t="s">
        <v>172</v>
      </c>
      <c r="T1045" s="5" t="s">
        <v>9520</v>
      </c>
      <c r="U1045" s="5" t="s">
        <v>172</v>
      </c>
      <c r="V1045" s="5">
        <v>33</v>
      </c>
      <c r="W1045" s="5" t="s">
        <v>172</v>
      </c>
      <c r="X1045" s="5" t="s">
        <v>172</v>
      </c>
      <c r="Y1045" s="5" t="s">
        <v>2814</v>
      </c>
      <c r="Z1045" s="5" t="s">
        <v>9370</v>
      </c>
      <c r="AA1045" s="5" t="s">
        <v>2078</v>
      </c>
      <c r="AB1045" s="5" t="s">
        <v>2253</v>
      </c>
      <c r="AC1045" s="5" t="s">
        <v>1765</v>
      </c>
      <c r="AD1045" s="5">
        <v>3.4230299999999998E-2</v>
      </c>
      <c r="AE1045" s="5" t="s">
        <v>177</v>
      </c>
      <c r="AF1045" s="5" t="s">
        <v>449</v>
      </c>
      <c r="AG1045" s="40">
        <v>3.4003699999999998E-2</v>
      </c>
      <c r="AH1045" s="40" t="s">
        <v>177</v>
      </c>
      <c r="AI1045" s="40" t="s">
        <v>449</v>
      </c>
      <c r="AJ1045" s="40" t="str">
        <f t="shared" si="126"/>
        <v>No</v>
      </c>
      <c r="AK1045" s="40">
        <v>566.5</v>
      </c>
      <c r="AL1045" s="40">
        <v>257</v>
      </c>
      <c r="AM1045" s="5" t="s">
        <v>177</v>
      </c>
      <c r="AN1045" s="5" t="s">
        <v>177</v>
      </c>
      <c r="AO1045" s="5" t="s">
        <v>9388</v>
      </c>
      <c r="AP1045" s="5">
        <v>1173916</v>
      </c>
      <c r="AQ1045" s="5">
        <v>231</v>
      </c>
      <c r="AR1045" s="5" t="str">
        <f t="shared" si="128"/>
        <v>yes</v>
      </c>
      <c r="AS1045" s="5">
        <v>11396</v>
      </c>
      <c r="AT1045" s="5" t="str">
        <f t="shared" si="129"/>
        <v>yes</v>
      </c>
      <c r="AU1045" s="5" t="str">
        <f t="shared" si="130"/>
        <v>yes</v>
      </c>
      <c r="AV1045" s="5">
        <f t="shared" si="133"/>
        <v>103.00824914687448</v>
      </c>
      <c r="AW1045" s="5">
        <v>99.17</v>
      </c>
      <c r="AX1045" s="5" t="s">
        <v>2385</v>
      </c>
      <c r="AY1045" s="5">
        <v>6.18</v>
      </c>
      <c r="AZ1045" s="5" t="str">
        <f t="shared" si="131"/>
        <v>no</v>
      </c>
      <c r="BA1045" s="5" t="str">
        <f t="shared" si="132"/>
        <v>yes</v>
      </c>
    </row>
    <row r="1046" spans="1:53">
      <c r="A1046" s="5" t="s">
        <v>9353</v>
      </c>
      <c r="B1046" s="5" t="s">
        <v>9360</v>
      </c>
      <c r="C1046" s="5" t="s">
        <v>9381</v>
      </c>
      <c r="D1046" s="5">
        <v>1447020</v>
      </c>
      <c r="E1046" s="5" t="s">
        <v>172</v>
      </c>
      <c r="F1046" s="5" t="s">
        <v>9360</v>
      </c>
      <c r="G1046" s="5" t="s">
        <v>2882</v>
      </c>
      <c r="H1046" s="5" t="s">
        <v>1549</v>
      </c>
      <c r="I1046" s="5" t="s">
        <v>6168</v>
      </c>
      <c r="J1046" s="5">
        <v>2018</v>
      </c>
      <c r="K1046" s="10" t="s">
        <v>9367</v>
      </c>
      <c r="L1046" s="136" t="s">
        <v>9369</v>
      </c>
      <c r="M1046" s="10" t="s">
        <v>2392</v>
      </c>
      <c r="N1046" s="5" t="s">
        <v>449</v>
      </c>
      <c r="O1046" s="5" t="s">
        <v>449</v>
      </c>
      <c r="P1046" s="5" t="s">
        <v>449</v>
      </c>
      <c r="Q1046" s="5" t="s">
        <v>172</v>
      </c>
      <c r="R1046" s="5" t="s">
        <v>172</v>
      </c>
      <c r="S1046" s="5" t="s">
        <v>172</v>
      </c>
      <c r="T1046" s="5" t="s">
        <v>9520</v>
      </c>
      <c r="U1046" s="5" t="s">
        <v>172</v>
      </c>
      <c r="V1046" s="5">
        <v>26</v>
      </c>
      <c r="W1046" s="5" t="s">
        <v>172</v>
      </c>
      <c r="X1046" s="5" t="s">
        <v>172</v>
      </c>
      <c r="Y1046" s="5" t="s">
        <v>2814</v>
      </c>
      <c r="Z1046" s="5" t="s">
        <v>9370</v>
      </c>
      <c r="AA1046" s="5" t="s">
        <v>2078</v>
      </c>
      <c r="AB1046" s="5" t="s">
        <v>2253</v>
      </c>
      <c r="AC1046" s="5" t="s">
        <v>1765</v>
      </c>
      <c r="AD1046" s="5">
        <v>2.4147200000000001E-2</v>
      </c>
      <c r="AE1046" s="5" t="s">
        <v>177</v>
      </c>
      <c r="AF1046" s="5" t="s">
        <v>449</v>
      </c>
      <c r="AG1046" s="5">
        <v>3.7075400000000001E-2</v>
      </c>
      <c r="AH1046" s="40" t="s">
        <v>177</v>
      </c>
      <c r="AI1046" s="40" t="s">
        <v>449</v>
      </c>
      <c r="AJ1046" s="40" t="str">
        <f t="shared" si="126"/>
        <v>No</v>
      </c>
      <c r="AK1046" s="40">
        <v>333.5</v>
      </c>
      <c r="AL1046" s="40">
        <v>334</v>
      </c>
      <c r="AM1046" s="5" t="s">
        <v>177</v>
      </c>
      <c r="AN1046" s="5" t="s">
        <v>177</v>
      </c>
      <c r="AO1046" s="5" t="s">
        <v>9389</v>
      </c>
      <c r="AP1046" s="5">
        <v>1129795</v>
      </c>
      <c r="AQ1046" s="5">
        <v>23</v>
      </c>
      <c r="AR1046" s="5" t="str">
        <f t="shared" si="128"/>
        <v>yes</v>
      </c>
      <c r="AS1046" s="5">
        <v>173017</v>
      </c>
      <c r="AT1046" s="5" t="str">
        <f t="shared" si="129"/>
        <v>yes</v>
      </c>
      <c r="AU1046" s="5" t="str">
        <f t="shared" si="130"/>
        <v>yes</v>
      </c>
      <c r="AV1046" s="5">
        <f t="shared" si="133"/>
        <v>99.136739634601668</v>
      </c>
      <c r="AW1046" s="5">
        <v>100</v>
      </c>
      <c r="AX1046" s="5" t="s">
        <v>2385</v>
      </c>
      <c r="AY1046" s="5">
        <v>0</v>
      </c>
      <c r="AZ1046" s="5" t="str">
        <f t="shared" si="131"/>
        <v>yes</v>
      </c>
      <c r="BA1046" s="5" t="str">
        <f t="shared" si="132"/>
        <v>yes</v>
      </c>
    </row>
    <row r="1047" spans="1:53">
      <c r="A1047" s="168" t="s">
        <v>9414</v>
      </c>
      <c r="B1047" s="5" t="s">
        <v>9413</v>
      </c>
      <c r="C1047" s="5" t="s">
        <v>9492</v>
      </c>
      <c r="D1047" s="5">
        <v>224176</v>
      </c>
      <c r="E1047" s="5" t="s">
        <v>172</v>
      </c>
      <c r="F1047" s="5" t="s">
        <v>172</v>
      </c>
      <c r="G1047" s="5" t="s">
        <v>2882</v>
      </c>
      <c r="H1047" s="5" t="s">
        <v>1549</v>
      </c>
      <c r="I1047" s="5" t="s">
        <v>6168</v>
      </c>
      <c r="J1047" s="5">
        <v>2018</v>
      </c>
      <c r="K1047" s="10" t="s">
        <v>6174</v>
      </c>
      <c r="L1047" s="136" t="s">
        <v>178</v>
      </c>
      <c r="M1047" s="5" t="s">
        <v>2383</v>
      </c>
      <c r="N1047" s="5" t="s">
        <v>177</v>
      </c>
      <c r="O1047" s="5" t="s">
        <v>177</v>
      </c>
      <c r="P1047" s="5" t="s">
        <v>449</v>
      </c>
      <c r="Q1047" s="5" t="s">
        <v>172</v>
      </c>
      <c r="R1047" s="5" t="s">
        <v>172</v>
      </c>
      <c r="S1047" s="5" t="s">
        <v>172</v>
      </c>
      <c r="T1047" s="5" t="s">
        <v>172</v>
      </c>
      <c r="U1047" s="5" t="s">
        <v>172</v>
      </c>
      <c r="V1047" s="5" t="s">
        <v>172</v>
      </c>
      <c r="W1047" s="5" t="s">
        <v>172</v>
      </c>
      <c r="X1047" s="5" t="s">
        <v>172</v>
      </c>
      <c r="Y1047" s="5" t="s">
        <v>2814</v>
      </c>
      <c r="Z1047" s="5" t="s">
        <v>172</v>
      </c>
      <c r="AA1047" s="5" t="s">
        <v>9477</v>
      </c>
      <c r="AB1047" s="5" t="s">
        <v>2254</v>
      </c>
      <c r="AC1047" s="5" t="s">
        <v>172</v>
      </c>
      <c r="AD1047" s="5">
        <v>0.61811700000000003</v>
      </c>
      <c r="AE1047" s="5" t="s">
        <v>449</v>
      </c>
      <c r="AF1047" s="5" t="s">
        <v>177</v>
      </c>
      <c r="AG1047" s="5" t="s">
        <v>172</v>
      </c>
      <c r="AH1047" s="40" t="s">
        <v>449</v>
      </c>
      <c r="AI1047" s="40" t="s">
        <v>177</v>
      </c>
      <c r="AJ1047" s="40" t="str">
        <f t="shared" si="126"/>
        <v>Yes</v>
      </c>
      <c r="AK1047" s="40" t="s">
        <v>172</v>
      </c>
      <c r="AL1047" s="40" t="s">
        <v>172</v>
      </c>
      <c r="AM1047" s="5" t="s">
        <v>177</v>
      </c>
      <c r="AN1047" s="5" t="s">
        <v>177</v>
      </c>
      <c r="AO1047" s="5" t="s">
        <v>11184</v>
      </c>
      <c r="AP1047" s="5">
        <v>131743</v>
      </c>
      <c r="AQ1047" s="5">
        <v>204</v>
      </c>
      <c r="AR1047" s="5" t="str">
        <f t="shared" si="128"/>
        <v>yes</v>
      </c>
      <c r="AS1047" s="5">
        <v>613</v>
      </c>
      <c r="AT1047" s="5" t="str">
        <f t="shared" si="129"/>
        <v>no</v>
      </c>
      <c r="AU1047" s="5" t="str">
        <f t="shared" si="130"/>
        <v>no</v>
      </c>
      <c r="AV1047" s="5">
        <v>11.560125057803697</v>
      </c>
      <c r="AW1047" s="5">
        <v>24.59</v>
      </c>
      <c r="AX1047" s="5" t="str">
        <f>IF(AW1047&gt;=95,"yes","no")</f>
        <v>no</v>
      </c>
      <c r="AY1047" s="5">
        <v>2.42</v>
      </c>
      <c r="AZ1047" s="5" t="str">
        <f>IF(AY1047&lt;5,"yes","no")</f>
        <v>yes</v>
      </c>
      <c r="BA1047" s="5" t="str">
        <f>IF(AY1047&lt;10,"yes","no")</f>
        <v>yes</v>
      </c>
    </row>
    <row r="1048" spans="1:53">
      <c r="A1048" s="5" t="s">
        <v>9416</v>
      </c>
      <c r="B1048" s="5" t="s">
        <v>9415</v>
      </c>
      <c r="C1048" s="5" t="s">
        <v>9502</v>
      </c>
      <c r="D1048" s="5">
        <v>696281</v>
      </c>
      <c r="E1048" s="5" t="s">
        <v>172</v>
      </c>
      <c r="F1048" s="5" t="s">
        <v>11084</v>
      </c>
      <c r="G1048" s="5" t="s">
        <v>2882</v>
      </c>
      <c r="H1048" s="5" t="s">
        <v>1549</v>
      </c>
      <c r="I1048" s="5" t="s">
        <v>6168</v>
      </c>
      <c r="J1048" s="5">
        <v>2018</v>
      </c>
      <c r="K1048" s="10" t="s">
        <v>6174</v>
      </c>
      <c r="L1048" s="136" t="s">
        <v>178</v>
      </c>
      <c r="M1048" s="5" t="s">
        <v>2383</v>
      </c>
      <c r="N1048" s="5" t="s">
        <v>177</v>
      </c>
      <c r="O1048" s="5" t="s">
        <v>177</v>
      </c>
      <c r="P1048" s="5" t="s">
        <v>449</v>
      </c>
      <c r="Q1048" s="23">
        <v>43132</v>
      </c>
      <c r="R1048" s="5" t="s">
        <v>9554</v>
      </c>
      <c r="S1048" s="5" t="s">
        <v>9558</v>
      </c>
      <c r="T1048" s="5" t="s">
        <v>9520</v>
      </c>
      <c r="U1048" s="5" t="s">
        <v>2806</v>
      </c>
      <c r="V1048" s="5">
        <v>50</v>
      </c>
      <c r="W1048" s="5" t="s">
        <v>172</v>
      </c>
      <c r="X1048" s="5" t="s">
        <v>172</v>
      </c>
      <c r="Y1048" s="5" t="s">
        <v>2814</v>
      </c>
      <c r="Z1048" s="5" t="s">
        <v>9543</v>
      </c>
      <c r="AA1048" s="5" t="s">
        <v>9477</v>
      </c>
      <c r="AB1048" s="5" t="s">
        <v>2254</v>
      </c>
      <c r="AC1048" s="5" t="s">
        <v>1765</v>
      </c>
      <c r="AD1048" s="5">
        <v>0.19628799999999999</v>
      </c>
      <c r="AE1048" s="5" t="s">
        <v>177</v>
      </c>
      <c r="AF1048" s="5" t="s">
        <v>449</v>
      </c>
      <c r="AG1048" s="5">
        <v>0.56911199999999995</v>
      </c>
      <c r="AH1048" s="40" t="s">
        <v>449</v>
      </c>
      <c r="AI1048" s="40" t="s">
        <v>177</v>
      </c>
      <c r="AJ1048" s="40" t="str">
        <f t="shared" si="126"/>
        <v>No</v>
      </c>
      <c r="AK1048" s="40">
        <v>7.3</v>
      </c>
      <c r="AL1048" s="40">
        <v>7</v>
      </c>
      <c r="AM1048" s="5" t="s">
        <v>177</v>
      </c>
      <c r="AN1048" s="5" t="s">
        <v>177</v>
      </c>
      <c r="AO1048" s="5" t="s">
        <v>11195</v>
      </c>
      <c r="AP1048" s="5">
        <v>909048</v>
      </c>
      <c r="AQ1048" s="5">
        <v>858</v>
      </c>
      <c r="AR1048" s="5" t="str">
        <f t="shared" ref="AR1048:AR1110" si="134">IF(AQ1048&lt;600,"yes","no")</f>
        <v>no</v>
      </c>
      <c r="AS1048" s="5">
        <v>1164</v>
      </c>
      <c r="AT1048" s="5" t="str">
        <f t="shared" ref="AT1048:AT1110" si="135">IF(AS1048&gt;1500,"yes","no")</f>
        <v>no</v>
      </c>
      <c r="AU1048" s="5" t="str">
        <f t="shared" si="130"/>
        <v>no</v>
      </c>
      <c r="AV1048" s="5">
        <v>79.76673192159231</v>
      </c>
      <c r="AW1048" s="5">
        <v>88.33</v>
      </c>
      <c r="AX1048" s="5" t="str">
        <f t="shared" ref="AX1048:AX1110" si="136">IF(AW1048&gt;=95,"yes","no")</f>
        <v>no</v>
      </c>
      <c r="AY1048" s="5">
        <v>11.14</v>
      </c>
      <c r="AZ1048" s="5" t="str">
        <f t="shared" ref="AZ1048:AZ1110" si="137">IF(AY1048&lt;5,"yes","no")</f>
        <v>no</v>
      </c>
      <c r="BA1048" s="5" t="str">
        <f t="shared" ref="BA1048:BA1110" si="138">IF(AY1048&lt;10,"yes","no")</f>
        <v>no</v>
      </c>
    </row>
    <row r="1049" spans="1:53">
      <c r="A1049" s="168" t="s">
        <v>9418</v>
      </c>
      <c r="B1049" s="5" t="s">
        <v>9417</v>
      </c>
      <c r="C1049" s="5" t="s">
        <v>9506</v>
      </c>
      <c r="D1049" s="5">
        <v>185085</v>
      </c>
      <c r="E1049" s="5" t="s">
        <v>172</v>
      </c>
      <c r="F1049" s="5" t="s">
        <v>172</v>
      </c>
      <c r="G1049" s="5" t="s">
        <v>2882</v>
      </c>
      <c r="H1049" s="5" t="s">
        <v>1549</v>
      </c>
      <c r="I1049" s="5" t="s">
        <v>6168</v>
      </c>
      <c r="J1049" s="5">
        <v>2018</v>
      </c>
      <c r="K1049" s="10" t="s">
        <v>6174</v>
      </c>
      <c r="L1049" s="136" t="s">
        <v>178</v>
      </c>
      <c r="M1049" s="5" t="s">
        <v>2383</v>
      </c>
      <c r="N1049" s="5" t="s">
        <v>177</v>
      </c>
      <c r="O1049" s="5" t="s">
        <v>177</v>
      </c>
      <c r="P1049" s="5" t="s">
        <v>449</v>
      </c>
      <c r="Q1049" s="5" t="s">
        <v>172</v>
      </c>
      <c r="R1049" s="5" t="s">
        <v>172</v>
      </c>
      <c r="S1049" s="5" t="s">
        <v>172</v>
      </c>
      <c r="T1049" s="5" t="s">
        <v>172</v>
      </c>
      <c r="U1049" s="5" t="s">
        <v>172</v>
      </c>
      <c r="V1049" s="5" t="s">
        <v>172</v>
      </c>
      <c r="W1049" s="5" t="s">
        <v>172</v>
      </c>
      <c r="X1049" s="5" t="s">
        <v>172</v>
      </c>
      <c r="Y1049" s="5" t="s">
        <v>2814</v>
      </c>
      <c r="Z1049" s="5" t="s">
        <v>172</v>
      </c>
      <c r="AA1049" s="5" t="s">
        <v>9477</v>
      </c>
      <c r="AB1049" s="5" t="s">
        <v>2254</v>
      </c>
      <c r="AC1049" s="5" t="s">
        <v>172</v>
      </c>
      <c r="AD1049" s="5">
        <v>0.62465499999999996</v>
      </c>
      <c r="AE1049" s="5" t="s">
        <v>449</v>
      </c>
      <c r="AF1049" s="5" t="s">
        <v>177</v>
      </c>
      <c r="AG1049" s="5" t="s">
        <v>172</v>
      </c>
      <c r="AH1049" s="40" t="s">
        <v>449</v>
      </c>
      <c r="AI1049" s="40" t="s">
        <v>177</v>
      </c>
      <c r="AJ1049" s="40" t="str">
        <f t="shared" si="126"/>
        <v>Yes</v>
      </c>
      <c r="AK1049" s="40" t="s">
        <v>172</v>
      </c>
      <c r="AL1049" s="40" t="s">
        <v>172</v>
      </c>
      <c r="AM1049" s="5" t="s">
        <v>177</v>
      </c>
      <c r="AN1049" s="5" t="s">
        <v>177</v>
      </c>
      <c r="AO1049" s="5" t="s">
        <v>11199</v>
      </c>
      <c r="AP1049" s="5">
        <v>161796</v>
      </c>
      <c r="AQ1049" s="5">
        <v>244</v>
      </c>
      <c r="AR1049" s="5" t="str">
        <f t="shared" si="134"/>
        <v>yes</v>
      </c>
      <c r="AS1049" s="5">
        <v>641</v>
      </c>
      <c r="AT1049" s="5" t="str">
        <f t="shared" si="135"/>
        <v>no</v>
      </c>
      <c r="AU1049" s="5" t="str">
        <f t="shared" si="130"/>
        <v>no</v>
      </c>
      <c r="AV1049" s="5">
        <v>14.197202081722802</v>
      </c>
      <c r="AW1049" s="5">
        <v>33.24</v>
      </c>
      <c r="AX1049" s="5" t="str">
        <f t="shared" si="136"/>
        <v>no</v>
      </c>
      <c r="AY1049" s="5">
        <v>1.17</v>
      </c>
      <c r="AZ1049" s="5" t="str">
        <f t="shared" si="137"/>
        <v>yes</v>
      </c>
      <c r="BA1049" s="5" t="str">
        <f t="shared" si="138"/>
        <v>yes</v>
      </c>
    </row>
    <row r="1050" spans="1:53">
      <c r="A1050" s="5" t="s">
        <v>9420</v>
      </c>
      <c r="B1050" s="5" t="s">
        <v>9419</v>
      </c>
      <c r="C1050" s="5" t="s">
        <v>9507</v>
      </c>
      <c r="D1050" s="5">
        <v>718199</v>
      </c>
      <c r="E1050" s="5" t="s">
        <v>172</v>
      </c>
      <c r="F1050" s="5" t="s">
        <v>10996</v>
      </c>
      <c r="G1050" s="5" t="s">
        <v>2882</v>
      </c>
      <c r="H1050" s="5" t="s">
        <v>1549</v>
      </c>
      <c r="I1050" s="5" t="s">
        <v>6168</v>
      </c>
      <c r="J1050" s="5">
        <v>2018</v>
      </c>
      <c r="K1050" s="10" t="s">
        <v>6174</v>
      </c>
      <c r="L1050" s="136" t="s">
        <v>178</v>
      </c>
      <c r="M1050" s="5" t="s">
        <v>2383</v>
      </c>
      <c r="N1050" s="5" t="s">
        <v>177</v>
      </c>
      <c r="O1050" s="5" t="s">
        <v>177</v>
      </c>
      <c r="P1050" s="5" t="s">
        <v>449</v>
      </c>
      <c r="Q1050" s="23">
        <v>43313</v>
      </c>
      <c r="R1050" s="5" t="s">
        <v>9554</v>
      </c>
      <c r="S1050" s="5" t="s">
        <v>1456</v>
      </c>
      <c r="T1050" s="5" t="s">
        <v>9520</v>
      </c>
      <c r="U1050" s="5" t="s">
        <v>2805</v>
      </c>
      <c r="V1050" s="5">
        <v>26</v>
      </c>
      <c r="W1050" s="5" t="s">
        <v>172</v>
      </c>
      <c r="X1050" s="5" t="s">
        <v>172</v>
      </c>
      <c r="Y1050" s="5" t="s">
        <v>2814</v>
      </c>
      <c r="Z1050" s="5" t="s">
        <v>9544</v>
      </c>
      <c r="AA1050" s="5" t="s">
        <v>9477</v>
      </c>
      <c r="AB1050" s="5" t="s">
        <v>2254</v>
      </c>
      <c r="AC1050" s="5" t="s">
        <v>1765</v>
      </c>
      <c r="AD1050" s="5">
        <v>0.171372</v>
      </c>
      <c r="AE1050" s="5" t="s">
        <v>177</v>
      </c>
      <c r="AF1050" s="5" t="s">
        <v>449</v>
      </c>
      <c r="AG1050" s="5">
        <v>0.50177899999999998</v>
      </c>
      <c r="AH1050" s="40" t="s">
        <v>449</v>
      </c>
      <c r="AI1050" s="40" t="s">
        <v>177</v>
      </c>
      <c r="AJ1050" s="40" t="str">
        <f t="shared" si="126"/>
        <v>No</v>
      </c>
      <c r="AK1050" s="40">
        <v>8.4</v>
      </c>
      <c r="AL1050" s="40">
        <v>8</v>
      </c>
      <c r="AM1050" s="5" t="s">
        <v>177</v>
      </c>
      <c r="AN1050" s="5" t="s">
        <v>177</v>
      </c>
      <c r="AO1050" s="5" t="s">
        <v>11200</v>
      </c>
      <c r="AP1050" s="5">
        <v>975173</v>
      </c>
      <c r="AQ1050" s="5">
        <v>825</v>
      </c>
      <c r="AR1050" s="5" t="str">
        <f t="shared" si="134"/>
        <v>no</v>
      </c>
      <c r="AS1050" s="5">
        <v>1317</v>
      </c>
      <c r="AT1050" s="5" t="str">
        <f t="shared" si="135"/>
        <v>no</v>
      </c>
      <c r="AU1050" s="5" t="str">
        <f t="shared" si="130"/>
        <v>no</v>
      </c>
      <c r="AV1050" s="5">
        <v>85.569038453607433</v>
      </c>
      <c r="AW1050" s="5">
        <v>87.66</v>
      </c>
      <c r="AX1050" s="5" t="str">
        <f t="shared" si="136"/>
        <v>no</v>
      </c>
      <c r="AY1050" s="5">
        <v>9.4700000000000006</v>
      </c>
      <c r="AZ1050" s="5" t="str">
        <f t="shared" si="137"/>
        <v>no</v>
      </c>
      <c r="BA1050" s="5" t="str">
        <f t="shared" si="138"/>
        <v>yes</v>
      </c>
    </row>
    <row r="1051" spans="1:53">
      <c r="A1051" s="5" t="s">
        <v>9422</v>
      </c>
      <c r="B1051" s="5" t="s">
        <v>9421</v>
      </c>
      <c r="C1051" s="5" t="s">
        <v>9508</v>
      </c>
      <c r="D1051" s="5">
        <v>1004270</v>
      </c>
      <c r="E1051" s="5" t="s">
        <v>172</v>
      </c>
      <c r="F1051" s="5" t="s">
        <v>11000</v>
      </c>
      <c r="G1051" s="5" t="s">
        <v>2882</v>
      </c>
      <c r="H1051" s="5" t="s">
        <v>1549</v>
      </c>
      <c r="I1051" s="5" t="s">
        <v>6168</v>
      </c>
      <c r="J1051" s="5">
        <v>2018</v>
      </c>
      <c r="K1051" s="10" t="s">
        <v>6174</v>
      </c>
      <c r="L1051" s="136" t="s">
        <v>178</v>
      </c>
      <c r="M1051" s="5" t="s">
        <v>2383</v>
      </c>
      <c r="N1051" s="5" t="s">
        <v>177</v>
      </c>
      <c r="O1051" s="5" t="s">
        <v>177</v>
      </c>
      <c r="P1051" s="5" t="s">
        <v>449</v>
      </c>
      <c r="Q1051" s="23">
        <v>43405</v>
      </c>
      <c r="R1051" s="5" t="s">
        <v>1470</v>
      </c>
      <c r="S1051" s="5" t="s">
        <v>1456</v>
      </c>
      <c r="T1051" s="5" t="s">
        <v>9520</v>
      </c>
      <c r="U1051" s="5" t="s">
        <v>2805</v>
      </c>
      <c r="V1051" s="5">
        <v>24</v>
      </c>
      <c r="W1051" s="5" t="s">
        <v>172</v>
      </c>
      <c r="X1051" s="5" t="s">
        <v>172</v>
      </c>
      <c r="Y1051" s="5" t="s">
        <v>2814</v>
      </c>
      <c r="Z1051" s="5" t="s">
        <v>9519</v>
      </c>
      <c r="AA1051" s="5" t="s">
        <v>9477</v>
      </c>
      <c r="AB1051" s="5" t="s">
        <v>2254</v>
      </c>
      <c r="AC1051" s="5" t="s">
        <v>1765</v>
      </c>
      <c r="AD1051" s="5">
        <v>9.5277200000000006E-2</v>
      </c>
      <c r="AE1051" s="5" t="s">
        <v>177</v>
      </c>
      <c r="AF1051" s="5" t="s">
        <v>449</v>
      </c>
      <c r="AG1051" s="5">
        <v>0.32269900000000001</v>
      </c>
      <c r="AH1051" s="40" t="s">
        <v>449</v>
      </c>
      <c r="AI1051" s="40" t="s">
        <v>449</v>
      </c>
      <c r="AJ1051" s="40" t="str">
        <f t="shared" si="126"/>
        <v>No</v>
      </c>
      <c r="AK1051" s="40">
        <v>11.2</v>
      </c>
      <c r="AL1051" s="40">
        <v>11</v>
      </c>
      <c r="AM1051" s="5" t="s">
        <v>177</v>
      </c>
      <c r="AN1051" s="5" t="s">
        <v>177</v>
      </c>
      <c r="AO1051" s="5" t="s">
        <v>11201</v>
      </c>
      <c r="AP1051" s="5">
        <v>1064789</v>
      </c>
      <c r="AQ1051" s="5">
        <v>842</v>
      </c>
      <c r="AR1051" s="5" t="str">
        <f t="shared" si="134"/>
        <v>no</v>
      </c>
      <c r="AS1051" s="5">
        <v>1488</v>
      </c>
      <c r="AT1051" s="5" t="str">
        <f t="shared" si="135"/>
        <v>no</v>
      </c>
      <c r="AU1051" s="5" t="str">
        <f t="shared" si="130"/>
        <v>no</v>
      </c>
      <c r="AV1051" s="5">
        <v>93.432622607453453</v>
      </c>
      <c r="AW1051" s="5">
        <v>89.91</v>
      </c>
      <c r="AX1051" s="5" t="str">
        <f t="shared" si="136"/>
        <v>no</v>
      </c>
      <c r="AY1051" s="5">
        <v>18.2</v>
      </c>
      <c r="AZ1051" s="5" t="str">
        <f t="shared" si="137"/>
        <v>no</v>
      </c>
      <c r="BA1051" s="5" t="str">
        <f t="shared" si="138"/>
        <v>no</v>
      </c>
    </row>
    <row r="1052" spans="1:53">
      <c r="A1052" s="5" t="s">
        <v>9424</v>
      </c>
      <c r="B1052" s="5" t="s">
        <v>9423</v>
      </c>
      <c r="C1052" s="5" t="s">
        <v>9509</v>
      </c>
      <c r="D1052" s="5">
        <v>2500000</v>
      </c>
      <c r="E1052" s="5" t="s">
        <v>172</v>
      </c>
      <c r="F1052" s="5" t="s">
        <v>11088</v>
      </c>
      <c r="G1052" s="5" t="s">
        <v>2882</v>
      </c>
      <c r="H1052" s="5" t="s">
        <v>1549</v>
      </c>
      <c r="I1052" s="5" t="s">
        <v>6168</v>
      </c>
      <c r="J1052" s="5">
        <v>2018</v>
      </c>
      <c r="K1052" s="10" t="s">
        <v>6174</v>
      </c>
      <c r="L1052" s="136" t="s">
        <v>178</v>
      </c>
      <c r="M1052" s="5" t="s">
        <v>2383</v>
      </c>
      <c r="N1052" s="5" t="s">
        <v>177</v>
      </c>
      <c r="O1052" s="5" t="s">
        <v>177</v>
      </c>
      <c r="P1052" s="5" t="s">
        <v>449</v>
      </c>
      <c r="Q1052" s="23">
        <v>43405</v>
      </c>
      <c r="R1052" s="5" t="s">
        <v>9554</v>
      </c>
      <c r="S1052" s="5" t="s">
        <v>1456</v>
      </c>
      <c r="T1052" s="5" t="s">
        <v>9520</v>
      </c>
      <c r="U1052" s="5" t="s">
        <v>2806</v>
      </c>
      <c r="V1052" s="5">
        <v>24</v>
      </c>
      <c r="W1052" s="5" t="s">
        <v>172</v>
      </c>
      <c r="X1052" s="5" t="s">
        <v>172</v>
      </c>
      <c r="Y1052" s="5" t="s">
        <v>2814</v>
      </c>
      <c r="Z1052" s="5" t="s">
        <v>9545</v>
      </c>
      <c r="AA1052" s="5" t="s">
        <v>9477</v>
      </c>
      <c r="AB1052" s="5" t="s">
        <v>2254</v>
      </c>
      <c r="AC1052" s="5" t="s">
        <v>1765</v>
      </c>
      <c r="AD1052" s="5">
        <v>2.4345599999999998E-2</v>
      </c>
      <c r="AE1052" s="5" t="s">
        <v>177</v>
      </c>
      <c r="AF1052" s="5" t="s">
        <v>449</v>
      </c>
      <c r="AG1052" s="5">
        <v>3.8614599999999999E-2</v>
      </c>
      <c r="AH1052" s="40" t="s">
        <v>177</v>
      </c>
      <c r="AI1052" s="40" t="s">
        <v>449</v>
      </c>
      <c r="AJ1052" s="40" t="str">
        <f t="shared" si="126"/>
        <v>No</v>
      </c>
      <c r="AK1052" s="40">
        <v>48.7</v>
      </c>
      <c r="AL1052" s="40">
        <v>48</v>
      </c>
      <c r="AM1052" s="5" t="s">
        <v>177</v>
      </c>
      <c r="AN1052" s="5" t="s">
        <v>177</v>
      </c>
      <c r="AO1052" s="5" t="s">
        <v>11202</v>
      </c>
      <c r="AP1052" s="5">
        <v>1128506</v>
      </c>
      <c r="AQ1052" s="5">
        <v>16</v>
      </c>
      <c r="AR1052" s="5" t="str">
        <f t="shared" si="134"/>
        <v>yes</v>
      </c>
      <c r="AS1052" s="5">
        <v>173017</v>
      </c>
      <c r="AT1052" s="5" t="str">
        <f t="shared" si="135"/>
        <v>yes</v>
      </c>
      <c r="AU1052" s="5" t="str">
        <f t="shared" si="130"/>
        <v>yes</v>
      </c>
      <c r="AV1052" s="5">
        <v>99.023633046779096</v>
      </c>
      <c r="AW1052" s="5">
        <v>100</v>
      </c>
      <c r="AX1052" s="5" t="str">
        <f t="shared" si="136"/>
        <v>yes</v>
      </c>
      <c r="AY1052" s="5">
        <v>0</v>
      </c>
      <c r="AZ1052" s="5" t="str">
        <f t="shared" si="137"/>
        <v>yes</v>
      </c>
      <c r="BA1052" s="5" t="str">
        <f t="shared" si="138"/>
        <v>yes</v>
      </c>
    </row>
    <row r="1053" spans="1:53">
      <c r="A1053" s="168" t="s">
        <v>9426</v>
      </c>
      <c r="B1053" s="5" t="s">
        <v>9425</v>
      </c>
      <c r="C1053" s="5" t="s">
        <v>9510</v>
      </c>
      <c r="D1053" s="5">
        <v>154380</v>
      </c>
      <c r="E1053" s="5" t="s">
        <v>172</v>
      </c>
      <c r="F1053" s="5" t="s">
        <v>172</v>
      </c>
      <c r="G1053" s="5" t="s">
        <v>2882</v>
      </c>
      <c r="H1053" s="5" t="s">
        <v>1549</v>
      </c>
      <c r="I1053" s="5" t="s">
        <v>6168</v>
      </c>
      <c r="J1053" s="5">
        <v>2019</v>
      </c>
      <c r="K1053" s="10" t="s">
        <v>6174</v>
      </c>
      <c r="L1053" s="136" t="s">
        <v>178</v>
      </c>
      <c r="M1053" s="5" t="s">
        <v>2383</v>
      </c>
      <c r="N1053" s="5" t="s">
        <v>177</v>
      </c>
      <c r="O1053" s="5" t="s">
        <v>177</v>
      </c>
      <c r="P1053" s="5" t="s">
        <v>449</v>
      </c>
      <c r="Q1053" s="5" t="s">
        <v>172</v>
      </c>
      <c r="R1053" s="5" t="s">
        <v>172</v>
      </c>
      <c r="S1053" s="5" t="s">
        <v>172</v>
      </c>
      <c r="T1053" s="5" t="s">
        <v>172</v>
      </c>
      <c r="U1053" s="5" t="s">
        <v>172</v>
      </c>
      <c r="V1053" s="5" t="s">
        <v>172</v>
      </c>
      <c r="W1053" s="5" t="s">
        <v>172</v>
      </c>
      <c r="X1053" s="5" t="s">
        <v>172</v>
      </c>
      <c r="Y1053" s="5" t="s">
        <v>2814</v>
      </c>
      <c r="Z1053" s="5" t="s">
        <v>172</v>
      </c>
      <c r="AA1053" s="5" t="s">
        <v>9477</v>
      </c>
      <c r="AB1053" s="5" t="s">
        <v>2254</v>
      </c>
      <c r="AC1053" s="5" t="s">
        <v>172</v>
      </c>
      <c r="AD1053" s="5">
        <v>0.71956399999999998</v>
      </c>
      <c r="AE1053" s="5" t="s">
        <v>449</v>
      </c>
      <c r="AF1053" s="5" t="s">
        <v>177</v>
      </c>
      <c r="AG1053" s="5" t="s">
        <v>172</v>
      </c>
      <c r="AH1053" s="40" t="s">
        <v>449</v>
      </c>
      <c r="AI1053" s="40" t="s">
        <v>177</v>
      </c>
      <c r="AJ1053" s="40" t="str">
        <f t="shared" si="126"/>
        <v>Yes</v>
      </c>
      <c r="AK1053" s="40" t="s">
        <v>172</v>
      </c>
      <c r="AL1053" s="40" t="s">
        <v>172</v>
      </c>
      <c r="AM1053" s="5" t="s">
        <v>177</v>
      </c>
      <c r="AN1053" s="5" t="s">
        <v>177</v>
      </c>
      <c r="AO1053" s="5" t="s">
        <v>11203</v>
      </c>
      <c r="AP1053" s="5">
        <v>111374</v>
      </c>
      <c r="AQ1053" s="5">
        <v>178</v>
      </c>
      <c r="AR1053" s="5" t="str">
        <f t="shared" si="134"/>
        <v>yes</v>
      </c>
      <c r="AS1053" s="5">
        <v>620</v>
      </c>
      <c r="AT1053" s="5" t="str">
        <f t="shared" si="135"/>
        <v>no</v>
      </c>
      <c r="AU1053" s="5" t="str">
        <f t="shared" si="130"/>
        <v>no</v>
      </c>
      <c r="AV1053" s="5">
        <v>9.7727952770760407</v>
      </c>
      <c r="AW1053" s="5">
        <v>24.45</v>
      </c>
      <c r="AX1053" s="5" t="str">
        <f t="shared" si="136"/>
        <v>no</v>
      </c>
      <c r="AY1053" s="5">
        <v>0.05</v>
      </c>
      <c r="AZ1053" s="5" t="str">
        <f t="shared" si="137"/>
        <v>yes</v>
      </c>
      <c r="BA1053" s="5" t="str">
        <f t="shared" si="138"/>
        <v>yes</v>
      </c>
    </row>
    <row r="1054" spans="1:53">
      <c r="A1054" s="5" t="s">
        <v>9428</v>
      </c>
      <c r="B1054" s="5" t="s">
        <v>9427</v>
      </c>
      <c r="C1054" s="5" t="s">
        <v>9511</v>
      </c>
      <c r="D1054" s="5">
        <v>751643</v>
      </c>
      <c r="E1054" s="5" t="s">
        <v>172</v>
      </c>
      <c r="F1054" s="5" t="s">
        <v>11004</v>
      </c>
      <c r="G1054" s="5" t="s">
        <v>2882</v>
      </c>
      <c r="H1054" s="5" t="s">
        <v>1549</v>
      </c>
      <c r="I1054" s="5" t="s">
        <v>6168</v>
      </c>
      <c r="J1054" s="5">
        <v>2019</v>
      </c>
      <c r="K1054" s="10" t="s">
        <v>6174</v>
      </c>
      <c r="L1054" s="136" t="s">
        <v>178</v>
      </c>
      <c r="M1054" s="5" t="s">
        <v>2383</v>
      </c>
      <c r="N1054" s="5" t="s">
        <v>177</v>
      </c>
      <c r="O1054" s="5" t="s">
        <v>177</v>
      </c>
      <c r="P1054" s="5" t="s">
        <v>449</v>
      </c>
      <c r="Q1054" s="23">
        <v>43556</v>
      </c>
      <c r="R1054" s="5" t="s">
        <v>9554</v>
      </c>
      <c r="S1054" s="5" t="s">
        <v>1456</v>
      </c>
      <c r="T1054" s="5" t="s">
        <v>9520</v>
      </c>
      <c r="U1054" s="5" t="s">
        <v>2805</v>
      </c>
      <c r="V1054" s="5">
        <v>27</v>
      </c>
      <c r="W1054" s="5" t="s">
        <v>172</v>
      </c>
      <c r="X1054" s="5" t="s">
        <v>172</v>
      </c>
      <c r="Y1054" s="5" t="s">
        <v>2814</v>
      </c>
      <c r="Z1054" s="5" t="s">
        <v>9546</v>
      </c>
      <c r="AA1054" s="5" t="s">
        <v>9477</v>
      </c>
      <c r="AB1054" s="5" t="s">
        <v>2254</v>
      </c>
      <c r="AC1054" s="5" t="s">
        <v>1765</v>
      </c>
      <c r="AD1054" s="5">
        <v>0.14662</v>
      </c>
      <c r="AE1054" s="5" t="s">
        <v>177</v>
      </c>
      <c r="AF1054" s="5" t="s">
        <v>449</v>
      </c>
      <c r="AG1054" s="5">
        <v>0.46630199999999999</v>
      </c>
      <c r="AH1054" s="40" t="s">
        <v>449</v>
      </c>
      <c r="AI1054" s="40" t="s">
        <v>449</v>
      </c>
      <c r="AJ1054" s="40" t="str">
        <f t="shared" si="126"/>
        <v>No</v>
      </c>
      <c r="AK1054" s="40">
        <v>8.4</v>
      </c>
      <c r="AL1054" s="40">
        <v>8</v>
      </c>
      <c r="AM1054" s="5" t="s">
        <v>177</v>
      </c>
      <c r="AN1054" s="5" t="s">
        <v>177</v>
      </c>
      <c r="AO1054" s="5" t="s">
        <v>11204</v>
      </c>
      <c r="AP1054" s="5">
        <v>1024004</v>
      </c>
      <c r="AQ1054" s="5">
        <v>768</v>
      </c>
      <c r="AR1054" s="5" t="str">
        <f t="shared" si="134"/>
        <v>no</v>
      </c>
      <c r="AS1054" s="5">
        <v>1568</v>
      </c>
      <c r="AT1054" s="5" t="str">
        <f t="shared" si="135"/>
        <v>yes</v>
      </c>
      <c r="AU1054" s="5" t="str">
        <f t="shared" si="130"/>
        <v>no</v>
      </c>
      <c r="AV1054" s="5">
        <v>89.853838911298638</v>
      </c>
      <c r="AW1054" s="5">
        <v>88.1</v>
      </c>
      <c r="AX1054" s="5" t="str">
        <f t="shared" si="136"/>
        <v>no</v>
      </c>
      <c r="AY1054" s="5">
        <v>13.01</v>
      </c>
      <c r="AZ1054" s="5" t="str">
        <f t="shared" si="137"/>
        <v>no</v>
      </c>
      <c r="BA1054" s="5" t="str">
        <f t="shared" si="138"/>
        <v>no</v>
      </c>
    </row>
    <row r="1055" spans="1:53">
      <c r="A1055" s="5" t="s">
        <v>9430</v>
      </c>
      <c r="B1055" s="5" t="s">
        <v>9429</v>
      </c>
      <c r="C1055" s="5" t="s">
        <v>9512</v>
      </c>
      <c r="D1055" s="5">
        <v>363939</v>
      </c>
      <c r="E1055" s="5" t="s">
        <v>172</v>
      </c>
      <c r="F1055" s="5" t="s">
        <v>172</v>
      </c>
      <c r="G1055" s="5" t="s">
        <v>2882</v>
      </c>
      <c r="H1055" s="5" t="s">
        <v>1549</v>
      </c>
      <c r="I1055" s="5" t="s">
        <v>6168</v>
      </c>
      <c r="J1055" s="5">
        <v>2019</v>
      </c>
      <c r="K1055" s="10" t="s">
        <v>6174</v>
      </c>
      <c r="L1055" s="136" t="s">
        <v>178</v>
      </c>
      <c r="M1055" s="5" t="s">
        <v>2383</v>
      </c>
      <c r="N1055" s="5" t="s">
        <v>177</v>
      </c>
      <c r="O1055" s="5" t="s">
        <v>177</v>
      </c>
      <c r="P1055" s="5" t="s">
        <v>449</v>
      </c>
      <c r="Q1055" s="23">
        <v>43556</v>
      </c>
      <c r="R1055" s="5" t="s">
        <v>9554</v>
      </c>
      <c r="S1055" s="5" t="s">
        <v>2810</v>
      </c>
      <c r="T1055" s="5" t="s">
        <v>9520</v>
      </c>
      <c r="U1055" s="5" t="s">
        <v>2805</v>
      </c>
      <c r="V1055" s="5">
        <v>25</v>
      </c>
      <c r="W1055" s="5" t="s">
        <v>172</v>
      </c>
      <c r="X1055" s="5" t="s">
        <v>172</v>
      </c>
      <c r="Y1055" s="5" t="s">
        <v>2814</v>
      </c>
      <c r="Z1055" s="5" t="s">
        <v>9547</v>
      </c>
      <c r="AA1055" s="5" t="s">
        <v>9477</v>
      </c>
      <c r="AB1055" s="5" t="s">
        <v>2254</v>
      </c>
      <c r="AC1055" s="5" t="s">
        <v>1765</v>
      </c>
      <c r="AD1055" s="5">
        <v>0.42904999999999999</v>
      </c>
      <c r="AE1055" s="5" t="s">
        <v>449</v>
      </c>
      <c r="AF1055" s="5" t="s">
        <v>449</v>
      </c>
      <c r="AG1055" s="5">
        <v>0.85488500000000001</v>
      </c>
      <c r="AH1055" s="40" t="s">
        <v>449</v>
      </c>
      <c r="AI1055" s="40" t="s">
        <v>177</v>
      </c>
      <c r="AJ1055" s="40" t="str">
        <f t="shared" si="126"/>
        <v>Yes</v>
      </c>
      <c r="AK1055" s="40" t="s">
        <v>172</v>
      </c>
      <c r="AL1055" s="40" t="s">
        <v>172</v>
      </c>
      <c r="AM1055" s="5" t="s">
        <v>177</v>
      </c>
      <c r="AN1055" s="5" t="s">
        <v>177</v>
      </c>
      <c r="AO1055" s="5" t="s">
        <v>11205</v>
      </c>
      <c r="AP1055" s="5">
        <v>468391</v>
      </c>
      <c r="AQ1055" s="5">
        <v>616</v>
      </c>
      <c r="AR1055" s="5" t="str">
        <f t="shared" si="134"/>
        <v>no</v>
      </c>
      <c r="AS1055" s="5">
        <v>748</v>
      </c>
      <c r="AT1055" s="5" t="str">
        <f t="shared" si="135"/>
        <v>no</v>
      </c>
      <c r="AU1055" s="5" t="str">
        <f t="shared" si="130"/>
        <v>no</v>
      </c>
      <c r="AV1055" s="5">
        <v>41.100161192243469</v>
      </c>
      <c r="AW1055" s="5">
        <v>56.88</v>
      </c>
      <c r="AX1055" s="5" t="str">
        <f t="shared" si="136"/>
        <v>no</v>
      </c>
      <c r="AY1055" s="5">
        <v>5.2</v>
      </c>
      <c r="AZ1055" s="5" t="str">
        <f t="shared" si="137"/>
        <v>no</v>
      </c>
      <c r="BA1055" s="5" t="str">
        <f t="shared" si="138"/>
        <v>yes</v>
      </c>
    </row>
    <row r="1056" spans="1:53">
      <c r="A1056" s="168" t="s">
        <v>9432</v>
      </c>
      <c r="B1056" s="5" t="s">
        <v>9431</v>
      </c>
      <c r="C1056" s="5" t="s">
        <v>9482</v>
      </c>
      <c r="D1056" s="5">
        <v>273293</v>
      </c>
      <c r="E1056" s="5" t="s">
        <v>172</v>
      </c>
      <c r="F1056" s="5" t="s">
        <v>172</v>
      </c>
      <c r="G1056" s="5" t="s">
        <v>2882</v>
      </c>
      <c r="H1056" s="5" t="s">
        <v>1549</v>
      </c>
      <c r="I1056" s="5" t="s">
        <v>6168</v>
      </c>
      <c r="J1056" s="5">
        <v>2019</v>
      </c>
      <c r="K1056" s="10" t="s">
        <v>6174</v>
      </c>
      <c r="L1056" s="136" t="s">
        <v>178</v>
      </c>
      <c r="M1056" s="5" t="s">
        <v>2383</v>
      </c>
      <c r="N1056" s="5" t="s">
        <v>177</v>
      </c>
      <c r="O1056" s="5" t="s">
        <v>177</v>
      </c>
      <c r="P1056" s="5" t="s">
        <v>449</v>
      </c>
      <c r="Q1056" s="5" t="s">
        <v>172</v>
      </c>
      <c r="R1056" s="5" t="s">
        <v>172</v>
      </c>
      <c r="S1056" s="5" t="s">
        <v>172</v>
      </c>
      <c r="T1056" s="5" t="s">
        <v>172</v>
      </c>
      <c r="U1056" s="5" t="s">
        <v>172</v>
      </c>
      <c r="V1056" s="5" t="s">
        <v>172</v>
      </c>
      <c r="W1056" s="5" t="s">
        <v>172</v>
      </c>
      <c r="X1056" s="5" t="s">
        <v>172</v>
      </c>
      <c r="Y1056" s="5" t="s">
        <v>2814</v>
      </c>
      <c r="Z1056" s="5" t="s">
        <v>172</v>
      </c>
      <c r="AA1056" s="5" t="s">
        <v>9477</v>
      </c>
      <c r="AB1056" s="5" t="s">
        <v>2254</v>
      </c>
      <c r="AC1056" s="5" t="s">
        <v>172</v>
      </c>
      <c r="AD1056" s="5">
        <v>0.51877099999999998</v>
      </c>
      <c r="AE1056" s="5" t="s">
        <v>449</v>
      </c>
      <c r="AF1056" s="5" t="s">
        <v>177</v>
      </c>
      <c r="AG1056" s="5" t="s">
        <v>172</v>
      </c>
      <c r="AH1056" s="40" t="s">
        <v>449</v>
      </c>
      <c r="AI1056" s="40" t="s">
        <v>177</v>
      </c>
      <c r="AJ1056" s="40" t="str">
        <f t="shared" si="126"/>
        <v>Yes</v>
      </c>
      <c r="AK1056" s="40" t="s">
        <v>172</v>
      </c>
      <c r="AL1056" s="40" t="s">
        <v>172</v>
      </c>
      <c r="AM1056" s="5" t="s">
        <v>177</v>
      </c>
      <c r="AN1056" s="5" t="s">
        <v>177</v>
      </c>
      <c r="AO1056" s="5" t="s">
        <v>11174</v>
      </c>
      <c r="AP1056" s="5">
        <v>227714</v>
      </c>
      <c r="AQ1056" s="5">
        <v>337</v>
      </c>
      <c r="AR1056" s="5" t="str">
        <f t="shared" si="134"/>
        <v>yes</v>
      </c>
      <c r="AS1056" s="5">
        <v>655</v>
      </c>
      <c r="AT1056" s="5" t="str">
        <f t="shared" si="135"/>
        <v>no</v>
      </c>
      <c r="AU1056" s="5" t="str">
        <f t="shared" si="130"/>
        <v>no</v>
      </c>
      <c r="AV1056" s="5">
        <v>19.981344871550753</v>
      </c>
      <c r="AW1056" s="5">
        <v>43.21</v>
      </c>
      <c r="AX1056" s="5" t="str">
        <f t="shared" si="136"/>
        <v>no</v>
      </c>
      <c r="AY1056" s="5">
        <v>1.79</v>
      </c>
      <c r="AZ1056" s="5" t="str">
        <f t="shared" si="137"/>
        <v>yes</v>
      </c>
      <c r="BA1056" s="5" t="str">
        <f t="shared" si="138"/>
        <v>yes</v>
      </c>
    </row>
    <row r="1057" spans="1:53">
      <c r="A1057" s="5" t="s">
        <v>9434</v>
      </c>
      <c r="B1057" s="5" t="s">
        <v>9433</v>
      </c>
      <c r="C1057" s="5" t="s">
        <v>9483</v>
      </c>
      <c r="D1057" s="5">
        <v>418718</v>
      </c>
      <c r="E1057" s="5" t="s">
        <v>172</v>
      </c>
      <c r="F1057" s="5" t="s">
        <v>11008</v>
      </c>
      <c r="G1057" s="5" t="s">
        <v>2882</v>
      </c>
      <c r="H1057" s="5" t="s">
        <v>1549</v>
      </c>
      <c r="I1057" s="5" t="s">
        <v>6168</v>
      </c>
      <c r="J1057" s="10">
        <v>2019</v>
      </c>
      <c r="K1057" s="10" t="s">
        <v>6174</v>
      </c>
      <c r="L1057" s="136" t="s">
        <v>178</v>
      </c>
      <c r="M1057" s="5" t="s">
        <v>2383</v>
      </c>
      <c r="N1057" s="5" t="s">
        <v>177</v>
      </c>
      <c r="O1057" s="5" t="s">
        <v>177</v>
      </c>
      <c r="P1057" s="5" t="s">
        <v>449</v>
      </c>
      <c r="Q1057" s="23">
        <v>43617</v>
      </c>
      <c r="R1057" s="5" t="s">
        <v>9742</v>
      </c>
      <c r="S1057" s="5" t="s">
        <v>1461</v>
      </c>
      <c r="T1057" s="5" t="s">
        <v>9525</v>
      </c>
      <c r="U1057" s="5" t="s">
        <v>2808</v>
      </c>
      <c r="V1057" s="5">
        <v>16</v>
      </c>
      <c r="W1057" s="5" t="s">
        <v>172</v>
      </c>
      <c r="X1057" s="5" t="s">
        <v>172</v>
      </c>
      <c r="Y1057" s="5" t="s">
        <v>2814</v>
      </c>
      <c r="Z1057" s="5" t="s">
        <v>9545</v>
      </c>
      <c r="AA1057" s="5" t="s">
        <v>9477</v>
      </c>
      <c r="AB1057" s="5" t="s">
        <v>2254</v>
      </c>
      <c r="AC1057" s="5" t="s">
        <v>1765</v>
      </c>
      <c r="AD1057" s="5">
        <v>0.30729699999999999</v>
      </c>
      <c r="AE1057" s="5" t="s">
        <v>449</v>
      </c>
      <c r="AF1057" s="10" t="s">
        <v>449</v>
      </c>
      <c r="AG1057" s="5">
        <v>0.74796899999999999</v>
      </c>
      <c r="AH1057" s="40" t="s">
        <v>449</v>
      </c>
      <c r="AI1057" s="40" t="s">
        <v>177</v>
      </c>
      <c r="AJ1057" s="40" t="str">
        <f t="shared" si="126"/>
        <v>No</v>
      </c>
      <c r="AK1057" s="40">
        <v>5.2</v>
      </c>
      <c r="AL1057" s="40">
        <v>5</v>
      </c>
      <c r="AM1057" s="5" t="s">
        <v>177</v>
      </c>
      <c r="AN1057" s="5" t="s">
        <v>177</v>
      </c>
      <c r="AO1057" s="5" t="s">
        <v>11175</v>
      </c>
      <c r="AP1057" s="5">
        <v>685292</v>
      </c>
      <c r="AQ1057" s="5">
        <v>790</v>
      </c>
      <c r="AR1057" s="5" t="str">
        <f t="shared" si="134"/>
        <v>no</v>
      </c>
      <c r="AS1057" s="5">
        <v>892</v>
      </c>
      <c r="AT1057" s="5" t="str">
        <f t="shared" si="135"/>
        <v>no</v>
      </c>
      <c r="AU1057" s="5" t="str">
        <f t="shared" si="130"/>
        <v>no</v>
      </c>
      <c r="AV1057" s="5">
        <v>60.132691840267874</v>
      </c>
      <c r="AW1057" s="5">
        <v>78.09</v>
      </c>
      <c r="AX1057" s="5" t="str">
        <f t="shared" si="136"/>
        <v>no</v>
      </c>
      <c r="AY1057" s="5">
        <v>11.38</v>
      </c>
      <c r="AZ1057" s="5" t="str">
        <f t="shared" si="137"/>
        <v>no</v>
      </c>
      <c r="BA1057" s="5" t="str">
        <f t="shared" si="138"/>
        <v>no</v>
      </c>
    </row>
    <row r="1058" spans="1:53">
      <c r="A1058" s="168" t="s">
        <v>9436</v>
      </c>
      <c r="B1058" s="5" t="s">
        <v>9435</v>
      </c>
      <c r="C1058" s="5" t="s">
        <v>9484</v>
      </c>
      <c r="D1058" s="5">
        <v>231497</v>
      </c>
      <c r="E1058" s="5" t="s">
        <v>172</v>
      </c>
      <c r="F1058" s="5" t="s">
        <v>172</v>
      </c>
      <c r="G1058" s="5" t="s">
        <v>2882</v>
      </c>
      <c r="H1058" s="5" t="s">
        <v>1549</v>
      </c>
      <c r="I1058" s="5" t="s">
        <v>6168</v>
      </c>
      <c r="J1058" s="5">
        <v>2019</v>
      </c>
      <c r="K1058" s="10" t="s">
        <v>6174</v>
      </c>
      <c r="L1058" s="136" t="s">
        <v>178</v>
      </c>
      <c r="M1058" s="5" t="s">
        <v>2383</v>
      </c>
      <c r="N1058" s="5" t="s">
        <v>177</v>
      </c>
      <c r="O1058" s="5" t="s">
        <v>177</v>
      </c>
      <c r="P1058" s="5" t="s">
        <v>449</v>
      </c>
      <c r="Q1058" s="5" t="s">
        <v>172</v>
      </c>
      <c r="R1058" s="5" t="s">
        <v>172</v>
      </c>
      <c r="S1058" s="5" t="s">
        <v>172</v>
      </c>
      <c r="T1058" s="5" t="s">
        <v>172</v>
      </c>
      <c r="U1058" s="5" t="s">
        <v>172</v>
      </c>
      <c r="V1058" s="5" t="s">
        <v>172</v>
      </c>
      <c r="W1058" s="5" t="s">
        <v>172</v>
      </c>
      <c r="X1058" s="5" t="s">
        <v>172</v>
      </c>
      <c r="Y1058" s="5" t="s">
        <v>2814</v>
      </c>
      <c r="Z1058" s="5" t="s">
        <v>172</v>
      </c>
      <c r="AA1058" s="5" t="s">
        <v>9477</v>
      </c>
      <c r="AB1058" s="5" t="s">
        <v>2254</v>
      </c>
      <c r="AC1058" s="5" t="s">
        <v>172</v>
      </c>
      <c r="AD1058" s="5">
        <v>0.58168699999999995</v>
      </c>
      <c r="AE1058" s="5" t="s">
        <v>449</v>
      </c>
      <c r="AF1058" s="5" t="s">
        <v>177</v>
      </c>
      <c r="AG1058" s="5" t="s">
        <v>172</v>
      </c>
      <c r="AH1058" s="40" t="s">
        <v>449</v>
      </c>
      <c r="AI1058" s="40" t="s">
        <v>177</v>
      </c>
      <c r="AJ1058" s="40" t="str">
        <f t="shared" si="126"/>
        <v>Yes</v>
      </c>
      <c r="AK1058" s="40" t="s">
        <v>172</v>
      </c>
      <c r="AL1058" s="40" t="s">
        <v>172</v>
      </c>
      <c r="AM1058" s="5" t="s">
        <v>177</v>
      </c>
      <c r="AN1058" s="5" t="s">
        <v>177</v>
      </c>
      <c r="AO1058" s="5" t="s">
        <v>11176</v>
      </c>
      <c r="AP1058" s="5">
        <v>256261</v>
      </c>
      <c r="AQ1058" s="5">
        <v>377</v>
      </c>
      <c r="AR1058" s="5" t="str">
        <f t="shared" si="134"/>
        <v>yes</v>
      </c>
      <c r="AS1058" s="5">
        <v>659</v>
      </c>
      <c r="AT1058" s="5" t="str">
        <f t="shared" si="135"/>
        <v>no</v>
      </c>
      <c r="AU1058" s="5" t="str">
        <f t="shared" si="130"/>
        <v>no</v>
      </c>
      <c r="AV1058" s="5">
        <v>22.486274089992129</v>
      </c>
      <c r="AW1058" s="5">
        <v>43.6</v>
      </c>
      <c r="AX1058" s="5" t="str">
        <f t="shared" si="136"/>
        <v>no</v>
      </c>
      <c r="AY1058" s="5">
        <v>2.4500000000000002</v>
      </c>
      <c r="AZ1058" s="5" t="str">
        <f t="shared" si="137"/>
        <v>yes</v>
      </c>
      <c r="BA1058" s="5" t="str">
        <f t="shared" si="138"/>
        <v>yes</v>
      </c>
    </row>
    <row r="1059" spans="1:53">
      <c r="A1059" s="5" t="s">
        <v>9438</v>
      </c>
      <c r="B1059" s="5" t="s">
        <v>9437</v>
      </c>
      <c r="C1059" s="5" t="s">
        <v>9485</v>
      </c>
      <c r="D1059" s="5">
        <v>495664</v>
      </c>
      <c r="E1059" s="5" t="s">
        <v>172</v>
      </c>
      <c r="F1059" s="5" t="s">
        <v>11092</v>
      </c>
      <c r="G1059" s="5" t="s">
        <v>2882</v>
      </c>
      <c r="H1059" s="5" t="s">
        <v>1549</v>
      </c>
      <c r="I1059" s="5" t="s">
        <v>6168</v>
      </c>
      <c r="J1059" s="10">
        <v>2019</v>
      </c>
      <c r="K1059" s="10" t="s">
        <v>6174</v>
      </c>
      <c r="L1059" s="136" t="s">
        <v>178</v>
      </c>
      <c r="M1059" s="5" t="s">
        <v>2383</v>
      </c>
      <c r="N1059" s="5" t="s">
        <v>177</v>
      </c>
      <c r="O1059" s="5" t="s">
        <v>177</v>
      </c>
      <c r="P1059" s="5" t="s">
        <v>449</v>
      </c>
      <c r="Q1059" s="23">
        <v>43709</v>
      </c>
      <c r="R1059" s="5" t="s">
        <v>1470</v>
      </c>
      <c r="S1059" s="5" t="s">
        <v>1456</v>
      </c>
      <c r="T1059" s="5" t="s">
        <v>9520</v>
      </c>
      <c r="U1059" s="5" t="s">
        <v>2805</v>
      </c>
      <c r="V1059" s="5">
        <v>21</v>
      </c>
      <c r="W1059" s="5" t="s">
        <v>172</v>
      </c>
      <c r="X1059" s="5" t="s">
        <v>172</v>
      </c>
      <c r="Y1059" s="5" t="s">
        <v>2814</v>
      </c>
      <c r="Z1059" s="5" t="s">
        <v>172</v>
      </c>
      <c r="AA1059" s="5" t="s">
        <v>9477</v>
      </c>
      <c r="AB1059" s="5" t="s">
        <v>2254</v>
      </c>
      <c r="AC1059" s="5" t="s">
        <v>1765</v>
      </c>
      <c r="AD1059" s="5">
        <v>0.32306499999999999</v>
      </c>
      <c r="AE1059" s="5" t="s">
        <v>449</v>
      </c>
      <c r="AF1059" s="10" t="s">
        <v>449</v>
      </c>
      <c r="AG1059" s="5">
        <v>0.72586799999999996</v>
      </c>
      <c r="AH1059" s="40" t="s">
        <v>449</v>
      </c>
      <c r="AI1059" s="40" t="s">
        <v>177</v>
      </c>
      <c r="AJ1059" s="40" t="str">
        <f t="shared" si="126"/>
        <v>No</v>
      </c>
      <c r="AK1059" s="40">
        <v>5.6</v>
      </c>
      <c r="AL1059" s="40">
        <v>5</v>
      </c>
      <c r="AM1059" s="5" t="s">
        <v>177</v>
      </c>
      <c r="AN1059" s="5" t="s">
        <v>177</v>
      </c>
      <c r="AO1059" s="5" t="s">
        <v>11177</v>
      </c>
      <c r="AP1059" s="5">
        <v>851146</v>
      </c>
      <c r="AQ1059" s="5">
        <v>849</v>
      </c>
      <c r="AR1059" s="5" t="str">
        <f t="shared" si="134"/>
        <v>no</v>
      </c>
      <c r="AS1059" s="5">
        <v>1043</v>
      </c>
      <c r="AT1059" s="5" t="str">
        <f t="shared" si="135"/>
        <v>no</v>
      </c>
      <c r="AU1059" s="5" t="str">
        <f t="shared" si="130"/>
        <v>no</v>
      </c>
      <c r="AV1059" s="5">
        <v>74.685973466896797</v>
      </c>
      <c r="AW1059" s="5">
        <v>79.72</v>
      </c>
      <c r="AX1059" s="5" t="str">
        <f t="shared" si="136"/>
        <v>no</v>
      </c>
      <c r="AY1059" s="5">
        <v>8.23</v>
      </c>
      <c r="AZ1059" s="5" t="str">
        <f t="shared" si="137"/>
        <v>no</v>
      </c>
      <c r="BA1059" s="5" t="str">
        <f t="shared" si="138"/>
        <v>yes</v>
      </c>
    </row>
    <row r="1060" spans="1:53">
      <c r="A1060" s="5" t="s">
        <v>9440</v>
      </c>
      <c r="B1060" s="5" t="s">
        <v>9439</v>
      </c>
      <c r="C1060" s="5" t="s">
        <v>9486</v>
      </c>
      <c r="D1060" s="5">
        <v>2302412</v>
      </c>
      <c r="E1060" s="5" t="s">
        <v>172</v>
      </c>
      <c r="F1060" s="5" t="s">
        <v>11012</v>
      </c>
      <c r="G1060" s="5" t="s">
        <v>2882</v>
      </c>
      <c r="H1060" s="5" t="s">
        <v>1549</v>
      </c>
      <c r="I1060" s="5" t="s">
        <v>6168</v>
      </c>
      <c r="J1060" s="10">
        <v>2019</v>
      </c>
      <c r="K1060" s="10" t="s">
        <v>6174</v>
      </c>
      <c r="L1060" s="136" t="s">
        <v>178</v>
      </c>
      <c r="M1060" s="5" t="s">
        <v>2383</v>
      </c>
      <c r="N1060" s="5" t="s">
        <v>177</v>
      </c>
      <c r="O1060" s="5" t="s">
        <v>177</v>
      </c>
      <c r="P1060" s="5" t="s">
        <v>449</v>
      </c>
      <c r="Q1060" s="23">
        <v>43770</v>
      </c>
      <c r="R1060" s="5" t="s">
        <v>9554</v>
      </c>
      <c r="S1060" s="5" t="s">
        <v>1456</v>
      </c>
      <c r="T1060" s="5" t="s">
        <v>9520</v>
      </c>
      <c r="U1060" s="5" t="s">
        <v>2806</v>
      </c>
      <c r="V1060" s="5">
        <v>39</v>
      </c>
      <c r="W1060" s="5" t="s">
        <v>172</v>
      </c>
      <c r="X1060" s="5" t="s">
        <v>172</v>
      </c>
      <c r="Y1060" s="5" t="s">
        <v>2814</v>
      </c>
      <c r="Z1060" s="5" t="s">
        <v>9519</v>
      </c>
      <c r="AA1060" s="5" t="s">
        <v>9477</v>
      </c>
      <c r="AB1060" s="5" t="s">
        <v>2254</v>
      </c>
      <c r="AC1060" s="5" t="s">
        <v>1765</v>
      </c>
      <c r="AD1060" s="5">
        <v>2.8641699999999999E-2</v>
      </c>
      <c r="AE1060" s="5" t="s">
        <v>177</v>
      </c>
      <c r="AF1060" s="10" t="s">
        <v>449</v>
      </c>
      <c r="AG1060" s="5">
        <v>6.1227499999999997E-2</v>
      </c>
      <c r="AH1060" s="40" t="s">
        <v>177</v>
      </c>
      <c r="AI1060" s="40" t="s">
        <v>449</v>
      </c>
      <c r="AJ1060" s="40" t="str">
        <f t="shared" si="126"/>
        <v>No</v>
      </c>
      <c r="AK1060" s="40">
        <v>24.1</v>
      </c>
      <c r="AL1060" s="40">
        <v>23</v>
      </c>
      <c r="AM1060" s="5" t="s">
        <v>177</v>
      </c>
      <c r="AN1060" s="5" t="s">
        <v>177</v>
      </c>
      <c r="AO1060" s="5" t="s">
        <v>11178</v>
      </c>
      <c r="AP1060" s="5">
        <v>1140027</v>
      </c>
      <c r="AQ1060" s="5">
        <v>165</v>
      </c>
      <c r="AR1060" s="5" t="str">
        <f t="shared" si="134"/>
        <v>yes</v>
      </c>
      <c r="AS1060" s="5">
        <v>11972</v>
      </c>
      <c r="AT1060" s="5" t="str">
        <f t="shared" si="135"/>
        <v>yes</v>
      </c>
      <c r="AU1060" s="5" t="str">
        <f t="shared" si="130"/>
        <v>yes</v>
      </c>
      <c r="AV1060" s="5">
        <v>100.03457253343839</v>
      </c>
      <c r="AW1060" s="5">
        <v>98.39</v>
      </c>
      <c r="AX1060" s="5" t="str">
        <f t="shared" si="136"/>
        <v>yes</v>
      </c>
      <c r="AY1060" s="5">
        <v>1.77</v>
      </c>
      <c r="AZ1060" s="5" t="str">
        <f t="shared" si="137"/>
        <v>yes</v>
      </c>
      <c r="BA1060" s="5" t="str">
        <f t="shared" si="138"/>
        <v>yes</v>
      </c>
    </row>
    <row r="1061" spans="1:53">
      <c r="A1061" s="5" t="s">
        <v>9442</v>
      </c>
      <c r="B1061" s="5" t="s">
        <v>9441</v>
      </c>
      <c r="C1061" s="5" t="s">
        <v>9487</v>
      </c>
      <c r="D1061" s="5">
        <v>1212055</v>
      </c>
      <c r="E1061" s="5" t="s">
        <v>172</v>
      </c>
      <c r="F1061" s="5" t="s">
        <v>11096</v>
      </c>
      <c r="G1061" s="5" t="s">
        <v>2882</v>
      </c>
      <c r="H1061" s="5" t="s">
        <v>1549</v>
      </c>
      <c r="I1061" s="5" t="s">
        <v>6168</v>
      </c>
      <c r="J1061" s="10">
        <v>2019</v>
      </c>
      <c r="K1061" s="10" t="s">
        <v>6174</v>
      </c>
      <c r="L1061" s="136" t="s">
        <v>178</v>
      </c>
      <c r="M1061" s="5" t="s">
        <v>2383</v>
      </c>
      <c r="N1061" s="5" t="s">
        <v>177</v>
      </c>
      <c r="O1061" s="5" t="s">
        <v>177</v>
      </c>
      <c r="P1061" s="5" t="s">
        <v>449</v>
      </c>
      <c r="Q1061" s="23">
        <v>43800</v>
      </c>
      <c r="R1061" s="5" t="s">
        <v>9554</v>
      </c>
      <c r="S1061" s="5" t="s">
        <v>1456</v>
      </c>
      <c r="T1061" s="5" t="s">
        <v>9520</v>
      </c>
      <c r="U1061" s="5" t="s">
        <v>2805</v>
      </c>
      <c r="V1061" s="5">
        <v>33</v>
      </c>
      <c r="W1061" s="5" t="s">
        <v>172</v>
      </c>
      <c r="X1061" s="5" t="s">
        <v>172</v>
      </c>
      <c r="Y1061" s="5" t="s">
        <v>2814</v>
      </c>
      <c r="Z1061" s="5" t="s">
        <v>9548</v>
      </c>
      <c r="AA1061" s="5" t="s">
        <v>9477</v>
      </c>
      <c r="AB1061" s="5" t="s">
        <v>2254</v>
      </c>
      <c r="AC1061" s="5" t="s">
        <v>1765</v>
      </c>
      <c r="AD1061" s="5">
        <v>6.9244200000000006E-2</v>
      </c>
      <c r="AE1061" s="5" t="s">
        <v>177</v>
      </c>
      <c r="AF1061" s="10" t="s">
        <v>449</v>
      </c>
      <c r="AG1061" s="5">
        <v>0.23416699999999999</v>
      </c>
      <c r="AH1061" s="40" t="s">
        <v>177</v>
      </c>
      <c r="AI1061" s="40" t="s">
        <v>449</v>
      </c>
      <c r="AJ1061" s="40" t="str">
        <f t="shared" si="126"/>
        <v>No</v>
      </c>
      <c r="AK1061" s="40">
        <v>13</v>
      </c>
      <c r="AL1061" s="40">
        <v>12</v>
      </c>
      <c r="AM1061" s="5" t="s">
        <v>177</v>
      </c>
      <c r="AN1061" s="5" t="s">
        <v>177</v>
      </c>
      <c r="AO1061" s="5" t="s">
        <v>11179</v>
      </c>
      <c r="AP1061" s="5">
        <v>1126931</v>
      </c>
      <c r="AQ1061" s="5">
        <v>644</v>
      </c>
      <c r="AR1061" s="5" t="str">
        <f t="shared" si="134"/>
        <v>no</v>
      </c>
      <c r="AS1061" s="5">
        <v>2174</v>
      </c>
      <c r="AT1061" s="5" t="str">
        <f t="shared" si="135"/>
        <v>yes</v>
      </c>
      <c r="AU1061" s="5" t="str">
        <f t="shared" si="130"/>
        <v>no</v>
      </c>
      <c r="AV1061" s="5">
        <v>98.885430660572311</v>
      </c>
      <c r="AW1061" s="5">
        <v>97.15</v>
      </c>
      <c r="AX1061" s="5" t="str">
        <f t="shared" si="136"/>
        <v>yes</v>
      </c>
      <c r="AY1061" s="5">
        <v>6.9</v>
      </c>
      <c r="AZ1061" s="5" t="str">
        <f t="shared" si="137"/>
        <v>no</v>
      </c>
      <c r="BA1061" s="5" t="str">
        <f t="shared" si="138"/>
        <v>yes</v>
      </c>
    </row>
    <row r="1062" spans="1:53">
      <c r="A1062" s="5" t="s">
        <v>9542</v>
      </c>
      <c r="B1062" s="162" t="s">
        <v>9689</v>
      </c>
      <c r="C1062" s="5" t="s">
        <v>9663</v>
      </c>
      <c r="D1062" s="5">
        <v>2500000</v>
      </c>
      <c r="E1062" s="5" t="s">
        <v>172</v>
      </c>
      <c r="F1062" s="5" t="s">
        <v>10984</v>
      </c>
      <c r="G1062" s="5" t="s">
        <v>2882</v>
      </c>
      <c r="H1062" s="5" t="s">
        <v>1549</v>
      </c>
      <c r="I1062" s="5" t="s">
        <v>6168</v>
      </c>
      <c r="J1062" s="5">
        <v>2019</v>
      </c>
      <c r="K1062" s="10" t="s">
        <v>6174</v>
      </c>
      <c r="L1062" s="136" t="s">
        <v>178</v>
      </c>
      <c r="M1062" s="5" t="s">
        <v>2383</v>
      </c>
      <c r="N1062" s="5" t="s">
        <v>177</v>
      </c>
      <c r="O1062" s="5" t="s">
        <v>177</v>
      </c>
      <c r="P1062" s="5" t="s">
        <v>449</v>
      </c>
      <c r="Q1062" s="23">
        <v>43800</v>
      </c>
      <c r="R1062" s="5" t="s">
        <v>9527</v>
      </c>
      <c r="S1062" s="5" t="s">
        <v>1456</v>
      </c>
      <c r="T1062" s="5" t="s">
        <v>9520</v>
      </c>
      <c r="U1062" s="5" t="s">
        <v>2806</v>
      </c>
      <c r="V1062" s="5">
        <v>29</v>
      </c>
      <c r="W1062" s="5" t="s">
        <v>172</v>
      </c>
      <c r="X1062" s="5" t="s">
        <v>172</v>
      </c>
      <c r="Y1062" s="5" t="s">
        <v>2814</v>
      </c>
      <c r="Z1062" s="5" t="s">
        <v>9521</v>
      </c>
      <c r="AA1062" s="5" t="s">
        <v>9477</v>
      </c>
      <c r="AB1062" s="5" t="s">
        <v>2254</v>
      </c>
      <c r="AC1062" s="5" t="s">
        <v>1765</v>
      </c>
      <c r="AD1062" s="5">
        <v>2.4119999999999999E-2</v>
      </c>
      <c r="AE1062" s="5" t="s">
        <v>177</v>
      </c>
      <c r="AF1062" s="10" t="s">
        <v>449</v>
      </c>
      <c r="AG1062" s="5">
        <v>3.70254E-2</v>
      </c>
      <c r="AH1062" s="40" t="s">
        <v>177</v>
      </c>
      <c r="AI1062" s="40" t="s">
        <v>449</v>
      </c>
      <c r="AJ1062" s="40" t="str">
        <f t="shared" ref="AJ1062:AJ1075" si="139">IF(AG1062&gt;0.75,"Yes","No")</f>
        <v>No</v>
      </c>
      <c r="AK1062" s="40">
        <v>128.6</v>
      </c>
      <c r="AL1062" s="40">
        <v>128</v>
      </c>
      <c r="AM1062" s="5" t="s">
        <v>177</v>
      </c>
      <c r="AN1062" s="5" t="s">
        <v>177</v>
      </c>
      <c r="AO1062" s="5" t="s">
        <v>11146</v>
      </c>
      <c r="AP1062" s="5">
        <v>1133441</v>
      </c>
      <c r="AQ1062" s="5">
        <v>16</v>
      </c>
      <c r="AR1062" s="5" t="str">
        <f t="shared" si="134"/>
        <v>yes</v>
      </c>
      <c r="AS1062" s="5">
        <v>175096</v>
      </c>
      <c r="AT1062" s="5" t="str">
        <f t="shared" si="135"/>
        <v>yes</v>
      </c>
      <c r="AU1062" s="5" t="str">
        <f t="shared" si="130"/>
        <v>yes</v>
      </c>
      <c r="AV1062" s="5">
        <v>99.456667190227037</v>
      </c>
      <c r="AW1062" s="5">
        <v>100</v>
      </c>
      <c r="AX1062" s="5" t="str">
        <f t="shared" si="136"/>
        <v>yes</v>
      </c>
      <c r="AY1062" s="5">
        <v>0</v>
      </c>
      <c r="AZ1062" s="5" t="str">
        <f t="shared" si="137"/>
        <v>yes</v>
      </c>
      <c r="BA1062" s="5" t="str">
        <f t="shared" si="138"/>
        <v>yes</v>
      </c>
    </row>
    <row r="1063" spans="1:53">
      <c r="A1063" s="5" t="s">
        <v>9529</v>
      </c>
      <c r="B1063" s="162" t="s">
        <v>9629</v>
      </c>
      <c r="C1063" s="5" t="s">
        <v>9658</v>
      </c>
      <c r="D1063" s="5">
        <v>1067218</v>
      </c>
      <c r="E1063" s="5" t="s">
        <v>172</v>
      </c>
      <c r="F1063" s="5" t="s">
        <v>10964</v>
      </c>
      <c r="G1063" s="5" t="s">
        <v>2882</v>
      </c>
      <c r="H1063" s="5" t="s">
        <v>1549</v>
      </c>
      <c r="I1063" s="5" t="s">
        <v>6168</v>
      </c>
      <c r="J1063" s="5">
        <v>2018</v>
      </c>
      <c r="K1063" s="10" t="s">
        <v>6174</v>
      </c>
      <c r="L1063" s="136" t="s">
        <v>178</v>
      </c>
      <c r="M1063" s="5" t="s">
        <v>2383</v>
      </c>
      <c r="N1063" s="5" t="s">
        <v>177</v>
      </c>
      <c r="O1063" s="5" t="s">
        <v>177</v>
      </c>
      <c r="P1063" s="5" t="s">
        <v>449</v>
      </c>
      <c r="Q1063" s="23">
        <v>43101</v>
      </c>
      <c r="R1063" s="5" t="s">
        <v>9554</v>
      </c>
      <c r="S1063" s="5" t="s">
        <v>1456</v>
      </c>
      <c r="T1063" s="5" t="s">
        <v>9520</v>
      </c>
      <c r="U1063" s="5" t="s">
        <v>6617</v>
      </c>
      <c r="V1063" s="5">
        <v>46</v>
      </c>
      <c r="W1063" s="5" t="s">
        <v>172</v>
      </c>
      <c r="X1063" s="5" t="s">
        <v>172</v>
      </c>
      <c r="Y1063" s="5" t="s">
        <v>2814</v>
      </c>
      <c r="Z1063" s="5" t="s">
        <v>9519</v>
      </c>
      <c r="AA1063" s="5" t="s">
        <v>9477</v>
      </c>
      <c r="AB1063" s="5" t="s">
        <v>2254</v>
      </c>
      <c r="AC1063" s="5" t="s">
        <v>1765</v>
      </c>
      <c r="AD1063" s="5">
        <v>6.2543799999999997E-2</v>
      </c>
      <c r="AE1063" s="5" t="s">
        <v>177</v>
      </c>
      <c r="AF1063" s="10" t="s">
        <v>449</v>
      </c>
      <c r="AG1063" s="5">
        <v>0.21279500000000001</v>
      </c>
      <c r="AH1063" s="40" t="s">
        <v>177</v>
      </c>
      <c r="AI1063" s="40" t="s">
        <v>449</v>
      </c>
      <c r="AJ1063" s="40" t="str">
        <f t="shared" si="139"/>
        <v>No</v>
      </c>
      <c r="AK1063" s="40">
        <v>14.1</v>
      </c>
      <c r="AL1063" s="40">
        <v>13</v>
      </c>
      <c r="AM1063" s="5" t="s">
        <v>177</v>
      </c>
      <c r="AN1063" s="5" t="s">
        <v>177</v>
      </c>
      <c r="AO1063" s="5" t="s">
        <v>11152</v>
      </c>
      <c r="AP1063" s="5">
        <v>1121401</v>
      </c>
      <c r="AQ1063" s="5">
        <v>687</v>
      </c>
      <c r="AR1063" s="5" t="str">
        <f t="shared" si="134"/>
        <v>no</v>
      </c>
      <c r="AS1063" s="5">
        <v>2018</v>
      </c>
      <c r="AT1063" s="5" t="str">
        <f t="shared" si="135"/>
        <v>yes</v>
      </c>
      <c r="AU1063" s="5" t="str">
        <f t="shared" si="130"/>
        <v>no</v>
      </c>
      <c r="AV1063" s="5">
        <v>98.40018672677958</v>
      </c>
      <c r="AW1063" s="5">
        <v>93.66</v>
      </c>
      <c r="AX1063" s="5" t="str">
        <f t="shared" si="136"/>
        <v>no</v>
      </c>
      <c r="AY1063" s="5">
        <v>8.1300000000000008</v>
      </c>
      <c r="AZ1063" s="5" t="str">
        <f t="shared" si="137"/>
        <v>no</v>
      </c>
      <c r="BA1063" s="5" t="str">
        <f t="shared" si="138"/>
        <v>yes</v>
      </c>
    </row>
    <row r="1064" spans="1:53">
      <c r="A1064" s="5" t="s">
        <v>9530</v>
      </c>
      <c r="B1064" s="162" t="s">
        <v>9630</v>
      </c>
      <c r="C1064" s="5" t="s">
        <v>9667</v>
      </c>
      <c r="D1064" s="5">
        <v>1606250</v>
      </c>
      <c r="E1064" s="5" t="s">
        <v>172</v>
      </c>
      <c r="F1064" s="5" t="s">
        <v>172</v>
      </c>
      <c r="G1064" s="5" t="s">
        <v>2882</v>
      </c>
      <c r="H1064" s="5" t="s">
        <v>1549</v>
      </c>
      <c r="I1064" s="5" t="s">
        <v>6168</v>
      </c>
      <c r="J1064" s="5">
        <v>2018</v>
      </c>
      <c r="K1064" s="10" t="s">
        <v>6174</v>
      </c>
      <c r="L1064" s="136" t="s">
        <v>178</v>
      </c>
      <c r="M1064" s="5" t="s">
        <v>2383</v>
      </c>
      <c r="N1064" s="5" t="s">
        <v>177</v>
      </c>
      <c r="O1064" s="5" t="s">
        <v>177</v>
      </c>
      <c r="P1064" s="5" t="s">
        <v>177</v>
      </c>
      <c r="Q1064" s="23">
        <v>43221</v>
      </c>
      <c r="R1064" s="5" t="s">
        <v>9554</v>
      </c>
      <c r="S1064" s="5" t="s">
        <v>1456</v>
      </c>
      <c r="T1064" s="5" t="s">
        <v>9520</v>
      </c>
      <c r="U1064" s="5" t="s">
        <v>6617</v>
      </c>
      <c r="V1064" s="5">
        <v>17</v>
      </c>
      <c r="W1064" s="5" t="s">
        <v>172</v>
      </c>
      <c r="X1064" s="5" t="s">
        <v>172</v>
      </c>
      <c r="Y1064" s="5" t="s">
        <v>2814</v>
      </c>
      <c r="Z1064" s="5" t="s">
        <v>9522</v>
      </c>
      <c r="AA1064" s="5" t="s">
        <v>9477</v>
      </c>
      <c r="AB1064" s="5" t="s">
        <v>2254</v>
      </c>
      <c r="AC1064" s="5" t="s">
        <v>1762</v>
      </c>
      <c r="AD1064" s="5">
        <v>3.8985400000000003E-2</v>
      </c>
      <c r="AE1064" s="5" t="s">
        <v>177</v>
      </c>
      <c r="AF1064" s="10" t="s">
        <v>449</v>
      </c>
      <c r="AG1064" s="5" t="s">
        <v>172</v>
      </c>
      <c r="AH1064" s="40" t="s">
        <v>449</v>
      </c>
      <c r="AI1064" s="40" t="s">
        <v>177</v>
      </c>
      <c r="AJ1064" s="40" t="str">
        <f t="shared" si="139"/>
        <v>Yes</v>
      </c>
      <c r="AK1064" s="40" t="s">
        <v>172</v>
      </c>
      <c r="AL1064" s="40" t="s">
        <v>172</v>
      </c>
      <c r="AM1064" s="5" t="s">
        <v>177</v>
      </c>
      <c r="AN1064" s="5" t="s">
        <v>177</v>
      </c>
      <c r="AO1064" s="5" t="s">
        <v>11163</v>
      </c>
      <c r="AP1064" s="5">
        <v>1147116</v>
      </c>
      <c r="AQ1064" s="5">
        <v>562</v>
      </c>
      <c r="AR1064" s="5" t="str">
        <f t="shared" si="134"/>
        <v>yes</v>
      </c>
      <c r="AS1064" s="5">
        <v>2738</v>
      </c>
      <c r="AT1064" s="5" t="str">
        <f t="shared" si="135"/>
        <v>yes</v>
      </c>
      <c r="AU1064" s="5" t="str">
        <f t="shared" si="130"/>
        <v>no</v>
      </c>
      <c r="AV1064" s="5">
        <v>100.65661489268913</v>
      </c>
      <c r="AW1064" s="5">
        <v>98.76</v>
      </c>
      <c r="AX1064" s="5" t="str">
        <f t="shared" si="136"/>
        <v>yes</v>
      </c>
      <c r="AY1064" s="5">
        <v>11.94</v>
      </c>
      <c r="AZ1064" s="5" t="str">
        <f t="shared" si="137"/>
        <v>no</v>
      </c>
      <c r="BA1064" s="5" t="str">
        <f t="shared" si="138"/>
        <v>no</v>
      </c>
    </row>
    <row r="1065" spans="1:53">
      <c r="A1065" s="5" t="s">
        <v>9531</v>
      </c>
      <c r="B1065" s="162" t="s">
        <v>9631</v>
      </c>
      <c r="C1065" s="5" t="s">
        <v>9676</v>
      </c>
      <c r="D1065" s="5">
        <v>1868063</v>
      </c>
      <c r="E1065" s="5" t="s">
        <v>172</v>
      </c>
      <c r="F1065" s="5" t="s">
        <v>11052</v>
      </c>
      <c r="G1065" s="5" t="s">
        <v>2882</v>
      </c>
      <c r="H1065" s="5" t="s">
        <v>1549</v>
      </c>
      <c r="I1065" s="5" t="s">
        <v>6168</v>
      </c>
      <c r="J1065" s="5">
        <v>2018</v>
      </c>
      <c r="K1065" s="10" t="s">
        <v>6174</v>
      </c>
      <c r="L1065" s="136" t="s">
        <v>178</v>
      </c>
      <c r="M1065" s="5" t="s">
        <v>2383</v>
      </c>
      <c r="N1065" s="5" t="s">
        <v>177</v>
      </c>
      <c r="O1065" s="5" t="s">
        <v>177</v>
      </c>
      <c r="P1065" s="5" t="s">
        <v>449</v>
      </c>
      <c r="Q1065" s="23">
        <v>43221</v>
      </c>
      <c r="R1065" s="5" t="s">
        <v>1470</v>
      </c>
      <c r="S1065" s="5" t="s">
        <v>1456</v>
      </c>
      <c r="T1065" s="5" t="s">
        <v>9520</v>
      </c>
      <c r="U1065" s="5" t="s">
        <v>6617</v>
      </c>
      <c r="V1065" s="5">
        <v>17</v>
      </c>
      <c r="W1065" s="5" t="s">
        <v>172</v>
      </c>
      <c r="X1065" s="5" t="s">
        <v>172</v>
      </c>
      <c r="Y1065" s="5" t="s">
        <v>2814</v>
      </c>
      <c r="Z1065" s="5" t="s">
        <v>9522</v>
      </c>
      <c r="AA1065" s="5" t="s">
        <v>9477</v>
      </c>
      <c r="AB1065" s="5" t="s">
        <v>2254</v>
      </c>
      <c r="AC1065" s="5" t="s">
        <v>1762</v>
      </c>
      <c r="AD1065" s="5">
        <v>2.8855800000000001E-2</v>
      </c>
      <c r="AE1065" s="5" t="s">
        <v>177</v>
      </c>
      <c r="AF1065" s="10" t="s">
        <v>449</v>
      </c>
      <c r="AG1065" s="5">
        <v>7.2383500000000003E-2</v>
      </c>
      <c r="AH1065" s="40" t="s">
        <v>177</v>
      </c>
      <c r="AI1065" s="40" t="s">
        <v>449</v>
      </c>
      <c r="AJ1065" s="40" t="str">
        <f t="shared" si="139"/>
        <v>No</v>
      </c>
      <c r="AK1065" s="40">
        <v>24.5</v>
      </c>
      <c r="AL1065" s="40">
        <v>23</v>
      </c>
      <c r="AM1065" s="5" t="s">
        <v>177</v>
      </c>
      <c r="AN1065" s="5" t="s">
        <v>177</v>
      </c>
      <c r="AO1065" s="5" t="s">
        <v>11167</v>
      </c>
      <c r="AP1065" s="5">
        <v>1150667</v>
      </c>
      <c r="AQ1065" s="5">
        <v>265</v>
      </c>
      <c r="AR1065" s="5" t="str">
        <f t="shared" si="134"/>
        <v>yes</v>
      </c>
      <c r="AS1065" s="5">
        <v>7578</v>
      </c>
      <c r="AT1065" s="5" t="str">
        <f t="shared" si="135"/>
        <v>yes</v>
      </c>
      <c r="AU1065" s="5" t="str">
        <f t="shared" si="130"/>
        <v>yes</v>
      </c>
      <c r="AV1065" s="5">
        <v>100.9682064313687</v>
      </c>
      <c r="AW1065" s="5">
        <v>98.76</v>
      </c>
      <c r="AX1065" s="5" t="str">
        <f t="shared" si="136"/>
        <v>yes</v>
      </c>
      <c r="AY1065" s="5">
        <v>2.04</v>
      </c>
      <c r="AZ1065" s="5" t="str">
        <f t="shared" si="137"/>
        <v>yes</v>
      </c>
      <c r="BA1065" s="5" t="str">
        <f t="shared" si="138"/>
        <v>yes</v>
      </c>
    </row>
    <row r="1066" spans="1:53">
      <c r="A1066" s="5" t="s">
        <v>9532</v>
      </c>
      <c r="B1066" s="162" t="s">
        <v>9632</v>
      </c>
      <c r="C1066" s="5" t="s">
        <v>9679</v>
      </c>
      <c r="D1066" s="5">
        <v>1261428</v>
      </c>
      <c r="E1066" s="5" t="s">
        <v>172</v>
      </c>
      <c r="F1066" s="5" t="s">
        <v>10968</v>
      </c>
      <c r="G1066" s="5" t="s">
        <v>2882</v>
      </c>
      <c r="H1066" s="5" t="s">
        <v>1549</v>
      </c>
      <c r="I1066" s="5" t="s">
        <v>6168</v>
      </c>
      <c r="J1066" s="5">
        <v>2019</v>
      </c>
      <c r="K1066" s="10" t="s">
        <v>6174</v>
      </c>
      <c r="L1066" s="136" t="s">
        <v>178</v>
      </c>
      <c r="M1066" s="5" t="s">
        <v>2383</v>
      </c>
      <c r="N1066" s="5" t="s">
        <v>177</v>
      </c>
      <c r="O1066" s="5" t="s">
        <v>177</v>
      </c>
      <c r="P1066" s="5" t="s">
        <v>449</v>
      </c>
      <c r="Q1066" s="23">
        <v>43466</v>
      </c>
      <c r="R1066" s="5" t="s">
        <v>9554</v>
      </c>
      <c r="S1066" s="5" t="s">
        <v>1456</v>
      </c>
      <c r="T1066" s="5" t="s">
        <v>9520</v>
      </c>
      <c r="U1066" s="5" t="s">
        <v>172</v>
      </c>
      <c r="V1066" s="5">
        <v>43</v>
      </c>
      <c r="W1066" s="5" t="s">
        <v>172</v>
      </c>
      <c r="X1066" s="5" t="s">
        <v>172</v>
      </c>
      <c r="Y1066" s="5" t="s">
        <v>2814</v>
      </c>
      <c r="Z1066" s="5" t="s">
        <v>9521</v>
      </c>
      <c r="AA1066" s="5" t="s">
        <v>9477</v>
      </c>
      <c r="AB1066" s="5" t="s">
        <v>2254</v>
      </c>
      <c r="AC1066" s="5" t="s">
        <v>1765</v>
      </c>
      <c r="AD1066" s="5">
        <v>5.6954299999999999E-2</v>
      </c>
      <c r="AE1066" s="5" t="s">
        <v>177</v>
      </c>
      <c r="AF1066" s="10" t="s">
        <v>449</v>
      </c>
      <c r="AG1066" s="5">
        <v>0.18285000000000001</v>
      </c>
      <c r="AH1066" s="40" t="s">
        <v>177</v>
      </c>
      <c r="AI1066" s="40" t="s">
        <v>449</v>
      </c>
      <c r="AJ1066" s="40" t="str">
        <f t="shared" si="139"/>
        <v>No</v>
      </c>
      <c r="AK1066" s="40">
        <v>15.3</v>
      </c>
      <c r="AL1066" s="40">
        <v>15</v>
      </c>
      <c r="AM1066" s="5" t="s">
        <v>177</v>
      </c>
      <c r="AN1066" s="5" t="s">
        <v>177</v>
      </c>
      <c r="AO1066" s="5" t="s">
        <v>11168</v>
      </c>
      <c r="AP1066" s="5">
        <v>1134836</v>
      </c>
      <c r="AQ1066" s="5">
        <v>565</v>
      </c>
      <c r="AR1066" s="5" t="str">
        <f t="shared" si="134"/>
        <v>yes</v>
      </c>
      <c r="AS1066" s="5">
        <v>2740</v>
      </c>
      <c r="AT1066" s="5" t="str">
        <f t="shared" si="135"/>
        <v>yes</v>
      </c>
      <c r="AU1066" s="5" t="str">
        <f t="shared" si="130"/>
        <v>no</v>
      </c>
      <c r="AV1066" s="5">
        <v>99.579075018010187</v>
      </c>
      <c r="AW1066" s="5">
        <v>96.34</v>
      </c>
      <c r="AX1066" s="5" t="str">
        <f t="shared" si="136"/>
        <v>yes</v>
      </c>
      <c r="AY1066" s="5">
        <v>7.64</v>
      </c>
      <c r="AZ1066" s="5" t="str">
        <f t="shared" si="137"/>
        <v>no</v>
      </c>
      <c r="BA1066" s="5" t="str">
        <f t="shared" si="138"/>
        <v>yes</v>
      </c>
    </row>
    <row r="1067" spans="1:53">
      <c r="A1067" s="5" t="s">
        <v>9533</v>
      </c>
      <c r="B1067" s="162" t="s">
        <v>9633</v>
      </c>
      <c r="C1067" s="5" t="s">
        <v>9680</v>
      </c>
      <c r="D1067" s="5">
        <v>944297</v>
      </c>
      <c r="E1067" s="5" t="s">
        <v>172</v>
      </c>
      <c r="F1067" s="5" t="s">
        <v>11056</v>
      </c>
      <c r="G1067" s="5" t="s">
        <v>2882</v>
      </c>
      <c r="H1067" s="5" t="s">
        <v>1549</v>
      </c>
      <c r="I1067" s="5" t="s">
        <v>6168</v>
      </c>
      <c r="J1067" s="5">
        <v>2019</v>
      </c>
      <c r="K1067" s="10" t="s">
        <v>6174</v>
      </c>
      <c r="L1067" s="136" t="s">
        <v>178</v>
      </c>
      <c r="M1067" s="5" t="s">
        <v>2383</v>
      </c>
      <c r="N1067" s="5" t="s">
        <v>177</v>
      </c>
      <c r="O1067" s="5" t="s">
        <v>177</v>
      </c>
      <c r="P1067" s="5" t="s">
        <v>449</v>
      </c>
      <c r="Q1067" s="23">
        <v>43466</v>
      </c>
      <c r="R1067" s="5" t="s">
        <v>9554</v>
      </c>
      <c r="S1067" s="5" t="s">
        <v>1456</v>
      </c>
      <c r="T1067" s="5" t="s">
        <v>9520</v>
      </c>
      <c r="U1067" s="5" t="s">
        <v>2805</v>
      </c>
      <c r="V1067" s="5">
        <v>37</v>
      </c>
      <c r="W1067" s="5" t="s">
        <v>172</v>
      </c>
      <c r="X1067" s="5" t="s">
        <v>172</v>
      </c>
      <c r="Y1067" s="5" t="s">
        <v>2814</v>
      </c>
      <c r="Z1067" s="5" t="s">
        <v>9521</v>
      </c>
      <c r="AA1067" s="5" t="s">
        <v>9477</v>
      </c>
      <c r="AB1067" s="5" t="s">
        <v>2254</v>
      </c>
      <c r="AC1067" s="5" t="s">
        <v>1765</v>
      </c>
      <c r="AD1067" s="5">
        <v>8.4964200000000004E-2</v>
      </c>
      <c r="AE1067" s="5" t="s">
        <v>177</v>
      </c>
      <c r="AF1067" s="10" t="s">
        <v>449</v>
      </c>
      <c r="AG1067" s="5">
        <v>0.26925700000000002</v>
      </c>
      <c r="AH1067" s="40" t="s">
        <v>449</v>
      </c>
      <c r="AI1067" s="40" t="s">
        <v>449</v>
      </c>
      <c r="AJ1067" s="40" t="str">
        <f t="shared" si="139"/>
        <v>No</v>
      </c>
      <c r="AK1067" s="40">
        <v>12.9</v>
      </c>
      <c r="AL1067" s="40">
        <v>12</v>
      </c>
      <c r="AM1067" s="5" t="s">
        <v>177</v>
      </c>
      <c r="AN1067" s="5" t="s">
        <v>177</v>
      </c>
      <c r="AO1067" s="5" t="s">
        <v>11169</v>
      </c>
      <c r="AP1067" s="5">
        <v>1071600</v>
      </c>
      <c r="AQ1067" s="5">
        <v>819</v>
      </c>
      <c r="AR1067" s="5" t="str">
        <f t="shared" si="134"/>
        <v>no</v>
      </c>
      <c r="AS1067" s="5">
        <v>1536</v>
      </c>
      <c r="AT1067" s="5" t="str">
        <f t="shared" si="135"/>
        <v>yes</v>
      </c>
      <c r="AU1067" s="5" t="str">
        <f t="shared" si="130"/>
        <v>no</v>
      </c>
      <c r="AV1067" s="5">
        <v>94.030271148694354</v>
      </c>
      <c r="AW1067" s="5">
        <v>91.05</v>
      </c>
      <c r="AX1067" s="5" t="str">
        <f t="shared" si="136"/>
        <v>no</v>
      </c>
      <c r="AY1067" s="5">
        <v>12</v>
      </c>
      <c r="AZ1067" s="5" t="str">
        <f t="shared" si="137"/>
        <v>no</v>
      </c>
      <c r="BA1067" s="5" t="str">
        <f t="shared" si="138"/>
        <v>no</v>
      </c>
    </row>
    <row r="1068" spans="1:53">
      <c r="A1068" s="5" t="s">
        <v>9534</v>
      </c>
      <c r="B1068" s="162" t="s">
        <v>9634</v>
      </c>
      <c r="C1068" s="5" t="s">
        <v>9681</v>
      </c>
      <c r="D1068" s="5">
        <v>341115</v>
      </c>
      <c r="E1068" s="5" t="s">
        <v>172</v>
      </c>
      <c r="F1068" s="5" t="s">
        <v>172</v>
      </c>
      <c r="G1068" s="5" t="s">
        <v>2882</v>
      </c>
      <c r="H1068" s="5" t="s">
        <v>1549</v>
      </c>
      <c r="I1068" s="5" t="s">
        <v>6168</v>
      </c>
      <c r="J1068" s="5">
        <v>2019</v>
      </c>
      <c r="K1068" s="10" t="s">
        <v>6174</v>
      </c>
      <c r="L1068" s="136" t="s">
        <v>178</v>
      </c>
      <c r="M1068" s="5" t="s">
        <v>2383</v>
      </c>
      <c r="N1068" s="5" t="s">
        <v>177</v>
      </c>
      <c r="O1068" s="5" t="s">
        <v>177</v>
      </c>
      <c r="P1068" s="5" t="s">
        <v>449</v>
      </c>
      <c r="Q1068" s="23">
        <v>43497</v>
      </c>
      <c r="R1068" s="5" t="s">
        <v>1470</v>
      </c>
      <c r="S1068" s="5" t="s">
        <v>1456</v>
      </c>
      <c r="T1068" s="5" t="s">
        <v>9520</v>
      </c>
      <c r="U1068" s="5" t="s">
        <v>2805</v>
      </c>
      <c r="V1068" s="5">
        <v>27</v>
      </c>
      <c r="W1068" s="5" t="s">
        <v>172</v>
      </c>
      <c r="X1068" s="5" t="s">
        <v>172</v>
      </c>
      <c r="Y1068" s="5" t="s">
        <v>2814</v>
      </c>
      <c r="Z1068" s="5" t="s">
        <v>9523</v>
      </c>
      <c r="AA1068" s="5" t="s">
        <v>9477</v>
      </c>
      <c r="AB1068" s="5" t="s">
        <v>2254</v>
      </c>
      <c r="AC1068" s="5" t="s">
        <v>1765</v>
      </c>
      <c r="AD1068" s="5">
        <v>0.34098200000000001</v>
      </c>
      <c r="AE1068" s="5" t="s">
        <v>449</v>
      </c>
      <c r="AF1068" s="10" t="s">
        <v>449</v>
      </c>
      <c r="AG1068" s="5">
        <v>0.79202799999999995</v>
      </c>
      <c r="AH1068" s="40" t="s">
        <v>449</v>
      </c>
      <c r="AI1068" s="40" t="s">
        <v>177</v>
      </c>
      <c r="AJ1068" s="40" t="str">
        <f t="shared" si="139"/>
        <v>Yes</v>
      </c>
      <c r="AK1068" s="40" t="s">
        <v>172</v>
      </c>
      <c r="AL1068" s="40" t="s">
        <v>172</v>
      </c>
      <c r="AM1068" s="5" t="s">
        <v>177</v>
      </c>
      <c r="AN1068" s="5" t="s">
        <v>177</v>
      </c>
      <c r="AO1068" s="5" t="s">
        <v>11170</v>
      </c>
      <c r="AP1068" s="5">
        <v>484477</v>
      </c>
      <c r="AQ1068" s="5">
        <v>628</v>
      </c>
      <c r="AR1068" s="5" t="str">
        <f t="shared" si="134"/>
        <v>no</v>
      </c>
      <c r="AS1068" s="5">
        <v>761</v>
      </c>
      <c r="AT1068" s="5" t="str">
        <f t="shared" si="135"/>
        <v>no</v>
      </c>
      <c r="AU1068" s="5" t="str">
        <f t="shared" si="130"/>
        <v>no</v>
      </c>
      <c r="AV1068" s="5">
        <v>42.511668230035461</v>
      </c>
      <c r="AW1068" s="5">
        <v>63.44</v>
      </c>
      <c r="AX1068" s="5" t="str">
        <f t="shared" si="136"/>
        <v>no</v>
      </c>
      <c r="AY1068" s="5">
        <v>7.93</v>
      </c>
      <c r="AZ1068" s="5" t="str">
        <f t="shared" si="137"/>
        <v>no</v>
      </c>
      <c r="BA1068" s="5" t="str">
        <f t="shared" si="138"/>
        <v>yes</v>
      </c>
    </row>
    <row r="1069" spans="1:53">
      <c r="A1069" s="5" t="s">
        <v>9535</v>
      </c>
      <c r="B1069" s="162" t="s">
        <v>9635</v>
      </c>
      <c r="C1069" s="5" t="s">
        <v>9682</v>
      </c>
      <c r="D1069" s="5">
        <v>623762</v>
      </c>
      <c r="E1069" s="5" t="s">
        <v>172</v>
      </c>
      <c r="F1069" s="5" t="s">
        <v>11060</v>
      </c>
      <c r="G1069" s="5" t="s">
        <v>2882</v>
      </c>
      <c r="H1069" s="5" t="s">
        <v>1549</v>
      </c>
      <c r="I1069" s="5" t="s">
        <v>6168</v>
      </c>
      <c r="J1069" s="5">
        <v>2019</v>
      </c>
      <c r="K1069" s="10" t="s">
        <v>6174</v>
      </c>
      <c r="L1069" s="136" t="s">
        <v>178</v>
      </c>
      <c r="M1069" s="5" t="s">
        <v>2383</v>
      </c>
      <c r="N1069" s="5" t="s">
        <v>177</v>
      </c>
      <c r="O1069" s="5" t="s">
        <v>177</v>
      </c>
      <c r="P1069" s="5" t="s">
        <v>449</v>
      </c>
      <c r="Q1069" s="23">
        <v>43556</v>
      </c>
      <c r="R1069" s="5" t="s">
        <v>9554</v>
      </c>
      <c r="S1069" s="5" t="s">
        <v>1456</v>
      </c>
      <c r="T1069" s="5" t="s">
        <v>9520</v>
      </c>
      <c r="U1069" s="5" t="s">
        <v>2805</v>
      </c>
      <c r="V1069" s="5">
        <v>38</v>
      </c>
      <c r="W1069" s="5" t="s">
        <v>172</v>
      </c>
      <c r="X1069" s="5" t="s">
        <v>172</v>
      </c>
      <c r="Y1069" s="5" t="s">
        <v>2814</v>
      </c>
      <c r="Z1069" s="5" t="s">
        <v>9524</v>
      </c>
      <c r="AA1069" s="5" t="s">
        <v>9477</v>
      </c>
      <c r="AB1069" s="5" t="s">
        <v>2254</v>
      </c>
      <c r="AC1069" s="5" t="s">
        <v>1762</v>
      </c>
      <c r="AD1069" s="5">
        <v>0.16103000000000001</v>
      </c>
      <c r="AE1069" s="5" t="s">
        <v>177</v>
      </c>
      <c r="AF1069" s="10" t="s">
        <v>449</v>
      </c>
      <c r="AG1069" s="5">
        <v>0.50269299999999995</v>
      </c>
      <c r="AH1069" s="40" t="s">
        <v>449</v>
      </c>
      <c r="AI1069" s="40" t="s">
        <v>177</v>
      </c>
      <c r="AJ1069" s="40" t="str">
        <f t="shared" si="139"/>
        <v>No</v>
      </c>
      <c r="AK1069" s="40">
        <v>8.3000000000000007</v>
      </c>
      <c r="AL1069" s="40">
        <v>8</v>
      </c>
      <c r="AM1069" s="5" t="s">
        <v>177</v>
      </c>
      <c r="AN1069" s="5" t="s">
        <v>177</v>
      </c>
      <c r="AO1069" s="5" t="s">
        <v>11171</v>
      </c>
      <c r="AP1069" s="5">
        <v>1001697</v>
      </c>
      <c r="AQ1069" s="5">
        <v>851</v>
      </c>
      <c r="AR1069" s="5" t="str">
        <f t="shared" si="134"/>
        <v>no</v>
      </c>
      <c r="AS1069" s="5">
        <v>1328</v>
      </c>
      <c r="AT1069" s="5" t="str">
        <f t="shared" si="135"/>
        <v>no</v>
      </c>
      <c r="AU1069" s="5" t="str">
        <f t="shared" si="130"/>
        <v>no</v>
      </c>
      <c r="AV1069" s="5">
        <v>87.896454384876535</v>
      </c>
      <c r="AW1069" s="5">
        <v>87.68</v>
      </c>
      <c r="AX1069" s="5" t="str">
        <f t="shared" si="136"/>
        <v>no</v>
      </c>
      <c r="AY1069" s="5">
        <v>11.75</v>
      </c>
      <c r="AZ1069" s="5" t="str">
        <f t="shared" si="137"/>
        <v>no</v>
      </c>
      <c r="BA1069" s="5" t="str">
        <f t="shared" si="138"/>
        <v>no</v>
      </c>
    </row>
    <row r="1070" spans="1:53">
      <c r="A1070" s="5" t="s">
        <v>9537</v>
      </c>
      <c r="B1070" s="162" t="s">
        <v>9636</v>
      </c>
      <c r="C1070" s="5" t="s">
        <v>9683</v>
      </c>
      <c r="D1070" s="5">
        <v>1436673</v>
      </c>
      <c r="E1070" s="5" t="s">
        <v>172</v>
      </c>
      <c r="F1070" s="5" t="s">
        <v>10972</v>
      </c>
      <c r="G1070" s="5" t="s">
        <v>2882</v>
      </c>
      <c r="H1070" s="5" t="s">
        <v>1549</v>
      </c>
      <c r="I1070" s="5" t="s">
        <v>6168</v>
      </c>
      <c r="J1070" s="5">
        <v>2019</v>
      </c>
      <c r="K1070" s="10" t="s">
        <v>6174</v>
      </c>
      <c r="L1070" s="136" t="s">
        <v>178</v>
      </c>
      <c r="M1070" s="5" t="s">
        <v>2383</v>
      </c>
      <c r="N1070" s="5" t="s">
        <v>177</v>
      </c>
      <c r="O1070" s="5" t="s">
        <v>177</v>
      </c>
      <c r="P1070" s="5" t="s">
        <v>449</v>
      </c>
      <c r="Q1070" s="23">
        <v>43709</v>
      </c>
      <c r="R1070" s="5" t="s">
        <v>9554</v>
      </c>
      <c r="S1070" s="5" t="s">
        <v>1456</v>
      </c>
      <c r="T1070" s="5" t="s">
        <v>9520</v>
      </c>
      <c r="U1070" s="5" t="s">
        <v>2805</v>
      </c>
      <c r="V1070" s="5">
        <v>56</v>
      </c>
      <c r="W1070" s="5" t="s">
        <v>172</v>
      </c>
      <c r="X1070" s="5" t="s">
        <v>172</v>
      </c>
      <c r="Y1070" s="5" t="s">
        <v>2814</v>
      </c>
      <c r="Z1070" s="5" t="s">
        <v>9519</v>
      </c>
      <c r="AA1070" s="5" t="s">
        <v>9477</v>
      </c>
      <c r="AB1070" s="5" t="s">
        <v>2254</v>
      </c>
      <c r="AC1070" s="5" t="s">
        <v>1765</v>
      </c>
      <c r="AD1070" s="5">
        <v>3.4101300000000001E-2</v>
      </c>
      <c r="AE1070" s="5" t="s">
        <v>177</v>
      </c>
      <c r="AF1070" s="10" t="s">
        <v>449</v>
      </c>
      <c r="AG1070" s="5">
        <v>8.6667900000000006E-2</v>
      </c>
      <c r="AH1070" s="40" t="s">
        <v>177</v>
      </c>
      <c r="AI1070" s="40" t="s">
        <v>449</v>
      </c>
      <c r="AJ1070" s="40" t="str">
        <f t="shared" si="139"/>
        <v>No</v>
      </c>
      <c r="AK1070" s="40">
        <v>21.4</v>
      </c>
      <c r="AL1070" s="40">
        <v>21</v>
      </c>
      <c r="AM1070" s="5" t="s">
        <v>177</v>
      </c>
      <c r="AN1070" s="5" t="s">
        <v>177</v>
      </c>
      <c r="AO1070" s="5" t="s">
        <v>11172</v>
      </c>
      <c r="AP1070" s="5">
        <v>1146490</v>
      </c>
      <c r="AQ1070" s="5">
        <v>275</v>
      </c>
      <c r="AR1070" s="5" t="str">
        <f t="shared" si="134"/>
        <v>yes</v>
      </c>
      <c r="AS1070" s="5">
        <v>6881</v>
      </c>
      <c r="AT1070" s="5" t="str">
        <f t="shared" si="135"/>
        <v>yes</v>
      </c>
      <c r="AU1070" s="5" t="str">
        <f t="shared" si="130"/>
        <v>yes</v>
      </c>
      <c r="AV1070" s="5">
        <v>100.60168492839361</v>
      </c>
      <c r="AW1070" s="5">
        <v>97.55</v>
      </c>
      <c r="AX1070" s="5" t="str">
        <f t="shared" si="136"/>
        <v>yes</v>
      </c>
      <c r="AY1070" s="5">
        <v>3.31</v>
      </c>
      <c r="AZ1070" s="5" t="str">
        <f t="shared" si="137"/>
        <v>yes</v>
      </c>
      <c r="BA1070" s="5" t="str">
        <f t="shared" si="138"/>
        <v>yes</v>
      </c>
    </row>
    <row r="1071" spans="1:53">
      <c r="A1071" s="5" t="s">
        <v>9536</v>
      </c>
      <c r="B1071" s="162" t="s">
        <v>9637</v>
      </c>
      <c r="C1071" s="5" t="s">
        <v>9684</v>
      </c>
      <c r="D1071" s="5">
        <v>439558</v>
      </c>
      <c r="E1071" s="5" t="s">
        <v>172</v>
      </c>
      <c r="F1071" s="5" t="s">
        <v>11064</v>
      </c>
      <c r="G1071" s="5" t="s">
        <v>2882</v>
      </c>
      <c r="H1071" s="5" t="s">
        <v>1549</v>
      </c>
      <c r="I1071" s="5" t="s">
        <v>6168</v>
      </c>
      <c r="J1071" s="5">
        <v>2019</v>
      </c>
      <c r="K1071" s="10" t="s">
        <v>6174</v>
      </c>
      <c r="L1071" s="136" t="s">
        <v>178</v>
      </c>
      <c r="M1071" s="5" t="s">
        <v>2383</v>
      </c>
      <c r="N1071" s="5" t="s">
        <v>177</v>
      </c>
      <c r="O1071" s="5" t="s">
        <v>177</v>
      </c>
      <c r="P1071" s="5" t="s">
        <v>449</v>
      </c>
      <c r="Q1071" s="23">
        <v>43678</v>
      </c>
      <c r="R1071" s="5" t="s">
        <v>9526</v>
      </c>
      <c r="S1071" s="5" t="s">
        <v>1456</v>
      </c>
      <c r="T1071" s="5" t="s">
        <v>9520</v>
      </c>
      <c r="U1071" s="5" t="s">
        <v>2806</v>
      </c>
      <c r="V1071" s="5">
        <v>19</v>
      </c>
      <c r="W1071" s="5" t="s">
        <v>172</v>
      </c>
      <c r="X1071" s="5" t="s">
        <v>172</v>
      </c>
      <c r="Y1071" s="5" t="s">
        <v>2814</v>
      </c>
      <c r="Z1071" s="5" t="s">
        <v>9519</v>
      </c>
      <c r="AA1071" s="5" t="s">
        <v>9477</v>
      </c>
      <c r="AB1071" s="5" t="s">
        <v>2254</v>
      </c>
      <c r="AC1071" s="5" t="s">
        <v>1765</v>
      </c>
      <c r="AD1071" s="5">
        <v>0.23285400000000001</v>
      </c>
      <c r="AE1071" s="5" t="s">
        <v>177</v>
      </c>
      <c r="AF1071" s="10" t="s">
        <v>449</v>
      </c>
      <c r="AG1071" s="5">
        <v>0.64349699999999999</v>
      </c>
      <c r="AH1071" s="40" t="s">
        <v>449</v>
      </c>
      <c r="AI1071" s="40" t="s">
        <v>177</v>
      </c>
      <c r="AJ1071" s="40" t="str">
        <f t="shared" si="139"/>
        <v>No</v>
      </c>
      <c r="AK1071" s="40">
        <v>6.5</v>
      </c>
      <c r="AL1071" s="40">
        <v>6</v>
      </c>
      <c r="AM1071" s="5" t="s">
        <v>177</v>
      </c>
      <c r="AN1071" s="5" t="s">
        <v>177</v>
      </c>
      <c r="AO1071" s="5" t="s">
        <v>11173</v>
      </c>
      <c r="AP1071" s="5">
        <v>812913</v>
      </c>
      <c r="AQ1071" s="5">
        <v>872</v>
      </c>
      <c r="AR1071" s="5" t="str">
        <f t="shared" si="134"/>
        <v>no</v>
      </c>
      <c r="AS1071" s="5">
        <v>960</v>
      </c>
      <c r="AT1071" s="5" t="str">
        <f t="shared" si="135"/>
        <v>no</v>
      </c>
      <c r="AU1071" s="5" t="str">
        <f t="shared" si="130"/>
        <v>no</v>
      </c>
      <c r="AV1071" s="5">
        <v>71.331121510170377</v>
      </c>
      <c r="AW1071" s="5">
        <v>84.25</v>
      </c>
      <c r="AX1071" s="5" t="str">
        <f t="shared" si="136"/>
        <v>no</v>
      </c>
      <c r="AY1071" s="5">
        <v>9.31</v>
      </c>
      <c r="AZ1071" s="5" t="str">
        <f t="shared" si="137"/>
        <v>no</v>
      </c>
      <c r="BA1071" s="5" t="str">
        <f t="shared" si="138"/>
        <v>yes</v>
      </c>
    </row>
    <row r="1072" spans="1:53">
      <c r="A1072" s="5" t="s">
        <v>9538</v>
      </c>
      <c r="B1072" s="162" t="s">
        <v>9685</v>
      </c>
      <c r="C1072" s="5" t="s">
        <v>9659</v>
      </c>
      <c r="D1072" s="5">
        <v>1236408</v>
      </c>
      <c r="E1072" s="5" t="s">
        <v>172</v>
      </c>
      <c r="F1072" s="5" t="s">
        <v>10976</v>
      </c>
      <c r="G1072" s="5" t="s">
        <v>2882</v>
      </c>
      <c r="H1072" s="5" t="s">
        <v>1549</v>
      </c>
      <c r="I1072" s="5" t="s">
        <v>6168</v>
      </c>
      <c r="J1072" s="5">
        <v>2019</v>
      </c>
      <c r="K1072" s="10" t="s">
        <v>6174</v>
      </c>
      <c r="L1072" s="136" t="s">
        <v>178</v>
      </c>
      <c r="M1072" s="5" t="s">
        <v>2383</v>
      </c>
      <c r="N1072" s="5" t="s">
        <v>177</v>
      </c>
      <c r="O1072" s="5" t="s">
        <v>177</v>
      </c>
      <c r="P1072" s="5" t="s">
        <v>449</v>
      </c>
      <c r="Q1072" s="23">
        <v>43709</v>
      </c>
      <c r="R1072" s="5" t="s">
        <v>9554</v>
      </c>
      <c r="S1072" s="5" t="s">
        <v>1456</v>
      </c>
      <c r="T1072" s="5" t="s">
        <v>9520</v>
      </c>
      <c r="U1072" s="5" t="s">
        <v>2805</v>
      </c>
      <c r="V1072" s="5">
        <v>25</v>
      </c>
      <c r="W1072" s="5" t="s">
        <v>172</v>
      </c>
      <c r="X1072" s="5" t="s">
        <v>172</v>
      </c>
      <c r="Y1072" s="5" t="s">
        <v>2814</v>
      </c>
      <c r="Z1072" s="5" t="s">
        <v>9519</v>
      </c>
      <c r="AA1072" s="5" t="s">
        <v>9477</v>
      </c>
      <c r="AB1072" s="5" t="s">
        <v>2254</v>
      </c>
      <c r="AC1072" s="5" t="s">
        <v>1765</v>
      </c>
      <c r="AD1072" s="5">
        <v>5.5316900000000002E-2</v>
      </c>
      <c r="AE1072" s="5" t="s">
        <v>177</v>
      </c>
      <c r="AF1072" s="10" t="s">
        <v>449</v>
      </c>
      <c r="AG1072" s="5">
        <v>0.15714500000000001</v>
      </c>
      <c r="AH1072" s="40" t="s">
        <v>177</v>
      </c>
      <c r="AI1072" s="40" t="s">
        <v>449</v>
      </c>
      <c r="AJ1072" s="40" t="str">
        <f t="shared" si="139"/>
        <v>No</v>
      </c>
      <c r="AK1072" s="40">
        <v>15.7</v>
      </c>
      <c r="AL1072" s="40">
        <v>15</v>
      </c>
      <c r="AM1072" s="5" t="s">
        <v>177</v>
      </c>
      <c r="AN1072" s="5" t="s">
        <v>177</v>
      </c>
      <c r="AO1072" s="5" t="s">
        <v>11142</v>
      </c>
      <c r="AP1072" s="5">
        <v>1142562</v>
      </c>
      <c r="AQ1072" s="5">
        <v>324</v>
      </c>
      <c r="AR1072" s="5" t="str">
        <f t="shared" si="134"/>
        <v>yes</v>
      </c>
      <c r="AS1072" s="5">
        <v>5055</v>
      </c>
      <c r="AT1072" s="5" t="str">
        <f t="shared" si="135"/>
        <v>yes</v>
      </c>
      <c r="AU1072" s="5" t="str">
        <f t="shared" si="130"/>
        <v>yes</v>
      </c>
      <c r="AV1072" s="5">
        <v>100.25701256457123</v>
      </c>
      <c r="AW1072" s="5">
        <v>97.31</v>
      </c>
      <c r="AX1072" s="5" t="str">
        <f t="shared" si="136"/>
        <v>yes</v>
      </c>
      <c r="AY1072" s="5">
        <v>5.56</v>
      </c>
      <c r="AZ1072" s="5" t="str">
        <f t="shared" si="137"/>
        <v>no</v>
      </c>
      <c r="BA1072" s="5" t="str">
        <f t="shared" si="138"/>
        <v>yes</v>
      </c>
    </row>
    <row r="1073" spans="1:53">
      <c r="A1073" s="5" t="s">
        <v>9539</v>
      </c>
      <c r="B1073" s="162" t="s">
        <v>9686</v>
      </c>
      <c r="C1073" s="5" t="s">
        <v>9660</v>
      </c>
      <c r="D1073" s="5">
        <v>717649</v>
      </c>
      <c r="E1073" s="5" t="s">
        <v>172</v>
      </c>
      <c r="F1073" s="5" t="s">
        <v>11068</v>
      </c>
      <c r="G1073" s="5" t="s">
        <v>2882</v>
      </c>
      <c r="H1073" s="5" t="s">
        <v>1549</v>
      </c>
      <c r="I1073" s="5" t="s">
        <v>6168</v>
      </c>
      <c r="J1073" s="5">
        <v>2019</v>
      </c>
      <c r="K1073" s="10" t="s">
        <v>6174</v>
      </c>
      <c r="L1073" s="136" t="s">
        <v>178</v>
      </c>
      <c r="M1073" s="5" t="s">
        <v>2383</v>
      </c>
      <c r="N1073" s="5" t="s">
        <v>177</v>
      </c>
      <c r="O1073" s="5" t="s">
        <v>177</v>
      </c>
      <c r="P1073" s="5" t="s">
        <v>449</v>
      </c>
      <c r="Q1073" s="23">
        <v>43709</v>
      </c>
      <c r="R1073" s="5" t="s">
        <v>9554</v>
      </c>
      <c r="S1073" s="5" t="s">
        <v>1456</v>
      </c>
      <c r="T1073" s="5" t="s">
        <v>9520</v>
      </c>
      <c r="U1073" s="5" t="s">
        <v>2805</v>
      </c>
      <c r="V1073" s="5">
        <v>42</v>
      </c>
      <c r="W1073" s="5" t="s">
        <v>172</v>
      </c>
      <c r="X1073" s="5" t="s">
        <v>172</v>
      </c>
      <c r="Y1073" s="5" t="s">
        <v>2814</v>
      </c>
      <c r="Z1073" s="5" t="s">
        <v>9519</v>
      </c>
      <c r="AA1073" s="5" t="s">
        <v>9477</v>
      </c>
      <c r="AB1073" s="5" t="s">
        <v>2254</v>
      </c>
      <c r="AC1073" s="5" t="s">
        <v>1762</v>
      </c>
      <c r="AD1073" s="5">
        <v>0.115871</v>
      </c>
      <c r="AE1073" s="5" t="s">
        <v>177</v>
      </c>
      <c r="AF1073" s="10" t="s">
        <v>449</v>
      </c>
      <c r="AG1073" s="5">
        <v>0.382104</v>
      </c>
      <c r="AH1073" s="40" t="s">
        <v>449</v>
      </c>
      <c r="AI1073" s="40" t="s">
        <v>449</v>
      </c>
      <c r="AJ1073" s="40" t="str">
        <f t="shared" si="139"/>
        <v>No</v>
      </c>
      <c r="AK1073" s="40">
        <v>9.9</v>
      </c>
      <c r="AL1073" s="40">
        <v>9</v>
      </c>
      <c r="AM1073" s="5" t="s">
        <v>177</v>
      </c>
      <c r="AN1073" s="5" t="s">
        <v>177</v>
      </c>
      <c r="AO1073" s="5" t="s">
        <v>11143</v>
      </c>
      <c r="AP1073" s="5">
        <v>1075454</v>
      </c>
      <c r="AQ1073" s="5">
        <v>739</v>
      </c>
      <c r="AR1073" s="5" t="str">
        <f t="shared" si="134"/>
        <v>no</v>
      </c>
      <c r="AS1073" s="5">
        <v>1862</v>
      </c>
      <c r="AT1073" s="5" t="str">
        <f t="shared" si="135"/>
        <v>yes</v>
      </c>
      <c r="AU1073" s="5" t="str">
        <f t="shared" si="130"/>
        <v>no</v>
      </c>
      <c r="AV1073" s="5">
        <v>94.368450194053693</v>
      </c>
      <c r="AW1073" s="5">
        <v>94.46</v>
      </c>
      <c r="AX1073" s="5" t="str">
        <f t="shared" si="136"/>
        <v>no</v>
      </c>
      <c r="AY1073" s="5">
        <v>10.69</v>
      </c>
      <c r="AZ1073" s="5" t="str">
        <f t="shared" si="137"/>
        <v>no</v>
      </c>
      <c r="BA1073" s="5" t="str">
        <f t="shared" si="138"/>
        <v>no</v>
      </c>
    </row>
    <row r="1074" spans="1:53">
      <c r="A1074" s="5" t="s">
        <v>9540</v>
      </c>
      <c r="B1074" s="162" t="s">
        <v>9687</v>
      </c>
      <c r="C1074" s="5" t="s">
        <v>9661</v>
      </c>
      <c r="D1074" s="5">
        <v>2500000</v>
      </c>
      <c r="E1074" s="5" t="s">
        <v>172</v>
      </c>
      <c r="F1074" s="5" t="s">
        <v>10980</v>
      </c>
      <c r="G1074" s="5" t="s">
        <v>2882</v>
      </c>
      <c r="H1074" s="5" t="s">
        <v>1549</v>
      </c>
      <c r="I1074" s="5" t="s">
        <v>6168</v>
      </c>
      <c r="J1074" s="5">
        <v>2019</v>
      </c>
      <c r="K1074" s="10" t="s">
        <v>6174</v>
      </c>
      <c r="L1074" s="136" t="s">
        <v>178</v>
      </c>
      <c r="M1074" s="5" t="s">
        <v>2383</v>
      </c>
      <c r="N1074" s="5" t="s">
        <v>177</v>
      </c>
      <c r="O1074" s="5" t="s">
        <v>177</v>
      </c>
      <c r="P1074" s="5" t="s">
        <v>449</v>
      </c>
      <c r="Q1074" s="23">
        <v>43739</v>
      </c>
      <c r="R1074" s="5" t="s">
        <v>9554</v>
      </c>
      <c r="S1074" s="5" t="s">
        <v>1456</v>
      </c>
      <c r="T1074" s="5" t="s">
        <v>9520</v>
      </c>
      <c r="U1074" s="5" t="s">
        <v>2805</v>
      </c>
      <c r="V1074" s="5">
        <v>31</v>
      </c>
      <c r="W1074" s="5" t="s">
        <v>172</v>
      </c>
      <c r="X1074" s="5" t="s">
        <v>172</v>
      </c>
      <c r="Y1074" s="5" t="s">
        <v>2814</v>
      </c>
      <c r="Z1074" s="5" t="s">
        <v>9521</v>
      </c>
      <c r="AA1074" s="5" t="s">
        <v>9477</v>
      </c>
      <c r="AB1074" s="5" t="s">
        <v>2254</v>
      </c>
      <c r="AC1074" s="5" t="s">
        <v>1762</v>
      </c>
      <c r="AD1074" s="5">
        <v>2.3130299999999999E-2</v>
      </c>
      <c r="AE1074" s="5" t="s">
        <v>177</v>
      </c>
      <c r="AF1074" s="10" t="s">
        <v>449</v>
      </c>
      <c r="AG1074" s="5">
        <v>3.97326E-2</v>
      </c>
      <c r="AH1074" s="40" t="s">
        <v>177</v>
      </c>
      <c r="AI1074" s="40" t="s">
        <v>449</v>
      </c>
      <c r="AJ1074" s="40" t="str">
        <f t="shared" si="139"/>
        <v>No</v>
      </c>
      <c r="AK1074" s="40">
        <v>50.5</v>
      </c>
      <c r="AL1074" s="40">
        <v>50</v>
      </c>
      <c r="AM1074" s="5" t="s">
        <v>177</v>
      </c>
      <c r="AN1074" s="5" t="s">
        <v>177</v>
      </c>
      <c r="AO1074" s="5" t="s">
        <v>11144</v>
      </c>
      <c r="AP1074" s="5">
        <v>1133208</v>
      </c>
      <c r="AQ1074" s="5">
        <v>13</v>
      </c>
      <c r="AR1074" s="5" t="str">
        <f t="shared" si="134"/>
        <v>yes</v>
      </c>
      <c r="AS1074" s="5">
        <v>599681</v>
      </c>
      <c r="AT1074" s="5" t="str">
        <f t="shared" si="135"/>
        <v>yes</v>
      </c>
      <c r="AU1074" s="5" t="str">
        <f t="shared" si="130"/>
        <v>yes</v>
      </c>
      <c r="AV1074" s="5">
        <v>99.436222011823105</v>
      </c>
      <c r="AW1074" s="5">
        <v>100</v>
      </c>
      <c r="AX1074" s="5" t="str">
        <f t="shared" si="136"/>
        <v>yes</v>
      </c>
      <c r="AY1074" s="5">
        <v>0</v>
      </c>
      <c r="AZ1074" s="5" t="str">
        <f t="shared" si="137"/>
        <v>yes</v>
      </c>
      <c r="BA1074" s="5" t="str">
        <f t="shared" si="138"/>
        <v>yes</v>
      </c>
    </row>
    <row r="1075" spans="1:53">
      <c r="A1075" s="5" t="s">
        <v>9541</v>
      </c>
      <c r="B1075" s="162" t="s">
        <v>9688</v>
      </c>
      <c r="C1075" s="5" t="s">
        <v>9662</v>
      </c>
      <c r="D1075" s="5">
        <v>75311</v>
      </c>
      <c r="E1075" s="5" t="s">
        <v>172</v>
      </c>
      <c r="F1075" s="5" t="s">
        <v>172</v>
      </c>
      <c r="G1075" s="5" t="s">
        <v>2882</v>
      </c>
      <c r="H1075" s="5" t="s">
        <v>1549</v>
      </c>
      <c r="I1075" s="5" t="s">
        <v>6168</v>
      </c>
      <c r="J1075" s="5">
        <v>2019</v>
      </c>
      <c r="K1075" s="10" t="s">
        <v>6174</v>
      </c>
      <c r="L1075" s="136" t="s">
        <v>178</v>
      </c>
      <c r="M1075" s="5" t="s">
        <v>2383</v>
      </c>
      <c r="N1075" s="5" t="s">
        <v>177</v>
      </c>
      <c r="O1075" s="5" t="s">
        <v>177</v>
      </c>
      <c r="P1075" s="5" t="s">
        <v>449</v>
      </c>
      <c r="Q1075" s="23">
        <v>43739</v>
      </c>
      <c r="R1075" s="5" t="s">
        <v>9554</v>
      </c>
      <c r="S1075" s="5" t="s">
        <v>1456</v>
      </c>
      <c r="T1075" s="5" t="s">
        <v>9520</v>
      </c>
      <c r="U1075" s="5" t="s">
        <v>2805</v>
      </c>
      <c r="V1075" s="5">
        <v>40</v>
      </c>
      <c r="W1075" s="5" t="s">
        <v>172</v>
      </c>
      <c r="X1075" s="5" t="s">
        <v>172</v>
      </c>
      <c r="Y1075" s="5" t="s">
        <v>2814</v>
      </c>
      <c r="Z1075" s="5" t="s">
        <v>9521</v>
      </c>
      <c r="AA1075" s="5" t="s">
        <v>9477</v>
      </c>
      <c r="AB1075" s="5" t="s">
        <v>2254</v>
      </c>
      <c r="AC1075" s="5" t="s">
        <v>172</v>
      </c>
      <c r="AD1075" s="5">
        <v>0.82249000000000005</v>
      </c>
      <c r="AE1075" s="5" t="s">
        <v>449</v>
      </c>
      <c r="AF1075" s="10" t="s">
        <v>177</v>
      </c>
      <c r="AG1075" s="40" t="s">
        <v>172</v>
      </c>
      <c r="AH1075" s="40" t="s">
        <v>449</v>
      </c>
      <c r="AI1075" s="40" t="s">
        <v>177</v>
      </c>
      <c r="AJ1075" s="40" t="str">
        <f t="shared" si="139"/>
        <v>Yes</v>
      </c>
      <c r="AK1075" s="40" t="s">
        <v>172</v>
      </c>
      <c r="AL1075" s="40" t="s">
        <v>172</v>
      </c>
      <c r="AM1075" s="5" t="s">
        <v>177</v>
      </c>
      <c r="AN1075" s="5" t="s">
        <v>177</v>
      </c>
      <c r="AO1075" s="5" t="s">
        <v>11145</v>
      </c>
      <c r="AP1075" s="5">
        <v>40775</v>
      </c>
      <c r="AQ1075" s="5">
        <v>65</v>
      </c>
      <c r="AR1075" s="5" t="str">
        <f t="shared" si="134"/>
        <v>yes</v>
      </c>
      <c r="AS1075" s="5">
        <v>577</v>
      </c>
      <c r="AT1075" s="5" t="str">
        <f t="shared" si="135"/>
        <v>no</v>
      </c>
      <c r="AU1075" s="5" t="str">
        <f t="shared" si="130"/>
        <v>no</v>
      </c>
      <c r="AV1075" s="5">
        <v>3.5779062206868351</v>
      </c>
      <c r="AW1075" s="5">
        <v>14.85</v>
      </c>
      <c r="AX1075" s="5" t="str">
        <f t="shared" si="136"/>
        <v>no</v>
      </c>
      <c r="AY1075" s="5">
        <v>0</v>
      </c>
      <c r="AZ1075" s="5" t="str">
        <f t="shared" si="137"/>
        <v>yes</v>
      </c>
      <c r="BA1075" s="5" t="str">
        <f t="shared" si="138"/>
        <v>yes</v>
      </c>
    </row>
    <row r="1076" spans="1:53">
      <c r="A1076" s="5" t="s">
        <v>9444</v>
      </c>
      <c r="B1076" s="5" t="s">
        <v>9443</v>
      </c>
      <c r="C1076" s="5" t="s">
        <v>9488</v>
      </c>
      <c r="D1076" s="5">
        <v>2500000</v>
      </c>
      <c r="E1076" s="5" t="s">
        <v>172</v>
      </c>
      <c r="F1076" s="5" t="s">
        <v>11016</v>
      </c>
      <c r="G1076" s="5" t="s">
        <v>2882</v>
      </c>
      <c r="H1076" s="5" t="s">
        <v>1549</v>
      </c>
      <c r="I1076" s="5" t="s">
        <v>6168</v>
      </c>
      <c r="J1076" s="5">
        <v>2014</v>
      </c>
      <c r="K1076" s="10" t="s">
        <v>6174</v>
      </c>
      <c r="L1076" s="136" t="s">
        <v>178</v>
      </c>
      <c r="M1076" s="5" t="s">
        <v>2383</v>
      </c>
      <c r="N1076" s="5" t="s">
        <v>177</v>
      </c>
      <c r="O1076" s="5" t="s">
        <v>177</v>
      </c>
      <c r="P1076" s="5" t="s">
        <v>449</v>
      </c>
      <c r="Q1076" s="23">
        <v>41699</v>
      </c>
      <c r="R1076" s="23" t="s">
        <v>1470</v>
      </c>
      <c r="S1076" s="5" t="s">
        <v>1456</v>
      </c>
      <c r="T1076" s="5" t="s">
        <v>9525</v>
      </c>
      <c r="U1076" s="5" t="s">
        <v>2808</v>
      </c>
      <c r="V1076" s="5">
        <v>21</v>
      </c>
      <c r="W1076" s="5" t="s">
        <v>172</v>
      </c>
      <c r="X1076" s="5" t="s">
        <v>172</v>
      </c>
      <c r="Y1076" s="5" t="s">
        <v>2814</v>
      </c>
      <c r="Z1076" s="5" t="s">
        <v>9481</v>
      </c>
      <c r="AA1076" s="5" t="s">
        <v>9478</v>
      </c>
      <c r="AB1076" s="5" t="s">
        <v>2253</v>
      </c>
      <c r="AC1076" s="5" t="s">
        <v>1765</v>
      </c>
      <c r="AD1076" s="5">
        <v>2.6662999999999999E-2</v>
      </c>
      <c r="AE1076" s="5" t="s">
        <v>177</v>
      </c>
      <c r="AF1076" s="10" t="s">
        <v>449</v>
      </c>
      <c r="AG1076" s="5">
        <v>5.25365E-2</v>
      </c>
      <c r="AH1076" s="40" t="s">
        <v>177</v>
      </c>
      <c r="AI1076" s="40" t="s">
        <v>449</v>
      </c>
      <c r="AJ1076" s="40" t="str">
        <f t="shared" si="126"/>
        <v>No</v>
      </c>
      <c r="AK1076" s="40">
        <v>28.5</v>
      </c>
      <c r="AL1076" s="40">
        <v>28</v>
      </c>
      <c r="AM1076" s="5" t="s">
        <v>177</v>
      </c>
      <c r="AN1076" s="5" t="s">
        <v>177</v>
      </c>
      <c r="AO1076" s="5" t="s">
        <v>11180</v>
      </c>
      <c r="AP1076" s="5">
        <v>1135553</v>
      </c>
      <c r="AQ1076" s="5">
        <v>108</v>
      </c>
      <c r="AR1076" s="5" t="str">
        <f t="shared" si="134"/>
        <v>yes</v>
      </c>
      <c r="AS1076" s="5">
        <v>19392</v>
      </c>
      <c r="AT1076" s="5" t="str">
        <f t="shared" si="135"/>
        <v>yes</v>
      </c>
      <c r="AU1076" s="5" t="str">
        <f t="shared" si="130"/>
        <v>yes</v>
      </c>
      <c r="AV1076" s="5">
        <v>99.641990009064315</v>
      </c>
      <c r="AW1076" s="5">
        <v>99.17</v>
      </c>
      <c r="AX1076" s="5" t="str">
        <f t="shared" si="136"/>
        <v>yes</v>
      </c>
      <c r="AY1076" s="5">
        <v>0.52</v>
      </c>
      <c r="AZ1076" s="5" t="str">
        <f t="shared" si="137"/>
        <v>yes</v>
      </c>
      <c r="BA1076" s="5" t="str">
        <f t="shared" si="138"/>
        <v>yes</v>
      </c>
    </row>
    <row r="1077" spans="1:53">
      <c r="A1077" s="5" t="s">
        <v>9446</v>
      </c>
      <c r="B1077" s="5" t="s">
        <v>9445</v>
      </c>
      <c r="C1077" s="5" t="s">
        <v>9489</v>
      </c>
      <c r="D1077" s="5">
        <v>2500000</v>
      </c>
      <c r="E1077" s="5" t="s">
        <v>172</v>
      </c>
      <c r="F1077" s="5" t="s">
        <v>11100</v>
      </c>
      <c r="G1077" s="5" t="s">
        <v>2882</v>
      </c>
      <c r="H1077" s="5" t="s">
        <v>1549</v>
      </c>
      <c r="I1077" s="5" t="s">
        <v>6168</v>
      </c>
      <c r="J1077" s="5">
        <v>2014</v>
      </c>
      <c r="K1077" s="10" t="s">
        <v>6174</v>
      </c>
      <c r="L1077" s="136" t="s">
        <v>178</v>
      </c>
      <c r="M1077" s="5" t="s">
        <v>2383</v>
      </c>
      <c r="N1077" s="5" t="s">
        <v>177</v>
      </c>
      <c r="O1077" s="5" t="s">
        <v>177</v>
      </c>
      <c r="P1077" s="5" t="s">
        <v>449</v>
      </c>
      <c r="Q1077" s="23">
        <v>41699</v>
      </c>
      <c r="R1077" s="23" t="s">
        <v>9554</v>
      </c>
      <c r="S1077" s="5" t="s">
        <v>1456</v>
      </c>
      <c r="T1077" s="5" t="s">
        <v>9520</v>
      </c>
      <c r="U1077" s="5" t="s">
        <v>2806</v>
      </c>
      <c r="V1077" s="5">
        <v>19</v>
      </c>
      <c r="W1077" s="5" t="s">
        <v>172</v>
      </c>
      <c r="X1077" s="5" t="s">
        <v>172</v>
      </c>
      <c r="Y1077" s="5" t="s">
        <v>2814</v>
      </c>
      <c r="Z1077" s="5" t="s">
        <v>9481</v>
      </c>
      <c r="AA1077" s="5" t="s">
        <v>9478</v>
      </c>
      <c r="AB1077" s="5" t="s">
        <v>2253</v>
      </c>
      <c r="AC1077" s="5" t="s">
        <v>1765</v>
      </c>
      <c r="AD1077" s="5">
        <v>2.5330999999999999E-2</v>
      </c>
      <c r="AE1077" s="5" t="s">
        <v>177</v>
      </c>
      <c r="AF1077" s="10" t="s">
        <v>449</v>
      </c>
      <c r="AG1077" s="5">
        <v>4.5483900000000001E-2</v>
      </c>
      <c r="AH1077" s="40" t="s">
        <v>177</v>
      </c>
      <c r="AI1077" s="40" t="s">
        <v>449</v>
      </c>
      <c r="AJ1077" s="40" t="str">
        <f t="shared" si="126"/>
        <v>No</v>
      </c>
      <c r="AK1077" s="40">
        <v>30.9</v>
      </c>
      <c r="AL1077" s="40">
        <v>30</v>
      </c>
      <c r="AM1077" s="5" t="s">
        <v>177</v>
      </c>
      <c r="AN1077" s="5" t="s">
        <v>177</v>
      </c>
      <c r="AO1077" s="5" t="s">
        <v>11181</v>
      </c>
      <c r="AP1077" s="5">
        <v>1132021</v>
      </c>
      <c r="AQ1077" s="5">
        <v>55</v>
      </c>
      <c r="AR1077" s="5" t="str">
        <f t="shared" si="134"/>
        <v>yes</v>
      </c>
      <c r="AS1077" s="5">
        <v>33930</v>
      </c>
      <c r="AT1077" s="5" t="str">
        <f t="shared" si="135"/>
        <v>yes</v>
      </c>
      <c r="AU1077" s="5" t="str">
        <f t="shared" si="130"/>
        <v>yes</v>
      </c>
      <c r="AV1077" s="5">
        <v>99.332065673773926</v>
      </c>
      <c r="AW1077" s="5">
        <v>99.17</v>
      </c>
      <c r="AX1077" s="5" t="str">
        <f t="shared" si="136"/>
        <v>yes</v>
      </c>
      <c r="AY1077" s="5">
        <v>0.12</v>
      </c>
      <c r="AZ1077" s="5" t="str">
        <f t="shared" si="137"/>
        <v>yes</v>
      </c>
      <c r="BA1077" s="5" t="str">
        <f t="shared" si="138"/>
        <v>yes</v>
      </c>
    </row>
    <row r="1078" spans="1:53">
      <c r="A1078" s="5" t="s">
        <v>9448</v>
      </c>
      <c r="B1078" s="5" t="s">
        <v>9447</v>
      </c>
      <c r="C1078" s="5" t="s">
        <v>9490</v>
      </c>
      <c r="D1078" s="5">
        <v>2500000</v>
      </c>
      <c r="E1078" s="5" t="s">
        <v>172</v>
      </c>
      <c r="F1078" s="5" t="s">
        <v>11020</v>
      </c>
      <c r="G1078" s="5" t="s">
        <v>2882</v>
      </c>
      <c r="H1078" s="5" t="s">
        <v>1549</v>
      </c>
      <c r="I1078" s="5" t="s">
        <v>6168</v>
      </c>
      <c r="J1078" s="5">
        <v>2014</v>
      </c>
      <c r="K1078" s="10" t="s">
        <v>6174</v>
      </c>
      <c r="L1078" s="136" t="s">
        <v>178</v>
      </c>
      <c r="M1078" s="5" t="s">
        <v>2383</v>
      </c>
      <c r="N1078" s="5" t="s">
        <v>177</v>
      </c>
      <c r="O1078" s="5" t="s">
        <v>177</v>
      </c>
      <c r="P1078" s="5" t="s">
        <v>449</v>
      </c>
      <c r="Q1078" s="23">
        <v>41730</v>
      </c>
      <c r="R1078" s="23" t="s">
        <v>1470</v>
      </c>
      <c r="S1078" s="5" t="s">
        <v>1461</v>
      </c>
      <c r="T1078" s="5" t="s">
        <v>9525</v>
      </c>
      <c r="U1078" s="5" t="s">
        <v>2808</v>
      </c>
      <c r="V1078" s="5">
        <v>18</v>
      </c>
      <c r="W1078" s="5" t="s">
        <v>172</v>
      </c>
      <c r="X1078" s="5" t="s">
        <v>172</v>
      </c>
      <c r="Y1078" s="5" t="s">
        <v>2814</v>
      </c>
      <c r="Z1078" s="5" t="s">
        <v>9481</v>
      </c>
      <c r="AA1078" s="5" t="s">
        <v>9478</v>
      </c>
      <c r="AB1078" s="5" t="s">
        <v>2253</v>
      </c>
      <c r="AC1078" s="5" t="s">
        <v>1765</v>
      </c>
      <c r="AD1078" s="5">
        <v>2.5395000000000001E-2</v>
      </c>
      <c r="AE1078" s="5" t="s">
        <v>177</v>
      </c>
      <c r="AF1078" s="10" t="s">
        <v>449</v>
      </c>
      <c r="AG1078" s="5">
        <v>4.7648700000000002E-2</v>
      </c>
      <c r="AH1078" s="40" t="s">
        <v>177</v>
      </c>
      <c r="AI1078" s="40" t="s">
        <v>449</v>
      </c>
      <c r="AJ1078" s="40" t="str">
        <f t="shared" si="126"/>
        <v>No</v>
      </c>
      <c r="AK1078" s="40">
        <v>31.9</v>
      </c>
      <c r="AL1078" s="40">
        <v>31</v>
      </c>
      <c r="AM1078" s="5" t="s">
        <v>177</v>
      </c>
      <c r="AN1078" s="5" t="s">
        <v>177</v>
      </c>
      <c r="AO1078" s="5" t="s">
        <v>11182</v>
      </c>
      <c r="AP1078" s="5">
        <v>1135512</v>
      </c>
      <c r="AQ1078" s="5">
        <v>83</v>
      </c>
      <c r="AR1078" s="5" t="str">
        <f t="shared" si="134"/>
        <v>yes</v>
      </c>
      <c r="AS1078" s="5">
        <v>27621</v>
      </c>
      <c r="AT1078" s="5" t="str">
        <f t="shared" si="135"/>
        <v>yes</v>
      </c>
      <c r="AU1078" s="5" t="str">
        <f t="shared" si="130"/>
        <v>yes</v>
      </c>
      <c r="AV1078" s="5">
        <v>99.638392359645593</v>
      </c>
      <c r="AW1078" s="5">
        <v>100</v>
      </c>
      <c r="AX1078" s="5" t="str">
        <f t="shared" si="136"/>
        <v>yes</v>
      </c>
      <c r="AY1078" s="5">
        <v>1.24</v>
      </c>
      <c r="AZ1078" s="5" t="str">
        <f t="shared" si="137"/>
        <v>yes</v>
      </c>
      <c r="BA1078" s="5" t="str">
        <f t="shared" si="138"/>
        <v>yes</v>
      </c>
    </row>
    <row r="1079" spans="1:53">
      <c r="A1079" s="5" t="s">
        <v>9450</v>
      </c>
      <c r="B1079" s="5" t="s">
        <v>9449</v>
      </c>
      <c r="C1079" s="5" t="s">
        <v>9491</v>
      </c>
      <c r="D1079" s="5">
        <v>2500000</v>
      </c>
      <c r="E1079" s="5" t="s">
        <v>172</v>
      </c>
      <c r="F1079" s="5" t="s">
        <v>11104</v>
      </c>
      <c r="G1079" s="5" t="s">
        <v>2882</v>
      </c>
      <c r="H1079" s="5" t="s">
        <v>1549</v>
      </c>
      <c r="I1079" s="5" t="s">
        <v>6168</v>
      </c>
      <c r="J1079" s="5">
        <v>2014</v>
      </c>
      <c r="K1079" s="10" t="s">
        <v>6174</v>
      </c>
      <c r="L1079" s="136" t="s">
        <v>178</v>
      </c>
      <c r="M1079" s="5" t="s">
        <v>2383</v>
      </c>
      <c r="N1079" s="5" t="s">
        <v>177</v>
      </c>
      <c r="O1079" s="5" t="s">
        <v>177</v>
      </c>
      <c r="P1079" s="5" t="s">
        <v>449</v>
      </c>
      <c r="Q1079" s="23">
        <v>41760</v>
      </c>
      <c r="R1079" s="23" t="s">
        <v>1470</v>
      </c>
      <c r="S1079" s="5" t="s">
        <v>1461</v>
      </c>
      <c r="T1079" s="5" t="s">
        <v>9525</v>
      </c>
      <c r="U1079" s="5" t="s">
        <v>2808</v>
      </c>
      <c r="V1079" s="5">
        <v>20</v>
      </c>
      <c r="W1079" s="5" t="s">
        <v>172</v>
      </c>
      <c r="X1079" s="5" t="s">
        <v>172</v>
      </c>
      <c r="Y1079" s="5" t="s">
        <v>2814</v>
      </c>
      <c r="Z1079" s="5" t="s">
        <v>9481</v>
      </c>
      <c r="AA1079" s="5" t="s">
        <v>9478</v>
      </c>
      <c r="AB1079" s="5" t="s">
        <v>2253</v>
      </c>
      <c r="AC1079" s="5" t="s">
        <v>1765</v>
      </c>
      <c r="AD1079" s="5">
        <v>2.6088199999999999E-2</v>
      </c>
      <c r="AE1079" s="5" t="s">
        <v>177</v>
      </c>
      <c r="AF1079" s="10" t="s">
        <v>449</v>
      </c>
      <c r="AG1079" s="5">
        <v>5.0519099999999997E-2</v>
      </c>
      <c r="AH1079" s="40" t="s">
        <v>177</v>
      </c>
      <c r="AI1079" s="40" t="s">
        <v>449</v>
      </c>
      <c r="AJ1079" s="40" t="str">
        <f t="shared" si="126"/>
        <v>No</v>
      </c>
      <c r="AK1079" s="40">
        <v>28.2</v>
      </c>
      <c r="AL1079" s="40">
        <v>27</v>
      </c>
      <c r="AM1079" s="5" t="s">
        <v>177</v>
      </c>
      <c r="AN1079" s="5" t="s">
        <v>177</v>
      </c>
      <c r="AO1079" s="5" t="s">
        <v>11183</v>
      </c>
      <c r="AP1079" s="5">
        <v>1136283</v>
      </c>
      <c r="AQ1079" s="5">
        <v>91</v>
      </c>
      <c r="AR1079" s="5" t="str">
        <f t="shared" si="134"/>
        <v>yes</v>
      </c>
      <c r="AS1079" s="5">
        <v>22037</v>
      </c>
      <c r="AT1079" s="5" t="str">
        <f t="shared" si="135"/>
        <v>yes</v>
      </c>
      <c r="AU1079" s="5" t="str">
        <f t="shared" si="130"/>
        <v>yes</v>
      </c>
      <c r="AV1079" s="5">
        <v>99.706045718226832</v>
      </c>
      <c r="AW1079" s="5">
        <v>100</v>
      </c>
      <c r="AX1079" s="5" t="str">
        <f t="shared" si="136"/>
        <v>yes</v>
      </c>
      <c r="AY1079" s="5">
        <v>1.24</v>
      </c>
      <c r="AZ1079" s="5" t="str">
        <f t="shared" si="137"/>
        <v>yes</v>
      </c>
      <c r="BA1079" s="5" t="str">
        <f t="shared" si="138"/>
        <v>yes</v>
      </c>
    </row>
    <row r="1080" spans="1:53">
      <c r="A1080" s="5" t="s">
        <v>9452</v>
      </c>
      <c r="B1080" s="5" t="s">
        <v>9451</v>
      </c>
      <c r="C1080" s="5" t="s">
        <v>9493</v>
      </c>
      <c r="D1080" s="5">
        <v>1647329</v>
      </c>
      <c r="E1080" s="5" t="s">
        <v>172</v>
      </c>
      <c r="F1080" s="5" t="s">
        <v>11024</v>
      </c>
      <c r="G1080" s="5" t="s">
        <v>2882</v>
      </c>
      <c r="H1080" s="5" t="s">
        <v>1549</v>
      </c>
      <c r="I1080" s="5" t="s">
        <v>6168</v>
      </c>
      <c r="J1080" s="5">
        <v>2014</v>
      </c>
      <c r="K1080" s="10" t="s">
        <v>6174</v>
      </c>
      <c r="L1080" s="136" t="s">
        <v>178</v>
      </c>
      <c r="M1080" s="5" t="s">
        <v>2383</v>
      </c>
      <c r="N1080" s="5" t="s">
        <v>177</v>
      </c>
      <c r="O1080" s="5" t="s">
        <v>177</v>
      </c>
      <c r="P1080" s="5" t="s">
        <v>449</v>
      </c>
      <c r="Q1080" s="23">
        <v>41760</v>
      </c>
      <c r="R1080" s="23" t="s">
        <v>9551</v>
      </c>
      <c r="S1080" s="5" t="s">
        <v>1456</v>
      </c>
      <c r="T1080" s="5" t="s">
        <v>9525</v>
      </c>
      <c r="U1080" s="5" t="s">
        <v>172</v>
      </c>
      <c r="V1080" s="5">
        <v>16</v>
      </c>
      <c r="W1080" s="5" t="s">
        <v>172</v>
      </c>
      <c r="X1080" s="5" t="s">
        <v>172</v>
      </c>
      <c r="Y1080" s="5" t="s">
        <v>2814</v>
      </c>
      <c r="Z1080" s="5" t="s">
        <v>9481</v>
      </c>
      <c r="AA1080" s="5" t="s">
        <v>9478</v>
      </c>
      <c r="AB1080" s="5" t="s">
        <v>2253</v>
      </c>
      <c r="AC1080" s="5" t="s">
        <v>1765</v>
      </c>
      <c r="AD1080" s="5">
        <v>3.73164E-2</v>
      </c>
      <c r="AE1080" s="5" t="s">
        <v>177</v>
      </c>
      <c r="AF1080" s="10" t="s">
        <v>449</v>
      </c>
      <c r="AG1080" s="5">
        <v>0.10172100000000001</v>
      </c>
      <c r="AH1080" s="40" t="s">
        <v>177</v>
      </c>
      <c r="AI1080" s="40" t="s">
        <v>449</v>
      </c>
      <c r="AJ1080" s="40" t="str">
        <f t="shared" si="126"/>
        <v>No</v>
      </c>
      <c r="AK1080" s="40">
        <v>18.7</v>
      </c>
      <c r="AL1080" s="40">
        <v>18</v>
      </c>
      <c r="AM1080" s="5" t="s">
        <v>177</v>
      </c>
      <c r="AN1080" s="5" t="s">
        <v>177</v>
      </c>
      <c r="AO1080" s="5" t="s">
        <v>11185</v>
      </c>
      <c r="AP1080" s="5">
        <v>1142964</v>
      </c>
      <c r="AQ1080" s="5">
        <v>277</v>
      </c>
      <c r="AR1080" s="5" t="str">
        <f t="shared" si="134"/>
        <v>yes</v>
      </c>
      <c r="AS1080" s="5">
        <v>6410</v>
      </c>
      <c r="AT1080" s="5" t="str">
        <f t="shared" si="135"/>
        <v>yes</v>
      </c>
      <c r="AU1080" s="5" t="str">
        <f t="shared" si="130"/>
        <v>yes</v>
      </c>
      <c r="AV1080" s="5">
        <v>100.29228707838401</v>
      </c>
      <c r="AW1080" s="5">
        <v>97.96</v>
      </c>
      <c r="AX1080" s="5" t="str">
        <f t="shared" si="136"/>
        <v>yes</v>
      </c>
      <c r="AY1080" s="5">
        <v>4.3099999999999996</v>
      </c>
      <c r="AZ1080" s="5" t="str">
        <f t="shared" si="137"/>
        <v>yes</v>
      </c>
      <c r="BA1080" s="5" t="str">
        <f t="shared" si="138"/>
        <v>yes</v>
      </c>
    </row>
    <row r="1081" spans="1:53">
      <c r="A1081" s="5" t="s">
        <v>9454</v>
      </c>
      <c r="B1081" s="5" t="s">
        <v>9453</v>
      </c>
      <c r="C1081" s="5" t="s">
        <v>9494</v>
      </c>
      <c r="D1081" s="5">
        <v>2500000</v>
      </c>
      <c r="E1081" s="5" t="s">
        <v>172</v>
      </c>
      <c r="F1081" s="5" t="s">
        <v>11108</v>
      </c>
      <c r="G1081" s="5" t="s">
        <v>2882</v>
      </c>
      <c r="H1081" s="5" t="s">
        <v>1549</v>
      </c>
      <c r="I1081" s="5" t="s">
        <v>6168</v>
      </c>
      <c r="J1081" s="5">
        <v>2014</v>
      </c>
      <c r="K1081" s="10" t="s">
        <v>6174</v>
      </c>
      <c r="L1081" s="136" t="s">
        <v>178</v>
      </c>
      <c r="M1081" s="5" t="s">
        <v>2383</v>
      </c>
      <c r="N1081" s="5" t="s">
        <v>177</v>
      </c>
      <c r="O1081" s="5" t="s">
        <v>177</v>
      </c>
      <c r="P1081" s="5" t="s">
        <v>449</v>
      </c>
      <c r="Q1081" s="23">
        <v>41699</v>
      </c>
      <c r="R1081" s="23" t="s">
        <v>1470</v>
      </c>
      <c r="S1081" s="5" t="s">
        <v>1461</v>
      </c>
      <c r="T1081" s="5" t="s">
        <v>9525</v>
      </c>
      <c r="U1081" s="10" t="s">
        <v>2808</v>
      </c>
      <c r="V1081" s="5">
        <v>20</v>
      </c>
      <c r="W1081" s="5" t="s">
        <v>172</v>
      </c>
      <c r="X1081" s="5" t="s">
        <v>172</v>
      </c>
      <c r="Y1081" s="5" t="s">
        <v>2814</v>
      </c>
      <c r="Z1081" s="5" t="s">
        <v>9481</v>
      </c>
      <c r="AA1081" s="5" t="s">
        <v>9478</v>
      </c>
      <c r="AB1081" s="5" t="s">
        <v>2253</v>
      </c>
      <c r="AC1081" s="5" t="s">
        <v>1765</v>
      </c>
      <c r="AD1081" s="5">
        <v>2.6702500000000001E-2</v>
      </c>
      <c r="AE1081" s="5" t="s">
        <v>177</v>
      </c>
      <c r="AF1081" s="10" t="s">
        <v>449</v>
      </c>
      <c r="AG1081" s="5">
        <v>5.1803799999999997E-2</v>
      </c>
      <c r="AH1081" s="40" t="s">
        <v>177</v>
      </c>
      <c r="AI1081" s="40" t="s">
        <v>449</v>
      </c>
      <c r="AJ1081" s="40" t="str">
        <f t="shared" si="126"/>
        <v>No</v>
      </c>
      <c r="AK1081" s="40">
        <v>27.5</v>
      </c>
      <c r="AL1081" s="40">
        <v>27</v>
      </c>
      <c r="AM1081" s="5" t="s">
        <v>177</v>
      </c>
      <c r="AN1081" s="5" t="s">
        <v>177</v>
      </c>
      <c r="AO1081" s="5" t="s">
        <v>11186</v>
      </c>
      <c r="AP1081" s="5">
        <v>1136214</v>
      </c>
      <c r="AQ1081" s="5">
        <v>91</v>
      </c>
      <c r="AR1081" s="5" t="str">
        <f t="shared" si="134"/>
        <v>yes</v>
      </c>
      <c r="AS1081" s="5">
        <v>23855</v>
      </c>
      <c r="AT1081" s="5" t="str">
        <f t="shared" si="135"/>
        <v>yes</v>
      </c>
      <c r="AU1081" s="5" t="str">
        <f t="shared" si="130"/>
        <v>yes</v>
      </c>
      <c r="AV1081" s="5">
        <v>99.699991137497776</v>
      </c>
      <c r="AW1081" s="5">
        <v>100</v>
      </c>
      <c r="AX1081" s="5" t="str">
        <f t="shared" si="136"/>
        <v>yes</v>
      </c>
      <c r="AY1081" s="5">
        <v>1.37</v>
      </c>
      <c r="AZ1081" s="5" t="str">
        <f t="shared" si="137"/>
        <v>yes</v>
      </c>
      <c r="BA1081" s="5" t="str">
        <f t="shared" si="138"/>
        <v>yes</v>
      </c>
    </row>
    <row r="1082" spans="1:53">
      <c r="A1082" s="5" t="s">
        <v>9456</v>
      </c>
      <c r="B1082" s="5" t="s">
        <v>9455</v>
      </c>
      <c r="C1082" s="5" t="s">
        <v>9495</v>
      </c>
      <c r="D1082" s="5">
        <v>2500000</v>
      </c>
      <c r="E1082" s="5" t="s">
        <v>172</v>
      </c>
      <c r="F1082" s="5" t="s">
        <v>11028</v>
      </c>
      <c r="G1082" s="5" t="s">
        <v>2882</v>
      </c>
      <c r="H1082" s="5" t="s">
        <v>1549</v>
      </c>
      <c r="I1082" s="5" t="s">
        <v>6168</v>
      </c>
      <c r="J1082" s="5">
        <v>2014</v>
      </c>
      <c r="K1082" s="10" t="s">
        <v>6174</v>
      </c>
      <c r="L1082" s="136" t="s">
        <v>178</v>
      </c>
      <c r="M1082" s="5" t="s">
        <v>2383</v>
      </c>
      <c r="N1082" s="5" t="s">
        <v>177</v>
      </c>
      <c r="O1082" s="5" t="s">
        <v>177</v>
      </c>
      <c r="P1082" s="5" t="s">
        <v>449</v>
      </c>
      <c r="Q1082" s="23">
        <v>41730</v>
      </c>
      <c r="R1082" s="23" t="s">
        <v>9550</v>
      </c>
      <c r="S1082" s="5" t="s">
        <v>1461</v>
      </c>
      <c r="T1082" s="5" t="s">
        <v>9525</v>
      </c>
      <c r="U1082" s="10" t="s">
        <v>2808</v>
      </c>
      <c r="V1082" s="5">
        <v>16</v>
      </c>
      <c r="W1082" s="5" t="s">
        <v>172</v>
      </c>
      <c r="X1082" s="5" t="s">
        <v>172</v>
      </c>
      <c r="Y1082" s="5" t="s">
        <v>2814</v>
      </c>
      <c r="Z1082" s="5" t="s">
        <v>9481</v>
      </c>
      <c r="AA1082" s="5" t="s">
        <v>9478</v>
      </c>
      <c r="AB1082" s="5" t="s">
        <v>2253</v>
      </c>
      <c r="AC1082" s="5" t="s">
        <v>1765</v>
      </c>
      <c r="AD1082" s="5">
        <v>2.44903E-2</v>
      </c>
      <c r="AE1082" s="5" t="s">
        <v>177</v>
      </c>
      <c r="AF1082" s="10" t="s">
        <v>449</v>
      </c>
      <c r="AG1082" s="5">
        <v>3.8262699999999997E-2</v>
      </c>
      <c r="AH1082" s="40" t="s">
        <v>177</v>
      </c>
      <c r="AI1082" s="40" t="s">
        <v>449</v>
      </c>
      <c r="AJ1082" s="40" t="str">
        <f t="shared" si="126"/>
        <v>No</v>
      </c>
      <c r="AK1082" s="40">
        <v>55.1</v>
      </c>
      <c r="AL1082" s="40">
        <v>54</v>
      </c>
      <c r="AM1082" s="5" t="s">
        <v>177</v>
      </c>
      <c r="AN1082" s="5" t="s">
        <v>177</v>
      </c>
      <c r="AO1082" s="5" t="s">
        <v>11187</v>
      </c>
      <c r="AP1082" s="5">
        <v>1133358</v>
      </c>
      <c r="AQ1082" s="5">
        <v>14</v>
      </c>
      <c r="AR1082" s="5" t="str">
        <f t="shared" si="134"/>
        <v>yes</v>
      </c>
      <c r="AS1082" s="5">
        <v>598909</v>
      </c>
      <c r="AT1082" s="5" t="str">
        <f t="shared" si="135"/>
        <v>yes</v>
      </c>
      <c r="AU1082" s="5" t="str">
        <f t="shared" si="130"/>
        <v>yes</v>
      </c>
      <c r="AV1082" s="5">
        <v>99.449384143842806</v>
      </c>
      <c r="AW1082" s="5">
        <v>100</v>
      </c>
      <c r="AX1082" s="5" t="str">
        <f t="shared" si="136"/>
        <v>yes</v>
      </c>
      <c r="AY1082" s="5">
        <v>0</v>
      </c>
      <c r="AZ1082" s="5" t="str">
        <f t="shared" si="137"/>
        <v>yes</v>
      </c>
      <c r="BA1082" s="5" t="str">
        <f t="shared" si="138"/>
        <v>yes</v>
      </c>
    </row>
    <row r="1083" spans="1:53">
      <c r="A1083" s="5" t="s">
        <v>9476</v>
      </c>
      <c r="B1083" s="5" t="s">
        <v>9475</v>
      </c>
      <c r="C1083" s="5" t="s">
        <v>9505</v>
      </c>
      <c r="D1083" s="5">
        <v>2500000</v>
      </c>
      <c r="E1083" s="5" t="s">
        <v>172</v>
      </c>
      <c r="F1083" s="5" t="s">
        <v>11048</v>
      </c>
      <c r="G1083" s="5" t="s">
        <v>2882</v>
      </c>
      <c r="H1083" s="5" t="s">
        <v>1549</v>
      </c>
      <c r="I1083" s="5" t="s">
        <v>6168</v>
      </c>
      <c r="J1083" s="5">
        <v>2013</v>
      </c>
      <c r="K1083" s="10" t="s">
        <v>6174</v>
      </c>
      <c r="L1083" s="136" t="s">
        <v>178</v>
      </c>
      <c r="M1083" s="5" t="s">
        <v>2383</v>
      </c>
      <c r="N1083" s="5" t="s">
        <v>177</v>
      </c>
      <c r="O1083" s="5" t="s">
        <v>177</v>
      </c>
      <c r="P1083" s="5" t="s">
        <v>449</v>
      </c>
      <c r="Q1083" s="23">
        <v>41609</v>
      </c>
      <c r="R1083" s="23" t="s">
        <v>9554</v>
      </c>
      <c r="S1083" s="5" t="s">
        <v>1456</v>
      </c>
      <c r="T1083" s="5" t="s">
        <v>9520</v>
      </c>
      <c r="U1083" s="5" t="s">
        <v>2806</v>
      </c>
      <c r="V1083" s="5">
        <v>36</v>
      </c>
      <c r="W1083" s="5" t="s">
        <v>172</v>
      </c>
      <c r="X1083" s="5" t="s">
        <v>172</v>
      </c>
      <c r="Y1083" s="5" t="s">
        <v>2814</v>
      </c>
      <c r="Z1083" s="5" t="s">
        <v>9481</v>
      </c>
      <c r="AA1083" s="5" t="s">
        <v>9478</v>
      </c>
      <c r="AB1083" s="5" t="s">
        <v>2253</v>
      </c>
      <c r="AC1083" s="5" t="s">
        <v>1765</v>
      </c>
      <c r="AD1083" s="5">
        <v>2.6114499999999999E-2</v>
      </c>
      <c r="AE1083" s="5" t="s">
        <v>177</v>
      </c>
      <c r="AF1083" s="10" t="s">
        <v>449</v>
      </c>
      <c r="AG1083" s="5">
        <v>5.1134199999999998E-2</v>
      </c>
      <c r="AH1083" s="40" t="s">
        <v>177</v>
      </c>
      <c r="AI1083" s="40" t="s">
        <v>449</v>
      </c>
      <c r="AJ1083" s="40" t="str">
        <f>IF(AG1083&gt;0.75,"Yes","No")</f>
        <v>No</v>
      </c>
      <c r="AK1083" s="40">
        <v>29.9</v>
      </c>
      <c r="AL1083" s="40">
        <v>29</v>
      </c>
      <c r="AM1083" s="5" t="s">
        <v>177</v>
      </c>
      <c r="AN1083" s="5" t="s">
        <v>177</v>
      </c>
      <c r="AO1083" s="5" t="s">
        <v>11198</v>
      </c>
      <c r="AP1083" s="5">
        <v>1145580</v>
      </c>
      <c r="AQ1083" s="5">
        <v>211</v>
      </c>
      <c r="AR1083" s="5" t="str">
        <f t="shared" si="134"/>
        <v>yes</v>
      </c>
      <c r="AS1083" s="5">
        <v>8960</v>
      </c>
      <c r="AT1083" s="5" t="str">
        <f t="shared" si="135"/>
        <v>yes</v>
      </c>
      <c r="AU1083" s="5" t="str">
        <f t="shared" si="130"/>
        <v>yes</v>
      </c>
      <c r="AV1083" s="5">
        <v>100.52183466080746</v>
      </c>
      <c r="AW1083" s="5">
        <v>99.93</v>
      </c>
      <c r="AX1083" s="5" t="str">
        <f t="shared" si="136"/>
        <v>yes</v>
      </c>
      <c r="AY1083" s="5">
        <v>1.67</v>
      </c>
      <c r="AZ1083" s="5" t="str">
        <f t="shared" si="137"/>
        <v>yes</v>
      </c>
      <c r="BA1083" s="5" t="str">
        <f t="shared" si="138"/>
        <v>yes</v>
      </c>
    </row>
    <row r="1084" spans="1:53">
      <c r="A1084" s="5" t="s">
        <v>9638</v>
      </c>
      <c r="B1084" s="162" t="s">
        <v>9690</v>
      </c>
      <c r="C1084" s="5" t="s">
        <v>9664</v>
      </c>
      <c r="D1084" s="5">
        <v>2500000</v>
      </c>
      <c r="E1084" s="5" t="s">
        <v>172</v>
      </c>
      <c r="F1084" s="5" t="s">
        <v>10988</v>
      </c>
      <c r="G1084" s="5" t="s">
        <v>2882</v>
      </c>
      <c r="H1084" s="5" t="s">
        <v>1549</v>
      </c>
      <c r="I1084" s="5" t="s">
        <v>6168</v>
      </c>
      <c r="J1084" s="5">
        <v>2014</v>
      </c>
      <c r="K1084" s="10" t="s">
        <v>6174</v>
      </c>
      <c r="L1084" s="136" t="s">
        <v>178</v>
      </c>
      <c r="M1084" s="5" t="s">
        <v>2383</v>
      </c>
      <c r="N1084" s="5" t="s">
        <v>177</v>
      </c>
      <c r="O1084" s="5" t="s">
        <v>177</v>
      </c>
      <c r="P1084" s="5" t="s">
        <v>449</v>
      </c>
      <c r="Q1084" s="23">
        <v>41671</v>
      </c>
      <c r="R1084" s="23" t="s">
        <v>9551</v>
      </c>
      <c r="S1084" s="5" t="s">
        <v>1456</v>
      </c>
      <c r="T1084" s="5" t="s">
        <v>9525</v>
      </c>
      <c r="U1084" s="10" t="s">
        <v>2808</v>
      </c>
      <c r="V1084" s="5">
        <v>23</v>
      </c>
      <c r="W1084" s="5" t="s">
        <v>172</v>
      </c>
      <c r="X1084" s="5" t="s">
        <v>172</v>
      </c>
      <c r="Y1084" s="5" t="s">
        <v>2814</v>
      </c>
      <c r="Z1084" s="5" t="s">
        <v>9481</v>
      </c>
      <c r="AA1084" s="5" t="s">
        <v>9478</v>
      </c>
      <c r="AB1084" s="5" t="s">
        <v>2253</v>
      </c>
      <c r="AC1084" s="5" t="s">
        <v>1765</v>
      </c>
      <c r="AD1084" s="5">
        <v>2.4313100000000001E-2</v>
      </c>
      <c r="AE1084" s="5" t="s">
        <v>177</v>
      </c>
      <c r="AF1084" s="10" t="s">
        <v>449</v>
      </c>
      <c r="AG1084" s="5">
        <v>3.70394E-2</v>
      </c>
      <c r="AH1084" s="40" t="s">
        <v>177</v>
      </c>
      <c r="AI1084" s="40" t="s">
        <v>449</v>
      </c>
      <c r="AJ1084" s="40" t="str">
        <f>IF(AG1084&gt;0.75,"Yes","No")</f>
        <v>No</v>
      </c>
      <c r="AK1084" s="40">
        <v>121.7</v>
      </c>
      <c r="AL1084" s="40">
        <v>121</v>
      </c>
      <c r="AM1084" s="5" t="s">
        <v>177</v>
      </c>
      <c r="AN1084" s="5" t="s">
        <v>177</v>
      </c>
      <c r="AO1084" s="5" t="s">
        <v>11147</v>
      </c>
      <c r="AP1084" s="5">
        <v>1134190</v>
      </c>
      <c r="AQ1084" s="5">
        <v>12</v>
      </c>
      <c r="AR1084" s="5" t="str">
        <f t="shared" si="134"/>
        <v>yes</v>
      </c>
      <c r="AS1084" s="5">
        <v>598900</v>
      </c>
      <c r="AT1084" s="5" t="str">
        <f t="shared" si="135"/>
        <v>yes</v>
      </c>
      <c r="AU1084" s="5" t="str">
        <f t="shared" si="130"/>
        <v>yes</v>
      </c>
      <c r="AV1084" s="5">
        <v>99.522390102778701</v>
      </c>
      <c r="AW1084" s="5">
        <v>100</v>
      </c>
      <c r="AX1084" s="5" t="str">
        <f t="shared" si="136"/>
        <v>yes</v>
      </c>
      <c r="AY1084" s="5">
        <v>0</v>
      </c>
      <c r="AZ1084" s="5" t="str">
        <f t="shared" si="137"/>
        <v>yes</v>
      </c>
      <c r="BA1084" s="5" t="str">
        <f t="shared" si="138"/>
        <v>yes</v>
      </c>
    </row>
    <row r="1085" spans="1:53">
      <c r="A1085" s="5" t="s">
        <v>9639</v>
      </c>
      <c r="B1085" s="162" t="s">
        <v>9704</v>
      </c>
      <c r="C1085" s="5" t="s">
        <v>9708</v>
      </c>
      <c r="D1085" s="5">
        <v>2500000</v>
      </c>
      <c r="E1085" s="5" t="s">
        <v>172</v>
      </c>
      <c r="F1085" s="5" t="s">
        <v>11072</v>
      </c>
      <c r="G1085" s="5" t="s">
        <v>2882</v>
      </c>
      <c r="H1085" s="5" t="s">
        <v>1549</v>
      </c>
      <c r="I1085" s="5" t="s">
        <v>6168</v>
      </c>
      <c r="J1085" s="5">
        <v>2014</v>
      </c>
      <c r="K1085" s="10" t="s">
        <v>6174</v>
      </c>
      <c r="L1085" s="136" t="s">
        <v>178</v>
      </c>
      <c r="M1085" s="5" t="s">
        <v>2383</v>
      </c>
      <c r="N1085" s="5" t="s">
        <v>177</v>
      </c>
      <c r="O1085" s="5" t="s">
        <v>177</v>
      </c>
      <c r="P1085" s="5" t="s">
        <v>449</v>
      </c>
      <c r="Q1085" s="23">
        <v>41730</v>
      </c>
      <c r="R1085" s="23" t="s">
        <v>1470</v>
      </c>
      <c r="S1085" s="5" t="s">
        <v>1461</v>
      </c>
      <c r="T1085" s="5" t="s">
        <v>9525</v>
      </c>
      <c r="U1085" s="10" t="s">
        <v>2808</v>
      </c>
      <c r="V1085" s="5">
        <v>20</v>
      </c>
      <c r="W1085" s="5" t="s">
        <v>172</v>
      </c>
      <c r="X1085" s="5" t="s">
        <v>172</v>
      </c>
      <c r="Y1085" s="5" t="s">
        <v>2814</v>
      </c>
      <c r="Z1085" s="5" t="s">
        <v>9481</v>
      </c>
      <c r="AA1085" s="5" t="s">
        <v>9478</v>
      </c>
      <c r="AB1085" s="5" t="s">
        <v>2253</v>
      </c>
      <c r="AC1085" s="5" t="s">
        <v>1765</v>
      </c>
      <c r="AD1085" s="5">
        <v>2.4297300000000001E-2</v>
      </c>
      <c r="AE1085" s="5" t="s">
        <v>177</v>
      </c>
      <c r="AF1085" s="10" t="s">
        <v>449</v>
      </c>
      <c r="AG1085" s="5">
        <v>3.7533499999999997E-2</v>
      </c>
      <c r="AH1085" s="40" t="s">
        <v>177</v>
      </c>
      <c r="AI1085" s="40" t="s">
        <v>449</v>
      </c>
      <c r="AJ1085" s="40" t="str">
        <f>IF(AG1085&gt;0.75,"Yes","No")</f>
        <v>No</v>
      </c>
      <c r="AK1085" s="40">
        <v>79.7</v>
      </c>
      <c r="AL1085" s="40">
        <v>79</v>
      </c>
      <c r="AM1085" s="5" t="s">
        <v>177</v>
      </c>
      <c r="AN1085" s="5" t="s">
        <v>177</v>
      </c>
      <c r="AO1085" s="5" t="s">
        <v>11148</v>
      </c>
      <c r="AP1085" s="5">
        <v>1133440</v>
      </c>
      <c r="AQ1085" s="5">
        <v>16</v>
      </c>
      <c r="AR1085" s="5" t="str">
        <f t="shared" si="134"/>
        <v>yes</v>
      </c>
      <c r="AS1085" s="5">
        <v>175105</v>
      </c>
      <c r="AT1085" s="5" t="str">
        <f t="shared" si="135"/>
        <v>yes</v>
      </c>
      <c r="AU1085" s="5" t="str">
        <f t="shared" si="130"/>
        <v>yes</v>
      </c>
      <c r="AV1085" s="5">
        <v>99.456579442680223</v>
      </c>
      <c r="AW1085" s="5">
        <v>100</v>
      </c>
      <c r="AX1085" s="5" t="str">
        <f t="shared" si="136"/>
        <v>yes</v>
      </c>
      <c r="AY1085" s="5">
        <v>0</v>
      </c>
      <c r="AZ1085" s="5" t="str">
        <f t="shared" si="137"/>
        <v>yes</v>
      </c>
      <c r="BA1085" s="5" t="str">
        <f t="shared" si="138"/>
        <v>yes</v>
      </c>
    </row>
    <row r="1086" spans="1:53">
      <c r="A1086" s="5" t="s">
        <v>9458</v>
      </c>
      <c r="B1086" s="5" t="s">
        <v>9457</v>
      </c>
      <c r="C1086" s="5" t="s">
        <v>9496</v>
      </c>
      <c r="D1086" s="5">
        <v>2500000</v>
      </c>
      <c r="E1086" s="5" t="s">
        <v>172</v>
      </c>
      <c r="F1086" s="5" t="s">
        <v>11112</v>
      </c>
      <c r="G1086" s="5" t="s">
        <v>2882</v>
      </c>
      <c r="H1086" s="5" t="s">
        <v>1549</v>
      </c>
      <c r="I1086" s="5" t="s">
        <v>6168</v>
      </c>
      <c r="J1086" s="5">
        <v>2019</v>
      </c>
      <c r="K1086" s="10" t="s">
        <v>6174</v>
      </c>
      <c r="L1086" s="136" t="s">
        <v>178</v>
      </c>
      <c r="M1086" s="5" t="s">
        <v>2383</v>
      </c>
      <c r="N1086" s="5" t="s">
        <v>177</v>
      </c>
      <c r="O1086" s="5" t="s">
        <v>177</v>
      </c>
      <c r="P1086" s="5" t="s">
        <v>449</v>
      </c>
      <c r="Q1086" s="23">
        <v>43497</v>
      </c>
      <c r="R1086" s="23" t="s">
        <v>9554</v>
      </c>
      <c r="S1086" s="23" t="s">
        <v>172</v>
      </c>
      <c r="T1086" s="23" t="s">
        <v>9520</v>
      </c>
      <c r="U1086" s="23" t="s">
        <v>2805</v>
      </c>
      <c r="V1086" s="34">
        <v>65</v>
      </c>
      <c r="W1086" s="5" t="s">
        <v>172</v>
      </c>
      <c r="X1086" s="5" t="s">
        <v>172</v>
      </c>
      <c r="Y1086" s="5" t="s">
        <v>2814</v>
      </c>
      <c r="Z1086" s="23" t="s">
        <v>9717</v>
      </c>
      <c r="AA1086" s="5" t="s">
        <v>9479</v>
      </c>
      <c r="AB1086" s="5" t="s">
        <v>2254</v>
      </c>
      <c r="AC1086" s="5" t="s">
        <v>1765</v>
      </c>
      <c r="AD1086" s="5">
        <v>2.60751E-2</v>
      </c>
      <c r="AE1086" s="5" t="s">
        <v>177</v>
      </c>
      <c r="AF1086" s="10" t="s">
        <v>449</v>
      </c>
      <c r="AG1086" s="5">
        <v>4.83525E-2</v>
      </c>
      <c r="AH1086" s="40" t="s">
        <v>177</v>
      </c>
      <c r="AI1086" s="40" t="s">
        <v>449</v>
      </c>
      <c r="AJ1086" s="40" t="str">
        <f t="shared" si="126"/>
        <v>No</v>
      </c>
      <c r="AK1086" s="40">
        <v>28.9</v>
      </c>
      <c r="AL1086" s="40">
        <v>28</v>
      </c>
      <c r="AM1086" s="5" t="s">
        <v>177</v>
      </c>
      <c r="AN1086" s="5" t="s">
        <v>177</v>
      </c>
      <c r="AO1086" s="5" t="s">
        <v>11188</v>
      </c>
      <c r="AP1086" s="5">
        <v>1132864</v>
      </c>
      <c r="AQ1086" s="5">
        <v>61</v>
      </c>
      <c r="AR1086" s="5" t="str">
        <f t="shared" si="134"/>
        <v>yes</v>
      </c>
      <c r="AS1086" s="5">
        <v>30656</v>
      </c>
      <c r="AT1086" s="5" t="str">
        <f t="shared" si="135"/>
        <v>yes</v>
      </c>
      <c r="AU1086" s="5" t="str">
        <f t="shared" si="130"/>
        <v>yes</v>
      </c>
      <c r="AV1086" s="5">
        <v>99.406036855724608</v>
      </c>
      <c r="AW1086" s="5">
        <v>98.76</v>
      </c>
      <c r="AX1086" s="5" t="str">
        <f t="shared" si="136"/>
        <v>yes</v>
      </c>
      <c r="AY1086" s="5">
        <v>0.81</v>
      </c>
      <c r="AZ1086" s="5" t="str">
        <f t="shared" si="137"/>
        <v>yes</v>
      </c>
      <c r="BA1086" s="5" t="str">
        <f t="shared" si="138"/>
        <v>yes</v>
      </c>
    </row>
    <row r="1087" spans="1:53">
      <c r="A1087" s="5" t="s">
        <v>9460</v>
      </c>
      <c r="B1087" s="5" t="s">
        <v>9459</v>
      </c>
      <c r="C1087" s="5" t="s">
        <v>9497</v>
      </c>
      <c r="D1087" s="5">
        <v>1583154</v>
      </c>
      <c r="E1087" s="5" t="s">
        <v>172</v>
      </c>
      <c r="F1087" s="5" t="s">
        <v>11032</v>
      </c>
      <c r="G1087" s="5" t="s">
        <v>2882</v>
      </c>
      <c r="H1087" s="5" t="s">
        <v>1549</v>
      </c>
      <c r="I1087" s="5" t="s">
        <v>6168</v>
      </c>
      <c r="J1087" s="5">
        <v>2019</v>
      </c>
      <c r="K1087" s="10" t="s">
        <v>6174</v>
      </c>
      <c r="L1087" s="136" t="s">
        <v>178</v>
      </c>
      <c r="M1087" s="5" t="s">
        <v>2383</v>
      </c>
      <c r="N1087" s="5" t="s">
        <v>177</v>
      </c>
      <c r="O1087" s="5" t="s">
        <v>177</v>
      </c>
      <c r="P1087" s="5" t="s">
        <v>449</v>
      </c>
      <c r="Q1087" s="23">
        <v>43525</v>
      </c>
      <c r="R1087" s="5" t="s">
        <v>9368</v>
      </c>
      <c r="S1087" s="23" t="s">
        <v>172</v>
      </c>
      <c r="T1087" s="23" t="s">
        <v>9520</v>
      </c>
      <c r="U1087" s="23" t="s">
        <v>2805</v>
      </c>
      <c r="V1087" s="34">
        <v>58</v>
      </c>
      <c r="W1087" s="5" t="s">
        <v>172</v>
      </c>
      <c r="X1087" s="5" t="s">
        <v>172</v>
      </c>
      <c r="Y1087" s="5" t="s">
        <v>2814</v>
      </c>
      <c r="Z1087" s="23" t="s">
        <v>9716</v>
      </c>
      <c r="AA1087" s="5" t="s">
        <v>9479</v>
      </c>
      <c r="AB1087" s="5" t="s">
        <v>2254</v>
      </c>
      <c r="AC1087" s="5" t="s">
        <v>1765</v>
      </c>
      <c r="AD1087" s="5">
        <v>4.4665299999999998E-2</v>
      </c>
      <c r="AE1087" s="5" t="s">
        <v>177</v>
      </c>
      <c r="AF1087" s="10" t="s">
        <v>449</v>
      </c>
      <c r="AG1087" s="5">
        <v>0.14018700000000001</v>
      </c>
      <c r="AH1087" s="40" t="s">
        <v>177</v>
      </c>
      <c r="AI1087" s="40" t="s">
        <v>449</v>
      </c>
      <c r="AJ1087" s="40" t="str">
        <f t="shared" si="126"/>
        <v>No</v>
      </c>
      <c r="AK1087" s="40">
        <v>16.399999999999999</v>
      </c>
      <c r="AL1087" s="40">
        <v>16</v>
      </c>
      <c r="AM1087" s="5" t="s">
        <v>177</v>
      </c>
      <c r="AN1087" s="5" t="s">
        <v>177</v>
      </c>
      <c r="AO1087" s="5" t="s">
        <v>11189</v>
      </c>
      <c r="AP1087" s="5">
        <v>1147220</v>
      </c>
      <c r="AQ1087" s="5">
        <v>409</v>
      </c>
      <c r="AR1087" s="5" t="str">
        <f t="shared" si="134"/>
        <v>yes</v>
      </c>
      <c r="AS1087" s="5">
        <v>4248</v>
      </c>
      <c r="AT1087" s="5" t="str">
        <f t="shared" si="135"/>
        <v>yes</v>
      </c>
      <c r="AU1087" s="5" t="str">
        <f t="shared" si="130"/>
        <v>no</v>
      </c>
      <c r="AV1087" s="5">
        <v>100.66574063755613</v>
      </c>
      <c r="AW1087" s="5">
        <v>97.96</v>
      </c>
      <c r="AX1087" s="5" t="str">
        <f t="shared" si="136"/>
        <v>yes</v>
      </c>
      <c r="AY1087" s="5">
        <v>6.12</v>
      </c>
      <c r="AZ1087" s="5" t="str">
        <f t="shared" si="137"/>
        <v>no</v>
      </c>
      <c r="BA1087" s="5" t="str">
        <f t="shared" si="138"/>
        <v>yes</v>
      </c>
    </row>
    <row r="1088" spans="1:53">
      <c r="A1088" s="5" t="s">
        <v>9462</v>
      </c>
      <c r="B1088" s="5" t="s">
        <v>9461</v>
      </c>
      <c r="C1088" s="5" t="s">
        <v>9498</v>
      </c>
      <c r="D1088" s="5">
        <v>2500000</v>
      </c>
      <c r="E1088" s="5" t="s">
        <v>172</v>
      </c>
      <c r="F1088" s="5" t="s">
        <v>11116</v>
      </c>
      <c r="G1088" s="5" t="s">
        <v>2882</v>
      </c>
      <c r="H1088" s="5" t="s">
        <v>1549</v>
      </c>
      <c r="I1088" s="5" t="s">
        <v>6168</v>
      </c>
      <c r="J1088" s="5">
        <v>2019</v>
      </c>
      <c r="K1088" s="10" t="s">
        <v>6174</v>
      </c>
      <c r="L1088" s="136" t="s">
        <v>178</v>
      </c>
      <c r="M1088" s="5" t="s">
        <v>2383</v>
      </c>
      <c r="N1088" s="5" t="s">
        <v>177</v>
      </c>
      <c r="O1088" s="5" t="s">
        <v>177</v>
      </c>
      <c r="P1088" s="5" t="s">
        <v>449</v>
      </c>
      <c r="Q1088" s="23">
        <v>43525</v>
      </c>
      <c r="R1088" s="23" t="s">
        <v>9554</v>
      </c>
      <c r="S1088" s="23" t="s">
        <v>172</v>
      </c>
      <c r="T1088" s="23" t="s">
        <v>9520</v>
      </c>
      <c r="U1088" s="23" t="s">
        <v>172</v>
      </c>
      <c r="V1088" s="34">
        <v>26</v>
      </c>
      <c r="W1088" s="5" t="s">
        <v>172</v>
      </c>
      <c r="X1088" s="5" t="s">
        <v>172</v>
      </c>
      <c r="Y1088" s="5" t="s">
        <v>2814</v>
      </c>
      <c r="Z1088" s="23" t="s">
        <v>9718</v>
      </c>
      <c r="AA1088" s="5" t="s">
        <v>9479</v>
      </c>
      <c r="AB1088" s="5" t="s">
        <v>2254</v>
      </c>
      <c r="AC1088" s="5" t="s">
        <v>1765</v>
      </c>
      <c r="AD1088" s="5">
        <v>2.4908E-2</v>
      </c>
      <c r="AE1088" s="5" t="s">
        <v>177</v>
      </c>
      <c r="AF1088" s="10" t="s">
        <v>449</v>
      </c>
      <c r="AG1088" s="5">
        <v>3.7199999999999997E-2</v>
      </c>
      <c r="AH1088" s="40" t="s">
        <v>177</v>
      </c>
      <c r="AI1088" s="40" t="s">
        <v>449</v>
      </c>
      <c r="AJ1088" s="40" t="str">
        <f t="shared" si="126"/>
        <v>No</v>
      </c>
      <c r="AK1088" s="40">
        <v>604.29999999999995</v>
      </c>
      <c r="AL1088" s="40">
        <v>595</v>
      </c>
      <c r="AM1088" s="5" t="s">
        <v>177</v>
      </c>
      <c r="AN1088" s="5" t="s">
        <v>177</v>
      </c>
      <c r="AO1088" s="5" t="s">
        <v>11190</v>
      </c>
      <c r="AP1088" s="5">
        <v>1130913</v>
      </c>
      <c r="AQ1088" s="5">
        <v>43</v>
      </c>
      <c r="AR1088" s="5" t="str">
        <f t="shared" si="134"/>
        <v>yes</v>
      </c>
      <c r="AS1088" s="5">
        <v>57951</v>
      </c>
      <c r="AT1088" s="5" t="str">
        <f t="shared" si="135"/>
        <v>yes</v>
      </c>
      <c r="AU1088" s="5" t="str">
        <f t="shared" si="130"/>
        <v>yes</v>
      </c>
      <c r="AV1088" s="5">
        <v>99.23484139192179</v>
      </c>
      <c r="AW1088" s="5">
        <v>99.17</v>
      </c>
      <c r="AX1088" s="5" t="str">
        <f t="shared" si="136"/>
        <v>yes</v>
      </c>
      <c r="AY1088" s="5">
        <v>0.38</v>
      </c>
      <c r="AZ1088" s="5" t="str">
        <f t="shared" si="137"/>
        <v>yes</v>
      </c>
      <c r="BA1088" s="5" t="str">
        <f t="shared" si="138"/>
        <v>yes</v>
      </c>
    </row>
    <row r="1089" spans="1:53">
      <c r="A1089" s="5" t="s">
        <v>9464</v>
      </c>
      <c r="B1089" s="5" t="s">
        <v>9463</v>
      </c>
      <c r="C1089" s="5" t="s">
        <v>9499</v>
      </c>
      <c r="D1089" s="5">
        <v>2500000</v>
      </c>
      <c r="E1089" s="5" t="s">
        <v>172</v>
      </c>
      <c r="F1089" s="5" t="s">
        <v>11036</v>
      </c>
      <c r="G1089" s="5" t="s">
        <v>2882</v>
      </c>
      <c r="H1089" s="5" t="s">
        <v>1549</v>
      </c>
      <c r="I1089" s="5" t="s">
        <v>6168</v>
      </c>
      <c r="J1089" s="5">
        <v>2019</v>
      </c>
      <c r="K1089" s="10" t="s">
        <v>6174</v>
      </c>
      <c r="L1089" s="136" t="s">
        <v>178</v>
      </c>
      <c r="M1089" s="5" t="s">
        <v>2383</v>
      </c>
      <c r="N1089" s="5" t="s">
        <v>177</v>
      </c>
      <c r="O1089" s="5" t="s">
        <v>177</v>
      </c>
      <c r="P1089" s="5" t="s">
        <v>449</v>
      </c>
      <c r="Q1089" s="23">
        <v>43586</v>
      </c>
      <c r="R1089" s="23" t="s">
        <v>9554</v>
      </c>
      <c r="S1089" s="23" t="s">
        <v>172</v>
      </c>
      <c r="T1089" s="23" t="s">
        <v>9520</v>
      </c>
      <c r="U1089" s="23" t="s">
        <v>172</v>
      </c>
      <c r="V1089" s="34">
        <v>29</v>
      </c>
      <c r="W1089" s="5" t="s">
        <v>172</v>
      </c>
      <c r="X1089" s="5" t="s">
        <v>172</v>
      </c>
      <c r="Y1089" s="5" t="s">
        <v>2814</v>
      </c>
      <c r="Z1089" s="23" t="s">
        <v>9719</v>
      </c>
      <c r="AA1089" s="5" t="s">
        <v>9479</v>
      </c>
      <c r="AB1089" s="5" t="s">
        <v>2254</v>
      </c>
      <c r="AC1089" s="5" t="s">
        <v>1765</v>
      </c>
      <c r="AD1089" s="5">
        <v>2.4678100000000001E-2</v>
      </c>
      <c r="AE1089" s="5" t="s">
        <v>177</v>
      </c>
      <c r="AF1089" s="10" t="s">
        <v>449</v>
      </c>
      <c r="AG1089" s="5">
        <v>3.7048200000000003E-2</v>
      </c>
      <c r="AH1089" s="40" t="s">
        <v>177</v>
      </c>
      <c r="AI1089" s="40" t="s">
        <v>449</v>
      </c>
      <c r="AJ1089" s="40" t="str">
        <f t="shared" si="126"/>
        <v>No</v>
      </c>
      <c r="AK1089" s="40">
        <v>609.20000000000005</v>
      </c>
      <c r="AL1089" s="40">
        <v>601</v>
      </c>
      <c r="AM1089" s="5" t="s">
        <v>177</v>
      </c>
      <c r="AN1089" s="5" t="s">
        <v>177</v>
      </c>
      <c r="AO1089" s="5" t="s">
        <v>11191</v>
      </c>
      <c r="AP1089" s="5">
        <v>1130637</v>
      </c>
      <c r="AQ1089" s="5">
        <v>34</v>
      </c>
      <c r="AR1089" s="5" t="str">
        <f t="shared" si="134"/>
        <v>yes</v>
      </c>
      <c r="AS1089" s="5">
        <v>77118</v>
      </c>
      <c r="AT1089" s="5" t="str">
        <f t="shared" si="135"/>
        <v>yes</v>
      </c>
      <c r="AU1089" s="5" t="str">
        <f t="shared" si="130"/>
        <v>yes</v>
      </c>
      <c r="AV1089" s="5">
        <v>99.21062306900555</v>
      </c>
      <c r="AW1089" s="5">
        <v>99.97</v>
      </c>
      <c r="AX1089" s="5" t="str">
        <f t="shared" si="136"/>
        <v>yes</v>
      </c>
      <c r="AY1089" s="5">
        <v>0</v>
      </c>
      <c r="AZ1089" s="5" t="str">
        <f t="shared" si="137"/>
        <v>yes</v>
      </c>
      <c r="BA1089" s="5" t="str">
        <f t="shared" si="138"/>
        <v>yes</v>
      </c>
    </row>
    <row r="1090" spans="1:53">
      <c r="A1090" s="5" t="s">
        <v>9466</v>
      </c>
      <c r="B1090" s="5" t="s">
        <v>9465</v>
      </c>
      <c r="C1090" s="5" t="s">
        <v>9500</v>
      </c>
      <c r="D1090" s="5">
        <v>1156757</v>
      </c>
      <c r="E1090" s="5" t="s">
        <v>172</v>
      </c>
      <c r="F1090" s="5" t="s">
        <v>11120</v>
      </c>
      <c r="G1090" s="5" t="s">
        <v>2882</v>
      </c>
      <c r="H1090" s="5" t="s">
        <v>1549</v>
      </c>
      <c r="I1090" s="5" t="s">
        <v>6168</v>
      </c>
      <c r="J1090" s="5">
        <v>2019</v>
      </c>
      <c r="K1090" s="10" t="s">
        <v>6174</v>
      </c>
      <c r="L1090" s="136" t="s">
        <v>178</v>
      </c>
      <c r="M1090" s="5" t="s">
        <v>2383</v>
      </c>
      <c r="N1090" s="5" t="s">
        <v>177</v>
      </c>
      <c r="O1090" s="5" t="s">
        <v>177</v>
      </c>
      <c r="P1090" s="5" t="s">
        <v>449</v>
      </c>
      <c r="Q1090" s="23">
        <v>43617</v>
      </c>
      <c r="R1090" s="5" t="s">
        <v>9368</v>
      </c>
      <c r="S1090" s="23" t="s">
        <v>1461</v>
      </c>
      <c r="T1090" s="23" t="s">
        <v>9520</v>
      </c>
      <c r="U1090" s="23" t="s">
        <v>172</v>
      </c>
      <c r="V1090" s="34">
        <v>43</v>
      </c>
      <c r="W1090" s="5" t="s">
        <v>172</v>
      </c>
      <c r="X1090" s="5" t="s">
        <v>172</v>
      </c>
      <c r="Y1090" s="5" t="s">
        <v>2814</v>
      </c>
      <c r="Z1090" s="23" t="s">
        <v>9720</v>
      </c>
      <c r="AA1090" s="5" t="s">
        <v>9479</v>
      </c>
      <c r="AB1090" s="5" t="s">
        <v>2254</v>
      </c>
      <c r="AC1090" s="5" t="s">
        <v>1765</v>
      </c>
      <c r="AD1090" s="5">
        <v>6.5224500000000005E-2</v>
      </c>
      <c r="AE1090" s="5" t="s">
        <v>177</v>
      </c>
      <c r="AF1090" s="10" t="s">
        <v>449</v>
      </c>
      <c r="AG1090" s="5">
        <v>0.220799</v>
      </c>
      <c r="AH1090" s="40" t="s">
        <v>177</v>
      </c>
      <c r="AI1090" s="40" t="s">
        <v>449</v>
      </c>
      <c r="AJ1090" s="40" t="str">
        <f t="shared" si="126"/>
        <v>No</v>
      </c>
      <c r="AK1090" s="40">
        <v>13.3</v>
      </c>
      <c r="AL1090" s="40">
        <v>13</v>
      </c>
      <c r="AM1090" s="5" t="s">
        <v>177</v>
      </c>
      <c r="AN1090" s="5" t="s">
        <v>177</v>
      </c>
      <c r="AO1090" s="5" t="s">
        <v>11192</v>
      </c>
      <c r="AP1090" s="5">
        <v>1130527</v>
      </c>
      <c r="AQ1090" s="5">
        <v>531</v>
      </c>
      <c r="AR1090" s="5" t="str">
        <f t="shared" si="134"/>
        <v>yes</v>
      </c>
      <c r="AS1090" s="5">
        <v>2921</v>
      </c>
      <c r="AT1090" s="5" t="str">
        <f t="shared" si="135"/>
        <v>yes</v>
      </c>
      <c r="AU1090" s="5" t="str">
        <f t="shared" si="130"/>
        <v>no</v>
      </c>
      <c r="AV1090" s="5">
        <v>99.200970838857771</v>
      </c>
      <c r="AW1090" s="5">
        <v>96.03</v>
      </c>
      <c r="AX1090" s="5" t="str">
        <f t="shared" si="136"/>
        <v>yes</v>
      </c>
      <c r="AY1090" s="5">
        <v>8.09</v>
      </c>
      <c r="AZ1090" s="5" t="str">
        <f t="shared" si="137"/>
        <v>no</v>
      </c>
      <c r="BA1090" s="5" t="str">
        <f t="shared" si="138"/>
        <v>yes</v>
      </c>
    </row>
    <row r="1091" spans="1:53">
      <c r="A1091" s="5" t="s">
        <v>9468</v>
      </c>
      <c r="B1091" s="5" t="s">
        <v>9467</v>
      </c>
      <c r="C1091" s="5" t="s">
        <v>9513</v>
      </c>
      <c r="D1091" s="5">
        <v>1878128</v>
      </c>
      <c r="E1091" s="5" t="s">
        <v>172</v>
      </c>
      <c r="F1091" s="5" t="s">
        <v>11040</v>
      </c>
      <c r="G1091" s="5" t="s">
        <v>2882</v>
      </c>
      <c r="H1091" s="5" t="s">
        <v>1549</v>
      </c>
      <c r="I1091" s="5" t="s">
        <v>6168</v>
      </c>
      <c r="J1091" s="5">
        <v>2019</v>
      </c>
      <c r="K1091" s="10" t="s">
        <v>6174</v>
      </c>
      <c r="L1091" s="136" t="s">
        <v>178</v>
      </c>
      <c r="M1091" s="5" t="s">
        <v>2383</v>
      </c>
      <c r="N1091" s="5" t="s">
        <v>177</v>
      </c>
      <c r="O1091" s="5" t="s">
        <v>177</v>
      </c>
      <c r="P1091" s="5" t="s">
        <v>449</v>
      </c>
      <c r="Q1091" s="23">
        <v>43739</v>
      </c>
      <c r="R1091" s="5" t="s">
        <v>9368</v>
      </c>
      <c r="S1091" s="23" t="s">
        <v>1456</v>
      </c>
      <c r="T1091" s="23" t="s">
        <v>9520</v>
      </c>
      <c r="U1091" s="23" t="s">
        <v>172</v>
      </c>
      <c r="V1091" s="34">
        <v>67</v>
      </c>
      <c r="W1091" s="5" t="s">
        <v>172</v>
      </c>
      <c r="X1091" s="5" t="s">
        <v>172</v>
      </c>
      <c r="Y1091" s="5" t="s">
        <v>2814</v>
      </c>
      <c r="Z1091" s="23" t="s">
        <v>9716</v>
      </c>
      <c r="AA1091" s="5" t="s">
        <v>9479</v>
      </c>
      <c r="AB1091" s="5" t="s">
        <v>2254</v>
      </c>
      <c r="AC1091" s="5" t="s">
        <v>1765</v>
      </c>
      <c r="AD1091" s="5">
        <v>2.8588200000000001E-2</v>
      </c>
      <c r="AE1091" s="5" t="s">
        <v>177</v>
      </c>
      <c r="AF1091" s="10" t="s">
        <v>449</v>
      </c>
      <c r="AG1091" s="5">
        <v>6.1941000000000003E-2</v>
      </c>
      <c r="AH1091" s="40" t="s">
        <v>177</v>
      </c>
      <c r="AI1091" s="40" t="s">
        <v>449</v>
      </c>
      <c r="AJ1091" s="40" t="str">
        <f t="shared" si="126"/>
        <v>No</v>
      </c>
      <c r="AK1091" s="40">
        <v>23.4</v>
      </c>
      <c r="AL1091" s="40">
        <v>23</v>
      </c>
      <c r="AM1091" s="5" t="s">
        <v>177</v>
      </c>
      <c r="AN1091" s="5" t="s">
        <v>177</v>
      </c>
      <c r="AO1091" s="5" t="s">
        <v>11193</v>
      </c>
      <c r="AP1091" s="5">
        <v>1139069</v>
      </c>
      <c r="AQ1091" s="5">
        <v>149</v>
      </c>
      <c r="AR1091" s="5" t="str">
        <f t="shared" si="134"/>
        <v>yes</v>
      </c>
      <c r="AS1091" s="5">
        <v>12691</v>
      </c>
      <c r="AT1091" s="5" t="str">
        <f t="shared" si="135"/>
        <v>yes</v>
      </c>
      <c r="AU1091" s="5" t="str">
        <f t="shared" si="130"/>
        <v>yes</v>
      </c>
      <c r="AV1091" s="5">
        <v>99.950510383605945</v>
      </c>
      <c r="AW1091" s="5">
        <v>100</v>
      </c>
      <c r="AX1091" s="5" t="str">
        <f t="shared" si="136"/>
        <v>yes</v>
      </c>
      <c r="AY1091" s="5">
        <v>4.0599999999999996</v>
      </c>
      <c r="AZ1091" s="5" t="str">
        <f t="shared" si="137"/>
        <v>yes</v>
      </c>
      <c r="BA1091" s="5" t="str">
        <f t="shared" si="138"/>
        <v>yes</v>
      </c>
    </row>
    <row r="1092" spans="1:53">
      <c r="A1092" s="5" t="s">
        <v>9640</v>
      </c>
      <c r="B1092" s="162" t="s">
        <v>9691</v>
      </c>
      <c r="C1092" s="5" t="s">
        <v>9665</v>
      </c>
      <c r="D1092" s="5">
        <v>2500000</v>
      </c>
      <c r="E1092" s="5" t="s">
        <v>172</v>
      </c>
      <c r="F1092" s="5" t="s">
        <v>11076</v>
      </c>
      <c r="G1092" s="5" t="s">
        <v>2882</v>
      </c>
      <c r="H1092" s="5" t="s">
        <v>1549</v>
      </c>
      <c r="I1092" s="5" t="s">
        <v>6168</v>
      </c>
      <c r="J1092" s="5">
        <v>2019</v>
      </c>
      <c r="K1092" s="10" t="s">
        <v>6174</v>
      </c>
      <c r="L1092" s="136" t="s">
        <v>178</v>
      </c>
      <c r="M1092" s="5" t="s">
        <v>2383</v>
      </c>
      <c r="N1092" s="5" t="s">
        <v>177</v>
      </c>
      <c r="O1092" s="5" t="s">
        <v>177</v>
      </c>
      <c r="P1092" s="5" t="s">
        <v>449</v>
      </c>
      <c r="Q1092" s="23">
        <v>43497</v>
      </c>
      <c r="R1092" s="5" t="s">
        <v>9368</v>
      </c>
      <c r="S1092" s="23" t="s">
        <v>172</v>
      </c>
      <c r="T1092" s="23" t="s">
        <v>9520</v>
      </c>
      <c r="U1092" s="23" t="s">
        <v>2805</v>
      </c>
      <c r="V1092" s="34">
        <v>55</v>
      </c>
      <c r="W1092" s="5" t="s">
        <v>172</v>
      </c>
      <c r="X1092" s="5" t="s">
        <v>172</v>
      </c>
      <c r="Y1092" s="5" t="s">
        <v>2814</v>
      </c>
      <c r="Z1092" s="23" t="s">
        <v>9716</v>
      </c>
      <c r="AA1092" s="5" t="s">
        <v>9479</v>
      </c>
      <c r="AB1092" s="5" t="s">
        <v>2254</v>
      </c>
      <c r="AC1092" s="5" t="s">
        <v>1765</v>
      </c>
      <c r="AD1092" s="5">
        <v>2.4179699999999998E-2</v>
      </c>
      <c r="AE1092" s="5" t="s">
        <v>177</v>
      </c>
      <c r="AF1092" s="10" t="s">
        <v>449</v>
      </c>
      <c r="AG1092" s="5">
        <v>3.7218500000000002E-2</v>
      </c>
      <c r="AH1092" s="40" t="s">
        <v>177</v>
      </c>
      <c r="AI1092" s="40" t="s">
        <v>449</v>
      </c>
      <c r="AJ1092" s="40" t="str">
        <f>IF(AG1092&gt;0.75,"Yes","No")</f>
        <v>No</v>
      </c>
      <c r="AK1092" s="40">
        <v>86.2</v>
      </c>
      <c r="AL1092" s="40">
        <v>85</v>
      </c>
      <c r="AM1092" s="5" t="s">
        <v>177</v>
      </c>
      <c r="AN1092" s="5" t="s">
        <v>177</v>
      </c>
      <c r="AO1092" s="5" t="s">
        <v>11149</v>
      </c>
      <c r="AP1092" s="5">
        <v>1133019</v>
      </c>
      <c r="AQ1092" s="5">
        <v>13</v>
      </c>
      <c r="AR1092" s="5" t="str">
        <f t="shared" si="134"/>
        <v>yes</v>
      </c>
      <c r="AS1092" s="5">
        <v>598853</v>
      </c>
      <c r="AT1092" s="5" t="str">
        <f t="shared" si="135"/>
        <v>yes</v>
      </c>
      <c r="AU1092" s="5" t="str">
        <f t="shared" si="130"/>
        <v>yes</v>
      </c>
      <c r="AV1092" s="5">
        <v>99.419637725478296</v>
      </c>
      <c r="AW1092" s="5">
        <v>100</v>
      </c>
      <c r="AX1092" s="5" t="str">
        <f t="shared" si="136"/>
        <v>yes</v>
      </c>
      <c r="AY1092" s="5">
        <v>0</v>
      </c>
      <c r="AZ1092" s="5" t="str">
        <f t="shared" si="137"/>
        <v>yes</v>
      </c>
      <c r="BA1092" s="5" t="str">
        <f t="shared" si="138"/>
        <v>yes</v>
      </c>
    </row>
    <row r="1093" spans="1:53">
      <c r="A1093" s="5" t="s">
        <v>9470</v>
      </c>
      <c r="B1093" s="5" t="s">
        <v>9469</v>
      </c>
      <c r="C1093" s="5" t="s">
        <v>9501</v>
      </c>
      <c r="D1093" s="5">
        <v>2500000</v>
      </c>
      <c r="E1093" s="5" t="s">
        <v>172</v>
      </c>
      <c r="F1093" s="5" t="s">
        <v>11124</v>
      </c>
      <c r="G1093" s="5" t="s">
        <v>2882</v>
      </c>
      <c r="H1093" s="5" t="s">
        <v>1549</v>
      </c>
      <c r="I1093" s="5" t="s">
        <v>6168</v>
      </c>
      <c r="J1093" s="5">
        <v>2019</v>
      </c>
      <c r="K1093" s="10" t="s">
        <v>6174</v>
      </c>
      <c r="L1093" s="136" t="s">
        <v>178</v>
      </c>
      <c r="M1093" s="5" t="s">
        <v>2383</v>
      </c>
      <c r="N1093" s="5" t="s">
        <v>177</v>
      </c>
      <c r="O1093" s="5" t="s">
        <v>177</v>
      </c>
      <c r="P1093" s="5" t="s">
        <v>449</v>
      </c>
      <c r="Q1093" s="23">
        <v>43647</v>
      </c>
      <c r="R1093" s="5" t="s">
        <v>172</v>
      </c>
      <c r="S1093" s="5" t="s">
        <v>172</v>
      </c>
      <c r="T1093" s="5" t="s">
        <v>172</v>
      </c>
      <c r="U1093" s="5" t="s">
        <v>172</v>
      </c>
      <c r="V1093" s="5" t="s">
        <v>172</v>
      </c>
      <c r="W1093" s="5" t="s">
        <v>172</v>
      </c>
      <c r="X1093" s="5" t="s">
        <v>172</v>
      </c>
      <c r="Y1093" s="5" t="s">
        <v>2814</v>
      </c>
      <c r="Z1093" s="5" t="s">
        <v>9480</v>
      </c>
      <c r="AA1093" s="5" t="s">
        <v>2797</v>
      </c>
      <c r="AB1093" s="5" t="s">
        <v>10007</v>
      </c>
      <c r="AC1093" s="5" t="s">
        <v>1765</v>
      </c>
      <c r="AD1093" s="5">
        <v>2.5419600000000001E-2</v>
      </c>
      <c r="AE1093" s="5" t="s">
        <v>177</v>
      </c>
      <c r="AF1093" s="10" t="s">
        <v>449</v>
      </c>
      <c r="AG1093" s="5">
        <v>4.4863500000000001E-2</v>
      </c>
      <c r="AH1093" s="40" t="s">
        <v>177</v>
      </c>
      <c r="AI1093" s="40" t="s">
        <v>449</v>
      </c>
      <c r="AJ1093" s="40" t="str">
        <f t="shared" si="126"/>
        <v>No</v>
      </c>
      <c r="AK1093" s="40">
        <v>31.1</v>
      </c>
      <c r="AL1093" s="40">
        <v>30</v>
      </c>
      <c r="AM1093" s="5" t="s">
        <v>177</v>
      </c>
      <c r="AN1093" s="5" t="s">
        <v>177</v>
      </c>
      <c r="AO1093" s="5" t="s">
        <v>11194</v>
      </c>
      <c r="AP1093" s="5">
        <v>1136505</v>
      </c>
      <c r="AQ1093" s="5">
        <v>67</v>
      </c>
      <c r="AR1093" s="5" t="str">
        <f t="shared" si="134"/>
        <v>yes</v>
      </c>
      <c r="AS1093" s="5">
        <v>32777</v>
      </c>
      <c r="AT1093" s="5" t="str">
        <f t="shared" si="135"/>
        <v>yes</v>
      </c>
      <c r="AU1093" s="5" t="str">
        <f t="shared" si="130"/>
        <v>yes</v>
      </c>
      <c r="AV1093" s="5">
        <v>99.725525673615977</v>
      </c>
      <c r="AW1093" s="5">
        <v>99.97</v>
      </c>
      <c r="AX1093" s="5" t="str">
        <f t="shared" si="136"/>
        <v>yes</v>
      </c>
      <c r="AY1093" s="5">
        <v>0.92</v>
      </c>
      <c r="AZ1093" s="5" t="str">
        <f t="shared" si="137"/>
        <v>yes</v>
      </c>
      <c r="BA1093" s="5" t="str">
        <f t="shared" si="138"/>
        <v>yes</v>
      </c>
    </row>
    <row r="1094" spans="1:53">
      <c r="A1094" s="5" t="s">
        <v>9472</v>
      </c>
      <c r="B1094" s="5" t="s">
        <v>9471</v>
      </c>
      <c r="C1094" s="5" t="s">
        <v>9503</v>
      </c>
      <c r="D1094" s="5">
        <v>827027</v>
      </c>
      <c r="E1094" s="5" t="s">
        <v>172</v>
      </c>
      <c r="F1094" s="5" t="s">
        <v>11044</v>
      </c>
      <c r="G1094" s="5" t="s">
        <v>2882</v>
      </c>
      <c r="H1094" s="5" t="s">
        <v>1549</v>
      </c>
      <c r="I1094" s="5" t="s">
        <v>6168</v>
      </c>
      <c r="J1094" s="5">
        <v>2019</v>
      </c>
      <c r="K1094" s="10" t="s">
        <v>6174</v>
      </c>
      <c r="L1094" s="136" t="s">
        <v>178</v>
      </c>
      <c r="M1094" s="5" t="s">
        <v>2383</v>
      </c>
      <c r="N1094" s="5" t="s">
        <v>177</v>
      </c>
      <c r="O1094" s="5" t="s">
        <v>177</v>
      </c>
      <c r="P1094" s="5" t="s">
        <v>449</v>
      </c>
      <c r="Q1094" s="23">
        <v>43617</v>
      </c>
      <c r="R1094" s="5" t="s">
        <v>172</v>
      </c>
      <c r="S1094" s="5" t="s">
        <v>172</v>
      </c>
      <c r="T1094" s="5" t="s">
        <v>172</v>
      </c>
      <c r="U1094" s="5" t="s">
        <v>172</v>
      </c>
      <c r="V1094" s="5" t="s">
        <v>172</v>
      </c>
      <c r="W1094" s="5" t="s">
        <v>172</v>
      </c>
      <c r="X1094" s="5" t="s">
        <v>172</v>
      </c>
      <c r="Y1094" s="5" t="s">
        <v>2814</v>
      </c>
      <c r="Z1094" s="5" t="s">
        <v>9480</v>
      </c>
      <c r="AA1094" s="5" t="s">
        <v>2797</v>
      </c>
      <c r="AB1094" s="5" t="s">
        <v>10007</v>
      </c>
      <c r="AC1094" s="5" t="s">
        <v>1765</v>
      </c>
      <c r="AD1094" s="5">
        <v>0.12116499999999999</v>
      </c>
      <c r="AE1094" s="5" t="s">
        <v>177</v>
      </c>
      <c r="AF1094" s="10" t="s">
        <v>449</v>
      </c>
      <c r="AG1094" s="5">
        <v>0.41817399999999999</v>
      </c>
      <c r="AH1094" s="40" t="s">
        <v>449</v>
      </c>
      <c r="AI1094" s="40" t="s">
        <v>449</v>
      </c>
      <c r="AJ1094" s="40" t="str">
        <f t="shared" si="126"/>
        <v>No</v>
      </c>
      <c r="AK1094" s="40">
        <v>9.3000000000000007</v>
      </c>
      <c r="AL1094" s="40">
        <v>9</v>
      </c>
      <c r="AM1094" s="5" t="s">
        <v>177</v>
      </c>
      <c r="AN1094" s="5" t="s">
        <v>177</v>
      </c>
      <c r="AO1094" s="5" t="s">
        <v>11196</v>
      </c>
      <c r="AP1094" s="5">
        <v>1043032</v>
      </c>
      <c r="AQ1094" s="5">
        <v>820</v>
      </c>
      <c r="AR1094" s="5" t="str">
        <f t="shared" si="134"/>
        <v>no</v>
      </c>
      <c r="AS1094" s="5">
        <v>1497</v>
      </c>
      <c r="AT1094" s="5" t="str">
        <f t="shared" si="135"/>
        <v>no</v>
      </c>
      <c r="AU1094" s="5" t="str">
        <f t="shared" si="130"/>
        <v>no</v>
      </c>
      <c r="AV1094" s="5">
        <v>91.523499231770217</v>
      </c>
      <c r="AW1094" s="5">
        <v>90.9</v>
      </c>
      <c r="AX1094" s="5" t="str">
        <f t="shared" si="136"/>
        <v>no</v>
      </c>
      <c r="AY1094" s="5">
        <v>13.3</v>
      </c>
      <c r="AZ1094" s="5" t="str">
        <f t="shared" si="137"/>
        <v>no</v>
      </c>
      <c r="BA1094" s="5" t="str">
        <f t="shared" si="138"/>
        <v>no</v>
      </c>
    </row>
    <row r="1095" spans="1:53">
      <c r="A1095" s="5" t="s">
        <v>9474</v>
      </c>
      <c r="B1095" s="5" t="s">
        <v>9473</v>
      </c>
      <c r="C1095" s="5" t="s">
        <v>9504</v>
      </c>
      <c r="D1095" s="5">
        <v>2500000</v>
      </c>
      <c r="E1095" s="5" t="s">
        <v>172</v>
      </c>
      <c r="F1095" s="5" t="s">
        <v>11128</v>
      </c>
      <c r="G1095" s="5" t="s">
        <v>2882</v>
      </c>
      <c r="H1095" s="5" t="s">
        <v>1549</v>
      </c>
      <c r="I1095" s="5" t="s">
        <v>6168</v>
      </c>
      <c r="J1095" s="5">
        <v>2019</v>
      </c>
      <c r="K1095" s="10" t="s">
        <v>6174</v>
      </c>
      <c r="L1095" s="136" t="s">
        <v>178</v>
      </c>
      <c r="M1095" s="5" t="s">
        <v>2383</v>
      </c>
      <c r="N1095" s="5" t="s">
        <v>177</v>
      </c>
      <c r="O1095" s="5" t="s">
        <v>177</v>
      </c>
      <c r="P1095" s="5" t="s">
        <v>449</v>
      </c>
      <c r="Q1095" s="23">
        <v>43586</v>
      </c>
      <c r="R1095" s="5" t="s">
        <v>172</v>
      </c>
      <c r="S1095" s="5" t="s">
        <v>172</v>
      </c>
      <c r="T1095" s="5" t="s">
        <v>172</v>
      </c>
      <c r="U1095" s="5" t="s">
        <v>172</v>
      </c>
      <c r="V1095" s="5" t="s">
        <v>172</v>
      </c>
      <c r="W1095" s="5" t="s">
        <v>172</v>
      </c>
      <c r="X1095" s="5" t="s">
        <v>172</v>
      </c>
      <c r="Y1095" s="5" t="s">
        <v>2814</v>
      </c>
      <c r="Z1095" s="5" t="s">
        <v>9480</v>
      </c>
      <c r="AA1095" s="5" t="s">
        <v>2797</v>
      </c>
      <c r="AB1095" s="5" t="s">
        <v>10007</v>
      </c>
      <c r="AC1095" s="5" t="s">
        <v>1765</v>
      </c>
      <c r="AD1095" s="5">
        <v>2.4851000000000002E-2</v>
      </c>
      <c r="AE1095" s="5" t="s">
        <v>177</v>
      </c>
      <c r="AF1095" s="10" t="s">
        <v>449</v>
      </c>
      <c r="AG1095" s="5">
        <v>4.26565E-2</v>
      </c>
      <c r="AH1095" s="40" t="s">
        <v>177</v>
      </c>
      <c r="AI1095" s="40" t="s">
        <v>449</v>
      </c>
      <c r="AJ1095" s="40" t="str">
        <f t="shared" si="126"/>
        <v>No</v>
      </c>
      <c r="AK1095" s="40">
        <v>37.299999999999997</v>
      </c>
      <c r="AL1095" s="40">
        <v>36</v>
      </c>
      <c r="AM1095" s="5" t="s">
        <v>177</v>
      </c>
      <c r="AN1095" s="5" t="s">
        <v>177</v>
      </c>
      <c r="AO1095" s="5" t="s">
        <v>11197</v>
      </c>
      <c r="AP1095" s="5">
        <v>1131375</v>
      </c>
      <c r="AQ1095" s="5">
        <v>48</v>
      </c>
      <c r="AR1095" s="5" t="str">
        <f t="shared" si="134"/>
        <v>yes</v>
      </c>
      <c r="AS1095" s="5">
        <v>44441</v>
      </c>
      <c r="AT1095" s="5" t="str">
        <f t="shared" si="135"/>
        <v>yes</v>
      </c>
      <c r="AU1095" s="5" t="str">
        <f t="shared" si="130"/>
        <v>yes</v>
      </c>
      <c r="AV1095" s="5">
        <v>99.27538075854244</v>
      </c>
      <c r="AW1095" s="5">
        <v>100</v>
      </c>
      <c r="AX1095" s="5" t="str">
        <f t="shared" si="136"/>
        <v>yes</v>
      </c>
      <c r="AY1095" s="5">
        <v>0</v>
      </c>
      <c r="AZ1095" s="5" t="str">
        <f t="shared" si="137"/>
        <v>yes</v>
      </c>
      <c r="BA1095" s="5" t="str">
        <f t="shared" si="138"/>
        <v>yes</v>
      </c>
    </row>
    <row r="1096" spans="1:53">
      <c r="A1096" s="5" t="s">
        <v>9651</v>
      </c>
      <c r="B1096" s="162" t="s">
        <v>9692</v>
      </c>
      <c r="C1096" s="5" t="s">
        <v>9713</v>
      </c>
      <c r="D1096" s="5">
        <v>2500000</v>
      </c>
      <c r="E1096" s="5" t="s">
        <v>172</v>
      </c>
      <c r="F1096" s="5" t="s">
        <v>10992</v>
      </c>
      <c r="G1096" s="5" t="s">
        <v>2882</v>
      </c>
      <c r="H1096" s="5" t="s">
        <v>1549</v>
      </c>
      <c r="I1096" s="5" t="s">
        <v>6168</v>
      </c>
      <c r="J1096" s="5">
        <v>2019</v>
      </c>
      <c r="K1096" s="10" t="s">
        <v>6174</v>
      </c>
      <c r="L1096" s="136" t="s">
        <v>178</v>
      </c>
      <c r="M1096" s="5" t="s">
        <v>2383</v>
      </c>
      <c r="N1096" s="5" t="s">
        <v>177</v>
      </c>
      <c r="O1096" s="5" t="s">
        <v>177</v>
      </c>
      <c r="P1096" s="5" t="s">
        <v>449</v>
      </c>
      <c r="Q1096" s="5" t="s">
        <v>172</v>
      </c>
      <c r="R1096" s="5" t="s">
        <v>172</v>
      </c>
      <c r="S1096" s="5" t="s">
        <v>172</v>
      </c>
      <c r="T1096" s="5" t="s">
        <v>172</v>
      </c>
      <c r="U1096" s="5" t="s">
        <v>172</v>
      </c>
      <c r="V1096" s="5" t="s">
        <v>172</v>
      </c>
      <c r="W1096" s="5" t="s">
        <v>172</v>
      </c>
      <c r="X1096" s="5" t="s">
        <v>172</v>
      </c>
      <c r="Y1096" s="5" t="s">
        <v>2814</v>
      </c>
      <c r="Z1096" s="5" t="s">
        <v>9480</v>
      </c>
      <c r="AA1096" s="5" t="s">
        <v>2797</v>
      </c>
      <c r="AB1096" s="5" t="s">
        <v>10007</v>
      </c>
      <c r="AC1096" s="5" t="s">
        <v>1762</v>
      </c>
      <c r="AD1096" s="5">
        <v>2.3548800000000002E-2</v>
      </c>
      <c r="AE1096" s="5" t="s">
        <v>177</v>
      </c>
      <c r="AF1096" s="10" t="s">
        <v>449</v>
      </c>
      <c r="AG1096" s="5">
        <v>4.3254899999999999E-2</v>
      </c>
      <c r="AH1096" s="40" t="s">
        <v>177</v>
      </c>
      <c r="AI1096" s="40" t="s">
        <v>449</v>
      </c>
      <c r="AJ1096" s="40" t="str">
        <f>IF(AG1096&gt;0.75,"Yes","No")</f>
        <v>No</v>
      </c>
      <c r="AK1096" s="40">
        <v>41.9</v>
      </c>
      <c r="AL1096" s="40">
        <v>41</v>
      </c>
      <c r="AM1096" s="5" t="s">
        <v>177</v>
      </c>
      <c r="AN1096" s="5" t="s">
        <v>177</v>
      </c>
      <c r="AO1096" s="5" t="s">
        <v>11150</v>
      </c>
      <c r="AP1096" s="5">
        <v>1130439</v>
      </c>
      <c r="AQ1096" s="5">
        <v>36</v>
      </c>
      <c r="AR1096" s="5" t="str">
        <f t="shared" si="134"/>
        <v>yes</v>
      </c>
      <c r="AS1096" s="5">
        <v>76889</v>
      </c>
      <c r="AT1096" s="5" t="str">
        <f t="shared" si="135"/>
        <v>yes</v>
      </c>
      <c r="AU1096" s="5" t="str">
        <f t="shared" si="130"/>
        <v>yes</v>
      </c>
      <c r="AV1096" s="5">
        <v>99.193249054739553</v>
      </c>
      <c r="AW1096" s="5">
        <v>100</v>
      </c>
      <c r="AX1096" s="5" t="str">
        <f t="shared" si="136"/>
        <v>yes</v>
      </c>
      <c r="AY1096" s="5">
        <v>0.27</v>
      </c>
      <c r="AZ1096" s="5" t="str">
        <f t="shared" si="137"/>
        <v>yes</v>
      </c>
      <c r="BA1096" s="5" t="str">
        <f t="shared" si="138"/>
        <v>yes</v>
      </c>
    </row>
    <row r="1097" spans="1:53">
      <c r="A1097" s="5" t="s">
        <v>9652</v>
      </c>
      <c r="B1097" s="162" t="s">
        <v>9693</v>
      </c>
      <c r="C1097" s="5" t="s">
        <v>9666</v>
      </c>
      <c r="D1097" s="5">
        <v>2500000</v>
      </c>
      <c r="E1097" s="5" t="s">
        <v>172</v>
      </c>
      <c r="F1097" s="5" t="s">
        <v>11080</v>
      </c>
      <c r="G1097" s="5" t="s">
        <v>2882</v>
      </c>
      <c r="H1097" s="5" t="s">
        <v>1549</v>
      </c>
      <c r="I1097" s="5" t="s">
        <v>6168</v>
      </c>
      <c r="J1097" s="5">
        <v>2019</v>
      </c>
      <c r="K1097" s="10" t="s">
        <v>6174</v>
      </c>
      <c r="L1097" s="136" t="s">
        <v>178</v>
      </c>
      <c r="M1097" s="5" t="s">
        <v>2383</v>
      </c>
      <c r="N1097" s="5" t="s">
        <v>177</v>
      </c>
      <c r="O1097" s="5" t="s">
        <v>177</v>
      </c>
      <c r="P1097" s="5" t="s">
        <v>449</v>
      </c>
      <c r="Q1097" s="5" t="s">
        <v>172</v>
      </c>
      <c r="R1097" s="5" t="s">
        <v>172</v>
      </c>
      <c r="S1097" s="5" t="s">
        <v>172</v>
      </c>
      <c r="T1097" s="5" t="s">
        <v>172</v>
      </c>
      <c r="U1097" s="5" t="s">
        <v>172</v>
      </c>
      <c r="V1097" s="5" t="s">
        <v>172</v>
      </c>
      <c r="W1097" s="5" t="s">
        <v>172</v>
      </c>
      <c r="X1097" s="5" t="s">
        <v>172</v>
      </c>
      <c r="Y1097" s="5" t="s">
        <v>2814</v>
      </c>
      <c r="Z1097" s="5" t="s">
        <v>9480</v>
      </c>
      <c r="AA1097" s="5" t="s">
        <v>2797</v>
      </c>
      <c r="AB1097" s="5" t="s">
        <v>10007</v>
      </c>
      <c r="AC1097" s="5" t="s">
        <v>1765</v>
      </c>
      <c r="AD1097" s="5">
        <v>2.4809700000000001E-2</v>
      </c>
      <c r="AE1097" s="5" t="s">
        <v>177</v>
      </c>
      <c r="AF1097" s="10" t="s">
        <v>449</v>
      </c>
      <c r="AG1097" s="5">
        <v>4.03144E-2</v>
      </c>
      <c r="AH1097" s="40" t="s">
        <v>177</v>
      </c>
      <c r="AI1097" s="40" t="s">
        <v>449</v>
      </c>
      <c r="AJ1097" s="40" t="str">
        <f>IF(AG1097&gt;0.75,"Yes","No")</f>
        <v>No</v>
      </c>
      <c r="AK1097" s="40">
        <v>57</v>
      </c>
      <c r="AL1097" s="40">
        <v>56</v>
      </c>
      <c r="AM1097" s="5" t="s">
        <v>177</v>
      </c>
      <c r="AN1097" s="5" t="s">
        <v>177</v>
      </c>
      <c r="AO1097" s="5" t="s">
        <v>11151</v>
      </c>
      <c r="AP1097" s="5">
        <v>1133962</v>
      </c>
      <c r="AQ1097" s="5">
        <v>23</v>
      </c>
      <c r="AR1097" s="5" t="str">
        <f t="shared" si="134"/>
        <v>yes</v>
      </c>
      <c r="AS1097" s="5">
        <v>133446</v>
      </c>
      <c r="AT1097" s="5" t="str">
        <f t="shared" si="135"/>
        <v>yes</v>
      </c>
      <c r="AU1097" s="5" t="str">
        <f t="shared" si="130"/>
        <v>yes</v>
      </c>
      <c r="AV1097" s="5">
        <v>99.502383662108755</v>
      </c>
      <c r="AW1097" s="5">
        <v>100</v>
      </c>
      <c r="AX1097" s="5" t="str">
        <f t="shared" si="136"/>
        <v>yes</v>
      </c>
      <c r="AY1097" s="5">
        <v>0.27</v>
      </c>
      <c r="AZ1097" s="5" t="str">
        <f t="shared" si="137"/>
        <v>yes</v>
      </c>
      <c r="BA1097" s="5" t="str">
        <f t="shared" si="138"/>
        <v>yes</v>
      </c>
    </row>
    <row r="1098" spans="1:53">
      <c r="A1098" s="5" t="s">
        <v>9641</v>
      </c>
      <c r="B1098" s="162" t="s">
        <v>9694</v>
      </c>
      <c r="C1098" s="5" t="s">
        <v>9668</v>
      </c>
      <c r="D1098" s="5">
        <v>1954483</v>
      </c>
      <c r="E1098" s="5" t="s">
        <v>172</v>
      </c>
      <c r="F1098" s="5" t="s">
        <v>172</v>
      </c>
      <c r="G1098" s="5" t="s">
        <v>2882</v>
      </c>
      <c r="H1098" s="5" t="s">
        <v>4827</v>
      </c>
      <c r="I1098" s="5" t="s">
        <v>4827</v>
      </c>
      <c r="J1098" s="5" t="s">
        <v>172</v>
      </c>
      <c r="K1098" s="10" t="s">
        <v>6174</v>
      </c>
      <c r="L1098" s="136" t="s">
        <v>178</v>
      </c>
      <c r="M1098" s="10" t="s">
        <v>1591</v>
      </c>
      <c r="N1098" s="5" t="s">
        <v>449</v>
      </c>
      <c r="O1098" s="5" t="s">
        <v>449</v>
      </c>
      <c r="P1098" s="5" t="s">
        <v>177</v>
      </c>
      <c r="Q1098" s="5" t="s">
        <v>172</v>
      </c>
      <c r="R1098" s="5" t="s">
        <v>172</v>
      </c>
      <c r="S1098" s="5" t="s">
        <v>172</v>
      </c>
      <c r="T1098" s="5" t="s">
        <v>172</v>
      </c>
      <c r="U1098" s="5" t="s">
        <v>172</v>
      </c>
      <c r="V1098" s="5" t="s">
        <v>172</v>
      </c>
      <c r="W1098" s="5" t="s">
        <v>172</v>
      </c>
      <c r="X1098" s="5" t="s">
        <v>172</v>
      </c>
      <c r="Y1098" s="5" t="s">
        <v>172</v>
      </c>
      <c r="Z1098" s="5" t="s">
        <v>172</v>
      </c>
      <c r="AA1098" s="5" t="s">
        <v>172</v>
      </c>
      <c r="AB1098" s="5" t="s">
        <v>172</v>
      </c>
      <c r="AC1098" s="5" t="s">
        <v>172</v>
      </c>
      <c r="AD1098" s="5">
        <v>7.4351100000000003E-2</v>
      </c>
      <c r="AE1098" s="5" t="s">
        <v>177</v>
      </c>
      <c r="AF1098" s="10" t="s">
        <v>449</v>
      </c>
      <c r="AG1098" s="5" t="s">
        <v>172</v>
      </c>
      <c r="AH1098" s="40" t="s">
        <v>449</v>
      </c>
      <c r="AI1098" s="40" t="s">
        <v>177</v>
      </c>
      <c r="AJ1098" s="40" t="str">
        <f t="shared" ref="AJ1098:AJ1110" si="140">IF(AG1098&gt;0.75,"Yes","No")</f>
        <v>Yes</v>
      </c>
      <c r="AK1098" s="40" t="s">
        <v>172</v>
      </c>
      <c r="AL1098" s="40" t="s">
        <v>172</v>
      </c>
      <c r="AM1098" s="5" t="s">
        <v>177</v>
      </c>
      <c r="AN1098" s="5" t="s">
        <v>177</v>
      </c>
      <c r="AO1098" s="5" t="s">
        <v>11153</v>
      </c>
      <c r="AP1098" s="5">
        <v>1137985</v>
      </c>
      <c r="AQ1098" s="5">
        <v>193</v>
      </c>
      <c r="AR1098" s="5" t="str">
        <f t="shared" si="134"/>
        <v>yes</v>
      </c>
      <c r="AS1098" s="5">
        <v>9911</v>
      </c>
      <c r="AT1098" s="5" t="str">
        <f t="shared" si="135"/>
        <v>yes</v>
      </c>
      <c r="AU1098" s="5" t="str">
        <f t="shared" si="130"/>
        <v>yes</v>
      </c>
      <c r="AV1098" s="5">
        <v>99.855392042876957</v>
      </c>
      <c r="AW1098" s="5">
        <v>99.97</v>
      </c>
      <c r="AX1098" s="5" t="str">
        <f t="shared" si="136"/>
        <v>yes</v>
      </c>
      <c r="AY1098" s="5">
        <v>2.0099999999999998</v>
      </c>
      <c r="AZ1098" s="5" t="str">
        <f t="shared" si="137"/>
        <v>yes</v>
      </c>
      <c r="BA1098" s="5" t="str">
        <f t="shared" si="138"/>
        <v>yes</v>
      </c>
    </row>
    <row r="1099" spans="1:53">
      <c r="A1099" s="5" t="s">
        <v>9642</v>
      </c>
      <c r="B1099" s="162" t="s">
        <v>9705</v>
      </c>
      <c r="C1099" s="5" t="s">
        <v>9709</v>
      </c>
      <c r="D1099" s="5">
        <v>1600907</v>
      </c>
      <c r="E1099" s="5" t="s">
        <v>172</v>
      </c>
      <c r="F1099" s="5" t="s">
        <v>172</v>
      </c>
      <c r="G1099" s="5" t="s">
        <v>2882</v>
      </c>
      <c r="H1099" s="5" t="s">
        <v>4827</v>
      </c>
      <c r="I1099" s="5" t="s">
        <v>4827</v>
      </c>
      <c r="J1099" s="5" t="s">
        <v>172</v>
      </c>
      <c r="K1099" s="10" t="s">
        <v>6174</v>
      </c>
      <c r="L1099" s="136" t="s">
        <v>178</v>
      </c>
      <c r="M1099" s="10" t="s">
        <v>1591</v>
      </c>
      <c r="N1099" s="5" t="s">
        <v>449</v>
      </c>
      <c r="O1099" s="5" t="s">
        <v>449</v>
      </c>
      <c r="P1099" s="5" t="s">
        <v>177</v>
      </c>
      <c r="Q1099" s="5" t="s">
        <v>172</v>
      </c>
      <c r="R1099" s="5" t="s">
        <v>172</v>
      </c>
      <c r="S1099" s="5" t="s">
        <v>172</v>
      </c>
      <c r="T1099" s="5" t="s">
        <v>172</v>
      </c>
      <c r="U1099" s="5" t="s">
        <v>172</v>
      </c>
      <c r="V1099" s="5" t="s">
        <v>172</v>
      </c>
      <c r="W1099" s="5" t="s">
        <v>172</v>
      </c>
      <c r="X1099" s="5" t="s">
        <v>172</v>
      </c>
      <c r="Y1099" s="5" t="s">
        <v>172</v>
      </c>
      <c r="Z1099" s="5" t="s">
        <v>172</v>
      </c>
      <c r="AA1099" s="5" t="s">
        <v>172</v>
      </c>
      <c r="AB1099" s="5" t="s">
        <v>172</v>
      </c>
      <c r="AC1099" s="5" t="s">
        <v>172</v>
      </c>
      <c r="AD1099" s="5">
        <v>8.1969399999999998E-2</v>
      </c>
      <c r="AE1099" s="5" t="s">
        <v>177</v>
      </c>
      <c r="AF1099" s="10" t="s">
        <v>449</v>
      </c>
      <c r="AG1099" s="5" t="s">
        <v>172</v>
      </c>
      <c r="AH1099" s="40" t="s">
        <v>449</v>
      </c>
      <c r="AI1099" s="40" t="s">
        <v>177</v>
      </c>
      <c r="AJ1099" s="40" t="str">
        <f t="shared" si="140"/>
        <v>Yes</v>
      </c>
      <c r="AK1099" s="40" t="s">
        <v>172</v>
      </c>
      <c r="AL1099" s="40" t="s">
        <v>172</v>
      </c>
      <c r="AM1099" s="5" t="s">
        <v>177</v>
      </c>
      <c r="AN1099" s="5" t="s">
        <v>177</v>
      </c>
      <c r="AO1099" s="5" t="s">
        <v>11154</v>
      </c>
      <c r="AP1099" s="5">
        <v>1139984</v>
      </c>
      <c r="AQ1099" s="5">
        <v>272</v>
      </c>
      <c r="AR1099" s="5" t="str">
        <f t="shared" si="134"/>
        <v>yes</v>
      </c>
      <c r="AS1099" s="5">
        <v>6892</v>
      </c>
      <c r="AT1099" s="5" t="str">
        <f t="shared" si="135"/>
        <v>yes</v>
      </c>
      <c r="AU1099" s="5" t="str">
        <f t="shared" si="130"/>
        <v>yes</v>
      </c>
      <c r="AV1099" s="5">
        <v>100.0307993889261</v>
      </c>
      <c r="AW1099" s="5">
        <v>99.97</v>
      </c>
      <c r="AX1099" s="5" t="str">
        <f t="shared" si="136"/>
        <v>yes</v>
      </c>
      <c r="AY1099" s="5">
        <v>2.91</v>
      </c>
      <c r="AZ1099" s="5" t="str">
        <f t="shared" si="137"/>
        <v>yes</v>
      </c>
      <c r="BA1099" s="5" t="str">
        <f t="shared" si="138"/>
        <v>yes</v>
      </c>
    </row>
    <row r="1100" spans="1:53">
      <c r="A1100" s="5" t="s">
        <v>9653</v>
      </c>
      <c r="B1100" s="162" t="s">
        <v>9695</v>
      </c>
      <c r="C1100" s="5" t="s">
        <v>9669</v>
      </c>
      <c r="D1100" s="5">
        <v>2500000</v>
      </c>
      <c r="E1100" s="5" t="s">
        <v>172</v>
      </c>
      <c r="F1100" s="5" t="s">
        <v>172</v>
      </c>
      <c r="G1100" s="5" t="s">
        <v>2882</v>
      </c>
      <c r="H1100" s="5" t="s">
        <v>9650</v>
      </c>
      <c r="I1100" s="5" t="s">
        <v>9650</v>
      </c>
      <c r="J1100" s="5" t="s">
        <v>172</v>
      </c>
      <c r="K1100" s="10" t="s">
        <v>6174</v>
      </c>
      <c r="L1100" s="136" t="s">
        <v>178</v>
      </c>
      <c r="M1100" s="10" t="s">
        <v>1591</v>
      </c>
      <c r="N1100" s="5" t="s">
        <v>449</v>
      </c>
      <c r="O1100" s="5" t="s">
        <v>449</v>
      </c>
      <c r="P1100" s="5" t="s">
        <v>177</v>
      </c>
      <c r="Q1100" s="5" t="s">
        <v>172</v>
      </c>
      <c r="R1100" s="5" t="s">
        <v>172</v>
      </c>
      <c r="S1100" s="5" t="s">
        <v>172</v>
      </c>
      <c r="T1100" s="5" t="s">
        <v>172</v>
      </c>
      <c r="U1100" s="5" t="s">
        <v>172</v>
      </c>
      <c r="V1100" s="5" t="s">
        <v>172</v>
      </c>
      <c r="W1100" s="5" t="s">
        <v>172</v>
      </c>
      <c r="X1100" s="5" t="s">
        <v>172</v>
      </c>
      <c r="Y1100" s="5" t="s">
        <v>172</v>
      </c>
      <c r="Z1100" s="5" t="s">
        <v>172</v>
      </c>
      <c r="AA1100" s="5" t="s">
        <v>172</v>
      </c>
      <c r="AB1100" s="5" t="s">
        <v>172</v>
      </c>
      <c r="AC1100" s="5" t="s">
        <v>172</v>
      </c>
      <c r="AD1100" s="5">
        <v>7.3377100000000001E-2</v>
      </c>
      <c r="AE1100" s="5" t="s">
        <v>177</v>
      </c>
      <c r="AF1100" s="10" t="s">
        <v>449</v>
      </c>
      <c r="AG1100" s="5" t="s">
        <v>172</v>
      </c>
      <c r="AH1100" s="40" t="s">
        <v>449</v>
      </c>
      <c r="AI1100" s="40" t="s">
        <v>177</v>
      </c>
      <c r="AJ1100" s="40" t="str">
        <f t="shared" si="140"/>
        <v>Yes</v>
      </c>
      <c r="AK1100" s="40" t="s">
        <v>172</v>
      </c>
      <c r="AL1100" s="40" t="s">
        <v>172</v>
      </c>
      <c r="AM1100" s="5" t="s">
        <v>177</v>
      </c>
      <c r="AN1100" s="5" t="s">
        <v>177</v>
      </c>
      <c r="AO1100" s="5" t="s">
        <v>11155</v>
      </c>
      <c r="AP1100" s="5">
        <v>1128368</v>
      </c>
      <c r="AQ1100" s="5">
        <v>28</v>
      </c>
      <c r="AR1100" s="5" t="str">
        <f t="shared" si="134"/>
        <v>yes</v>
      </c>
      <c r="AS1100" s="5">
        <v>126661</v>
      </c>
      <c r="AT1100" s="5" t="str">
        <f t="shared" si="135"/>
        <v>yes</v>
      </c>
      <c r="AU1100" s="5" t="str">
        <f t="shared" si="130"/>
        <v>yes</v>
      </c>
      <c r="AV1100" s="5">
        <v>99.011523885320969</v>
      </c>
      <c r="AW1100" s="5">
        <v>99.17</v>
      </c>
      <c r="AX1100" s="5" t="str">
        <f t="shared" si="136"/>
        <v>yes</v>
      </c>
      <c r="AY1100" s="5">
        <v>0.81</v>
      </c>
      <c r="AZ1100" s="5" t="str">
        <f t="shared" si="137"/>
        <v>yes</v>
      </c>
      <c r="BA1100" s="5" t="str">
        <f t="shared" si="138"/>
        <v>yes</v>
      </c>
    </row>
    <row r="1101" spans="1:53">
      <c r="A1101" s="5" t="s">
        <v>9654</v>
      </c>
      <c r="B1101" s="162" t="s">
        <v>9696</v>
      </c>
      <c r="C1101" s="5" t="s">
        <v>9670</v>
      </c>
      <c r="D1101" s="5">
        <v>2500000</v>
      </c>
      <c r="E1101" s="5" t="s">
        <v>172</v>
      </c>
      <c r="F1101" s="5" t="s">
        <v>172</v>
      </c>
      <c r="G1101" s="5" t="s">
        <v>2882</v>
      </c>
      <c r="H1101" s="5" t="s">
        <v>9650</v>
      </c>
      <c r="I1101" s="5" t="s">
        <v>9650</v>
      </c>
      <c r="J1101" s="5" t="s">
        <v>172</v>
      </c>
      <c r="K1101" s="10" t="s">
        <v>6174</v>
      </c>
      <c r="L1101" s="136" t="s">
        <v>178</v>
      </c>
      <c r="M1101" s="10" t="s">
        <v>1591</v>
      </c>
      <c r="N1101" s="5" t="s">
        <v>449</v>
      </c>
      <c r="O1101" s="5" t="s">
        <v>449</v>
      </c>
      <c r="P1101" s="5" t="s">
        <v>177</v>
      </c>
      <c r="Q1101" s="5" t="s">
        <v>172</v>
      </c>
      <c r="R1101" s="5" t="s">
        <v>172</v>
      </c>
      <c r="S1101" s="5" t="s">
        <v>172</v>
      </c>
      <c r="T1101" s="5" t="s">
        <v>172</v>
      </c>
      <c r="U1101" s="5" t="s">
        <v>172</v>
      </c>
      <c r="V1101" s="5" t="s">
        <v>172</v>
      </c>
      <c r="W1101" s="5" t="s">
        <v>172</v>
      </c>
      <c r="X1101" s="5" t="s">
        <v>172</v>
      </c>
      <c r="Y1101" s="5" t="s">
        <v>172</v>
      </c>
      <c r="Z1101" s="5" t="s">
        <v>172</v>
      </c>
      <c r="AA1101" s="5" t="s">
        <v>172</v>
      </c>
      <c r="AB1101" s="5" t="s">
        <v>172</v>
      </c>
      <c r="AC1101" s="5" t="s">
        <v>172</v>
      </c>
      <c r="AD1101" s="5">
        <v>7.3406100000000002E-2</v>
      </c>
      <c r="AE1101" s="5" t="s">
        <v>177</v>
      </c>
      <c r="AF1101" s="10" t="s">
        <v>449</v>
      </c>
      <c r="AG1101" s="5" t="s">
        <v>172</v>
      </c>
      <c r="AH1101" s="40" t="s">
        <v>449</v>
      </c>
      <c r="AI1101" s="40" t="s">
        <v>177</v>
      </c>
      <c r="AJ1101" s="40" t="str">
        <f t="shared" si="140"/>
        <v>Yes</v>
      </c>
      <c r="AK1101" s="40" t="s">
        <v>172</v>
      </c>
      <c r="AL1101" s="40" t="s">
        <v>172</v>
      </c>
      <c r="AM1101" s="5" t="s">
        <v>177</v>
      </c>
      <c r="AN1101" s="5" t="s">
        <v>177</v>
      </c>
      <c r="AO1101" s="5" t="s">
        <v>11156</v>
      </c>
      <c r="AP1101" s="5">
        <v>1127152</v>
      </c>
      <c r="AQ1101" s="5">
        <v>26</v>
      </c>
      <c r="AR1101" s="5" t="str">
        <f t="shared" si="134"/>
        <v>yes</v>
      </c>
      <c r="AS1101" s="5">
        <v>132052</v>
      </c>
      <c r="AT1101" s="5" t="str">
        <f t="shared" si="135"/>
        <v>yes</v>
      </c>
      <c r="AU1101" s="5" t="str">
        <f t="shared" si="130"/>
        <v>yes</v>
      </c>
      <c r="AV1101" s="5">
        <v>98.904822868414655</v>
      </c>
      <c r="AW1101" s="5">
        <v>100</v>
      </c>
      <c r="AX1101" s="5" t="str">
        <f t="shared" si="136"/>
        <v>yes</v>
      </c>
      <c r="AY1101" s="5">
        <v>0.27</v>
      </c>
      <c r="AZ1101" s="5" t="str">
        <f t="shared" si="137"/>
        <v>yes</v>
      </c>
      <c r="BA1101" s="5" t="str">
        <f t="shared" si="138"/>
        <v>yes</v>
      </c>
    </row>
    <row r="1102" spans="1:53">
      <c r="A1102" s="5" t="s">
        <v>9655</v>
      </c>
      <c r="B1102" s="162" t="s">
        <v>9706</v>
      </c>
      <c r="C1102" s="5" t="s">
        <v>9710</v>
      </c>
      <c r="D1102" s="5">
        <v>667554</v>
      </c>
      <c r="E1102" s="5" t="s">
        <v>172</v>
      </c>
      <c r="F1102" s="5" t="s">
        <v>172</v>
      </c>
      <c r="G1102" s="5" t="s">
        <v>2882</v>
      </c>
      <c r="H1102" s="5" t="s">
        <v>9650</v>
      </c>
      <c r="I1102" s="5" t="s">
        <v>9650</v>
      </c>
      <c r="J1102" s="5" t="s">
        <v>172</v>
      </c>
      <c r="K1102" s="10" t="s">
        <v>6174</v>
      </c>
      <c r="L1102" s="136" t="s">
        <v>178</v>
      </c>
      <c r="M1102" s="10" t="s">
        <v>1591</v>
      </c>
      <c r="N1102" s="5" t="s">
        <v>449</v>
      </c>
      <c r="O1102" s="5" t="s">
        <v>449</v>
      </c>
      <c r="P1102" s="5" t="s">
        <v>177</v>
      </c>
      <c r="Q1102" s="5" t="s">
        <v>172</v>
      </c>
      <c r="R1102" s="5" t="s">
        <v>172</v>
      </c>
      <c r="S1102" s="5" t="s">
        <v>172</v>
      </c>
      <c r="T1102" s="5" t="s">
        <v>172</v>
      </c>
      <c r="U1102" s="5" t="s">
        <v>172</v>
      </c>
      <c r="V1102" s="5" t="s">
        <v>172</v>
      </c>
      <c r="W1102" s="5" t="s">
        <v>172</v>
      </c>
      <c r="X1102" s="5" t="s">
        <v>172</v>
      </c>
      <c r="Y1102" s="5" t="s">
        <v>172</v>
      </c>
      <c r="Z1102" s="5" t="s">
        <v>172</v>
      </c>
      <c r="AA1102" s="5" t="s">
        <v>172</v>
      </c>
      <c r="AB1102" s="5" t="s">
        <v>172</v>
      </c>
      <c r="AC1102" s="5" t="s">
        <v>172</v>
      </c>
      <c r="AD1102" s="5">
        <v>0.16608999999999999</v>
      </c>
      <c r="AE1102" s="5" t="s">
        <v>177</v>
      </c>
      <c r="AF1102" s="10" t="s">
        <v>449</v>
      </c>
      <c r="AG1102" s="5" t="s">
        <v>172</v>
      </c>
      <c r="AH1102" s="40" t="s">
        <v>449</v>
      </c>
      <c r="AI1102" s="40" t="s">
        <v>177</v>
      </c>
      <c r="AJ1102" s="40" t="str">
        <f t="shared" si="140"/>
        <v>Yes</v>
      </c>
      <c r="AK1102" s="40" t="s">
        <v>172</v>
      </c>
      <c r="AL1102" s="40" t="s">
        <v>172</v>
      </c>
      <c r="AM1102" s="5" t="s">
        <v>177</v>
      </c>
      <c r="AN1102" s="5" t="s">
        <v>177</v>
      </c>
      <c r="AO1102" s="5" t="s">
        <v>11157</v>
      </c>
      <c r="AP1102" s="5">
        <v>1002684</v>
      </c>
      <c r="AQ1102" s="5">
        <v>868</v>
      </c>
      <c r="AR1102" s="5" t="str">
        <f t="shared" si="134"/>
        <v>no</v>
      </c>
      <c r="AS1102" s="5">
        <v>1296</v>
      </c>
      <c r="AT1102" s="5" t="str">
        <f t="shared" si="135"/>
        <v>no</v>
      </c>
      <c r="AU1102" s="5" t="str">
        <f t="shared" si="130"/>
        <v>no</v>
      </c>
      <c r="AV1102" s="5">
        <v>87.983061213566131</v>
      </c>
      <c r="AW1102" s="5">
        <v>90.73</v>
      </c>
      <c r="AX1102" s="5" t="str">
        <f t="shared" si="136"/>
        <v>no</v>
      </c>
      <c r="AY1102" s="5">
        <v>19.86</v>
      </c>
      <c r="AZ1102" s="5" t="str">
        <f t="shared" si="137"/>
        <v>no</v>
      </c>
      <c r="BA1102" s="5" t="str">
        <f t="shared" si="138"/>
        <v>no</v>
      </c>
    </row>
    <row r="1103" spans="1:53">
      <c r="A1103" s="5" t="s">
        <v>9656</v>
      </c>
      <c r="B1103" s="162" t="s">
        <v>9697</v>
      </c>
      <c r="C1103" s="5" t="s">
        <v>9671</v>
      </c>
      <c r="D1103" s="5">
        <v>2500000</v>
      </c>
      <c r="E1103" s="5" t="s">
        <v>172</v>
      </c>
      <c r="F1103" s="5" t="s">
        <v>172</v>
      </c>
      <c r="G1103" s="5" t="s">
        <v>2882</v>
      </c>
      <c r="H1103" s="10" t="s">
        <v>9650</v>
      </c>
      <c r="I1103" s="10" t="s">
        <v>9650</v>
      </c>
      <c r="J1103" s="5" t="s">
        <v>172</v>
      </c>
      <c r="K1103" s="10" t="s">
        <v>6174</v>
      </c>
      <c r="L1103" s="136" t="s">
        <v>178</v>
      </c>
      <c r="M1103" s="10" t="s">
        <v>1591</v>
      </c>
      <c r="N1103" s="5" t="s">
        <v>449</v>
      </c>
      <c r="O1103" s="5" t="s">
        <v>449</v>
      </c>
      <c r="P1103" s="5" t="s">
        <v>177</v>
      </c>
      <c r="Q1103" s="5" t="s">
        <v>172</v>
      </c>
      <c r="R1103" s="5" t="s">
        <v>172</v>
      </c>
      <c r="S1103" s="5" t="s">
        <v>172</v>
      </c>
      <c r="T1103" s="5" t="s">
        <v>172</v>
      </c>
      <c r="U1103" s="5" t="s">
        <v>172</v>
      </c>
      <c r="V1103" s="5" t="s">
        <v>172</v>
      </c>
      <c r="W1103" s="5" t="s">
        <v>172</v>
      </c>
      <c r="X1103" s="5" t="s">
        <v>172</v>
      </c>
      <c r="Y1103" s="5" t="s">
        <v>172</v>
      </c>
      <c r="Z1103" s="5" t="s">
        <v>172</v>
      </c>
      <c r="AA1103" s="5" t="s">
        <v>172</v>
      </c>
      <c r="AB1103" s="5" t="s">
        <v>172</v>
      </c>
      <c r="AC1103" s="5" t="s">
        <v>172</v>
      </c>
      <c r="AD1103" s="5">
        <v>2.50861E-2</v>
      </c>
      <c r="AE1103" s="5" t="s">
        <v>177</v>
      </c>
      <c r="AF1103" s="10" t="s">
        <v>449</v>
      </c>
      <c r="AG1103" s="5" t="s">
        <v>172</v>
      </c>
      <c r="AH1103" s="40" t="s">
        <v>449</v>
      </c>
      <c r="AI1103" s="40" t="s">
        <v>177</v>
      </c>
      <c r="AJ1103" s="40" t="str">
        <f t="shared" si="140"/>
        <v>Yes</v>
      </c>
      <c r="AK1103" s="40" t="s">
        <v>172</v>
      </c>
      <c r="AL1103" s="40" t="s">
        <v>172</v>
      </c>
      <c r="AM1103" s="5" t="s">
        <v>177</v>
      </c>
      <c r="AN1103" s="5" t="s">
        <v>177</v>
      </c>
      <c r="AO1103" s="5" t="s">
        <v>11158</v>
      </c>
      <c r="AP1103" s="5">
        <v>1135094</v>
      </c>
      <c r="AQ1103" s="5">
        <v>72</v>
      </c>
      <c r="AR1103" s="5" t="str">
        <f t="shared" si="134"/>
        <v>yes</v>
      </c>
      <c r="AS1103" s="5">
        <v>27739</v>
      </c>
      <c r="AT1103" s="5" t="str">
        <f t="shared" si="135"/>
        <v>yes</v>
      </c>
      <c r="AU1103" s="5" t="str">
        <f t="shared" si="130"/>
        <v>yes</v>
      </c>
      <c r="AV1103" s="5">
        <v>99.601713885084052</v>
      </c>
      <c r="AW1103" s="5">
        <v>100</v>
      </c>
      <c r="AX1103" s="5" t="str">
        <f t="shared" si="136"/>
        <v>yes</v>
      </c>
      <c r="AY1103" s="5">
        <v>0.81</v>
      </c>
      <c r="AZ1103" s="5" t="str">
        <f t="shared" si="137"/>
        <v>yes</v>
      </c>
      <c r="BA1103" s="5" t="str">
        <f t="shared" si="138"/>
        <v>yes</v>
      </c>
    </row>
    <row r="1104" spans="1:53">
      <c r="A1104" s="5" t="s">
        <v>9643</v>
      </c>
      <c r="B1104" s="162" t="s">
        <v>9698</v>
      </c>
      <c r="C1104" s="5" t="s">
        <v>9672</v>
      </c>
      <c r="D1104" s="5">
        <v>1210441</v>
      </c>
      <c r="E1104" s="5" t="s">
        <v>172</v>
      </c>
      <c r="F1104" s="5" t="s">
        <v>172</v>
      </c>
      <c r="G1104" s="5" t="s">
        <v>2882</v>
      </c>
      <c r="H1104" s="5" t="s">
        <v>4827</v>
      </c>
      <c r="I1104" s="5" t="s">
        <v>4827</v>
      </c>
      <c r="J1104" s="5" t="s">
        <v>172</v>
      </c>
      <c r="K1104" s="10" t="s">
        <v>6174</v>
      </c>
      <c r="L1104" s="136" t="s">
        <v>178</v>
      </c>
      <c r="M1104" s="10" t="s">
        <v>1591</v>
      </c>
      <c r="N1104" s="5" t="s">
        <v>449</v>
      </c>
      <c r="O1104" s="5" t="s">
        <v>449</v>
      </c>
      <c r="P1104" s="5" t="s">
        <v>177</v>
      </c>
      <c r="Q1104" s="5" t="s">
        <v>172</v>
      </c>
      <c r="R1104" s="5" t="s">
        <v>172</v>
      </c>
      <c r="S1104" s="5" t="s">
        <v>172</v>
      </c>
      <c r="T1104" s="5" t="s">
        <v>172</v>
      </c>
      <c r="U1104" s="5" t="s">
        <v>172</v>
      </c>
      <c r="V1104" s="5" t="s">
        <v>172</v>
      </c>
      <c r="W1104" s="5" t="s">
        <v>172</v>
      </c>
      <c r="X1104" s="5" t="s">
        <v>172</v>
      </c>
      <c r="Y1104" s="5" t="s">
        <v>172</v>
      </c>
      <c r="Z1104" s="5" t="s">
        <v>172</v>
      </c>
      <c r="AA1104" s="5" t="s">
        <v>172</v>
      </c>
      <c r="AB1104" s="5" t="s">
        <v>172</v>
      </c>
      <c r="AC1104" s="5" t="s">
        <v>172</v>
      </c>
      <c r="AD1104" s="5">
        <v>9.6217800000000006E-2</v>
      </c>
      <c r="AE1104" s="5" t="s">
        <v>177</v>
      </c>
      <c r="AF1104" s="10" t="s">
        <v>449</v>
      </c>
      <c r="AG1104" s="5" t="s">
        <v>172</v>
      </c>
      <c r="AH1104" s="40" t="s">
        <v>449</v>
      </c>
      <c r="AI1104" s="40" t="s">
        <v>177</v>
      </c>
      <c r="AJ1104" s="40" t="str">
        <f t="shared" si="140"/>
        <v>Yes</v>
      </c>
      <c r="AK1104" s="40" t="s">
        <v>172</v>
      </c>
      <c r="AL1104" s="40" t="s">
        <v>172</v>
      </c>
      <c r="AM1104" s="5" t="s">
        <v>177</v>
      </c>
      <c r="AN1104" s="5" t="s">
        <v>177</v>
      </c>
      <c r="AO1104" s="5" t="s">
        <v>11159</v>
      </c>
      <c r="AP1104" s="5">
        <v>1140724</v>
      </c>
      <c r="AQ1104" s="5">
        <v>370</v>
      </c>
      <c r="AR1104" s="5" t="str">
        <f t="shared" si="134"/>
        <v>yes</v>
      </c>
      <c r="AS1104" s="5">
        <v>4405</v>
      </c>
      <c r="AT1104" s="5" t="str">
        <f t="shared" si="135"/>
        <v>yes</v>
      </c>
      <c r="AU1104" s="5" t="str">
        <f t="shared" si="130"/>
        <v>no</v>
      </c>
      <c r="AV1104" s="5">
        <v>100.09573257355657</v>
      </c>
      <c r="AW1104" s="5">
        <v>95.51</v>
      </c>
      <c r="AX1104" s="5" t="str">
        <f t="shared" si="136"/>
        <v>yes</v>
      </c>
      <c r="AY1104" s="5">
        <v>9.91</v>
      </c>
      <c r="AZ1104" s="5" t="str">
        <f t="shared" si="137"/>
        <v>no</v>
      </c>
      <c r="BA1104" s="5" t="str">
        <f t="shared" si="138"/>
        <v>yes</v>
      </c>
    </row>
    <row r="1105" spans="1:53">
      <c r="A1105" s="5" t="s">
        <v>9644</v>
      </c>
      <c r="B1105" s="162" t="s">
        <v>9699</v>
      </c>
      <c r="C1105" s="5" t="s">
        <v>9673</v>
      </c>
      <c r="D1105" s="5">
        <v>2500000</v>
      </c>
      <c r="E1105" s="5" t="s">
        <v>172</v>
      </c>
      <c r="F1105" s="5" t="s">
        <v>172</v>
      </c>
      <c r="G1105" s="5" t="s">
        <v>2882</v>
      </c>
      <c r="H1105" s="5" t="s">
        <v>4827</v>
      </c>
      <c r="I1105" s="5" t="s">
        <v>4827</v>
      </c>
      <c r="J1105" s="5" t="s">
        <v>172</v>
      </c>
      <c r="K1105" s="10" t="s">
        <v>6174</v>
      </c>
      <c r="L1105" s="136" t="s">
        <v>178</v>
      </c>
      <c r="M1105" s="10" t="s">
        <v>1591</v>
      </c>
      <c r="N1105" s="5" t="s">
        <v>449</v>
      </c>
      <c r="O1105" s="5" t="s">
        <v>449</v>
      </c>
      <c r="P1105" s="5" t="s">
        <v>177</v>
      </c>
      <c r="Q1105" s="5" t="s">
        <v>172</v>
      </c>
      <c r="R1105" s="5" t="s">
        <v>172</v>
      </c>
      <c r="S1105" s="5" t="s">
        <v>172</v>
      </c>
      <c r="T1105" s="5" t="s">
        <v>172</v>
      </c>
      <c r="U1105" s="5" t="s">
        <v>172</v>
      </c>
      <c r="V1105" s="5" t="s">
        <v>172</v>
      </c>
      <c r="W1105" s="5" t="s">
        <v>172</v>
      </c>
      <c r="X1105" s="5" t="s">
        <v>172</v>
      </c>
      <c r="Y1105" s="5" t="s">
        <v>172</v>
      </c>
      <c r="Z1105" s="5" t="s">
        <v>172</v>
      </c>
      <c r="AA1105" s="5" t="s">
        <v>172</v>
      </c>
      <c r="AB1105" s="5" t="s">
        <v>172</v>
      </c>
      <c r="AC1105" s="5" t="s">
        <v>172</v>
      </c>
      <c r="AD1105" s="5">
        <v>7.1338799999999994E-2</v>
      </c>
      <c r="AE1105" s="5" t="s">
        <v>177</v>
      </c>
      <c r="AF1105" s="10" t="s">
        <v>449</v>
      </c>
      <c r="AG1105" s="5" t="s">
        <v>172</v>
      </c>
      <c r="AH1105" s="40" t="s">
        <v>449</v>
      </c>
      <c r="AI1105" s="40" t="s">
        <v>177</v>
      </c>
      <c r="AJ1105" s="40" t="str">
        <f t="shared" si="140"/>
        <v>Yes</v>
      </c>
      <c r="AK1105" s="40" t="s">
        <v>172</v>
      </c>
      <c r="AL1105" s="40" t="s">
        <v>172</v>
      </c>
      <c r="AM1105" s="5" t="s">
        <v>177</v>
      </c>
      <c r="AN1105" s="5" t="s">
        <v>177</v>
      </c>
      <c r="AO1105" s="5" t="s">
        <v>11160</v>
      </c>
      <c r="AP1105" s="5">
        <v>1126273</v>
      </c>
      <c r="AQ1105" s="5">
        <v>87</v>
      </c>
      <c r="AR1105" s="5" t="str">
        <f t="shared" si="134"/>
        <v>yes</v>
      </c>
      <c r="AS1105" s="5">
        <v>24154</v>
      </c>
      <c r="AT1105" s="5" t="str">
        <f t="shared" si="135"/>
        <v>yes</v>
      </c>
      <c r="AU1105" s="5" t="str">
        <f t="shared" ref="AU1105:AU1110" si="141">IF($AS1105&gt;5000,"yes","no")</f>
        <v>yes</v>
      </c>
      <c r="AV1105" s="5">
        <v>98.827692774779251</v>
      </c>
      <c r="AW1105" s="5">
        <v>99.19</v>
      </c>
      <c r="AX1105" s="5" t="str">
        <f t="shared" si="136"/>
        <v>yes</v>
      </c>
      <c r="AY1105" s="5">
        <v>0.28999999999999998</v>
      </c>
      <c r="AZ1105" s="5" t="str">
        <f t="shared" si="137"/>
        <v>yes</v>
      </c>
      <c r="BA1105" s="5" t="str">
        <f t="shared" si="138"/>
        <v>yes</v>
      </c>
    </row>
    <row r="1106" spans="1:53">
      <c r="A1106" s="5" t="s">
        <v>9645</v>
      </c>
      <c r="B1106" s="162" t="s">
        <v>9700</v>
      </c>
      <c r="C1106" s="5" t="s">
        <v>9674</v>
      </c>
      <c r="D1106" s="5">
        <v>927602</v>
      </c>
      <c r="E1106" s="5" t="s">
        <v>172</v>
      </c>
      <c r="F1106" s="5" t="s">
        <v>172</v>
      </c>
      <c r="G1106" s="5" t="s">
        <v>2882</v>
      </c>
      <c r="H1106" s="5" t="s">
        <v>4827</v>
      </c>
      <c r="I1106" s="5" t="s">
        <v>4827</v>
      </c>
      <c r="J1106" s="5" t="s">
        <v>172</v>
      </c>
      <c r="K1106" s="10" t="s">
        <v>6174</v>
      </c>
      <c r="L1106" s="136" t="s">
        <v>178</v>
      </c>
      <c r="M1106" s="10" t="s">
        <v>1591</v>
      </c>
      <c r="N1106" s="5" t="s">
        <v>449</v>
      </c>
      <c r="O1106" s="5" t="s">
        <v>449</v>
      </c>
      <c r="P1106" s="5" t="s">
        <v>177</v>
      </c>
      <c r="Q1106" s="5" t="s">
        <v>172</v>
      </c>
      <c r="R1106" s="5" t="s">
        <v>172</v>
      </c>
      <c r="S1106" s="5" t="s">
        <v>172</v>
      </c>
      <c r="T1106" s="5" t="s">
        <v>172</v>
      </c>
      <c r="U1106" s="5" t="s">
        <v>172</v>
      </c>
      <c r="V1106" s="5" t="s">
        <v>172</v>
      </c>
      <c r="W1106" s="5" t="s">
        <v>172</v>
      </c>
      <c r="X1106" s="5" t="s">
        <v>172</v>
      </c>
      <c r="Y1106" s="5" t="s">
        <v>172</v>
      </c>
      <c r="Z1106" s="5" t="s">
        <v>172</v>
      </c>
      <c r="AA1106" s="5" t="s">
        <v>172</v>
      </c>
      <c r="AB1106" s="5" t="s">
        <v>172</v>
      </c>
      <c r="AC1106" s="5" t="s">
        <v>172</v>
      </c>
      <c r="AD1106" s="5">
        <v>0.119662</v>
      </c>
      <c r="AE1106" s="5" t="s">
        <v>177</v>
      </c>
      <c r="AF1106" s="10" t="s">
        <v>449</v>
      </c>
      <c r="AG1106" s="5" t="s">
        <v>172</v>
      </c>
      <c r="AH1106" s="40" t="s">
        <v>449</v>
      </c>
      <c r="AI1106" s="40" t="s">
        <v>177</v>
      </c>
      <c r="AJ1106" s="40" t="str">
        <f t="shared" si="140"/>
        <v>Yes</v>
      </c>
      <c r="AK1106" s="40" t="s">
        <v>172</v>
      </c>
      <c r="AL1106" s="40" t="s">
        <v>172</v>
      </c>
      <c r="AM1106" s="5" t="s">
        <v>177</v>
      </c>
      <c r="AN1106" s="5" t="s">
        <v>177</v>
      </c>
      <c r="AO1106" s="5" t="s">
        <v>11161</v>
      </c>
      <c r="AP1106" s="5">
        <v>1113387</v>
      </c>
      <c r="AQ1106" s="5">
        <v>651</v>
      </c>
      <c r="AR1106" s="5" t="str">
        <f t="shared" si="134"/>
        <v>no</v>
      </c>
      <c r="AS1106" s="5">
        <v>2184</v>
      </c>
      <c r="AT1106" s="5" t="str">
        <f t="shared" si="135"/>
        <v>yes</v>
      </c>
      <c r="AU1106" s="5" t="str">
        <f t="shared" si="141"/>
        <v>no</v>
      </c>
      <c r="AV1106" s="5">
        <v>97.696977886740726</v>
      </c>
      <c r="AW1106" s="5">
        <v>95.96</v>
      </c>
      <c r="AX1106" s="5" t="str">
        <f t="shared" si="136"/>
        <v>yes</v>
      </c>
      <c r="AY1106" s="5">
        <v>9.3699999999999992</v>
      </c>
      <c r="AZ1106" s="5" t="str">
        <f t="shared" si="137"/>
        <v>no</v>
      </c>
      <c r="BA1106" s="5" t="str">
        <f t="shared" si="138"/>
        <v>yes</v>
      </c>
    </row>
    <row r="1107" spans="1:53">
      <c r="A1107" s="5" t="s">
        <v>9646</v>
      </c>
      <c r="B1107" s="162" t="s">
        <v>9701</v>
      </c>
      <c r="C1107" s="5" t="s">
        <v>9675</v>
      </c>
      <c r="D1107" s="5">
        <v>1605192</v>
      </c>
      <c r="E1107" s="5" t="s">
        <v>172</v>
      </c>
      <c r="F1107" s="5" t="s">
        <v>172</v>
      </c>
      <c r="G1107" s="5" t="s">
        <v>2882</v>
      </c>
      <c r="H1107" s="5" t="s">
        <v>4827</v>
      </c>
      <c r="I1107" s="5" t="s">
        <v>4827</v>
      </c>
      <c r="J1107" s="5">
        <v>1939</v>
      </c>
      <c r="K1107" s="10" t="s">
        <v>6174</v>
      </c>
      <c r="L1107" s="136" t="s">
        <v>178</v>
      </c>
      <c r="M1107" s="10" t="s">
        <v>1591</v>
      </c>
      <c r="N1107" s="5" t="s">
        <v>449</v>
      </c>
      <c r="O1107" s="5" t="s">
        <v>449</v>
      </c>
      <c r="P1107" s="5" t="s">
        <v>177</v>
      </c>
      <c r="Q1107" s="5" t="s">
        <v>172</v>
      </c>
      <c r="R1107" s="5" t="s">
        <v>172</v>
      </c>
      <c r="S1107" s="5" t="s">
        <v>172</v>
      </c>
      <c r="T1107" s="5" t="s">
        <v>172</v>
      </c>
      <c r="U1107" s="5" t="s">
        <v>172</v>
      </c>
      <c r="V1107" s="5" t="s">
        <v>172</v>
      </c>
      <c r="W1107" s="5" t="s">
        <v>172</v>
      </c>
      <c r="X1107" s="5" t="s">
        <v>172</v>
      </c>
      <c r="Y1107" s="5" t="s">
        <v>172</v>
      </c>
      <c r="Z1107" s="5" t="s">
        <v>172</v>
      </c>
      <c r="AA1107" s="5" t="s">
        <v>172</v>
      </c>
      <c r="AB1107" s="5" t="s">
        <v>172</v>
      </c>
      <c r="AC1107" s="5" t="s">
        <v>172</v>
      </c>
      <c r="AD1107" s="5">
        <v>8.25959E-2</v>
      </c>
      <c r="AE1107" s="5" t="s">
        <v>177</v>
      </c>
      <c r="AF1107" s="10" t="s">
        <v>449</v>
      </c>
      <c r="AG1107" s="5" t="s">
        <v>172</v>
      </c>
      <c r="AH1107" s="40" t="s">
        <v>449</v>
      </c>
      <c r="AI1107" s="40" t="s">
        <v>177</v>
      </c>
      <c r="AJ1107" s="40" t="str">
        <f t="shared" si="140"/>
        <v>Yes</v>
      </c>
      <c r="AK1107" s="40" t="s">
        <v>172</v>
      </c>
      <c r="AL1107" s="40" t="s">
        <v>172</v>
      </c>
      <c r="AM1107" s="5" t="s">
        <v>177</v>
      </c>
      <c r="AN1107" s="5" t="s">
        <v>177</v>
      </c>
      <c r="AO1107" s="5" t="s">
        <v>11162</v>
      </c>
      <c r="AP1107" s="5">
        <v>1138582</v>
      </c>
      <c r="AQ1107" s="5">
        <v>271</v>
      </c>
      <c r="AR1107" s="5" t="str">
        <f t="shared" si="134"/>
        <v>yes</v>
      </c>
      <c r="AS1107" s="5">
        <v>6142</v>
      </c>
      <c r="AT1107" s="5" t="str">
        <f t="shared" si="135"/>
        <v>yes</v>
      </c>
      <c r="AU1107" s="5" t="str">
        <f t="shared" si="141"/>
        <v>yes</v>
      </c>
      <c r="AV1107" s="5">
        <v>99.907777328315333</v>
      </c>
      <c r="AW1107" s="5">
        <v>100</v>
      </c>
      <c r="AX1107" s="5" t="str">
        <f t="shared" si="136"/>
        <v>yes</v>
      </c>
      <c r="AY1107" s="5">
        <v>3.66</v>
      </c>
      <c r="AZ1107" s="5" t="str">
        <f t="shared" si="137"/>
        <v>yes</v>
      </c>
      <c r="BA1107" s="5" t="str">
        <f t="shared" si="138"/>
        <v>yes</v>
      </c>
    </row>
    <row r="1108" spans="1:53">
      <c r="A1108" s="5" t="s">
        <v>9647</v>
      </c>
      <c r="B1108" s="162" t="s">
        <v>9707</v>
      </c>
      <c r="C1108" s="5" t="s">
        <v>9711</v>
      </c>
      <c r="D1108" s="5">
        <v>1034812</v>
      </c>
      <c r="E1108" s="5" t="s">
        <v>172</v>
      </c>
      <c r="F1108" s="5" t="s">
        <v>172</v>
      </c>
      <c r="G1108" s="5" t="s">
        <v>2882</v>
      </c>
      <c r="H1108" s="5" t="s">
        <v>4827</v>
      </c>
      <c r="I1108" s="5" t="s">
        <v>4827</v>
      </c>
      <c r="J1108" s="5">
        <v>1939</v>
      </c>
      <c r="K1108" s="10" t="s">
        <v>6174</v>
      </c>
      <c r="L1108" s="136" t="s">
        <v>178</v>
      </c>
      <c r="M1108" s="10" t="s">
        <v>1591</v>
      </c>
      <c r="N1108" s="5" t="s">
        <v>449</v>
      </c>
      <c r="O1108" s="5" t="s">
        <v>449</v>
      </c>
      <c r="P1108" s="5" t="s">
        <v>177</v>
      </c>
      <c r="Q1108" s="5" t="s">
        <v>172</v>
      </c>
      <c r="R1108" s="5" t="s">
        <v>172</v>
      </c>
      <c r="S1108" s="5" t="s">
        <v>172</v>
      </c>
      <c r="T1108" s="5" t="s">
        <v>172</v>
      </c>
      <c r="U1108" s="5" t="s">
        <v>172</v>
      </c>
      <c r="V1108" s="5" t="s">
        <v>172</v>
      </c>
      <c r="W1108" s="5" t="s">
        <v>172</v>
      </c>
      <c r="X1108" s="5" t="s">
        <v>172</v>
      </c>
      <c r="Y1108" s="5" t="s">
        <v>172</v>
      </c>
      <c r="Z1108" s="5" t="s">
        <v>172</v>
      </c>
      <c r="AA1108" s="5" t="s">
        <v>172</v>
      </c>
      <c r="AB1108" s="5" t="s">
        <v>172</v>
      </c>
      <c r="AC1108" s="5" t="s">
        <v>172</v>
      </c>
      <c r="AD1108" s="5">
        <v>0.128357</v>
      </c>
      <c r="AE1108" s="5" t="s">
        <v>177</v>
      </c>
      <c r="AF1108" s="10" t="s">
        <v>449</v>
      </c>
      <c r="AG1108" s="5" t="s">
        <v>172</v>
      </c>
      <c r="AH1108" s="40" t="s">
        <v>449</v>
      </c>
      <c r="AI1108" s="40" t="s">
        <v>177</v>
      </c>
      <c r="AJ1108" s="40" t="str">
        <f t="shared" si="140"/>
        <v>Yes</v>
      </c>
      <c r="AK1108" s="40" t="s">
        <v>172</v>
      </c>
      <c r="AL1108" s="40" t="s">
        <v>172</v>
      </c>
      <c r="AM1108" s="5" t="s">
        <v>177</v>
      </c>
      <c r="AN1108" s="5" t="s">
        <v>177</v>
      </c>
      <c r="AO1108" s="5" t="s">
        <v>11164</v>
      </c>
      <c r="AP1108" s="5">
        <v>1061828</v>
      </c>
      <c r="AQ1108" s="5">
        <v>750</v>
      </c>
      <c r="AR1108" s="5" t="str">
        <f t="shared" si="134"/>
        <v>no</v>
      </c>
      <c r="AS1108" s="5">
        <v>1672</v>
      </c>
      <c r="AT1108" s="5" t="str">
        <f t="shared" si="135"/>
        <v>yes</v>
      </c>
      <c r="AU1108" s="5" t="str">
        <f t="shared" si="141"/>
        <v>no</v>
      </c>
      <c r="AV1108" s="5">
        <v>93.172802121384692</v>
      </c>
      <c r="AW1108" s="5">
        <v>91.62</v>
      </c>
      <c r="AX1108" s="5" t="str">
        <f t="shared" si="136"/>
        <v>no</v>
      </c>
      <c r="AY1108" s="5">
        <v>15.45</v>
      </c>
      <c r="AZ1108" s="5" t="str">
        <f t="shared" si="137"/>
        <v>no</v>
      </c>
      <c r="BA1108" s="5" t="str">
        <f t="shared" si="138"/>
        <v>no</v>
      </c>
    </row>
    <row r="1109" spans="1:53">
      <c r="A1109" s="5" t="s">
        <v>9648</v>
      </c>
      <c r="B1109" s="162" t="s">
        <v>9702</v>
      </c>
      <c r="C1109" s="5" t="s">
        <v>9677</v>
      </c>
      <c r="D1109" s="5">
        <v>2500000</v>
      </c>
      <c r="E1109" s="5" t="s">
        <v>172</v>
      </c>
      <c r="F1109" s="5" t="s">
        <v>172</v>
      </c>
      <c r="G1109" s="5" t="s">
        <v>2882</v>
      </c>
      <c r="H1109" s="5" t="s">
        <v>4827</v>
      </c>
      <c r="I1109" s="5" t="s">
        <v>4827</v>
      </c>
      <c r="J1109" s="5" t="s">
        <v>172</v>
      </c>
      <c r="K1109" s="10" t="s">
        <v>6174</v>
      </c>
      <c r="L1109" s="136" t="s">
        <v>178</v>
      </c>
      <c r="M1109" s="10" t="s">
        <v>1591</v>
      </c>
      <c r="N1109" s="5" t="s">
        <v>449</v>
      </c>
      <c r="O1109" s="5" t="s">
        <v>449</v>
      </c>
      <c r="P1109" s="5" t="s">
        <v>177</v>
      </c>
      <c r="Q1109" s="5" t="s">
        <v>172</v>
      </c>
      <c r="R1109" s="5" t="s">
        <v>172</v>
      </c>
      <c r="S1109" s="5" t="s">
        <v>172</v>
      </c>
      <c r="T1109" s="5" t="s">
        <v>172</v>
      </c>
      <c r="U1109" s="5" t="s">
        <v>172</v>
      </c>
      <c r="V1109" s="5" t="s">
        <v>172</v>
      </c>
      <c r="W1109" s="5" t="s">
        <v>172</v>
      </c>
      <c r="X1109" s="5" t="s">
        <v>172</v>
      </c>
      <c r="Y1109" s="5" t="s">
        <v>172</v>
      </c>
      <c r="Z1109" s="5" t="s">
        <v>172</v>
      </c>
      <c r="AA1109" s="5" t="s">
        <v>172</v>
      </c>
      <c r="AB1109" s="5" t="s">
        <v>172</v>
      </c>
      <c r="AC1109" s="5" t="s">
        <v>172</v>
      </c>
      <c r="AD1109" s="5">
        <v>7.4631000000000003E-2</v>
      </c>
      <c r="AE1109" s="5" t="s">
        <v>177</v>
      </c>
      <c r="AF1109" s="10" t="s">
        <v>449</v>
      </c>
      <c r="AG1109" s="5" t="s">
        <v>172</v>
      </c>
      <c r="AH1109" s="40" t="s">
        <v>449</v>
      </c>
      <c r="AI1109" s="40" t="s">
        <v>177</v>
      </c>
      <c r="AJ1109" s="40" t="str">
        <f t="shared" si="140"/>
        <v>Yes</v>
      </c>
      <c r="AK1109" s="40" t="s">
        <v>172</v>
      </c>
      <c r="AL1109" s="40" t="s">
        <v>172</v>
      </c>
      <c r="AM1109" s="5" t="s">
        <v>177</v>
      </c>
      <c r="AN1109" s="5" t="s">
        <v>177</v>
      </c>
      <c r="AO1109" s="5" t="s">
        <v>11165</v>
      </c>
      <c r="AP1109" s="5">
        <v>1124170</v>
      </c>
      <c r="AQ1109" s="5">
        <v>57</v>
      </c>
      <c r="AR1109" s="5" t="str">
        <f t="shared" si="134"/>
        <v>yes</v>
      </c>
      <c r="AS1109" s="5">
        <v>41802</v>
      </c>
      <c r="AT1109" s="5" t="str">
        <f t="shared" si="135"/>
        <v>yes</v>
      </c>
      <c r="AU1109" s="5" t="str">
        <f t="shared" si="141"/>
        <v>yes</v>
      </c>
      <c r="AV1109" s="5">
        <v>98.643159683863132</v>
      </c>
      <c r="AW1109" s="5">
        <v>99.97</v>
      </c>
      <c r="AX1109" s="5" t="str">
        <f t="shared" si="136"/>
        <v>yes</v>
      </c>
      <c r="AY1109" s="5">
        <v>1.21</v>
      </c>
      <c r="AZ1109" s="5" t="str">
        <f t="shared" si="137"/>
        <v>yes</v>
      </c>
      <c r="BA1109" s="5" t="str">
        <f t="shared" si="138"/>
        <v>yes</v>
      </c>
    </row>
    <row r="1110" spans="1:53">
      <c r="A1110" s="5" t="s">
        <v>9649</v>
      </c>
      <c r="B1110" s="162" t="s">
        <v>9703</v>
      </c>
      <c r="C1110" s="5" t="s">
        <v>9678</v>
      </c>
      <c r="D1110" s="5">
        <v>2500000</v>
      </c>
      <c r="E1110" s="5" t="s">
        <v>172</v>
      </c>
      <c r="F1110" s="5" t="s">
        <v>172</v>
      </c>
      <c r="G1110" s="5" t="s">
        <v>2882</v>
      </c>
      <c r="H1110" s="5" t="s">
        <v>4827</v>
      </c>
      <c r="I1110" s="5" t="s">
        <v>4827</v>
      </c>
      <c r="J1110" s="5" t="s">
        <v>172</v>
      </c>
      <c r="K1110" s="10" t="s">
        <v>6174</v>
      </c>
      <c r="L1110" s="136" t="s">
        <v>178</v>
      </c>
      <c r="M1110" s="10" t="s">
        <v>1591</v>
      </c>
      <c r="N1110" s="5" t="s">
        <v>449</v>
      </c>
      <c r="O1110" s="5" t="s">
        <v>449</v>
      </c>
      <c r="P1110" s="5" t="s">
        <v>177</v>
      </c>
      <c r="Q1110" s="5" t="s">
        <v>172</v>
      </c>
      <c r="R1110" s="5" t="s">
        <v>172</v>
      </c>
      <c r="S1110" s="5" t="s">
        <v>172</v>
      </c>
      <c r="T1110" s="5" t="s">
        <v>172</v>
      </c>
      <c r="U1110" s="5" t="s">
        <v>172</v>
      </c>
      <c r="V1110" s="5" t="s">
        <v>172</v>
      </c>
      <c r="W1110" s="5" t="s">
        <v>172</v>
      </c>
      <c r="X1110" s="5" t="s">
        <v>172</v>
      </c>
      <c r="Y1110" s="5" t="s">
        <v>172</v>
      </c>
      <c r="Z1110" s="5" t="s">
        <v>172</v>
      </c>
      <c r="AA1110" s="5" t="s">
        <v>172</v>
      </c>
      <c r="AB1110" s="5" t="s">
        <v>172</v>
      </c>
      <c r="AC1110" s="5" t="s">
        <v>172</v>
      </c>
      <c r="AD1110" s="5">
        <v>7.3697399999999996E-2</v>
      </c>
      <c r="AE1110" s="5" t="s">
        <v>177</v>
      </c>
      <c r="AF1110" s="10" t="s">
        <v>449</v>
      </c>
      <c r="AG1110" s="5" t="s">
        <v>172</v>
      </c>
      <c r="AH1110" s="40" t="s">
        <v>449</v>
      </c>
      <c r="AI1110" s="40" t="s">
        <v>177</v>
      </c>
      <c r="AJ1110" s="40" t="str">
        <f t="shared" si="140"/>
        <v>Yes</v>
      </c>
      <c r="AK1110" s="40" t="s">
        <v>172</v>
      </c>
      <c r="AL1110" s="40" t="s">
        <v>172</v>
      </c>
      <c r="AM1110" s="5" t="s">
        <v>177</v>
      </c>
      <c r="AN1110" s="5" t="s">
        <v>177</v>
      </c>
      <c r="AO1110" s="5" t="s">
        <v>11166</v>
      </c>
      <c r="AP1110" s="5">
        <v>1122298</v>
      </c>
      <c r="AQ1110" s="5">
        <v>26</v>
      </c>
      <c r="AR1110" s="5" t="str">
        <f t="shared" si="134"/>
        <v>yes</v>
      </c>
      <c r="AS1110" s="5">
        <v>95815</v>
      </c>
      <c r="AT1110" s="5" t="str">
        <f t="shared" si="135"/>
        <v>yes</v>
      </c>
      <c r="AU1110" s="5" t="str">
        <f t="shared" si="141"/>
        <v>yes</v>
      </c>
      <c r="AV1110" s="5">
        <v>98.478896276257359</v>
      </c>
      <c r="AW1110" s="5">
        <v>100</v>
      </c>
      <c r="AX1110" s="5" t="str">
        <f t="shared" si="136"/>
        <v>yes</v>
      </c>
      <c r="AY1110" s="5">
        <v>0</v>
      </c>
      <c r="AZ1110" s="5" t="str">
        <f t="shared" si="137"/>
        <v>yes</v>
      </c>
      <c r="BA1110" s="5" t="str">
        <f t="shared" si="138"/>
        <v>yes</v>
      </c>
    </row>
    <row r="1111" spans="1:53">
      <c r="A1111" s="137" t="s">
        <v>9267</v>
      </c>
      <c r="B1111" s="5" t="s">
        <v>9305</v>
      </c>
      <c r="C1111" s="5" t="s">
        <v>9305</v>
      </c>
      <c r="D1111" s="5" t="s">
        <v>172</v>
      </c>
      <c r="E1111" s="5" t="s">
        <v>9275</v>
      </c>
      <c r="F1111" s="5" t="s">
        <v>172</v>
      </c>
      <c r="G1111" s="5" t="s">
        <v>9280</v>
      </c>
      <c r="H1111" s="5" t="s">
        <v>1593</v>
      </c>
      <c r="I1111" s="5" t="s">
        <v>6169</v>
      </c>
      <c r="J1111" s="5">
        <v>2015</v>
      </c>
      <c r="K1111" s="10" t="s">
        <v>9271</v>
      </c>
      <c r="L1111" s="136" t="s">
        <v>9272</v>
      </c>
      <c r="M1111" s="5" t="s">
        <v>9273</v>
      </c>
      <c r="N1111" s="5" t="s">
        <v>177</v>
      </c>
      <c r="O1111" s="5" t="s">
        <v>177</v>
      </c>
      <c r="P1111" s="5" t="s">
        <v>449</v>
      </c>
      <c r="Q1111" s="23">
        <v>42309</v>
      </c>
      <c r="R1111" s="5" t="s">
        <v>172</v>
      </c>
      <c r="S1111" s="5" t="s">
        <v>172</v>
      </c>
      <c r="T1111" s="5" t="s">
        <v>172</v>
      </c>
      <c r="U1111" s="5" t="s">
        <v>172</v>
      </c>
      <c r="V1111" s="5" t="s">
        <v>172</v>
      </c>
      <c r="W1111" s="5" t="s">
        <v>172</v>
      </c>
      <c r="X1111" s="5" t="s">
        <v>172</v>
      </c>
      <c r="Y1111" s="163" t="s">
        <v>2820</v>
      </c>
      <c r="Z1111" s="5" t="s">
        <v>172</v>
      </c>
      <c r="AA1111" s="5" t="s">
        <v>2834</v>
      </c>
      <c r="AB1111" s="5" t="s">
        <v>6586</v>
      </c>
      <c r="AC1111" s="5" t="s">
        <v>172</v>
      </c>
      <c r="AD1111" s="5">
        <v>3.8190399999999999E-2</v>
      </c>
      <c r="AE1111" s="5" t="s">
        <v>177</v>
      </c>
      <c r="AF1111" s="5" t="s">
        <v>449</v>
      </c>
      <c r="AG1111" s="40">
        <v>3.2464800000000002E-2</v>
      </c>
      <c r="AH1111" s="40" t="s">
        <v>177</v>
      </c>
      <c r="AI1111" s="40" t="s">
        <v>449</v>
      </c>
      <c r="AJ1111" s="40" t="str">
        <f>IF(AG1111&gt;0.75,"Yes","No")</f>
        <v>No</v>
      </c>
      <c r="AK1111" s="40" t="s">
        <v>172</v>
      </c>
      <c r="AL1111" s="40" t="s">
        <v>172</v>
      </c>
      <c r="AM1111" s="5" t="s">
        <v>449</v>
      </c>
      <c r="AN1111" s="5" t="s">
        <v>449</v>
      </c>
      <c r="AO1111" s="5" t="s">
        <v>172</v>
      </c>
    </row>
    <row r="1112" spans="1:53">
      <c r="A1112" s="137" t="s">
        <v>9268</v>
      </c>
      <c r="B1112" s="5" t="s">
        <v>9306</v>
      </c>
      <c r="C1112" s="5" t="s">
        <v>9306</v>
      </c>
      <c r="D1112" s="5" t="s">
        <v>172</v>
      </c>
      <c r="E1112" s="5" t="s">
        <v>9276</v>
      </c>
      <c r="F1112" s="5" t="s">
        <v>172</v>
      </c>
      <c r="G1112" s="5" t="s">
        <v>9280</v>
      </c>
      <c r="H1112" s="5" t="s">
        <v>1593</v>
      </c>
      <c r="I1112" s="5" t="s">
        <v>6169</v>
      </c>
      <c r="J1112" s="5">
        <v>2015</v>
      </c>
      <c r="K1112" s="10" t="s">
        <v>9271</v>
      </c>
      <c r="L1112" s="136" t="s">
        <v>9272</v>
      </c>
      <c r="M1112" s="5" t="s">
        <v>9273</v>
      </c>
      <c r="N1112" s="5" t="s">
        <v>177</v>
      </c>
      <c r="O1112" s="5" t="s">
        <v>177</v>
      </c>
      <c r="P1112" s="5" t="s">
        <v>449</v>
      </c>
      <c r="Q1112" s="23">
        <v>42309</v>
      </c>
      <c r="R1112" s="5" t="s">
        <v>172</v>
      </c>
      <c r="S1112" s="5" t="s">
        <v>172</v>
      </c>
      <c r="T1112" s="5" t="s">
        <v>172</v>
      </c>
      <c r="U1112" s="5" t="s">
        <v>172</v>
      </c>
      <c r="V1112" s="5" t="s">
        <v>172</v>
      </c>
      <c r="W1112" s="5" t="s">
        <v>172</v>
      </c>
      <c r="X1112" s="5" t="s">
        <v>172</v>
      </c>
      <c r="Y1112" s="163" t="s">
        <v>2820</v>
      </c>
      <c r="Z1112" s="5" t="s">
        <v>172</v>
      </c>
      <c r="AA1112" s="5" t="s">
        <v>2834</v>
      </c>
      <c r="AB1112" s="5" t="s">
        <v>6586</v>
      </c>
      <c r="AC1112" s="5" t="s">
        <v>172</v>
      </c>
      <c r="AD1112" s="5">
        <v>7.45257E-2</v>
      </c>
      <c r="AE1112" s="5" t="s">
        <v>177</v>
      </c>
      <c r="AF1112" s="5" t="s">
        <v>449</v>
      </c>
      <c r="AG1112" s="40">
        <v>6.6528199999999996E-2</v>
      </c>
      <c r="AH1112" s="40" t="s">
        <v>177</v>
      </c>
      <c r="AI1112" s="40" t="s">
        <v>449</v>
      </c>
      <c r="AJ1112" s="40" t="str">
        <f>IF(AG1112&gt;0.75,"Yes","No")</f>
        <v>No</v>
      </c>
      <c r="AK1112" s="40" t="s">
        <v>172</v>
      </c>
      <c r="AL1112" s="40" t="s">
        <v>172</v>
      </c>
      <c r="AM1112" s="5" t="s">
        <v>449</v>
      </c>
      <c r="AN1112" s="5" t="s">
        <v>449</v>
      </c>
      <c r="AO1112" s="5" t="s">
        <v>172</v>
      </c>
    </row>
    <row r="1113" spans="1:53">
      <c r="A1113" s="137" t="s">
        <v>9269</v>
      </c>
      <c r="B1113" s="5" t="s">
        <v>9307</v>
      </c>
      <c r="C1113" s="5" t="s">
        <v>9307</v>
      </c>
      <c r="D1113" s="5" t="s">
        <v>172</v>
      </c>
      <c r="E1113" s="5" t="s">
        <v>9277</v>
      </c>
      <c r="F1113" s="5" t="s">
        <v>172</v>
      </c>
      <c r="G1113" s="5" t="s">
        <v>9280</v>
      </c>
      <c r="H1113" s="5" t="s">
        <v>1593</v>
      </c>
      <c r="I1113" s="5" t="s">
        <v>6169</v>
      </c>
      <c r="J1113" s="5">
        <v>2016</v>
      </c>
      <c r="K1113" s="10" t="s">
        <v>9271</v>
      </c>
      <c r="L1113" s="136" t="s">
        <v>9272</v>
      </c>
      <c r="M1113" s="5" t="s">
        <v>9273</v>
      </c>
      <c r="N1113" s="5" t="s">
        <v>177</v>
      </c>
      <c r="O1113" s="5" t="s">
        <v>177</v>
      </c>
      <c r="P1113" s="5" t="s">
        <v>449</v>
      </c>
      <c r="Q1113" s="23">
        <v>42583</v>
      </c>
      <c r="R1113" s="5" t="s">
        <v>172</v>
      </c>
      <c r="S1113" s="5" t="s">
        <v>172</v>
      </c>
      <c r="T1113" s="5" t="s">
        <v>172</v>
      </c>
      <c r="U1113" s="5" t="s">
        <v>172</v>
      </c>
      <c r="V1113" s="5" t="s">
        <v>172</v>
      </c>
      <c r="W1113" s="5" t="s">
        <v>172</v>
      </c>
      <c r="X1113" s="5" t="s">
        <v>172</v>
      </c>
      <c r="Y1113" s="163" t="s">
        <v>9281</v>
      </c>
      <c r="Z1113" s="5" t="s">
        <v>172</v>
      </c>
      <c r="AA1113" s="5" t="s">
        <v>2834</v>
      </c>
      <c r="AB1113" s="5" t="s">
        <v>6586</v>
      </c>
      <c r="AC1113" s="5" t="s">
        <v>172</v>
      </c>
      <c r="AD1113" s="5">
        <v>4.2504E-2</v>
      </c>
      <c r="AE1113" s="5" t="s">
        <v>177</v>
      </c>
      <c r="AF1113" s="5" t="s">
        <v>449</v>
      </c>
      <c r="AG1113" s="40">
        <v>3.6566599999999998E-2</v>
      </c>
      <c r="AH1113" s="40" t="s">
        <v>177</v>
      </c>
      <c r="AI1113" s="40" t="s">
        <v>449</v>
      </c>
      <c r="AJ1113" s="40" t="str">
        <f>IF(AG1113&gt;0.75,"Yes","No")</f>
        <v>No</v>
      </c>
      <c r="AK1113" s="40" t="s">
        <v>172</v>
      </c>
      <c r="AL1113" s="40" t="s">
        <v>172</v>
      </c>
      <c r="AM1113" s="5" t="s">
        <v>449</v>
      </c>
      <c r="AN1113" s="5" t="s">
        <v>449</v>
      </c>
      <c r="AO1113" s="5" t="s">
        <v>172</v>
      </c>
    </row>
    <row r="1114" spans="1:53">
      <c r="A1114" s="137" t="s">
        <v>9270</v>
      </c>
      <c r="B1114" s="5" t="s">
        <v>9308</v>
      </c>
      <c r="C1114" s="5" t="s">
        <v>9308</v>
      </c>
      <c r="D1114" s="5" t="s">
        <v>172</v>
      </c>
      <c r="E1114" s="5" t="s">
        <v>9278</v>
      </c>
      <c r="F1114" s="5" t="s">
        <v>172</v>
      </c>
      <c r="G1114" s="5" t="s">
        <v>9280</v>
      </c>
      <c r="H1114" s="5" t="s">
        <v>1593</v>
      </c>
      <c r="I1114" s="5" t="s">
        <v>6169</v>
      </c>
      <c r="J1114" s="5">
        <v>2016</v>
      </c>
      <c r="K1114" s="10" t="s">
        <v>9271</v>
      </c>
      <c r="L1114" s="136" t="s">
        <v>9272</v>
      </c>
      <c r="M1114" s="5" t="s">
        <v>172</v>
      </c>
      <c r="N1114" s="5" t="s">
        <v>177</v>
      </c>
      <c r="O1114" s="5" t="s">
        <v>172</v>
      </c>
      <c r="P1114" s="5" t="s">
        <v>449</v>
      </c>
      <c r="Q1114" s="23">
        <v>42583</v>
      </c>
      <c r="R1114" s="5" t="s">
        <v>172</v>
      </c>
      <c r="S1114" s="5" t="s">
        <v>172</v>
      </c>
      <c r="T1114" s="5" t="s">
        <v>172</v>
      </c>
      <c r="U1114" s="5" t="s">
        <v>172</v>
      </c>
      <c r="V1114" s="5" t="s">
        <v>172</v>
      </c>
      <c r="W1114" s="5" t="s">
        <v>172</v>
      </c>
      <c r="X1114" s="5" t="s">
        <v>172</v>
      </c>
      <c r="Y1114" s="163" t="s">
        <v>2820</v>
      </c>
      <c r="Z1114" s="5" t="s">
        <v>172</v>
      </c>
      <c r="AA1114" s="5" t="s">
        <v>2834</v>
      </c>
      <c r="AB1114" s="5" t="s">
        <v>6586</v>
      </c>
      <c r="AC1114" s="5" t="s">
        <v>172</v>
      </c>
      <c r="AD1114" s="5">
        <v>0.12878600000000001</v>
      </c>
      <c r="AE1114" s="5" t="s">
        <v>177</v>
      </c>
      <c r="AF1114" s="5" t="s">
        <v>449</v>
      </c>
      <c r="AG1114" s="40">
        <v>0.118302</v>
      </c>
      <c r="AH1114" s="40" t="s">
        <v>177</v>
      </c>
      <c r="AI1114" s="40" t="s">
        <v>449</v>
      </c>
      <c r="AJ1114" s="40" t="str">
        <f>IF(AG1114&gt;0.75,"Yes","No")</f>
        <v>No</v>
      </c>
      <c r="AK1114" s="40" t="s">
        <v>172</v>
      </c>
      <c r="AL1114" s="40" t="s">
        <v>172</v>
      </c>
      <c r="AM1114" s="5" t="s">
        <v>449</v>
      </c>
      <c r="AN1114" s="5" t="s">
        <v>449</v>
      </c>
      <c r="AO1114" s="5" t="s">
        <v>172</v>
      </c>
    </row>
    <row r="1115" spans="1:53">
      <c r="A1115" s="137" t="s">
        <v>9311</v>
      </c>
      <c r="B1115" s="5" t="s">
        <v>9288</v>
      </c>
      <c r="C1115" s="5" t="s">
        <v>9296</v>
      </c>
      <c r="D1115" s="5">
        <v>2500000</v>
      </c>
      <c r="E1115" s="136" t="s">
        <v>9292</v>
      </c>
      <c r="F1115" s="5" t="s">
        <v>9288</v>
      </c>
      <c r="G1115" s="5" t="s">
        <v>2882</v>
      </c>
      <c r="H1115" s="5" t="s">
        <v>1593</v>
      </c>
      <c r="I1115" s="5" t="s">
        <v>6169</v>
      </c>
      <c r="J1115" s="5">
        <v>2016</v>
      </c>
      <c r="K1115" s="10" t="s">
        <v>9289</v>
      </c>
      <c r="L1115" s="136" t="s">
        <v>9272</v>
      </c>
      <c r="M1115" s="5" t="s">
        <v>9290</v>
      </c>
      <c r="N1115" s="5" t="s">
        <v>177</v>
      </c>
      <c r="O1115" s="5" t="s">
        <v>177</v>
      </c>
      <c r="P1115" s="5" t="s">
        <v>449</v>
      </c>
      <c r="Q1115" s="23">
        <v>42431</v>
      </c>
      <c r="R1115" s="164" t="s">
        <v>172</v>
      </c>
      <c r="S1115" s="5" t="s">
        <v>172</v>
      </c>
      <c r="T1115" s="5" t="s">
        <v>172</v>
      </c>
      <c r="U1115" s="5" t="s">
        <v>172</v>
      </c>
      <c r="V1115" s="5" t="s">
        <v>172</v>
      </c>
      <c r="W1115" s="5" t="s">
        <v>172</v>
      </c>
      <c r="X1115" s="5" t="s">
        <v>172</v>
      </c>
      <c r="Y1115" s="163" t="s">
        <v>9284</v>
      </c>
      <c r="Z1115" s="5" t="s">
        <v>9294</v>
      </c>
      <c r="AA1115" s="5" t="s">
        <v>9390</v>
      </c>
      <c r="AB1115" s="5" t="s">
        <v>6586</v>
      </c>
      <c r="AC1115" s="5" t="s">
        <v>172</v>
      </c>
      <c r="AD1115" s="5">
        <v>6.2425399999999999E-2</v>
      </c>
      <c r="AE1115" s="5" t="s">
        <v>177</v>
      </c>
      <c r="AF1115" s="5" t="s">
        <v>449</v>
      </c>
      <c r="AG1115" s="40">
        <v>0.11500299999999999</v>
      </c>
      <c r="AH1115" s="40" t="s">
        <v>177</v>
      </c>
      <c r="AI1115" s="40" t="s">
        <v>449</v>
      </c>
      <c r="AJ1115" s="40" t="str">
        <f>IF(AG1115&gt;0.75,"Yes","No")</f>
        <v>No</v>
      </c>
      <c r="AK1115" s="40" t="s">
        <v>172</v>
      </c>
      <c r="AL1115" s="40" t="s">
        <v>172</v>
      </c>
      <c r="AM1115" s="5" t="s">
        <v>177</v>
      </c>
      <c r="AN1115" s="5" t="s">
        <v>177</v>
      </c>
    </row>
    <row r="1116" spans="1:53">
      <c r="A1116" s="137" t="s">
        <v>9312</v>
      </c>
      <c r="B1116" s="5" t="s">
        <v>9313</v>
      </c>
      <c r="C1116" s="5" t="s">
        <v>9295</v>
      </c>
      <c r="D1116" s="5">
        <v>1473261</v>
      </c>
      <c r="E1116" s="5" t="s">
        <v>9291</v>
      </c>
      <c r="F1116" s="81" t="s">
        <v>9287</v>
      </c>
      <c r="G1116" s="5" t="s">
        <v>2882</v>
      </c>
      <c r="H1116" s="5" t="s">
        <v>1593</v>
      </c>
      <c r="I1116" s="5" t="s">
        <v>6169</v>
      </c>
      <c r="J1116" s="5">
        <v>2018</v>
      </c>
      <c r="K1116" s="10" t="s">
        <v>9289</v>
      </c>
      <c r="L1116" s="136" t="s">
        <v>9293</v>
      </c>
      <c r="M1116" s="5" t="s">
        <v>9290</v>
      </c>
      <c r="N1116" s="5" t="s">
        <v>177</v>
      </c>
      <c r="O1116" s="5" t="s">
        <v>177</v>
      </c>
      <c r="P1116" s="5" t="s">
        <v>449</v>
      </c>
      <c r="Q1116" s="23">
        <v>43188</v>
      </c>
      <c r="R1116" s="5" t="s">
        <v>172</v>
      </c>
      <c r="S1116" s="5" t="s">
        <v>172</v>
      </c>
      <c r="T1116" s="5" t="s">
        <v>172</v>
      </c>
      <c r="U1116" s="5" t="s">
        <v>172</v>
      </c>
      <c r="V1116" s="5" t="s">
        <v>172</v>
      </c>
      <c r="W1116" s="5" t="s">
        <v>172</v>
      </c>
      <c r="X1116" s="5" t="s">
        <v>172</v>
      </c>
      <c r="Y1116" s="163" t="s">
        <v>9284</v>
      </c>
      <c r="Z1116" s="5" t="s">
        <v>9294</v>
      </c>
      <c r="AA1116" s="5" t="s">
        <v>9390</v>
      </c>
      <c r="AB1116" s="5" t="s">
        <v>6586</v>
      </c>
      <c r="AC1116" s="5" t="s">
        <v>172</v>
      </c>
      <c r="AD1116" s="5">
        <v>4.5783999999999998E-2</v>
      </c>
      <c r="AE1116" s="5" t="s">
        <v>177</v>
      </c>
      <c r="AF1116" s="5" t="s">
        <v>449</v>
      </c>
      <c r="AG1116" s="40">
        <v>3.4003699999999998E-2</v>
      </c>
      <c r="AH1116" s="40" t="s">
        <v>177</v>
      </c>
      <c r="AI1116" s="40" t="s">
        <v>449</v>
      </c>
      <c r="AJ1116" s="40" t="str">
        <f>IF(AG1116&gt;0.75,"Yes","No")</f>
        <v>No</v>
      </c>
      <c r="AK1116" s="40" t="s">
        <v>172</v>
      </c>
      <c r="AL1116" s="40" t="s">
        <v>172</v>
      </c>
      <c r="AM1116" s="5" t="s">
        <v>177</v>
      </c>
      <c r="AN1116" s="5" t="s">
        <v>177</v>
      </c>
    </row>
    <row r="1117" spans="1:53">
      <c r="A1117" s="5" t="s">
        <v>9396</v>
      </c>
      <c r="B1117" s="166" t="s">
        <v>9398</v>
      </c>
      <c r="C1117" s="5" t="s">
        <v>9397</v>
      </c>
      <c r="D1117" s="5">
        <v>14100000</v>
      </c>
      <c r="E1117" s="5" t="s">
        <v>172</v>
      </c>
      <c r="F1117" s="5" t="s">
        <v>172</v>
      </c>
      <c r="G1117" s="5" t="s">
        <v>2882</v>
      </c>
      <c r="H1117" s="5" t="s">
        <v>1593</v>
      </c>
      <c r="I1117" s="5" t="s">
        <v>9331</v>
      </c>
      <c r="J1117" s="5" t="s">
        <v>172</v>
      </c>
      <c r="K1117" s="10" t="s">
        <v>9399</v>
      </c>
      <c r="L1117" s="136" t="s">
        <v>9131</v>
      </c>
      <c r="M1117" s="10" t="s">
        <v>9132</v>
      </c>
      <c r="N1117" s="5" t="s">
        <v>449</v>
      </c>
      <c r="O1117" s="10" t="s">
        <v>449</v>
      </c>
      <c r="P1117" s="5" t="s">
        <v>449</v>
      </c>
      <c r="Q1117" s="5" t="s">
        <v>172</v>
      </c>
      <c r="R1117" s="5" t="s">
        <v>172</v>
      </c>
      <c r="S1117" s="5" t="s">
        <v>172</v>
      </c>
      <c r="T1117" s="5" t="s">
        <v>172</v>
      </c>
      <c r="U1117" s="5" t="s">
        <v>172</v>
      </c>
      <c r="V1117" s="5" t="s">
        <v>172</v>
      </c>
      <c r="W1117" s="5" t="s">
        <v>172</v>
      </c>
      <c r="X1117" s="5" t="s">
        <v>172</v>
      </c>
      <c r="Y1117" s="5" t="s">
        <v>2814</v>
      </c>
      <c r="Z1117" s="5" t="s">
        <v>172</v>
      </c>
      <c r="AA1117" s="5" t="s">
        <v>9400</v>
      </c>
      <c r="AB1117" s="5" t="s">
        <v>2254</v>
      </c>
      <c r="AC1117" s="5" t="s">
        <v>172</v>
      </c>
      <c r="AD1117" s="5">
        <v>0.53370499999999998</v>
      </c>
      <c r="AG1117" s="5" t="s">
        <v>172</v>
      </c>
      <c r="AH1117" s="40" t="s">
        <v>449</v>
      </c>
      <c r="AI1117" s="40" t="s">
        <v>177</v>
      </c>
      <c r="AJ1117" s="40" t="str">
        <f>IF(AG1117&gt;0.75,"Yes","No")</f>
        <v>Yes</v>
      </c>
      <c r="AK1117" s="40" t="s">
        <v>172</v>
      </c>
      <c r="AL1117" s="40" t="s">
        <v>172</v>
      </c>
    </row>
    <row r="1118" spans="1:53">
      <c r="A1118" s="137" t="s">
        <v>9315</v>
      </c>
      <c r="B1118" s="5" t="s">
        <v>172</v>
      </c>
      <c r="C1118" s="5" t="s">
        <v>172</v>
      </c>
      <c r="D1118" s="5" t="s">
        <v>172</v>
      </c>
      <c r="E1118" s="5" t="s">
        <v>172</v>
      </c>
      <c r="F1118" s="5" t="s">
        <v>172</v>
      </c>
      <c r="G1118" s="5" t="s">
        <v>172</v>
      </c>
      <c r="H1118" s="5" t="s">
        <v>1549</v>
      </c>
      <c r="I1118" s="5" t="s">
        <v>9331</v>
      </c>
      <c r="J1118" s="5" t="s">
        <v>9333</v>
      </c>
      <c r="K1118" s="10" t="s">
        <v>9321</v>
      </c>
      <c r="L1118" s="136" t="s">
        <v>9131</v>
      </c>
      <c r="M1118" s="10" t="s">
        <v>9132</v>
      </c>
      <c r="N1118" s="5" t="s">
        <v>449</v>
      </c>
      <c r="O1118" s="10" t="s">
        <v>449</v>
      </c>
      <c r="P1118" s="5" t="s">
        <v>449</v>
      </c>
      <c r="Q1118" s="5" t="s">
        <v>172</v>
      </c>
      <c r="R1118" s="5" t="s">
        <v>172</v>
      </c>
      <c r="S1118" s="5" t="s">
        <v>172</v>
      </c>
      <c r="T1118" s="5" t="s">
        <v>172</v>
      </c>
      <c r="U1118" s="5" t="s">
        <v>172</v>
      </c>
      <c r="V1118" s="5" t="s">
        <v>172</v>
      </c>
      <c r="W1118" s="5" t="s">
        <v>172</v>
      </c>
      <c r="X1118" s="5" t="s">
        <v>172</v>
      </c>
      <c r="Y1118" s="5" t="s">
        <v>2814</v>
      </c>
      <c r="Z1118" s="5" t="s">
        <v>9316</v>
      </c>
      <c r="AA1118" s="5" t="s">
        <v>9317</v>
      </c>
      <c r="AB1118" s="5" t="s">
        <v>2254</v>
      </c>
      <c r="AC1118" s="5" t="s">
        <v>172</v>
      </c>
      <c r="AG1118" s="5" t="s">
        <v>172</v>
      </c>
      <c r="AH1118" s="40" t="s">
        <v>449</v>
      </c>
      <c r="AI1118" s="40" t="s">
        <v>177</v>
      </c>
      <c r="AJ1118" s="40" t="str">
        <f>IF(AG1118&gt;0.75,"Yes","No")</f>
        <v>Yes</v>
      </c>
      <c r="AK1118" s="40" t="s">
        <v>172</v>
      </c>
      <c r="AL1118" s="40" t="s">
        <v>172</v>
      </c>
    </row>
    <row r="1119" spans="1:53">
      <c r="A1119" s="137" t="s">
        <v>9318</v>
      </c>
      <c r="B1119" s="5" t="s">
        <v>172</v>
      </c>
      <c r="C1119" s="5" t="s">
        <v>172</v>
      </c>
      <c r="D1119" s="5" t="s">
        <v>172</v>
      </c>
      <c r="E1119" s="5" t="s">
        <v>172</v>
      </c>
      <c r="F1119" s="5" t="s">
        <v>172</v>
      </c>
      <c r="G1119" s="5" t="s">
        <v>172</v>
      </c>
      <c r="H1119" s="5" t="s">
        <v>1549</v>
      </c>
      <c r="I1119" s="5" t="s">
        <v>9331</v>
      </c>
      <c r="J1119" s="5" t="s">
        <v>9334</v>
      </c>
      <c r="K1119" s="10" t="s">
        <v>9321</v>
      </c>
      <c r="L1119" s="136" t="s">
        <v>9131</v>
      </c>
      <c r="M1119" s="10" t="s">
        <v>9132</v>
      </c>
      <c r="N1119" s="5" t="s">
        <v>449</v>
      </c>
      <c r="O1119" s="10" t="s">
        <v>449</v>
      </c>
      <c r="P1119" s="5" t="s">
        <v>449</v>
      </c>
      <c r="Q1119" s="5" t="s">
        <v>172</v>
      </c>
      <c r="R1119" s="5" t="s">
        <v>172</v>
      </c>
      <c r="S1119" s="5" t="s">
        <v>172</v>
      </c>
      <c r="T1119" s="5" t="s">
        <v>172</v>
      </c>
      <c r="U1119" s="5" t="s">
        <v>172</v>
      </c>
      <c r="V1119" s="5" t="s">
        <v>172</v>
      </c>
      <c r="W1119" s="5" t="s">
        <v>172</v>
      </c>
      <c r="X1119" s="5" t="s">
        <v>172</v>
      </c>
      <c r="Y1119" s="5" t="s">
        <v>2814</v>
      </c>
      <c r="Z1119" s="5" t="s">
        <v>9319</v>
      </c>
      <c r="AA1119" s="5" t="s">
        <v>9320</v>
      </c>
      <c r="AB1119" s="5" t="s">
        <v>2254</v>
      </c>
      <c r="AC1119" s="5" t="s">
        <v>172</v>
      </c>
      <c r="AG1119" s="5" t="s">
        <v>172</v>
      </c>
      <c r="AH1119" s="40" t="s">
        <v>449</v>
      </c>
      <c r="AI1119" s="40" t="s">
        <v>177</v>
      </c>
      <c r="AJ1119" s="40" t="str">
        <f>IF(AG1119&gt;0.75,"Yes","No")</f>
        <v>Yes</v>
      </c>
      <c r="AK1119" s="40" t="s">
        <v>172</v>
      </c>
      <c r="AL1119" s="40" t="s">
        <v>172</v>
      </c>
      <c r="AM1119" s="5"/>
      <c r="AN1119" s="5"/>
    </row>
    <row r="1120" spans="1:53">
      <c r="A1120" s="5" t="s">
        <v>9322</v>
      </c>
      <c r="B1120" s="5" t="s">
        <v>172</v>
      </c>
      <c r="C1120" s="5" t="s">
        <v>172</v>
      </c>
      <c r="D1120" s="5" t="s">
        <v>172</v>
      </c>
      <c r="E1120" s="5" t="s">
        <v>172</v>
      </c>
      <c r="F1120" s="5" t="s">
        <v>172</v>
      </c>
      <c r="G1120" s="5" t="s">
        <v>172</v>
      </c>
      <c r="H1120" s="5" t="s">
        <v>1593</v>
      </c>
      <c r="I1120" s="5" t="s">
        <v>9331</v>
      </c>
      <c r="J1120" s="5" t="s">
        <v>9335</v>
      </c>
      <c r="K1120" s="10" t="s">
        <v>9321</v>
      </c>
      <c r="L1120" s="136" t="s">
        <v>9131</v>
      </c>
      <c r="M1120" s="10" t="s">
        <v>9132</v>
      </c>
      <c r="N1120" s="5" t="s">
        <v>449</v>
      </c>
      <c r="O1120" s="10" t="s">
        <v>449</v>
      </c>
      <c r="P1120" s="5" t="s">
        <v>449</v>
      </c>
      <c r="Q1120" s="5" t="s">
        <v>172</v>
      </c>
      <c r="R1120" s="5" t="s">
        <v>172</v>
      </c>
      <c r="S1120" s="5" t="s">
        <v>172</v>
      </c>
      <c r="T1120" s="5" t="s">
        <v>172</v>
      </c>
      <c r="U1120" s="5" t="s">
        <v>172</v>
      </c>
      <c r="V1120" s="5" t="s">
        <v>172</v>
      </c>
      <c r="W1120" s="5" t="s">
        <v>172</v>
      </c>
      <c r="X1120" s="5" t="s">
        <v>172</v>
      </c>
      <c r="Y1120" s="5" t="s">
        <v>2814</v>
      </c>
      <c r="Z1120" s="5" t="s">
        <v>9323</v>
      </c>
      <c r="AA1120" s="5" t="s">
        <v>9317</v>
      </c>
      <c r="AB1120" s="5" t="s">
        <v>2254</v>
      </c>
      <c r="AC1120" s="5" t="s">
        <v>172</v>
      </c>
      <c r="AG1120" s="5" t="s">
        <v>172</v>
      </c>
      <c r="AH1120" s="40" t="s">
        <v>449</v>
      </c>
      <c r="AI1120" s="40" t="s">
        <v>177</v>
      </c>
      <c r="AJ1120" s="40" t="str">
        <f>IF(AG1120&gt;0.75,"Yes","No")</f>
        <v>Yes</v>
      </c>
      <c r="AK1120" s="40" t="s">
        <v>172</v>
      </c>
      <c r="AL1120" s="40" t="s">
        <v>172</v>
      </c>
    </row>
    <row r="1121" spans="1:38">
      <c r="A1121" s="5" t="s">
        <v>9324</v>
      </c>
      <c r="B1121" s="5" t="s">
        <v>172</v>
      </c>
      <c r="C1121" s="5" t="s">
        <v>172</v>
      </c>
      <c r="D1121" s="5" t="s">
        <v>172</v>
      </c>
      <c r="E1121" s="5" t="s">
        <v>172</v>
      </c>
      <c r="F1121" s="5" t="s">
        <v>172</v>
      </c>
      <c r="G1121" s="5" t="s">
        <v>172</v>
      </c>
      <c r="H1121" s="5" t="s">
        <v>9325</v>
      </c>
      <c r="I1121" s="5" t="s">
        <v>9331</v>
      </c>
      <c r="J1121" s="5" t="s">
        <v>9336</v>
      </c>
      <c r="K1121" s="10" t="s">
        <v>9321</v>
      </c>
      <c r="L1121" s="136" t="s">
        <v>9131</v>
      </c>
      <c r="M1121" s="10" t="s">
        <v>9132</v>
      </c>
      <c r="N1121" s="5" t="s">
        <v>449</v>
      </c>
      <c r="O1121" s="10" t="s">
        <v>449</v>
      </c>
      <c r="P1121" s="5" t="s">
        <v>449</v>
      </c>
      <c r="Q1121" s="5" t="s">
        <v>172</v>
      </c>
      <c r="R1121" s="5" t="s">
        <v>172</v>
      </c>
      <c r="S1121" s="5" t="s">
        <v>172</v>
      </c>
      <c r="T1121" s="5" t="s">
        <v>172</v>
      </c>
      <c r="U1121" s="5" t="s">
        <v>172</v>
      </c>
      <c r="V1121" s="5" t="s">
        <v>172</v>
      </c>
      <c r="W1121" s="5" t="s">
        <v>172</v>
      </c>
      <c r="X1121" s="5" t="s">
        <v>172</v>
      </c>
      <c r="Y1121" s="5" t="s">
        <v>2814</v>
      </c>
      <c r="Z1121" s="5" t="s">
        <v>9326</v>
      </c>
      <c r="AA1121" s="5" t="s">
        <v>1563</v>
      </c>
      <c r="AB1121" s="5" t="s">
        <v>2254</v>
      </c>
      <c r="AC1121" s="5" t="s">
        <v>172</v>
      </c>
      <c r="AG1121" s="5" t="s">
        <v>172</v>
      </c>
      <c r="AH1121" s="40" t="s">
        <v>449</v>
      </c>
      <c r="AI1121" s="40" t="s">
        <v>177</v>
      </c>
      <c r="AJ1121" s="40" t="str">
        <f>IF(AG1121&gt;0.75,"Yes","No")</f>
        <v>Yes</v>
      </c>
      <c r="AK1121" s="40" t="s">
        <v>172</v>
      </c>
      <c r="AL1121" s="40" t="s">
        <v>172</v>
      </c>
    </row>
  </sheetData>
  <sortState ref="A1040:BN1046">
    <sortCondition ref="B1040:B1046"/>
  </sortState>
  <conditionalFormatting sqref="A1">
    <cfRule type="duplicateValues" dxfId="89" priority="174"/>
  </conditionalFormatting>
  <conditionalFormatting sqref="A471:A484">
    <cfRule type="duplicateValues" dxfId="88" priority="172"/>
  </conditionalFormatting>
  <conditionalFormatting sqref="AM1035:AN1037 AM1035:AM1038 AM11:AN12 AM1:AM44 AM45:AN1031 AN2:AN44 AM1040:AN1046 AM1111:AN1117 AM1115:AM1048576">
    <cfRule type="cellIs" dxfId="87" priority="163" operator="equal">
      <formula>"No"</formula>
    </cfRule>
  </conditionalFormatting>
  <conditionalFormatting sqref="A1037">
    <cfRule type="duplicateValues" dxfId="86" priority="152"/>
  </conditionalFormatting>
  <conditionalFormatting sqref="A1037">
    <cfRule type="duplicateValues" dxfId="85" priority="151"/>
  </conditionalFormatting>
  <conditionalFormatting sqref="BA1032:BA1034 AZ1034 AZ2:BA1031 AZ1035:BA1046 AZ1111:BA1117 AR2:AR1046 AR1111:AR1117 AT2:AU1046 AT1111:AU1117 AX2:AX1046 AX1111:AX1117">
    <cfRule type="cellIs" dxfId="84" priority="137" operator="equal">
      <formula>"yes"</formula>
    </cfRule>
    <cfRule type="cellIs" dxfId="83" priority="138" operator="equal">
      <formula>"no"</formula>
    </cfRule>
  </conditionalFormatting>
  <conditionalFormatting sqref="AN1037">
    <cfRule type="cellIs" dxfId="82" priority="127" operator="equal">
      <formula>"No"</formula>
    </cfRule>
  </conditionalFormatting>
  <conditionalFormatting sqref="AM1032:AM1034">
    <cfRule type="cellIs" dxfId="81" priority="126" operator="equal">
      <formula>"No"</formula>
    </cfRule>
  </conditionalFormatting>
  <conditionalFormatting sqref="AN1032:AN1034">
    <cfRule type="cellIs" dxfId="80" priority="125" operator="equal">
      <formula>"No"</formula>
    </cfRule>
  </conditionalFormatting>
  <conditionalFormatting sqref="AZ1032">
    <cfRule type="cellIs" dxfId="79" priority="113" operator="equal">
      <formula>"yes"</formula>
    </cfRule>
    <cfRule type="cellIs" dxfId="78" priority="114" operator="equal">
      <formula>"no"</formula>
    </cfRule>
  </conditionalFormatting>
  <conditionalFormatting sqref="AZ1033">
    <cfRule type="cellIs" dxfId="77" priority="111" operator="equal">
      <formula>"yes"</formula>
    </cfRule>
    <cfRule type="cellIs" dxfId="76" priority="112" operator="equal">
      <formula>"no"</formula>
    </cfRule>
  </conditionalFormatting>
  <conditionalFormatting sqref="A23:B23">
    <cfRule type="duplicateValues" dxfId="75" priority="95"/>
  </conditionalFormatting>
  <conditionalFormatting sqref="A23:B23">
    <cfRule type="duplicateValues" dxfId="74" priority="96"/>
  </conditionalFormatting>
  <conditionalFormatting sqref="C23">
    <cfRule type="duplicateValues" dxfId="73" priority="93"/>
  </conditionalFormatting>
  <conditionalFormatting sqref="C23">
    <cfRule type="duplicateValues" dxfId="72" priority="94"/>
  </conditionalFormatting>
  <conditionalFormatting sqref="A1115:A1116">
    <cfRule type="duplicateValues" dxfId="71" priority="304"/>
  </conditionalFormatting>
  <conditionalFormatting sqref="A1118">
    <cfRule type="duplicateValues" dxfId="70" priority="88"/>
  </conditionalFormatting>
  <conditionalFormatting sqref="A1119">
    <cfRule type="duplicateValues" dxfId="69" priority="87"/>
  </conditionalFormatting>
  <conditionalFormatting sqref="AM1039">
    <cfRule type="cellIs" dxfId="68" priority="86" operator="equal">
      <formula>"No"</formula>
    </cfRule>
  </conditionalFormatting>
  <conditionalFormatting sqref="AM1115:AN1117">
    <cfRule type="cellIs" dxfId="67" priority="85" operator="equal">
      <formula>"No"</formula>
    </cfRule>
  </conditionalFormatting>
  <conditionalFormatting sqref="B544">
    <cfRule type="duplicateValues" dxfId="66" priority="81"/>
  </conditionalFormatting>
  <conditionalFormatting sqref="A1117 C544 A966:A1031 A15 A900:A925 A485:A543 A545:A886 A1:A9 A951:A956 A946:A949 A942:A943 A934:A940 A931:A932 A927:A928 A21:A22 A24:A470 A1034 A1111:A1114 A11:A12 A1038:A1061 A1120:A1048576 A1076:A1083 A1086:A1091 A1093:A1095">
    <cfRule type="duplicateValues" dxfId="65" priority="447"/>
  </conditionalFormatting>
  <conditionalFormatting sqref="A1117 C544 A1034 A1111:A1114 A24:A543 A1:A22 A545:A1031 A1038:A1061 A1120:A1048576 A1076:A1083 A1086:A1091 A1093:A1095">
    <cfRule type="duplicateValues" dxfId="64" priority="465"/>
  </conditionalFormatting>
  <conditionalFormatting sqref="AE1054">
    <cfRule type="colorScale" priority="80">
      <colorScale>
        <cfvo type="min"/>
        <cfvo type="percentile" val="50"/>
        <cfvo type="max"/>
        <color rgb="FF63BE7B"/>
        <color rgb="FFFCFCFF"/>
        <color rgb="FFF8696B"/>
      </colorScale>
    </cfRule>
  </conditionalFormatting>
  <conditionalFormatting sqref="AE1055">
    <cfRule type="colorScale" priority="79">
      <colorScale>
        <cfvo type="min"/>
        <cfvo type="percentile" val="50"/>
        <cfvo type="max"/>
        <color rgb="FF63BE7B"/>
        <color rgb="FFFCFCFF"/>
        <color rgb="FFF8696B"/>
      </colorScale>
    </cfRule>
  </conditionalFormatting>
  <conditionalFormatting sqref="AE1056:AF1056">
    <cfRule type="colorScale" priority="78">
      <colorScale>
        <cfvo type="min"/>
        <cfvo type="percentile" val="50"/>
        <cfvo type="max"/>
        <color rgb="FF63BE7B"/>
        <color rgb="FFFCFCFF"/>
        <color rgb="FFF8696B"/>
      </colorScale>
    </cfRule>
  </conditionalFormatting>
  <conditionalFormatting sqref="AE1057">
    <cfRule type="colorScale" priority="77">
      <colorScale>
        <cfvo type="min"/>
        <cfvo type="percentile" val="50"/>
        <cfvo type="max"/>
        <color rgb="FF63BE7B"/>
        <color rgb="FFFCFCFF"/>
        <color rgb="FFF8696B"/>
      </colorScale>
    </cfRule>
  </conditionalFormatting>
  <conditionalFormatting sqref="AE1058:AF1058">
    <cfRule type="colorScale" priority="76">
      <colorScale>
        <cfvo type="min"/>
        <cfvo type="percentile" val="50"/>
        <cfvo type="max"/>
        <color rgb="FF63BE7B"/>
        <color rgb="FFFCFCFF"/>
        <color rgb="FFF8696B"/>
      </colorScale>
    </cfRule>
  </conditionalFormatting>
  <conditionalFormatting sqref="AE1059">
    <cfRule type="colorScale" priority="75">
      <colorScale>
        <cfvo type="min"/>
        <cfvo type="percentile" val="50"/>
        <cfvo type="max"/>
        <color rgb="FF63BE7B"/>
        <color rgb="FFFCFCFF"/>
        <color rgb="FFF8696B"/>
      </colorScale>
    </cfRule>
  </conditionalFormatting>
  <conditionalFormatting sqref="AE1076:AE1083 AE1086:AE1091 AE1093:AE1095">
    <cfRule type="colorScale" priority="74">
      <colorScale>
        <cfvo type="min"/>
        <cfvo type="percentile" val="50"/>
        <cfvo type="max"/>
        <color rgb="FF63BE7B"/>
        <color rgb="FFFCFCFF"/>
        <color rgb="FFF8696B"/>
      </colorScale>
    </cfRule>
  </conditionalFormatting>
  <conditionalFormatting sqref="AF1050">
    <cfRule type="colorScale" priority="73">
      <colorScale>
        <cfvo type="min"/>
        <cfvo type="percentile" val="50"/>
        <cfvo type="max"/>
        <color rgb="FF63BE7B"/>
        <color rgb="FFFCFCFF"/>
        <color rgb="FFF8696B"/>
      </colorScale>
    </cfRule>
  </conditionalFormatting>
  <conditionalFormatting sqref="AF1051">
    <cfRule type="colorScale" priority="72">
      <colorScale>
        <cfvo type="min"/>
        <cfvo type="percentile" val="50"/>
        <cfvo type="max"/>
        <color rgb="FF63BE7B"/>
        <color rgb="FFFCFCFF"/>
        <color rgb="FFF8696B"/>
      </colorScale>
    </cfRule>
  </conditionalFormatting>
  <conditionalFormatting sqref="AF1052">
    <cfRule type="colorScale" priority="71">
      <colorScale>
        <cfvo type="min"/>
        <cfvo type="percentile" val="50"/>
        <cfvo type="max"/>
        <color rgb="FF63BE7B"/>
        <color rgb="FFFCFCFF"/>
        <color rgb="FFF8696B"/>
      </colorScale>
    </cfRule>
  </conditionalFormatting>
  <conditionalFormatting sqref="AF1048">
    <cfRule type="colorScale" priority="70">
      <colorScale>
        <cfvo type="min"/>
        <cfvo type="percentile" val="50"/>
        <cfvo type="max"/>
        <color rgb="FF63BE7B"/>
        <color rgb="FFFCFCFF"/>
        <color rgb="FFF8696B"/>
      </colorScale>
    </cfRule>
  </conditionalFormatting>
  <conditionalFormatting sqref="AF1054">
    <cfRule type="colorScale" priority="69">
      <colorScale>
        <cfvo type="min"/>
        <cfvo type="percentile" val="50"/>
        <cfvo type="max"/>
        <color rgb="FF63BE7B"/>
        <color rgb="FFFCFCFF"/>
        <color rgb="FFF8696B"/>
      </colorScale>
    </cfRule>
  </conditionalFormatting>
  <conditionalFormatting sqref="AF1055">
    <cfRule type="colorScale" priority="68">
      <colorScale>
        <cfvo type="min"/>
        <cfvo type="percentile" val="50"/>
        <cfvo type="max"/>
        <color rgb="FF63BE7B"/>
        <color rgb="FFFCFCFF"/>
        <color rgb="FFF8696B"/>
      </colorScale>
    </cfRule>
  </conditionalFormatting>
  <conditionalFormatting sqref="AD1:AD1048576">
    <cfRule type="colorScale" priority="67">
      <colorScale>
        <cfvo type="min"/>
        <cfvo type="percentile" val="50"/>
        <cfvo type="max"/>
        <color rgb="FF63BE7B"/>
        <color rgb="FFFCFCFF"/>
        <color rgb="FFF8696B"/>
      </colorScale>
    </cfRule>
  </conditionalFormatting>
  <conditionalFormatting sqref="AE1063:AE1067">
    <cfRule type="colorScale" priority="66">
      <colorScale>
        <cfvo type="min"/>
        <cfvo type="percentile" val="50"/>
        <cfvo type="max"/>
        <color rgb="FF63BE7B"/>
        <color rgb="FFFCFCFF"/>
        <color rgb="FFF8696B"/>
      </colorScale>
    </cfRule>
  </conditionalFormatting>
  <conditionalFormatting sqref="AH1:AH1048576">
    <cfRule type="cellIs" dxfId="63" priority="39" operator="equal">
      <formula>"Yes"</formula>
    </cfRule>
    <cfRule type="cellIs" dxfId="62" priority="40" operator="equal">
      <formula>"No"</formula>
    </cfRule>
  </conditionalFormatting>
  <conditionalFormatting sqref="AI2:AL1121">
    <cfRule type="cellIs" dxfId="61" priority="37" operator="equal">
      <formula>"No"</formula>
    </cfRule>
    <cfRule type="cellIs" dxfId="60" priority="38" operator="equal">
      <formula>"Yes"</formula>
    </cfRule>
  </conditionalFormatting>
  <conditionalFormatting sqref="AH1075">
    <cfRule type="colorScale" priority="31">
      <colorScale>
        <cfvo type="min"/>
        <cfvo type="percentile" val="50"/>
        <cfvo type="max"/>
        <color rgb="FF63BE7B"/>
        <color rgb="FFFCFCFF"/>
        <color rgb="FFF8696B"/>
      </colorScale>
    </cfRule>
  </conditionalFormatting>
  <conditionalFormatting sqref="AG1:AG1048576">
    <cfRule type="colorScale" priority="23">
      <colorScale>
        <cfvo type="min"/>
        <cfvo type="percentile" val="50"/>
        <cfvo type="max"/>
        <color rgb="FF63BE7B"/>
        <color rgb="FFFCFCFF"/>
        <color rgb="FFF8696B"/>
      </colorScale>
    </cfRule>
  </conditionalFormatting>
  <conditionalFormatting sqref="AK1:AL1048576">
    <cfRule type="colorScale" priority="22">
      <colorScale>
        <cfvo type="min"/>
        <cfvo type="percentile" val="50"/>
        <cfvo type="max"/>
        <color rgb="FFF8696B"/>
        <color rgb="FFFCFCFF"/>
        <color rgb="FF63BE7B"/>
      </colorScale>
    </cfRule>
  </conditionalFormatting>
  <conditionalFormatting sqref="F544">
    <cfRule type="duplicateValues" dxfId="59" priority="20"/>
  </conditionalFormatting>
  <conditionalFormatting sqref="F544">
    <cfRule type="duplicateValues" dxfId="58" priority="21"/>
  </conditionalFormatting>
  <conditionalFormatting sqref="F23">
    <cfRule type="duplicateValues" dxfId="57" priority="18"/>
  </conditionalFormatting>
  <conditionalFormatting sqref="F23">
    <cfRule type="duplicateValues" dxfId="56" priority="19"/>
  </conditionalFormatting>
  <conditionalFormatting sqref="AM1047:AN1110">
    <cfRule type="cellIs" dxfId="55" priority="17" operator="equal">
      <formula>"No"</formula>
    </cfRule>
  </conditionalFormatting>
  <conditionalFormatting sqref="AR1047:AR1110">
    <cfRule type="cellIs" dxfId="54" priority="15" operator="equal">
      <formula>"yes"</formula>
    </cfRule>
    <cfRule type="cellIs" dxfId="53" priority="16" operator="equal">
      <formula>"no"</formula>
    </cfRule>
  </conditionalFormatting>
  <conditionalFormatting sqref="AT1047:AT1110">
    <cfRule type="cellIs" dxfId="52" priority="13" operator="equal">
      <formula>"yes"</formula>
    </cfRule>
    <cfRule type="cellIs" dxfId="51" priority="14" operator="equal">
      <formula>"no"</formula>
    </cfRule>
  </conditionalFormatting>
  <conditionalFormatting sqref="AU1047:AU1110">
    <cfRule type="cellIs" dxfId="50" priority="11" operator="equal">
      <formula>"yes"</formula>
    </cfRule>
    <cfRule type="cellIs" dxfId="49" priority="12" operator="equal">
      <formula>"no"</formula>
    </cfRule>
  </conditionalFormatting>
  <conditionalFormatting sqref="AZ1047:BA1110">
    <cfRule type="cellIs" dxfId="48" priority="8" operator="equal">
      <formula>"yes"</formula>
    </cfRule>
    <cfRule type="cellIs" dxfId="47" priority="9" operator="equal">
      <formula>"no"</formula>
    </cfRule>
  </conditionalFormatting>
  <conditionalFormatting sqref="AX1047:AX1110">
    <cfRule type="cellIs" dxfId="46" priority="6" operator="equal">
      <formula>"yes"</formula>
    </cfRule>
    <cfRule type="cellIs" dxfId="45" priority="7" operator="equal">
      <formula>"no"</formula>
    </cfRule>
  </conditionalFormatting>
  <conditionalFormatting sqref="AY1:AY1048576">
    <cfRule type="colorScale" priority="5">
      <colorScale>
        <cfvo type="min"/>
        <cfvo type="percentile" val="50"/>
        <cfvo type="max"/>
        <color rgb="FF63BE7B"/>
        <color rgb="FFFCFCFF"/>
        <color rgb="FFF8696B"/>
      </colorScale>
    </cfRule>
  </conditionalFormatting>
  <conditionalFormatting sqref="AW1:AW1048576">
    <cfRule type="colorScale" priority="4">
      <colorScale>
        <cfvo type="min"/>
        <cfvo type="percentile" val="50"/>
        <cfvo type="max"/>
        <color rgb="FFF8696B"/>
        <color rgb="FFFCFCFF"/>
        <color rgb="FF63BE7B"/>
      </colorScale>
    </cfRule>
  </conditionalFormatting>
  <conditionalFormatting sqref="AV1:AV1048576">
    <cfRule type="colorScale" priority="3">
      <colorScale>
        <cfvo type="min"/>
        <cfvo type="percentile" val="50"/>
        <cfvo type="max"/>
        <color rgb="FFF8696B"/>
        <color rgb="FFFCFCFF"/>
        <color rgb="FF63BE7B"/>
      </colorScale>
    </cfRule>
  </conditionalFormatting>
  <conditionalFormatting sqref="AS1:AS1048576">
    <cfRule type="colorScale" priority="2">
      <colorScale>
        <cfvo type="min"/>
        <cfvo type="percentile" val="50"/>
        <cfvo type="max"/>
        <color rgb="FFF8696B"/>
        <color rgb="FFFCFCFF"/>
        <color rgb="FF63BE7B"/>
      </colorScale>
    </cfRule>
  </conditionalFormatting>
  <conditionalFormatting sqref="AQ1:AQ1048576">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1507-2B09-D947-BF5A-550438205CA5}">
  <dimension ref="A1:M729"/>
  <sheetViews>
    <sheetView workbookViewId="0">
      <selection sqref="A1:M730"/>
    </sheetView>
  </sheetViews>
  <sheetFormatPr baseColWidth="10" defaultRowHeight="16"/>
  <sheetData>
    <row r="1" spans="1:13">
      <c r="A1" t="s">
        <v>9992</v>
      </c>
      <c r="B1" t="s">
        <v>9993</v>
      </c>
      <c r="C1" t="s">
        <v>9994</v>
      </c>
      <c r="D1" t="s">
        <v>9995</v>
      </c>
      <c r="E1" t="s">
        <v>9996</v>
      </c>
      <c r="F1" t="s">
        <v>9997</v>
      </c>
      <c r="G1" t="s">
        <v>9998</v>
      </c>
      <c r="H1" t="s">
        <v>9999</v>
      </c>
      <c r="I1" t="s">
        <v>10000</v>
      </c>
      <c r="J1" t="s">
        <v>10001</v>
      </c>
      <c r="K1" t="s">
        <v>10002</v>
      </c>
      <c r="L1" t="s">
        <v>10003</v>
      </c>
      <c r="M1" t="s">
        <v>10004</v>
      </c>
    </row>
    <row r="2" spans="1:13">
      <c r="A2" t="s">
        <v>5506</v>
      </c>
      <c r="B2">
        <v>1139569</v>
      </c>
      <c r="C2">
        <v>310.39999999999998</v>
      </c>
      <c r="D2">
        <v>313</v>
      </c>
      <c r="E2">
        <v>1126</v>
      </c>
      <c r="F2">
        <v>0</v>
      </c>
      <c r="G2">
        <v>78.099999999999994</v>
      </c>
      <c r="H2">
        <v>97.1</v>
      </c>
      <c r="I2">
        <v>97.2</v>
      </c>
      <c r="J2">
        <v>97.2</v>
      </c>
      <c r="K2">
        <v>97.2</v>
      </c>
      <c r="L2">
        <v>97.2</v>
      </c>
      <c r="M2">
        <v>97.2</v>
      </c>
    </row>
    <row r="3" spans="1:13">
      <c r="A3" t="s">
        <v>5507</v>
      </c>
      <c r="B3">
        <v>1139569</v>
      </c>
      <c r="C3">
        <v>297.39999999999998</v>
      </c>
      <c r="D3">
        <v>299</v>
      </c>
      <c r="E3">
        <v>1310</v>
      </c>
      <c r="F3">
        <v>0</v>
      </c>
      <c r="G3">
        <v>73.599999999999994</v>
      </c>
      <c r="H3">
        <v>97.1</v>
      </c>
      <c r="I3">
        <v>97.2</v>
      </c>
      <c r="J3">
        <v>97.2</v>
      </c>
      <c r="K3">
        <v>97.2</v>
      </c>
      <c r="L3">
        <v>97.2</v>
      </c>
      <c r="M3">
        <v>97.2</v>
      </c>
    </row>
    <row r="4" spans="1:13">
      <c r="A4" t="s">
        <v>5508</v>
      </c>
      <c r="B4">
        <v>1139569</v>
      </c>
      <c r="C4">
        <v>282.89999999999998</v>
      </c>
      <c r="D4">
        <v>285</v>
      </c>
      <c r="E4">
        <v>919</v>
      </c>
      <c r="F4">
        <v>0</v>
      </c>
      <c r="G4">
        <v>68.7</v>
      </c>
      <c r="H4">
        <v>97</v>
      </c>
      <c r="I4">
        <v>97.1</v>
      </c>
      <c r="J4">
        <v>97.1</v>
      </c>
      <c r="K4">
        <v>97.1</v>
      </c>
      <c r="L4">
        <v>97.1</v>
      </c>
      <c r="M4">
        <v>97.2</v>
      </c>
    </row>
    <row r="5" spans="1:13">
      <c r="A5" t="s">
        <v>5511</v>
      </c>
      <c r="B5">
        <v>1139569</v>
      </c>
      <c r="C5">
        <v>309.5</v>
      </c>
      <c r="D5">
        <v>314</v>
      </c>
      <c r="E5">
        <v>1211</v>
      </c>
      <c r="F5">
        <v>0</v>
      </c>
      <c r="G5">
        <v>79.3</v>
      </c>
      <c r="H5">
        <v>97.1</v>
      </c>
      <c r="I5">
        <v>97.2</v>
      </c>
      <c r="J5">
        <v>97.2</v>
      </c>
      <c r="K5">
        <v>97.2</v>
      </c>
      <c r="L5">
        <v>97.2</v>
      </c>
      <c r="M5">
        <v>97.2</v>
      </c>
    </row>
    <row r="6" spans="1:13">
      <c r="A6" t="s">
        <v>5515</v>
      </c>
      <c r="B6">
        <v>1139569</v>
      </c>
      <c r="C6">
        <v>276.7</v>
      </c>
      <c r="D6">
        <v>278</v>
      </c>
      <c r="E6">
        <v>1130</v>
      </c>
      <c r="F6">
        <v>0</v>
      </c>
      <c r="G6">
        <v>65.2</v>
      </c>
      <c r="H6">
        <v>97</v>
      </c>
      <c r="I6">
        <v>97.2</v>
      </c>
      <c r="J6">
        <v>97.2</v>
      </c>
      <c r="K6">
        <v>97.2</v>
      </c>
      <c r="L6">
        <v>97.2</v>
      </c>
      <c r="M6">
        <v>97.2</v>
      </c>
    </row>
    <row r="7" spans="1:13">
      <c r="A7" t="s">
        <v>5520</v>
      </c>
      <c r="B7">
        <v>1139569</v>
      </c>
      <c r="C7">
        <v>119</v>
      </c>
      <c r="D7">
        <v>118</v>
      </c>
      <c r="E7">
        <v>494</v>
      </c>
      <c r="F7">
        <v>0</v>
      </c>
      <c r="G7">
        <v>0.6</v>
      </c>
      <c r="H7">
        <v>73</v>
      </c>
      <c r="I7">
        <v>97.2</v>
      </c>
      <c r="J7">
        <v>97.2</v>
      </c>
      <c r="K7">
        <v>97.2</v>
      </c>
      <c r="L7">
        <v>97.2</v>
      </c>
      <c r="M7">
        <v>97.2</v>
      </c>
    </row>
    <row r="8" spans="1:13">
      <c r="A8" t="s">
        <v>5526</v>
      </c>
      <c r="B8">
        <v>1139569</v>
      </c>
      <c r="C8">
        <v>113.2</v>
      </c>
      <c r="D8">
        <v>114</v>
      </c>
      <c r="E8">
        <v>413</v>
      </c>
      <c r="F8">
        <v>0</v>
      </c>
      <c r="G8">
        <v>0.3</v>
      </c>
      <c r="H8">
        <v>69.400000000000006</v>
      </c>
      <c r="I8">
        <v>97.2</v>
      </c>
      <c r="J8">
        <v>97.2</v>
      </c>
      <c r="K8">
        <v>97.2</v>
      </c>
      <c r="L8">
        <v>97.2</v>
      </c>
      <c r="M8">
        <v>97.2</v>
      </c>
    </row>
    <row r="9" spans="1:13">
      <c r="A9" t="s">
        <v>5160</v>
      </c>
      <c r="B9">
        <v>1139569</v>
      </c>
      <c r="C9">
        <v>11.8</v>
      </c>
      <c r="D9">
        <v>11</v>
      </c>
      <c r="E9">
        <v>61</v>
      </c>
      <c r="F9">
        <v>0</v>
      </c>
      <c r="G9">
        <v>0</v>
      </c>
      <c r="H9">
        <v>0</v>
      </c>
      <c r="I9">
        <v>67.5</v>
      </c>
      <c r="J9">
        <v>82.6</v>
      </c>
      <c r="K9">
        <v>94.7</v>
      </c>
      <c r="L9">
        <v>96.2</v>
      </c>
      <c r="M9">
        <v>97.1</v>
      </c>
    </row>
    <row r="10" spans="1:13">
      <c r="A10" t="s">
        <v>5501</v>
      </c>
      <c r="B10">
        <v>1139569</v>
      </c>
      <c r="C10">
        <v>36.6</v>
      </c>
      <c r="D10">
        <v>36</v>
      </c>
      <c r="E10">
        <v>189</v>
      </c>
      <c r="F10">
        <v>0</v>
      </c>
      <c r="G10">
        <v>0</v>
      </c>
      <c r="H10">
        <v>0.3</v>
      </c>
      <c r="I10">
        <v>97.1</v>
      </c>
      <c r="J10">
        <v>97.2</v>
      </c>
      <c r="K10">
        <v>97.2</v>
      </c>
      <c r="L10">
        <v>97.2</v>
      </c>
      <c r="M10">
        <v>97.2</v>
      </c>
    </row>
    <row r="11" spans="1:13">
      <c r="A11" t="s">
        <v>5479</v>
      </c>
      <c r="B11">
        <v>1139569</v>
      </c>
      <c r="C11">
        <v>33.299999999999997</v>
      </c>
      <c r="D11">
        <v>33</v>
      </c>
      <c r="E11">
        <v>135</v>
      </c>
      <c r="F11">
        <v>0</v>
      </c>
      <c r="G11">
        <v>0</v>
      </c>
      <c r="H11">
        <v>0.3</v>
      </c>
      <c r="I11">
        <v>97.1</v>
      </c>
      <c r="J11">
        <v>97.2</v>
      </c>
      <c r="K11">
        <v>97.2</v>
      </c>
      <c r="L11">
        <v>97.2</v>
      </c>
      <c r="M11">
        <v>97.2</v>
      </c>
    </row>
    <row r="12" spans="1:13">
      <c r="A12" t="s">
        <v>5527</v>
      </c>
      <c r="B12">
        <v>1139569</v>
      </c>
      <c r="C12">
        <v>120.7</v>
      </c>
      <c r="D12">
        <v>122</v>
      </c>
      <c r="E12">
        <v>397</v>
      </c>
      <c r="F12">
        <v>0</v>
      </c>
      <c r="G12">
        <v>0.4</v>
      </c>
      <c r="H12">
        <v>81.2</v>
      </c>
      <c r="I12">
        <v>97.2</v>
      </c>
      <c r="J12">
        <v>97.2</v>
      </c>
      <c r="K12">
        <v>97.2</v>
      </c>
      <c r="L12">
        <v>97.2</v>
      </c>
      <c r="M12">
        <v>97.2</v>
      </c>
    </row>
    <row r="13" spans="1:13">
      <c r="A13" t="s">
        <v>5528</v>
      </c>
      <c r="B13">
        <v>1139569</v>
      </c>
      <c r="C13">
        <v>66.8</v>
      </c>
      <c r="D13">
        <v>67</v>
      </c>
      <c r="E13">
        <v>244</v>
      </c>
      <c r="F13">
        <v>0</v>
      </c>
      <c r="G13">
        <v>0</v>
      </c>
      <c r="H13">
        <v>4.4000000000000004</v>
      </c>
      <c r="I13">
        <v>97.2</v>
      </c>
      <c r="J13">
        <v>97.2</v>
      </c>
      <c r="K13">
        <v>97.2</v>
      </c>
      <c r="L13">
        <v>97.2</v>
      </c>
      <c r="M13">
        <v>97.2</v>
      </c>
    </row>
    <row r="14" spans="1:13">
      <c r="A14" t="s">
        <v>5143</v>
      </c>
      <c r="B14">
        <v>1139569</v>
      </c>
      <c r="C14">
        <v>11.1</v>
      </c>
      <c r="D14">
        <v>11</v>
      </c>
      <c r="E14">
        <v>62</v>
      </c>
      <c r="F14">
        <v>0</v>
      </c>
      <c r="G14">
        <v>0</v>
      </c>
      <c r="H14">
        <v>0</v>
      </c>
      <c r="I14">
        <v>62.5</v>
      </c>
      <c r="J14">
        <v>79</v>
      </c>
      <c r="K14">
        <v>93.7</v>
      </c>
      <c r="L14">
        <v>95.6</v>
      </c>
      <c r="M14">
        <v>97</v>
      </c>
    </row>
    <row r="15" spans="1:13">
      <c r="A15" t="s">
        <v>5390</v>
      </c>
      <c r="B15">
        <v>1139569</v>
      </c>
      <c r="C15">
        <v>24.1</v>
      </c>
      <c r="D15">
        <v>24</v>
      </c>
      <c r="E15">
        <v>129</v>
      </c>
      <c r="F15">
        <v>0</v>
      </c>
      <c r="G15">
        <v>0</v>
      </c>
      <c r="H15">
        <v>0.1</v>
      </c>
      <c r="I15">
        <v>96.4</v>
      </c>
      <c r="J15">
        <v>97</v>
      </c>
      <c r="K15">
        <v>97.2</v>
      </c>
      <c r="L15">
        <v>97.2</v>
      </c>
      <c r="M15">
        <v>97.2</v>
      </c>
    </row>
    <row r="16" spans="1:13">
      <c r="A16" t="s">
        <v>5529</v>
      </c>
      <c r="B16">
        <v>1139569</v>
      </c>
      <c r="C16">
        <v>53.9</v>
      </c>
      <c r="D16">
        <v>54</v>
      </c>
      <c r="E16">
        <v>212</v>
      </c>
      <c r="F16">
        <v>0</v>
      </c>
      <c r="G16">
        <v>0</v>
      </c>
      <c r="H16">
        <v>1.1000000000000001</v>
      </c>
      <c r="I16">
        <v>97.2</v>
      </c>
      <c r="J16">
        <v>97.2</v>
      </c>
      <c r="K16">
        <v>97.2</v>
      </c>
      <c r="L16">
        <v>97.2</v>
      </c>
      <c r="M16">
        <v>97.2</v>
      </c>
    </row>
    <row r="17" spans="1:13">
      <c r="A17" t="s">
        <v>5531</v>
      </c>
      <c r="B17">
        <v>1139569</v>
      </c>
      <c r="C17">
        <v>470.9</v>
      </c>
      <c r="D17">
        <v>469</v>
      </c>
      <c r="E17">
        <v>4320</v>
      </c>
      <c r="F17">
        <v>0</v>
      </c>
      <c r="G17">
        <v>93.9</v>
      </c>
      <c r="H17">
        <v>97.1</v>
      </c>
      <c r="I17">
        <v>97.2</v>
      </c>
      <c r="J17">
        <v>97.2</v>
      </c>
      <c r="K17">
        <v>97.2</v>
      </c>
      <c r="L17">
        <v>97.2</v>
      </c>
      <c r="M17">
        <v>97.2</v>
      </c>
    </row>
    <row r="18" spans="1:13">
      <c r="A18" t="s">
        <v>5535</v>
      </c>
      <c r="B18">
        <v>1139569</v>
      </c>
      <c r="C18">
        <v>513.79999999999995</v>
      </c>
      <c r="D18">
        <v>513</v>
      </c>
      <c r="E18">
        <v>4134</v>
      </c>
      <c r="F18">
        <v>0</v>
      </c>
      <c r="G18">
        <v>94.6</v>
      </c>
      <c r="H18">
        <v>97.1</v>
      </c>
      <c r="I18">
        <v>97.2</v>
      </c>
      <c r="J18">
        <v>97.2</v>
      </c>
      <c r="K18">
        <v>97.2</v>
      </c>
      <c r="L18">
        <v>97.2</v>
      </c>
      <c r="M18">
        <v>97.2</v>
      </c>
    </row>
    <row r="19" spans="1:13">
      <c r="A19" t="s">
        <v>5536</v>
      </c>
      <c r="B19">
        <v>1139569</v>
      </c>
      <c r="C19">
        <v>514.29999999999995</v>
      </c>
      <c r="D19">
        <v>512</v>
      </c>
      <c r="E19">
        <v>3559</v>
      </c>
      <c r="F19">
        <v>0</v>
      </c>
      <c r="G19">
        <v>94.5</v>
      </c>
      <c r="H19">
        <v>97.1</v>
      </c>
      <c r="I19">
        <v>97.2</v>
      </c>
      <c r="J19">
        <v>97.2</v>
      </c>
      <c r="K19">
        <v>97.2</v>
      </c>
      <c r="L19">
        <v>97.2</v>
      </c>
      <c r="M19">
        <v>97.2</v>
      </c>
    </row>
    <row r="20" spans="1:13">
      <c r="A20" t="s">
        <v>5545</v>
      </c>
      <c r="B20">
        <v>1139569</v>
      </c>
      <c r="C20">
        <v>417</v>
      </c>
      <c r="D20">
        <v>412</v>
      </c>
      <c r="E20">
        <v>4365</v>
      </c>
      <c r="F20">
        <v>0</v>
      </c>
      <c r="G20">
        <v>90.3</v>
      </c>
      <c r="H20">
        <v>97.1</v>
      </c>
      <c r="I20">
        <v>97.2</v>
      </c>
      <c r="J20">
        <v>97.2</v>
      </c>
      <c r="K20">
        <v>97.2</v>
      </c>
      <c r="L20">
        <v>97.2</v>
      </c>
      <c r="M20">
        <v>97.2</v>
      </c>
    </row>
    <row r="21" spans="1:13">
      <c r="A21" t="s">
        <v>5546</v>
      </c>
      <c r="B21">
        <v>1139569</v>
      </c>
      <c r="C21">
        <v>500.5</v>
      </c>
      <c r="D21">
        <v>503</v>
      </c>
      <c r="E21">
        <v>4088</v>
      </c>
      <c r="F21">
        <v>0</v>
      </c>
      <c r="G21">
        <v>94.8</v>
      </c>
      <c r="H21">
        <v>97.1</v>
      </c>
      <c r="I21">
        <v>97.2</v>
      </c>
      <c r="J21">
        <v>97.2</v>
      </c>
      <c r="K21">
        <v>97.2</v>
      </c>
      <c r="L21">
        <v>97.2</v>
      </c>
      <c r="M21">
        <v>97.2</v>
      </c>
    </row>
    <row r="22" spans="1:13">
      <c r="A22" t="s">
        <v>5550</v>
      </c>
      <c r="B22">
        <v>1139569</v>
      </c>
      <c r="C22">
        <v>489.5</v>
      </c>
      <c r="D22">
        <v>491</v>
      </c>
      <c r="E22">
        <v>3850</v>
      </c>
      <c r="F22">
        <v>0</v>
      </c>
      <c r="G22">
        <v>94.7</v>
      </c>
      <c r="H22">
        <v>97.1</v>
      </c>
      <c r="I22">
        <v>97.2</v>
      </c>
      <c r="J22">
        <v>97.2</v>
      </c>
      <c r="K22">
        <v>97.2</v>
      </c>
      <c r="L22">
        <v>97.2</v>
      </c>
      <c r="M22">
        <v>97.2</v>
      </c>
    </row>
    <row r="23" spans="1:13">
      <c r="A23" t="s">
        <v>5552</v>
      </c>
      <c r="B23">
        <v>1139569</v>
      </c>
      <c r="C23">
        <v>490.3</v>
      </c>
      <c r="D23">
        <v>493</v>
      </c>
      <c r="E23">
        <v>4198</v>
      </c>
      <c r="F23">
        <v>0</v>
      </c>
      <c r="G23">
        <v>94.6</v>
      </c>
      <c r="H23">
        <v>97.1</v>
      </c>
      <c r="I23">
        <v>97.2</v>
      </c>
      <c r="J23">
        <v>97.2</v>
      </c>
      <c r="K23">
        <v>97.2</v>
      </c>
      <c r="L23">
        <v>97.2</v>
      </c>
      <c r="M23">
        <v>97.2</v>
      </c>
    </row>
    <row r="24" spans="1:13">
      <c r="A24" t="s">
        <v>5553</v>
      </c>
      <c r="B24">
        <v>1139569</v>
      </c>
      <c r="C24">
        <v>497.5</v>
      </c>
      <c r="D24">
        <v>501</v>
      </c>
      <c r="E24">
        <v>4049</v>
      </c>
      <c r="F24">
        <v>0</v>
      </c>
      <c r="G24">
        <v>95.1</v>
      </c>
      <c r="H24">
        <v>97.1</v>
      </c>
      <c r="I24">
        <v>97.2</v>
      </c>
      <c r="J24">
        <v>97.2</v>
      </c>
      <c r="K24">
        <v>97.2</v>
      </c>
      <c r="L24">
        <v>97.2</v>
      </c>
      <c r="M24">
        <v>97.2</v>
      </c>
    </row>
    <row r="25" spans="1:13">
      <c r="A25" t="s">
        <v>5558</v>
      </c>
      <c r="B25">
        <v>1139569</v>
      </c>
      <c r="C25">
        <v>511.2</v>
      </c>
      <c r="D25">
        <v>511</v>
      </c>
      <c r="E25">
        <v>3944</v>
      </c>
      <c r="F25">
        <v>0</v>
      </c>
      <c r="G25">
        <v>94.9</v>
      </c>
      <c r="H25">
        <v>97.1</v>
      </c>
      <c r="I25">
        <v>97.2</v>
      </c>
      <c r="J25">
        <v>97.2</v>
      </c>
      <c r="K25">
        <v>97.2</v>
      </c>
      <c r="L25">
        <v>97.2</v>
      </c>
      <c r="M25">
        <v>97.2</v>
      </c>
    </row>
    <row r="26" spans="1:13">
      <c r="A26" t="s">
        <v>5562</v>
      </c>
      <c r="B26">
        <v>1139569</v>
      </c>
      <c r="C26">
        <v>483</v>
      </c>
      <c r="D26">
        <v>485</v>
      </c>
      <c r="E26">
        <v>3689</v>
      </c>
      <c r="F26">
        <v>0</v>
      </c>
      <c r="G26">
        <v>94.4</v>
      </c>
      <c r="H26">
        <v>97.1</v>
      </c>
      <c r="I26">
        <v>97.2</v>
      </c>
      <c r="J26">
        <v>97.2</v>
      </c>
      <c r="K26">
        <v>97.2</v>
      </c>
      <c r="L26">
        <v>97.2</v>
      </c>
      <c r="M26">
        <v>97.2</v>
      </c>
    </row>
    <row r="27" spans="1:13">
      <c r="A27" t="s">
        <v>5563</v>
      </c>
      <c r="B27">
        <v>1139569</v>
      </c>
      <c r="C27">
        <v>490.9</v>
      </c>
      <c r="D27">
        <v>492</v>
      </c>
      <c r="E27">
        <v>3845</v>
      </c>
      <c r="F27">
        <v>0</v>
      </c>
      <c r="G27">
        <v>94.5</v>
      </c>
      <c r="H27">
        <v>97.1</v>
      </c>
      <c r="I27">
        <v>97.2</v>
      </c>
      <c r="J27">
        <v>97.2</v>
      </c>
      <c r="K27">
        <v>97.2</v>
      </c>
      <c r="L27">
        <v>97.2</v>
      </c>
      <c r="M27">
        <v>97.2</v>
      </c>
    </row>
    <row r="28" spans="1:13">
      <c r="A28" t="s">
        <v>5565</v>
      </c>
      <c r="B28">
        <v>1139569</v>
      </c>
      <c r="C28">
        <v>479.9</v>
      </c>
      <c r="D28">
        <v>480</v>
      </c>
      <c r="E28">
        <v>3635</v>
      </c>
      <c r="F28">
        <v>0</v>
      </c>
      <c r="G28">
        <v>94.2</v>
      </c>
      <c r="H28">
        <v>97.1</v>
      </c>
      <c r="I28">
        <v>97.2</v>
      </c>
      <c r="J28">
        <v>97.2</v>
      </c>
      <c r="K28">
        <v>97.2</v>
      </c>
      <c r="L28">
        <v>97.2</v>
      </c>
      <c r="M28">
        <v>97.2</v>
      </c>
    </row>
    <row r="29" spans="1:13">
      <c r="A29" t="s">
        <v>5566</v>
      </c>
      <c r="B29">
        <v>1139569</v>
      </c>
      <c r="C29">
        <v>482.1</v>
      </c>
      <c r="D29">
        <v>481</v>
      </c>
      <c r="E29">
        <v>3666</v>
      </c>
      <c r="F29">
        <v>0</v>
      </c>
      <c r="G29">
        <v>93.9</v>
      </c>
      <c r="H29">
        <v>97.1</v>
      </c>
      <c r="I29">
        <v>97.2</v>
      </c>
      <c r="J29">
        <v>97.2</v>
      </c>
      <c r="K29">
        <v>97.2</v>
      </c>
      <c r="L29">
        <v>97.2</v>
      </c>
      <c r="M29">
        <v>97.2</v>
      </c>
    </row>
    <row r="30" spans="1:13">
      <c r="A30" t="s">
        <v>5567</v>
      </c>
      <c r="B30">
        <v>1139569</v>
      </c>
      <c r="C30">
        <v>452.9</v>
      </c>
      <c r="D30">
        <v>453</v>
      </c>
      <c r="E30">
        <v>3347</v>
      </c>
      <c r="F30">
        <v>0</v>
      </c>
      <c r="G30">
        <v>93.1</v>
      </c>
      <c r="H30">
        <v>97.1</v>
      </c>
      <c r="I30">
        <v>97.2</v>
      </c>
      <c r="J30">
        <v>97.2</v>
      </c>
      <c r="K30">
        <v>97.2</v>
      </c>
      <c r="L30">
        <v>97.2</v>
      </c>
      <c r="M30">
        <v>97.2</v>
      </c>
    </row>
    <row r="31" spans="1:13">
      <c r="A31" t="s">
        <v>5503</v>
      </c>
      <c r="B31">
        <v>1139569</v>
      </c>
      <c r="C31">
        <v>381</v>
      </c>
      <c r="D31">
        <v>384</v>
      </c>
      <c r="E31">
        <v>3021</v>
      </c>
      <c r="F31">
        <v>0</v>
      </c>
      <c r="G31">
        <v>88.8</v>
      </c>
      <c r="H31">
        <v>97</v>
      </c>
      <c r="I31">
        <v>97.2</v>
      </c>
      <c r="J31">
        <v>97.2</v>
      </c>
      <c r="K31">
        <v>97.2</v>
      </c>
      <c r="L31">
        <v>97.2</v>
      </c>
      <c r="M31">
        <v>97.2</v>
      </c>
    </row>
    <row r="32" spans="1:13">
      <c r="A32" t="s">
        <v>5568</v>
      </c>
      <c r="B32">
        <v>1139569</v>
      </c>
      <c r="C32">
        <v>473.7</v>
      </c>
      <c r="D32">
        <v>473</v>
      </c>
      <c r="E32">
        <v>3620</v>
      </c>
      <c r="F32">
        <v>0</v>
      </c>
      <c r="G32">
        <v>93.7</v>
      </c>
      <c r="H32">
        <v>97.1</v>
      </c>
      <c r="I32">
        <v>97.2</v>
      </c>
      <c r="J32">
        <v>97.2</v>
      </c>
      <c r="K32">
        <v>97.2</v>
      </c>
      <c r="L32">
        <v>97.2</v>
      </c>
      <c r="M32">
        <v>97.2</v>
      </c>
    </row>
    <row r="33" spans="1:13">
      <c r="A33" t="s">
        <v>5569</v>
      </c>
      <c r="B33">
        <v>1139569</v>
      </c>
      <c r="C33">
        <v>476.1</v>
      </c>
      <c r="D33">
        <v>476</v>
      </c>
      <c r="E33">
        <v>3675</v>
      </c>
      <c r="F33">
        <v>0</v>
      </c>
      <c r="G33">
        <v>93.8</v>
      </c>
      <c r="H33">
        <v>97.1</v>
      </c>
      <c r="I33">
        <v>97.2</v>
      </c>
      <c r="J33">
        <v>97.2</v>
      </c>
      <c r="K33">
        <v>97.2</v>
      </c>
      <c r="L33">
        <v>97.2</v>
      </c>
      <c r="M33">
        <v>97.2</v>
      </c>
    </row>
    <row r="34" spans="1:13">
      <c r="A34" t="s">
        <v>5570</v>
      </c>
      <c r="B34">
        <v>1139569</v>
      </c>
      <c r="C34">
        <v>487.4</v>
      </c>
      <c r="D34">
        <v>487</v>
      </c>
      <c r="E34">
        <v>3792</v>
      </c>
      <c r="F34">
        <v>0</v>
      </c>
      <c r="G34">
        <v>94</v>
      </c>
      <c r="H34">
        <v>97.1</v>
      </c>
      <c r="I34">
        <v>97.2</v>
      </c>
      <c r="J34">
        <v>97.2</v>
      </c>
      <c r="K34">
        <v>97.2</v>
      </c>
      <c r="L34">
        <v>97.2</v>
      </c>
      <c r="M34">
        <v>97.2</v>
      </c>
    </row>
    <row r="35" spans="1:13">
      <c r="A35" t="s">
        <v>5571</v>
      </c>
      <c r="B35">
        <v>1139569</v>
      </c>
      <c r="C35">
        <v>483.1</v>
      </c>
      <c r="D35">
        <v>483</v>
      </c>
      <c r="E35">
        <v>3628</v>
      </c>
      <c r="F35">
        <v>0</v>
      </c>
      <c r="G35">
        <v>94</v>
      </c>
      <c r="H35">
        <v>97.1</v>
      </c>
      <c r="I35">
        <v>97.2</v>
      </c>
      <c r="J35">
        <v>97.2</v>
      </c>
      <c r="K35">
        <v>97.2</v>
      </c>
      <c r="L35">
        <v>97.2</v>
      </c>
      <c r="M35">
        <v>97.2</v>
      </c>
    </row>
    <row r="36" spans="1:13">
      <c r="A36" t="s">
        <v>5572</v>
      </c>
      <c r="B36">
        <v>1139569</v>
      </c>
      <c r="C36">
        <v>452.1</v>
      </c>
      <c r="D36">
        <v>458</v>
      </c>
      <c r="E36">
        <v>3992</v>
      </c>
      <c r="F36">
        <v>0</v>
      </c>
      <c r="G36">
        <v>94.6</v>
      </c>
      <c r="H36">
        <v>97.1</v>
      </c>
      <c r="I36">
        <v>97.2</v>
      </c>
      <c r="J36">
        <v>97.2</v>
      </c>
      <c r="K36">
        <v>97.2</v>
      </c>
      <c r="L36">
        <v>97.2</v>
      </c>
      <c r="M36">
        <v>97.2</v>
      </c>
    </row>
    <row r="37" spans="1:13">
      <c r="A37" t="s">
        <v>5573</v>
      </c>
      <c r="B37">
        <v>1139569</v>
      </c>
      <c r="C37">
        <v>470.3</v>
      </c>
      <c r="D37">
        <v>474</v>
      </c>
      <c r="E37">
        <v>4103</v>
      </c>
      <c r="F37">
        <v>0</v>
      </c>
      <c r="G37">
        <v>95</v>
      </c>
      <c r="H37">
        <v>97.1</v>
      </c>
      <c r="I37">
        <v>97.2</v>
      </c>
      <c r="J37">
        <v>97.2</v>
      </c>
      <c r="K37">
        <v>97.2</v>
      </c>
      <c r="L37">
        <v>97.2</v>
      </c>
      <c r="M37">
        <v>97.2</v>
      </c>
    </row>
    <row r="38" spans="1:13">
      <c r="A38" t="s">
        <v>5575</v>
      </c>
      <c r="B38">
        <v>1139569</v>
      </c>
      <c r="C38">
        <v>471</v>
      </c>
      <c r="D38">
        <v>475</v>
      </c>
      <c r="E38">
        <v>3950</v>
      </c>
      <c r="F38">
        <v>0</v>
      </c>
      <c r="G38">
        <v>95</v>
      </c>
      <c r="H38">
        <v>97.1</v>
      </c>
      <c r="I38">
        <v>97.2</v>
      </c>
      <c r="J38">
        <v>97.2</v>
      </c>
      <c r="K38">
        <v>97.2</v>
      </c>
      <c r="L38">
        <v>97.2</v>
      </c>
      <c r="M38">
        <v>97.2</v>
      </c>
    </row>
    <row r="39" spans="1:13">
      <c r="A39" t="s">
        <v>5576</v>
      </c>
      <c r="B39">
        <v>1139569</v>
      </c>
      <c r="C39">
        <v>450.2</v>
      </c>
      <c r="D39">
        <v>455</v>
      </c>
      <c r="E39">
        <v>3851</v>
      </c>
      <c r="F39">
        <v>0</v>
      </c>
      <c r="G39">
        <v>94.7</v>
      </c>
      <c r="H39">
        <v>97.1</v>
      </c>
      <c r="I39">
        <v>97.2</v>
      </c>
      <c r="J39">
        <v>97.2</v>
      </c>
      <c r="K39">
        <v>97.2</v>
      </c>
      <c r="L39">
        <v>97.2</v>
      </c>
      <c r="M39">
        <v>97.2</v>
      </c>
    </row>
    <row r="40" spans="1:13">
      <c r="A40" t="s">
        <v>5577</v>
      </c>
      <c r="B40">
        <v>1139569</v>
      </c>
      <c r="C40">
        <v>424.3</v>
      </c>
      <c r="D40">
        <v>428</v>
      </c>
      <c r="E40">
        <v>3717</v>
      </c>
      <c r="F40">
        <v>0</v>
      </c>
      <c r="G40">
        <v>93.4</v>
      </c>
      <c r="H40">
        <v>97.1</v>
      </c>
      <c r="I40">
        <v>97.2</v>
      </c>
      <c r="J40">
        <v>97.2</v>
      </c>
      <c r="K40">
        <v>97.2</v>
      </c>
      <c r="L40">
        <v>97.2</v>
      </c>
      <c r="M40">
        <v>97.2</v>
      </c>
    </row>
    <row r="41" spans="1:13">
      <c r="A41" t="s">
        <v>5578</v>
      </c>
      <c r="B41">
        <v>1139569</v>
      </c>
      <c r="C41">
        <v>428</v>
      </c>
      <c r="D41">
        <v>431</v>
      </c>
      <c r="E41">
        <v>3660</v>
      </c>
      <c r="F41">
        <v>0</v>
      </c>
      <c r="G41">
        <v>93.3</v>
      </c>
      <c r="H41">
        <v>97.1</v>
      </c>
      <c r="I41">
        <v>97.2</v>
      </c>
      <c r="J41">
        <v>97.2</v>
      </c>
      <c r="K41">
        <v>97.2</v>
      </c>
      <c r="L41">
        <v>97.2</v>
      </c>
      <c r="M41">
        <v>97.2</v>
      </c>
    </row>
    <row r="42" spans="1:13">
      <c r="A42" t="s">
        <v>5579</v>
      </c>
      <c r="B42">
        <v>1139569</v>
      </c>
      <c r="C42">
        <v>404</v>
      </c>
      <c r="D42">
        <v>408</v>
      </c>
      <c r="E42">
        <v>3667</v>
      </c>
      <c r="F42">
        <v>0</v>
      </c>
      <c r="G42">
        <v>92</v>
      </c>
      <c r="H42">
        <v>97.1</v>
      </c>
      <c r="I42">
        <v>97.2</v>
      </c>
      <c r="J42">
        <v>97.2</v>
      </c>
      <c r="K42">
        <v>97.2</v>
      </c>
      <c r="L42">
        <v>97.2</v>
      </c>
      <c r="M42">
        <v>97.2</v>
      </c>
    </row>
    <row r="43" spans="1:13">
      <c r="A43" t="s">
        <v>5574</v>
      </c>
      <c r="B43">
        <v>1139569</v>
      </c>
      <c r="C43">
        <v>487</v>
      </c>
      <c r="D43">
        <v>490</v>
      </c>
      <c r="E43">
        <v>4229</v>
      </c>
      <c r="F43">
        <v>0</v>
      </c>
      <c r="G43">
        <v>95.2</v>
      </c>
      <c r="H43">
        <v>97.1</v>
      </c>
      <c r="I43">
        <v>97.2</v>
      </c>
      <c r="J43">
        <v>97.2</v>
      </c>
      <c r="K43">
        <v>97.2</v>
      </c>
      <c r="L43">
        <v>97.2</v>
      </c>
      <c r="M43">
        <v>97.2</v>
      </c>
    </row>
    <row r="44" spans="1:13">
      <c r="A44" t="s">
        <v>5580</v>
      </c>
      <c r="B44">
        <v>1139569</v>
      </c>
      <c r="C44">
        <v>438.2</v>
      </c>
      <c r="D44">
        <v>442</v>
      </c>
      <c r="E44">
        <v>3569</v>
      </c>
      <c r="F44">
        <v>0</v>
      </c>
      <c r="G44">
        <v>94</v>
      </c>
      <c r="H44">
        <v>97.1</v>
      </c>
      <c r="I44">
        <v>97.2</v>
      </c>
      <c r="J44">
        <v>97.2</v>
      </c>
      <c r="K44">
        <v>97.2</v>
      </c>
      <c r="L44">
        <v>97.2</v>
      </c>
      <c r="M44">
        <v>97.2</v>
      </c>
    </row>
    <row r="45" spans="1:13">
      <c r="A45" t="s">
        <v>5581</v>
      </c>
      <c r="B45">
        <v>1139569</v>
      </c>
      <c r="C45">
        <v>494.5</v>
      </c>
      <c r="D45">
        <v>498</v>
      </c>
      <c r="E45">
        <v>4201</v>
      </c>
      <c r="F45">
        <v>0</v>
      </c>
      <c r="G45">
        <v>95.4</v>
      </c>
      <c r="H45">
        <v>97.1</v>
      </c>
      <c r="I45">
        <v>97.2</v>
      </c>
      <c r="J45">
        <v>97.2</v>
      </c>
      <c r="K45">
        <v>97.2</v>
      </c>
      <c r="L45">
        <v>97.2</v>
      </c>
      <c r="M45">
        <v>97.2</v>
      </c>
    </row>
    <row r="46" spans="1:13">
      <c r="A46" t="s">
        <v>5582</v>
      </c>
      <c r="B46">
        <v>1139569</v>
      </c>
      <c r="C46">
        <v>457.7</v>
      </c>
      <c r="D46">
        <v>464</v>
      </c>
      <c r="E46">
        <v>4097</v>
      </c>
      <c r="F46">
        <v>0</v>
      </c>
      <c r="G46">
        <v>95.1</v>
      </c>
      <c r="H46">
        <v>97.1</v>
      </c>
      <c r="I46">
        <v>97.2</v>
      </c>
      <c r="J46">
        <v>97.2</v>
      </c>
      <c r="K46">
        <v>97.2</v>
      </c>
      <c r="L46">
        <v>97.2</v>
      </c>
      <c r="M46">
        <v>97.2</v>
      </c>
    </row>
    <row r="47" spans="1:13">
      <c r="A47" t="s">
        <v>5583</v>
      </c>
      <c r="B47">
        <v>1139569</v>
      </c>
      <c r="C47">
        <v>469</v>
      </c>
      <c r="D47">
        <v>475</v>
      </c>
      <c r="E47">
        <v>4222</v>
      </c>
      <c r="F47">
        <v>0</v>
      </c>
      <c r="G47">
        <v>95.3</v>
      </c>
      <c r="H47">
        <v>97.2</v>
      </c>
      <c r="I47">
        <v>97.2</v>
      </c>
      <c r="J47">
        <v>97.2</v>
      </c>
      <c r="K47">
        <v>97.2</v>
      </c>
      <c r="L47">
        <v>97.2</v>
      </c>
      <c r="M47">
        <v>97.2</v>
      </c>
    </row>
    <row r="48" spans="1:13">
      <c r="A48" t="s">
        <v>5584</v>
      </c>
      <c r="B48">
        <v>1139569</v>
      </c>
      <c r="C48">
        <v>485.2</v>
      </c>
      <c r="D48">
        <v>489</v>
      </c>
      <c r="E48">
        <v>4189</v>
      </c>
      <c r="F48">
        <v>0</v>
      </c>
      <c r="G48">
        <v>95.7</v>
      </c>
      <c r="H48">
        <v>97.2</v>
      </c>
      <c r="I48">
        <v>97.2</v>
      </c>
      <c r="J48">
        <v>97.2</v>
      </c>
      <c r="K48">
        <v>97.2</v>
      </c>
      <c r="L48">
        <v>97.2</v>
      </c>
      <c r="M48">
        <v>97.2</v>
      </c>
    </row>
    <row r="49" spans="1:13">
      <c r="A49" t="s">
        <v>5585</v>
      </c>
      <c r="B49">
        <v>1139569</v>
      </c>
      <c r="C49">
        <v>445.5</v>
      </c>
      <c r="D49">
        <v>450</v>
      </c>
      <c r="E49">
        <v>4129</v>
      </c>
      <c r="F49">
        <v>0</v>
      </c>
      <c r="G49">
        <v>94.2</v>
      </c>
      <c r="H49">
        <v>97.1</v>
      </c>
      <c r="I49">
        <v>97.2</v>
      </c>
      <c r="J49">
        <v>97.2</v>
      </c>
      <c r="K49">
        <v>97.2</v>
      </c>
      <c r="L49">
        <v>97.2</v>
      </c>
      <c r="M49">
        <v>97.2</v>
      </c>
    </row>
    <row r="50" spans="1:13">
      <c r="A50" t="s">
        <v>5586</v>
      </c>
      <c r="B50">
        <v>1139569</v>
      </c>
      <c r="C50">
        <v>468.1</v>
      </c>
      <c r="D50">
        <v>471</v>
      </c>
      <c r="E50">
        <v>3686</v>
      </c>
      <c r="F50">
        <v>0</v>
      </c>
      <c r="G50">
        <v>94.8</v>
      </c>
      <c r="H50">
        <v>97.1</v>
      </c>
      <c r="I50">
        <v>97.2</v>
      </c>
      <c r="J50">
        <v>97.2</v>
      </c>
      <c r="K50">
        <v>97.2</v>
      </c>
      <c r="L50">
        <v>97.2</v>
      </c>
      <c r="M50">
        <v>97.2</v>
      </c>
    </row>
    <row r="51" spans="1:13">
      <c r="A51" t="s">
        <v>5587</v>
      </c>
      <c r="B51">
        <v>1139569</v>
      </c>
      <c r="C51">
        <v>473.7</v>
      </c>
      <c r="D51">
        <v>478</v>
      </c>
      <c r="E51">
        <v>4296</v>
      </c>
      <c r="F51">
        <v>0</v>
      </c>
      <c r="G51">
        <v>95.3</v>
      </c>
      <c r="H51">
        <v>97.2</v>
      </c>
      <c r="I51">
        <v>97.2</v>
      </c>
      <c r="J51">
        <v>97.2</v>
      </c>
      <c r="K51">
        <v>97.2</v>
      </c>
      <c r="L51">
        <v>97.2</v>
      </c>
      <c r="M51">
        <v>97.2</v>
      </c>
    </row>
    <row r="52" spans="1:13">
      <c r="A52" t="s">
        <v>5499</v>
      </c>
      <c r="B52">
        <v>1139569</v>
      </c>
      <c r="C52">
        <v>269.89999999999998</v>
      </c>
      <c r="D52">
        <v>273</v>
      </c>
      <c r="E52">
        <v>2409</v>
      </c>
      <c r="F52">
        <v>0</v>
      </c>
      <c r="G52">
        <v>64.3</v>
      </c>
      <c r="H52">
        <v>97</v>
      </c>
      <c r="I52">
        <v>97.2</v>
      </c>
      <c r="J52">
        <v>97.2</v>
      </c>
      <c r="K52">
        <v>97.2</v>
      </c>
      <c r="L52">
        <v>97.2</v>
      </c>
      <c r="M52">
        <v>97.2</v>
      </c>
    </row>
    <row r="53" spans="1:13">
      <c r="A53" t="s">
        <v>5588</v>
      </c>
      <c r="B53">
        <v>1139569</v>
      </c>
      <c r="C53">
        <v>431.3</v>
      </c>
      <c r="D53">
        <v>436</v>
      </c>
      <c r="E53">
        <v>4070</v>
      </c>
      <c r="F53">
        <v>0</v>
      </c>
      <c r="G53">
        <v>94.7</v>
      </c>
      <c r="H53">
        <v>97.2</v>
      </c>
      <c r="I53">
        <v>97.2</v>
      </c>
      <c r="J53">
        <v>97.2</v>
      </c>
      <c r="K53">
        <v>97.2</v>
      </c>
      <c r="L53">
        <v>97.2</v>
      </c>
      <c r="M53">
        <v>97.2</v>
      </c>
    </row>
    <row r="54" spans="1:13">
      <c r="A54" t="s">
        <v>5589</v>
      </c>
      <c r="B54">
        <v>1139569</v>
      </c>
      <c r="C54">
        <v>269.7</v>
      </c>
      <c r="D54">
        <v>272</v>
      </c>
      <c r="E54">
        <v>2594</v>
      </c>
      <c r="F54">
        <v>0</v>
      </c>
      <c r="G54">
        <v>63.1</v>
      </c>
      <c r="H54">
        <v>97.1</v>
      </c>
      <c r="I54">
        <v>97.2</v>
      </c>
      <c r="J54">
        <v>97.2</v>
      </c>
      <c r="K54">
        <v>97.2</v>
      </c>
      <c r="L54">
        <v>97.2</v>
      </c>
      <c r="M54">
        <v>97.2</v>
      </c>
    </row>
    <row r="55" spans="1:13">
      <c r="A55" t="s">
        <v>5590</v>
      </c>
      <c r="B55">
        <v>1139569</v>
      </c>
      <c r="C55">
        <v>227.2</v>
      </c>
      <c r="D55">
        <v>229</v>
      </c>
      <c r="E55">
        <v>2102</v>
      </c>
      <c r="F55">
        <v>0</v>
      </c>
      <c r="G55">
        <v>35.5</v>
      </c>
      <c r="H55">
        <v>96.8</v>
      </c>
      <c r="I55">
        <v>97.2</v>
      </c>
      <c r="J55">
        <v>97.2</v>
      </c>
      <c r="K55">
        <v>97.2</v>
      </c>
      <c r="L55">
        <v>97.2</v>
      </c>
      <c r="M55">
        <v>97.2</v>
      </c>
    </row>
    <row r="56" spans="1:13">
      <c r="A56" t="s">
        <v>5591</v>
      </c>
      <c r="B56">
        <v>1139569</v>
      </c>
      <c r="C56">
        <v>333.5</v>
      </c>
      <c r="D56">
        <v>336</v>
      </c>
      <c r="E56">
        <v>3316</v>
      </c>
      <c r="F56">
        <v>0</v>
      </c>
      <c r="G56">
        <v>84.9</v>
      </c>
      <c r="H56">
        <v>97.1</v>
      </c>
      <c r="I56">
        <v>97.2</v>
      </c>
      <c r="J56">
        <v>97.2</v>
      </c>
      <c r="K56">
        <v>97.2</v>
      </c>
      <c r="L56">
        <v>97.2</v>
      </c>
      <c r="M56">
        <v>97.2</v>
      </c>
    </row>
    <row r="57" spans="1:13">
      <c r="A57" t="s">
        <v>5592</v>
      </c>
      <c r="B57">
        <v>1139569</v>
      </c>
      <c r="C57">
        <v>293.7</v>
      </c>
      <c r="D57">
        <v>296</v>
      </c>
      <c r="E57">
        <v>2788</v>
      </c>
      <c r="F57">
        <v>0</v>
      </c>
      <c r="G57">
        <v>74.400000000000006</v>
      </c>
      <c r="H57">
        <v>97.1</v>
      </c>
      <c r="I57">
        <v>97.2</v>
      </c>
      <c r="J57">
        <v>97.2</v>
      </c>
      <c r="K57">
        <v>97.2</v>
      </c>
      <c r="L57">
        <v>97.2</v>
      </c>
      <c r="M57">
        <v>97.2</v>
      </c>
    </row>
    <row r="58" spans="1:13">
      <c r="A58" t="s">
        <v>5593</v>
      </c>
      <c r="B58">
        <v>1139569</v>
      </c>
      <c r="C58">
        <v>348.9</v>
      </c>
      <c r="D58">
        <v>354</v>
      </c>
      <c r="E58">
        <v>3384</v>
      </c>
      <c r="F58">
        <v>0</v>
      </c>
      <c r="G58">
        <v>88.7</v>
      </c>
      <c r="H58">
        <v>97.1</v>
      </c>
      <c r="I58">
        <v>97.2</v>
      </c>
      <c r="J58">
        <v>97.2</v>
      </c>
      <c r="K58">
        <v>97.2</v>
      </c>
      <c r="L58">
        <v>97.2</v>
      </c>
      <c r="M58">
        <v>97.2</v>
      </c>
    </row>
    <row r="59" spans="1:13">
      <c r="A59" t="s">
        <v>5594</v>
      </c>
      <c r="B59">
        <v>1139569</v>
      </c>
      <c r="C59">
        <v>290</v>
      </c>
      <c r="D59">
        <v>292</v>
      </c>
      <c r="E59">
        <v>2926</v>
      </c>
      <c r="F59">
        <v>0</v>
      </c>
      <c r="G59">
        <v>72.599999999999994</v>
      </c>
      <c r="H59">
        <v>97.1</v>
      </c>
      <c r="I59">
        <v>97.2</v>
      </c>
      <c r="J59">
        <v>97.2</v>
      </c>
      <c r="K59">
        <v>97.2</v>
      </c>
      <c r="L59">
        <v>97.2</v>
      </c>
      <c r="M59">
        <v>97.2</v>
      </c>
    </row>
    <row r="60" spans="1:13">
      <c r="A60" t="s">
        <v>5595</v>
      </c>
      <c r="B60">
        <v>1139569</v>
      </c>
      <c r="C60">
        <v>357.9</v>
      </c>
      <c r="D60">
        <v>363</v>
      </c>
      <c r="E60">
        <v>3302</v>
      </c>
      <c r="F60">
        <v>0</v>
      </c>
      <c r="G60">
        <v>89.7</v>
      </c>
      <c r="H60">
        <v>97.1</v>
      </c>
      <c r="I60">
        <v>97.2</v>
      </c>
      <c r="J60">
        <v>97.2</v>
      </c>
      <c r="K60">
        <v>97.2</v>
      </c>
      <c r="L60">
        <v>97.2</v>
      </c>
      <c r="M60">
        <v>97.2</v>
      </c>
    </row>
    <row r="61" spans="1:13">
      <c r="A61" t="s">
        <v>5596</v>
      </c>
      <c r="B61">
        <v>1139569</v>
      </c>
      <c r="C61">
        <v>376.1</v>
      </c>
      <c r="D61">
        <v>380</v>
      </c>
      <c r="E61">
        <v>3662</v>
      </c>
      <c r="F61">
        <v>0</v>
      </c>
      <c r="G61">
        <v>91.5</v>
      </c>
      <c r="H61">
        <v>97.1</v>
      </c>
      <c r="I61">
        <v>97.2</v>
      </c>
      <c r="J61">
        <v>97.2</v>
      </c>
      <c r="K61">
        <v>97.2</v>
      </c>
      <c r="L61">
        <v>97.2</v>
      </c>
      <c r="M61">
        <v>97.2</v>
      </c>
    </row>
    <row r="62" spans="1:13">
      <c r="A62" t="s">
        <v>5597</v>
      </c>
      <c r="B62">
        <v>1139569</v>
      </c>
      <c r="C62">
        <v>333</v>
      </c>
      <c r="D62">
        <v>336</v>
      </c>
      <c r="E62">
        <v>3060</v>
      </c>
      <c r="F62">
        <v>0</v>
      </c>
      <c r="G62">
        <v>84.8</v>
      </c>
      <c r="H62">
        <v>97.1</v>
      </c>
      <c r="I62">
        <v>97.2</v>
      </c>
      <c r="J62">
        <v>97.2</v>
      </c>
      <c r="K62">
        <v>97.2</v>
      </c>
      <c r="L62">
        <v>97.2</v>
      </c>
      <c r="M62">
        <v>97.2</v>
      </c>
    </row>
    <row r="63" spans="1:13">
      <c r="A63" t="s">
        <v>5599</v>
      </c>
      <c r="B63">
        <v>1139569</v>
      </c>
      <c r="C63">
        <v>401.5</v>
      </c>
      <c r="D63">
        <v>407</v>
      </c>
      <c r="E63">
        <v>3384</v>
      </c>
      <c r="F63">
        <v>0</v>
      </c>
      <c r="G63">
        <v>93.5</v>
      </c>
      <c r="H63">
        <v>97.1</v>
      </c>
      <c r="I63">
        <v>97.2</v>
      </c>
      <c r="J63">
        <v>97.2</v>
      </c>
      <c r="K63">
        <v>97.2</v>
      </c>
      <c r="L63">
        <v>97.2</v>
      </c>
      <c r="M63">
        <v>97.2</v>
      </c>
    </row>
    <row r="64" spans="1:13">
      <c r="A64" t="s">
        <v>5600</v>
      </c>
      <c r="B64">
        <v>1139569</v>
      </c>
      <c r="C64">
        <v>364.8</v>
      </c>
      <c r="D64">
        <v>368</v>
      </c>
      <c r="E64">
        <v>3504</v>
      </c>
      <c r="F64">
        <v>0</v>
      </c>
      <c r="G64">
        <v>90.3</v>
      </c>
      <c r="H64">
        <v>97.1</v>
      </c>
      <c r="I64">
        <v>97.2</v>
      </c>
      <c r="J64">
        <v>97.2</v>
      </c>
      <c r="K64">
        <v>97.2</v>
      </c>
      <c r="L64">
        <v>97.2</v>
      </c>
      <c r="M64">
        <v>97.2</v>
      </c>
    </row>
    <row r="65" spans="1:13">
      <c r="A65" t="s">
        <v>5601</v>
      </c>
      <c r="B65">
        <v>1139569</v>
      </c>
      <c r="C65">
        <v>434.7</v>
      </c>
      <c r="D65">
        <v>440</v>
      </c>
      <c r="E65">
        <v>4029</v>
      </c>
      <c r="F65">
        <v>0</v>
      </c>
      <c r="G65">
        <v>95</v>
      </c>
      <c r="H65">
        <v>97.1</v>
      </c>
      <c r="I65">
        <v>97.2</v>
      </c>
      <c r="J65">
        <v>97.2</v>
      </c>
      <c r="K65">
        <v>97.2</v>
      </c>
      <c r="L65">
        <v>97.2</v>
      </c>
      <c r="M65">
        <v>97.2</v>
      </c>
    </row>
    <row r="66" spans="1:13">
      <c r="A66" t="s">
        <v>5602</v>
      </c>
      <c r="B66">
        <v>1139569</v>
      </c>
      <c r="C66">
        <v>113.2</v>
      </c>
      <c r="D66">
        <v>114</v>
      </c>
      <c r="E66">
        <v>1128</v>
      </c>
      <c r="F66">
        <v>0</v>
      </c>
      <c r="G66">
        <v>0.6</v>
      </c>
      <c r="H66">
        <v>71.8</v>
      </c>
      <c r="I66">
        <v>97.2</v>
      </c>
      <c r="J66">
        <v>97.2</v>
      </c>
      <c r="K66">
        <v>97.2</v>
      </c>
      <c r="L66">
        <v>97.2</v>
      </c>
      <c r="M66">
        <v>97.2</v>
      </c>
    </row>
    <row r="67" spans="1:13">
      <c r="A67" t="s">
        <v>5603</v>
      </c>
      <c r="B67">
        <v>1139569</v>
      </c>
      <c r="C67">
        <v>136.80000000000001</v>
      </c>
      <c r="D67">
        <v>138</v>
      </c>
      <c r="E67">
        <v>1291</v>
      </c>
      <c r="F67">
        <v>0</v>
      </c>
      <c r="G67">
        <v>0.8</v>
      </c>
      <c r="H67">
        <v>89.2</v>
      </c>
      <c r="I67">
        <v>97.2</v>
      </c>
      <c r="J67">
        <v>97.2</v>
      </c>
      <c r="K67">
        <v>97.2</v>
      </c>
      <c r="L67">
        <v>97.2</v>
      </c>
      <c r="M67">
        <v>97.2</v>
      </c>
    </row>
    <row r="68" spans="1:13">
      <c r="A68" t="s">
        <v>5604</v>
      </c>
      <c r="B68">
        <v>1139569</v>
      </c>
      <c r="C68">
        <v>99.5</v>
      </c>
      <c r="D68">
        <v>100</v>
      </c>
      <c r="E68">
        <v>978</v>
      </c>
      <c r="F68">
        <v>0</v>
      </c>
      <c r="G68">
        <v>0.2</v>
      </c>
      <c r="H68">
        <v>50.2</v>
      </c>
      <c r="I68">
        <v>97.2</v>
      </c>
      <c r="J68">
        <v>97.2</v>
      </c>
      <c r="K68">
        <v>97.2</v>
      </c>
      <c r="L68">
        <v>97.2</v>
      </c>
      <c r="M68">
        <v>97.2</v>
      </c>
    </row>
    <row r="69" spans="1:13">
      <c r="A69" t="s">
        <v>5605</v>
      </c>
      <c r="B69">
        <v>1139569</v>
      </c>
      <c r="C69">
        <v>274.60000000000002</v>
      </c>
      <c r="D69">
        <v>276</v>
      </c>
      <c r="E69">
        <v>2634</v>
      </c>
      <c r="F69">
        <v>0</v>
      </c>
      <c r="G69">
        <v>64.3</v>
      </c>
      <c r="H69">
        <v>97</v>
      </c>
      <c r="I69">
        <v>97.2</v>
      </c>
      <c r="J69">
        <v>97.2</v>
      </c>
      <c r="K69">
        <v>97.2</v>
      </c>
      <c r="L69">
        <v>97.2</v>
      </c>
      <c r="M69">
        <v>97.2</v>
      </c>
    </row>
    <row r="70" spans="1:13">
      <c r="A70" t="s">
        <v>5606</v>
      </c>
      <c r="B70">
        <v>1139569</v>
      </c>
      <c r="C70">
        <v>194.1</v>
      </c>
      <c r="D70">
        <v>196</v>
      </c>
      <c r="E70">
        <v>1848</v>
      </c>
      <c r="F70">
        <v>0</v>
      </c>
      <c r="G70">
        <v>11.8</v>
      </c>
      <c r="H70">
        <v>96.5</v>
      </c>
      <c r="I70">
        <v>97.2</v>
      </c>
      <c r="J70">
        <v>97.2</v>
      </c>
      <c r="K70">
        <v>97.2</v>
      </c>
      <c r="L70">
        <v>97.2</v>
      </c>
      <c r="M70">
        <v>97.2</v>
      </c>
    </row>
    <row r="71" spans="1:13">
      <c r="A71" t="s">
        <v>5607</v>
      </c>
      <c r="B71">
        <v>1139569</v>
      </c>
      <c r="C71">
        <v>220.3</v>
      </c>
      <c r="D71">
        <v>223</v>
      </c>
      <c r="E71">
        <v>2151</v>
      </c>
      <c r="F71">
        <v>0</v>
      </c>
      <c r="G71">
        <v>29.8</v>
      </c>
      <c r="H71">
        <v>96.3</v>
      </c>
      <c r="I71">
        <v>97.2</v>
      </c>
      <c r="J71">
        <v>97.2</v>
      </c>
      <c r="K71">
        <v>97.2</v>
      </c>
      <c r="L71">
        <v>97.2</v>
      </c>
      <c r="M71">
        <v>97.2</v>
      </c>
    </row>
    <row r="72" spans="1:13">
      <c r="A72" t="s">
        <v>5608</v>
      </c>
      <c r="B72">
        <v>1139569</v>
      </c>
      <c r="C72">
        <v>179.7</v>
      </c>
      <c r="D72">
        <v>181</v>
      </c>
      <c r="E72">
        <v>1563</v>
      </c>
      <c r="F72">
        <v>0</v>
      </c>
      <c r="G72">
        <v>5.0999999999999996</v>
      </c>
      <c r="H72">
        <v>96.3</v>
      </c>
      <c r="I72">
        <v>97.2</v>
      </c>
      <c r="J72">
        <v>97.2</v>
      </c>
      <c r="K72">
        <v>97.2</v>
      </c>
      <c r="L72">
        <v>97.2</v>
      </c>
      <c r="M72">
        <v>97.2</v>
      </c>
    </row>
    <row r="73" spans="1:13">
      <c r="A73" t="s">
        <v>5609</v>
      </c>
      <c r="B73">
        <v>1139569</v>
      </c>
      <c r="C73">
        <v>93.9</v>
      </c>
      <c r="D73">
        <v>94</v>
      </c>
      <c r="E73">
        <v>960</v>
      </c>
      <c r="F73">
        <v>0</v>
      </c>
      <c r="G73">
        <v>0.1</v>
      </c>
      <c r="H73">
        <v>40</v>
      </c>
      <c r="I73">
        <v>97.2</v>
      </c>
      <c r="J73">
        <v>97.2</v>
      </c>
      <c r="K73">
        <v>97.2</v>
      </c>
      <c r="L73">
        <v>97.2</v>
      </c>
      <c r="M73">
        <v>97.2</v>
      </c>
    </row>
    <row r="74" spans="1:13">
      <c r="A74" t="s">
        <v>5439</v>
      </c>
      <c r="B74">
        <v>1139569</v>
      </c>
      <c r="C74">
        <v>45.1</v>
      </c>
      <c r="D74">
        <v>45</v>
      </c>
      <c r="E74">
        <v>514</v>
      </c>
      <c r="F74">
        <v>0</v>
      </c>
      <c r="G74">
        <v>0</v>
      </c>
      <c r="H74">
        <v>0.8</v>
      </c>
      <c r="I74">
        <v>97.2</v>
      </c>
      <c r="J74">
        <v>97.2</v>
      </c>
      <c r="K74">
        <v>97.2</v>
      </c>
      <c r="L74">
        <v>97.2</v>
      </c>
      <c r="M74">
        <v>97.2</v>
      </c>
    </row>
    <row r="75" spans="1:13">
      <c r="A75" t="s">
        <v>5610</v>
      </c>
      <c r="B75">
        <v>1139569</v>
      </c>
      <c r="C75">
        <v>101.8</v>
      </c>
      <c r="D75">
        <v>102</v>
      </c>
      <c r="E75">
        <v>963</v>
      </c>
      <c r="F75">
        <v>0</v>
      </c>
      <c r="G75">
        <v>0.3</v>
      </c>
      <c r="H75">
        <v>54.5</v>
      </c>
      <c r="I75">
        <v>97.2</v>
      </c>
      <c r="J75">
        <v>97.2</v>
      </c>
      <c r="K75">
        <v>97.2</v>
      </c>
      <c r="L75">
        <v>97.2</v>
      </c>
      <c r="M75">
        <v>97.2</v>
      </c>
    </row>
    <row r="76" spans="1:13">
      <c r="A76" t="s">
        <v>5632</v>
      </c>
      <c r="B76">
        <v>1139569</v>
      </c>
      <c r="C76">
        <v>28.5</v>
      </c>
      <c r="D76">
        <v>28</v>
      </c>
      <c r="E76">
        <v>425</v>
      </c>
      <c r="F76">
        <v>0</v>
      </c>
      <c r="G76">
        <v>0</v>
      </c>
      <c r="H76">
        <v>0.1</v>
      </c>
      <c r="I76">
        <v>94.6</v>
      </c>
      <c r="J76">
        <v>96</v>
      </c>
      <c r="K76">
        <v>96.9</v>
      </c>
      <c r="L76">
        <v>97.1</v>
      </c>
      <c r="M76">
        <v>97.2</v>
      </c>
    </row>
    <row r="77" spans="1:13">
      <c r="A77" t="s">
        <v>5634</v>
      </c>
      <c r="B77">
        <v>1139569</v>
      </c>
      <c r="C77">
        <v>139.6</v>
      </c>
      <c r="D77">
        <v>137</v>
      </c>
      <c r="E77">
        <v>1918</v>
      </c>
      <c r="F77">
        <v>0</v>
      </c>
      <c r="G77">
        <v>1.8</v>
      </c>
      <c r="H77">
        <v>83.1</v>
      </c>
      <c r="I77">
        <v>97.2</v>
      </c>
      <c r="J77">
        <v>97.2</v>
      </c>
      <c r="K77">
        <v>97.2</v>
      </c>
      <c r="L77">
        <v>97.2</v>
      </c>
      <c r="M77">
        <v>97.2</v>
      </c>
    </row>
    <row r="78" spans="1:13">
      <c r="A78" t="s">
        <v>5636</v>
      </c>
      <c r="B78">
        <v>1139569</v>
      </c>
      <c r="C78">
        <v>24.1</v>
      </c>
      <c r="D78">
        <v>23</v>
      </c>
      <c r="E78">
        <v>381</v>
      </c>
      <c r="F78">
        <v>0</v>
      </c>
      <c r="G78">
        <v>0</v>
      </c>
      <c r="H78">
        <v>0</v>
      </c>
      <c r="I78">
        <v>91.4</v>
      </c>
      <c r="J78">
        <v>94</v>
      </c>
      <c r="K78">
        <v>96.1</v>
      </c>
      <c r="L78">
        <v>96.6</v>
      </c>
      <c r="M78">
        <v>97</v>
      </c>
    </row>
    <row r="79" spans="1:13">
      <c r="A79" t="s">
        <v>5379</v>
      </c>
      <c r="B79">
        <v>1139569</v>
      </c>
      <c r="C79">
        <v>16.100000000000001</v>
      </c>
      <c r="D79">
        <v>15</v>
      </c>
      <c r="E79">
        <v>247</v>
      </c>
      <c r="F79">
        <v>0</v>
      </c>
      <c r="G79">
        <v>0</v>
      </c>
      <c r="H79">
        <v>0</v>
      </c>
      <c r="I79">
        <v>77.099999999999994</v>
      </c>
      <c r="J79">
        <v>84.8</v>
      </c>
      <c r="K79">
        <v>92.6</v>
      </c>
      <c r="L79">
        <v>94.5</v>
      </c>
      <c r="M79">
        <v>96.5</v>
      </c>
    </row>
    <row r="80" spans="1:13">
      <c r="A80" t="s">
        <v>5325</v>
      </c>
      <c r="B80">
        <v>1139569</v>
      </c>
      <c r="C80">
        <v>12.9</v>
      </c>
      <c r="D80">
        <v>12</v>
      </c>
      <c r="E80">
        <v>167</v>
      </c>
      <c r="F80">
        <v>0</v>
      </c>
      <c r="G80">
        <v>0</v>
      </c>
      <c r="H80">
        <v>0</v>
      </c>
      <c r="I80">
        <v>64.5</v>
      </c>
      <c r="J80">
        <v>75.3</v>
      </c>
      <c r="K80">
        <v>87.6</v>
      </c>
      <c r="L80">
        <v>91.2</v>
      </c>
      <c r="M80">
        <v>95.4</v>
      </c>
    </row>
    <row r="81" spans="1:13">
      <c r="A81" t="s">
        <v>5426</v>
      </c>
      <c r="B81">
        <v>1139569</v>
      </c>
      <c r="C81">
        <v>17.7</v>
      </c>
      <c r="D81">
        <v>17</v>
      </c>
      <c r="E81">
        <v>291</v>
      </c>
      <c r="F81">
        <v>0</v>
      </c>
      <c r="G81">
        <v>0</v>
      </c>
      <c r="H81">
        <v>0</v>
      </c>
      <c r="I81">
        <v>81.2</v>
      </c>
      <c r="J81">
        <v>87.7</v>
      </c>
      <c r="K81">
        <v>93.9</v>
      </c>
      <c r="L81">
        <v>95.3</v>
      </c>
      <c r="M81">
        <v>96.8</v>
      </c>
    </row>
    <row r="82" spans="1:13">
      <c r="A82" t="s">
        <v>5434</v>
      </c>
      <c r="B82">
        <v>1139569</v>
      </c>
      <c r="C82">
        <v>18.2</v>
      </c>
      <c r="D82">
        <v>17</v>
      </c>
      <c r="E82">
        <v>296</v>
      </c>
      <c r="F82">
        <v>0</v>
      </c>
      <c r="G82">
        <v>0</v>
      </c>
      <c r="H82">
        <v>0</v>
      </c>
      <c r="I82">
        <v>83.1</v>
      </c>
      <c r="J82">
        <v>88.9</v>
      </c>
      <c r="K82">
        <v>94.3</v>
      </c>
      <c r="L82">
        <v>95.5</v>
      </c>
      <c r="M82">
        <v>96.8</v>
      </c>
    </row>
    <row r="83" spans="1:13">
      <c r="A83" t="s">
        <v>5497</v>
      </c>
      <c r="B83">
        <v>1139569</v>
      </c>
      <c r="C83">
        <v>23.2</v>
      </c>
      <c r="D83">
        <v>22</v>
      </c>
      <c r="E83">
        <v>357</v>
      </c>
      <c r="F83">
        <v>0</v>
      </c>
      <c r="G83">
        <v>0</v>
      </c>
      <c r="H83">
        <v>0</v>
      </c>
      <c r="I83">
        <v>90.6</v>
      </c>
      <c r="J83">
        <v>93.8</v>
      </c>
      <c r="K83">
        <v>96.2</v>
      </c>
      <c r="L83">
        <v>96.7</v>
      </c>
      <c r="M83">
        <v>97.1</v>
      </c>
    </row>
    <row r="84" spans="1:13">
      <c r="A84" t="s">
        <v>5338</v>
      </c>
      <c r="B84">
        <v>1139569</v>
      </c>
      <c r="C84">
        <v>13.2</v>
      </c>
      <c r="D84">
        <v>12</v>
      </c>
      <c r="E84">
        <v>182</v>
      </c>
      <c r="F84">
        <v>0</v>
      </c>
      <c r="G84">
        <v>0</v>
      </c>
      <c r="H84">
        <v>0</v>
      </c>
      <c r="I84">
        <v>66.2</v>
      </c>
      <c r="J84">
        <v>76.400000000000006</v>
      </c>
      <c r="K84">
        <v>88.2</v>
      </c>
      <c r="L84">
        <v>91.7</v>
      </c>
      <c r="M84">
        <v>95.6</v>
      </c>
    </row>
    <row r="85" spans="1:13">
      <c r="A85" t="s">
        <v>5637</v>
      </c>
      <c r="B85">
        <v>1139569</v>
      </c>
      <c r="C85">
        <v>222.3</v>
      </c>
      <c r="D85">
        <v>221</v>
      </c>
      <c r="E85">
        <v>2878</v>
      </c>
      <c r="F85">
        <v>0</v>
      </c>
      <c r="G85">
        <v>33.1</v>
      </c>
      <c r="H85">
        <v>96.2</v>
      </c>
      <c r="I85">
        <v>97.2</v>
      </c>
      <c r="J85">
        <v>97.2</v>
      </c>
      <c r="K85">
        <v>97.2</v>
      </c>
      <c r="L85">
        <v>97.2</v>
      </c>
      <c r="M85">
        <v>97.2</v>
      </c>
    </row>
    <row r="86" spans="1:13">
      <c r="A86" t="s">
        <v>5639</v>
      </c>
      <c r="B86">
        <v>1139569</v>
      </c>
      <c r="C86">
        <v>27.4</v>
      </c>
      <c r="D86">
        <v>27</v>
      </c>
      <c r="E86">
        <v>395</v>
      </c>
      <c r="F86">
        <v>0</v>
      </c>
      <c r="G86">
        <v>0</v>
      </c>
      <c r="H86">
        <v>0.1</v>
      </c>
      <c r="I86">
        <v>94.3</v>
      </c>
      <c r="J86">
        <v>95.8</v>
      </c>
      <c r="K86">
        <v>96.9</v>
      </c>
      <c r="L86">
        <v>97</v>
      </c>
      <c r="M86">
        <v>97.2</v>
      </c>
    </row>
    <row r="87" spans="1:13">
      <c r="A87" t="s">
        <v>5640</v>
      </c>
      <c r="B87">
        <v>1139569</v>
      </c>
      <c r="C87">
        <v>26.7</v>
      </c>
      <c r="D87">
        <v>26</v>
      </c>
      <c r="E87">
        <v>423</v>
      </c>
      <c r="F87">
        <v>0</v>
      </c>
      <c r="G87">
        <v>0</v>
      </c>
      <c r="H87">
        <v>0.1</v>
      </c>
      <c r="I87">
        <v>93.6</v>
      </c>
      <c r="J87">
        <v>95.4</v>
      </c>
      <c r="K87">
        <v>96.7</v>
      </c>
      <c r="L87">
        <v>96.9</v>
      </c>
      <c r="M87">
        <v>97.1</v>
      </c>
    </row>
    <row r="88" spans="1:13">
      <c r="A88" t="s">
        <v>5641</v>
      </c>
      <c r="B88">
        <v>1139569</v>
      </c>
      <c r="C88">
        <v>29.9</v>
      </c>
      <c r="D88">
        <v>29</v>
      </c>
      <c r="E88">
        <v>476</v>
      </c>
      <c r="F88">
        <v>0</v>
      </c>
      <c r="G88">
        <v>0</v>
      </c>
      <c r="H88">
        <v>0.2</v>
      </c>
      <c r="I88">
        <v>95.1</v>
      </c>
      <c r="J88">
        <v>96.1</v>
      </c>
      <c r="K88">
        <v>96.9</v>
      </c>
      <c r="L88">
        <v>97</v>
      </c>
      <c r="M88">
        <v>97.2</v>
      </c>
    </row>
    <row r="89" spans="1:13">
      <c r="A89" t="s">
        <v>5643</v>
      </c>
      <c r="B89">
        <v>1139569</v>
      </c>
      <c r="C89">
        <v>32.6</v>
      </c>
      <c r="D89">
        <v>32</v>
      </c>
      <c r="E89">
        <v>498</v>
      </c>
      <c r="F89">
        <v>0</v>
      </c>
      <c r="G89">
        <v>0</v>
      </c>
      <c r="H89">
        <v>0.2</v>
      </c>
      <c r="I89">
        <v>96</v>
      </c>
      <c r="J89">
        <v>96.7</v>
      </c>
      <c r="K89">
        <v>97.1</v>
      </c>
      <c r="L89">
        <v>97.1</v>
      </c>
      <c r="M89">
        <v>97.2</v>
      </c>
    </row>
    <row r="90" spans="1:13">
      <c r="A90" t="s">
        <v>5644</v>
      </c>
      <c r="B90">
        <v>1139569</v>
      </c>
      <c r="C90">
        <v>46</v>
      </c>
      <c r="D90">
        <v>45</v>
      </c>
      <c r="E90">
        <v>699</v>
      </c>
      <c r="F90">
        <v>0</v>
      </c>
      <c r="G90">
        <v>0</v>
      </c>
      <c r="H90">
        <v>1</v>
      </c>
      <c r="I90">
        <v>97</v>
      </c>
      <c r="J90">
        <v>97.1</v>
      </c>
      <c r="K90">
        <v>97.2</v>
      </c>
      <c r="L90">
        <v>97.2</v>
      </c>
      <c r="M90">
        <v>97.2</v>
      </c>
    </row>
    <row r="91" spans="1:13">
      <c r="A91" t="s">
        <v>5645</v>
      </c>
      <c r="B91">
        <v>1139569</v>
      </c>
      <c r="C91">
        <v>41.6</v>
      </c>
      <c r="D91">
        <v>41</v>
      </c>
      <c r="E91">
        <v>649</v>
      </c>
      <c r="F91">
        <v>0</v>
      </c>
      <c r="G91">
        <v>0</v>
      </c>
      <c r="H91">
        <v>0.6</v>
      </c>
      <c r="I91">
        <v>96.8</v>
      </c>
      <c r="J91">
        <v>97</v>
      </c>
      <c r="K91">
        <v>97.1</v>
      </c>
      <c r="L91">
        <v>97.2</v>
      </c>
      <c r="M91">
        <v>97.2</v>
      </c>
    </row>
    <row r="92" spans="1:13">
      <c r="A92" t="s">
        <v>5646</v>
      </c>
      <c r="B92">
        <v>1139569</v>
      </c>
      <c r="C92">
        <v>27</v>
      </c>
      <c r="D92">
        <v>26</v>
      </c>
      <c r="E92">
        <v>490</v>
      </c>
      <c r="F92">
        <v>0</v>
      </c>
      <c r="G92">
        <v>0</v>
      </c>
      <c r="H92">
        <v>0</v>
      </c>
      <c r="I92">
        <v>94.4</v>
      </c>
      <c r="J92">
        <v>95.8</v>
      </c>
      <c r="K92">
        <v>96.9</v>
      </c>
      <c r="L92">
        <v>97</v>
      </c>
      <c r="M92">
        <v>97.1</v>
      </c>
    </row>
    <row r="93" spans="1:13">
      <c r="A93" t="s">
        <v>5647</v>
      </c>
      <c r="B93">
        <v>1139569</v>
      </c>
      <c r="C93">
        <v>31.7</v>
      </c>
      <c r="D93">
        <v>31</v>
      </c>
      <c r="E93">
        <v>466</v>
      </c>
      <c r="F93">
        <v>0</v>
      </c>
      <c r="G93">
        <v>0</v>
      </c>
      <c r="H93">
        <v>0.2</v>
      </c>
      <c r="I93">
        <v>95.9</v>
      </c>
      <c r="J93">
        <v>96.6</v>
      </c>
      <c r="K93">
        <v>97.1</v>
      </c>
      <c r="L93">
        <v>97.2</v>
      </c>
      <c r="M93">
        <v>97.2</v>
      </c>
    </row>
    <row r="94" spans="1:13">
      <c r="A94" t="s">
        <v>5648</v>
      </c>
      <c r="B94">
        <v>1139569</v>
      </c>
      <c r="C94">
        <v>49.4</v>
      </c>
      <c r="D94">
        <v>48</v>
      </c>
      <c r="E94">
        <v>709</v>
      </c>
      <c r="F94">
        <v>0</v>
      </c>
      <c r="G94">
        <v>0</v>
      </c>
      <c r="H94">
        <v>1.3</v>
      </c>
      <c r="I94">
        <v>97.1</v>
      </c>
      <c r="J94">
        <v>97.2</v>
      </c>
      <c r="K94">
        <v>97.2</v>
      </c>
      <c r="L94">
        <v>97.2</v>
      </c>
      <c r="M94">
        <v>97.2</v>
      </c>
    </row>
    <row r="95" spans="1:13">
      <c r="A95" t="s">
        <v>5649</v>
      </c>
      <c r="B95">
        <v>1139569</v>
      </c>
      <c r="C95">
        <v>26.3</v>
      </c>
      <c r="D95">
        <v>25</v>
      </c>
      <c r="E95">
        <v>421</v>
      </c>
      <c r="F95">
        <v>0</v>
      </c>
      <c r="G95">
        <v>0</v>
      </c>
      <c r="H95">
        <v>0</v>
      </c>
      <c r="I95">
        <v>93.4</v>
      </c>
      <c r="J95">
        <v>95.2</v>
      </c>
      <c r="K95">
        <v>96.7</v>
      </c>
      <c r="L95">
        <v>96.9</v>
      </c>
      <c r="M95">
        <v>97.2</v>
      </c>
    </row>
    <row r="96" spans="1:13">
      <c r="A96" t="s">
        <v>5642</v>
      </c>
      <c r="B96">
        <v>1139569</v>
      </c>
      <c r="C96">
        <v>88.2</v>
      </c>
      <c r="D96">
        <v>87</v>
      </c>
      <c r="E96">
        <v>1220</v>
      </c>
      <c r="F96">
        <v>0</v>
      </c>
      <c r="G96">
        <v>0.3</v>
      </c>
      <c r="H96">
        <v>33.4</v>
      </c>
      <c r="I96">
        <v>97.2</v>
      </c>
      <c r="J96">
        <v>97.2</v>
      </c>
      <c r="K96">
        <v>97.2</v>
      </c>
      <c r="L96">
        <v>97.2</v>
      </c>
      <c r="M96">
        <v>97.2</v>
      </c>
    </row>
    <row r="97" spans="1:13">
      <c r="A97" t="s">
        <v>5650</v>
      </c>
      <c r="B97">
        <v>1139569</v>
      </c>
      <c r="C97">
        <v>34.4</v>
      </c>
      <c r="D97">
        <v>33</v>
      </c>
      <c r="E97">
        <v>513</v>
      </c>
      <c r="F97">
        <v>0</v>
      </c>
      <c r="G97">
        <v>0</v>
      </c>
      <c r="H97">
        <v>0.2</v>
      </c>
      <c r="I97">
        <v>96.3</v>
      </c>
      <c r="J97">
        <v>96.8</v>
      </c>
      <c r="K97">
        <v>97.1</v>
      </c>
      <c r="L97">
        <v>97.1</v>
      </c>
      <c r="M97">
        <v>97.2</v>
      </c>
    </row>
    <row r="98" spans="1:13">
      <c r="A98" t="s">
        <v>5651</v>
      </c>
      <c r="B98">
        <v>1139569</v>
      </c>
      <c r="C98">
        <v>53.4</v>
      </c>
      <c r="D98">
        <v>52</v>
      </c>
      <c r="E98">
        <v>804</v>
      </c>
      <c r="F98">
        <v>0</v>
      </c>
      <c r="G98">
        <v>0</v>
      </c>
      <c r="H98">
        <v>2</v>
      </c>
      <c r="I98">
        <v>97.2</v>
      </c>
      <c r="J98">
        <v>97.2</v>
      </c>
      <c r="K98">
        <v>97.2</v>
      </c>
      <c r="L98">
        <v>97.2</v>
      </c>
      <c r="M98">
        <v>97.2</v>
      </c>
    </row>
    <row r="99" spans="1:13">
      <c r="A99" t="s">
        <v>5332</v>
      </c>
      <c r="B99">
        <v>1139569</v>
      </c>
      <c r="C99">
        <v>12.9</v>
      </c>
      <c r="D99">
        <v>12</v>
      </c>
      <c r="E99">
        <v>160</v>
      </c>
      <c r="F99">
        <v>0</v>
      </c>
      <c r="G99">
        <v>0</v>
      </c>
      <c r="H99">
        <v>0.2</v>
      </c>
      <c r="I99">
        <v>61.6</v>
      </c>
      <c r="J99">
        <v>73</v>
      </c>
      <c r="K99">
        <v>86.4</v>
      </c>
      <c r="L99">
        <v>90.4</v>
      </c>
      <c r="M99">
        <v>95</v>
      </c>
    </row>
    <row r="100" spans="1:13">
      <c r="A100" t="s">
        <v>5652</v>
      </c>
      <c r="B100">
        <v>1139569</v>
      </c>
      <c r="C100">
        <v>69.099999999999994</v>
      </c>
      <c r="D100">
        <v>68</v>
      </c>
      <c r="E100">
        <v>1116</v>
      </c>
      <c r="F100">
        <v>0</v>
      </c>
      <c r="G100">
        <v>0.1</v>
      </c>
      <c r="H100">
        <v>9.8000000000000007</v>
      </c>
      <c r="I100">
        <v>97.2</v>
      </c>
      <c r="J100">
        <v>97.2</v>
      </c>
      <c r="K100">
        <v>97.2</v>
      </c>
      <c r="L100">
        <v>97.2</v>
      </c>
      <c r="M100">
        <v>97.2</v>
      </c>
    </row>
    <row r="101" spans="1:13">
      <c r="A101" t="s">
        <v>5657</v>
      </c>
      <c r="B101">
        <v>1139569</v>
      </c>
      <c r="C101">
        <v>61.3</v>
      </c>
      <c r="D101">
        <v>60</v>
      </c>
      <c r="E101">
        <v>871</v>
      </c>
      <c r="F101">
        <v>0</v>
      </c>
      <c r="G101">
        <v>0</v>
      </c>
      <c r="H101">
        <v>4.5999999999999996</v>
      </c>
      <c r="I101">
        <v>97.2</v>
      </c>
      <c r="J101">
        <v>97.2</v>
      </c>
      <c r="K101">
        <v>97.2</v>
      </c>
      <c r="L101">
        <v>97.2</v>
      </c>
      <c r="M101">
        <v>97.2</v>
      </c>
    </row>
    <row r="102" spans="1:13">
      <c r="A102" t="s">
        <v>5660</v>
      </c>
      <c r="B102">
        <v>1139569</v>
      </c>
      <c r="C102">
        <v>46.3</v>
      </c>
      <c r="D102">
        <v>45</v>
      </c>
      <c r="E102">
        <v>713</v>
      </c>
      <c r="F102">
        <v>0</v>
      </c>
      <c r="G102">
        <v>0</v>
      </c>
      <c r="H102">
        <v>1</v>
      </c>
      <c r="I102">
        <v>97.1</v>
      </c>
      <c r="J102">
        <v>97.2</v>
      </c>
      <c r="K102">
        <v>97.2</v>
      </c>
      <c r="L102">
        <v>97.2</v>
      </c>
      <c r="M102">
        <v>97.2</v>
      </c>
    </row>
    <row r="103" spans="1:13">
      <c r="A103" t="s">
        <v>5450</v>
      </c>
      <c r="B103">
        <v>1139569</v>
      </c>
      <c r="C103">
        <v>19.8</v>
      </c>
      <c r="D103">
        <v>19</v>
      </c>
      <c r="E103">
        <v>305</v>
      </c>
      <c r="F103">
        <v>0</v>
      </c>
      <c r="G103">
        <v>0</v>
      </c>
      <c r="H103">
        <v>0</v>
      </c>
      <c r="I103">
        <v>86.4</v>
      </c>
      <c r="J103">
        <v>91.2</v>
      </c>
      <c r="K103">
        <v>95.3</v>
      </c>
      <c r="L103">
        <v>96.2</v>
      </c>
      <c r="M103">
        <v>96.9</v>
      </c>
    </row>
    <row r="104" spans="1:13">
      <c r="A104" t="s">
        <v>5661</v>
      </c>
      <c r="B104">
        <v>1139569</v>
      </c>
      <c r="C104">
        <v>157.30000000000001</v>
      </c>
      <c r="D104">
        <v>156</v>
      </c>
      <c r="E104">
        <v>2582</v>
      </c>
      <c r="F104">
        <v>0</v>
      </c>
      <c r="G104">
        <v>3.7</v>
      </c>
      <c r="H104">
        <v>89.7</v>
      </c>
      <c r="I104">
        <v>97.2</v>
      </c>
      <c r="J104">
        <v>97.2</v>
      </c>
      <c r="K104">
        <v>97.2</v>
      </c>
      <c r="L104">
        <v>97.2</v>
      </c>
      <c r="M104">
        <v>97.2</v>
      </c>
    </row>
    <row r="105" spans="1:13">
      <c r="A105" t="s">
        <v>5662</v>
      </c>
      <c r="B105">
        <v>1139569</v>
      </c>
      <c r="C105">
        <v>45.9</v>
      </c>
      <c r="D105">
        <v>45</v>
      </c>
      <c r="E105">
        <v>684</v>
      </c>
      <c r="F105">
        <v>0</v>
      </c>
      <c r="G105">
        <v>0</v>
      </c>
      <c r="H105">
        <v>1</v>
      </c>
      <c r="I105">
        <v>97.1</v>
      </c>
      <c r="J105">
        <v>97.1</v>
      </c>
      <c r="K105">
        <v>97.2</v>
      </c>
      <c r="L105">
        <v>97.2</v>
      </c>
      <c r="M105">
        <v>97.2</v>
      </c>
    </row>
    <row r="106" spans="1:13">
      <c r="A106" t="s">
        <v>5663</v>
      </c>
      <c r="B106">
        <v>1139569</v>
      </c>
      <c r="C106">
        <v>48.5</v>
      </c>
      <c r="D106">
        <v>47</v>
      </c>
      <c r="E106">
        <v>759</v>
      </c>
      <c r="F106">
        <v>0</v>
      </c>
      <c r="G106">
        <v>0</v>
      </c>
      <c r="H106">
        <v>1.3</v>
      </c>
      <c r="I106">
        <v>97.1</v>
      </c>
      <c r="J106">
        <v>97.2</v>
      </c>
      <c r="K106">
        <v>97.2</v>
      </c>
      <c r="L106">
        <v>97.2</v>
      </c>
      <c r="M106">
        <v>97.2</v>
      </c>
    </row>
    <row r="107" spans="1:13">
      <c r="A107" t="s">
        <v>5664</v>
      </c>
      <c r="B107">
        <v>1139569</v>
      </c>
      <c r="C107">
        <v>26</v>
      </c>
      <c r="D107">
        <v>25</v>
      </c>
      <c r="E107">
        <v>330</v>
      </c>
      <c r="F107">
        <v>0</v>
      </c>
      <c r="G107">
        <v>0</v>
      </c>
      <c r="H107">
        <v>0</v>
      </c>
      <c r="I107">
        <v>94.3</v>
      </c>
      <c r="J107">
        <v>95.8</v>
      </c>
      <c r="K107">
        <v>96.8</v>
      </c>
      <c r="L107">
        <v>97</v>
      </c>
      <c r="M107">
        <v>97.2</v>
      </c>
    </row>
    <row r="108" spans="1:13">
      <c r="A108" t="s">
        <v>5484</v>
      </c>
      <c r="B108">
        <v>1139569</v>
      </c>
      <c r="C108">
        <v>21.8</v>
      </c>
      <c r="D108">
        <v>21</v>
      </c>
      <c r="E108">
        <v>384</v>
      </c>
      <c r="F108">
        <v>0</v>
      </c>
      <c r="G108">
        <v>0</v>
      </c>
      <c r="H108">
        <v>0</v>
      </c>
      <c r="I108">
        <v>90.8</v>
      </c>
      <c r="J108">
        <v>93.8</v>
      </c>
      <c r="K108">
        <v>96.3</v>
      </c>
      <c r="L108">
        <v>96.7</v>
      </c>
      <c r="M108">
        <v>97.1</v>
      </c>
    </row>
    <row r="109" spans="1:13">
      <c r="A109" t="s">
        <v>5444</v>
      </c>
      <c r="B109">
        <v>1139569</v>
      </c>
      <c r="C109">
        <v>19.100000000000001</v>
      </c>
      <c r="D109">
        <v>18</v>
      </c>
      <c r="E109">
        <v>275</v>
      </c>
      <c r="F109">
        <v>0</v>
      </c>
      <c r="G109">
        <v>0</v>
      </c>
      <c r="H109">
        <v>0</v>
      </c>
      <c r="I109">
        <v>87.5</v>
      </c>
      <c r="J109">
        <v>92.1</v>
      </c>
      <c r="K109">
        <v>95.8</v>
      </c>
      <c r="L109">
        <v>96.5</v>
      </c>
      <c r="M109">
        <v>97.1</v>
      </c>
    </row>
    <row r="110" spans="1:13">
      <c r="A110" t="s">
        <v>5423</v>
      </c>
      <c r="B110">
        <v>1139569</v>
      </c>
      <c r="C110">
        <v>15.9</v>
      </c>
      <c r="D110">
        <v>15</v>
      </c>
      <c r="E110">
        <v>277</v>
      </c>
      <c r="F110">
        <v>0</v>
      </c>
      <c r="G110">
        <v>0</v>
      </c>
      <c r="H110">
        <v>0</v>
      </c>
      <c r="I110">
        <v>78.900000000000006</v>
      </c>
      <c r="J110">
        <v>86.6</v>
      </c>
      <c r="K110">
        <v>94.1</v>
      </c>
      <c r="L110">
        <v>95.4</v>
      </c>
      <c r="M110">
        <v>96.8</v>
      </c>
    </row>
    <row r="111" spans="1:13">
      <c r="A111" t="s">
        <v>5666</v>
      </c>
      <c r="B111">
        <v>1139569</v>
      </c>
      <c r="C111">
        <v>37.700000000000003</v>
      </c>
      <c r="D111">
        <v>37</v>
      </c>
      <c r="E111">
        <v>584</v>
      </c>
      <c r="F111">
        <v>0</v>
      </c>
      <c r="G111">
        <v>0</v>
      </c>
      <c r="H111">
        <v>0.6</v>
      </c>
      <c r="I111">
        <v>96.9</v>
      </c>
      <c r="J111">
        <v>97.1</v>
      </c>
      <c r="K111">
        <v>97.2</v>
      </c>
      <c r="L111">
        <v>97.2</v>
      </c>
      <c r="M111">
        <v>97.2</v>
      </c>
    </row>
    <row r="112" spans="1:13">
      <c r="A112" t="s">
        <v>5317</v>
      </c>
      <c r="B112">
        <v>1139569</v>
      </c>
      <c r="C112">
        <v>11.5</v>
      </c>
      <c r="D112">
        <v>11</v>
      </c>
      <c r="E112">
        <v>157</v>
      </c>
      <c r="F112">
        <v>0</v>
      </c>
      <c r="G112">
        <v>0</v>
      </c>
      <c r="H112">
        <v>0</v>
      </c>
      <c r="I112">
        <v>59</v>
      </c>
      <c r="J112">
        <v>72.099999999999994</v>
      </c>
      <c r="K112">
        <v>87.5</v>
      </c>
      <c r="L112">
        <v>91.2</v>
      </c>
      <c r="M112">
        <v>95.7</v>
      </c>
    </row>
    <row r="113" spans="1:13">
      <c r="A113" t="s">
        <v>5667</v>
      </c>
      <c r="B113">
        <v>1139569</v>
      </c>
      <c r="C113">
        <v>95.5</v>
      </c>
      <c r="D113">
        <v>94</v>
      </c>
      <c r="E113">
        <v>1551</v>
      </c>
      <c r="F113">
        <v>0</v>
      </c>
      <c r="G113">
        <v>0.4</v>
      </c>
      <c r="H113">
        <v>42.6</v>
      </c>
      <c r="I113">
        <v>97.2</v>
      </c>
      <c r="J113">
        <v>97.2</v>
      </c>
      <c r="K113">
        <v>97.2</v>
      </c>
      <c r="L113">
        <v>97.2</v>
      </c>
      <c r="M113">
        <v>97.2</v>
      </c>
    </row>
    <row r="114" spans="1:13">
      <c r="A114" t="s">
        <v>5668</v>
      </c>
      <c r="B114">
        <v>1139569</v>
      </c>
      <c r="C114">
        <v>30.1</v>
      </c>
      <c r="D114">
        <v>29</v>
      </c>
      <c r="E114">
        <v>461</v>
      </c>
      <c r="F114">
        <v>0</v>
      </c>
      <c r="G114">
        <v>0</v>
      </c>
      <c r="H114">
        <v>0.2</v>
      </c>
      <c r="I114">
        <v>95.9</v>
      </c>
      <c r="J114">
        <v>96.7</v>
      </c>
      <c r="K114">
        <v>97.1</v>
      </c>
      <c r="L114">
        <v>97.1</v>
      </c>
      <c r="M114">
        <v>97.2</v>
      </c>
    </row>
    <row r="115" spans="1:13">
      <c r="A115" t="s">
        <v>5669</v>
      </c>
      <c r="B115">
        <v>1139569</v>
      </c>
      <c r="C115">
        <v>64.5</v>
      </c>
      <c r="D115">
        <v>63</v>
      </c>
      <c r="E115">
        <v>977</v>
      </c>
      <c r="F115">
        <v>0</v>
      </c>
      <c r="G115">
        <v>0</v>
      </c>
      <c r="H115">
        <v>6.1</v>
      </c>
      <c r="I115">
        <v>97.2</v>
      </c>
      <c r="J115">
        <v>97.2</v>
      </c>
      <c r="K115">
        <v>97.2</v>
      </c>
      <c r="L115">
        <v>97.2</v>
      </c>
      <c r="M115">
        <v>97.2</v>
      </c>
    </row>
    <row r="116" spans="1:13">
      <c r="A116" t="s">
        <v>5670</v>
      </c>
      <c r="B116">
        <v>1139569</v>
      </c>
      <c r="C116">
        <v>41.7</v>
      </c>
      <c r="D116">
        <v>41</v>
      </c>
      <c r="E116">
        <v>651</v>
      </c>
      <c r="F116">
        <v>0</v>
      </c>
      <c r="G116">
        <v>0</v>
      </c>
      <c r="H116">
        <v>0.8</v>
      </c>
      <c r="I116">
        <v>97</v>
      </c>
      <c r="J116">
        <v>97.1</v>
      </c>
      <c r="K116">
        <v>97.2</v>
      </c>
      <c r="L116">
        <v>97.2</v>
      </c>
      <c r="M116">
        <v>97.2</v>
      </c>
    </row>
    <row r="117" spans="1:13">
      <c r="A117" t="s">
        <v>5665</v>
      </c>
      <c r="B117">
        <v>1139569</v>
      </c>
      <c r="C117">
        <v>36</v>
      </c>
      <c r="D117">
        <v>35</v>
      </c>
      <c r="E117">
        <v>597</v>
      </c>
      <c r="F117">
        <v>0</v>
      </c>
      <c r="G117">
        <v>0</v>
      </c>
      <c r="H117">
        <v>0.5</v>
      </c>
      <c r="I117">
        <v>96.7</v>
      </c>
      <c r="J117">
        <v>97</v>
      </c>
      <c r="K117">
        <v>97.1</v>
      </c>
      <c r="L117">
        <v>97.2</v>
      </c>
      <c r="M117">
        <v>97.2</v>
      </c>
    </row>
    <row r="118" spans="1:13">
      <c r="A118" t="s">
        <v>5671</v>
      </c>
      <c r="B118">
        <v>1139569</v>
      </c>
      <c r="C118">
        <v>40.1</v>
      </c>
      <c r="D118">
        <v>39</v>
      </c>
      <c r="E118">
        <v>591</v>
      </c>
      <c r="F118">
        <v>0</v>
      </c>
      <c r="G118">
        <v>0</v>
      </c>
      <c r="H118">
        <v>0.6</v>
      </c>
      <c r="I118">
        <v>96.9</v>
      </c>
      <c r="J118">
        <v>97.1</v>
      </c>
      <c r="K118">
        <v>97.2</v>
      </c>
      <c r="L118">
        <v>97.2</v>
      </c>
      <c r="M118">
        <v>97.2</v>
      </c>
    </row>
    <row r="119" spans="1:13">
      <c r="A119" t="s">
        <v>5672</v>
      </c>
      <c r="B119">
        <v>1139569</v>
      </c>
      <c r="C119">
        <v>50.6</v>
      </c>
      <c r="D119">
        <v>50</v>
      </c>
      <c r="E119">
        <v>786</v>
      </c>
      <c r="F119">
        <v>0</v>
      </c>
      <c r="G119">
        <v>0</v>
      </c>
      <c r="H119">
        <v>1.4</v>
      </c>
      <c r="I119">
        <v>97.1</v>
      </c>
      <c r="J119">
        <v>97.2</v>
      </c>
      <c r="K119">
        <v>97.2</v>
      </c>
      <c r="L119">
        <v>97.2</v>
      </c>
      <c r="M119">
        <v>97.2</v>
      </c>
    </row>
    <row r="120" spans="1:13">
      <c r="A120" t="s">
        <v>5674</v>
      </c>
      <c r="B120">
        <v>1139569</v>
      </c>
      <c r="C120">
        <v>34.799999999999997</v>
      </c>
      <c r="D120">
        <v>34</v>
      </c>
      <c r="E120">
        <v>544</v>
      </c>
      <c r="F120">
        <v>0</v>
      </c>
      <c r="G120">
        <v>0</v>
      </c>
      <c r="H120">
        <v>0.3</v>
      </c>
      <c r="I120">
        <v>96.7</v>
      </c>
      <c r="J120">
        <v>97</v>
      </c>
      <c r="K120">
        <v>97.2</v>
      </c>
      <c r="L120">
        <v>97.2</v>
      </c>
      <c r="M120">
        <v>97.2</v>
      </c>
    </row>
    <row r="121" spans="1:13">
      <c r="A121" t="s">
        <v>5301</v>
      </c>
      <c r="B121">
        <v>1139569</v>
      </c>
      <c r="C121">
        <v>10</v>
      </c>
      <c r="D121">
        <v>9</v>
      </c>
      <c r="E121">
        <v>155</v>
      </c>
      <c r="F121">
        <v>0</v>
      </c>
      <c r="G121">
        <v>0</v>
      </c>
      <c r="H121">
        <v>0</v>
      </c>
      <c r="I121">
        <v>48.6</v>
      </c>
      <c r="J121">
        <v>63</v>
      </c>
      <c r="K121">
        <v>82.2</v>
      </c>
      <c r="L121">
        <v>87.8</v>
      </c>
      <c r="M121">
        <v>94.6</v>
      </c>
    </row>
    <row r="122" spans="1:13">
      <c r="A122" t="s">
        <v>5675</v>
      </c>
      <c r="B122">
        <v>1139569</v>
      </c>
      <c r="C122">
        <v>79.2</v>
      </c>
      <c r="D122">
        <v>78</v>
      </c>
      <c r="E122">
        <v>1169</v>
      </c>
      <c r="F122">
        <v>0</v>
      </c>
      <c r="G122">
        <v>0.2</v>
      </c>
      <c r="H122">
        <v>19.100000000000001</v>
      </c>
      <c r="I122">
        <v>97.2</v>
      </c>
      <c r="J122">
        <v>97.2</v>
      </c>
      <c r="K122">
        <v>97.2</v>
      </c>
      <c r="L122">
        <v>97.2</v>
      </c>
      <c r="M122">
        <v>97.2</v>
      </c>
    </row>
    <row r="123" spans="1:13">
      <c r="A123" t="s">
        <v>5676</v>
      </c>
      <c r="B123">
        <v>1139569</v>
      </c>
      <c r="C123">
        <v>42.7</v>
      </c>
      <c r="D123">
        <v>42</v>
      </c>
      <c r="E123">
        <v>657</v>
      </c>
      <c r="F123">
        <v>0</v>
      </c>
      <c r="G123">
        <v>0</v>
      </c>
      <c r="H123">
        <v>0.6</v>
      </c>
      <c r="I123">
        <v>97</v>
      </c>
      <c r="J123">
        <v>97.1</v>
      </c>
      <c r="K123">
        <v>97.2</v>
      </c>
      <c r="L123">
        <v>97.2</v>
      </c>
      <c r="M123">
        <v>97.2</v>
      </c>
    </row>
    <row r="124" spans="1:13">
      <c r="A124" t="s">
        <v>5677</v>
      </c>
      <c r="B124">
        <v>1139569</v>
      </c>
      <c r="C124">
        <v>34.799999999999997</v>
      </c>
      <c r="D124">
        <v>34</v>
      </c>
      <c r="E124">
        <v>475</v>
      </c>
      <c r="F124">
        <v>0</v>
      </c>
      <c r="G124">
        <v>0</v>
      </c>
      <c r="H124">
        <v>0.5</v>
      </c>
      <c r="I124">
        <v>96.6</v>
      </c>
      <c r="J124">
        <v>96.9</v>
      </c>
      <c r="K124">
        <v>97.1</v>
      </c>
      <c r="L124">
        <v>97.2</v>
      </c>
      <c r="M124">
        <v>97.2</v>
      </c>
    </row>
    <row r="125" spans="1:13">
      <c r="A125" t="s">
        <v>5673</v>
      </c>
      <c r="B125">
        <v>1139569</v>
      </c>
      <c r="C125">
        <v>615.1</v>
      </c>
      <c r="D125">
        <v>601</v>
      </c>
      <c r="E125">
        <v>7996</v>
      </c>
      <c r="F125">
        <v>0</v>
      </c>
      <c r="G125">
        <v>93</v>
      </c>
      <c r="H125">
        <v>96.9</v>
      </c>
      <c r="I125">
        <v>97.2</v>
      </c>
      <c r="J125">
        <v>97.2</v>
      </c>
      <c r="K125">
        <v>97.2</v>
      </c>
      <c r="L125">
        <v>97.2</v>
      </c>
      <c r="M125">
        <v>97.2</v>
      </c>
    </row>
    <row r="126" spans="1:13">
      <c r="A126" t="s">
        <v>5679</v>
      </c>
      <c r="B126">
        <v>1139569</v>
      </c>
      <c r="C126">
        <v>75.099999999999994</v>
      </c>
      <c r="D126">
        <v>74</v>
      </c>
      <c r="E126">
        <v>1180</v>
      </c>
      <c r="F126">
        <v>0</v>
      </c>
      <c r="G126">
        <v>0.1</v>
      </c>
      <c r="H126">
        <v>15.6</v>
      </c>
      <c r="I126">
        <v>97.2</v>
      </c>
      <c r="J126">
        <v>97.2</v>
      </c>
      <c r="K126">
        <v>97.2</v>
      </c>
      <c r="L126">
        <v>97.2</v>
      </c>
      <c r="M126">
        <v>97.2</v>
      </c>
    </row>
    <row r="127" spans="1:13">
      <c r="A127" t="s">
        <v>5681</v>
      </c>
      <c r="B127">
        <v>1139569</v>
      </c>
      <c r="C127">
        <v>128.1</v>
      </c>
      <c r="D127">
        <v>126</v>
      </c>
      <c r="E127">
        <v>1685</v>
      </c>
      <c r="F127">
        <v>0</v>
      </c>
      <c r="G127">
        <v>1.2</v>
      </c>
      <c r="H127">
        <v>76.2</v>
      </c>
      <c r="I127">
        <v>97.2</v>
      </c>
      <c r="J127">
        <v>97.2</v>
      </c>
      <c r="K127">
        <v>97.2</v>
      </c>
      <c r="L127">
        <v>97.2</v>
      </c>
      <c r="M127">
        <v>97.2</v>
      </c>
    </row>
    <row r="128" spans="1:13">
      <c r="A128" t="s">
        <v>5683</v>
      </c>
      <c r="B128">
        <v>1139569</v>
      </c>
      <c r="C128">
        <v>54.4</v>
      </c>
      <c r="D128">
        <v>53</v>
      </c>
      <c r="E128">
        <v>815</v>
      </c>
      <c r="F128">
        <v>0</v>
      </c>
      <c r="G128">
        <v>0</v>
      </c>
      <c r="H128">
        <v>2</v>
      </c>
      <c r="I128">
        <v>97.2</v>
      </c>
      <c r="J128">
        <v>97.2</v>
      </c>
      <c r="K128">
        <v>97.2</v>
      </c>
      <c r="L128">
        <v>97.2</v>
      </c>
      <c r="M128">
        <v>97.2</v>
      </c>
    </row>
    <row r="129" spans="1:13">
      <c r="A129" t="s">
        <v>5392</v>
      </c>
      <c r="B129">
        <v>1139569</v>
      </c>
      <c r="C129">
        <v>12.9</v>
      </c>
      <c r="D129">
        <v>12</v>
      </c>
      <c r="E129">
        <v>205</v>
      </c>
      <c r="F129">
        <v>0</v>
      </c>
      <c r="G129">
        <v>0</v>
      </c>
      <c r="H129">
        <v>0</v>
      </c>
      <c r="I129">
        <v>66.599999999999994</v>
      </c>
      <c r="J129">
        <v>77.900000000000006</v>
      </c>
      <c r="K129">
        <v>90.2</v>
      </c>
      <c r="L129">
        <v>93.1</v>
      </c>
      <c r="M129">
        <v>96.3</v>
      </c>
    </row>
    <row r="130" spans="1:13">
      <c r="A130" t="s">
        <v>5685</v>
      </c>
      <c r="B130">
        <v>1139569</v>
      </c>
      <c r="C130">
        <v>62.8</v>
      </c>
      <c r="D130">
        <v>61</v>
      </c>
      <c r="E130">
        <v>933</v>
      </c>
      <c r="F130">
        <v>0</v>
      </c>
      <c r="G130">
        <v>0</v>
      </c>
      <c r="H130">
        <v>5.8</v>
      </c>
      <c r="I130">
        <v>97.2</v>
      </c>
      <c r="J130">
        <v>97.2</v>
      </c>
      <c r="K130">
        <v>97.2</v>
      </c>
      <c r="L130">
        <v>97.2</v>
      </c>
      <c r="M130">
        <v>97.2</v>
      </c>
    </row>
    <row r="131" spans="1:13">
      <c r="A131" t="s">
        <v>5451</v>
      </c>
      <c r="B131">
        <v>1139569</v>
      </c>
      <c r="C131">
        <v>16.399999999999999</v>
      </c>
      <c r="D131">
        <v>16</v>
      </c>
      <c r="E131">
        <v>333</v>
      </c>
      <c r="F131">
        <v>0</v>
      </c>
      <c r="G131">
        <v>0</v>
      </c>
      <c r="H131">
        <v>0</v>
      </c>
      <c r="I131">
        <v>79.7</v>
      </c>
      <c r="J131">
        <v>87.3</v>
      </c>
      <c r="K131">
        <v>94.2</v>
      </c>
      <c r="L131">
        <v>95.5</v>
      </c>
      <c r="M131">
        <v>96.8</v>
      </c>
    </row>
    <row r="132" spans="1:13">
      <c r="A132" t="s">
        <v>5686</v>
      </c>
      <c r="B132">
        <v>1139569</v>
      </c>
      <c r="C132">
        <v>35.299999999999997</v>
      </c>
      <c r="D132">
        <v>34</v>
      </c>
      <c r="E132">
        <v>523</v>
      </c>
      <c r="F132">
        <v>0</v>
      </c>
      <c r="G132">
        <v>0</v>
      </c>
      <c r="H132">
        <v>0.4</v>
      </c>
      <c r="I132">
        <v>96.7</v>
      </c>
      <c r="J132">
        <v>97</v>
      </c>
      <c r="K132">
        <v>97.2</v>
      </c>
      <c r="L132">
        <v>97.2</v>
      </c>
      <c r="M132">
        <v>97.2</v>
      </c>
    </row>
    <row r="133" spans="1:13">
      <c r="A133" t="s">
        <v>5465</v>
      </c>
      <c r="B133">
        <v>1139569</v>
      </c>
      <c r="C133">
        <v>18.2</v>
      </c>
      <c r="D133">
        <v>17</v>
      </c>
      <c r="E133">
        <v>321</v>
      </c>
      <c r="F133">
        <v>0</v>
      </c>
      <c r="G133">
        <v>0</v>
      </c>
      <c r="H133">
        <v>0</v>
      </c>
      <c r="I133">
        <v>83.7</v>
      </c>
      <c r="J133">
        <v>89.5</v>
      </c>
      <c r="K133">
        <v>94.8</v>
      </c>
      <c r="L133">
        <v>95.8</v>
      </c>
      <c r="M133">
        <v>96.9</v>
      </c>
    </row>
    <row r="134" spans="1:13">
      <c r="A134" t="s">
        <v>5687</v>
      </c>
      <c r="B134">
        <v>1139569</v>
      </c>
      <c r="C134">
        <v>21.9</v>
      </c>
      <c r="D134">
        <v>21</v>
      </c>
      <c r="E134">
        <v>341</v>
      </c>
      <c r="F134">
        <v>0</v>
      </c>
      <c r="G134">
        <v>0</v>
      </c>
      <c r="H134">
        <v>0</v>
      </c>
      <c r="I134">
        <v>90.6</v>
      </c>
      <c r="J134">
        <v>93.8</v>
      </c>
      <c r="K134">
        <v>96.3</v>
      </c>
      <c r="L134">
        <v>96.7</v>
      </c>
      <c r="M134">
        <v>97.1</v>
      </c>
    </row>
    <row r="135" spans="1:13">
      <c r="A135" t="s">
        <v>5257</v>
      </c>
      <c r="B135">
        <v>1139569</v>
      </c>
      <c r="C135">
        <v>9.5</v>
      </c>
      <c r="D135">
        <v>9</v>
      </c>
      <c r="E135">
        <v>150</v>
      </c>
      <c r="F135">
        <v>0</v>
      </c>
      <c r="G135">
        <v>0</v>
      </c>
      <c r="H135">
        <v>0</v>
      </c>
      <c r="I135">
        <v>45</v>
      </c>
      <c r="J135">
        <v>59.5</v>
      </c>
      <c r="K135">
        <v>80.099999999999994</v>
      </c>
      <c r="L135">
        <v>86.4</v>
      </c>
      <c r="M135">
        <v>94.1</v>
      </c>
    </row>
    <row r="136" spans="1:13">
      <c r="A136" t="s">
        <v>5688</v>
      </c>
      <c r="B136">
        <v>1139569</v>
      </c>
      <c r="C136">
        <v>147.80000000000001</v>
      </c>
      <c r="D136">
        <v>147</v>
      </c>
      <c r="E136">
        <v>2156</v>
      </c>
      <c r="F136">
        <v>0</v>
      </c>
      <c r="G136">
        <v>2.1</v>
      </c>
      <c r="H136">
        <v>86.8</v>
      </c>
      <c r="I136">
        <v>97.2</v>
      </c>
      <c r="J136">
        <v>97.2</v>
      </c>
      <c r="K136">
        <v>97.2</v>
      </c>
      <c r="L136">
        <v>97.2</v>
      </c>
      <c r="M136">
        <v>97.2</v>
      </c>
    </row>
    <row r="137" spans="1:13">
      <c r="A137" t="s">
        <v>5689</v>
      </c>
      <c r="B137">
        <v>1139569</v>
      </c>
      <c r="C137">
        <v>30.5</v>
      </c>
      <c r="D137">
        <v>29</v>
      </c>
      <c r="E137">
        <v>672</v>
      </c>
      <c r="F137">
        <v>0</v>
      </c>
      <c r="G137">
        <v>0</v>
      </c>
      <c r="H137">
        <v>0.2</v>
      </c>
      <c r="I137">
        <v>95.2</v>
      </c>
      <c r="J137">
        <v>96.1</v>
      </c>
      <c r="K137">
        <v>96.9</v>
      </c>
      <c r="L137">
        <v>97</v>
      </c>
      <c r="M137">
        <v>97.2</v>
      </c>
    </row>
    <row r="138" spans="1:13">
      <c r="A138" t="s">
        <v>5690</v>
      </c>
      <c r="B138">
        <v>1139569</v>
      </c>
      <c r="C138">
        <v>38.4</v>
      </c>
      <c r="D138">
        <v>38</v>
      </c>
      <c r="E138">
        <v>647</v>
      </c>
      <c r="F138">
        <v>0</v>
      </c>
      <c r="G138">
        <v>0</v>
      </c>
      <c r="H138">
        <v>0.6</v>
      </c>
      <c r="I138">
        <v>96.8</v>
      </c>
      <c r="J138">
        <v>97</v>
      </c>
      <c r="K138">
        <v>97.2</v>
      </c>
      <c r="L138">
        <v>97.2</v>
      </c>
      <c r="M138">
        <v>97.2</v>
      </c>
    </row>
    <row r="139" spans="1:13">
      <c r="A139" t="s">
        <v>5280</v>
      </c>
      <c r="B139">
        <v>1139569</v>
      </c>
      <c r="C139">
        <v>9.6999999999999993</v>
      </c>
      <c r="D139">
        <v>9</v>
      </c>
      <c r="E139">
        <v>199</v>
      </c>
      <c r="F139">
        <v>0</v>
      </c>
      <c r="G139">
        <v>0</v>
      </c>
      <c r="H139">
        <v>0</v>
      </c>
      <c r="I139">
        <v>47</v>
      </c>
      <c r="J139">
        <v>60.7</v>
      </c>
      <c r="K139">
        <v>80.2</v>
      </c>
      <c r="L139">
        <v>86.5</v>
      </c>
      <c r="M139">
        <v>94.2</v>
      </c>
    </row>
    <row r="140" spans="1:13">
      <c r="A140" t="s">
        <v>5691</v>
      </c>
      <c r="B140">
        <v>1139569</v>
      </c>
      <c r="C140">
        <v>120.1</v>
      </c>
      <c r="D140">
        <v>119</v>
      </c>
      <c r="E140">
        <v>1811</v>
      </c>
      <c r="F140">
        <v>0</v>
      </c>
      <c r="G140">
        <v>0.9</v>
      </c>
      <c r="H140">
        <v>70.8</v>
      </c>
      <c r="I140">
        <v>97.2</v>
      </c>
      <c r="J140">
        <v>97.2</v>
      </c>
      <c r="K140">
        <v>97.2</v>
      </c>
      <c r="L140">
        <v>97.2</v>
      </c>
      <c r="M140">
        <v>97.2</v>
      </c>
    </row>
    <row r="141" spans="1:13">
      <c r="A141" t="s">
        <v>5693</v>
      </c>
      <c r="B141">
        <v>1139569</v>
      </c>
      <c r="C141">
        <v>32.799999999999997</v>
      </c>
      <c r="D141">
        <v>32</v>
      </c>
      <c r="E141">
        <v>476</v>
      </c>
      <c r="F141">
        <v>0</v>
      </c>
      <c r="G141">
        <v>0</v>
      </c>
      <c r="H141">
        <v>0.3</v>
      </c>
      <c r="I141">
        <v>96.4</v>
      </c>
      <c r="J141">
        <v>96.9</v>
      </c>
      <c r="K141">
        <v>97.1</v>
      </c>
      <c r="L141">
        <v>97.2</v>
      </c>
      <c r="M141">
        <v>97.2</v>
      </c>
    </row>
    <row r="142" spans="1:13">
      <c r="A142" t="s">
        <v>5318</v>
      </c>
      <c r="B142">
        <v>1139569</v>
      </c>
      <c r="C142">
        <v>11.8</v>
      </c>
      <c r="D142">
        <v>11</v>
      </c>
      <c r="E142">
        <v>243</v>
      </c>
      <c r="F142">
        <v>0</v>
      </c>
      <c r="G142">
        <v>0</v>
      </c>
      <c r="H142">
        <v>0</v>
      </c>
      <c r="I142">
        <v>59</v>
      </c>
      <c r="J142">
        <v>71.5</v>
      </c>
      <c r="K142">
        <v>86.8</v>
      </c>
      <c r="L142">
        <v>91.1</v>
      </c>
      <c r="M142">
        <v>95.7</v>
      </c>
    </row>
    <row r="143" spans="1:13">
      <c r="A143" t="s">
        <v>5694</v>
      </c>
      <c r="B143">
        <v>1139569</v>
      </c>
      <c r="C143">
        <v>62.9</v>
      </c>
      <c r="D143">
        <v>62</v>
      </c>
      <c r="E143">
        <v>1052</v>
      </c>
      <c r="F143">
        <v>0</v>
      </c>
      <c r="G143">
        <v>0</v>
      </c>
      <c r="H143">
        <v>4.5</v>
      </c>
      <c r="I143">
        <v>97.2</v>
      </c>
      <c r="J143">
        <v>97.2</v>
      </c>
      <c r="K143">
        <v>97.2</v>
      </c>
      <c r="L143">
        <v>97.2</v>
      </c>
      <c r="M143">
        <v>97.2</v>
      </c>
    </row>
    <row r="144" spans="1:13">
      <c r="A144" t="s">
        <v>5695</v>
      </c>
      <c r="B144">
        <v>1139569</v>
      </c>
      <c r="C144">
        <v>50.3</v>
      </c>
      <c r="D144">
        <v>49</v>
      </c>
      <c r="E144">
        <v>742</v>
      </c>
      <c r="F144">
        <v>0</v>
      </c>
      <c r="G144">
        <v>0</v>
      </c>
      <c r="H144">
        <v>1.3</v>
      </c>
      <c r="I144">
        <v>97.1</v>
      </c>
      <c r="J144">
        <v>97.2</v>
      </c>
      <c r="K144">
        <v>97.2</v>
      </c>
      <c r="L144">
        <v>97.2</v>
      </c>
      <c r="M144">
        <v>97.2</v>
      </c>
    </row>
    <row r="145" spans="1:13">
      <c r="A145" t="s">
        <v>5696</v>
      </c>
      <c r="B145">
        <v>1139569</v>
      </c>
      <c r="C145">
        <v>68.3</v>
      </c>
      <c r="D145">
        <v>67</v>
      </c>
      <c r="E145">
        <v>1046</v>
      </c>
      <c r="F145">
        <v>0</v>
      </c>
      <c r="G145">
        <v>0.1</v>
      </c>
      <c r="H145">
        <v>7.9</v>
      </c>
      <c r="I145">
        <v>97.2</v>
      </c>
      <c r="J145">
        <v>97.2</v>
      </c>
      <c r="K145">
        <v>97.2</v>
      </c>
      <c r="L145">
        <v>97.2</v>
      </c>
      <c r="M145">
        <v>97.2</v>
      </c>
    </row>
    <row r="146" spans="1:13">
      <c r="A146" t="s">
        <v>5333</v>
      </c>
      <c r="B146">
        <v>1139569</v>
      </c>
      <c r="C146">
        <v>12.3</v>
      </c>
      <c r="D146">
        <v>10</v>
      </c>
      <c r="E146">
        <v>807</v>
      </c>
      <c r="F146">
        <v>0</v>
      </c>
      <c r="G146">
        <v>0.2</v>
      </c>
      <c r="H146">
        <v>0.4</v>
      </c>
      <c r="I146">
        <v>55.7</v>
      </c>
      <c r="J146">
        <v>68.8</v>
      </c>
      <c r="K146">
        <v>84.7</v>
      </c>
      <c r="L146">
        <v>89.6</v>
      </c>
      <c r="M146">
        <v>95.1</v>
      </c>
    </row>
    <row r="147" spans="1:13">
      <c r="A147" t="s">
        <v>5697</v>
      </c>
      <c r="B147">
        <v>1139569</v>
      </c>
      <c r="C147">
        <v>43.7</v>
      </c>
      <c r="D147">
        <v>43</v>
      </c>
      <c r="E147">
        <v>677</v>
      </c>
      <c r="F147">
        <v>0</v>
      </c>
      <c r="G147">
        <v>0</v>
      </c>
      <c r="H147">
        <v>0.9</v>
      </c>
      <c r="I147">
        <v>97</v>
      </c>
      <c r="J147">
        <v>97.1</v>
      </c>
      <c r="K147">
        <v>97.2</v>
      </c>
      <c r="L147">
        <v>97.2</v>
      </c>
      <c r="M147">
        <v>97.2</v>
      </c>
    </row>
    <row r="148" spans="1:13">
      <c r="A148" t="s">
        <v>5692</v>
      </c>
      <c r="B148">
        <v>1139569</v>
      </c>
      <c r="C148">
        <v>64.8</v>
      </c>
      <c r="D148">
        <v>63</v>
      </c>
      <c r="E148">
        <v>1078</v>
      </c>
      <c r="F148">
        <v>0</v>
      </c>
      <c r="G148">
        <v>0</v>
      </c>
      <c r="H148">
        <v>6.9</v>
      </c>
      <c r="I148">
        <v>97.2</v>
      </c>
      <c r="J148">
        <v>97.2</v>
      </c>
      <c r="K148">
        <v>97.2</v>
      </c>
      <c r="L148">
        <v>97.2</v>
      </c>
      <c r="M148">
        <v>97.2</v>
      </c>
    </row>
    <row r="149" spans="1:13">
      <c r="A149" t="s">
        <v>5698</v>
      </c>
      <c r="B149">
        <v>1139569</v>
      </c>
      <c r="C149">
        <v>30.1</v>
      </c>
      <c r="D149">
        <v>29</v>
      </c>
      <c r="E149">
        <v>454</v>
      </c>
      <c r="F149">
        <v>0</v>
      </c>
      <c r="G149">
        <v>0</v>
      </c>
      <c r="H149">
        <v>0.1</v>
      </c>
      <c r="I149">
        <v>95.7</v>
      </c>
      <c r="J149">
        <v>96.6</v>
      </c>
      <c r="K149">
        <v>97.1</v>
      </c>
      <c r="L149">
        <v>97.1</v>
      </c>
      <c r="M149">
        <v>97.2</v>
      </c>
    </row>
    <row r="150" spans="1:13">
      <c r="A150" t="s">
        <v>5436</v>
      </c>
      <c r="B150">
        <v>1139569</v>
      </c>
      <c r="C150">
        <v>16.8</v>
      </c>
      <c r="D150">
        <v>16</v>
      </c>
      <c r="E150">
        <v>221</v>
      </c>
      <c r="F150">
        <v>0</v>
      </c>
      <c r="G150">
        <v>0</v>
      </c>
      <c r="H150">
        <v>0</v>
      </c>
      <c r="I150">
        <v>81.3</v>
      </c>
      <c r="J150">
        <v>88.1</v>
      </c>
      <c r="K150">
        <v>94.3</v>
      </c>
      <c r="L150">
        <v>95.5</v>
      </c>
      <c r="M150">
        <v>96.9</v>
      </c>
    </row>
    <row r="151" spans="1:13">
      <c r="A151" t="s">
        <v>5699</v>
      </c>
      <c r="B151">
        <v>1139569</v>
      </c>
      <c r="C151">
        <v>32.1</v>
      </c>
      <c r="D151">
        <v>31</v>
      </c>
      <c r="E151">
        <v>450</v>
      </c>
      <c r="F151">
        <v>0</v>
      </c>
      <c r="G151">
        <v>0</v>
      </c>
      <c r="H151">
        <v>0.3</v>
      </c>
      <c r="I151">
        <v>96.3</v>
      </c>
      <c r="J151">
        <v>96.8</v>
      </c>
      <c r="K151">
        <v>97.1</v>
      </c>
      <c r="L151">
        <v>97.2</v>
      </c>
      <c r="M151">
        <v>97.2</v>
      </c>
    </row>
    <row r="152" spans="1:13">
      <c r="A152" t="s">
        <v>5701</v>
      </c>
      <c r="B152">
        <v>1139569</v>
      </c>
      <c r="C152">
        <v>35.4</v>
      </c>
      <c r="D152">
        <v>35</v>
      </c>
      <c r="E152">
        <v>547</v>
      </c>
      <c r="F152">
        <v>0</v>
      </c>
      <c r="G152">
        <v>0</v>
      </c>
      <c r="H152">
        <v>0.4</v>
      </c>
      <c r="I152">
        <v>96.6</v>
      </c>
      <c r="J152">
        <v>97</v>
      </c>
      <c r="K152">
        <v>97.1</v>
      </c>
      <c r="L152">
        <v>97.2</v>
      </c>
      <c r="M152">
        <v>97.2</v>
      </c>
    </row>
    <row r="153" spans="1:13">
      <c r="A153" t="s">
        <v>5433</v>
      </c>
      <c r="B153">
        <v>1139569</v>
      </c>
      <c r="C153">
        <v>18.5</v>
      </c>
      <c r="D153">
        <v>18</v>
      </c>
      <c r="E153">
        <v>289</v>
      </c>
      <c r="F153">
        <v>0</v>
      </c>
      <c r="G153">
        <v>0</v>
      </c>
      <c r="H153">
        <v>0</v>
      </c>
      <c r="I153">
        <v>84.8</v>
      </c>
      <c r="J153">
        <v>90.3</v>
      </c>
      <c r="K153">
        <v>95.1</v>
      </c>
      <c r="L153">
        <v>96</v>
      </c>
      <c r="M153">
        <v>97</v>
      </c>
    </row>
    <row r="154" spans="1:13">
      <c r="A154" t="s">
        <v>5475</v>
      </c>
      <c r="B154">
        <v>1139569</v>
      </c>
      <c r="C154">
        <v>17.8</v>
      </c>
      <c r="D154">
        <v>17</v>
      </c>
      <c r="E154">
        <v>267</v>
      </c>
      <c r="F154">
        <v>0</v>
      </c>
      <c r="G154">
        <v>0</v>
      </c>
      <c r="H154">
        <v>0</v>
      </c>
      <c r="I154">
        <v>83.1</v>
      </c>
      <c r="J154">
        <v>89.2</v>
      </c>
      <c r="K154">
        <v>94.7</v>
      </c>
      <c r="L154">
        <v>95.8</v>
      </c>
      <c r="M154">
        <v>97</v>
      </c>
    </row>
    <row r="155" spans="1:13">
      <c r="A155" t="s">
        <v>5485</v>
      </c>
      <c r="B155">
        <v>1139569</v>
      </c>
      <c r="C155">
        <v>21.4</v>
      </c>
      <c r="D155">
        <v>21</v>
      </c>
      <c r="E155">
        <v>328</v>
      </c>
      <c r="F155">
        <v>0</v>
      </c>
      <c r="G155">
        <v>0</v>
      </c>
      <c r="H155">
        <v>0</v>
      </c>
      <c r="I155">
        <v>90.4</v>
      </c>
      <c r="J155">
        <v>93.7</v>
      </c>
      <c r="K155">
        <v>96.3</v>
      </c>
      <c r="L155">
        <v>96.7</v>
      </c>
      <c r="M155">
        <v>97.1</v>
      </c>
    </row>
    <row r="156" spans="1:13">
      <c r="A156" t="s">
        <v>5700</v>
      </c>
      <c r="B156">
        <v>1139569</v>
      </c>
      <c r="C156">
        <v>31.5</v>
      </c>
      <c r="D156">
        <v>31</v>
      </c>
      <c r="E156">
        <v>565</v>
      </c>
      <c r="F156">
        <v>0</v>
      </c>
      <c r="G156">
        <v>0</v>
      </c>
      <c r="H156">
        <v>0.1</v>
      </c>
      <c r="I156">
        <v>95.9</v>
      </c>
      <c r="J156">
        <v>96.5</v>
      </c>
      <c r="K156">
        <v>97</v>
      </c>
      <c r="L156">
        <v>97.1</v>
      </c>
      <c r="M156">
        <v>97.2</v>
      </c>
    </row>
    <row r="157" spans="1:13">
      <c r="A157" t="s">
        <v>5702</v>
      </c>
      <c r="B157">
        <v>1139569</v>
      </c>
      <c r="C157">
        <v>57.3</v>
      </c>
      <c r="D157">
        <v>56</v>
      </c>
      <c r="E157">
        <v>893</v>
      </c>
      <c r="F157">
        <v>0</v>
      </c>
      <c r="G157">
        <v>0</v>
      </c>
      <c r="H157">
        <v>3</v>
      </c>
      <c r="I157">
        <v>97.2</v>
      </c>
      <c r="J157">
        <v>97.2</v>
      </c>
      <c r="K157">
        <v>97.2</v>
      </c>
      <c r="L157">
        <v>97.2</v>
      </c>
      <c r="M157">
        <v>97.2</v>
      </c>
    </row>
    <row r="158" spans="1:13">
      <c r="A158" t="s">
        <v>5352</v>
      </c>
      <c r="B158">
        <v>1139569</v>
      </c>
      <c r="C158">
        <v>12.2</v>
      </c>
      <c r="D158">
        <v>11</v>
      </c>
      <c r="E158">
        <v>229</v>
      </c>
      <c r="F158">
        <v>0</v>
      </c>
      <c r="G158">
        <v>0</v>
      </c>
      <c r="H158">
        <v>0</v>
      </c>
      <c r="I158">
        <v>61.2</v>
      </c>
      <c r="J158">
        <v>73</v>
      </c>
      <c r="K158">
        <v>86.9</v>
      </c>
      <c r="L158">
        <v>90.9</v>
      </c>
      <c r="M158">
        <v>95.6</v>
      </c>
    </row>
    <row r="159" spans="1:13">
      <c r="A159" t="s">
        <v>5703</v>
      </c>
      <c r="B159">
        <v>1139569</v>
      </c>
      <c r="C159">
        <v>27.9</v>
      </c>
      <c r="D159">
        <v>27</v>
      </c>
      <c r="E159">
        <v>449</v>
      </c>
      <c r="F159">
        <v>0</v>
      </c>
      <c r="G159">
        <v>0</v>
      </c>
      <c r="H159">
        <v>0.1</v>
      </c>
      <c r="I159">
        <v>95.1</v>
      </c>
      <c r="J159">
        <v>96.2</v>
      </c>
      <c r="K159">
        <v>97</v>
      </c>
      <c r="L159">
        <v>97.1</v>
      </c>
      <c r="M159">
        <v>97.2</v>
      </c>
    </row>
    <row r="160" spans="1:13">
      <c r="A160" t="s">
        <v>5705</v>
      </c>
      <c r="B160">
        <v>1139569</v>
      </c>
      <c r="C160">
        <v>41.6</v>
      </c>
      <c r="D160">
        <v>41</v>
      </c>
      <c r="E160">
        <v>711</v>
      </c>
      <c r="F160">
        <v>0</v>
      </c>
      <c r="G160">
        <v>0</v>
      </c>
      <c r="H160">
        <v>0.7</v>
      </c>
      <c r="I160">
        <v>97</v>
      </c>
      <c r="J160">
        <v>97.1</v>
      </c>
      <c r="K160">
        <v>97.2</v>
      </c>
      <c r="L160">
        <v>97.2</v>
      </c>
      <c r="M160">
        <v>97.2</v>
      </c>
    </row>
    <row r="161" spans="1:13">
      <c r="A161" t="s">
        <v>5706</v>
      </c>
      <c r="B161">
        <v>1139569</v>
      </c>
      <c r="C161">
        <v>39.1</v>
      </c>
      <c r="D161">
        <v>38</v>
      </c>
      <c r="E161">
        <v>635</v>
      </c>
      <c r="F161">
        <v>0</v>
      </c>
      <c r="G161">
        <v>0</v>
      </c>
      <c r="H161">
        <v>0.5</v>
      </c>
      <c r="I161">
        <v>96.9</v>
      </c>
      <c r="J161">
        <v>97</v>
      </c>
      <c r="K161">
        <v>97.2</v>
      </c>
      <c r="L161">
        <v>97.2</v>
      </c>
      <c r="M161">
        <v>97.2</v>
      </c>
    </row>
    <row r="162" spans="1:13">
      <c r="A162" t="s">
        <v>5707</v>
      </c>
      <c r="B162">
        <v>1139569</v>
      </c>
      <c r="C162">
        <v>34.9</v>
      </c>
      <c r="D162">
        <v>34</v>
      </c>
      <c r="E162">
        <v>568</v>
      </c>
      <c r="F162">
        <v>0</v>
      </c>
      <c r="G162">
        <v>0</v>
      </c>
      <c r="H162">
        <v>0.5</v>
      </c>
      <c r="I162">
        <v>96.6</v>
      </c>
      <c r="J162">
        <v>97</v>
      </c>
      <c r="K162">
        <v>97.2</v>
      </c>
      <c r="L162">
        <v>97.2</v>
      </c>
      <c r="M162">
        <v>97.2</v>
      </c>
    </row>
    <row r="163" spans="1:13">
      <c r="A163" t="s">
        <v>5498</v>
      </c>
      <c r="B163">
        <v>1139569</v>
      </c>
      <c r="C163">
        <v>20.6</v>
      </c>
      <c r="D163">
        <v>20</v>
      </c>
      <c r="E163">
        <v>337</v>
      </c>
      <c r="F163">
        <v>0</v>
      </c>
      <c r="G163">
        <v>0</v>
      </c>
      <c r="H163">
        <v>0</v>
      </c>
      <c r="I163">
        <v>88.2</v>
      </c>
      <c r="J163">
        <v>92.1</v>
      </c>
      <c r="K163">
        <v>95.7</v>
      </c>
      <c r="L163">
        <v>96.4</v>
      </c>
      <c r="M163">
        <v>97.1</v>
      </c>
    </row>
    <row r="164" spans="1:13">
      <c r="A164" t="s">
        <v>5708</v>
      </c>
      <c r="B164">
        <v>1139569</v>
      </c>
      <c r="C164">
        <v>49</v>
      </c>
      <c r="D164">
        <v>48</v>
      </c>
      <c r="E164">
        <v>746</v>
      </c>
      <c r="F164">
        <v>0</v>
      </c>
      <c r="G164">
        <v>0</v>
      </c>
      <c r="H164">
        <v>1.1000000000000001</v>
      </c>
      <c r="I164">
        <v>97.1</v>
      </c>
      <c r="J164">
        <v>97.2</v>
      </c>
      <c r="K164">
        <v>97.2</v>
      </c>
      <c r="L164">
        <v>97.2</v>
      </c>
      <c r="M164">
        <v>97.2</v>
      </c>
    </row>
    <row r="165" spans="1:13">
      <c r="A165" t="s">
        <v>5709</v>
      </c>
      <c r="B165">
        <v>1139569</v>
      </c>
      <c r="C165">
        <v>34.5</v>
      </c>
      <c r="D165">
        <v>33</v>
      </c>
      <c r="E165">
        <v>596</v>
      </c>
      <c r="F165">
        <v>0</v>
      </c>
      <c r="G165">
        <v>0</v>
      </c>
      <c r="H165">
        <v>0.3</v>
      </c>
      <c r="I165">
        <v>96.1</v>
      </c>
      <c r="J165">
        <v>96.6</v>
      </c>
      <c r="K165">
        <v>97.1</v>
      </c>
      <c r="L165">
        <v>97.1</v>
      </c>
      <c r="M165">
        <v>97.2</v>
      </c>
    </row>
    <row r="166" spans="1:13">
      <c r="A166" t="s">
        <v>5704</v>
      </c>
      <c r="B166">
        <v>1139569</v>
      </c>
      <c r="C166">
        <v>46.1</v>
      </c>
      <c r="D166">
        <v>45</v>
      </c>
      <c r="E166">
        <v>665</v>
      </c>
      <c r="F166">
        <v>0</v>
      </c>
      <c r="G166">
        <v>0</v>
      </c>
      <c r="H166">
        <v>1</v>
      </c>
      <c r="I166">
        <v>97.1</v>
      </c>
      <c r="J166">
        <v>97.2</v>
      </c>
      <c r="K166">
        <v>97.2</v>
      </c>
      <c r="L166">
        <v>97.2</v>
      </c>
      <c r="M166">
        <v>97.2</v>
      </c>
    </row>
    <row r="167" spans="1:13">
      <c r="A167" t="s">
        <v>5710</v>
      </c>
      <c r="B167">
        <v>1139569</v>
      </c>
      <c r="C167">
        <v>79.099999999999994</v>
      </c>
      <c r="D167">
        <v>78</v>
      </c>
      <c r="E167">
        <v>1182</v>
      </c>
      <c r="F167">
        <v>0</v>
      </c>
      <c r="G167">
        <v>0.2</v>
      </c>
      <c r="H167">
        <v>19.8</v>
      </c>
      <c r="I167">
        <v>97.2</v>
      </c>
      <c r="J167">
        <v>97.2</v>
      </c>
      <c r="K167">
        <v>97.2</v>
      </c>
      <c r="L167">
        <v>97.2</v>
      </c>
      <c r="M167">
        <v>97.2</v>
      </c>
    </row>
    <row r="168" spans="1:13">
      <c r="A168" t="s">
        <v>5711</v>
      </c>
      <c r="B168">
        <v>1139569</v>
      </c>
      <c r="C168">
        <v>50.3</v>
      </c>
      <c r="D168">
        <v>49</v>
      </c>
      <c r="E168">
        <v>749</v>
      </c>
      <c r="F168">
        <v>0</v>
      </c>
      <c r="G168">
        <v>0</v>
      </c>
      <c r="H168">
        <v>1.3</v>
      </c>
      <c r="I168">
        <v>97.1</v>
      </c>
      <c r="J168">
        <v>97.2</v>
      </c>
      <c r="K168">
        <v>97.2</v>
      </c>
      <c r="L168">
        <v>97.2</v>
      </c>
      <c r="M168">
        <v>97.2</v>
      </c>
    </row>
    <row r="169" spans="1:13">
      <c r="A169" t="s">
        <v>5712</v>
      </c>
      <c r="B169">
        <v>1139569</v>
      </c>
      <c r="C169">
        <v>36.9</v>
      </c>
      <c r="D169">
        <v>36</v>
      </c>
      <c r="E169">
        <v>490</v>
      </c>
      <c r="F169">
        <v>0</v>
      </c>
      <c r="G169">
        <v>0</v>
      </c>
      <c r="H169">
        <v>0.6</v>
      </c>
      <c r="I169">
        <v>96.8</v>
      </c>
      <c r="J169">
        <v>97</v>
      </c>
      <c r="K169">
        <v>97.2</v>
      </c>
      <c r="L169">
        <v>97.2</v>
      </c>
      <c r="M169">
        <v>97.2</v>
      </c>
    </row>
    <row r="170" spans="1:13">
      <c r="A170" t="s">
        <v>5713</v>
      </c>
      <c r="B170">
        <v>1139569</v>
      </c>
      <c r="C170">
        <v>33.299999999999997</v>
      </c>
      <c r="D170">
        <v>32</v>
      </c>
      <c r="E170">
        <v>539</v>
      </c>
      <c r="F170">
        <v>0</v>
      </c>
      <c r="G170">
        <v>0</v>
      </c>
      <c r="H170">
        <v>0.3</v>
      </c>
      <c r="I170">
        <v>96.3</v>
      </c>
      <c r="J170">
        <v>96.8</v>
      </c>
      <c r="K170">
        <v>97.1</v>
      </c>
      <c r="L170">
        <v>97.1</v>
      </c>
      <c r="M170">
        <v>97.2</v>
      </c>
    </row>
    <row r="171" spans="1:13">
      <c r="A171" t="s">
        <v>5714</v>
      </c>
      <c r="B171">
        <v>1139569</v>
      </c>
      <c r="C171">
        <v>58</v>
      </c>
      <c r="D171">
        <v>57</v>
      </c>
      <c r="E171">
        <v>836</v>
      </c>
      <c r="F171">
        <v>0</v>
      </c>
      <c r="G171">
        <v>0</v>
      </c>
      <c r="H171">
        <v>2.8</v>
      </c>
      <c r="I171">
        <v>97.2</v>
      </c>
      <c r="J171">
        <v>97.2</v>
      </c>
      <c r="K171">
        <v>97.2</v>
      </c>
      <c r="L171">
        <v>97.2</v>
      </c>
      <c r="M171">
        <v>97.2</v>
      </c>
    </row>
    <row r="172" spans="1:13">
      <c r="A172" t="s">
        <v>5715</v>
      </c>
      <c r="B172">
        <v>1139569</v>
      </c>
      <c r="C172">
        <v>27.5</v>
      </c>
      <c r="D172">
        <v>27</v>
      </c>
      <c r="E172">
        <v>404</v>
      </c>
      <c r="F172">
        <v>0</v>
      </c>
      <c r="G172">
        <v>0</v>
      </c>
      <c r="H172">
        <v>0</v>
      </c>
      <c r="I172">
        <v>95</v>
      </c>
      <c r="J172">
        <v>96.2</v>
      </c>
      <c r="K172">
        <v>97</v>
      </c>
      <c r="L172">
        <v>97.1</v>
      </c>
      <c r="M172">
        <v>97.2</v>
      </c>
    </row>
    <row r="173" spans="1:13">
      <c r="A173" t="s">
        <v>5716</v>
      </c>
      <c r="B173">
        <v>1139569</v>
      </c>
      <c r="C173">
        <v>33.5</v>
      </c>
      <c r="D173">
        <v>33</v>
      </c>
      <c r="E173">
        <v>571</v>
      </c>
      <c r="F173">
        <v>0</v>
      </c>
      <c r="G173">
        <v>0</v>
      </c>
      <c r="H173">
        <v>0.2</v>
      </c>
      <c r="I173">
        <v>96.6</v>
      </c>
      <c r="J173">
        <v>97</v>
      </c>
      <c r="K173">
        <v>97.2</v>
      </c>
      <c r="L173">
        <v>97.2</v>
      </c>
      <c r="M173">
        <v>97.2</v>
      </c>
    </row>
    <row r="174" spans="1:13">
      <c r="A174" t="s">
        <v>5356</v>
      </c>
      <c r="B174">
        <v>1139569</v>
      </c>
      <c r="C174">
        <v>12.2</v>
      </c>
      <c r="D174">
        <v>11</v>
      </c>
      <c r="E174">
        <v>226</v>
      </c>
      <c r="F174">
        <v>0</v>
      </c>
      <c r="G174">
        <v>0</v>
      </c>
      <c r="H174">
        <v>0</v>
      </c>
      <c r="I174">
        <v>61.7</v>
      </c>
      <c r="J174">
        <v>73.599999999999994</v>
      </c>
      <c r="K174">
        <v>87.7</v>
      </c>
      <c r="L174">
        <v>91.4</v>
      </c>
      <c r="M174">
        <v>95.7</v>
      </c>
    </row>
    <row r="175" spans="1:13">
      <c r="A175" t="s">
        <v>5717</v>
      </c>
      <c r="B175">
        <v>1139569</v>
      </c>
      <c r="C175">
        <v>41</v>
      </c>
      <c r="D175">
        <v>40</v>
      </c>
      <c r="E175">
        <v>647</v>
      </c>
      <c r="F175">
        <v>0</v>
      </c>
      <c r="G175">
        <v>0</v>
      </c>
      <c r="H175">
        <v>0.7</v>
      </c>
      <c r="I175">
        <v>97</v>
      </c>
      <c r="J175">
        <v>97.1</v>
      </c>
      <c r="K175">
        <v>97.2</v>
      </c>
      <c r="L175">
        <v>97.2</v>
      </c>
      <c r="M175">
        <v>97.2</v>
      </c>
    </row>
    <row r="176" spans="1:13">
      <c r="A176" t="s">
        <v>5718</v>
      </c>
      <c r="B176">
        <v>1139569</v>
      </c>
      <c r="C176">
        <v>47.5</v>
      </c>
      <c r="D176">
        <v>46</v>
      </c>
      <c r="E176">
        <v>811</v>
      </c>
      <c r="F176">
        <v>0</v>
      </c>
      <c r="G176">
        <v>0</v>
      </c>
      <c r="H176">
        <v>1.2</v>
      </c>
      <c r="I176">
        <v>97.1</v>
      </c>
      <c r="J176">
        <v>97.2</v>
      </c>
      <c r="K176">
        <v>97.2</v>
      </c>
      <c r="L176">
        <v>97.2</v>
      </c>
      <c r="M176">
        <v>97.2</v>
      </c>
    </row>
    <row r="177" spans="1:13">
      <c r="A177" t="s">
        <v>5719</v>
      </c>
      <c r="B177">
        <v>1139569</v>
      </c>
      <c r="C177">
        <v>37.700000000000003</v>
      </c>
      <c r="D177">
        <v>37</v>
      </c>
      <c r="E177">
        <v>663</v>
      </c>
      <c r="F177">
        <v>0</v>
      </c>
      <c r="G177">
        <v>0</v>
      </c>
      <c r="H177">
        <v>0.5</v>
      </c>
      <c r="I177">
        <v>96.8</v>
      </c>
      <c r="J177">
        <v>97</v>
      </c>
      <c r="K177">
        <v>97.2</v>
      </c>
      <c r="L177">
        <v>97.2</v>
      </c>
      <c r="M177">
        <v>97.2</v>
      </c>
    </row>
    <row r="178" spans="1:13">
      <c r="A178" t="s">
        <v>5721</v>
      </c>
      <c r="B178">
        <v>1139569</v>
      </c>
      <c r="C178">
        <v>60.9</v>
      </c>
      <c r="D178">
        <v>60</v>
      </c>
      <c r="E178">
        <v>881</v>
      </c>
      <c r="F178">
        <v>0</v>
      </c>
      <c r="G178">
        <v>0</v>
      </c>
      <c r="H178">
        <v>4.5999999999999996</v>
      </c>
      <c r="I178">
        <v>97.2</v>
      </c>
      <c r="J178">
        <v>97.2</v>
      </c>
      <c r="K178">
        <v>97.2</v>
      </c>
      <c r="L178">
        <v>97.2</v>
      </c>
      <c r="M178">
        <v>97.2</v>
      </c>
    </row>
    <row r="179" spans="1:13">
      <c r="A179" t="s">
        <v>5722</v>
      </c>
      <c r="B179">
        <v>1139569</v>
      </c>
      <c r="C179">
        <v>41.8</v>
      </c>
      <c r="D179">
        <v>41</v>
      </c>
      <c r="E179">
        <v>618</v>
      </c>
      <c r="F179">
        <v>0</v>
      </c>
      <c r="G179">
        <v>0</v>
      </c>
      <c r="H179">
        <v>0.7</v>
      </c>
      <c r="I179">
        <v>97</v>
      </c>
      <c r="J179">
        <v>97.1</v>
      </c>
      <c r="K179">
        <v>97.2</v>
      </c>
      <c r="L179">
        <v>97.2</v>
      </c>
      <c r="M179">
        <v>97.2</v>
      </c>
    </row>
    <row r="180" spans="1:13">
      <c r="A180" t="s">
        <v>5723</v>
      </c>
      <c r="B180">
        <v>1139569</v>
      </c>
      <c r="C180">
        <v>38.700000000000003</v>
      </c>
      <c r="D180">
        <v>38</v>
      </c>
      <c r="E180">
        <v>696</v>
      </c>
      <c r="F180">
        <v>0</v>
      </c>
      <c r="G180">
        <v>0</v>
      </c>
      <c r="H180">
        <v>0.6</v>
      </c>
      <c r="I180">
        <v>96.8</v>
      </c>
      <c r="J180">
        <v>97</v>
      </c>
      <c r="K180">
        <v>97.2</v>
      </c>
      <c r="L180">
        <v>97.2</v>
      </c>
      <c r="M180">
        <v>97.2</v>
      </c>
    </row>
    <row r="181" spans="1:13">
      <c r="A181" t="s">
        <v>5724</v>
      </c>
      <c r="B181">
        <v>1139569</v>
      </c>
      <c r="C181">
        <v>20.399999999999999</v>
      </c>
      <c r="D181">
        <v>19</v>
      </c>
      <c r="E181">
        <v>313</v>
      </c>
      <c r="F181">
        <v>0</v>
      </c>
      <c r="G181">
        <v>0</v>
      </c>
      <c r="H181">
        <v>0</v>
      </c>
      <c r="I181">
        <v>87.8</v>
      </c>
      <c r="J181">
        <v>92</v>
      </c>
      <c r="K181">
        <v>95.7</v>
      </c>
      <c r="L181">
        <v>96.4</v>
      </c>
      <c r="M181">
        <v>97</v>
      </c>
    </row>
    <row r="182" spans="1:13">
      <c r="A182" t="s">
        <v>5725</v>
      </c>
      <c r="B182">
        <v>1139569</v>
      </c>
      <c r="C182">
        <v>50.6</v>
      </c>
      <c r="D182">
        <v>49</v>
      </c>
      <c r="E182">
        <v>801</v>
      </c>
      <c r="F182">
        <v>0</v>
      </c>
      <c r="G182">
        <v>0</v>
      </c>
      <c r="H182">
        <v>1.5</v>
      </c>
      <c r="I182">
        <v>97.1</v>
      </c>
      <c r="J182">
        <v>97.2</v>
      </c>
      <c r="K182">
        <v>97.2</v>
      </c>
      <c r="L182">
        <v>97.2</v>
      </c>
      <c r="M182">
        <v>97.2</v>
      </c>
    </row>
    <row r="183" spans="1:13">
      <c r="A183" t="s">
        <v>5720</v>
      </c>
      <c r="B183">
        <v>1139569</v>
      </c>
      <c r="C183">
        <v>44.9</v>
      </c>
      <c r="D183">
        <v>44</v>
      </c>
      <c r="E183">
        <v>780</v>
      </c>
      <c r="F183">
        <v>0</v>
      </c>
      <c r="G183">
        <v>0</v>
      </c>
      <c r="H183">
        <v>1</v>
      </c>
      <c r="I183">
        <v>97.1</v>
      </c>
      <c r="J183">
        <v>97.1</v>
      </c>
      <c r="K183">
        <v>97.2</v>
      </c>
      <c r="L183">
        <v>97.2</v>
      </c>
      <c r="M183">
        <v>97.2</v>
      </c>
    </row>
    <row r="184" spans="1:13">
      <c r="A184" t="s">
        <v>5726</v>
      </c>
      <c r="B184">
        <v>1139569</v>
      </c>
      <c r="C184">
        <v>25.6</v>
      </c>
      <c r="D184">
        <v>25</v>
      </c>
      <c r="E184">
        <v>431</v>
      </c>
      <c r="F184">
        <v>0</v>
      </c>
      <c r="G184">
        <v>0</v>
      </c>
      <c r="H184">
        <v>0.1</v>
      </c>
      <c r="I184">
        <v>93.8</v>
      </c>
      <c r="J184">
        <v>95.5</v>
      </c>
      <c r="K184">
        <v>96.8</v>
      </c>
      <c r="L184">
        <v>97</v>
      </c>
      <c r="M184">
        <v>97.2</v>
      </c>
    </row>
    <row r="185" spans="1:13">
      <c r="A185" t="s">
        <v>5727</v>
      </c>
      <c r="B185">
        <v>1139569</v>
      </c>
      <c r="C185">
        <v>32</v>
      </c>
      <c r="D185">
        <v>31</v>
      </c>
      <c r="E185">
        <v>467</v>
      </c>
      <c r="F185">
        <v>0</v>
      </c>
      <c r="G185">
        <v>0</v>
      </c>
      <c r="H185">
        <v>0.2</v>
      </c>
      <c r="I185">
        <v>96.4</v>
      </c>
      <c r="J185">
        <v>96.8</v>
      </c>
      <c r="K185">
        <v>97.1</v>
      </c>
      <c r="L185">
        <v>97.2</v>
      </c>
      <c r="M185">
        <v>97.2</v>
      </c>
    </row>
    <row r="186" spans="1:13">
      <c r="A186" t="s">
        <v>5728</v>
      </c>
      <c r="B186">
        <v>1139569</v>
      </c>
      <c r="C186">
        <v>24.1</v>
      </c>
      <c r="D186">
        <v>23</v>
      </c>
      <c r="E186">
        <v>455</v>
      </c>
      <c r="F186">
        <v>0</v>
      </c>
      <c r="G186">
        <v>0</v>
      </c>
      <c r="H186">
        <v>0</v>
      </c>
      <c r="I186">
        <v>92</v>
      </c>
      <c r="J186">
        <v>94.6</v>
      </c>
      <c r="K186">
        <v>96.6</v>
      </c>
      <c r="L186">
        <v>96.9</v>
      </c>
      <c r="M186">
        <v>97.2</v>
      </c>
    </row>
    <row r="187" spans="1:13">
      <c r="A187" t="s">
        <v>5730</v>
      </c>
      <c r="B187">
        <v>1139569</v>
      </c>
      <c r="C187">
        <v>19.899999999999999</v>
      </c>
      <c r="D187">
        <v>19</v>
      </c>
      <c r="E187">
        <v>316</v>
      </c>
      <c r="F187">
        <v>0</v>
      </c>
      <c r="G187">
        <v>0</v>
      </c>
      <c r="H187">
        <v>0</v>
      </c>
      <c r="I187">
        <v>86.9</v>
      </c>
      <c r="J187">
        <v>91.6</v>
      </c>
      <c r="K187">
        <v>95.6</v>
      </c>
      <c r="L187">
        <v>96.3</v>
      </c>
      <c r="M187">
        <v>97</v>
      </c>
    </row>
    <row r="188" spans="1:13">
      <c r="A188" t="s">
        <v>5731</v>
      </c>
      <c r="B188">
        <v>1139569</v>
      </c>
      <c r="C188">
        <v>23.5</v>
      </c>
      <c r="D188">
        <v>23</v>
      </c>
      <c r="E188">
        <v>406</v>
      </c>
      <c r="F188">
        <v>0</v>
      </c>
      <c r="G188">
        <v>0</v>
      </c>
      <c r="H188">
        <v>0</v>
      </c>
      <c r="I188">
        <v>91.9</v>
      </c>
      <c r="J188">
        <v>94.5</v>
      </c>
      <c r="K188">
        <v>96.6</v>
      </c>
      <c r="L188">
        <v>96.9</v>
      </c>
      <c r="M188">
        <v>97.1</v>
      </c>
    </row>
    <row r="189" spans="1:13">
      <c r="A189" t="s">
        <v>5732</v>
      </c>
      <c r="B189">
        <v>1139569</v>
      </c>
      <c r="C189">
        <v>17</v>
      </c>
      <c r="D189">
        <v>16</v>
      </c>
      <c r="E189">
        <v>284</v>
      </c>
      <c r="F189">
        <v>0</v>
      </c>
      <c r="G189">
        <v>0</v>
      </c>
      <c r="H189">
        <v>0.5</v>
      </c>
      <c r="I189">
        <v>78.400000000000006</v>
      </c>
      <c r="J189">
        <v>85.7</v>
      </c>
      <c r="K189">
        <v>92.8</v>
      </c>
      <c r="L189">
        <v>94.6</v>
      </c>
      <c r="M189">
        <v>96.6</v>
      </c>
    </row>
    <row r="190" spans="1:13">
      <c r="A190" t="s">
        <v>5428</v>
      </c>
      <c r="B190">
        <v>1139569</v>
      </c>
      <c r="C190">
        <v>11</v>
      </c>
      <c r="D190">
        <v>10</v>
      </c>
      <c r="E190">
        <v>184</v>
      </c>
      <c r="F190">
        <v>0</v>
      </c>
      <c r="G190">
        <v>0</v>
      </c>
      <c r="H190">
        <v>0</v>
      </c>
      <c r="I190">
        <v>54.2</v>
      </c>
      <c r="J190">
        <v>66.900000000000006</v>
      </c>
      <c r="K190">
        <v>82.6</v>
      </c>
      <c r="L190">
        <v>87.9</v>
      </c>
      <c r="M190">
        <v>94.3</v>
      </c>
    </row>
    <row r="191" spans="1:13">
      <c r="A191" t="s">
        <v>5502</v>
      </c>
      <c r="B191">
        <v>1139569</v>
      </c>
      <c r="C191">
        <v>15.5</v>
      </c>
      <c r="D191">
        <v>15</v>
      </c>
      <c r="E191">
        <v>293</v>
      </c>
      <c r="F191">
        <v>0</v>
      </c>
      <c r="G191">
        <v>0</v>
      </c>
      <c r="H191">
        <v>0</v>
      </c>
      <c r="I191">
        <v>76.599999999999994</v>
      </c>
      <c r="J191">
        <v>84.9</v>
      </c>
      <c r="K191">
        <v>93</v>
      </c>
      <c r="L191">
        <v>94.7</v>
      </c>
      <c r="M191">
        <v>96.6</v>
      </c>
    </row>
    <row r="192" spans="1:13">
      <c r="A192" t="s">
        <v>5729</v>
      </c>
      <c r="B192">
        <v>1139569</v>
      </c>
      <c r="C192">
        <v>26.6</v>
      </c>
      <c r="D192">
        <v>26</v>
      </c>
      <c r="E192">
        <v>400</v>
      </c>
      <c r="F192">
        <v>0</v>
      </c>
      <c r="G192">
        <v>0</v>
      </c>
      <c r="H192">
        <v>0.1</v>
      </c>
      <c r="I192">
        <v>94.3</v>
      </c>
      <c r="J192">
        <v>95.8</v>
      </c>
      <c r="K192">
        <v>96.9</v>
      </c>
      <c r="L192">
        <v>97.1</v>
      </c>
      <c r="M192">
        <v>97.2</v>
      </c>
    </row>
    <row r="193" spans="1:13">
      <c r="A193" t="s">
        <v>5456</v>
      </c>
      <c r="B193">
        <v>1139569</v>
      </c>
      <c r="C193">
        <v>13.9</v>
      </c>
      <c r="D193">
        <v>13</v>
      </c>
      <c r="E193">
        <v>251</v>
      </c>
      <c r="F193">
        <v>0</v>
      </c>
      <c r="G193">
        <v>0</v>
      </c>
      <c r="H193">
        <v>0</v>
      </c>
      <c r="I193">
        <v>69.5</v>
      </c>
      <c r="J193">
        <v>79.5</v>
      </c>
      <c r="K193">
        <v>90.2</v>
      </c>
      <c r="L193">
        <v>93</v>
      </c>
      <c r="M193">
        <v>96.1</v>
      </c>
    </row>
    <row r="194" spans="1:13">
      <c r="A194" t="s">
        <v>5440</v>
      </c>
      <c r="B194">
        <v>1139569</v>
      </c>
      <c r="C194">
        <v>13</v>
      </c>
      <c r="D194">
        <v>12</v>
      </c>
      <c r="E194">
        <v>237</v>
      </c>
      <c r="F194">
        <v>0</v>
      </c>
      <c r="G194">
        <v>0</v>
      </c>
      <c r="H194">
        <v>0</v>
      </c>
      <c r="I194">
        <v>65</v>
      </c>
      <c r="J194">
        <v>75.900000000000006</v>
      </c>
      <c r="K194">
        <v>88.3</v>
      </c>
      <c r="L194">
        <v>92</v>
      </c>
      <c r="M194">
        <v>95.8</v>
      </c>
    </row>
    <row r="195" spans="1:13">
      <c r="A195" t="s">
        <v>5734</v>
      </c>
      <c r="B195">
        <v>1139569</v>
      </c>
      <c r="C195">
        <v>24.8</v>
      </c>
      <c r="D195">
        <v>24</v>
      </c>
      <c r="E195">
        <v>386</v>
      </c>
      <c r="F195">
        <v>0</v>
      </c>
      <c r="G195">
        <v>0</v>
      </c>
      <c r="H195">
        <v>0</v>
      </c>
      <c r="I195">
        <v>93.4</v>
      </c>
      <c r="J195">
        <v>95.2</v>
      </c>
      <c r="K195">
        <v>96.7</v>
      </c>
      <c r="L195">
        <v>96.9</v>
      </c>
      <c r="M195">
        <v>97.1</v>
      </c>
    </row>
    <row r="196" spans="1:13">
      <c r="A196" t="s">
        <v>5735</v>
      </c>
      <c r="B196">
        <v>1139569</v>
      </c>
      <c r="C196">
        <v>24.6</v>
      </c>
      <c r="D196">
        <v>24</v>
      </c>
      <c r="E196">
        <v>308</v>
      </c>
      <c r="F196">
        <v>0</v>
      </c>
      <c r="G196">
        <v>0</v>
      </c>
      <c r="H196">
        <v>0</v>
      </c>
      <c r="I196">
        <v>93.3</v>
      </c>
      <c r="J196">
        <v>95.3</v>
      </c>
      <c r="K196">
        <v>96.8</v>
      </c>
      <c r="L196">
        <v>97</v>
      </c>
      <c r="M196">
        <v>97.2</v>
      </c>
    </row>
    <row r="197" spans="1:13">
      <c r="A197" t="s">
        <v>5736</v>
      </c>
      <c r="B197">
        <v>1139569</v>
      </c>
      <c r="C197">
        <v>29.9</v>
      </c>
      <c r="D197">
        <v>28</v>
      </c>
      <c r="E197">
        <v>736</v>
      </c>
      <c r="F197">
        <v>0</v>
      </c>
      <c r="G197">
        <v>0</v>
      </c>
      <c r="H197">
        <v>0.2</v>
      </c>
      <c r="I197">
        <v>93.2</v>
      </c>
      <c r="J197">
        <v>95.1</v>
      </c>
      <c r="K197">
        <v>96.7</v>
      </c>
      <c r="L197">
        <v>96.9</v>
      </c>
      <c r="M197">
        <v>97.1</v>
      </c>
    </row>
    <row r="198" spans="1:13">
      <c r="A198" t="s">
        <v>5737</v>
      </c>
      <c r="B198">
        <v>1139569</v>
      </c>
      <c r="C198">
        <v>34</v>
      </c>
      <c r="D198">
        <v>33</v>
      </c>
      <c r="E198">
        <v>569</v>
      </c>
      <c r="F198">
        <v>0</v>
      </c>
      <c r="G198">
        <v>0</v>
      </c>
      <c r="H198">
        <v>0.4</v>
      </c>
      <c r="I198">
        <v>96.6</v>
      </c>
      <c r="J198">
        <v>97</v>
      </c>
      <c r="K198">
        <v>97.1</v>
      </c>
      <c r="L198">
        <v>97.2</v>
      </c>
      <c r="M198">
        <v>97.2</v>
      </c>
    </row>
    <row r="199" spans="1:13">
      <c r="A199" t="s">
        <v>5478</v>
      </c>
      <c r="B199">
        <v>1139569</v>
      </c>
      <c r="C199">
        <v>13.3</v>
      </c>
      <c r="D199">
        <v>12</v>
      </c>
      <c r="E199">
        <v>193</v>
      </c>
      <c r="F199">
        <v>0</v>
      </c>
      <c r="G199">
        <v>0</v>
      </c>
      <c r="H199">
        <v>0</v>
      </c>
      <c r="I199">
        <v>66.3</v>
      </c>
      <c r="J199">
        <v>77</v>
      </c>
      <c r="K199">
        <v>89</v>
      </c>
      <c r="L199">
        <v>92.3</v>
      </c>
      <c r="M199">
        <v>95.9</v>
      </c>
    </row>
    <row r="200" spans="1:13">
      <c r="A200" t="s">
        <v>5738</v>
      </c>
      <c r="B200">
        <v>1139569</v>
      </c>
      <c r="C200">
        <v>16.2</v>
      </c>
      <c r="D200">
        <v>15</v>
      </c>
      <c r="E200">
        <v>297</v>
      </c>
      <c r="F200">
        <v>0</v>
      </c>
      <c r="G200">
        <v>0</v>
      </c>
      <c r="H200">
        <v>0</v>
      </c>
      <c r="I200">
        <v>77.900000000000006</v>
      </c>
      <c r="J200">
        <v>85.5</v>
      </c>
      <c r="K200">
        <v>93</v>
      </c>
      <c r="L200">
        <v>94.7</v>
      </c>
      <c r="M200">
        <v>96.5</v>
      </c>
    </row>
    <row r="201" spans="1:13">
      <c r="A201" t="s">
        <v>5733</v>
      </c>
      <c r="B201">
        <v>1139569</v>
      </c>
      <c r="C201">
        <v>24.4</v>
      </c>
      <c r="D201">
        <v>24</v>
      </c>
      <c r="E201">
        <v>411</v>
      </c>
      <c r="F201">
        <v>0</v>
      </c>
      <c r="G201">
        <v>0</v>
      </c>
      <c r="H201">
        <v>0</v>
      </c>
      <c r="I201">
        <v>93</v>
      </c>
      <c r="J201">
        <v>95.1</v>
      </c>
      <c r="K201">
        <v>96.7</v>
      </c>
      <c r="L201">
        <v>96.9</v>
      </c>
      <c r="M201">
        <v>97.2</v>
      </c>
    </row>
    <row r="202" spans="1:13">
      <c r="A202" t="s">
        <v>5409</v>
      </c>
      <c r="B202">
        <v>1139569</v>
      </c>
      <c r="C202">
        <v>10.4</v>
      </c>
      <c r="D202">
        <v>9</v>
      </c>
      <c r="E202">
        <v>186</v>
      </c>
      <c r="F202">
        <v>0</v>
      </c>
      <c r="G202">
        <v>0</v>
      </c>
      <c r="H202">
        <v>0.2</v>
      </c>
      <c r="I202">
        <v>48.9</v>
      </c>
      <c r="J202">
        <v>62.1</v>
      </c>
      <c r="K202">
        <v>80.099999999999994</v>
      </c>
      <c r="L202">
        <v>86.3</v>
      </c>
      <c r="M202">
        <v>93.6</v>
      </c>
    </row>
    <row r="203" spans="1:13">
      <c r="A203" t="s">
        <v>5739</v>
      </c>
      <c r="B203">
        <v>1139569</v>
      </c>
      <c r="C203">
        <v>18.100000000000001</v>
      </c>
      <c r="D203">
        <v>17</v>
      </c>
      <c r="E203">
        <v>276</v>
      </c>
      <c r="F203">
        <v>0</v>
      </c>
      <c r="G203">
        <v>0</v>
      </c>
      <c r="H203">
        <v>0</v>
      </c>
      <c r="I203">
        <v>84.1</v>
      </c>
      <c r="J203">
        <v>89.8</v>
      </c>
      <c r="K203">
        <v>95</v>
      </c>
      <c r="L203">
        <v>96</v>
      </c>
      <c r="M203">
        <v>96.9</v>
      </c>
    </row>
    <row r="204" spans="1:13">
      <c r="A204" t="s">
        <v>5740</v>
      </c>
      <c r="B204">
        <v>1139569</v>
      </c>
      <c r="C204">
        <v>31.4</v>
      </c>
      <c r="D204">
        <v>31</v>
      </c>
      <c r="E204">
        <v>445</v>
      </c>
      <c r="F204">
        <v>0</v>
      </c>
      <c r="G204">
        <v>0</v>
      </c>
      <c r="H204">
        <v>0.3</v>
      </c>
      <c r="I204">
        <v>96.2</v>
      </c>
      <c r="J204">
        <v>96.8</v>
      </c>
      <c r="K204">
        <v>97.1</v>
      </c>
      <c r="L204">
        <v>97.2</v>
      </c>
      <c r="M204">
        <v>97.2</v>
      </c>
    </row>
    <row r="205" spans="1:13">
      <c r="A205" t="s">
        <v>5741</v>
      </c>
      <c r="B205">
        <v>1139569</v>
      </c>
      <c r="C205">
        <v>25.4</v>
      </c>
      <c r="D205">
        <v>25</v>
      </c>
      <c r="E205">
        <v>383</v>
      </c>
      <c r="F205">
        <v>0</v>
      </c>
      <c r="G205">
        <v>0</v>
      </c>
      <c r="H205">
        <v>0</v>
      </c>
      <c r="I205">
        <v>93.8</v>
      </c>
      <c r="J205">
        <v>95.6</v>
      </c>
      <c r="K205">
        <v>96.8</v>
      </c>
      <c r="L205">
        <v>97</v>
      </c>
      <c r="M205">
        <v>97.2</v>
      </c>
    </row>
    <row r="206" spans="1:13">
      <c r="A206" t="s">
        <v>5742</v>
      </c>
      <c r="B206">
        <v>1139569</v>
      </c>
      <c r="C206">
        <v>19.5</v>
      </c>
      <c r="D206">
        <v>19</v>
      </c>
      <c r="E206">
        <v>370</v>
      </c>
      <c r="F206">
        <v>0</v>
      </c>
      <c r="G206">
        <v>0</v>
      </c>
      <c r="H206">
        <v>0</v>
      </c>
      <c r="I206">
        <v>86.2</v>
      </c>
      <c r="J206">
        <v>91</v>
      </c>
      <c r="K206">
        <v>95.2</v>
      </c>
      <c r="L206">
        <v>96.1</v>
      </c>
      <c r="M206">
        <v>96.9</v>
      </c>
    </row>
    <row r="207" spans="1:13">
      <c r="A207" t="s">
        <v>5743</v>
      </c>
      <c r="B207">
        <v>1139569</v>
      </c>
      <c r="C207">
        <v>24.3</v>
      </c>
      <c r="D207">
        <v>23</v>
      </c>
      <c r="E207">
        <v>434</v>
      </c>
      <c r="F207">
        <v>0</v>
      </c>
      <c r="G207">
        <v>0</v>
      </c>
      <c r="H207">
        <v>0</v>
      </c>
      <c r="I207">
        <v>92.4</v>
      </c>
      <c r="J207">
        <v>94.8</v>
      </c>
      <c r="K207">
        <v>96.6</v>
      </c>
      <c r="L207">
        <v>96.9</v>
      </c>
      <c r="M207">
        <v>97.2</v>
      </c>
    </row>
    <row r="208" spans="1:13">
      <c r="A208" t="s">
        <v>5744</v>
      </c>
      <c r="B208">
        <v>1139569</v>
      </c>
      <c r="C208">
        <v>29.5</v>
      </c>
      <c r="D208">
        <v>29</v>
      </c>
      <c r="E208">
        <v>486</v>
      </c>
      <c r="F208">
        <v>0</v>
      </c>
      <c r="G208">
        <v>0</v>
      </c>
      <c r="H208">
        <v>0.1</v>
      </c>
      <c r="I208">
        <v>95.7</v>
      </c>
      <c r="J208">
        <v>96.5</v>
      </c>
      <c r="K208">
        <v>97.1</v>
      </c>
      <c r="L208">
        <v>97.1</v>
      </c>
      <c r="M208">
        <v>97.2</v>
      </c>
    </row>
    <row r="209" spans="1:13">
      <c r="A209" t="s">
        <v>5745</v>
      </c>
      <c r="B209">
        <v>1139569</v>
      </c>
      <c r="C209">
        <v>28.5</v>
      </c>
      <c r="D209">
        <v>28</v>
      </c>
      <c r="E209">
        <v>450</v>
      </c>
      <c r="F209">
        <v>0</v>
      </c>
      <c r="G209">
        <v>0</v>
      </c>
      <c r="H209">
        <v>0.1</v>
      </c>
      <c r="I209">
        <v>95.7</v>
      </c>
      <c r="J209">
        <v>96.5</v>
      </c>
      <c r="K209">
        <v>97.1</v>
      </c>
      <c r="L209">
        <v>97.1</v>
      </c>
      <c r="M209">
        <v>97.2</v>
      </c>
    </row>
    <row r="210" spans="1:13">
      <c r="A210" t="s">
        <v>5746</v>
      </c>
      <c r="B210">
        <v>1139569</v>
      </c>
      <c r="C210">
        <v>25.8</v>
      </c>
      <c r="D210">
        <v>25</v>
      </c>
      <c r="E210">
        <v>422</v>
      </c>
      <c r="F210">
        <v>0</v>
      </c>
      <c r="G210">
        <v>0</v>
      </c>
      <c r="H210">
        <v>0</v>
      </c>
      <c r="I210">
        <v>94.1</v>
      </c>
      <c r="J210">
        <v>95.8</v>
      </c>
      <c r="K210">
        <v>96.9</v>
      </c>
      <c r="L210">
        <v>97</v>
      </c>
      <c r="M210">
        <v>97.2</v>
      </c>
    </row>
    <row r="211" spans="1:13">
      <c r="A211" t="s">
        <v>5748</v>
      </c>
      <c r="B211">
        <v>1139569</v>
      </c>
      <c r="C211">
        <v>16.5</v>
      </c>
      <c r="D211">
        <v>16</v>
      </c>
      <c r="E211">
        <v>222</v>
      </c>
      <c r="F211">
        <v>0</v>
      </c>
      <c r="G211">
        <v>0</v>
      </c>
      <c r="H211">
        <v>0</v>
      </c>
      <c r="I211">
        <v>79.7</v>
      </c>
      <c r="J211">
        <v>87</v>
      </c>
      <c r="K211">
        <v>93.7</v>
      </c>
      <c r="L211">
        <v>95.2</v>
      </c>
      <c r="M211">
        <v>96.7</v>
      </c>
    </row>
    <row r="212" spans="1:13">
      <c r="A212" t="s">
        <v>5749</v>
      </c>
      <c r="B212">
        <v>1139569</v>
      </c>
      <c r="C212">
        <v>23.9</v>
      </c>
      <c r="D212">
        <v>23</v>
      </c>
      <c r="E212">
        <v>354</v>
      </c>
      <c r="F212">
        <v>0</v>
      </c>
      <c r="G212">
        <v>0</v>
      </c>
      <c r="H212">
        <v>0</v>
      </c>
      <c r="I212">
        <v>93.2</v>
      </c>
      <c r="J212">
        <v>95.3</v>
      </c>
      <c r="K212">
        <v>96.8</v>
      </c>
      <c r="L212">
        <v>97</v>
      </c>
      <c r="M212">
        <v>97.2</v>
      </c>
    </row>
    <row r="213" spans="1:13">
      <c r="A213" t="s">
        <v>5750</v>
      </c>
      <c r="B213">
        <v>1139569</v>
      </c>
      <c r="C213">
        <v>20.5</v>
      </c>
      <c r="D213">
        <v>20</v>
      </c>
      <c r="E213">
        <v>302</v>
      </c>
      <c r="F213">
        <v>0</v>
      </c>
      <c r="G213">
        <v>0</v>
      </c>
      <c r="H213">
        <v>0</v>
      </c>
      <c r="I213">
        <v>87.8</v>
      </c>
      <c r="J213">
        <v>91.8</v>
      </c>
      <c r="K213">
        <v>95.5</v>
      </c>
      <c r="L213">
        <v>96.3</v>
      </c>
      <c r="M213">
        <v>97</v>
      </c>
    </row>
    <row r="214" spans="1:13">
      <c r="A214" t="s">
        <v>5751</v>
      </c>
      <c r="B214">
        <v>1139569</v>
      </c>
      <c r="C214">
        <v>26.3</v>
      </c>
      <c r="D214">
        <v>25</v>
      </c>
      <c r="E214">
        <v>413</v>
      </c>
      <c r="F214">
        <v>0</v>
      </c>
      <c r="G214">
        <v>0</v>
      </c>
      <c r="H214">
        <v>0.5</v>
      </c>
      <c r="I214">
        <v>94.3</v>
      </c>
      <c r="J214">
        <v>95.9</v>
      </c>
      <c r="K214">
        <v>96.9</v>
      </c>
      <c r="L214">
        <v>97.1</v>
      </c>
      <c r="M214">
        <v>97.2</v>
      </c>
    </row>
    <row r="215" spans="1:13">
      <c r="A215" t="s">
        <v>5747</v>
      </c>
      <c r="B215">
        <v>1139569</v>
      </c>
      <c r="C215">
        <v>20.6</v>
      </c>
      <c r="D215">
        <v>20</v>
      </c>
      <c r="E215">
        <v>389</v>
      </c>
      <c r="F215">
        <v>0</v>
      </c>
      <c r="G215">
        <v>0</v>
      </c>
      <c r="H215">
        <v>0</v>
      </c>
      <c r="I215">
        <v>88.5</v>
      </c>
      <c r="J215">
        <v>92.5</v>
      </c>
      <c r="K215">
        <v>95.9</v>
      </c>
      <c r="L215">
        <v>96.5</v>
      </c>
      <c r="M215">
        <v>97.1</v>
      </c>
    </row>
    <row r="216" spans="1:13">
      <c r="A216" t="s">
        <v>5752</v>
      </c>
      <c r="B216">
        <v>1139569</v>
      </c>
      <c r="C216">
        <v>17.100000000000001</v>
      </c>
      <c r="D216">
        <v>16</v>
      </c>
      <c r="E216">
        <v>246</v>
      </c>
      <c r="F216">
        <v>0</v>
      </c>
      <c r="G216">
        <v>0</v>
      </c>
      <c r="H216">
        <v>0</v>
      </c>
      <c r="I216">
        <v>81.7</v>
      </c>
      <c r="J216">
        <v>88.3</v>
      </c>
      <c r="K216">
        <v>94.5</v>
      </c>
      <c r="L216">
        <v>95.7</v>
      </c>
      <c r="M216">
        <v>96.8</v>
      </c>
    </row>
    <row r="217" spans="1:13">
      <c r="A217" t="s">
        <v>5753</v>
      </c>
      <c r="B217">
        <v>1139569</v>
      </c>
      <c r="C217">
        <v>14.4</v>
      </c>
      <c r="D217">
        <v>14</v>
      </c>
      <c r="E217">
        <v>195</v>
      </c>
      <c r="F217">
        <v>0</v>
      </c>
      <c r="G217">
        <v>0</v>
      </c>
      <c r="H217">
        <v>0</v>
      </c>
      <c r="I217">
        <v>71.900000000000006</v>
      </c>
      <c r="J217">
        <v>81.5</v>
      </c>
      <c r="K217">
        <v>91.6</v>
      </c>
      <c r="L217">
        <v>93.9</v>
      </c>
      <c r="M217">
        <v>96.4</v>
      </c>
    </row>
    <row r="218" spans="1:13">
      <c r="A218" t="s">
        <v>5755</v>
      </c>
      <c r="B218">
        <v>1139569</v>
      </c>
      <c r="C218">
        <v>17</v>
      </c>
      <c r="D218">
        <v>16</v>
      </c>
      <c r="E218">
        <v>338</v>
      </c>
      <c r="F218">
        <v>0</v>
      </c>
      <c r="G218">
        <v>0</v>
      </c>
      <c r="H218">
        <v>0</v>
      </c>
      <c r="I218">
        <v>80.400000000000006</v>
      </c>
      <c r="J218">
        <v>87.3</v>
      </c>
      <c r="K218">
        <v>93.9</v>
      </c>
      <c r="L218">
        <v>95.4</v>
      </c>
      <c r="M218">
        <v>96.8</v>
      </c>
    </row>
    <row r="219" spans="1:13">
      <c r="A219" t="s">
        <v>5453</v>
      </c>
      <c r="B219">
        <v>1139569</v>
      </c>
      <c r="C219">
        <v>12.2</v>
      </c>
      <c r="D219">
        <v>11</v>
      </c>
      <c r="E219">
        <v>315</v>
      </c>
      <c r="F219">
        <v>0</v>
      </c>
      <c r="G219">
        <v>0</v>
      </c>
      <c r="H219">
        <v>0.3</v>
      </c>
      <c r="I219">
        <v>59.5</v>
      </c>
      <c r="J219">
        <v>71.900000000000006</v>
      </c>
      <c r="K219">
        <v>87</v>
      </c>
      <c r="L219">
        <v>90.9</v>
      </c>
      <c r="M219">
        <v>95.5</v>
      </c>
    </row>
    <row r="220" spans="1:13">
      <c r="A220" t="s">
        <v>5756</v>
      </c>
      <c r="B220">
        <v>1139569</v>
      </c>
      <c r="C220">
        <v>12.9</v>
      </c>
      <c r="D220">
        <v>12</v>
      </c>
      <c r="E220">
        <v>228</v>
      </c>
      <c r="F220">
        <v>0</v>
      </c>
      <c r="G220">
        <v>0</v>
      </c>
      <c r="H220">
        <v>0</v>
      </c>
      <c r="I220">
        <v>64.8</v>
      </c>
      <c r="J220">
        <v>75.8</v>
      </c>
      <c r="K220">
        <v>88.3</v>
      </c>
      <c r="L220">
        <v>91.6</v>
      </c>
      <c r="M220">
        <v>95.6</v>
      </c>
    </row>
    <row r="221" spans="1:13">
      <c r="A221" t="s">
        <v>5443</v>
      </c>
      <c r="B221">
        <v>1139569</v>
      </c>
      <c r="C221">
        <v>11.4</v>
      </c>
      <c r="D221">
        <v>11</v>
      </c>
      <c r="E221">
        <v>176</v>
      </c>
      <c r="F221">
        <v>0</v>
      </c>
      <c r="G221">
        <v>0</v>
      </c>
      <c r="H221">
        <v>0</v>
      </c>
      <c r="I221">
        <v>57.7</v>
      </c>
      <c r="J221">
        <v>70</v>
      </c>
      <c r="K221">
        <v>85.9</v>
      </c>
      <c r="L221">
        <v>90.1</v>
      </c>
      <c r="M221">
        <v>95.3</v>
      </c>
    </row>
    <row r="222" spans="1:13">
      <c r="A222" t="s">
        <v>5754</v>
      </c>
      <c r="B222">
        <v>1139569</v>
      </c>
      <c r="C222">
        <v>23.9</v>
      </c>
      <c r="D222">
        <v>23</v>
      </c>
      <c r="E222">
        <v>402</v>
      </c>
      <c r="F222">
        <v>0</v>
      </c>
      <c r="G222">
        <v>0</v>
      </c>
      <c r="H222">
        <v>0</v>
      </c>
      <c r="I222">
        <v>93.1</v>
      </c>
      <c r="J222">
        <v>95.2</v>
      </c>
      <c r="K222">
        <v>96.7</v>
      </c>
      <c r="L222">
        <v>97</v>
      </c>
      <c r="M222">
        <v>97.2</v>
      </c>
    </row>
    <row r="223" spans="1:13">
      <c r="A223" t="s">
        <v>5429</v>
      </c>
      <c r="B223">
        <v>1139569</v>
      </c>
      <c r="C223">
        <v>11</v>
      </c>
      <c r="D223">
        <v>10</v>
      </c>
      <c r="E223">
        <v>188</v>
      </c>
      <c r="F223">
        <v>0</v>
      </c>
      <c r="G223">
        <v>0</v>
      </c>
      <c r="H223">
        <v>0</v>
      </c>
      <c r="I223">
        <v>54.7</v>
      </c>
      <c r="J223">
        <v>67.7</v>
      </c>
      <c r="K223">
        <v>84.4</v>
      </c>
      <c r="L223">
        <v>89</v>
      </c>
      <c r="M223">
        <v>94.8</v>
      </c>
    </row>
    <row r="224" spans="1:13">
      <c r="A224" t="s">
        <v>5757</v>
      </c>
      <c r="B224">
        <v>1139569</v>
      </c>
      <c r="C224">
        <v>14.5</v>
      </c>
      <c r="D224">
        <v>14</v>
      </c>
      <c r="E224">
        <v>244</v>
      </c>
      <c r="F224">
        <v>0</v>
      </c>
      <c r="G224">
        <v>0</v>
      </c>
      <c r="H224">
        <v>0</v>
      </c>
      <c r="I224">
        <v>72.599999999999994</v>
      </c>
      <c r="J224">
        <v>81.8</v>
      </c>
      <c r="K224">
        <v>91.4</v>
      </c>
      <c r="L224">
        <v>93.7</v>
      </c>
      <c r="M224">
        <v>96.4</v>
      </c>
    </row>
    <row r="225" spans="1:13">
      <c r="A225" t="s">
        <v>5759</v>
      </c>
      <c r="B225">
        <v>1139569</v>
      </c>
      <c r="C225">
        <v>20.7</v>
      </c>
      <c r="D225">
        <v>20</v>
      </c>
      <c r="E225">
        <v>335</v>
      </c>
      <c r="F225">
        <v>0</v>
      </c>
      <c r="G225">
        <v>0</v>
      </c>
      <c r="H225">
        <v>0</v>
      </c>
      <c r="I225">
        <v>89.1</v>
      </c>
      <c r="J225">
        <v>93</v>
      </c>
      <c r="K225">
        <v>96.1</v>
      </c>
      <c r="L225">
        <v>96.6</v>
      </c>
      <c r="M225">
        <v>97.1</v>
      </c>
    </row>
    <row r="226" spans="1:13">
      <c r="A226" t="s">
        <v>5760</v>
      </c>
      <c r="B226">
        <v>1139569</v>
      </c>
      <c r="C226">
        <v>602.70000000000005</v>
      </c>
      <c r="D226">
        <v>576</v>
      </c>
      <c r="E226">
        <v>7995</v>
      </c>
      <c r="F226">
        <v>0</v>
      </c>
      <c r="G226">
        <v>90.2</v>
      </c>
      <c r="H226">
        <v>96.4</v>
      </c>
      <c r="I226">
        <v>97.1</v>
      </c>
      <c r="J226">
        <v>97.1</v>
      </c>
      <c r="K226">
        <v>97.1</v>
      </c>
      <c r="L226">
        <v>97.1</v>
      </c>
      <c r="M226">
        <v>97.1</v>
      </c>
    </row>
    <row r="227" spans="1:13">
      <c r="A227" t="s">
        <v>5761</v>
      </c>
      <c r="B227">
        <v>1139569</v>
      </c>
      <c r="C227">
        <v>23.7</v>
      </c>
      <c r="D227">
        <v>23</v>
      </c>
      <c r="E227">
        <v>351</v>
      </c>
      <c r="F227">
        <v>0</v>
      </c>
      <c r="G227">
        <v>0</v>
      </c>
      <c r="H227">
        <v>0</v>
      </c>
      <c r="I227">
        <v>92.8</v>
      </c>
      <c r="J227">
        <v>95.1</v>
      </c>
      <c r="K227">
        <v>96.8</v>
      </c>
      <c r="L227">
        <v>97</v>
      </c>
      <c r="M227">
        <v>97.2</v>
      </c>
    </row>
    <row r="228" spans="1:13">
      <c r="A228" t="s">
        <v>5762</v>
      </c>
      <c r="B228">
        <v>1139569</v>
      </c>
      <c r="C228">
        <v>17.600000000000001</v>
      </c>
      <c r="D228">
        <v>17</v>
      </c>
      <c r="E228">
        <v>251</v>
      </c>
      <c r="F228">
        <v>0</v>
      </c>
      <c r="G228">
        <v>0</v>
      </c>
      <c r="H228">
        <v>0</v>
      </c>
      <c r="I228">
        <v>82.9</v>
      </c>
      <c r="J228">
        <v>89.2</v>
      </c>
      <c r="K228">
        <v>94.8</v>
      </c>
      <c r="L228">
        <v>95.8</v>
      </c>
      <c r="M228">
        <v>96.9</v>
      </c>
    </row>
    <row r="229" spans="1:13">
      <c r="A229" t="s">
        <v>5763</v>
      </c>
      <c r="B229">
        <v>1139569</v>
      </c>
      <c r="C229">
        <v>12.3</v>
      </c>
      <c r="D229">
        <v>11</v>
      </c>
      <c r="E229">
        <v>179</v>
      </c>
      <c r="F229">
        <v>0</v>
      </c>
      <c r="G229">
        <v>0</v>
      </c>
      <c r="H229">
        <v>0</v>
      </c>
      <c r="I229">
        <v>61.9</v>
      </c>
      <c r="J229">
        <v>73.5</v>
      </c>
      <c r="K229">
        <v>87</v>
      </c>
      <c r="L229">
        <v>91</v>
      </c>
      <c r="M229">
        <v>95.4</v>
      </c>
    </row>
    <row r="230" spans="1:13">
      <c r="A230" t="s">
        <v>5764</v>
      </c>
      <c r="B230">
        <v>1139569</v>
      </c>
      <c r="C230">
        <v>32.6</v>
      </c>
      <c r="D230">
        <v>32</v>
      </c>
      <c r="E230">
        <v>415</v>
      </c>
      <c r="F230">
        <v>0</v>
      </c>
      <c r="G230">
        <v>0</v>
      </c>
      <c r="H230">
        <v>0.5</v>
      </c>
      <c r="I230">
        <v>96.4</v>
      </c>
      <c r="J230">
        <v>96.9</v>
      </c>
      <c r="K230">
        <v>97.1</v>
      </c>
      <c r="L230">
        <v>97.2</v>
      </c>
      <c r="M230">
        <v>97.2</v>
      </c>
    </row>
    <row r="231" spans="1:13">
      <c r="A231" t="s">
        <v>5765</v>
      </c>
      <c r="B231">
        <v>1139569</v>
      </c>
      <c r="C231">
        <v>22.9</v>
      </c>
      <c r="D231">
        <v>22</v>
      </c>
      <c r="E231">
        <v>352</v>
      </c>
      <c r="F231">
        <v>0</v>
      </c>
      <c r="G231">
        <v>0</v>
      </c>
      <c r="H231">
        <v>0.3</v>
      </c>
      <c r="I231">
        <v>91.8</v>
      </c>
      <c r="J231">
        <v>94.5</v>
      </c>
      <c r="K231">
        <v>96.5</v>
      </c>
      <c r="L231">
        <v>96.9</v>
      </c>
      <c r="M231">
        <v>97.2</v>
      </c>
    </row>
    <row r="232" spans="1:13">
      <c r="A232" t="s">
        <v>5766</v>
      </c>
      <c r="B232">
        <v>1139569</v>
      </c>
      <c r="C232">
        <v>32.1</v>
      </c>
      <c r="D232">
        <v>31</v>
      </c>
      <c r="E232">
        <v>487</v>
      </c>
      <c r="F232">
        <v>0</v>
      </c>
      <c r="G232">
        <v>0</v>
      </c>
      <c r="H232">
        <v>0.2</v>
      </c>
      <c r="I232">
        <v>96.5</v>
      </c>
      <c r="J232">
        <v>96.9</v>
      </c>
      <c r="K232">
        <v>97.2</v>
      </c>
      <c r="L232">
        <v>97.2</v>
      </c>
      <c r="M232">
        <v>97.2</v>
      </c>
    </row>
    <row r="233" spans="1:13">
      <c r="A233" t="s">
        <v>5767</v>
      </c>
      <c r="B233">
        <v>1139569</v>
      </c>
      <c r="C233">
        <v>19.100000000000001</v>
      </c>
      <c r="D233">
        <v>18</v>
      </c>
      <c r="E233">
        <v>307</v>
      </c>
      <c r="F233">
        <v>0</v>
      </c>
      <c r="G233">
        <v>0</v>
      </c>
      <c r="H233">
        <v>0</v>
      </c>
      <c r="I233">
        <v>86.6</v>
      </c>
      <c r="J233">
        <v>91.5</v>
      </c>
      <c r="K233">
        <v>95.5</v>
      </c>
      <c r="L233">
        <v>96.3</v>
      </c>
      <c r="M233">
        <v>97.1</v>
      </c>
    </row>
    <row r="234" spans="1:13">
      <c r="A234" t="s">
        <v>5768</v>
      </c>
      <c r="B234">
        <v>1139569</v>
      </c>
      <c r="C234">
        <v>21.4</v>
      </c>
      <c r="D234">
        <v>20</v>
      </c>
      <c r="E234">
        <v>338</v>
      </c>
      <c r="F234">
        <v>0</v>
      </c>
      <c r="G234">
        <v>0</v>
      </c>
      <c r="H234">
        <v>0</v>
      </c>
      <c r="I234">
        <v>90</v>
      </c>
      <c r="J234">
        <v>93.5</v>
      </c>
      <c r="K234">
        <v>96.2</v>
      </c>
      <c r="L234">
        <v>96.7</v>
      </c>
      <c r="M234">
        <v>97.1</v>
      </c>
    </row>
    <row r="235" spans="1:13">
      <c r="A235" t="s">
        <v>5149</v>
      </c>
      <c r="B235">
        <v>1139569</v>
      </c>
      <c r="C235">
        <v>5.7</v>
      </c>
      <c r="D235">
        <v>5</v>
      </c>
      <c r="E235">
        <v>111</v>
      </c>
      <c r="F235">
        <v>0</v>
      </c>
      <c r="G235">
        <v>0</v>
      </c>
      <c r="H235">
        <v>0</v>
      </c>
      <c r="I235">
        <v>18.399999999999999</v>
      </c>
      <c r="J235">
        <v>30.3</v>
      </c>
      <c r="K235">
        <v>53.9</v>
      </c>
      <c r="L235">
        <v>65.7</v>
      </c>
      <c r="M235">
        <v>84.3</v>
      </c>
    </row>
    <row r="236" spans="1:13">
      <c r="A236" t="s">
        <v>5483</v>
      </c>
      <c r="B236">
        <v>1139569</v>
      </c>
      <c r="C236">
        <v>18</v>
      </c>
      <c r="D236">
        <v>17</v>
      </c>
      <c r="E236">
        <v>350</v>
      </c>
      <c r="F236">
        <v>0</v>
      </c>
      <c r="G236">
        <v>0</v>
      </c>
      <c r="H236">
        <v>0</v>
      </c>
      <c r="I236">
        <v>81.2</v>
      </c>
      <c r="J236">
        <v>87.5</v>
      </c>
      <c r="K236">
        <v>93.6</v>
      </c>
      <c r="L236">
        <v>95.1</v>
      </c>
      <c r="M236">
        <v>96.6</v>
      </c>
    </row>
    <row r="237" spans="1:13">
      <c r="A237" t="s">
        <v>5770</v>
      </c>
      <c r="B237">
        <v>1139569</v>
      </c>
      <c r="C237">
        <v>29.8</v>
      </c>
      <c r="D237">
        <v>28</v>
      </c>
      <c r="E237">
        <v>612</v>
      </c>
      <c r="F237">
        <v>0</v>
      </c>
      <c r="G237">
        <v>0</v>
      </c>
      <c r="H237">
        <v>0.2</v>
      </c>
      <c r="I237">
        <v>92.5</v>
      </c>
      <c r="J237">
        <v>94.2</v>
      </c>
      <c r="K237">
        <v>95.9</v>
      </c>
      <c r="L237">
        <v>96.4</v>
      </c>
      <c r="M237">
        <v>96.9</v>
      </c>
    </row>
    <row r="238" spans="1:13">
      <c r="A238" t="s">
        <v>5408</v>
      </c>
      <c r="B238">
        <v>1139569</v>
      </c>
      <c r="C238">
        <v>13</v>
      </c>
      <c r="D238">
        <v>12</v>
      </c>
      <c r="E238">
        <v>209</v>
      </c>
      <c r="F238">
        <v>0</v>
      </c>
      <c r="G238">
        <v>0</v>
      </c>
      <c r="H238">
        <v>0</v>
      </c>
      <c r="I238">
        <v>66.3</v>
      </c>
      <c r="J238">
        <v>77.2</v>
      </c>
      <c r="K238">
        <v>89.5</v>
      </c>
      <c r="L238">
        <v>92.7</v>
      </c>
      <c r="M238">
        <v>96</v>
      </c>
    </row>
    <row r="239" spans="1:13">
      <c r="A239" t="s">
        <v>5771</v>
      </c>
      <c r="B239">
        <v>1139569</v>
      </c>
      <c r="C239">
        <v>20.3</v>
      </c>
      <c r="D239">
        <v>20</v>
      </c>
      <c r="E239">
        <v>279</v>
      </c>
      <c r="F239">
        <v>0</v>
      </c>
      <c r="G239">
        <v>0</v>
      </c>
      <c r="H239">
        <v>0</v>
      </c>
      <c r="I239">
        <v>88.6</v>
      </c>
      <c r="J239">
        <v>92.6</v>
      </c>
      <c r="K239">
        <v>95.9</v>
      </c>
      <c r="L239">
        <v>96.5</v>
      </c>
      <c r="M239">
        <v>97</v>
      </c>
    </row>
    <row r="240" spans="1:13">
      <c r="A240" t="s">
        <v>5192</v>
      </c>
      <c r="B240">
        <v>1139569</v>
      </c>
      <c r="C240">
        <v>7.2</v>
      </c>
      <c r="D240">
        <v>6</v>
      </c>
      <c r="E240">
        <v>106</v>
      </c>
      <c r="F240">
        <v>0</v>
      </c>
      <c r="G240">
        <v>0</v>
      </c>
      <c r="H240">
        <v>0</v>
      </c>
      <c r="I240">
        <v>27.3</v>
      </c>
      <c r="J240">
        <v>40.9</v>
      </c>
      <c r="K240">
        <v>64.900000000000006</v>
      </c>
      <c r="L240">
        <v>74.900000000000006</v>
      </c>
      <c r="M240">
        <v>89.3</v>
      </c>
    </row>
    <row r="241" spans="1:13">
      <c r="A241" t="s">
        <v>5769</v>
      </c>
      <c r="B241">
        <v>1139569</v>
      </c>
      <c r="C241">
        <v>23.8</v>
      </c>
      <c r="D241">
        <v>23</v>
      </c>
      <c r="E241">
        <v>351</v>
      </c>
      <c r="F241">
        <v>0</v>
      </c>
      <c r="G241">
        <v>0</v>
      </c>
      <c r="H241">
        <v>0</v>
      </c>
      <c r="I241">
        <v>92.5</v>
      </c>
      <c r="J241">
        <v>94.9</v>
      </c>
      <c r="K241">
        <v>96.7</v>
      </c>
      <c r="L241">
        <v>96.9</v>
      </c>
      <c r="M241">
        <v>97.1</v>
      </c>
    </row>
    <row r="242" spans="1:13">
      <c r="A242" t="s">
        <v>5447</v>
      </c>
      <c r="B242">
        <v>1139569</v>
      </c>
      <c r="C242">
        <v>15</v>
      </c>
      <c r="D242">
        <v>14</v>
      </c>
      <c r="E242">
        <v>258</v>
      </c>
      <c r="F242">
        <v>0</v>
      </c>
      <c r="G242">
        <v>0</v>
      </c>
      <c r="H242">
        <v>0</v>
      </c>
      <c r="I242">
        <v>74.099999999999994</v>
      </c>
      <c r="J242">
        <v>82.8</v>
      </c>
      <c r="K242">
        <v>92</v>
      </c>
      <c r="L242">
        <v>94.2</v>
      </c>
      <c r="M242">
        <v>96.4</v>
      </c>
    </row>
    <row r="243" spans="1:13">
      <c r="A243" t="s">
        <v>5328</v>
      </c>
      <c r="B243">
        <v>1139569</v>
      </c>
      <c r="C243">
        <v>9.3000000000000007</v>
      </c>
      <c r="D243">
        <v>8</v>
      </c>
      <c r="E243">
        <v>98</v>
      </c>
      <c r="F243">
        <v>0</v>
      </c>
      <c r="G243">
        <v>0</v>
      </c>
      <c r="H243">
        <v>0</v>
      </c>
      <c r="I243">
        <v>43.5</v>
      </c>
      <c r="J243">
        <v>57.4</v>
      </c>
      <c r="K243">
        <v>77.8</v>
      </c>
      <c r="L243">
        <v>84.4</v>
      </c>
      <c r="M243">
        <v>93.1</v>
      </c>
    </row>
    <row r="244" spans="1:13">
      <c r="A244" t="s">
        <v>5462</v>
      </c>
      <c r="B244">
        <v>1139569</v>
      </c>
      <c r="C244">
        <v>15.6</v>
      </c>
      <c r="D244">
        <v>15</v>
      </c>
      <c r="E244">
        <v>236</v>
      </c>
      <c r="F244">
        <v>0</v>
      </c>
      <c r="G244">
        <v>0</v>
      </c>
      <c r="H244">
        <v>0</v>
      </c>
      <c r="I244">
        <v>75.8</v>
      </c>
      <c r="J244">
        <v>84</v>
      </c>
      <c r="K244">
        <v>92.4</v>
      </c>
      <c r="L244">
        <v>94.3</v>
      </c>
      <c r="M244">
        <v>96.6</v>
      </c>
    </row>
    <row r="245" spans="1:13">
      <c r="A245" t="s">
        <v>5181</v>
      </c>
      <c r="B245">
        <v>1139569</v>
      </c>
      <c r="C245">
        <v>6.8</v>
      </c>
      <c r="D245">
        <v>6</v>
      </c>
      <c r="E245">
        <v>182</v>
      </c>
      <c r="F245">
        <v>0</v>
      </c>
      <c r="G245">
        <v>0</v>
      </c>
      <c r="H245">
        <v>0</v>
      </c>
      <c r="I245">
        <v>25.7</v>
      </c>
      <c r="J245">
        <v>38.6</v>
      </c>
      <c r="K245">
        <v>61.5</v>
      </c>
      <c r="L245">
        <v>71.7</v>
      </c>
      <c r="M245">
        <v>87.3</v>
      </c>
    </row>
    <row r="246" spans="1:13">
      <c r="A246" t="s">
        <v>5308</v>
      </c>
      <c r="B246">
        <v>1139569</v>
      </c>
      <c r="C246">
        <v>8.9</v>
      </c>
      <c r="D246">
        <v>8</v>
      </c>
      <c r="E246">
        <v>137</v>
      </c>
      <c r="F246">
        <v>0</v>
      </c>
      <c r="G246">
        <v>0</v>
      </c>
      <c r="H246">
        <v>0</v>
      </c>
      <c r="I246">
        <v>41</v>
      </c>
      <c r="J246">
        <v>55.2</v>
      </c>
      <c r="K246">
        <v>75.3</v>
      </c>
      <c r="L246">
        <v>82.8</v>
      </c>
      <c r="M246">
        <v>92.4</v>
      </c>
    </row>
    <row r="247" spans="1:13">
      <c r="A247" t="s">
        <v>5395</v>
      </c>
      <c r="B247">
        <v>1139569</v>
      </c>
      <c r="C247">
        <v>12.1</v>
      </c>
      <c r="D247">
        <v>11</v>
      </c>
      <c r="E247">
        <v>203</v>
      </c>
      <c r="F247">
        <v>0</v>
      </c>
      <c r="G247">
        <v>0</v>
      </c>
      <c r="H247">
        <v>0</v>
      </c>
      <c r="I247">
        <v>60.5</v>
      </c>
      <c r="J247">
        <v>72.2</v>
      </c>
      <c r="K247">
        <v>86.5</v>
      </c>
      <c r="L247">
        <v>90.6</v>
      </c>
      <c r="M247">
        <v>95.4</v>
      </c>
    </row>
    <row r="248" spans="1:13">
      <c r="A248" t="s">
        <v>5183</v>
      </c>
      <c r="B248">
        <v>1139569</v>
      </c>
      <c r="C248">
        <v>6.2</v>
      </c>
      <c r="D248">
        <v>6</v>
      </c>
      <c r="E248">
        <v>131</v>
      </c>
      <c r="F248">
        <v>0</v>
      </c>
      <c r="G248">
        <v>0</v>
      </c>
      <c r="H248">
        <v>0</v>
      </c>
      <c r="I248">
        <v>21.7</v>
      </c>
      <c r="J248">
        <v>33.9</v>
      </c>
      <c r="K248">
        <v>58.1</v>
      </c>
      <c r="L248">
        <v>69.099999999999994</v>
      </c>
      <c r="M248">
        <v>86.3</v>
      </c>
    </row>
    <row r="249" spans="1:13">
      <c r="A249" t="s">
        <v>5336</v>
      </c>
      <c r="B249">
        <v>1139569</v>
      </c>
      <c r="C249">
        <v>9.6</v>
      </c>
      <c r="D249">
        <v>9</v>
      </c>
      <c r="E249">
        <v>140</v>
      </c>
      <c r="F249">
        <v>0</v>
      </c>
      <c r="G249">
        <v>0</v>
      </c>
      <c r="H249">
        <v>0</v>
      </c>
      <c r="I249">
        <v>45.4</v>
      </c>
      <c r="J249">
        <v>59.3</v>
      </c>
      <c r="K249">
        <v>78.7</v>
      </c>
      <c r="L249">
        <v>85.3</v>
      </c>
      <c r="M249">
        <v>93.3</v>
      </c>
    </row>
    <row r="250" spans="1:13">
      <c r="A250" t="s">
        <v>5168</v>
      </c>
      <c r="B250">
        <v>1139569</v>
      </c>
      <c r="C250">
        <v>5.9</v>
      </c>
      <c r="D250">
        <v>5</v>
      </c>
      <c r="E250">
        <v>116</v>
      </c>
      <c r="F250">
        <v>0</v>
      </c>
      <c r="G250">
        <v>0</v>
      </c>
      <c r="H250">
        <v>0</v>
      </c>
      <c r="I250">
        <v>19.600000000000001</v>
      </c>
      <c r="J250">
        <v>31.5</v>
      </c>
      <c r="K250">
        <v>55.4</v>
      </c>
      <c r="L250">
        <v>67</v>
      </c>
      <c r="M250">
        <v>85</v>
      </c>
    </row>
    <row r="251" spans="1:13">
      <c r="A251" t="s">
        <v>5329</v>
      </c>
      <c r="B251">
        <v>1139569</v>
      </c>
      <c r="C251">
        <v>10</v>
      </c>
      <c r="D251">
        <v>9</v>
      </c>
      <c r="E251">
        <v>184</v>
      </c>
      <c r="F251">
        <v>0</v>
      </c>
      <c r="G251">
        <v>0</v>
      </c>
      <c r="H251">
        <v>0</v>
      </c>
      <c r="I251">
        <v>48.1</v>
      </c>
      <c r="J251">
        <v>61.7</v>
      </c>
      <c r="K251">
        <v>80.7</v>
      </c>
      <c r="L251">
        <v>86.4</v>
      </c>
      <c r="M251">
        <v>94</v>
      </c>
    </row>
    <row r="252" spans="1:13">
      <c r="A252" t="s">
        <v>5489</v>
      </c>
      <c r="B252">
        <v>1139569</v>
      </c>
      <c r="C252">
        <v>17.600000000000001</v>
      </c>
      <c r="D252">
        <v>17</v>
      </c>
      <c r="E252">
        <v>325</v>
      </c>
      <c r="F252">
        <v>0</v>
      </c>
      <c r="G252">
        <v>0</v>
      </c>
      <c r="H252">
        <v>0</v>
      </c>
      <c r="I252">
        <v>82.8</v>
      </c>
      <c r="J252">
        <v>88.9</v>
      </c>
      <c r="K252">
        <v>94.7</v>
      </c>
      <c r="L252">
        <v>95.8</v>
      </c>
      <c r="M252">
        <v>96.9</v>
      </c>
    </row>
    <row r="253" spans="1:13">
      <c r="A253" t="s">
        <v>5353</v>
      </c>
      <c r="B253">
        <v>1139569</v>
      </c>
      <c r="C253">
        <v>11.5</v>
      </c>
      <c r="D253">
        <v>11</v>
      </c>
      <c r="E253">
        <v>173</v>
      </c>
      <c r="F253">
        <v>0</v>
      </c>
      <c r="G253">
        <v>0</v>
      </c>
      <c r="H253">
        <v>0</v>
      </c>
      <c r="I253">
        <v>57.9</v>
      </c>
      <c r="J253">
        <v>70.8</v>
      </c>
      <c r="K253">
        <v>86.1</v>
      </c>
      <c r="L253">
        <v>90.1</v>
      </c>
      <c r="M253">
        <v>95.3</v>
      </c>
    </row>
    <row r="254" spans="1:13">
      <c r="A254" t="s">
        <v>5285</v>
      </c>
      <c r="B254">
        <v>1139569</v>
      </c>
      <c r="C254">
        <v>9.1999999999999993</v>
      </c>
      <c r="D254">
        <v>8</v>
      </c>
      <c r="E254">
        <v>157</v>
      </c>
      <c r="F254">
        <v>0</v>
      </c>
      <c r="G254">
        <v>0</v>
      </c>
      <c r="H254">
        <v>0</v>
      </c>
      <c r="I254">
        <v>42.6</v>
      </c>
      <c r="J254">
        <v>56.7</v>
      </c>
      <c r="K254">
        <v>77.599999999999994</v>
      </c>
      <c r="L254">
        <v>84.6</v>
      </c>
      <c r="M254">
        <v>93.3</v>
      </c>
    </row>
    <row r="255" spans="1:13">
      <c r="A255" t="s">
        <v>5237</v>
      </c>
      <c r="B255">
        <v>1139569</v>
      </c>
      <c r="C255">
        <v>8.1999999999999993</v>
      </c>
      <c r="D255">
        <v>7</v>
      </c>
      <c r="E255">
        <v>139</v>
      </c>
      <c r="F255">
        <v>0</v>
      </c>
      <c r="G255">
        <v>0</v>
      </c>
      <c r="H255">
        <v>0</v>
      </c>
      <c r="I255">
        <v>35.5</v>
      </c>
      <c r="J255">
        <v>49.2</v>
      </c>
      <c r="K255">
        <v>71.599999999999994</v>
      </c>
      <c r="L255">
        <v>80.099999999999994</v>
      </c>
      <c r="M255">
        <v>91.4</v>
      </c>
    </row>
    <row r="256" spans="1:13">
      <c r="A256" t="s">
        <v>5463</v>
      </c>
      <c r="B256">
        <v>1139569</v>
      </c>
      <c r="C256">
        <v>15.8</v>
      </c>
      <c r="D256">
        <v>15</v>
      </c>
      <c r="E256">
        <v>253</v>
      </c>
      <c r="F256">
        <v>0</v>
      </c>
      <c r="G256">
        <v>0</v>
      </c>
      <c r="H256">
        <v>0</v>
      </c>
      <c r="I256">
        <v>76.2</v>
      </c>
      <c r="J256">
        <v>84.2</v>
      </c>
      <c r="K256">
        <v>92.6</v>
      </c>
      <c r="L256">
        <v>94.4</v>
      </c>
      <c r="M256">
        <v>96.4</v>
      </c>
    </row>
    <row r="257" spans="1:13">
      <c r="A257" t="s">
        <v>5367</v>
      </c>
      <c r="B257">
        <v>1139569</v>
      </c>
      <c r="C257">
        <v>10.7</v>
      </c>
      <c r="D257">
        <v>10</v>
      </c>
      <c r="E257">
        <v>210</v>
      </c>
      <c r="F257">
        <v>0</v>
      </c>
      <c r="G257">
        <v>0</v>
      </c>
      <c r="H257">
        <v>0</v>
      </c>
      <c r="I257">
        <v>52.6</v>
      </c>
      <c r="J257">
        <v>65.2</v>
      </c>
      <c r="K257">
        <v>82.5</v>
      </c>
      <c r="L257">
        <v>87.9</v>
      </c>
      <c r="M257">
        <v>94.4</v>
      </c>
    </row>
    <row r="258" spans="1:13">
      <c r="A258" t="s">
        <v>5773</v>
      </c>
      <c r="B258">
        <v>1139569</v>
      </c>
      <c r="C258">
        <v>18.3</v>
      </c>
      <c r="D258">
        <v>17</v>
      </c>
      <c r="E258">
        <v>234</v>
      </c>
      <c r="F258">
        <v>0</v>
      </c>
      <c r="G258">
        <v>0</v>
      </c>
      <c r="H258">
        <v>0</v>
      </c>
      <c r="I258">
        <v>83.7</v>
      </c>
      <c r="J258">
        <v>89.5</v>
      </c>
      <c r="K258">
        <v>94.9</v>
      </c>
      <c r="L258">
        <v>96</v>
      </c>
      <c r="M258">
        <v>96.9</v>
      </c>
    </row>
    <row r="259" spans="1:13">
      <c r="A259" t="s">
        <v>5442</v>
      </c>
      <c r="B259">
        <v>1139569</v>
      </c>
      <c r="C259">
        <v>15.8</v>
      </c>
      <c r="D259">
        <v>15</v>
      </c>
      <c r="E259">
        <v>242</v>
      </c>
      <c r="F259">
        <v>0</v>
      </c>
      <c r="G259">
        <v>0</v>
      </c>
      <c r="H259">
        <v>0</v>
      </c>
      <c r="I259">
        <v>76.2</v>
      </c>
      <c r="J259">
        <v>84.4</v>
      </c>
      <c r="K259">
        <v>92.7</v>
      </c>
      <c r="L259">
        <v>94.5</v>
      </c>
      <c r="M259">
        <v>96.6</v>
      </c>
    </row>
    <row r="260" spans="1:13">
      <c r="A260" t="s">
        <v>5772</v>
      </c>
      <c r="B260">
        <v>1139569</v>
      </c>
      <c r="C260">
        <v>22.8</v>
      </c>
      <c r="D260">
        <v>22</v>
      </c>
      <c r="E260">
        <v>300</v>
      </c>
      <c r="F260">
        <v>0</v>
      </c>
      <c r="G260">
        <v>0</v>
      </c>
      <c r="H260">
        <v>0</v>
      </c>
      <c r="I260">
        <v>91.5</v>
      </c>
      <c r="J260">
        <v>94.2</v>
      </c>
      <c r="K260">
        <v>96.4</v>
      </c>
      <c r="L260">
        <v>96.8</v>
      </c>
      <c r="M260">
        <v>97.1</v>
      </c>
    </row>
    <row r="261" spans="1:13">
      <c r="A261" t="s">
        <v>5490</v>
      </c>
      <c r="B261">
        <v>1139569</v>
      </c>
      <c r="C261">
        <v>15.4</v>
      </c>
      <c r="D261">
        <v>14</v>
      </c>
      <c r="E261">
        <v>287</v>
      </c>
      <c r="F261">
        <v>0</v>
      </c>
      <c r="G261">
        <v>0</v>
      </c>
      <c r="H261">
        <v>0</v>
      </c>
      <c r="I261">
        <v>74.400000000000006</v>
      </c>
      <c r="J261">
        <v>83</v>
      </c>
      <c r="K261">
        <v>92</v>
      </c>
      <c r="L261">
        <v>94</v>
      </c>
      <c r="M261">
        <v>96.4</v>
      </c>
    </row>
    <row r="262" spans="1:13">
      <c r="A262" t="s">
        <v>5435</v>
      </c>
      <c r="B262">
        <v>1139569</v>
      </c>
      <c r="C262">
        <v>14.7</v>
      </c>
      <c r="D262">
        <v>14</v>
      </c>
      <c r="E262">
        <v>251</v>
      </c>
      <c r="F262">
        <v>0</v>
      </c>
      <c r="G262">
        <v>0</v>
      </c>
      <c r="H262">
        <v>0.1</v>
      </c>
      <c r="I262">
        <v>72.5</v>
      </c>
      <c r="J262">
        <v>81.7</v>
      </c>
      <c r="K262">
        <v>91.6</v>
      </c>
      <c r="L262">
        <v>93.8</v>
      </c>
      <c r="M262">
        <v>96.4</v>
      </c>
    </row>
    <row r="263" spans="1:13">
      <c r="A263" t="s">
        <v>5480</v>
      </c>
      <c r="B263">
        <v>1139569</v>
      </c>
      <c r="C263">
        <v>16</v>
      </c>
      <c r="D263">
        <v>15</v>
      </c>
      <c r="E263">
        <v>220</v>
      </c>
      <c r="F263">
        <v>0</v>
      </c>
      <c r="G263">
        <v>0</v>
      </c>
      <c r="H263">
        <v>0</v>
      </c>
      <c r="I263">
        <v>77.8</v>
      </c>
      <c r="J263">
        <v>85.7</v>
      </c>
      <c r="K263">
        <v>93.3</v>
      </c>
      <c r="L263">
        <v>94.9</v>
      </c>
      <c r="M263">
        <v>96.7</v>
      </c>
    </row>
    <row r="264" spans="1:13">
      <c r="A264" t="s">
        <v>5482</v>
      </c>
      <c r="B264">
        <v>1139569</v>
      </c>
      <c r="C264">
        <v>17.100000000000001</v>
      </c>
      <c r="D264">
        <v>16</v>
      </c>
      <c r="E264">
        <v>318</v>
      </c>
      <c r="F264">
        <v>0</v>
      </c>
      <c r="G264">
        <v>0</v>
      </c>
      <c r="H264">
        <v>0</v>
      </c>
      <c r="I264">
        <v>81</v>
      </c>
      <c r="J264">
        <v>87.6</v>
      </c>
      <c r="K264">
        <v>94.1</v>
      </c>
      <c r="L264">
        <v>95.4</v>
      </c>
      <c r="M264">
        <v>96.8</v>
      </c>
    </row>
    <row r="265" spans="1:13">
      <c r="A265" t="s">
        <v>5774</v>
      </c>
      <c r="B265">
        <v>1139569</v>
      </c>
      <c r="C265">
        <v>19.100000000000001</v>
      </c>
      <c r="D265">
        <v>18</v>
      </c>
      <c r="E265">
        <v>274</v>
      </c>
      <c r="F265">
        <v>0</v>
      </c>
      <c r="G265">
        <v>0</v>
      </c>
      <c r="H265">
        <v>0</v>
      </c>
      <c r="I265">
        <v>85.2</v>
      </c>
      <c r="J265">
        <v>90.5</v>
      </c>
      <c r="K265">
        <v>95.2</v>
      </c>
      <c r="L265">
        <v>96.1</v>
      </c>
      <c r="M265">
        <v>97</v>
      </c>
    </row>
    <row r="266" spans="1:13">
      <c r="A266" t="s">
        <v>5775</v>
      </c>
      <c r="B266">
        <v>1139569</v>
      </c>
      <c r="C266">
        <v>18.600000000000001</v>
      </c>
      <c r="D266">
        <v>18</v>
      </c>
      <c r="E266">
        <v>366</v>
      </c>
      <c r="F266">
        <v>0</v>
      </c>
      <c r="G266">
        <v>0</v>
      </c>
      <c r="H266">
        <v>0</v>
      </c>
      <c r="I266">
        <v>83.7</v>
      </c>
      <c r="J266">
        <v>89.4</v>
      </c>
      <c r="K266">
        <v>94.6</v>
      </c>
      <c r="L266">
        <v>95.7</v>
      </c>
      <c r="M266">
        <v>96.8</v>
      </c>
    </row>
    <row r="267" spans="1:13">
      <c r="A267" t="s">
        <v>5491</v>
      </c>
      <c r="B267">
        <v>1139569</v>
      </c>
      <c r="C267">
        <v>13.9</v>
      </c>
      <c r="D267">
        <v>13</v>
      </c>
      <c r="E267">
        <v>199</v>
      </c>
      <c r="F267">
        <v>0</v>
      </c>
      <c r="G267">
        <v>0</v>
      </c>
      <c r="H267">
        <v>0</v>
      </c>
      <c r="I267">
        <v>70.099999999999994</v>
      </c>
      <c r="J267">
        <v>80.2</v>
      </c>
      <c r="K267">
        <v>90.9</v>
      </c>
      <c r="L267">
        <v>93.4</v>
      </c>
      <c r="M267">
        <v>96.3</v>
      </c>
    </row>
    <row r="268" spans="1:13">
      <c r="A268" t="s">
        <v>5389</v>
      </c>
      <c r="B268">
        <v>1139569</v>
      </c>
      <c r="C268">
        <v>9.6</v>
      </c>
      <c r="D268">
        <v>9</v>
      </c>
      <c r="E268">
        <v>152</v>
      </c>
      <c r="F268">
        <v>0</v>
      </c>
      <c r="G268">
        <v>0</v>
      </c>
      <c r="H268">
        <v>0</v>
      </c>
      <c r="I268">
        <v>46</v>
      </c>
      <c r="J268">
        <v>59.6</v>
      </c>
      <c r="K268">
        <v>78.599999999999994</v>
      </c>
      <c r="L268">
        <v>84.9</v>
      </c>
      <c r="M268">
        <v>93.2</v>
      </c>
    </row>
    <row r="269" spans="1:13">
      <c r="A269" t="s">
        <v>5251</v>
      </c>
      <c r="B269">
        <v>1139569</v>
      </c>
      <c r="C269">
        <v>6</v>
      </c>
      <c r="D269">
        <v>5</v>
      </c>
      <c r="E269">
        <v>137</v>
      </c>
      <c r="F269">
        <v>0</v>
      </c>
      <c r="G269">
        <v>0</v>
      </c>
      <c r="H269">
        <v>0</v>
      </c>
      <c r="I269">
        <v>21</v>
      </c>
      <c r="J269">
        <v>32.700000000000003</v>
      </c>
      <c r="K269">
        <v>55.3</v>
      </c>
      <c r="L269">
        <v>67</v>
      </c>
      <c r="M269">
        <v>84.4</v>
      </c>
    </row>
    <row r="270" spans="1:13">
      <c r="A270" t="s">
        <v>5777</v>
      </c>
      <c r="B270">
        <v>1139569</v>
      </c>
      <c r="C270">
        <v>20</v>
      </c>
      <c r="D270">
        <v>19</v>
      </c>
      <c r="E270">
        <v>319</v>
      </c>
      <c r="F270">
        <v>0</v>
      </c>
      <c r="G270">
        <v>0</v>
      </c>
      <c r="H270">
        <v>0</v>
      </c>
      <c r="I270">
        <v>87.9</v>
      </c>
      <c r="J270">
        <v>92.2</v>
      </c>
      <c r="K270">
        <v>95.8</v>
      </c>
      <c r="L270">
        <v>96.5</v>
      </c>
      <c r="M270">
        <v>97</v>
      </c>
    </row>
    <row r="271" spans="1:13">
      <c r="A271" t="s">
        <v>5411</v>
      </c>
      <c r="B271">
        <v>1139569</v>
      </c>
      <c r="C271">
        <v>10.9</v>
      </c>
      <c r="D271">
        <v>10</v>
      </c>
      <c r="E271">
        <v>134</v>
      </c>
      <c r="F271">
        <v>0</v>
      </c>
      <c r="G271">
        <v>0</v>
      </c>
      <c r="H271">
        <v>0</v>
      </c>
      <c r="I271">
        <v>54</v>
      </c>
      <c r="J271">
        <v>66.7</v>
      </c>
      <c r="K271">
        <v>83.7</v>
      </c>
      <c r="L271">
        <v>88.7</v>
      </c>
      <c r="M271">
        <v>94.7</v>
      </c>
    </row>
    <row r="272" spans="1:13">
      <c r="A272" t="s">
        <v>5464</v>
      </c>
      <c r="B272">
        <v>1139569</v>
      </c>
      <c r="C272">
        <v>12.9</v>
      </c>
      <c r="D272">
        <v>12</v>
      </c>
      <c r="E272">
        <v>210</v>
      </c>
      <c r="F272">
        <v>0</v>
      </c>
      <c r="G272">
        <v>0</v>
      </c>
      <c r="H272">
        <v>0</v>
      </c>
      <c r="I272">
        <v>65.400000000000006</v>
      </c>
      <c r="J272">
        <v>76.3</v>
      </c>
      <c r="K272">
        <v>89.2</v>
      </c>
      <c r="L272">
        <v>92.3</v>
      </c>
      <c r="M272">
        <v>95.9</v>
      </c>
    </row>
    <row r="273" spans="1:13">
      <c r="A273" t="s">
        <v>5201</v>
      </c>
      <c r="B273">
        <v>1139569</v>
      </c>
      <c r="C273">
        <v>5.7</v>
      </c>
      <c r="D273">
        <v>5</v>
      </c>
      <c r="E273">
        <v>86</v>
      </c>
      <c r="F273">
        <v>0</v>
      </c>
      <c r="G273">
        <v>0</v>
      </c>
      <c r="H273">
        <v>0</v>
      </c>
      <c r="I273">
        <v>18.5</v>
      </c>
      <c r="J273">
        <v>29.9</v>
      </c>
      <c r="K273">
        <v>52.4</v>
      </c>
      <c r="L273">
        <v>64.3</v>
      </c>
      <c r="M273">
        <v>83.1</v>
      </c>
    </row>
    <row r="274" spans="1:13">
      <c r="A274" t="s">
        <v>5366</v>
      </c>
      <c r="B274">
        <v>1139569</v>
      </c>
      <c r="C274">
        <v>8</v>
      </c>
      <c r="D274">
        <v>7</v>
      </c>
      <c r="E274">
        <v>148</v>
      </c>
      <c r="F274">
        <v>0</v>
      </c>
      <c r="G274">
        <v>0</v>
      </c>
      <c r="H274">
        <v>0</v>
      </c>
      <c r="I274">
        <v>35.1</v>
      </c>
      <c r="J274">
        <v>48.7</v>
      </c>
      <c r="K274">
        <v>70.2</v>
      </c>
      <c r="L274">
        <v>78.8</v>
      </c>
      <c r="M274">
        <v>90.4</v>
      </c>
    </row>
    <row r="275" spans="1:13">
      <c r="A275" t="s">
        <v>5209</v>
      </c>
      <c r="B275">
        <v>1139569</v>
      </c>
      <c r="C275">
        <v>6</v>
      </c>
      <c r="D275">
        <v>5</v>
      </c>
      <c r="E275">
        <v>111</v>
      </c>
      <c r="F275">
        <v>0</v>
      </c>
      <c r="G275">
        <v>0</v>
      </c>
      <c r="H275">
        <v>0</v>
      </c>
      <c r="I275">
        <v>20.2</v>
      </c>
      <c r="J275">
        <v>32.200000000000003</v>
      </c>
      <c r="K275">
        <v>55.6</v>
      </c>
      <c r="L275">
        <v>66.599999999999994</v>
      </c>
      <c r="M275">
        <v>83.7</v>
      </c>
    </row>
    <row r="276" spans="1:13">
      <c r="A276" t="s">
        <v>5410</v>
      </c>
      <c r="B276">
        <v>1139569</v>
      </c>
      <c r="C276">
        <v>10.6</v>
      </c>
      <c r="D276">
        <v>10</v>
      </c>
      <c r="E276">
        <v>150</v>
      </c>
      <c r="F276">
        <v>0</v>
      </c>
      <c r="G276">
        <v>0</v>
      </c>
      <c r="H276">
        <v>0</v>
      </c>
      <c r="I276">
        <v>51.8</v>
      </c>
      <c r="J276">
        <v>64.7</v>
      </c>
      <c r="K276">
        <v>82.4</v>
      </c>
      <c r="L276">
        <v>87.8</v>
      </c>
      <c r="M276">
        <v>94.3</v>
      </c>
    </row>
    <row r="277" spans="1:13">
      <c r="A277" t="s">
        <v>5776</v>
      </c>
      <c r="B277">
        <v>1139569</v>
      </c>
      <c r="C277">
        <v>19.2</v>
      </c>
      <c r="D277">
        <v>18</v>
      </c>
      <c r="E277">
        <v>307</v>
      </c>
      <c r="F277">
        <v>0</v>
      </c>
      <c r="G277">
        <v>0</v>
      </c>
      <c r="H277">
        <v>0</v>
      </c>
      <c r="I277">
        <v>85.9</v>
      </c>
      <c r="J277">
        <v>90.8</v>
      </c>
      <c r="K277">
        <v>95.2</v>
      </c>
      <c r="L277">
        <v>96</v>
      </c>
      <c r="M277">
        <v>96.9</v>
      </c>
    </row>
    <row r="278" spans="1:13">
      <c r="A278" t="s">
        <v>5778</v>
      </c>
      <c r="B278">
        <v>1139569</v>
      </c>
      <c r="C278">
        <v>15.3</v>
      </c>
      <c r="D278">
        <v>14</v>
      </c>
      <c r="E278">
        <v>286</v>
      </c>
      <c r="F278">
        <v>0</v>
      </c>
      <c r="G278">
        <v>0</v>
      </c>
      <c r="H278">
        <v>0.6</v>
      </c>
      <c r="I278">
        <v>72</v>
      </c>
      <c r="J278">
        <v>81.3</v>
      </c>
      <c r="K278">
        <v>91.1</v>
      </c>
      <c r="L278">
        <v>93.5</v>
      </c>
      <c r="M278">
        <v>96.2</v>
      </c>
    </row>
    <row r="279" spans="1:13">
      <c r="A279" t="s">
        <v>5394</v>
      </c>
      <c r="B279">
        <v>1139569</v>
      </c>
      <c r="C279">
        <v>9.6999999999999993</v>
      </c>
      <c r="D279">
        <v>9</v>
      </c>
      <c r="E279">
        <v>145</v>
      </c>
      <c r="F279">
        <v>0</v>
      </c>
      <c r="G279">
        <v>0</v>
      </c>
      <c r="H279">
        <v>0</v>
      </c>
      <c r="I279">
        <v>46.2</v>
      </c>
      <c r="J279">
        <v>60</v>
      </c>
      <c r="K279">
        <v>79.400000000000006</v>
      </c>
      <c r="L279">
        <v>85.7</v>
      </c>
      <c r="M279">
        <v>93.8</v>
      </c>
    </row>
    <row r="280" spans="1:13">
      <c r="A280" t="s">
        <v>5179</v>
      </c>
      <c r="B280">
        <v>1139569</v>
      </c>
      <c r="C280">
        <v>5.4</v>
      </c>
      <c r="D280">
        <v>4</v>
      </c>
      <c r="E280">
        <v>88</v>
      </c>
      <c r="F280">
        <v>0</v>
      </c>
      <c r="G280">
        <v>0</v>
      </c>
      <c r="H280">
        <v>0</v>
      </c>
      <c r="I280">
        <v>17.100000000000001</v>
      </c>
      <c r="J280">
        <v>27.5</v>
      </c>
      <c r="K280">
        <v>49.3</v>
      </c>
      <c r="L280">
        <v>62.1</v>
      </c>
      <c r="M280">
        <v>81</v>
      </c>
    </row>
    <row r="281" spans="1:13">
      <c r="A281" t="s">
        <v>5277</v>
      </c>
      <c r="B281">
        <v>1139569</v>
      </c>
      <c r="C281">
        <v>6.3</v>
      </c>
      <c r="D281">
        <v>6</v>
      </c>
      <c r="E281">
        <v>97</v>
      </c>
      <c r="F281">
        <v>0</v>
      </c>
      <c r="G281">
        <v>0</v>
      </c>
      <c r="H281">
        <v>0</v>
      </c>
      <c r="I281">
        <v>22.9</v>
      </c>
      <c r="J281">
        <v>35.1</v>
      </c>
      <c r="K281">
        <v>57.8</v>
      </c>
      <c r="L281">
        <v>68.8</v>
      </c>
      <c r="M281">
        <v>85.1</v>
      </c>
    </row>
    <row r="282" spans="1:13">
      <c r="A282" t="s">
        <v>5259</v>
      </c>
      <c r="B282">
        <v>1139569</v>
      </c>
      <c r="C282">
        <v>7.2</v>
      </c>
      <c r="D282">
        <v>6</v>
      </c>
      <c r="E282">
        <v>147</v>
      </c>
      <c r="F282">
        <v>0</v>
      </c>
      <c r="G282">
        <v>0</v>
      </c>
      <c r="H282">
        <v>0</v>
      </c>
      <c r="I282">
        <v>29.1</v>
      </c>
      <c r="J282">
        <v>42.4</v>
      </c>
      <c r="K282">
        <v>65.599999999999994</v>
      </c>
      <c r="L282">
        <v>75.400000000000006</v>
      </c>
      <c r="M282">
        <v>89.2</v>
      </c>
    </row>
    <row r="283" spans="1:13">
      <c r="A283" t="s">
        <v>5340</v>
      </c>
      <c r="B283">
        <v>1139569</v>
      </c>
      <c r="C283">
        <v>8.8000000000000007</v>
      </c>
      <c r="D283">
        <v>8</v>
      </c>
      <c r="E283">
        <v>125</v>
      </c>
      <c r="F283">
        <v>0</v>
      </c>
      <c r="G283">
        <v>0</v>
      </c>
      <c r="H283">
        <v>0</v>
      </c>
      <c r="I283">
        <v>40.4</v>
      </c>
      <c r="J283">
        <v>54.4</v>
      </c>
      <c r="K283">
        <v>75.5</v>
      </c>
      <c r="L283">
        <v>82.7</v>
      </c>
      <c r="M283">
        <v>92.5</v>
      </c>
    </row>
    <row r="284" spans="1:13">
      <c r="A284" t="s">
        <v>5263</v>
      </c>
      <c r="B284">
        <v>1139569</v>
      </c>
      <c r="C284">
        <v>6.1</v>
      </c>
      <c r="D284">
        <v>5</v>
      </c>
      <c r="E284">
        <v>102</v>
      </c>
      <c r="F284">
        <v>0</v>
      </c>
      <c r="G284">
        <v>0</v>
      </c>
      <c r="H284">
        <v>0</v>
      </c>
      <c r="I284">
        <v>21.2</v>
      </c>
      <c r="J284">
        <v>33.4</v>
      </c>
      <c r="K284">
        <v>56</v>
      </c>
      <c r="L284">
        <v>67.599999999999994</v>
      </c>
      <c r="M284">
        <v>84.6</v>
      </c>
    </row>
    <row r="285" spans="1:13">
      <c r="A285" t="s">
        <v>5234</v>
      </c>
      <c r="B285">
        <v>1139569</v>
      </c>
      <c r="C285">
        <v>6.5</v>
      </c>
      <c r="D285">
        <v>6</v>
      </c>
      <c r="E285">
        <v>114</v>
      </c>
      <c r="F285">
        <v>0</v>
      </c>
      <c r="G285">
        <v>0</v>
      </c>
      <c r="H285">
        <v>0</v>
      </c>
      <c r="I285">
        <v>24.2</v>
      </c>
      <c r="J285">
        <v>37.1</v>
      </c>
      <c r="K285">
        <v>60.1</v>
      </c>
      <c r="L285">
        <v>71</v>
      </c>
      <c r="M285">
        <v>87.1</v>
      </c>
    </row>
    <row r="286" spans="1:13">
      <c r="A286" t="s">
        <v>5331</v>
      </c>
      <c r="B286">
        <v>1139569</v>
      </c>
      <c r="C286">
        <v>7.8</v>
      </c>
      <c r="D286">
        <v>7</v>
      </c>
      <c r="E286">
        <v>162</v>
      </c>
      <c r="F286">
        <v>0</v>
      </c>
      <c r="G286">
        <v>0</v>
      </c>
      <c r="H286">
        <v>0</v>
      </c>
      <c r="I286">
        <v>33</v>
      </c>
      <c r="J286">
        <v>46.7</v>
      </c>
      <c r="K286">
        <v>68.599999999999994</v>
      </c>
      <c r="L286">
        <v>77.599999999999994</v>
      </c>
      <c r="M286">
        <v>90.2</v>
      </c>
    </row>
    <row r="287" spans="1:13">
      <c r="A287" t="s">
        <v>5372</v>
      </c>
      <c r="B287">
        <v>1139569</v>
      </c>
      <c r="C287">
        <v>9.6999999999999993</v>
      </c>
      <c r="D287">
        <v>9</v>
      </c>
      <c r="E287">
        <v>135</v>
      </c>
      <c r="F287">
        <v>0</v>
      </c>
      <c r="G287">
        <v>0</v>
      </c>
      <c r="H287">
        <v>0</v>
      </c>
      <c r="I287">
        <v>46.5</v>
      </c>
      <c r="J287">
        <v>60</v>
      </c>
      <c r="K287">
        <v>79.3</v>
      </c>
      <c r="L287">
        <v>85.4</v>
      </c>
      <c r="M287">
        <v>93.7</v>
      </c>
    </row>
    <row r="288" spans="1:13">
      <c r="A288" t="s">
        <v>5779</v>
      </c>
      <c r="B288">
        <v>1139569</v>
      </c>
      <c r="C288">
        <v>22.7</v>
      </c>
      <c r="D288">
        <v>22</v>
      </c>
      <c r="E288">
        <v>383</v>
      </c>
      <c r="F288">
        <v>0</v>
      </c>
      <c r="G288">
        <v>0</v>
      </c>
      <c r="H288">
        <v>0</v>
      </c>
      <c r="I288">
        <v>91.5</v>
      </c>
      <c r="J288">
        <v>94.3</v>
      </c>
      <c r="K288">
        <v>96.4</v>
      </c>
      <c r="L288">
        <v>96.8</v>
      </c>
      <c r="M288">
        <v>97.1</v>
      </c>
    </row>
    <row r="289" spans="1:13">
      <c r="A289" t="s">
        <v>5469</v>
      </c>
      <c r="B289">
        <v>1139569</v>
      </c>
      <c r="C289">
        <v>13.8</v>
      </c>
      <c r="D289">
        <v>13</v>
      </c>
      <c r="E289">
        <v>240</v>
      </c>
      <c r="F289">
        <v>0</v>
      </c>
      <c r="G289">
        <v>0</v>
      </c>
      <c r="H289">
        <v>0</v>
      </c>
      <c r="I289">
        <v>68.7</v>
      </c>
      <c r="J289">
        <v>78.8</v>
      </c>
      <c r="K289">
        <v>90</v>
      </c>
      <c r="L289">
        <v>93</v>
      </c>
      <c r="M289">
        <v>96.1</v>
      </c>
    </row>
    <row r="290" spans="1:13">
      <c r="A290" t="s">
        <v>5494</v>
      </c>
      <c r="B290">
        <v>1139569</v>
      </c>
      <c r="C290">
        <v>13.9</v>
      </c>
      <c r="D290">
        <v>13</v>
      </c>
      <c r="E290">
        <v>248</v>
      </c>
      <c r="F290">
        <v>0</v>
      </c>
      <c r="G290">
        <v>0</v>
      </c>
      <c r="H290">
        <v>0</v>
      </c>
      <c r="I290">
        <v>69.7</v>
      </c>
      <c r="J290">
        <v>79.5</v>
      </c>
      <c r="K290">
        <v>90.6</v>
      </c>
      <c r="L290">
        <v>93.4</v>
      </c>
      <c r="M290">
        <v>96.3</v>
      </c>
    </row>
    <row r="291" spans="1:13">
      <c r="A291" t="s">
        <v>5780</v>
      </c>
      <c r="B291">
        <v>1139569</v>
      </c>
      <c r="C291">
        <v>41.8</v>
      </c>
      <c r="D291">
        <v>41</v>
      </c>
      <c r="E291">
        <v>607</v>
      </c>
      <c r="F291">
        <v>0</v>
      </c>
      <c r="G291">
        <v>0</v>
      </c>
      <c r="H291">
        <v>0.8</v>
      </c>
      <c r="I291">
        <v>97</v>
      </c>
      <c r="J291">
        <v>97.1</v>
      </c>
      <c r="K291">
        <v>97.2</v>
      </c>
      <c r="L291">
        <v>97.2</v>
      </c>
      <c r="M291">
        <v>97.2</v>
      </c>
    </row>
    <row r="292" spans="1:13">
      <c r="A292" t="s">
        <v>5369</v>
      </c>
      <c r="B292">
        <v>1139569</v>
      </c>
      <c r="C292">
        <v>8.3000000000000007</v>
      </c>
      <c r="D292">
        <v>7</v>
      </c>
      <c r="E292">
        <v>153</v>
      </c>
      <c r="F292">
        <v>0</v>
      </c>
      <c r="G292">
        <v>0</v>
      </c>
      <c r="H292">
        <v>0</v>
      </c>
      <c r="I292">
        <v>36.700000000000003</v>
      </c>
      <c r="J292">
        <v>49.6</v>
      </c>
      <c r="K292">
        <v>70.2</v>
      </c>
      <c r="L292">
        <v>78.900000000000006</v>
      </c>
      <c r="M292">
        <v>90.5</v>
      </c>
    </row>
    <row r="293" spans="1:13">
      <c r="A293" t="s">
        <v>5445</v>
      </c>
      <c r="B293">
        <v>1139569</v>
      </c>
      <c r="C293">
        <v>12.8</v>
      </c>
      <c r="D293">
        <v>12</v>
      </c>
      <c r="E293">
        <v>227</v>
      </c>
      <c r="F293">
        <v>0</v>
      </c>
      <c r="G293">
        <v>0</v>
      </c>
      <c r="H293">
        <v>0</v>
      </c>
      <c r="I293">
        <v>64.400000000000006</v>
      </c>
      <c r="J293">
        <v>75.8</v>
      </c>
      <c r="K293">
        <v>88.4</v>
      </c>
      <c r="L293">
        <v>91.8</v>
      </c>
      <c r="M293">
        <v>95.6</v>
      </c>
    </row>
    <row r="294" spans="1:13">
      <c r="A294" t="s">
        <v>5457</v>
      </c>
      <c r="B294">
        <v>1139569</v>
      </c>
      <c r="C294">
        <v>12.9</v>
      </c>
      <c r="D294">
        <v>12</v>
      </c>
      <c r="E294">
        <v>246</v>
      </c>
      <c r="F294">
        <v>0</v>
      </c>
      <c r="G294">
        <v>0</v>
      </c>
      <c r="H294">
        <v>0</v>
      </c>
      <c r="I294">
        <v>65.099999999999994</v>
      </c>
      <c r="J294">
        <v>76.099999999999994</v>
      </c>
      <c r="K294">
        <v>88.3</v>
      </c>
      <c r="L294">
        <v>91.8</v>
      </c>
      <c r="M294">
        <v>95.7</v>
      </c>
    </row>
    <row r="295" spans="1:13">
      <c r="A295" t="s">
        <v>5781</v>
      </c>
      <c r="B295">
        <v>1139569</v>
      </c>
      <c r="C295">
        <v>18.8</v>
      </c>
      <c r="D295">
        <v>18</v>
      </c>
      <c r="E295">
        <v>284</v>
      </c>
      <c r="F295">
        <v>0</v>
      </c>
      <c r="G295">
        <v>0</v>
      </c>
      <c r="H295">
        <v>0</v>
      </c>
      <c r="I295">
        <v>84.4</v>
      </c>
      <c r="J295">
        <v>89.8</v>
      </c>
      <c r="K295">
        <v>94.9</v>
      </c>
      <c r="L295">
        <v>95.9</v>
      </c>
      <c r="M295">
        <v>96.9</v>
      </c>
    </row>
    <row r="296" spans="1:13">
      <c r="A296" t="s">
        <v>5458</v>
      </c>
      <c r="B296">
        <v>1139569</v>
      </c>
      <c r="C296">
        <v>13.7</v>
      </c>
      <c r="D296">
        <v>13</v>
      </c>
      <c r="E296">
        <v>219</v>
      </c>
      <c r="F296">
        <v>0</v>
      </c>
      <c r="G296">
        <v>0</v>
      </c>
      <c r="H296">
        <v>0</v>
      </c>
      <c r="I296">
        <v>69.400000000000006</v>
      </c>
      <c r="J296">
        <v>79.5</v>
      </c>
      <c r="K296">
        <v>90.4</v>
      </c>
      <c r="L296">
        <v>93.3</v>
      </c>
      <c r="M296">
        <v>96.3</v>
      </c>
    </row>
    <row r="297" spans="1:13">
      <c r="A297" t="s">
        <v>5504</v>
      </c>
      <c r="B297">
        <v>1139569</v>
      </c>
      <c r="C297">
        <v>15.5</v>
      </c>
      <c r="D297">
        <v>15</v>
      </c>
      <c r="E297">
        <v>185</v>
      </c>
      <c r="F297">
        <v>0</v>
      </c>
      <c r="G297">
        <v>0</v>
      </c>
      <c r="H297">
        <v>0</v>
      </c>
      <c r="I297">
        <v>74.900000000000006</v>
      </c>
      <c r="J297">
        <v>83.3</v>
      </c>
      <c r="K297">
        <v>92.2</v>
      </c>
      <c r="L297">
        <v>94.2</v>
      </c>
      <c r="M297">
        <v>96.5</v>
      </c>
    </row>
    <row r="298" spans="1:13">
      <c r="A298" t="s">
        <v>5265</v>
      </c>
      <c r="B298">
        <v>1139569</v>
      </c>
      <c r="C298">
        <v>6.9</v>
      </c>
      <c r="D298">
        <v>6</v>
      </c>
      <c r="E298">
        <v>98</v>
      </c>
      <c r="F298">
        <v>0</v>
      </c>
      <c r="G298">
        <v>0</v>
      </c>
      <c r="H298">
        <v>0</v>
      </c>
      <c r="I298">
        <v>27.2</v>
      </c>
      <c r="J298">
        <v>40.4</v>
      </c>
      <c r="K298">
        <v>62.9</v>
      </c>
      <c r="L298">
        <v>73</v>
      </c>
      <c r="M298">
        <v>87.8</v>
      </c>
    </row>
    <row r="299" spans="1:13">
      <c r="A299" t="s">
        <v>5782</v>
      </c>
      <c r="B299">
        <v>1139569</v>
      </c>
      <c r="C299">
        <v>28.7</v>
      </c>
      <c r="D299">
        <v>28</v>
      </c>
      <c r="E299">
        <v>494</v>
      </c>
      <c r="F299">
        <v>0</v>
      </c>
      <c r="G299">
        <v>0</v>
      </c>
      <c r="H299">
        <v>0.1</v>
      </c>
      <c r="I299">
        <v>95.2</v>
      </c>
      <c r="J299">
        <v>96.2</v>
      </c>
      <c r="K299">
        <v>97</v>
      </c>
      <c r="L299">
        <v>97.1</v>
      </c>
      <c r="M299">
        <v>97.2</v>
      </c>
    </row>
    <row r="300" spans="1:13">
      <c r="A300" t="s">
        <v>5783</v>
      </c>
      <c r="B300">
        <v>1139569</v>
      </c>
      <c r="C300">
        <v>17.600000000000001</v>
      </c>
      <c r="D300">
        <v>17</v>
      </c>
      <c r="E300">
        <v>245</v>
      </c>
      <c r="F300">
        <v>0</v>
      </c>
      <c r="G300">
        <v>0</v>
      </c>
      <c r="H300">
        <v>0</v>
      </c>
      <c r="I300">
        <v>82.9</v>
      </c>
      <c r="J300">
        <v>89.1</v>
      </c>
      <c r="K300">
        <v>94.8</v>
      </c>
      <c r="L300">
        <v>95.9</v>
      </c>
      <c r="M300">
        <v>96.9</v>
      </c>
    </row>
    <row r="301" spans="1:13">
      <c r="A301" t="s">
        <v>5359</v>
      </c>
      <c r="B301">
        <v>1139569</v>
      </c>
      <c r="C301">
        <v>11.6</v>
      </c>
      <c r="D301">
        <v>11</v>
      </c>
      <c r="E301">
        <v>164</v>
      </c>
      <c r="F301">
        <v>0</v>
      </c>
      <c r="G301">
        <v>0</v>
      </c>
      <c r="H301">
        <v>0</v>
      </c>
      <c r="I301">
        <v>57.4</v>
      </c>
      <c r="J301">
        <v>69.400000000000006</v>
      </c>
      <c r="K301">
        <v>84.3</v>
      </c>
      <c r="L301">
        <v>89</v>
      </c>
      <c r="M301">
        <v>94.6</v>
      </c>
    </row>
    <row r="302" spans="1:13">
      <c r="A302" t="s">
        <v>5446</v>
      </c>
      <c r="B302">
        <v>1139569</v>
      </c>
      <c r="C302">
        <v>16.2</v>
      </c>
      <c r="D302">
        <v>15</v>
      </c>
      <c r="E302">
        <v>229</v>
      </c>
      <c r="F302">
        <v>0</v>
      </c>
      <c r="G302">
        <v>0</v>
      </c>
      <c r="H302">
        <v>0</v>
      </c>
      <c r="I302">
        <v>77.2</v>
      </c>
      <c r="J302">
        <v>84.5</v>
      </c>
      <c r="K302">
        <v>92.4</v>
      </c>
      <c r="L302">
        <v>94.3</v>
      </c>
      <c r="M302">
        <v>96.4</v>
      </c>
    </row>
    <row r="303" spans="1:13">
      <c r="A303" t="s">
        <v>5427</v>
      </c>
      <c r="B303">
        <v>1139569</v>
      </c>
      <c r="C303">
        <v>14.8</v>
      </c>
      <c r="D303">
        <v>14</v>
      </c>
      <c r="E303">
        <v>189</v>
      </c>
      <c r="F303">
        <v>0</v>
      </c>
      <c r="G303">
        <v>0</v>
      </c>
      <c r="H303">
        <v>0</v>
      </c>
      <c r="I303">
        <v>71.8</v>
      </c>
      <c r="J303">
        <v>81</v>
      </c>
      <c r="K303">
        <v>90.7</v>
      </c>
      <c r="L303">
        <v>93.3</v>
      </c>
      <c r="M303">
        <v>96.1</v>
      </c>
    </row>
    <row r="304" spans="1:13">
      <c r="A304" t="s">
        <v>5467</v>
      </c>
      <c r="B304">
        <v>1139569</v>
      </c>
      <c r="C304">
        <v>16.399999999999999</v>
      </c>
      <c r="D304">
        <v>15</v>
      </c>
      <c r="E304">
        <v>222</v>
      </c>
      <c r="F304">
        <v>0</v>
      </c>
      <c r="G304">
        <v>0</v>
      </c>
      <c r="H304">
        <v>0</v>
      </c>
      <c r="I304">
        <v>77.400000000000006</v>
      </c>
      <c r="J304">
        <v>84.8</v>
      </c>
      <c r="K304">
        <v>92.6</v>
      </c>
      <c r="L304">
        <v>94.5</v>
      </c>
      <c r="M304">
        <v>96.4</v>
      </c>
    </row>
    <row r="305" spans="1:13">
      <c r="A305" t="s">
        <v>5211</v>
      </c>
      <c r="B305">
        <v>1139569</v>
      </c>
      <c r="C305">
        <v>7.6</v>
      </c>
      <c r="D305">
        <v>7</v>
      </c>
      <c r="E305">
        <v>110</v>
      </c>
      <c r="F305">
        <v>0</v>
      </c>
      <c r="G305">
        <v>0</v>
      </c>
      <c r="H305">
        <v>0</v>
      </c>
      <c r="I305">
        <v>32.9</v>
      </c>
      <c r="J305">
        <v>45.5</v>
      </c>
      <c r="K305">
        <v>65.7</v>
      </c>
      <c r="L305">
        <v>75.5</v>
      </c>
      <c r="M305">
        <v>87.8</v>
      </c>
    </row>
    <row r="306" spans="1:13">
      <c r="A306" t="s">
        <v>5320</v>
      </c>
      <c r="B306">
        <v>1139569</v>
      </c>
      <c r="C306">
        <v>9.9</v>
      </c>
      <c r="D306">
        <v>9</v>
      </c>
      <c r="E306">
        <v>251</v>
      </c>
      <c r="F306">
        <v>0</v>
      </c>
      <c r="G306">
        <v>0</v>
      </c>
      <c r="H306">
        <v>0</v>
      </c>
      <c r="I306">
        <v>46.7</v>
      </c>
      <c r="J306">
        <v>59.9</v>
      </c>
      <c r="K306">
        <v>77.400000000000006</v>
      </c>
      <c r="L306">
        <v>83.8</v>
      </c>
      <c r="M306">
        <v>92.2</v>
      </c>
    </row>
    <row r="307" spans="1:13">
      <c r="A307" t="s">
        <v>5383</v>
      </c>
      <c r="B307">
        <v>1139569</v>
      </c>
      <c r="C307">
        <v>11.9</v>
      </c>
      <c r="D307">
        <v>11</v>
      </c>
      <c r="E307">
        <v>165</v>
      </c>
      <c r="F307">
        <v>0</v>
      </c>
      <c r="G307">
        <v>0</v>
      </c>
      <c r="H307">
        <v>0</v>
      </c>
      <c r="I307">
        <v>58.7</v>
      </c>
      <c r="J307">
        <v>70.3</v>
      </c>
      <c r="K307">
        <v>84.8</v>
      </c>
      <c r="L307">
        <v>89.4</v>
      </c>
      <c r="M307">
        <v>94.7</v>
      </c>
    </row>
    <row r="308" spans="1:13">
      <c r="A308" t="s">
        <v>5195</v>
      </c>
      <c r="B308">
        <v>1139569</v>
      </c>
      <c r="C308">
        <v>6.1</v>
      </c>
      <c r="D308">
        <v>5</v>
      </c>
      <c r="E308">
        <v>120</v>
      </c>
      <c r="F308">
        <v>0</v>
      </c>
      <c r="G308">
        <v>0</v>
      </c>
      <c r="H308">
        <v>0</v>
      </c>
      <c r="I308">
        <v>22.8</v>
      </c>
      <c r="J308">
        <v>34.1</v>
      </c>
      <c r="K308">
        <v>53.9</v>
      </c>
      <c r="L308">
        <v>65.5</v>
      </c>
      <c r="M308">
        <v>81.599999999999994</v>
      </c>
    </row>
    <row r="309" spans="1:13">
      <c r="A309" t="s">
        <v>5125</v>
      </c>
      <c r="B309">
        <v>1139569</v>
      </c>
      <c r="C309">
        <v>5.4</v>
      </c>
      <c r="D309">
        <v>4</v>
      </c>
      <c r="E309">
        <v>119</v>
      </c>
      <c r="F309">
        <v>0</v>
      </c>
      <c r="G309">
        <v>0</v>
      </c>
      <c r="H309">
        <v>0</v>
      </c>
      <c r="I309">
        <v>18.7</v>
      </c>
      <c r="J309">
        <v>28.7</v>
      </c>
      <c r="K309">
        <v>47.6</v>
      </c>
      <c r="L309">
        <v>60.2</v>
      </c>
      <c r="M309">
        <v>77.7</v>
      </c>
    </row>
    <row r="310" spans="1:13">
      <c r="A310" t="s">
        <v>5468</v>
      </c>
      <c r="B310">
        <v>1139569</v>
      </c>
      <c r="C310">
        <v>15.1</v>
      </c>
      <c r="D310">
        <v>14</v>
      </c>
      <c r="E310">
        <v>169</v>
      </c>
      <c r="F310">
        <v>0</v>
      </c>
      <c r="G310">
        <v>0</v>
      </c>
      <c r="H310">
        <v>0</v>
      </c>
      <c r="I310">
        <v>72.3</v>
      </c>
      <c r="J310">
        <v>80.900000000000006</v>
      </c>
      <c r="K310">
        <v>90.2</v>
      </c>
      <c r="L310">
        <v>92.9</v>
      </c>
      <c r="M310">
        <v>95.9</v>
      </c>
    </row>
    <row r="311" spans="1:13">
      <c r="A311" t="s">
        <v>5304</v>
      </c>
      <c r="B311">
        <v>1139569</v>
      </c>
      <c r="C311">
        <v>8.8000000000000007</v>
      </c>
      <c r="D311">
        <v>8</v>
      </c>
      <c r="E311">
        <v>178</v>
      </c>
      <c r="F311">
        <v>0</v>
      </c>
      <c r="G311">
        <v>0</v>
      </c>
      <c r="H311">
        <v>0</v>
      </c>
      <c r="I311">
        <v>40.1</v>
      </c>
      <c r="J311">
        <v>53.3</v>
      </c>
      <c r="K311">
        <v>73</v>
      </c>
      <c r="L311">
        <v>80.7</v>
      </c>
      <c r="M311">
        <v>91.1</v>
      </c>
    </row>
    <row r="312" spans="1:13">
      <c r="A312" t="s">
        <v>5164</v>
      </c>
      <c r="B312">
        <v>1139569</v>
      </c>
      <c r="C312">
        <v>6.2</v>
      </c>
      <c r="D312">
        <v>5</v>
      </c>
      <c r="E312">
        <v>90</v>
      </c>
      <c r="F312">
        <v>0</v>
      </c>
      <c r="G312">
        <v>0</v>
      </c>
      <c r="H312">
        <v>0</v>
      </c>
      <c r="I312">
        <v>22.6</v>
      </c>
      <c r="J312">
        <v>34.5</v>
      </c>
      <c r="K312">
        <v>55.7</v>
      </c>
      <c r="L312">
        <v>66.599999999999994</v>
      </c>
      <c r="M312">
        <v>83.4</v>
      </c>
    </row>
    <row r="313" spans="1:13">
      <c r="A313" t="s">
        <v>5223</v>
      </c>
      <c r="B313">
        <v>1139569</v>
      </c>
      <c r="C313">
        <v>7.1</v>
      </c>
      <c r="D313">
        <v>6</v>
      </c>
      <c r="E313">
        <v>129</v>
      </c>
      <c r="F313">
        <v>0</v>
      </c>
      <c r="G313">
        <v>0</v>
      </c>
      <c r="H313">
        <v>0</v>
      </c>
      <c r="I313">
        <v>29.2</v>
      </c>
      <c r="J313">
        <v>41.5</v>
      </c>
      <c r="K313">
        <v>61.4</v>
      </c>
      <c r="L313">
        <v>71.599999999999994</v>
      </c>
      <c r="M313">
        <v>85.7</v>
      </c>
    </row>
    <row r="314" spans="1:13">
      <c r="A314" t="s">
        <v>5228</v>
      </c>
      <c r="B314">
        <v>1139569</v>
      </c>
      <c r="C314">
        <v>7.1</v>
      </c>
      <c r="D314">
        <v>6</v>
      </c>
      <c r="E314">
        <v>108</v>
      </c>
      <c r="F314">
        <v>0</v>
      </c>
      <c r="G314">
        <v>0</v>
      </c>
      <c r="H314">
        <v>0</v>
      </c>
      <c r="I314">
        <v>29.5</v>
      </c>
      <c r="J314">
        <v>41.8</v>
      </c>
      <c r="K314">
        <v>61.9</v>
      </c>
      <c r="L314">
        <v>72.099999999999994</v>
      </c>
      <c r="M314">
        <v>85.6</v>
      </c>
    </row>
    <row r="315" spans="1:13">
      <c r="A315" t="s">
        <v>5300</v>
      </c>
      <c r="B315">
        <v>1139569</v>
      </c>
      <c r="C315">
        <v>9</v>
      </c>
      <c r="D315">
        <v>8</v>
      </c>
      <c r="E315">
        <v>133</v>
      </c>
      <c r="F315">
        <v>0</v>
      </c>
      <c r="G315">
        <v>0</v>
      </c>
      <c r="H315">
        <v>0</v>
      </c>
      <c r="I315">
        <v>41.3</v>
      </c>
      <c r="J315">
        <v>54.3</v>
      </c>
      <c r="K315">
        <v>73.5</v>
      </c>
      <c r="L315">
        <v>81.2</v>
      </c>
      <c r="M315">
        <v>91.2</v>
      </c>
    </row>
    <row r="316" spans="1:13">
      <c r="A316" t="s">
        <v>5189</v>
      </c>
      <c r="B316">
        <v>1139569</v>
      </c>
      <c r="C316">
        <v>6.7</v>
      </c>
      <c r="D316">
        <v>6</v>
      </c>
      <c r="E316">
        <v>117</v>
      </c>
      <c r="F316">
        <v>0</v>
      </c>
      <c r="G316">
        <v>0</v>
      </c>
      <c r="H316">
        <v>0</v>
      </c>
      <c r="I316">
        <v>25.9</v>
      </c>
      <c r="J316">
        <v>38.299999999999997</v>
      </c>
      <c r="K316">
        <v>60.4</v>
      </c>
      <c r="L316">
        <v>70.900000000000006</v>
      </c>
      <c r="M316">
        <v>85.8</v>
      </c>
    </row>
    <row r="317" spans="1:13">
      <c r="A317" t="s">
        <v>5131</v>
      </c>
      <c r="B317">
        <v>1139569</v>
      </c>
      <c r="C317">
        <v>5.2</v>
      </c>
      <c r="D317">
        <v>4</v>
      </c>
      <c r="E317">
        <v>86</v>
      </c>
      <c r="F317">
        <v>0</v>
      </c>
      <c r="G317">
        <v>0</v>
      </c>
      <c r="H317">
        <v>0</v>
      </c>
      <c r="I317">
        <v>17.2</v>
      </c>
      <c r="J317">
        <v>27.5</v>
      </c>
      <c r="K317">
        <v>46.8</v>
      </c>
      <c r="L317">
        <v>59.6</v>
      </c>
      <c r="M317">
        <v>77.8</v>
      </c>
    </row>
    <row r="318" spans="1:13">
      <c r="A318" t="s">
        <v>5784</v>
      </c>
      <c r="B318">
        <v>1139569</v>
      </c>
      <c r="C318">
        <v>20.6</v>
      </c>
      <c r="D318">
        <v>20</v>
      </c>
      <c r="E318">
        <v>279</v>
      </c>
      <c r="F318">
        <v>0</v>
      </c>
      <c r="G318">
        <v>0</v>
      </c>
      <c r="H318">
        <v>0</v>
      </c>
      <c r="I318">
        <v>86.5</v>
      </c>
      <c r="J318">
        <v>91</v>
      </c>
      <c r="K318">
        <v>95.1</v>
      </c>
      <c r="L318">
        <v>96</v>
      </c>
      <c r="M318">
        <v>96.9</v>
      </c>
    </row>
    <row r="319" spans="1:13">
      <c r="A319" t="s">
        <v>5384</v>
      </c>
      <c r="B319">
        <v>1139569</v>
      </c>
      <c r="C319">
        <v>10.7</v>
      </c>
      <c r="D319">
        <v>10</v>
      </c>
      <c r="E319">
        <v>186</v>
      </c>
      <c r="F319">
        <v>0</v>
      </c>
      <c r="G319">
        <v>0</v>
      </c>
      <c r="H319">
        <v>0</v>
      </c>
      <c r="I319">
        <v>51.5</v>
      </c>
      <c r="J319">
        <v>63.8</v>
      </c>
      <c r="K319">
        <v>80</v>
      </c>
      <c r="L319">
        <v>85.9</v>
      </c>
      <c r="M319">
        <v>93.2</v>
      </c>
    </row>
    <row r="320" spans="1:13">
      <c r="A320" t="s">
        <v>5385</v>
      </c>
      <c r="B320">
        <v>1139569</v>
      </c>
      <c r="C320">
        <v>12</v>
      </c>
      <c r="D320">
        <v>11</v>
      </c>
      <c r="E320">
        <v>193</v>
      </c>
      <c r="F320">
        <v>0</v>
      </c>
      <c r="G320">
        <v>0</v>
      </c>
      <c r="H320">
        <v>0</v>
      </c>
      <c r="I320">
        <v>59.2</v>
      </c>
      <c r="J320">
        <v>70.5</v>
      </c>
      <c r="K320">
        <v>84.7</v>
      </c>
      <c r="L320">
        <v>89.4</v>
      </c>
      <c r="M320">
        <v>94.7</v>
      </c>
    </row>
    <row r="321" spans="1:13">
      <c r="A321" t="s">
        <v>5432</v>
      </c>
      <c r="B321">
        <v>1139569</v>
      </c>
      <c r="C321">
        <v>13.7</v>
      </c>
      <c r="D321">
        <v>13</v>
      </c>
      <c r="E321">
        <v>185</v>
      </c>
      <c r="F321">
        <v>0</v>
      </c>
      <c r="G321">
        <v>0</v>
      </c>
      <c r="H321">
        <v>0</v>
      </c>
      <c r="I321">
        <v>65.599999999999994</v>
      </c>
      <c r="J321">
        <v>75.3</v>
      </c>
      <c r="K321">
        <v>86.8</v>
      </c>
      <c r="L321">
        <v>90.5</v>
      </c>
      <c r="M321">
        <v>94.9</v>
      </c>
    </row>
    <row r="322" spans="1:13">
      <c r="A322" t="s">
        <v>5785</v>
      </c>
      <c r="B322">
        <v>1139569</v>
      </c>
      <c r="C322">
        <v>18.8</v>
      </c>
      <c r="D322">
        <v>18</v>
      </c>
      <c r="E322">
        <v>432</v>
      </c>
      <c r="F322">
        <v>0</v>
      </c>
      <c r="G322">
        <v>0</v>
      </c>
      <c r="H322">
        <v>0</v>
      </c>
      <c r="I322">
        <v>82.4</v>
      </c>
      <c r="J322">
        <v>88.2</v>
      </c>
      <c r="K322">
        <v>93.7</v>
      </c>
      <c r="L322">
        <v>95.3</v>
      </c>
      <c r="M322">
        <v>96.7</v>
      </c>
    </row>
    <row r="323" spans="1:13">
      <c r="A323" t="s">
        <v>5495</v>
      </c>
      <c r="B323">
        <v>1139569</v>
      </c>
      <c r="C323">
        <v>17.2</v>
      </c>
      <c r="D323">
        <v>16</v>
      </c>
      <c r="E323">
        <v>276</v>
      </c>
      <c r="F323">
        <v>0</v>
      </c>
      <c r="G323">
        <v>0</v>
      </c>
      <c r="H323">
        <v>0</v>
      </c>
      <c r="I323">
        <v>79.3</v>
      </c>
      <c r="J323">
        <v>86</v>
      </c>
      <c r="K323">
        <v>92.6</v>
      </c>
      <c r="L323">
        <v>94.3</v>
      </c>
      <c r="M323">
        <v>96.4</v>
      </c>
    </row>
    <row r="324" spans="1:13">
      <c r="A324" t="s">
        <v>5306</v>
      </c>
      <c r="B324">
        <v>1139569</v>
      </c>
      <c r="C324">
        <v>8.6999999999999993</v>
      </c>
      <c r="D324">
        <v>8</v>
      </c>
      <c r="E324">
        <v>134</v>
      </c>
      <c r="F324">
        <v>0</v>
      </c>
      <c r="G324">
        <v>0</v>
      </c>
      <c r="H324">
        <v>0</v>
      </c>
      <c r="I324">
        <v>39</v>
      </c>
      <c r="J324">
        <v>55.3</v>
      </c>
      <c r="K324">
        <v>79.099999999999994</v>
      </c>
      <c r="L324">
        <v>85.9</v>
      </c>
      <c r="M324">
        <v>94.3</v>
      </c>
    </row>
    <row r="325" spans="1:13">
      <c r="A325" t="s">
        <v>5380</v>
      </c>
      <c r="B325">
        <v>1139569</v>
      </c>
      <c r="C325">
        <v>10.1</v>
      </c>
      <c r="D325">
        <v>9</v>
      </c>
      <c r="E325">
        <v>174</v>
      </c>
      <c r="F325">
        <v>0</v>
      </c>
      <c r="G325">
        <v>0</v>
      </c>
      <c r="H325">
        <v>0</v>
      </c>
      <c r="I325">
        <v>49.7</v>
      </c>
      <c r="J325">
        <v>64.900000000000006</v>
      </c>
      <c r="K325">
        <v>84.6</v>
      </c>
      <c r="L325">
        <v>89.5</v>
      </c>
      <c r="M325">
        <v>95.6</v>
      </c>
    </row>
    <row r="326" spans="1:13">
      <c r="A326" t="s">
        <v>5205</v>
      </c>
      <c r="B326">
        <v>1139569</v>
      </c>
      <c r="C326">
        <v>7.4</v>
      </c>
      <c r="D326">
        <v>7</v>
      </c>
      <c r="E326">
        <v>119</v>
      </c>
      <c r="F326">
        <v>0</v>
      </c>
      <c r="G326">
        <v>0</v>
      </c>
      <c r="H326">
        <v>0</v>
      </c>
      <c r="I326">
        <v>28.6</v>
      </c>
      <c r="J326">
        <v>44.2</v>
      </c>
      <c r="K326">
        <v>71.7</v>
      </c>
      <c r="L326">
        <v>80.3</v>
      </c>
      <c r="M326">
        <v>92.7</v>
      </c>
    </row>
    <row r="327" spans="1:13">
      <c r="A327" t="s">
        <v>5175</v>
      </c>
      <c r="B327">
        <v>1139569</v>
      </c>
      <c r="C327">
        <v>6.1</v>
      </c>
      <c r="D327">
        <v>6</v>
      </c>
      <c r="E327">
        <v>77</v>
      </c>
      <c r="F327">
        <v>0</v>
      </c>
      <c r="G327">
        <v>0</v>
      </c>
      <c r="H327">
        <v>0</v>
      </c>
      <c r="I327">
        <v>18.8</v>
      </c>
      <c r="J327">
        <v>32.6</v>
      </c>
      <c r="K327">
        <v>61.4</v>
      </c>
      <c r="L327">
        <v>72.599999999999994</v>
      </c>
      <c r="M327">
        <v>89.5</v>
      </c>
    </row>
    <row r="328" spans="1:13">
      <c r="A328" t="s">
        <v>5420</v>
      </c>
      <c r="B328">
        <v>1139569</v>
      </c>
      <c r="C328">
        <v>13</v>
      </c>
      <c r="D328">
        <v>12</v>
      </c>
      <c r="E328">
        <v>173</v>
      </c>
      <c r="F328">
        <v>0</v>
      </c>
      <c r="G328">
        <v>0</v>
      </c>
      <c r="H328">
        <v>0</v>
      </c>
      <c r="I328">
        <v>68.400000000000006</v>
      </c>
      <c r="J328">
        <v>79.900000000000006</v>
      </c>
      <c r="K328">
        <v>91.5</v>
      </c>
      <c r="L328">
        <v>93.9</v>
      </c>
      <c r="M328">
        <v>96.5</v>
      </c>
    </row>
    <row r="329" spans="1:13">
      <c r="A329" t="s">
        <v>5207</v>
      </c>
      <c r="B329">
        <v>1139569</v>
      </c>
      <c r="C329">
        <v>6.8</v>
      </c>
      <c r="D329">
        <v>6</v>
      </c>
      <c r="E329">
        <v>77</v>
      </c>
      <c r="F329">
        <v>0</v>
      </c>
      <c r="G329">
        <v>0</v>
      </c>
      <c r="H329">
        <v>0</v>
      </c>
      <c r="I329">
        <v>24</v>
      </c>
      <c r="J329">
        <v>38.799999999999997</v>
      </c>
      <c r="K329">
        <v>66.900000000000006</v>
      </c>
      <c r="L329">
        <v>76.599999999999994</v>
      </c>
      <c r="M329">
        <v>91</v>
      </c>
    </row>
    <row r="330" spans="1:13">
      <c r="A330" t="s">
        <v>5273</v>
      </c>
      <c r="B330">
        <v>1139569</v>
      </c>
      <c r="C330">
        <v>7.1</v>
      </c>
      <c r="D330">
        <v>7</v>
      </c>
      <c r="E330">
        <v>121</v>
      </c>
      <c r="F330">
        <v>0</v>
      </c>
      <c r="G330">
        <v>0</v>
      </c>
      <c r="H330">
        <v>0</v>
      </c>
      <c r="I330">
        <v>26</v>
      </c>
      <c r="J330">
        <v>41.2</v>
      </c>
      <c r="K330">
        <v>69.2</v>
      </c>
      <c r="L330">
        <v>78.5</v>
      </c>
      <c r="M330">
        <v>92.3</v>
      </c>
    </row>
    <row r="331" spans="1:13">
      <c r="A331" t="s">
        <v>5255</v>
      </c>
      <c r="B331">
        <v>1139569</v>
      </c>
      <c r="C331">
        <v>8.1</v>
      </c>
      <c r="D331">
        <v>7</v>
      </c>
      <c r="E331">
        <v>336</v>
      </c>
      <c r="F331">
        <v>0</v>
      </c>
      <c r="G331">
        <v>0</v>
      </c>
      <c r="H331">
        <v>0.5</v>
      </c>
      <c r="I331">
        <v>27.3</v>
      </c>
      <c r="J331">
        <v>43</v>
      </c>
      <c r="K331">
        <v>70.599999999999994</v>
      </c>
      <c r="L331">
        <v>79.5</v>
      </c>
      <c r="M331">
        <v>92.1</v>
      </c>
    </row>
    <row r="332" spans="1:13">
      <c r="A332" t="s">
        <v>5199</v>
      </c>
      <c r="B332">
        <v>1139569</v>
      </c>
      <c r="C332">
        <v>6.7</v>
      </c>
      <c r="D332">
        <v>6</v>
      </c>
      <c r="E332">
        <v>116</v>
      </c>
      <c r="F332">
        <v>0</v>
      </c>
      <c r="G332">
        <v>0</v>
      </c>
      <c r="H332">
        <v>0</v>
      </c>
      <c r="I332">
        <v>22.1</v>
      </c>
      <c r="J332">
        <v>36.4</v>
      </c>
      <c r="K332">
        <v>64.8</v>
      </c>
      <c r="L332">
        <v>75.400000000000006</v>
      </c>
      <c r="M332">
        <v>90.5</v>
      </c>
    </row>
    <row r="333" spans="1:13">
      <c r="A333" t="s">
        <v>5275</v>
      </c>
      <c r="B333">
        <v>1139569</v>
      </c>
      <c r="C333">
        <v>8.1999999999999993</v>
      </c>
      <c r="D333">
        <v>8</v>
      </c>
      <c r="E333">
        <v>109</v>
      </c>
      <c r="F333">
        <v>0</v>
      </c>
      <c r="G333">
        <v>0</v>
      </c>
      <c r="H333">
        <v>0</v>
      </c>
      <c r="I333">
        <v>35.4</v>
      </c>
      <c r="J333">
        <v>51.8</v>
      </c>
      <c r="K333">
        <v>77.599999999999994</v>
      </c>
      <c r="L333">
        <v>84.8</v>
      </c>
      <c r="M333">
        <v>94.2</v>
      </c>
    </row>
    <row r="334" spans="1:13">
      <c r="A334" t="s">
        <v>5334</v>
      </c>
      <c r="B334">
        <v>1139569</v>
      </c>
      <c r="C334">
        <v>9.3000000000000007</v>
      </c>
      <c r="D334">
        <v>9</v>
      </c>
      <c r="E334">
        <v>110</v>
      </c>
      <c r="F334">
        <v>0</v>
      </c>
      <c r="G334">
        <v>0</v>
      </c>
      <c r="H334">
        <v>0</v>
      </c>
      <c r="I334">
        <v>44.3</v>
      </c>
      <c r="J334">
        <v>60.3</v>
      </c>
      <c r="K334">
        <v>82.2</v>
      </c>
      <c r="L334">
        <v>88</v>
      </c>
      <c r="M334">
        <v>95</v>
      </c>
    </row>
    <row r="335" spans="1:13">
      <c r="A335" t="s">
        <v>5230</v>
      </c>
      <c r="B335">
        <v>1139569</v>
      </c>
      <c r="C335">
        <v>6.7</v>
      </c>
      <c r="D335">
        <v>6</v>
      </c>
      <c r="E335">
        <v>98</v>
      </c>
      <c r="F335">
        <v>0</v>
      </c>
      <c r="G335">
        <v>0</v>
      </c>
      <c r="H335">
        <v>0</v>
      </c>
      <c r="I335">
        <v>23.1</v>
      </c>
      <c r="J335">
        <v>37.6</v>
      </c>
      <c r="K335">
        <v>66.2</v>
      </c>
      <c r="L335">
        <v>76.5</v>
      </c>
      <c r="M335">
        <v>91</v>
      </c>
    </row>
    <row r="336" spans="1:13">
      <c r="A336" t="s">
        <v>5302</v>
      </c>
      <c r="B336">
        <v>1139569</v>
      </c>
      <c r="C336">
        <v>8.9</v>
      </c>
      <c r="D336">
        <v>8</v>
      </c>
      <c r="E336">
        <v>125</v>
      </c>
      <c r="F336">
        <v>0</v>
      </c>
      <c r="G336">
        <v>0</v>
      </c>
      <c r="H336">
        <v>0</v>
      </c>
      <c r="I336">
        <v>40.799999999999997</v>
      </c>
      <c r="J336">
        <v>57.1</v>
      </c>
      <c r="K336">
        <v>80.599999999999994</v>
      </c>
      <c r="L336">
        <v>87</v>
      </c>
      <c r="M336">
        <v>94.7</v>
      </c>
    </row>
    <row r="337" spans="1:13">
      <c r="A337" t="s">
        <v>5243</v>
      </c>
      <c r="B337">
        <v>1139569</v>
      </c>
      <c r="C337">
        <v>7.6</v>
      </c>
      <c r="D337">
        <v>7</v>
      </c>
      <c r="E337">
        <v>115</v>
      </c>
      <c r="F337">
        <v>0</v>
      </c>
      <c r="G337">
        <v>0</v>
      </c>
      <c r="H337">
        <v>0</v>
      </c>
      <c r="I337">
        <v>30.4</v>
      </c>
      <c r="J337">
        <v>46.3</v>
      </c>
      <c r="K337">
        <v>73.099999999999994</v>
      </c>
      <c r="L337">
        <v>81.5</v>
      </c>
      <c r="M337">
        <v>93.3</v>
      </c>
    </row>
    <row r="338" spans="1:13">
      <c r="A338" t="s">
        <v>5219</v>
      </c>
      <c r="B338">
        <v>1139569</v>
      </c>
      <c r="C338">
        <v>7.2</v>
      </c>
      <c r="D338">
        <v>7</v>
      </c>
      <c r="E338">
        <v>97</v>
      </c>
      <c r="F338">
        <v>0</v>
      </c>
      <c r="G338">
        <v>0</v>
      </c>
      <c r="H338">
        <v>0</v>
      </c>
      <c r="I338">
        <v>26.9</v>
      </c>
      <c r="J338">
        <v>42.7</v>
      </c>
      <c r="K338">
        <v>70.8</v>
      </c>
      <c r="L338">
        <v>79.599999999999994</v>
      </c>
      <c r="M338">
        <v>92.4</v>
      </c>
    </row>
    <row r="339" spans="1:13">
      <c r="A339" t="s">
        <v>5270</v>
      </c>
      <c r="B339">
        <v>1139569</v>
      </c>
      <c r="C339">
        <v>7.7</v>
      </c>
      <c r="D339">
        <v>7</v>
      </c>
      <c r="E339">
        <v>97</v>
      </c>
      <c r="F339">
        <v>0</v>
      </c>
      <c r="G339">
        <v>0</v>
      </c>
      <c r="H339">
        <v>0</v>
      </c>
      <c r="I339">
        <v>30.7</v>
      </c>
      <c r="J339">
        <v>46.6</v>
      </c>
      <c r="K339">
        <v>73.3</v>
      </c>
      <c r="L339">
        <v>81.7</v>
      </c>
      <c r="M339">
        <v>93.1</v>
      </c>
    </row>
    <row r="340" spans="1:13">
      <c r="A340" t="s">
        <v>5245</v>
      </c>
      <c r="B340">
        <v>1139569</v>
      </c>
      <c r="C340">
        <v>7.8</v>
      </c>
      <c r="D340">
        <v>7</v>
      </c>
      <c r="E340">
        <v>109</v>
      </c>
      <c r="F340">
        <v>0</v>
      </c>
      <c r="G340">
        <v>0</v>
      </c>
      <c r="H340">
        <v>0</v>
      </c>
      <c r="I340">
        <v>31.7</v>
      </c>
      <c r="J340">
        <v>47.5</v>
      </c>
      <c r="K340">
        <v>73.599999999999994</v>
      </c>
      <c r="L340">
        <v>81.900000000000006</v>
      </c>
      <c r="M340">
        <v>93.1</v>
      </c>
    </row>
    <row r="341" spans="1:13">
      <c r="A341" t="s">
        <v>5226</v>
      </c>
      <c r="B341">
        <v>1139569</v>
      </c>
      <c r="C341">
        <v>6.6</v>
      </c>
      <c r="D341">
        <v>6</v>
      </c>
      <c r="E341">
        <v>113</v>
      </c>
      <c r="F341">
        <v>0</v>
      </c>
      <c r="G341">
        <v>0</v>
      </c>
      <c r="H341">
        <v>0</v>
      </c>
      <c r="I341">
        <v>22.7</v>
      </c>
      <c r="J341">
        <v>37.200000000000003</v>
      </c>
      <c r="K341">
        <v>65.7</v>
      </c>
      <c r="L341">
        <v>75.8</v>
      </c>
      <c r="M341">
        <v>90.8</v>
      </c>
    </row>
    <row r="342" spans="1:13">
      <c r="A342" t="s">
        <v>5288</v>
      </c>
      <c r="B342">
        <v>1139569</v>
      </c>
      <c r="C342">
        <v>7.7</v>
      </c>
      <c r="D342">
        <v>7</v>
      </c>
      <c r="E342">
        <v>123</v>
      </c>
      <c r="F342">
        <v>0</v>
      </c>
      <c r="G342">
        <v>0</v>
      </c>
      <c r="H342">
        <v>0</v>
      </c>
      <c r="I342">
        <v>32.1</v>
      </c>
      <c r="J342">
        <v>45.2</v>
      </c>
      <c r="K342">
        <v>67.8</v>
      </c>
      <c r="L342">
        <v>76.5</v>
      </c>
      <c r="M342">
        <v>89.5</v>
      </c>
    </row>
    <row r="343" spans="1:13">
      <c r="A343" t="s">
        <v>5290</v>
      </c>
      <c r="B343">
        <v>1139569</v>
      </c>
      <c r="C343">
        <v>7.8</v>
      </c>
      <c r="D343">
        <v>7</v>
      </c>
      <c r="E343">
        <v>96</v>
      </c>
      <c r="F343">
        <v>0</v>
      </c>
      <c r="G343">
        <v>0</v>
      </c>
      <c r="H343">
        <v>0</v>
      </c>
      <c r="I343">
        <v>33.1</v>
      </c>
      <c r="J343">
        <v>46.7</v>
      </c>
      <c r="K343">
        <v>68.8</v>
      </c>
      <c r="L343">
        <v>77.5</v>
      </c>
      <c r="M343">
        <v>89.5</v>
      </c>
    </row>
    <row r="344" spans="1:13">
      <c r="A344" t="s">
        <v>5298</v>
      </c>
      <c r="B344">
        <v>1139569</v>
      </c>
      <c r="C344">
        <v>8.1</v>
      </c>
      <c r="D344">
        <v>7</v>
      </c>
      <c r="E344">
        <v>109</v>
      </c>
      <c r="F344">
        <v>0</v>
      </c>
      <c r="G344">
        <v>0</v>
      </c>
      <c r="H344">
        <v>0</v>
      </c>
      <c r="I344">
        <v>35.4</v>
      </c>
      <c r="J344">
        <v>49.1</v>
      </c>
      <c r="K344">
        <v>70.7</v>
      </c>
      <c r="L344">
        <v>78.8</v>
      </c>
      <c r="M344">
        <v>90.4</v>
      </c>
    </row>
    <row r="345" spans="1:13">
      <c r="A345" t="s">
        <v>5323</v>
      </c>
      <c r="B345">
        <v>1139569</v>
      </c>
      <c r="C345">
        <v>7.8</v>
      </c>
      <c r="D345">
        <v>7</v>
      </c>
      <c r="E345">
        <v>106</v>
      </c>
      <c r="F345">
        <v>0</v>
      </c>
      <c r="G345">
        <v>0</v>
      </c>
      <c r="H345">
        <v>0</v>
      </c>
      <c r="I345">
        <v>33.6</v>
      </c>
      <c r="J345">
        <v>47.2</v>
      </c>
      <c r="K345">
        <v>68.900000000000006</v>
      </c>
      <c r="L345">
        <v>77.5</v>
      </c>
      <c r="M345">
        <v>89.5</v>
      </c>
    </row>
    <row r="346" spans="1:13">
      <c r="A346" t="s">
        <v>5232</v>
      </c>
      <c r="B346">
        <v>1139569</v>
      </c>
      <c r="C346">
        <v>5.6</v>
      </c>
      <c r="D346">
        <v>5</v>
      </c>
      <c r="E346">
        <v>87</v>
      </c>
      <c r="F346">
        <v>0</v>
      </c>
      <c r="G346">
        <v>0</v>
      </c>
      <c r="H346">
        <v>0</v>
      </c>
      <c r="I346">
        <v>19</v>
      </c>
      <c r="J346">
        <v>30</v>
      </c>
      <c r="K346">
        <v>50.9</v>
      </c>
      <c r="L346">
        <v>61.7</v>
      </c>
      <c r="M346">
        <v>79.3</v>
      </c>
    </row>
    <row r="347" spans="1:13">
      <c r="A347" t="s">
        <v>5203</v>
      </c>
      <c r="B347">
        <v>1139569</v>
      </c>
      <c r="C347">
        <v>5.8</v>
      </c>
      <c r="D347">
        <v>5</v>
      </c>
      <c r="E347">
        <v>75</v>
      </c>
      <c r="F347">
        <v>0</v>
      </c>
      <c r="G347">
        <v>0</v>
      </c>
      <c r="H347">
        <v>0</v>
      </c>
      <c r="I347">
        <v>19.600000000000001</v>
      </c>
      <c r="J347">
        <v>31.3</v>
      </c>
      <c r="K347">
        <v>53.9</v>
      </c>
      <c r="L347">
        <v>65.099999999999994</v>
      </c>
      <c r="M347">
        <v>82.4</v>
      </c>
    </row>
    <row r="348" spans="1:13">
      <c r="A348" t="s">
        <v>5398</v>
      </c>
      <c r="B348">
        <v>1139569</v>
      </c>
      <c r="C348">
        <v>9.5</v>
      </c>
      <c r="D348">
        <v>9</v>
      </c>
      <c r="E348">
        <v>124</v>
      </c>
      <c r="F348">
        <v>0</v>
      </c>
      <c r="G348">
        <v>0</v>
      </c>
      <c r="H348">
        <v>0</v>
      </c>
      <c r="I348">
        <v>45.3</v>
      </c>
      <c r="J348">
        <v>58.6</v>
      </c>
      <c r="K348">
        <v>76.8</v>
      </c>
      <c r="L348">
        <v>83.3</v>
      </c>
      <c r="M348">
        <v>92</v>
      </c>
    </row>
    <row r="349" spans="1:13">
      <c r="A349" t="s">
        <v>5358</v>
      </c>
      <c r="B349">
        <v>1139569</v>
      </c>
      <c r="C349">
        <v>8.6</v>
      </c>
      <c r="D349">
        <v>8</v>
      </c>
      <c r="E349">
        <v>132</v>
      </c>
      <c r="F349">
        <v>0</v>
      </c>
      <c r="G349">
        <v>0</v>
      </c>
      <c r="H349">
        <v>0</v>
      </c>
      <c r="I349">
        <v>39.200000000000003</v>
      </c>
      <c r="J349">
        <v>52.7</v>
      </c>
      <c r="K349">
        <v>73.2</v>
      </c>
      <c r="L349">
        <v>80.599999999999994</v>
      </c>
      <c r="M349">
        <v>90.9</v>
      </c>
    </row>
    <row r="350" spans="1:13">
      <c r="A350" t="s">
        <v>5400</v>
      </c>
      <c r="B350">
        <v>1139569</v>
      </c>
      <c r="C350">
        <v>9.5</v>
      </c>
      <c r="D350">
        <v>9</v>
      </c>
      <c r="E350">
        <v>98</v>
      </c>
      <c r="F350">
        <v>0</v>
      </c>
      <c r="G350">
        <v>0</v>
      </c>
      <c r="H350">
        <v>0</v>
      </c>
      <c r="I350">
        <v>44.9</v>
      </c>
      <c r="J350">
        <v>57.9</v>
      </c>
      <c r="K350">
        <v>77.099999999999994</v>
      </c>
      <c r="L350">
        <v>83.5</v>
      </c>
      <c r="M350">
        <v>92.4</v>
      </c>
    </row>
    <row r="351" spans="1:13">
      <c r="A351" t="s">
        <v>5471</v>
      </c>
      <c r="B351">
        <v>1139569</v>
      </c>
      <c r="C351">
        <v>13.3</v>
      </c>
      <c r="D351">
        <v>13</v>
      </c>
      <c r="E351">
        <v>206</v>
      </c>
      <c r="F351">
        <v>0</v>
      </c>
      <c r="G351">
        <v>0</v>
      </c>
      <c r="H351">
        <v>0</v>
      </c>
      <c r="I351">
        <v>66.599999999999994</v>
      </c>
      <c r="J351">
        <v>76.900000000000006</v>
      </c>
      <c r="K351">
        <v>88.8</v>
      </c>
      <c r="L351">
        <v>91.8</v>
      </c>
      <c r="M351">
        <v>95.7</v>
      </c>
    </row>
    <row r="352" spans="1:13">
      <c r="A352" t="s">
        <v>5261</v>
      </c>
      <c r="B352">
        <v>1139569</v>
      </c>
      <c r="C352">
        <v>6.4</v>
      </c>
      <c r="D352">
        <v>6</v>
      </c>
      <c r="E352">
        <v>96</v>
      </c>
      <c r="F352">
        <v>0</v>
      </c>
      <c r="G352">
        <v>0</v>
      </c>
      <c r="H352">
        <v>0</v>
      </c>
      <c r="I352">
        <v>23.8</v>
      </c>
      <c r="J352">
        <v>35.9</v>
      </c>
      <c r="K352">
        <v>57.6</v>
      </c>
      <c r="L352">
        <v>67.8</v>
      </c>
      <c r="M352">
        <v>83.7</v>
      </c>
    </row>
    <row r="353" spans="1:13">
      <c r="A353" t="s">
        <v>5382</v>
      </c>
      <c r="B353">
        <v>1139569</v>
      </c>
      <c r="C353">
        <v>8.5</v>
      </c>
      <c r="D353">
        <v>8</v>
      </c>
      <c r="E353">
        <v>121</v>
      </c>
      <c r="F353">
        <v>0</v>
      </c>
      <c r="G353">
        <v>0</v>
      </c>
      <c r="H353">
        <v>0</v>
      </c>
      <c r="I353">
        <v>38.9</v>
      </c>
      <c r="J353">
        <v>51.8</v>
      </c>
      <c r="K353">
        <v>71.599999999999994</v>
      </c>
      <c r="L353">
        <v>79.3</v>
      </c>
      <c r="M353">
        <v>90.3</v>
      </c>
    </row>
    <row r="354" spans="1:13">
      <c r="A354" t="s">
        <v>5422</v>
      </c>
      <c r="B354">
        <v>1139569</v>
      </c>
      <c r="C354">
        <v>10.9</v>
      </c>
      <c r="D354">
        <v>10</v>
      </c>
      <c r="E354">
        <v>163</v>
      </c>
      <c r="F354">
        <v>0</v>
      </c>
      <c r="G354">
        <v>0</v>
      </c>
      <c r="H354">
        <v>0</v>
      </c>
      <c r="I354">
        <v>53</v>
      </c>
      <c r="J354">
        <v>65</v>
      </c>
      <c r="K354">
        <v>81.599999999999994</v>
      </c>
      <c r="L354">
        <v>86.8</v>
      </c>
      <c r="M354">
        <v>93.7</v>
      </c>
    </row>
    <row r="355" spans="1:13">
      <c r="A355" t="s">
        <v>5415</v>
      </c>
      <c r="B355">
        <v>1139569</v>
      </c>
      <c r="C355">
        <v>10.199999999999999</v>
      </c>
      <c r="D355">
        <v>9</v>
      </c>
      <c r="E355">
        <v>146</v>
      </c>
      <c r="F355">
        <v>0</v>
      </c>
      <c r="G355">
        <v>0</v>
      </c>
      <c r="H355">
        <v>0</v>
      </c>
      <c r="I355">
        <v>49.3</v>
      </c>
      <c r="J355">
        <v>61.7</v>
      </c>
      <c r="K355">
        <v>79.400000000000006</v>
      </c>
      <c r="L355">
        <v>85.1</v>
      </c>
      <c r="M355">
        <v>92.9</v>
      </c>
    </row>
    <row r="356" spans="1:13">
      <c r="A356" t="s">
        <v>5417</v>
      </c>
      <c r="B356">
        <v>1139569</v>
      </c>
      <c r="C356">
        <v>10.5</v>
      </c>
      <c r="D356">
        <v>10</v>
      </c>
      <c r="E356">
        <v>170</v>
      </c>
      <c r="F356">
        <v>0</v>
      </c>
      <c r="G356">
        <v>0</v>
      </c>
      <c r="H356">
        <v>0</v>
      </c>
      <c r="I356">
        <v>51.6</v>
      </c>
      <c r="J356">
        <v>64.2</v>
      </c>
      <c r="K356">
        <v>81.5</v>
      </c>
      <c r="L356">
        <v>87.1</v>
      </c>
      <c r="M356">
        <v>94</v>
      </c>
    </row>
    <row r="357" spans="1:13">
      <c r="A357" t="s">
        <v>5787</v>
      </c>
      <c r="B357">
        <v>1139569</v>
      </c>
      <c r="C357">
        <v>14.1</v>
      </c>
      <c r="D357">
        <v>13</v>
      </c>
      <c r="E357">
        <v>206</v>
      </c>
      <c r="F357">
        <v>0</v>
      </c>
      <c r="G357">
        <v>0</v>
      </c>
      <c r="H357">
        <v>0</v>
      </c>
      <c r="I357">
        <v>69.3</v>
      </c>
      <c r="J357">
        <v>78.7</v>
      </c>
      <c r="K357">
        <v>89.5</v>
      </c>
      <c r="L357">
        <v>92.4</v>
      </c>
      <c r="M357">
        <v>95.8</v>
      </c>
    </row>
    <row r="358" spans="1:13">
      <c r="A358" t="s">
        <v>5213</v>
      </c>
      <c r="B358">
        <v>1139569</v>
      </c>
      <c r="C358">
        <v>5.8</v>
      </c>
      <c r="D358">
        <v>5</v>
      </c>
      <c r="E358">
        <v>53</v>
      </c>
      <c r="F358">
        <v>0</v>
      </c>
      <c r="G358">
        <v>0</v>
      </c>
      <c r="H358">
        <v>0</v>
      </c>
      <c r="I358">
        <v>20.8</v>
      </c>
      <c r="J358">
        <v>32.299999999999997</v>
      </c>
      <c r="K358">
        <v>53.1</v>
      </c>
      <c r="L358">
        <v>64.900000000000006</v>
      </c>
      <c r="M358">
        <v>81.2</v>
      </c>
    </row>
    <row r="359" spans="1:13">
      <c r="A359" t="s">
        <v>5788</v>
      </c>
      <c r="B359">
        <v>1139569</v>
      </c>
      <c r="C359">
        <v>10.5</v>
      </c>
      <c r="D359">
        <v>10</v>
      </c>
      <c r="E359">
        <v>214</v>
      </c>
      <c r="F359">
        <v>0</v>
      </c>
      <c r="G359">
        <v>0</v>
      </c>
      <c r="H359">
        <v>0</v>
      </c>
      <c r="I359">
        <v>53</v>
      </c>
      <c r="J359">
        <v>67.3</v>
      </c>
      <c r="K359">
        <v>85.7</v>
      </c>
      <c r="L359">
        <v>90.3</v>
      </c>
      <c r="M359">
        <v>95.6</v>
      </c>
    </row>
    <row r="360" spans="1:13">
      <c r="A360" t="s">
        <v>5793</v>
      </c>
      <c r="B360">
        <v>1139569</v>
      </c>
      <c r="C360">
        <v>12.2</v>
      </c>
      <c r="D360">
        <v>12</v>
      </c>
      <c r="E360">
        <v>225</v>
      </c>
      <c r="F360">
        <v>0</v>
      </c>
      <c r="G360">
        <v>0</v>
      </c>
      <c r="H360">
        <v>0</v>
      </c>
      <c r="I360">
        <v>63</v>
      </c>
      <c r="J360">
        <v>75.3</v>
      </c>
      <c r="K360">
        <v>89.4</v>
      </c>
      <c r="L360">
        <v>92.6</v>
      </c>
      <c r="M360">
        <v>96.2</v>
      </c>
    </row>
    <row r="361" spans="1:13">
      <c r="A361" t="s">
        <v>5806</v>
      </c>
      <c r="B361">
        <v>1139569</v>
      </c>
      <c r="C361">
        <v>14.4</v>
      </c>
      <c r="D361">
        <v>14</v>
      </c>
      <c r="E361">
        <v>218</v>
      </c>
      <c r="F361">
        <v>0</v>
      </c>
      <c r="G361">
        <v>0</v>
      </c>
      <c r="H361">
        <v>0</v>
      </c>
      <c r="I361">
        <v>75.2</v>
      </c>
      <c r="J361">
        <v>84.7</v>
      </c>
      <c r="K361">
        <v>93.6</v>
      </c>
      <c r="L361">
        <v>95.1</v>
      </c>
      <c r="M361">
        <v>96.8</v>
      </c>
    </row>
    <row r="362" spans="1:13">
      <c r="A362" t="s">
        <v>5807</v>
      </c>
      <c r="B362">
        <v>1139569</v>
      </c>
      <c r="C362">
        <v>19.600000000000001</v>
      </c>
      <c r="D362">
        <v>19</v>
      </c>
      <c r="E362">
        <v>344</v>
      </c>
      <c r="F362">
        <v>0</v>
      </c>
      <c r="G362">
        <v>0</v>
      </c>
      <c r="H362">
        <v>0</v>
      </c>
      <c r="I362">
        <v>89.4</v>
      </c>
      <c r="J362">
        <v>93.4</v>
      </c>
      <c r="K362">
        <v>96.3</v>
      </c>
      <c r="L362">
        <v>96.7</v>
      </c>
      <c r="M362">
        <v>97.1</v>
      </c>
    </row>
    <row r="363" spans="1:13">
      <c r="A363" t="s">
        <v>5814</v>
      </c>
      <c r="B363">
        <v>1139569</v>
      </c>
      <c r="C363">
        <v>15.6</v>
      </c>
      <c r="D363">
        <v>15</v>
      </c>
      <c r="E363">
        <v>232</v>
      </c>
      <c r="F363">
        <v>0</v>
      </c>
      <c r="G363">
        <v>0</v>
      </c>
      <c r="H363">
        <v>0</v>
      </c>
      <c r="I363">
        <v>80.5</v>
      </c>
      <c r="J363">
        <v>88.1</v>
      </c>
      <c r="K363">
        <v>94.7</v>
      </c>
      <c r="L363">
        <v>95.8</v>
      </c>
      <c r="M363">
        <v>96.9</v>
      </c>
    </row>
    <row r="364" spans="1:13">
      <c r="A364" t="s">
        <v>5815</v>
      </c>
      <c r="B364">
        <v>1139569</v>
      </c>
      <c r="C364">
        <v>18.8</v>
      </c>
      <c r="D364">
        <v>18</v>
      </c>
      <c r="E364">
        <v>265</v>
      </c>
      <c r="F364">
        <v>0</v>
      </c>
      <c r="G364">
        <v>0</v>
      </c>
      <c r="H364">
        <v>0</v>
      </c>
      <c r="I364">
        <v>88.5</v>
      </c>
      <c r="J364">
        <v>93</v>
      </c>
      <c r="K364">
        <v>96.3</v>
      </c>
      <c r="L364">
        <v>96.8</v>
      </c>
      <c r="M364">
        <v>97.1</v>
      </c>
    </row>
    <row r="365" spans="1:13">
      <c r="A365" t="s">
        <v>5816</v>
      </c>
      <c r="B365">
        <v>1139569</v>
      </c>
      <c r="C365">
        <v>18.2</v>
      </c>
      <c r="D365">
        <v>18</v>
      </c>
      <c r="E365">
        <v>301</v>
      </c>
      <c r="F365">
        <v>0</v>
      </c>
      <c r="G365">
        <v>0</v>
      </c>
      <c r="H365">
        <v>0</v>
      </c>
      <c r="I365">
        <v>86.7</v>
      </c>
      <c r="J365">
        <v>91.8</v>
      </c>
      <c r="K365">
        <v>96.1</v>
      </c>
      <c r="L365">
        <v>96.6</v>
      </c>
      <c r="M365">
        <v>97.1</v>
      </c>
    </row>
    <row r="366" spans="1:13">
      <c r="A366" t="s">
        <v>5817</v>
      </c>
      <c r="B366">
        <v>1139569</v>
      </c>
      <c r="C366">
        <v>20.7</v>
      </c>
      <c r="D366">
        <v>20</v>
      </c>
      <c r="E366">
        <v>380</v>
      </c>
      <c r="F366">
        <v>0</v>
      </c>
      <c r="G366">
        <v>0</v>
      </c>
      <c r="H366">
        <v>0</v>
      </c>
      <c r="I366">
        <v>90.5</v>
      </c>
      <c r="J366">
        <v>94</v>
      </c>
      <c r="K366">
        <v>96.5</v>
      </c>
      <c r="L366">
        <v>96.8</v>
      </c>
      <c r="M366">
        <v>97.1</v>
      </c>
    </row>
    <row r="367" spans="1:13">
      <c r="A367" t="s">
        <v>5818</v>
      </c>
      <c r="B367">
        <v>1139569</v>
      </c>
      <c r="C367">
        <v>12.9</v>
      </c>
      <c r="D367">
        <v>12</v>
      </c>
      <c r="E367">
        <v>203</v>
      </c>
      <c r="F367">
        <v>0</v>
      </c>
      <c r="G367">
        <v>0</v>
      </c>
      <c r="H367">
        <v>0</v>
      </c>
      <c r="I367">
        <v>66.8</v>
      </c>
      <c r="J367">
        <v>78.2</v>
      </c>
      <c r="K367">
        <v>90.8</v>
      </c>
      <c r="L367">
        <v>93.5</v>
      </c>
      <c r="M367">
        <v>96.3</v>
      </c>
    </row>
    <row r="368" spans="1:13">
      <c r="A368" t="s">
        <v>5823</v>
      </c>
      <c r="B368">
        <v>1139569</v>
      </c>
      <c r="C368">
        <v>18.399999999999999</v>
      </c>
      <c r="D368">
        <v>18</v>
      </c>
      <c r="E368">
        <v>328</v>
      </c>
      <c r="F368">
        <v>0</v>
      </c>
      <c r="G368">
        <v>0</v>
      </c>
      <c r="H368">
        <v>0</v>
      </c>
      <c r="I368">
        <v>86.8</v>
      </c>
      <c r="J368">
        <v>91.7</v>
      </c>
      <c r="K368">
        <v>95.8</v>
      </c>
      <c r="L368">
        <v>96.4</v>
      </c>
      <c r="M368">
        <v>97.1</v>
      </c>
    </row>
    <row r="369" spans="1:13">
      <c r="A369" t="s">
        <v>5824</v>
      </c>
      <c r="B369">
        <v>1139569</v>
      </c>
      <c r="C369">
        <v>21</v>
      </c>
      <c r="D369">
        <v>20</v>
      </c>
      <c r="E369">
        <v>281</v>
      </c>
      <c r="F369">
        <v>0</v>
      </c>
      <c r="G369">
        <v>0</v>
      </c>
      <c r="H369">
        <v>0</v>
      </c>
      <c r="I369">
        <v>91.3</v>
      </c>
      <c r="J369">
        <v>94.4</v>
      </c>
      <c r="K369">
        <v>96.6</v>
      </c>
      <c r="L369">
        <v>96.9</v>
      </c>
      <c r="M369">
        <v>97.1</v>
      </c>
    </row>
    <row r="370" spans="1:13">
      <c r="A370" t="s">
        <v>5825</v>
      </c>
      <c r="B370">
        <v>1139569</v>
      </c>
      <c r="C370">
        <v>20.100000000000001</v>
      </c>
      <c r="D370">
        <v>19</v>
      </c>
      <c r="E370">
        <v>324</v>
      </c>
      <c r="F370">
        <v>0</v>
      </c>
      <c r="G370">
        <v>0</v>
      </c>
      <c r="H370">
        <v>0</v>
      </c>
      <c r="I370">
        <v>89.5</v>
      </c>
      <c r="J370">
        <v>93.3</v>
      </c>
      <c r="K370">
        <v>96.3</v>
      </c>
      <c r="L370">
        <v>96.8</v>
      </c>
      <c r="M370">
        <v>97.2</v>
      </c>
    </row>
    <row r="371" spans="1:13">
      <c r="A371" t="s">
        <v>5826</v>
      </c>
      <c r="B371">
        <v>1139569</v>
      </c>
      <c r="C371">
        <v>22</v>
      </c>
      <c r="D371">
        <v>21</v>
      </c>
      <c r="E371">
        <v>394</v>
      </c>
      <c r="F371">
        <v>0</v>
      </c>
      <c r="G371">
        <v>0</v>
      </c>
      <c r="H371">
        <v>0</v>
      </c>
      <c r="I371">
        <v>91.1</v>
      </c>
      <c r="J371">
        <v>94.1</v>
      </c>
      <c r="K371">
        <v>96.4</v>
      </c>
      <c r="L371">
        <v>96.7</v>
      </c>
      <c r="M371">
        <v>97.1</v>
      </c>
    </row>
    <row r="372" spans="1:13">
      <c r="A372" t="s">
        <v>5822</v>
      </c>
      <c r="B372">
        <v>1139569</v>
      </c>
      <c r="C372">
        <v>17.7</v>
      </c>
      <c r="D372">
        <v>17</v>
      </c>
      <c r="E372">
        <v>266</v>
      </c>
      <c r="F372">
        <v>0</v>
      </c>
      <c r="G372">
        <v>0</v>
      </c>
      <c r="H372">
        <v>0</v>
      </c>
      <c r="I372">
        <v>85.2</v>
      </c>
      <c r="J372">
        <v>90.9</v>
      </c>
      <c r="K372">
        <v>95.7</v>
      </c>
      <c r="L372">
        <v>96.4</v>
      </c>
      <c r="M372">
        <v>97</v>
      </c>
    </row>
    <row r="373" spans="1:13">
      <c r="A373" t="s">
        <v>5827</v>
      </c>
      <c r="B373">
        <v>1139569</v>
      </c>
      <c r="C373">
        <v>14.2</v>
      </c>
      <c r="D373">
        <v>14</v>
      </c>
      <c r="E373">
        <v>247</v>
      </c>
      <c r="F373">
        <v>0</v>
      </c>
      <c r="G373">
        <v>0</v>
      </c>
      <c r="H373">
        <v>0</v>
      </c>
      <c r="I373">
        <v>73.900000000000006</v>
      </c>
      <c r="J373">
        <v>83.7</v>
      </c>
      <c r="K373">
        <v>93</v>
      </c>
      <c r="L373">
        <v>94.9</v>
      </c>
      <c r="M373">
        <v>96.7</v>
      </c>
    </row>
    <row r="374" spans="1:13">
      <c r="A374" t="s">
        <v>5828</v>
      </c>
      <c r="B374">
        <v>1139569</v>
      </c>
      <c r="C374">
        <v>15.3</v>
      </c>
      <c r="D374">
        <v>15</v>
      </c>
      <c r="E374">
        <v>267</v>
      </c>
      <c r="F374">
        <v>0</v>
      </c>
      <c r="G374">
        <v>0</v>
      </c>
      <c r="H374">
        <v>0</v>
      </c>
      <c r="I374">
        <v>77.400000000000006</v>
      </c>
      <c r="J374">
        <v>85.8</v>
      </c>
      <c r="K374">
        <v>94</v>
      </c>
      <c r="L374">
        <v>95.5</v>
      </c>
      <c r="M374">
        <v>96.9</v>
      </c>
    </row>
    <row r="375" spans="1:13">
      <c r="A375" t="s">
        <v>5829</v>
      </c>
      <c r="B375">
        <v>1139569</v>
      </c>
      <c r="C375">
        <v>18.2</v>
      </c>
      <c r="D375">
        <v>17</v>
      </c>
      <c r="E375">
        <v>268</v>
      </c>
      <c r="F375">
        <v>0</v>
      </c>
      <c r="G375">
        <v>0</v>
      </c>
      <c r="H375">
        <v>0</v>
      </c>
      <c r="I375">
        <v>85</v>
      </c>
      <c r="J375">
        <v>90.5</v>
      </c>
      <c r="K375">
        <v>95.3</v>
      </c>
      <c r="L375">
        <v>96.2</v>
      </c>
      <c r="M375">
        <v>97</v>
      </c>
    </row>
    <row r="376" spans="1:13">
      <c r="A376" t="s">
        <v>5830</v>
      </c>
      <c r="B376">
        <v>1139569</v>
      </c>
      <c r="C376">
        <v>19.2</v>
      </c>
      <c r="D376">
        <v>19</v>
      </c>
      <c r="E376">
        <v>320</v>
      </c>
      <c r="F376">
        <v>0</v>
      </c>
      <c r="G376">
        <v>0</v>
      </c>
      <c r="H376">
        <v>0</v>
      </c>
      <c r="I376">
        <v>88.6</v>
      </c>
      <c r="J376">
        <v>92.9</v>
      </c>
      <c r="K376">
        <v>96.2</v>
      </c>
      <c r="L376">
        <v>96.7</v>
      </c>
      <c r="M376">
        <v>97.1</v>
      </c>
    </row>
    <row r="377" spans="1:13">
      <c r="A377" t="s">
        <v>5831</v>
      </c>
      <c r="B377">
        <v>1139569</v>
      </c>
      <c r="C377">
        <v>11.9</v>
      </c>
      <c r="D377">
        <v>11</v>
      </c>
      <c r="E377">
        <v>173</v>
      </c>
      <c r="F377">
        <v>0</v>
      </c>
      <c r="G377">
        <v>0</v>
      </c>
      <c r="H377">
        <v>0</v>
      </c>
      <c r="I377">
        <v>60.1</v>
      </c>
      <c r="J377">
        <v>72.5</v>
      </c>
      <c r="K377">
        <v>87.1</v>
      </c>
      <c r="L377">
        <v>91.1</v>
      </c>
      <c r="M377">
        <v>95.5</v>
      </c>
    </row>
    <row r="378" spans="1:13">
      <c r="A378" t="s">
        <v>5832</v>
      </c>
      <c r="B378">
        <v>1139569</v>
      </c>
      <c r="C378">
        <v>16.5</v>
      </c>
      <c r="D378">
        <v>16</v>
      </c>
      <c r="E378">
        <v>259</v>
      </c>
      <c r="F378">
        <v>0</v>
      </c>
      <c r="G378">
        <v>0</v>
      </c>
      <c r="H378">
        <v>0</v>
      </c>
      <c r="I378">
        <v>82.4</v>
      </c>
      <c r="J378">
        <v>89.3</v>
      </c>
      <c r="K378">
        <v>95</v>
      </c>
      <c r="L378">
        <v>96</v>
      </c>
      <c r="M378">
        <v>97</v>
      </c>
    </row>
    <row r="379" spans="1:13">
      <c r="A379" t="s">
        <v>5833</v>
      </c>
      <c r="B379">
        <v>1139569</v>
      </c>
      <c r="C379">
        <v>19.8</v>
      </c>
      <c r="D379">
        <v>18</v>
      </c>
      <c r="E379">
        <v>375</v>
      </c>
      <c r="F379">
        <v>0</v>
      </c>
      <c r="G379">
        <v>0</v>
      </c>
      <c r="H379">
        <v>0</v>
      </c>
      <c r="I379">
        <v>83.1</v>
      </c>
      <c r="J379">
        <v>88.8</v>
      </c>
      <c r="K379">
        <v>94.4</v>
      </c>
      <c r="L379">
        <v>95.6</v>
      </c>
      <c r="M379">
        <v>96.8</v>
      </c>
    </row>
    <row r="380" spans="1:13">
      <c r="A380" t="s">
        <v>5834</v>
      </c>
      <c r="B380">
        <v>1139569</v>
      </c>
      <c r="C380">
        <v>14.6</v>
      </c>
      <c r="D380">
        <v>14</v>
      </c>
      <c r="E380">
        <v>221</v>
      </c>
      <c r="F380">
        <v>0</v>
      </c>
      <c r="G380">
        <v>0</v>
      </c>
      <c r="H380">
        <v>0</v>
      </c>
      <c r="I380">
        <v>74.8</v>
      </c>
      <c r="J380">
        <v>84.1</v>
      </c>
      <c r="K380">
        <v>93.1</v>
      </c>
      <c r="L380">
        <v>94.9</v>
      </c>
      <c r="M380">
        <v>96.7</v>
      </c>
    </row>
    <row r="381" spans="1:13">
      <c r="A381" t="s">
        <v>3485</v>
      </c>
      <c r="B381">
        <v>1139569</v>
      </c>
      <c r="C381">
        <v>18</v>
      </c>
      <c r="D381">
        <v>17</v>
      </c>
      <c r="E381">
        <v>294</v>
      </c>
      <c r="F381">
        <v>0</v>
      </c>
      <c r="G381">
        <v>0</v>
      </c>
      <c r="H381">
        <v>0</v>
      </c>
      <c r="I381">
        <v>83.7</v>
      </c>
      <c r="J381">
        <v>89.3</v>
      </c>
      <c r="K381">
        <v>94.6</v>
      </c>
      <c r="L381">
        <v>95.7</v>
      </c>
      <c r="M381">
        <v>96.9</v>
      </c>
    </row>
    <row r="382" spans="1:13">
      <c r="A382" t="s">
        <v>3492</v>
      </c>
      <c r="B382">
        <v>1139569</v>
      </c>
      <c r="C382">
        <v>105.3</v>
      </c>
      <c r="D382">
        <v>105</v>
      </c>
      <c r="E382">
        <v>1369</v>
      </c>
      <c r="F382">
        <v>0</v>
      </c>
      <c r="G382">
        <v>0.4</v>
      </c>
      <c r="H382">
        <v>56.8</v>
      </c>
      <c r="I382">
        <v>97.2</v>
      </c>
      <c r="J382">
        <v>97.2</v>
      </c>
      <c r="K382">
        <v>97.2</v>
      </c>
      <c r="L382">
        <v>97.2</v>
      </c>
      <c r="M382">
        <v>97.2</v>
      </c>
    </row>
    <row r="383" spans="1:13">
      <c r="A383" t="s">
        <v>3498</v>
      </c>
      <c r="B383">
        <v>1139569</v>
      </c>
      <c r="C383">
        <v>10.3</v>
      </c>
      <c r="D383">
        <v>10</v>
      </c>
      <c r="E383">
        <v>154</v>
      </c>
      <c r="F383">
        <v>0</v>
      </c>
      <c r="G383">
        <v>0</v>
      </c>
      <c r="H383">
        <v>0</v>
      </c>
      <c r="I383">
        <v>50.9</v>
      </c>
      <c r="J383">
        <v>64.7</v>
      </c>
      <c r="K383">
        <v>82.8</v>
      </c>
      <c r="L383">
        <v>88</v>
      </c>
      <c r="M383">
        <v>94.5</v>
      </c>
    </row>
    <row r="384" spans="1:13">
      <c r="A384" t="s">
        <v>3500</v>
      </c>
      <c r="B384">
        <v>1139569</v>
      </c>
      <c r="C384">
        <v>14.2</v>
      </c>
      <c r="D384">
        <v>14</v>
      </c>
      <c r="E384">
        <v>182</v>
      </c>
      <c r="F384">
        <v>0</v>
      </c>
      <c r="G384">
        <v>0</v>
      </c>
      <c r="H384">
        <v>0</v>
      </c>
      <c r="I384">
        <v>72.2</v>
      </c>
      <c r="J384">
        <v>81.8</v>
      </c>
      <c r="K384">
        <v>91.6</v>
      </c>
      <c r="L384">
        <v>93.9</v>
      </c>
      <c r="M384">
        <v>96.4</v>
      </c>
    </row>
    <row r="385" spans="1:13">
      <c r="A385" t="s">
        <v>3508</v>
      </c>
      <c r="B385">
        <v>1139569</v>
      </c>
      <c r="C385">
        <v>26.4</v>
      </c>
      <c r="D385">
        <v>26</v>
      </c>
      <c r="E385">
        <v>369</v>
      </c>
      <c r="F385">
        <v>0</v>
      </c>
      <c r="G385">
        <v>0</v>
      </c>
      <c r="H385">
        <v>0</v>
      </c>
      <c r="I385">
        <v>94.1</v>
      </c>
      <c r="J385">
        <v>95.7</v>
      </c>
      <c r="K385">
        <v>96.8</v>
      </c>
      <c r="L385">
        <v>97</v>
      </c>
      <c r="M385">
        <v>97.1</v>
      </c>
    </row>
    <row r="386" spans="1:13">
      <c r="A386" t="s">
        <v>3511</v>
      </c>
      <c r="B386">
        <v>1139569</v>
      </c>
      <c r="C386">
        <v>60.9</v>
      </c>
      <c r="D386">
        <v>60</v>
      </c>
      <c r="E386">
        <v>837</v>
      </c>
      <c r="F386">
        <v>0</v>
      </c>
      <c r="G386">
        <v>0</v>
      </c>
      <c r="H386">
        <v>3.8</v>
      </c>
      <c r="I386">
        <v>97.2</v>
      </c>
      <c r="J386">
        <v>97.2</v>
      </c>
      <c r="K386">
        <v>97.2</v>
      </c>
      <c r="L386">
        <v>97.2</v>
      </c>
      <c r="M386">
        <v>97.2</v>
      </c>
    </row>
    <row r="387" spans="1:13">
      <c r="A387" t="s">
        <v>3514</v>
      </c>
      <c r="B387">
        <v>1139569</v>
      </c>
      <c r="C387">
        <v>16.100000000000001</v>
      </c>
      <c r="D387">
        <v>15</v>
      </c>
      <c r="E387">
        <v>216</v>
      </c>
      <c r="F387">
        <v>0</v>
      </c>
      <c r="G387">
        <v>0</v>
      </c>
      <c r="H387">
        <v>0</v>
      </c>
      <c r="I387">
        <v>78.5</v>
      </c>
      <c r="J387">
        <v>86.1</v>
      </c>
      <c r="K387">
        <v>93.7</v>
      </c>
      <c r="L387">
        <v>95.2</v>
      </c>
      <c r="M387">
        <v>96.7</v>
      </c>
    </row>
    <row r="388" spans="1:13">
      <c r="A388" t="s">
        <v>3522</v>
      </c>
      <c r="B388">
        <v>1139569</v>
      </c>
      <c r="C388">
        <v>77.3</v>
      </c>
      <c r="D388">
        <v>77</v>
      </c>
      <c r="E388">
        <v>934</v>
      </c>
      <c r="F388">
        <v>0</v>
      </c>
      <c r="G388">
        <v>0</v>
      </c>
      <c r="H388">
        <v>18.3</v>
      </c>
      <c r="I388">
        <v>97.2</v>
      </c>
      <c r="J388">
        <v>97.2</v>
      </c>
      <c r="K388">
        <v>97.2</v>
      </c>
      <c r="L388">
        <v>97.2</v>
      </c>
      <c r="M388">
        <v>97.2</v>
      </c>
    </row>
    <row r="389" spans="1:13">
      <c r="A389" t="s">
        <v>3524</v>
      </c>
      <c r="B389">
        <v>1139569</v>
      </c>
      <c r="C389">
        <v>110.2</v>
      </c>
      <c r="D389">
        <v>110</v>
      </c>
      <c r="E389">
        <v>1293</v>
      </c>
      <c r="F389">
        <v>0</v>
      </c>
      <c r="G389">
        <v>0.5</v>
      </c>
      <c r="H389">
        <v>62.3</v>
      </c>
      <c r="I389">
        <v>97.2</v>
      </c>
      <c r="J389">
        <v>97.2</v>
      </c>
      <c r="K389">
        <v>97.2</v>
      </c>
      <c r="L389">
        <v>97.2</v>
      </c>
      <c r="M389">
        <v>97.2</v>
      </c>
    </row>
    <row r="390" spans="1:13">
      <c r="A390" t="s">
        <v>3527</v>
      </c>
      <c r="B390">
        <v>1139569</v>
      </c>
      <c r="C390">
        <v>94.5</v>
      </c>
      <c r="D390">
        <v>94</v>
      </c>
      <c r="E390">
        <v>1148</v>
      </c>
      <c r="F390">
        <v>0</v>
      </c>
      <c r="G390">
        <v>0.1</v>
      </c>
      <c r="H390">
        <v>42.7</v>
      </c>
      <c r="I390">
        <v>97.2</v>
      </c>
      <c r="J390">
        <v>97.2</v>
      </c>
      <c r="K390">
        <v>97.2</v>
      </c>
      <c r="L390">
        <v>97.2</v>
      </c>
      <c r="M390">
        <v>97.2</v>
      </c>
    </row>
    <row r="391" spans="1:13">
      <c r="A391" t="s">
        <v>3475</v>
      </c>
      <c r="B391">
        <v>1139569</v>
      </c>
      <c r="C391">
        <v>167.5</v>
      </c>
      <c r="D391">
        <v>168</v>
      </c>
      <c r="E391">
        <v>2041</v>
      </c>
      <c r="F391">
        <v>0</v>
      </c>
      <c r="G391">
        <v>5.6</v>
      </c>
      <c r="H391">
        <v>91.8</v>
      </c>
      <c r="I391">
        <v>97.2</v>
      </c>
      <c r="J391">
        <v>97.2</v>
      </c>
      <c r="K391">
        <v>97.2</v>
      </c>
      <c r="L391">
        <v>97.2</v>
      </c>
      <c r="M391">
        <v>97.2</v>
      </c>
    </row>
    <row r="392" spans="1:13">
      <c r="A392" t="s">
        <v>3531</v>
      </c>
      <c r="B392">
        <v>1139569</v>
      </c>
      <c r="C392">
        <v>15.8</v>
      </c>
      <c r="D392">
        <v>15</v>
      </c>
      <c r="E392">
        <v>232</v>
      </c>
      <c r="F392">
        <v>0</v>
      </c>
      <c r="G392">
        <v>0</v>
      </c>
      <c r="H392">
        <v>0</v>
      </c>
      <c r="I392">
        <v>77.599999999999994</v>
      </c>
      <c r="J392">
        <v>85.5</v>
      </c>
      <c r="K392">
        <v>93.2</v>
      </c>
      <c r="L392">
        <v>94.9</v>
      </c>
      <c r="M392">
        <v>96.6</v>
      </c>
    </row>
    <row r="393" spans="1:13">
      <c r="A393" t="s">
        <v>3542</v>
      </c>
      <c r="B393">
        <v>1139569</v>
      </c>
      <c r="C393">
        <v>112.2</v>
      </c>
      <c r="D393">
        <v>112</v>
      </c>
      <c r="E393">
        <v>1355</v>
      </c>
      <c r="F393">
        <v>0</v>
      </c>
      <c r="G393">
        <v>0.6</v>
      </c>
      <c r="H393">
        <v>64.599999999999994</v>
      </c>
      <c r="I393">
        <v>97.2</v>
      </c>
      <c r="J393">
        <v>97.2</v>
      </c>
      <c r="K393">
        <v>97.2</v>
      </c>
      <c r="L393">
        <v>97.2</v>
      </c>
      <c r="M393">
        <v>97.2</v>
      </c>
    </row>
    <row r="394" spans="1:13">
      <c r="A394" t="s">
        <v>3554</v>
      </c>
      <c r="B394">
        <v>1139569</v>
      </c>
      <c r="C394">
        <v>17.399999999999999</v>
      </c>
      <c r="D394">
        <v>15</v>
      </c>
      <c r="E394">
        <v>188</v>
      </c>
      <c r="F394">
        <v>0</v>
      </c>
      <c r="G394">
        <v>0</v>
      </c>
      <c r="H394">
        <v>0.1</v>
      </c>
      <c r="I394">
        <v>72.7</v>
      </c>
      <c r="J394">
        <v>81</v>
      </c>
      <c r="K394">
        <v>90.5</v>
      </c>
      <c r="L394">
        <v>93.1</v>
      </c>
      <c r="M394">
        <v>96.2</v>
      </c>
    </row>
    <row r="395" spans="1:13">
      <c r="A395" t="s">
        <v>3557</v>
      </c>
      <c r="B395">
        <v>1139569</v>
      </c>
      <c r="C395">
        <v>24.4</v>
      </c>
      <c r="D395">
        <v>21</v>
      </c>
      <c r="E395">
        <v>281</v>
      </c>
      <c r="F395">
        <v>0</v>
      </c>
      <c r="G395">
        <v>0</v>
      </c>
      <c r="H395">
        <v>0.5</v>
      </c>
      <c r="I395">
        <v>86.5</v>
      </c>
      <c r="J395">
        <v>90.9</v>
      </c>
      <c r="K395">
        <v>95</v>
      </c>
      <c r="L395">
        <v>95.8</v>
      </c>
      <c r="M395">
        <v>96.9</v>
      </c>
    </row>
    <row r="396" spans="1:13">
      <c r="A396" t="s">
        <v>3478</v>
      </c>
      <c r="B396">
        <v>1139569</v>
      </c>
      <c r="C396">
        <v>112.5</v>
      </c>
      <c r="D396">
        <v>112</v>
      </c>
      <c r="E396">
        <v>1359</v>
      </c>
      <c r="F396">
        <v>0</v>
      </c>
      <c r="G396">
        <v>0.6</v>
      </c>
      <c r="H396">
        <v>64.8</v>
      </c>
      <c r="I396">
        <v>97.2</v>
      </c>
      <c r="J396">
        <v>97.2</v>
      </c>
      <c r="K396">
        <v>97.2</v>
      </c>
      <c r="L396">
        <v>97.2</v>
      </c>
      <c r="M396">
        <v>97.2</v>
      </c>
    </row>
    <row r="397" spans="1:13">
      <c r="A397" t="s">
        <v>3480</v>
      </c>
      <c r="B397">
        <v>1139569</v>
      </c>
      <c r="C397">
        <v>106.3</v>
      </c>
      <c r="D397">
        <v>106</v>
      </c>
      <c r="E397">
        <v>1354</v>
      </c>
      <c r="F397">
        <v>0</v>
      </c>
      <c r="G397">
        <v>0.4</v>
      </c>
      <c r="H397">
        <v>57.9</v>
      </c>
      <c r="I397">
        <v>97.2</v>
      </c>
      <c r="J397">
        <v>97.2</v>
      </c>
      <c r="K397">
        <v>97.2</v>
      </c>
      <c r="L397">
        <v>97.2</v>
      </c>
      <c r="M397">
        <v>97.2</v>
      </c>
    </row>
    <row r="398" spans="1:13">
      <c r="A398" t="s">
        <v>3481</v>
      </c>
      <c r="B398">
        <v>1139569</v>
      </c>
      <c r="C398">
        <v>20.6</v>
      </c>
      <c r="D398">
        <v>20</v>
      </c>
      <c r="E398">
        <v>298</v>
      </c>
      <c r="F398">
        <v>0</v>
      </c>
      <c r="G398">
        <v>0</v>
      </c>
      <c r="H398">
        <v>0</v>
      </c>
      <c r="I398">
        <v>88.7</v>
      </c>
      <c r="J398">
        <v>92.6</v>
      </c>
      <c r="K398">
        <v>96</v>
      </c>
      <c r="L398">
        <v>96.5</v>
      </c>
      <c r="M398">
        <v>97.1</v>
      </c>
    </row>
    <row r="399" spans="1:13">
      <c r="A399" t="s">
        <v>3487</v>
      </c>
      <c r="B399">
        <v>1139569</v>
      </c>
      <c r="C399">
        <v>39.4</v>
      </c>
      <c r="D399">
        <v>39</v>
      </c>
      <c r="E399">
        <v>633</v>
      </c>
      <c r="F399">
        <v>0</v>
      </c>
      <c r="G399">
        <v>0</v>
      </c>
      <c r="H399">
        <v>0.3</v>
      </c>
      <c r="I399">
        <v>96.7</v>
      </c>
      <c r="J399">
        <v>96.9</v>
      </c>
      <c r="K399">
        <v>97.1</v>
      </c>
      <c r="L399">
        <v>97.1</v>
      </c>
      <c r="M399">
        <v>97.2</v>
      </c>
    </row>
    <row r="400" spans="1:13">
      <c r="A400" t="s">
        <v>3667</v>
      </c>
      <c r="B400">
        <v>1139569</v>
      </c>
      <c r="C400">
        <v>294.5</v>
      </c>
      <c r="D400">
        <v>280</v>
      </c>
      <c r="E400">
        <v>3355</v>
      </c>
      <c r="F400">
        <v>0</v>
      </c>
      <c r="G400">
        <v>62.8</v>
      </c>
      <c r="H400">
        <v>96.8</v>
      </c>
      <c r="I400">
        <v>97.2</v>
      </c>
      <c r="J400">
        <v>97.2</v>
      </c>
      <c r="K400">
        <v>97.2</v>
      </c>
      <c r="L400">
        <v>97.2</v>
      </c>
      <c r="M400">
        <v>97.2</v>
      </c>
    </row>
    <row r="401" spans="1:13">
      <c r="A401" t="s">
        <v>3450</v>
      </c>
      <c r="B401">
        <v>1139569</v>
      </c>
      <c r="C401">
        <v>36.9</v>
      </c>
      <c r="D401">
        <v>36</v>
      </c>
      <c r="E401">
        <v>517</v>
      </c>
      <c r="F401">
        <v>0</v>
      </c>
      <c r="G401">
        <v>0</v>
      </c>
      <c r="H401">
        <v>0.2</v>
      </c>
      <c r="I401">
        <v>96.6</v>
      </c>
      <c r="J401">
        <v>96.9</v>
      </c>
      <c r="K401">
        <v>97.1</v>
      </c>
      <c r="L401">
        <v>97.1</v>
      </c>
      <c r="M401">
        <v>97.2</v>
      </c>
    </row>
    <row r="402" spans="1:13">
      <c r="A402" t="s">
        <v>3456</v>
      </c>
      <c r="B402">
        <v>1139569</v>
      </c>
      <c r="C402">
        <v>54.6</v>
      </c>
      <c r="D402">
        <v>53</v>
      </c>
      <c r="E402">
        <v>668</v>
      </c>
      <c r="F402">
        <v>0</v>
      </c>
      <c r="G402">
        <v>0</v>
      </c>
      <c r="H402">
        <v>2.5</v>
      </c>
      <c r="I402">
        <v>97.1</v>
      </c>
      <c r="J402">
        <v>97.2</v>
      </c>
      <c r="K402">
        <v>97.2</v>
      </c>
      <c r="L402">
        <v>97.2</v>
      </c>
      <c r="M402">
        <v>97.2</v>
      </c>
    </row>
    <row r="403" spans="1:13">
      <c r="A403" t="s">
        <v>3471</v>
      </c>
      <c r="B403">
        <v>1139569</v>
      </c>
      <c r="C403">
        <v>608.4</v>
      </c>
      <c r="D403">
        <v>604</v>
      </c>
      <c r="E403">
        <v>7982</v>
      </c>
      <c r="F403">
        <v>0</v>
      </c>
      <c r="G403">
        <v>95.9</v>
      </c>
      <c r="H403">
        <v>97.2</v>
      </c>
      <c r="I403">
        <v>97.2</v>
      </c>
      <c r="J403">
        <v>97.2</v>
      </c>
      <c r="K403">
        <v>97.2</v>
      </c>
      <c r="L403">
        <v>97.2</v>
      </c>
      <c r="M403">
        <v>97.2</v>
      </c>
    </row>
    <row r="404" spans="1:13">
      <c r="A404" t="s">
        <v>3533</v>
      </c>
      <c r="B404">
        <v>1139569</v>
      </c>
      <c r="C404">
        <v>49.5</v>
      </c>
      <c r="D404">
        <v>48</v>
      </c>
      <c r="E404">
        <v>537</v>
      </c>
      <c r="F404">
        <v>0</v>
      </c>
      <c r="G404">
        <v>0.3</v>
      </c>
      <c r="H404">
        <v>1.4</v>
      </c>
      <c r="I404">
        <v>97.1</v>
      </c>
      <c r="J404">
        <v>97.1</v>
      </c>
      <c r="K404">
        <v>97.2</v>
      </c>
      <c r="L404">
        <v>97.2</v>
      </c>
      <c r="M404">
        <v>97.2</v>
      </c>
    </row>
    <row r="405" spans="1:13">
      <c r="A405" t="s">
        <v>3534</v>
      </c>
      <c r="B405">
        <v>1139569</v>
      </c>
      <c r="C405">
        <v>66.400000000000006</v>
      </c>
      <c r="D405">
        <v>66</v>
      </c>
      <c r="E405">
        <v>737</v>
      </c>
      <c r="F405">
        <v>0</v>
      </c>
      <c r="G405">
        <v>0</v>
      </c>
      <c r="H405">
        <v>8.6</v>
      </c>
      <c r="I405">
        <v>97.2</v>
      </c>
      <c r="J405">
        <v>97.2</v>
      </c>
      <c r="K405">
        <v>97.2</v>
      </c>
      <c r="L405">
        <v>97.2</v>
      </c>
      <c r="M405">
        <v>97.2</v>
      </c>
    </row>
    <row r="406" spans="1:13">
      <c r="A406" t="s">
        <v>3537</v>
      </c>
      <c r="B406">
        <v>1139569</v>
      </c>
      <c r="C406">
        <v>47</v>
      </c>
      <c r="D406">
        <v>46</v>
      </c>
      <c r="E406">
        <v>636</v>
      </c>
      <c r="F406">
        <v>0</v>
      </c>
      <c r="G406">
        <v>0</v>
      </c>
      <c r="H406">
        <v>0.9</v>
      </c>
      <c r="I406">
        <v>97</v>
      </c>
      <c r="J406">
        <v>97.1</v>
      </c>
      <c r="K406">
        <v>97.2</v>
      </c>
      <c r="L406">
        <v>97.2</v>
      </c>
      <c r="M406">
        <v>97.2</v>
      </c>
    </row>
    <row r="407" spans="1:13">
      <c r="A407" t="s">
        <v>3549</v>
      </c>
      <c r="B407">
        <v>1139569</v>
      </c>
      <c r="C407">
        <v>34.5</v>
      </c>
      <c r="D407">
        <v>33</v>
      </c>
      <c r="E407">
        <v>478</v>
      </c>
      <c r="F407">
        <v>0</v>
      </c>
      <c r="G407">
        <v>0</v>
      </c>
      <c r="H407">
        <v>0.1</v>
      </c>
      <c r="I407">
        <v>96</v>
      </c>
      <c r="J407">
        <v>96.6</v>
      </c>
      <c r="K407">
        <v>97.1</v>
      </c>
      <c r="L407">
        <v>97.1</v>
      </c>
      <c r="M407">
        <v>97.2</v>
      </c>
    </row>
    <row r="408" spans="1:13">
      <c r="A408" t="s">
        <v>3552</v>
      </c>
      <c r="B408">
        <v>1139569</v>
      </c>
      <c r="C408">
        <v>27.3</v>
      </c>
      <c r="D408">
        <v>25</v>
      </c>
      <c r="E408">
        <v>335</v>
      </c>
      <c r="F408">
        <v>0</v>
      </c>
      <c r="G408">
        <v>0</v>
      </c>
      <c r="H408">
        <v>0.1</v>
      </c>
      <c r="I408">
        <v>91.5</v>
      </c>
      <c r="J408">
        <v>93.9</v>
      </c>
      <c r="K408">
        <v>96.1</v>
      </c>
      <c r="L408">
        <v>96.6</v>
      </c>
      <c r="M408">
        <v>97.1</v>
      </c>
    </row>
    <row r="409" spans="1:13">
      <c r="A409" t="s">
        <v>3560</v>
      </c>
      <c r="B409">
        <v>1139569</v>
      </c>
      <c r="C409">
        <v>25.2</v>
      </c>
      <c r="D409">
        <v>18</v>
      </c>
      <c r="E409">
        <v>329</v>
      </c>
      <c r="F409">
        <v>0</v>
      </c>
      <c r="G409">
        <v>0</v>
      </c>
      <c r="H409">
        <v>2.6</v>
      </c>
      <c r="I409">
        <v>78.7</v>
      </c>
      <c r="J409">
        <v>84.8</v>
      </c>
      <c r="K409">
        <v>92.1</v>
      </c>
      <c r="L409">
        <v>93.9</v>
      </c>
      <c r="M409">
        <v>96.3</v>
      </c>
    </row>
    <row r="410" spans="1:13">
      <c r="A410" t="s">
        <v>3454</v>
      </c>
      <c r="B410">
        <v>1139569</v>
      </c>
      <c r="C410">
        <v>205.5</v>
      </c>
      <c r="D410">
        <v>206</v>
      </c>
      <c r="E410">
        <v>2428</v>
      </c>
      <c r="F410">
        <v>0</v>
      </c>
      <c r="G410">
        <v>23</v>
      </c>
      <c r="H410">
        <v>95.8</v>
      </c>
      <c r="I410">
        <v>97.2</v>
      </c>
      <c r="J410">
        <v>97.2</v>
      </c>
      <c r="K410">
        <v>97.2</v>
      </c>
      <c r="L410">
        <v>97.2</v>
      </c>
      <c r="M410">
        <v>97.2</v>
      </c>
    </row>
    <row r="411" spans="1:13">
      <c r="A411" t="s">
        <v>3496</v>
      </c>
      <c r="B411">
        <v>1139569</v>
      </c>
      <c r="C411">
        <v>53.4</v>
      </c>
      <c r="D411">
        <v>52</v>
      </c>
      <c r="E411">
        <v>673</v>
      </c>
      <c r="F411">
        <v>0</v>
      </c>
      <c r="G411">
        <v>0</v>
      </c>
      <c r="H411">
        <v>2.2000000000000002</v>
      </c>
      <c r="I411">
        <v>97.1</v>
      </c>
      <c r="J411">
        <v>97.1</v>
      </c>
      <c r="K411">
        <v>97.2</v>
      </c>
      <c r="L411">
        <v>97.2</v>
      </c>
      <c r="M411">
        <v>97.2</v>
      </c>
    </row>
    <row r="412" spans="1:13">
      <c r="A412" t="s">
        <v>3463</v>
      </c>
      <c r="B412">
        <v>1139569</v>
      </c>
      <c r="C412">
        <v>38.700000000000003</v>
      </c>
      <c r="D412">
        <v>38</v>
      </c>
      <c r="E412">
        <v>461</v>
      </c>
      <c r="F412">
        <v>0</v>
      </c>
      <c r="G412">
        <v>0</v>
      </c>
      <c r="H412">
        <v>0.2</v>
      </c>
      <c r="I412">
        <v>96.5</v>
      </c>
      <c r="J412">
        <v>96.8</v>
      </c>
      <c r="K412">
        <v>97.1</v>
      </c>
      <c r="L412">
        <v>97.1</v>
      </c>
      <c r="M412">
        <v>97.2</v>
      </c>
    </row>
    <row r="413" spans="1:13">
      <c r="A413" t="s">
        <v>3663</v>
      </c>
      <c r="B413">
        <v>1139569</v>
      </c>
      <c r="C413">
        <v>175.1</v>
      </c>
      <c r="D413">
        <v>171</v>
      </c>
      <c r="E413">
        <v>2300</v>
      </c>
      <c r="F413">
        <v>0</v>
      </c>
      <c r="G413">
        <v>11.6</v>
      </c>
      <c r="H413">
        <v>92.1</v>
      </c>
      <c r="I413">
        <v>97.2</v>
      </c>
      <c r="J413">
        <v>97.2</v>
      </c>
      <c r="K413">
        <v>97.2</v>
      </c>
      <c r="L413">
        <v>97.2</v>
      </c>
      <c r="M413">
        <v>97.2</v>
      </c>
    </row>
    <row r="414" spans="1:13">
      <c r="A414" t="s">
        <v>3668</v>
      </c>
      <c r="B414">
        <v>1139569</v>
      </c>
      <c r="C414">
        <v>139.5</v>
      </c>
      <c r="D414">
        <v>139</v>
      </c>
      <c r="E414">
        <v>1765</v>
      </c>
      <c r="F414">
        <v>0</v>
      </c>
      <c r="G414">
        <v>1.4</v>
      </c>
      <c r="H414">
        <v>84.7</v>
      </c>
      <c r="I414">
        <v>97.2</v>
      </c>
      <c r="J414">
        <v>97.2</v>
      </c>
      <c r="K414">
        <v>97.2</v>
      </c>
      <c r="L414">
        <v>97.2</v>
      </c>
      <c r="M414">
        <v>97.2</v>
      </c>
    </row>
    <row r="415" spans="1:13">
      <c r="A415" t="s">
        <v>3669</v>
      </c>
      <c r="B415">
        <v>1139569</v>
      </c>
      <c r="C415">
        <v>93.7</v>
      </c>
      <c r="D415">
        <v>93</v>
      </c>
      <c r="E415">
        <v>1170</v>
      </c>
      <c r="F415">
        <v>0</v>
      </c>
      <c r="G415">
        <v>0.1</v>
      </c>
      <c r="H415">
        <v>40.799999999999997</v>
      </c>
      <c r="I415">
        <v>97.2</v>
      </c>
      <c r="J415">
        <v>97.2</v>
      </c>
      <c r="K415">
        <v>97.2</v>
      </c>
      <c r="L415">
        <v>97.2</v>
      </c>
      <c r="M415">
        <v>97.2</v>
      </c>
    </row>
    <row r="416" spans="1:13">
      <c r="A416" t="s">
        <v>3670</v>
      </c>
      <c r="B416">
        <v>1139569</v>
      </c>
      <c r="C416">
        <v>72.099999999999994</v>
      </c>
      <c r="D416">
        <v>70</v>
      </c>
      <c r="E416">
        <v>1038</v>
      </c>
      <c r="F416">
        <v>0</v>
      </c>
      <c r="G416">
        <v>0</v>
      </c>
      <c r="H416">
        <v>15</v>
      </c>
      <c r="I416">
        <v>97.2</v>
      </c>
      <c r="J416">
        <v>97.2</v>
      </c>
      <c r="K416">
        <v>97.2</v>
      </c>
      <c r="L416">
        <v>97.2</v>
      </c>
      <c r="M416">
        <v>97.2</v>
      </c>
    </row>
    <row r="417" spans="1:13">
      <c r="A417" t="s">
        <v>3673</v>
      </c>
      <c r="B417">
        <v>1139569</v>
      </c>
      <c r="C417">
        <v>149.9</v>
      </c>
      <c r="D417">
        <v>149</v>
      </c>
      <c r="E417">
        <v>1768</v>
      </c>
      <c r="F417">
        <v>0</v>
      </c>
      <c r="G417">
        <v>2.6</v>
      </c>
      <c r="H417">
        <v>87.8</v>
      </c>
      <c r="I417">
        <v>97.2</v>
      </c>
      <c r="J417">
        <v>97.2</v>
      </c>
      <c r="K417">
        <v>97.2</v>
      </c>
      <c r="L417">
        <v>97.2</v>
      </c>
      <c r="M417">
        <v>97.2</v>
      </c>
    </row>
    <row r="418" spans="1:13">
      <c r="A418" t="s">
        <v>3677</v>
      </c>
      <c r="B418">
        <v>1139569</v>
      </c>
      <c r="C418">
        <v>186.8</v>
      </c>
      <c r="D418">
        <v>187</v>
      </c>
      <c r="E418">
        <v>2278</v>
      </c>
      <c r="F418">
        <v>0</v>
      </c>
      <c r="G418">
        <v>13</v>
      </c>
      <c r="H418">
        <v>94.7</v>
      </c>
      <c r="I418">
        <v>97.2</v>
      </c>
      <c r="J418">
        <v>97.2</v>
      </c>
      <c r="K418">
        <v>97.2</v>
      </c>
      <c r="L418">
        <v>97.2</v>
      </c>
      <c r="M418">
        <v>97.2</v>
      </c>
    </row>
    <row r="419" spans="1:13">
      <c r="A419" t="s">
        <v>3477</v>
      </c>
      <c r="B419">
        <v>1139569</v>
      </c>
      <c r="C419">
        <v>36.1</v>
      </c>
      <c r="D419">
        <v>35</v>
      </c>
      <c r="E419">
        <v>495</v>
      </c>
      <c r="F419">
        <v>0</v>
      </c>
      <c r="G419">
        <v>0</v>
      </c>
      <c r="H419">
        <v>0.1</v>
      </c>
      <c r="I419">
        <v>96.3</v>
      </c>
      <c r="J419">
        <v>96.8</v>
      </c>
      <c r="K419">
        <v>97.1</v>
      </c>
      <c r="L419">
        <v>97.1</v>
      </c>
      <c r="M419">
        <v>97.2</v>
      </c>
    </row>
    <row r="420" spans="1:13">
      <c r="A420" t="s">
        <v>3494</v>
      </c>
      <c r="B420">
        <v>1139569</v>
      </c>
      <c r="C420">
        <v>9.5</v>
      </c>
      <c r="D420">
        <v>9</v>
      </c>
      <c r="E420">
        <v>119</v>
      </c>
      <c r="F420">
        <v>0</v>
      </c>
      <c r="G420">
        <v>0</v>
      </c>
      <c r="H420">
        <v>0</v>
      </c>
      <c r="I420">
        <v>44.9</v>
      </c>
      <c r="J420">
        <v>58.7</v>
      </c>
      <c r="K420">
        <v>78.099999999999994</v>
      </c>
      <c r="L420">
        <v>84.3</v>
      </c>
      <c r="M420">
        <v>92.7</v>
      </c>
    </row>
    <row r="421" spans="1:13">
      <c r="A421" t="s">
        <v>3504</v>
      </c>
      <c r="B421">
        <v>1139569</v>
      </c>
      <c r="C421">
        <v>68.7</v>
      </c>
      <c r="D421">
        <v>68</v>
      </c>
      <c r="E421">
        <v>833</v>
      </c>
      <c r="F421">
        <v>0</v>
      </c>
      <c r="G421">
        <v>0</v>
      </c>
      <c r="H421">
        <v>9.3000000000000007</v>
      </c>
      <c r="I421">
        <v>97.2</v>
      </c>
      <c r="J421">
        <v>97.2</v>
      </c>
      <c r="K421">
        <v>97.2</v>
      </c>
      <c r="L421">
        <v>97.2</v>
      </c>
      <c r="M421">
        <v>97.2</v>
      </c>
    </row>
    <row r="422" spans="1:13">
      <c r="A422" t="s">
        <v>3505</v>
      </c>
      <c r="B422">
        <v>1139569</v>
      </c>
      <c r="C422">
        <v>36.5</v>
      </c>
      <c r="D422">
        <v>35</v>
      </c>
      <c r="E422">
        <v>537</v>
      </c>
      <c r="F422">
        <v>0</v>
      </c>
      <c r="G422">
        <v>0</v>
      </c>
      <c r="H422">
        <v>0.2</v>
      </c>
      <c r="I422">
        <v>96.3</v>
      </c>
      <c r="J422">
        <v>96.8</v>
      </c>
      <c r="K422">
        <v>97.1</v>
      </c>
      <c r="L422">
        <v>97.1</v>
      </c>
      <c r="M422">
        <v>97.2</v>
      </c>
    </row>
    <row r="423" spans="1:13">
      <c r="A423" t="s">
        <v>3513</v>
      </c>
      <c r="B423">
        <v>1139569</v>
      </c>
      <c r="C423">
        <v>55.3</v>
      </c>
      <c r="D423">
        <v>54</v>
      </c>
      <c r="E423">
        <v>643</v>
      </c>
      <c r="F423">
        <v>0</v>
      </c>
      <c r="G423">
        <v>0</v>
      </c>
      <c r="H423">
        <v>2.4</v>
      </c>
      <c r="I423">
        <v>97.1</v>
      </c>
      <c r="J423">
        <v>97.2</v>
      </c>
      <c r="K423">
        <v>97.2</v>
      </c>
      <c r="L423">
        <v>97.2</v>
      </c>
      <c r="M423">
        <v>97.2</v>
      </c>
    </row>
    <row r="424" spans="1:13">
      <c r="A424" t="s">
        <v>3519</v>
      </c>
      <c r="B424">
        <v>1139569</v>
      </c>
      <c r="C424">
        <v>42.8</v>
      </c>
      <c r="D424">
        <v>42</v>
      </c>
      <c r="E424">
        <v>531</v>
      </c>
      <c r="F424">
        <v>0</v>
      </c>
      <c r="G424">
        <v>0</v>
      </c>
      <c r="H424">
        <v>0.4</v>
      </c>
      <c r="I424">
        <v>96.9</v>
      </c>
      <c r="J424">
        <v>97.1</v>
      </c>
      <c r="K424">
        <v>97.2</v>
      </c>
      <c r="L424">
        <v>97.2</v>
      </c>
      <c r="M424">
        <v>97.2</v>
      </c>
    </row>
    <row r="425" spans="1:13">
      <c r="A425" t="s">
        <v>3525</v>
      </c>
      <c r="B425">
        <v>1139569</v>
      </c>
      <c r="C425">
        <v>9.9</v>
      </c>
      <c r="D425">
        <v>9</v>
      </c>
      <c r="E425">
        <v>145</v>
      </c>
      <c r="F425">
        <v>0</v>
      </c>
      <c r="G425">
        <v>0</v>
      </c>
      <c r="H425">
        <v>0</v>
      </c>
      <c r="I425">
        <v>47.8</v>
      </c>
      <c r="J425">
        <v>60.7</v>
      </c>
      <c r="K425">
        <v>79.400000000000006</v>
      </c>
      <c r="L425">
        <v>85.3</v>
      </c>
      <c r="M425">
        <v>93.4</v>
      </c>
    </row>
    <row r="426" spans="1:13">
      <c r="A426" t="s">
        <v>3530</v>
      </c>
      <c r="B426">
        <v>1139569</v>
      </c>
      <c r="C426">
        <v>13.4</v>
      </c>
      <c r="D426">
        <v>13</v>
      </c>
      <c r="E426">
        <v>192</v>
      </c>
      <c r="F426">
        <v>0</v>
      </c>
      <c r="G426">
        <v>0</v>
      </c>
      <c r="H426">
        <v>0</v>
      </c>
      <c r="I426">
        <v>66.400000000000006</v>
      </c>
      <c r="J426">
        <v>77.099999999999994</v>
      </c>
      <c r="K426">
        <v>88.8</v>
      </c>
      <c r="L426">
        <v>92</v>
      </c>
      <c r="M426">
        <v>95.7</v>
      </c>
    </row>
    <row r="427" spans="1:13">
      <c r="A427" t="s">
        <v>3473</v>
      </c>
      <c r="B427">
        <v>1139569</v>
      </c>
      <c r="C427">
        <v>64.099999999999994</v>
      </c>
      <c r="D427">
        <v>59</v>
      </c>
      <c r="E427">
        <v>1234</v>
      </c>
      <c r="F427">
        <v>0</v>
      </c>
      <c r="G427">
        <v>0.7</v>
      </c>
      <c r="H427">
        <v>3.8</v>
      </c>
      <c r="I427">
        <v>97.2</v>
      </c>
      <c r="J427">
        <v>97.2</v>
      </c>
      <c r="K427">
        <v>97.2</v>
      </c>
      <c r="L427">
        <v>97.2</v>
      </c>
      <c r="M427">
        <v>97.2</v>
      </c>
    </row>
    <row r="428" spans="1:13">
      <c r="A428" t="s">
        <v>3489</v>
      </c>
      <c r="B428">
        <v>1139569</v>
      </c>
      <c r="C428">
        <v>68.3</v>
      </c>
      <c r="D428">
        <v>68</v>
      </c>
      <c r="E428">
        <v>878</v>
      </c>
      <c r="F428">
        <v>0</v>
      </c>
      <c r="G428">
        <v>0</v>
      </c>
      <c r="H428">
        <v>9.1</v>
      </c>
      <c r="I428">
        <v>97.2</v>
      </c>
      <c r="J428">
        <v>97.2</v>
      </c>
      <c r="K428">
        <v>97.2</v>
      </c>
      <c r="L428">
        <v>97.2</v>
      </c>
      <c r="M428">
        <v>97.2</v>
      </c>
    </row>
    <row r="429" spans="1:13">
      <c r="A429" t="s">
        <v>3501</v>
      </c>
      <c r="B429">
        <v>1139569</v>
      </c>
      <c r="C429">
        <v>66.400000000000006</v>
      </c>
      <c r="D429">
        <v>66</v>
      </c>
      <c r="E429">
        <v>843</v>
      </c>
      <c r="F429">
        <v>0</v>
      </c>
      <c r="G429">
        <v>0</v>
      </c>
      <c r="H429">
        <v>7</v>
      </c>
      <c r="I429">
        <v>97.2</v>
      </c>
      <c r="J429">
        <v>97.2</v>
      </c>
      <c r="K429">
        <v>97.2</v>
      </c>
      <c r="L429">
        <v>97.2</v>
      </c>
      <c r="M429">
        <v>97.2</v>
      </c>
    </row>
    <row r="430" spans="1:13">
      <c r="A430" t="s">
        <v>3547</v>
      </c>
      <c r="B430">
        <v>1139569</v>
      </c>
      <c r="C430">
        <v>72.7</v>
      </c>
      <c r="D430">
        <v>72</v>
      </c>
      <c r="E430">
        <v>920</v>
      </c>
      <c r="F430">
        <v>0</v>
      </c>
      <c r="G430">
        <v>0</v>
      </c>
      <c r="H430">
        <v>12.7</v>
      </c>
      <c r="I430">
        <v>97.2</v>
      </c>
      <c r="J430">
        <v>97.2</v>
      </c>
      <c r="K430">
        <v>97.2</v>
      </c>
      <c r="L430">
        <v>97.2</v>
      </c>
      <c r="M430">
        <v>97.2</v>
      </c>
    </row>
    <row r="431" spans="1:13">
      <c r="A431" t="s">
        <v>3550</v>
      </c>
      <c r="B431">
        <v>1139569</v>
      </c>
      <c r="C431">
        <v>605.79999999999995</v>
      </c>
      <c r="D431">
        <v>600</v>
      </c>
      <c r="E431">
        <v>7982</v>
      </c>
      <c r="F431">
        <v>0</v>
      </c>
      <c r="G431">
        <v>95.7</v>
      </c>
      <c r="H431">
        <v>97.2</v>
      </c>
      <c r="I431">
        <v>97.2</v>
      </c>
      <c r="J431">
        <v>97.2</v>
      </c>
      <c r="K431">
        <v>97.2</v>
      </c>
      <c r="L431">
        <v>97.2</v>
      </c>
      <c r="M431">
        <v>97.2</v>
      </c>
    </row>
    <row r="432" spans="1:13">
      <c r="A432" t="s">
        <v>3660</v>
      </c>
      <c r="B432">
        <v>1139569</v>
      </c>
      <c r="C432">
        <v>91</v>
      </c>
      <c r="D432">
        <v>91</v>
      </c>
      <c r="E432">
        <v>1064</v>
      </c>
      <c r="F432">
        <v>0</v>
      </c>
      <c r="G432">
        <v>0.2</v>
      </c>
      <c r="H432">
        <v>37.1</v>
      </c>
      <c r="I432">
        <v>97.2</v>
      </c>
      <c r="J432">
        <v>97.2</v>
      </c>
      <c r="K432">
        <v>97.2</v>
      </c>
      <c r="L432">
        <v>97.2</v>
      </c>
      <c r="M432">
        <v>97.2</v>
      </c>
    </row>
    <row r="433" spans="1:13">
      <c r="A433" t="s">
        <v>3559</v>
      </c>
      <c r="B433">
        <v>1139569</v>
      </c>
      <c r="C433">
        <v>83.1</v>
      </c>
      <c r="D433">
        <v>79</v>
      </c>
      <c r="E433">
        <v>1072</v>
      </c>
      <c r="F433">
        <v>0</v>
      </c>
      <c r="G433">
        <v>0.1</v>
      </c>
      <c r="H433">
        <v>28.7</v>
      </c>
      <c r="I433">
        <v>97.2</v>
      </c>
      <c r="J433">
        <v>97.2</v>
      </c>
      <c r="K433">
        <v>97.2</v>
      </c>
      <c r="L433">
        <v>97.2</v>
      </c>
      <c r="M433">
        <v>97.2</v>
      </c>
    </row>
    <row r="434" spans="1:13">
      <c r="A434" t="s">
        <v>3567</v>
      </c>
      <c r="B434">
        <v>1139569</v>
      </c>
      <c r="C434">
        <v>46.9</v>
      </c>
      <c r="D434">
        <v>41</v>
      </c>
      <c r="E434">
        <v>664</v>
      </c>
      <c r="F434">
        <v>0</v>
      </c>
      <c r="G434">
        <v>0</v>
      </c>
      <c r="H434">
        <v>6.3</v>
      </c>
      <c r="I434">
        <v>94.9</v>
      </c>
      <c r="J434">
        <v>96</v>
      </c>
      <c r="K434">
        <v>96.9</v>
      </c>
      <c r="L434">
        <v>97</v>
      </c>
      <c r="M434">
        <v>97.2</v>
      </c>
    </row>
    <row r="435" spans="1:13">
      <c r="A435" t="s">
        <v>3462</v>
      </c>
      <c r="B435">
        <v>1139569</v>
      </c>
      <c r="C435">
        <v>29.7</v>
      </c>
      <c r="D435">
        <v>29</v>
      </c>
      <c r="E435">
        <v>416</v>
      </c>
      <c r="F435">
        <v>0</v>
      </c>
      <c r="G435">
        <v>0</v>
      </c>
      <c r="H435">
        <v>0</v>
      </c>
      <c r="I435">
        <v>95.6</v>
      </c>
      <c r="J435">
        <v>96.4</v>
      </c>
      <c r="K435">
        <v>96.9</v>
      </c>
      <c r="L435">
        <v>97.1</v>
      </c>
      <c r="M435">
        <v>97.2</v>
      </c>
    </row>
    <row r="436" spans="1:13">
      <c r="A436" t="s">
        <v>3465</v>
      </c>
      <c r="B436">
        <v>1139569</v>
      </c>
      <c r="C436">
        <v>17.100000000000001</v>
      </c>
      <c r="D436">
        <v>16</v>
      </c>
      <c r="E436">
        <v>258</v>
      </c>
      <c r="F436">
        <v>0</v>
      </c>
      <c r="G436">
        <v>0</v>
      </c>
      <c r="H436">
        <v>0</v>
      </c>
      <c r="I436">
        <v>81.599999999999994</v>
      </c>
      <c r="J436">
        <v>88.1</v>
      </c>
      <c r="K436">
        <v>94.1</v>
      </c>
      <c r="L436">
        <v>95.4</v>
      </c>
      <c r="M436">
        <v>96.7</v>
      </c>
    </row>
    <row r="437" spans="1:13">
      <c r="A437" t="s">
        <v>3476</v>
      </c>
      <c r="B437">
        <v>1139569</v>
      </c>
      <c r="C437">
        <v>62.6</v>
      </c>
      <c r="D437">
        <v>62</v>
      </c>
      <c r="E437">
        <v>833</v>
      </c>
      <c r="F437">
        <v>0</v>
      </c>
      <c r="G437">
        <v>0</v>
      </c>
      <c r="H437">
        <v>5</v>
      </c>
      <c r="I437">
        <v>97.2</v>
      </c>
      <c r="J437">
        <v>97.2</v>
      </c>
      <c r="K437">
        <v>97.2</v>
      </c>
      <c r="L437">
        <v>97.2</v>
      </c>
      <c r="M437">
        <v>97.2</v>
      </c>
    </row>
    <row r="438" spans="1:13">
      <c r="A438" t="s">
        <v>3488</v>
      </c>
      <c r="B438">
        <v>1139569</v>
      </c>
      <c r="C438">
        <v>45.3</v>
      </c>
      <c r="D438">
        <v>45</v>
      </c>
      <c r="E438">
        <v>583</v>
      </c>
      <c r="F438">
        <v>0</v>
      </c>
      <c r="G438">
        <v>0</v>
      </c>
      <c r="H438">
        <v>0.7</v>
      </c>
      <c r="I438">
        <v>97.1</v>
      </c>
      <c r="J438">
        <v>97.1</v>
      </c>
      <c r="K438">
        <v>97.2</v>
      </c>
      <c r="L438">
        <v>97.2</v>
      </c>
      <c r="M438">
        <v>97.2</v>
      </c>
    </row>
    <row r="439" spans="1:13">
      <c r="A439" t="s">
        <v>3497</v>
      </c>
      <c r="B439">
        <v>1139569</v>
      </c>
      <c r="C439">
        <v>22.4</v>
      </c>
      <c r="D439">
        <v>21</v>
      </c>
      <c r="E439">
        <v>328</v>
      </c>
      <c r="F439">
        <v>0</v>
      </c>
      <c r="G439">
        <v>0</v>
      </c>
      <c r="H439">
        <v>0</v>
      </c>
      <c r="I439">
        <v>90</v>
      </c>
      <c r="J439">
        <v>93.4</v>
      </c>
      <c r="K439">
        <v>96.1</v>
      </c>
      <c r="L439">
        <v>96.6</v>
      </c>
      <c r="M439">
        <v>97</v>
      </c>
    </row>
    <row r="440" spans="1:13">
      <c r="A440" t="s">
        <v>3520</v>
      </c>
      <c r="B440">
        <v>1139569</v>
      </c>
      <c r="C440">
        <v>6.8</v>
      </c>
      <c r="D440">
        <v>6</v>
      </c>
      <c r="E440">
        <v>96</v>
      </c>
      <c r="F440">
        <v>0</v>
      </c>
      <c r="G440">
        <v>0</v>
      </c>
      <c r="H440">
        <v>0</v>
      </c>
      <c r="I440">
        <v>26.4</v>
      </c>
      <c r="J440">
        <v>39.700000000000003</v>
      </c>
      <c r="K440">
        <v>63.4</v>
      </c>
      <c r="L440">
        <v>73.400000000000006</v>
      </c>
      <c r="M440">
        <v>88.2</v>
      </c>
    </row>
    <row r="441" spans="1:13">
      <c r="A441" t="s">
        <v>3540</v>
      </c>
      <c r="B441">
        <v>1139569</v>
      </c>
      <c r="C441">
        <v>75</v>
      </c>
      <c r="D441">
        <v>75</v>
      </c>
      <c r="E441">
        <v>998</v>
      </c>
      <c r="F441">
        <v>0</v>
      </c>
      <c r="G441">
        <v>0</v>
      </c>
      <c r="H441">
        <v>15.1</v>
      </c>
      <c r="I441">
        <v>97.2</v>
      </c>
      <c r="J441">
        <v>97.2</v>
      </c>
      <c r="K441">
        <v>97.2</v>
      </c>
      <c r="L441">
        <v>97.2</v>
      </c>
      <c r="M441">
        <v>97.2</v>
      </c>
    </row>
    <row r="442" spans="1:13">
      <c r="A442" t="s">
        <v>3541</v>
      </c>
      <c r="B442">
        <v>1139569</v>
      </c>
      <c r="C442">
        <v>47</v>
      </c>
      <c r="D442">
        <v>47</v>
      </c>
      <c r="E442">
        <v>614</v>
      </c>
      <c r="F442">
        <v>0</v>
      </c>
      <c r="G442">
        <v>0</v>
      </c>
      <c r="H442">
        <v>0.9</v>
      </c>
      <c r="I442">
        <v>97</v>
      </c>
      <c r="J442">
        <v>97.1</v>
      </c>
      <c r="K442">
        <v>97.2</v>
      </c>
      <c r="L442">
        <v>97.2</v>
      </c>
      <c r="M442">
        <v>97.2</v>
      </c>
    </row>
    <row r="443" spans="1:13">
      <c r="A443" t="s">
        <v>3548</v>
      </c>
      <c r="B443">
        <v>1139569</v>
      </c>
      <c r="C443">
        <v>37.200000000000003</v>
      </c>
      <c r="D443">
        <v>37</v>
      </c>
      <c r="E443">
        <v>502</v>
      </c>
      <c r="F443">
        <v>0</v>
      </c>
      <c r="G443">
        <v>0</v>
      </c>
      <c r="H443">
        <v>0.2</v>
      </c>
      <c r="I443">
        <v>96.7</v>
      </c>
      <c r="J443">
        <v>97</v>
      </c>
      <c r="K443">
        <v>97.2</v>
      </c>
      <c r="L443">
        <v>97.2</v>
      </c>
      <c r="M443">
        <v>97.2</v>
      </c>
    </row>
    <row r="444" spans="1:13">
      <c r="A444" t="s">
        <v>3572</v>
      </c>
      <c r="B444">
        <v>1139569</v>
      </c>
      <c r="C444">
        <v>28</v>
      </c>
      <c r="D444">
        <v>27</v>
      </c>
      <c r="E444">
        <v>425</v>
      </c>
      <c r="F444">
        <v>0</v>
      </c>
      <c r="G444">
        <v>0</v>
      </c>
      <c r="H444">
        <v>0</v>
      </c>
      <c r="I444">
        <v>93.2</v>
      </c>
      <c r="J444">
        <v>95.1</v>
      </c>
      <c r="K444">
        <v>96.7</v>
      </c>
      <c r="L444">
        <v>96.9</v>
      </c>
      <c r="M444">
        <v>97.1</v>
      </c>
    </row>
    <row r="445" spans="1:13">
      <c r="A445" t="s">
        <v>3455</v>
      </c>
      <c r="B445">
        <v>1139569</v>
      </c>
      <c r="C445">
        <v>9</v>
      </c>
      <c r="D445">
        <v>8</v>
      </c>
      <c r="E445">
        <v>147</v>
      </c>
      <c r="F445">
        <v>0</v>
      </c>
      <c r="G445">
        <v>0</v>
      </c>
      <c r="H445">
        <v>0</v>
      </c>
      <c r="I445">
        <v>41.5</v>
      </c>
      <c r="J445">
        <v>55.7</v>
      </c>
      <c r="K445">
        <v>76.5</v>
      </c>
      <c r="L445">
        <v>83.4</v>
      </c>
      <c r="M445">
        <v>92.6</v>
      </c>
    </row>
    <row r="446" spans="1:13">
      <c r="A446" t="s">
        <v>3704</v>
      </c>
      <c r="B446">
        <v>1139569</v>
      </c>
      <c r="C446">
        <v>41.1</v>
      </c>
      <c r="D446">
        <v>40</v>
      </c>
      <c r="E446">
        <v>567</v>
      </c>
      <c r="F446">
        <v>0</v>
      </c>
      <c r="G446">
        <v>0</v>
      </c>
      <c r="H446">
        <v>0.3</v>
      </c>
      <c r="I446">
        <v>96.8</v>
      </c>
      <c r="J446">
        <v>97</v>
      </c>
      <c r="K446">
        <v>97.1</v>
      </c>
      <c r="L446">
        <v>97.2</v>
      </c>
      <c r="M446">
        <v>97.2</v>
      </c>
    </row>
    <row r="447" spans="1:13">
      <c r="A447" t="s">
        <v>3459</v>
      </c>
      <c r="B447">
        <v>1139569</v>
      </c>
      <c r="C447">
        <v>7</v>
      </c>
      <c r="D447">
        <v>6</v>
      </c>
      <c r="E447">
        <v>82</v>
      </c>
      <c r="F447">
        <v>0</v>
      </c>
      <c r="G447">
        <v>0</v>
      </c>
      <c r="H447">
        <v>0</v>
      </c>
      <c r="I447">
        <v>26.9</v>
      </c>
      <c r="J447">
        <v>40.6</v>
      </c>
      <c r="K447">
        <v>65.5</v>
      </c>
      <c r="L447">
        <v>75.099999999999994</v>
      </c>
      <c r="M447">
        <v>89.4</v>
      </c>
    </row>
    <row r="448" spans="1:13">
      <c r="A448" t="s">
        <v>3723</v>
      </c>
      <c r="B448">
        <v>1139569</v>
      </c>
      <c r="C448">
        <v>31.4</v>
      </c>
      <c r="D448">
        <v>31</v>
      </c>
      <c r="E448">
        <v>447</v>
      </c>
      <c r="F448">
        <v>0</v>
      </c>
      <c r="G448">
        <v>0</v>
      </c>
      <c r="H448">
        <v>0.1</v>
      </c>
      <c r="I448">
        <v>95.7</v>
      </c>
      <c r="J448">
        <v>96.5</v>
      </c>
      <c r="K448">
        <v>97</v>
      </c>
      <c r="L448">
        <v>97.1</v>
      </c>
      <c r="M448">
        <v>97.2</v>
      </c>
    </row>
    <row r="449" spans="1:13">
      <c r="A449" t="s">
        <v>3724</v>
      </c>
      <c r="B449">
        <v>1139569</v>
      </c>
      <c r="C449">
        <v>12.9</v>
      </c>
      <c r="D449">
        <v>12</v>
      </c>
      <c r="E449">
        <v>208</v>
      </c>
      <c r="F449">
        <v>0</v>
      </c>
      <c r="G449">
        <v>0</v>
      </c>
      <c r="H449">
        <v>0</v>
      </c>
      <c r="I449">
        <v>65.099999999999994</v>
      </c>
      <c r="J449">
        <v>76.3</v>
      </c>
      <c r="K449">
        <v>89.1</v>
      </c>
      <c r="L449">
        <v>92.3</v>
      </c>
      <c r="M449">
        <v>95.9</v>
      </c>
    </row>
    <row r="450" spans="1:13">
      <c r="A450" t="s">
        <v>3725</v>
      </c>
      <c r="B450">
        <v>1139569</v>
      </c>
      <c r="C450">
        <v>47.5</v>
      </c>
      <c r="D450">
        <v>46</v>
      </c>
      <c r="E450">
        <v>724</v>
      </c>
      <c r="F450">
        <v>0</v>
      </c>
      <c r="G450">
        <v>0</v>
      </c>
      <c r="H450">
        <v>1.1000000000000001</v>
      </c>
      <c r="I450">
        <v>97</v>
      </c>
      <c r="J450">
        <v>97.1</v>
      </c>
      <c r="K450">
        <v>97.2</v>
      </c>
      <c r="L450">
        <v>97.2</v>
      </c>
      <c r="M450">
        <v>97.2</v>
      </c>
    </row>
    <row r="451" spans="1:13">
      <c r="A451" t="s">
        <v>3728</v>
      </c>
      <c r="B451">
        <v>1139569</v>
      </c>
      <c r="C451">
        <v>31</v>
      </c>
      <c r="D451">
        <v>30</v>
      </c>
      <c r="E451">
        <v>370</v>
      </c>
      <c r="F451">
        <v>0</v>
      </c>
      <c r="G451">
        <v>0</v>
      </c>
      <c r="H451">
        <v>0.1</v>
      </c>
      <c r="I451">
        <v>95.8</v>
      </c>
      <c r="J451">
        <v>96.6</v>
      </c>
      <c r="K451">
        <v>97</v>
      </c>
      <c r="L451">
        <v>97.1</v>
      </c>
      <c r="M451">
        <v>97.2</v>
      </c>
    </row>
    <row r="452" spans="1:13">
      <c r="A452" t="s">
        <v>3726</v>
      </c>
      <c r="B452">
        <v>1139569</v>
      </c>
      <c r="C452">
        <v>148.5</v>
      </c>
      <c r="D452">
        <v>148</v>
      </c>
      <c r="E452">
        <v>1922</v>
      </c>
      <c r="F452">
        <v>0</v>
      </c>
      <c r="G452">
        <v>2.2999999999999998</v>
      </c>
      <c r="H452">
        <v>86.3</v>
      </c>
      <c r="I452">
        <v>97.2</v>
      </c>
      <c r="J452">
        <v>97.2</v>
      </c>
      <c r="K452">
        <v>97.2</v>
      </c>
      <c r="L452">
        <v>97.2</v>
      </c>
      <c r="M452">
        <v>97.2</v>
      </c>
    </row>
    <row r="453" spans="1:13">
      <c r="A453" t="s">
        <v>3727</v>
      </c>
      <c r="B453">
        <v>1139569</v>
      </c>
      <c r="C453">
        <v>133.6</v>
      </c>
      <c r="D453">
        <v>133</v>
      </c>
      <c r="E453">
        <v>1665</v>
      </c>
      <c r="F453">
        <v>0</v>
      </c>
      <c r="G453">
        <v>1.2</v>
      </c>
      <c r="H453">
        <v>80</v>
      </c>
      <c r="I453">
        <v>97.2</v>
      </c>
      <c r="J453">
        <v>97.2</v>
      </c>
      <c r="K453">
        <v>97.2</v>
      </c>
      <c r="L453">
        <v>97.2</v>
      </c>
      <c r="M453">
        <v>97.2</v>
      </c>
    </row>
    <row r="454" spans="1:13">
      <c r="A454" t="s">
        <v>3713</v>
      </c>
      <c r="B454">
        <v>1139569</v>
      </c>
      <c r="C454">
        <v>11.1</v>
      </c>
      <c r="D454">
        <v>10</v>
      </c>
      <c r="E454">
        <v>184</v>
      </c>
      <c r="F454">
        <v>0</v>
      </c>
      <c r="G454">
        <v>0</v>
      </c>
      <c r="H454">
        <v>0</v>
      </c>
      <c r="I454">
        <v>53.9</v>
      </c>
      <c r="J454">
        <v>65.599999999999994</v>
      </c>
      <c r="K454">
        <v>81.400000000000006</v>
      </c>
      <c r="L454">
        <v>86.3</v>
      </c>
      <c r="M454">
        <v>93.2</v>
      </c>
    </row>
    <row r="455" spans="1:13">
      <c r="A455" t="s">
        <v>3712</v>
      </c>
      <c r="B455">
        <v>1139569</v>
      </c>
      <c r="C455">
        <v>26</v>
      </c>
      <c r="D455">
        <v>25</v>
      </c>
      <c r="E455">
        <v>310</v>
      </c>
      <c r="F455">
        <v>0</v>
      </c>
      <c r="G455">
        <v>0</v>
      </c>
      <c r="H455">
        <v>0</v>
      </c>
      <c r="I455">
        <v>92.4</v>
      </c>
      <c r="J455">
        <v>94.5</v>
      </c>
      <c r="K455">
        <v>96.3</v>
      </c>
      <c r="L455">
        <v>96.6</v>
      </c>
      <c r="M455">
        <v>97.1</v>
      </c>
    </row>
    <row r="456" spans="1:13">
      <c r="A456" t="s">
        <v>3718</v>
      </c>
      <c r="B456">
        <v>1139569</v>
      </c>
      <c r="C456">
        <v>115.1</v>
      </c>
      <c r="D456">
        <v>114</v>
      </c>
      <c r="E456">
        <v>1436</v>
      </c>
      <c r="F456">
        <v>0</v>
      </c>
      <c r="G456">
        <v>0.5</v>
      </c>
      <c r="H456">
        <v>65.900000000000006</v>
      </c>
      <c r="I456">
        <v>97.2</v>
      </c>
      <c r="J456">
        <v>97.2</v>
      </c>
      <c r="K456">
        <v>97.2</v>
      </c>
      <c r="L456">
        <v>97.2</v>
      </c>
      <c r="M456">
        <v>97.2</v>
      </c>
    </row>
    <row r="457" spans="1:13">
      <c r="A457" t="s">
        <v>3719</v>
      </c>
      <c r="B457">
        <v>1139569</v>
      </c>
      <c r="C457">
        <v>92.8</v>
      </c>
      <c r="D457">
        <v>92</v>
      </c>
      <c r="E457">
        <v>1159</v>
      </c>
      <c r="F457">
        <v>0</v>
      </c>
      <c r="G457">
        <v>0.1</v>
      </c>
      <c r="H457">
        <v>40.700000000000003</v>
      </c>
      <c r="I457">
        <v>97.2</v>
      </c>
      <c r="J457">
        <v>97.2</v>
      </c>
      <c r="K457">
        <v>97.2</v>
      </c>
      <c r="L457">
        <v>97.2</v>
      </c>
      <c r="M457">
        <v>97.2</v>
      </c>
    </row>
    <row r="458" spans="1:13">
      <c r="A458" t="s">
        <v>3685</v>
      </c>
      <c r="B458">
        <v>1139569</v>
      </c>
      <c r="C458">
        <v>57.6</v>
      </c>
      <c r="D458">
        <v>56</v>
      </c>
      <c r="E458">
        <v>743</v>
      </c>
      <c r="F458">
        <v>0</v>
      </c>
      <c r="G458">
        <v>0</v>
      </c>
      <c r="H458">
        <v>4.9000000000000004</v>
      </c>
      <c r="I458">
        <v>97.1</v>
      </c>
      <c r="J458">
        <v>97.2</v>
      </c>
      <c r="K458">
        <v>97.2</v>
      </c>
      <c r="L458">
        <v>97.2</v>
      </c>
      <c r="M458">
        <v>97.2</v>
      </c>
    </row>
    <row r="459" spans="1:13">
      <c r="A459" t="s">
        <v>3691</v>
      </c>
      <c r="B459">
        <v>1139569</v>
      </c>
      <c r="C459">
        <v>44.9</v>
      </c>
      <c r="D459">
        <v>44</v>
      </c>
      <c r="E459">
        <v>458</v>
      </c>
      <c r="F459">
        <v>0</v>
      </c>
      <c r="G459">
        <v>0</v>
      </c>
      <c r="H459">
        <v>0.7</v>
      </c>
      <c r="I459">
        <v>96.8</v>
      </c>
      <c r="J459">
        <v>97</v>
      </c>
      <c r="K459">
        <v>97.1</v>
      </c>
      <c r="L459">
        <v>97.2</v>
      </c>
      <c r="M459">
        <v>97.2</v>
      </c>
    </row>
    <row r="460" spans="1:13">
      <c r="A460" t="s">
        <v>3697</v>
      </c>
      <c r="B460">
        <v>1139569</v>
      </c>
      <c r="C460">
        <v>17</v>
      </c>
      <c r="D460">
        <v>16</v>
      </c>
      <c r="E460">
        <v>231</v>
      </c>
      <c r="F460">
        <v>0</v>
      </c>
      <c r="G460">
        <v>0</v>
      </c>
      <c r="H460">
        <v>0</v>
      </c>
      <c r="I460">
        <v>76.599999999999994</v>
      </c>
      <c r="J460">
        <v>83.6</v>
      </c>
      <c r="K460">
        <v>91.3</v>
      </c>
      <c r="L460">
        <v>93.4</v>
      </c>
      <c r="M460">
        <v>95.9</v>
      </c>
    </row>
    <row r="461" spans="1:13">
      <c r="A461" t="s">
        <v>3699</v>
      </c>
      <c r="B461">
        <v>1139569</v>
      </c>
      <c r="C461">
        <v>8.5</v>
      </c>
      <c r="D461">
        <v>7</v>
      </c>
      <c r="E461">
        <v>154</v>
      </c>
      <c r="F461">
        <v>0</v>
      </c>
      <c r="G461">
        <v>0</v>
      </c>
      <c r="H461">
        <v>0.2</v>
      </c>
      <c r="I461">
        <v>35.299999999999997</v>
      </c>
      <c r="J461">
        <v>47.9</v>
      </c>
      <c r="K461">
        <v>68.099999999999994</v>
      </c>
      <c r="L461">
        <v>76.099999999999994</v>
      </c>
      <c r="M461">
        <v>88.2</v>
      </c>
    </row>
    <row r="462" spans="1:13">
      <c r="A462" t="s">
        <v>3700</v>
      </c>
      <c r="B462">
        <v>1139569</v>
      </c>
      <c r="C462">
        <v>43.2</v>
      </c>
      <c r="D462">
        <v>42</v>
      </c>
      <c r="E462">
        <v>488</v>
      </c>
      <c r="F462">
        <v>0</v>
      </c>
      <c r="G462">
        <v>0</v>
      </c>
      <c r="H462">
        <v>1.1000000000000001</v>
      </c>
      <c r="I462">
        <v>96.5</v>
      </c>
      <c r="J462">
        <v>96.8</v>
      </c>
      <c r="K462">
        <v>97.1</v>
      </c>
      <c r="L462">
        <v>97.1</v>
      </c>
      <c r="M462">
        <v>97.2</v>
      </c>
    </row>
    <row r="463" spans="1:13">
      <c r="A463" t="s">
        <v>3591</v>
      </c>
      <c r="B463">
        <v>1139569</v>
      </c>
      <c r="C463">
        <v>13.6</v>
      </c>
      <c r="D463">
        <v>12</v>
      </c>
      <c r="E463">
        <v>177</v>
      </c>
      <c r="F463">
        <v>0</v>
      </c>
      <c r="G463">
        <v>0</v>
      </c>
      <c r="H463">
        <v>0</v>
      </c>
      <c r="I463">
        <v>64.900000000000006</v>
      </c>
      <c r="J463">
        <v>74.5</v>
      </c>
      <c r="K463">
        <v>86.7</v>
      </c>
      <c r="L463">
        <v>90.4</v>
      </c>
      <c r="M463">
        <v>95</v>
      </c>
    </row>
    <row r="464" spans="1:13">
      <c r="A464" t="s">
        <v>3705</v>
      </c>
      <c r="B464">
        <v>1139569</v>
      </c>
      <c r="C464">
        <v>90.2</v>
      </c>
      <c r="D464">
        <v>89</v>
      </c>
      <c r="E464">
        <v>1150</v>
      </c>
      <c r="F464">
        <v>0</v>
      </c>
      <c r="G464">
        <v>0.1</v>
      </c>
      <c r="H464">
        <v>36.799999999999997</v>
      </c>
      <c r="I464">
        <v>97.2</v>
      </c>
      <c r="J464">
        <v>97.2</v>
      </c>
      <c r="K464">
        <v>97.2</v>
      </c>
      <c r="L464">
        <v>97.2</v>
      </c>
      <c r="M464">
        <v>97.2</v>
      </c>
    </row>
    <row r="465" spans="1:13">
      <c r="A465" t="s">
        <v>3681</v>
      </c>
      <c r="B465">
        <v>1139569</v>
      </c>
      <c r="C465">
        <v>33</v>
      </c>
      <c r="D465">
        <v>32</v>
      </c>
      <c r="E465">
        <v>462</v>
      </c>
      <c r="F465">
        <v>0</v>
      </c>
      <c r="G465">
        <v>0</v>
      </c>
      <c r="H465">
        <v>0.2</v>
      </c>
      <c r="I465">
        <v>93.8</v>
      </c>
      <c r="J465">
        <v>95.1</v>
      </c>
      <c r="K465">
        <v>96.4</v>
      </c>
      <c r="L465">
        <v>96.7</v>
      </c>
      <c r="M465">
        <v>97</v>
      </c>
    </row>
    <row r="466" spans="1:13">
      <c r="A466" t="s">
        <v>3597</v>
      </c>
      <c r="B466">
        <v>1139569</v>
      </c>
      <c r="C466">
        <v>11.3</v>
      </c>
      <c r="D466">
        <v>10</v>
      </c>
      <c r="E466">
        <v>153</v>
      </c>
      <c r="F466">
        <v>0</v>
      </c>
      <c r="G466">
        <v>0</v>
      </c>
      <c r="H466">
        <v>0</v>
      </c>
      <c r="I466">
        <v>55.1</v>
      </c>
      <c r="J466">
        <v>67.099999999999994</v>
      </c>
      <c r="K466">
        <v>82.3</v>
      </c>
      <c r="L466">
        <v>87.1</v>
      </c>
      <c r="M466">
        <v>93.6</v>
      </c>
    </row>
    <row r="467" spans="1:13">
      <c r="A467" t="s">
        <v>3684</v>
      </c>
      <c r="B467">
        <v>1139569</v>
      </c>
      <c r="C467">
        <v>40.4</v>
      </c>
      <c r="D467">
        <v>39</v>
      </c>
      <c r="E467">
        <v>521</v>
      </c>
      <c r="F467">
        <v>0</v>
      </c>
      <c r="G467">
        <v>0</v>
      </c>
      <c r="H467">
        <v>0.4</v>
      </c>
      <c r="I467">
        <v>96.4</v>
      </c>
      <c r="J467">
        <v>96.8</v>
      </c>
      <c r="K467">
        <v>97.1</v>
      </c>
      <c r="L467">
        <v>97.1</v>
      </c>
      <c r="M467">
        <v>97.2</v>
      </c>
    </row>
    <row r="468" spans="1:13">
      <c r="A468" t="s">
        <v>3687</v>
      </c>
      <c r="B468">
        <v>1139569</v>
      </c>
      <c r="C468">
        <v>603.70000000000005</v>
      </c>
      <c r="D468">
        <v>594</v>
      </c>
      <c r="E468">
        <v>7995</v>
      </c>
      <c r="F468">
        <v>0</v>
      </c>
      <c r="G468">
        <v>94.2</v>
      </c>
      <c r="H468">
        <v>97.1</v>
      </c>
      <c r="I468">
        <v>97.2</v>
      </c>
      <c r="J468">
        <v>97.2</v>
      </c>
      <c r="K468">
        <v>97.2</v>
      </c>
      <c r="L468">
        <v>97.2</v>
      </c>
      <c r="M468">
        <v>97.2</v>
      </c>
    </row>
    <row r="469" spans="1:13">
      <c r="A469" t="s">
        <v>3683</v>
      </c>
      <c r="B469">
        <v>1139569</v>
      </c>
      <c r="C469">
        <v>18.7</v>
      </c>
      <c r="D469">
        <v>18</v>
      </c>
      <c r="E469">
        <v>253</v>
      </c>
      <c r="F469">
        <v>0</v>
      </c>
      <c r="G469">
        <v>0</v>
      </c>
      <c r="H469">
        <v>0</v>
      </c>
      <c r="I469">
        <v>82.5</v>
      </c>
      <c r="J469">
        <v>88.2</v>
      </c>
      <c r="K469">
        <v>94.1</v>
      </c>
      <c r="L469">
        <v>95.3</v>
      </c>
      <c r="M469">
        <v>96.6</v>
      </c>
    </row>
    <row r="470" spans="1:13">
      <c r="A470" t="s">
        <v>3570</v>
      </c>
      <c r="B470">
        <v>1139569</v>
      </c>
      <c r="C470">
        <v>12.1</v>
      </c>
      <c r="D470">
        <v>11</v>
      </c>
      <c r="E470">
        <v>201</v>
      </c>
      <c r="F470">
        <v>0</v>
      </c>
      <c r="G470">
        <v>0</v>
      </c>
      <c r="H470">
        <v>0</v>
      </c>
      <c r="I470">
        <v>60.5</v>
      </c>
      <c r="J470">
        <v>71.8</v>
      </c>
      <c r="K470">
        <v>85.9</v>
      </c>
      <c r="L470">
        <v>90.1</v>
      </c>
      <c r="M470">
        <v>95</v>
      </c>
    </row>
    <row r="471" spans="1:13">
      <c r="A471" t="s">
        <v>3571</v>
      </c>
      <c r="B471">
        <v>1139569</v>
      </c>
      <c r="C471">
        <v>16</v>
      </c>
      <c r="D471">
        <v>14</v>
      </c>
      <c r="E471">
        <v>228</v>
      </c>
      <c r="F471">
        <v>0</v>
      </c>
      <c r="G471">
        <v>0</v>
      </c>
      <c r="H471">
        <v>0</v>
      </c>
      <c r="I471">
        <v>69.7</v>
      </c>
      <c r="J471">
        <v>78.099999999999994</v>
      </c>
      <c r="K471">
        <v>88.3</v>
      </c>
      <c r="L471">
        <v>91.2</v>
      </c>
      <c r="M471">
        <v>95.1</v>
      </c>
    </row>
    <row r="472" spans="1:13">
      <c r="A472" t="s">
        <v>3574</v>
      </c>
      <c r="B472">
        <v>1139569</v>
      </c>
      <c r="C472">
        <v>8.3000000000000007</v>
      </c>
      <c r="D472">
        <v>7</v>
      </c>
      <c r="E472">
        <v>90</v>
      </c>
      <c r="F472">
        <v>0</v>
      </c>
      <c r="G472">
        <v>0</v>
      </c>
      <c r="H472">
        <v>0</v>
      </c>
      <c r="I472">
        <v>35.5</v>
      </c>
      <c r="J472">
        <v>47.4</v>
      </c>
      <c r="K472">
        <v>67.7</v>
      </c>
      <c r="L472">
        <v>76.099999999999994</v>
      </c>
      <c r="M472">
        <v>88.7</v>
      </c>
    </row>
    <row r="473" spans="1:13">
      <c r="A473" t="s">
        <v>3458</v>
      </c>
      <c r="B473">
        <v>1139569</v>
      </c>
      <c r="C473">
        <v>7.1</v>
      </c>
      <c r="D473">
        <v>6</v>
      </c>
      <c r="E473">
        <v>105</v>
      </c>
      <c r="F473">
        <v>0</v>
      </c>
      <c r="G473">
        <v>0</v>
      </c>
      <c r="H473">
        <v>0</v>
      </c>
      <c r="I473">
        <v>28.2</v>
      </c>
      <c r="J473">
        <v>41.6</v>
      </c>
      <c r="K473">
        <v>64.3</v>
      </c>
      <c r="L473">
        <v>74.3</v>
      </c>
      <c r="M473">
        <v>88.2</v>
      </c>
    </row>
    <row r="474" spans="1:13">
      <c r="A474" t="s">
        <v>3460</v>
      </c>
      <c r="B474">
        <v>1139569</v>
      </c>
      <c r="C474">
        <v>5.2</v>
      </c>
      <c r="D474">
        <v>4</v>
      </c>
      <c r="E474">
        <v>82</v>
      </c>
      <c r="F474">
        <v>0</v>
      </c>
      <c r="G474">
        <v>0</v>
      </c>
      <c r="H474">
        <v>0</v>
      </c>
      <c r="I474">
        <v>16.7</v>
      </c>
      <c r="J474">
        <v>26.8</v>
      </c>
      <c r="K474">
        <v>47.3</v>
      </c>
      <c r="L474">
        <v>58.5</v>
      </c>
      <c r="M474">
        <v>77.599999999999994</v>
      </c>
    </row>
    <row r="475" spans="1:13">
      <c r="A475" t="s">
        <v>3464</v>
      </c>
      <c r="B475">
        <v>1139569</v>
      </c>
      <c r="C475">
        <v>27.7</v>
      </c>
      <c r="D475">
        <v>27</v>
      </c>
      <c r="E475">
        <v>374</v>
      </c>
      <c r="F475">
        <v>0</v>
      </c>
      <c r="G475">
        <v>0</v>
      </c>
      <c r="H475">
        <v>0</v>
      </c>
      <c r="I475">
        <v>94.5</v>
      </c>
      <c r="J475">
        <v>95.9</v>
      </c>
      <c r="K475">
        <v>96.9</v>
      </c>
      <c r="L475">
        <v>97</v>
      </c>
      <c r="M475">
        <v>97.2</v>
      </c>
    </row>
    <row r="476" spans="1:13">
      <c r="A476" t="s">
        <v>3472</v>
      </c>
      <c r="B476">
        <v>1139569</v>
      </c>
      <c r="C476">
        <v>28.5</v>
      </c>
      <c r="D476">
        <v>28</v>
      </c>
      <c r="E476">
        <v>327</v>
      </c>
      <c r="F476">
        <v>0</v>
      </c>
      <c r="G476">
        <v>0</v>
      </c>
      <c r="H476">
        <v>0</v>
      </c>
      <c r="I476">
        <v>94.4</v>
      </c>
      <c r="J476">
        <v>95.7</v>
      </c>
      <c r="K476">
        <v>96.8</v>
      </c>
      <c r="L476">
        <v>97</v>
      </c>
      <c r="M476">
        <v>97.2</v>
      </c>
    </row>
    <row r="477" spans="1:13">
      <c r="A477" t="s">
        <v>3474</v>
      </c>
      <c r="B477">
        <v>1139569</v>
      </c>
      <c r="C477">
        <v>24.8</v>
      </c>
      <c r="D477">
        <v>24</v>
      </c>
      <c r="E477">
        <v>303</v>
      </c>
      <c r="F477">
        <v>0</v>
      </c>
      <c r="G477">
        <v>0</v>
      </c>
      <c r="H477">
        <v>0</v>
      </c>
      <c r="I477">
        <v>92.9</v>
      </c>
      <c r="J477">
        <v>95</v>
      </c>
      <c r="K477">
        <v>96.6</v>
      </c>
      <c r="L477">
        <v>96.9</v>
      </c>
      <c r="M477">
        <v>97.2</v>
      </c>
    </row>
    <row r="478" spans="1:13">
      <c r="A478" t="s">
        <v>3479</v>
      </c>
      <c r="B478">
        <v>1139569</v>
      </c>
      <c r="C478">
        <v>7.6</v>
      </c>
      <c r="D478">
        <v>7</v>
      </c>
      <c r="E478">
        <v>113</v>
      </c>
      <c r="F478">
        <v>0</v>
      </c>
      <c r="G478">
        <v>0</v>
      </c>
      <c r="H478">
        <v>0</v>
      </c>
      <c r="I478">
        <v>31.8</v>
      </c>
      <c r="J478">
        <v>45.3</v>
      </c>
      <c r="K478">
        <v>68.099999999999994</v>
      </c>
      <c r="L478">
        <v>76.599999999999994</v>
      </c>
      <c r="M478">
        <v>89.3</v>
      </c>
    </row>
    <row r="479" spans="1:13">
      <c r="A479" t="s">
        <v>3483</v>
      </c>
      <c r="B479">
        <v>1139569</v>
      </c>
      <c r="C479">
        <v>26</v>
      </c>
      <c r="D479">
        <v>25</v>
      </c>
      <c r="E479">
        <v>317</v>
      </c>
      <c r="F479">
        <v>0</v>
      </c>
      <c r="G479">
        <v>0</v>
      </c>
      <c r="H479">
        <v>0</v>
      </c>
      <c r="I479">
        <v>93.3</v>
      </c>
      <c r="J479">
        <v>95.2</v>
      </c>
      <c r="K479">
        <v>96.7</v>
      </c>
      <c r="L479">
        <v>96.8</v>
      </c>
      <c r="M479">
        <v>97.1</v>
      </c>
    </row>
    <row r="480" spans="1:13">
      <c r="A480" t="s">
        <v>3490</v>
      </c>
      <c r="B480">
        <v>1139569</v>
      </c>
      <c r="C480">
        <v>22.4</v>
      </c>
      <c r="D480">
        <v>22</v>
      </c>
      <c r="E480">
        <v>332</v>
      </c>
      <c r="F480">
        <v>0</v>
      </c>
      <c r="G480">
        <v>0</v>
      </c>
      <c r="H480">
        <v>0</v>
      </c>
      <c r="I480">
        <v>89.9</v>
      </c>
      <c r="J480">
        <v>93.1</v>
      </c>
      <c r="K480">
        <v>95.9</v>
      </c>
      <c r="L480">
        <v>96.4</v>
      </c>
      <c r="M480">
        <v>97.1</v>
      </c>
    </row>
    <row r="481" spans="1:13">
      <c r="A481" t="s">
        <v>3491</v>
      </c>
      <c r="B481">
        <v>1139569</v>
      </c>
      <c r="C481">
        <v>39.6</v>
      </c>
      <c r="D481">
        <v>39</v>
      </c>
      <c r="E481">
        <v>507</v>
      </c>
      <c r="F481">
        <v>0</v>
      </c>
      <c r="G481">
        <v>0</v>
      </c>
      <c r="H481">
        <v>0.3</v>
      </c>
      <c r="I481">
        <v>96.7</v>
      </c>
      <c r="J481">
        <v>97</v>
      </c>
      <c r="K481">
        <v>97.2</v>
      </c>
      <c r="L481">
        <v>97.2</v>
      </c>
      <c r="M481">
        <v>97.2</v>
      </c>
    </row>
    <row r="482" spans="1:13">
      <c r="A482" t="s">
        <v>3679</v>
      </c>
      <c r="B482">
        <v>1139569</v>
      </c>
      <c r="C482">
        <v>6.6</v>
      </c>
      <c r="D482">
        <v>6</v>
      </c>
      <c r="E482">
        <v>102</v>
      </c>
      <c r="F482">
        <v>0</v>
      </c>
      <c r="G482">
        <v>0</v>
      </c>
      <c r="H482">
        <v>0</v>
      </c>
      <c r="I482">
        <v>23.3</v>
      </c>
      <c r="J482">
        <v>36</v>
      </c>
      <c r="K482">
        <v>59.3</v>
      </c>
      <c r="L482">
        <v>70.5</v>
      </c>
      <c r="M482">
        <v>86.3</v>
      </c>
    </row>
    <row r="483" spans="1:13">
      <c r="A483" t="s">
        <v>3731</v>
      </c>
      <c r="B483">
        <v>1139569</v>
      </c>
      <c r="C483">
        <v>14.6</v>
      </c>
      <c r="D483">
        <v>14</v>
      </c>
      <c r="E483">
        <v>213</v>
      </c>
      <c r="F483">
        <v>0</v>
      </c>
      <c r="G483">
        <v>0</v>
      </c>
      <c r="H483">
        <v>0</v>
      </c>
      <c r="I483">
        <v>72.5</v>
      </c>
      <c r="J483">
        <v>81.3</v>
      </c>
      <c r="K483">
        <v>91</v>
      </c>
      <c r="L483">
        <v>93.4</v>
      </c>
      <c r="M483">
        <v>96.2</v>
      </c>
    </row>
    <row r="484" spans="1:13">
      <c r="A484" t="s">
        <v>3733</v>
      </c>
      <c r="B484">
        <v>1139569</v>
      </c>
      <c r="C484">
        <v>16</v>
      </c>
      <c r="D484">
        <v>15</v>
      </c>
      <c r="E484">
        <v>189</v>
      </c>
      <c r="F484">
        <v>0</v>
      </c>
      <c r="G484">
        <v>0</v>
      </c>
      <c r="H484">
        <v>0</v>
      </c>
      <c r="I484">
        <v>76.599999999999994</v>
      </c>
      <c r="J484">
        <v>84.6</v>
      </c>
      <c r="K484">
        <v>92.6</v>
      </c>
      <c r="L484">
        <v>94.4</v>
      </c>
      <c r="M484">
        <v>96.5</v>
      </c>
    </row>
    <row r="485" spans="1:13">
      <c r="A485" t="s">
        <v>3734</v>
      </c>
      <c r="B485">
        <v>1139569</v>
      </c>
      <c r="C485">
        <v>7.4</v>
      </c>
      <c r="D485">
        <v>7</v>
      </c>
      <c r="E485">
        <v>118</v>
      </c>
      <c r="F485">
        <v>0</v>
      </c>
      <c r="G485">
        <v>0</v>
      </c>
      <c r="H485">
        <v>0</v>
      </c>
      <c r="I485">
        <v>30.2</v>
      </c>
      <c r="J485">
        <v>43.6</v>
      </c>
      <c r="K485">
        <v>66.599999999999994</v>
      </c>
      <c r="L485">
        <v>76.099999999999994</v>
      </c>
      <c r="M485">
        <v>89.1</v>
      </c>
    </row>
    <row r="486" spans="1:13">
      <c r="A486" t="s">
        <v>3735</v>
      </c>
      <c r="B486">
        <v>1139569</v>
      </c>
      <c r="C486">
        <v>10.6</v>
      </c>
      <c r="D486">
        <v>10</v>
      </c>
      <c r="E486">
        <v>180</v>
      </c>
      <c r="F486">
        <v>0</v>
      </c>
      <c r="G486">
        <v>0</v>
      </c>
      <c r="H486">
        <v>0</v>
      </c>
      <c r="I486">
        <v>52.3</v>
      </c>
      <c r="J486">
        <v>65.599999999999994</v>
      </c>
      <c r="K486">
        <v>82.9</v>
      </c>
      <c r="L486">
        <v>88.2</v>
      </c>
      <c r="M486">
        <v>94.6</v>
      </c>
    </row>
    <row r="487" spans="1:13">
      <c r="A487" t="s">
        <v>3523</v>
      </c>
      <c r="B487">
        <v>1139569</v>
      </c>
      <c r="C487">
        <v>72.7</v>
      </c>
      <c r="D487">
        <v>72</v>
      </c>
      <c r="E487">
        <v>1032</v>
      </c>
      <c r="F487">
        <v>0</v>
      </c>
      <c r="G487">
        <v>0</v>
      </c>
      <c r="H487">
        <v>13.3</v>
      </c>
      <c r="I487">
        <v>97.2</v>
      </c>
      <c r="J487">
        <v>97.2</v>
      </c>
      <c r="K487">
        <v>97.2</v>
      </c>
      <c r="L487">
        <v>97.2</v>
      </c>
      <c r="M487">
        <v>97.2</v>
      </c>
    </row>
    <row r="488" spans="1:13">
      <c r="A488" t="s">
        <v>3672</v>
      </c>
      <c r="B488">
        <v>1139569</v>
      </c>
      <c r="C488">
        <v>69.2</v>
      </c>
      <c r="D488">
        <v>68</v>
      </c>
      <c r="E488">
        <v>863</v>
      </c>
      <c r="F488">
        <v>0</v>
      </c>
      <c r="G488">
        <v>0</v>
      </c>
      <c r="H488">
        <v>11.1</v>
      </c>
      <c r="I488">
        <v>97.2</v>
      </c>
      <c r="J488">
        <v>97.2</v>
      </c>
      <c r="K488">
        <v>97.2</v>
      </c>
      <c r="L488">
        <v>97.2</v>
      </c>
      <c r="M488">
        <v>97.2</v>
      </c>
    </row>
    <row r="489" spans="1:13">
      <c r="A489" t="s">
        <v>3658</v>
      </c>
      <c r="B489">
        <v>1139569</v>
      </c>
      <c r="C489">
        <v>37.4</v>
      </c>
      <c r="D489">
        <v>36</v>
      </c>
      <c r="E489">
        <v>454</v>
      </c>
      <c r="F489">
        <v>0</v>
      </c>
      <c r="G489">
        <v>0</v>
      </c>
      <c r="H489">
        <v>0.2</v>
      </c>
      <c r="I489">
        <v>96.5</v>
      </c>
      <c r="J489">
        <v>96.9</v>
      </c>
      <c r="K489">
        <v>97.1</v>
      </c>
      <c r="L489">
        <v>97.2</v>
      </c>
      <c r="M489">
        <v>97.2</v>
      </c>
    </row>
    <row r="490" spans="1:13">
      <c r="A490" t="s">
        <v>3543</v>
      </c>
      <c r="B490">
        <v>1139569</v>
      </c>
      <c r="C490">
        <v>8.1</v>
      </c>
      <c r="D490">
        <v>7</v>
      </c>
      <c r="E490">
        <v>125</v>
      </c>
      <c r="F490">
        <v>0</v>
      </c>
      <c r="G490">
        <v>0</v>
      </c>
      <c r="H490">
        <v>0</v>
      </c>
      <c r="I490">
        <v>36.1</v>
      </c>
      <c r="J490">
        <v>49.9</v>
      </c>
      <c r="K490">
        <v>71.099999999999994</v>
      </c>
      <c r="L490">
        <v>79.5</v>
      </c>
      <c r="M490">
        <v>90.6</v>
      </c>
    </row>
    <row r="491" spans="1:13">
      <c r="A491" t="s">
        <v>3589</v>
      </c>
      <c r="B491">
        <v>1139569</v>
      </c>
      <c r="C491">
        <v>58.9</v>
      </c>
      <c r="D491">
        <v>58</v>
      </c>
      <c r="E491">
        <v>794</v>
      </c>
      <c r="F491">
        <v>0</v>
      </c>
      <c r="G491">
        <v>0</v>
      </c>
      <c r="H491">
        <v>3.4</v>
      </c>
      <c r="I491">
        <v>97.1</v>
      </c>
      <c r="J491">
        <v>97.2</v>
      </c>
      <c r="K491">
        <v>97.2</v>
      </c>
      <c r="L491">
        <v>97.2</v>
      </c>
      <c r="M491">
        <v>97.2</v>
      </c>
    </row>
    <row r="492" spans="1:13">
      <c r="A492" t="s">
        <v>3551</v>
      </c>
      <c r="B492">
        <v>1139569</v>
      </c>
      <c r="C492">
        <v>7.7</v>
      </c>
      <c r="D492">
        <v>6</v>
      </c>
      <c r="E492">
        <v>137</v>
      </c>
      <c r="F492">
        <v>0</v>
      </c>
      <c r="G492">
        <v>0</v>
      </c>
      <c r="H492">
        <v>0</v>
      </c>
      <c r="I492">
        <v>30.8</v>
      </c>
      <c r="J492">
        <v>41</v>
      </c>
      <c r="K492">
        <v>59.4</v>
      </c>
      <c r="L492">
        <v>68.7</v>
      </c>
      <c r="M492">
        <v>82.9</v>
      </c>
    </row>
    <row r="493" spans="1:13">
      <c r="A493" t="s">
        <v>3561</v>
      </c>
      <c r="B493">
        <v>1139569</v>
      </c>
      <c r="C493">
        <v>16.100000000000001</v>
      </c>
      <c r="D493">
        <v>15</v>
      </c>
      <c r="E493">
        <v>264</v>
      </c>
      <c r="F493">
        <v>0</v>
      </c>
      <c r="G493">
        <v>0</v>
      </c>
      <c r="H493">
        <v>0</v>
      </c>
      <c r="I493">
        <v>73.400000000000006</v>
      </c>
      <c r="J493">
        <v>81.400000000000006</v>
      </c>
      <c r="K493">
        <v>90.6</v>
      </c>
      <c r="L493">
        <v>93</v>
      </c>
      <c r="M493">
        <v>95.9</v>
      </c>
    </row>
    <row r="494" spans="1:13">
      <c r="A494" t="s">
        <v>3564</v>
      </c>
      <c r="B494">
        <v>1139569</v>
      </c>
      <c r="C494">
        <v>11.6</v>
      </c>
      <c r="D494">
        <v>10</v>
      </c>
      <c r="E494">
        <v>96</v>
      </c>
      <c r="F494">
        <v>0</v>
      </c>
      <c r="G494">
        <v>0</v>
      </c>
      <c r="H494">
        <v>0</v>
      </c>
      <c r="I494">
        <v>55.6</v>
      </c>
      <c r="J494">
        <v>67.7</v>
      </c>
      <c r="K494">
        <v>83.4</v>
      </c>
      <c r="L494">
        <v>88.2</v>
      </c>
      <c r="M494">
        <v>94.3</v>
      </c>
    </row>
    <row r="495" spans="1:13">
      <c r="A495" t="s">
        <v>3507</v>
      </c>
      <c r="B495">
        <v>1139569</v>
      </c>
      <c r="C495">
        <v>16</v>
      </c>
      <c r="D495">
        <v>15</v>
      </c>
      <c r="E495">
        <v>243</v>
      </c>
      <c r="F495">
        <v>0</v>
      </c>
      <c r="G495">
        <v>0</v>
      </c>
      <c r="H495">
        <v>0</v>
      </c>
      <c r="I495">
        <v>77.3</v>
      </c>
      <c r="J495">
        <v>85</v>
      </c>
      <c r="K495">
        <v>93</v>
      </c>
      <c r="L495">
        <v>94.6</v>
      </c>
      <c r="M495">
        <v>96.6</v>
      </c>
    </row>
    <row r="496" spans="1:13">
      <c r="A496" t="s">
        <v>3509</v>
      </c>
      <c r="B496">
        <v>1139569</v>
      </c>
      <c r="C496">
        <v>28</v>
      </c>
      <c r="D496">
        <v>27</v>
      </c>
      <c r="E496">
        <v>419</v>
      </c>
      <c r="F496">
        <v>0</v>
      </c>
      <c r="G496">
        <v>0</v>
      </c>
      <c r="H496">
        <v>0</v>
      </c>
      <c r="I496">
        <v>94.4</v>
      </c>
      <c r="J496">
        <v>95.8</v>
      </c>
      <c r="K496">
        <v>96.8</v>
      </c>
      <c r="L496">
        <v>97</v>
      </c>
      <c r="M496">
        <v>97.1</v>
      </c>
    </row>
    <row r="497" spans="1:13">
      <c r="A497" t="s">
        <v>3510</v>
      </c>
      <c r="B497">
        <v>1139569</v>
      </c>
      <c r="C497">
        <v>18</v>
      </c>
      <c r="D497">
        <v>17</v>
      </c>
      <c r="E497">
        <v>274</v>
      </c>
      <c r="F497">
        <v>0</v>
      </c>
      <c r="G497">
        <v>0</v>
      </c>
      <c r="H497">
        <v>0</v>
      </c>
      <c r="I497">
        <v>83.4</v>
      </c>
      <c r="J497">
        <v>89.3</v>
      </c>
      <c r="K497">
        <v>94.6</v>
      </c>
      <c r="L497">
        <v>95.7</v>
      </c>
      <c r="M497">
        <v>96.9</v>
      </c>
    </row>
    <row r="498" spans="1:13">
      <c r="A498" t="s">
        <v>3512</v>
      </c>
      <c r="B498">
        <v>1139569</v>
      </c>
      <c r="C498">
        <v>28.9</v>
      </c>
      <c r="D498">
        <v>28</v>
      </c>
      <c r="E498">
        <v>408</v>
      </c>
      <c r="F498">
        <v>0</v>
      </c>
      <c r="G498">
        <v>0</v>
      </c>
      <c r="H498">
        <v>0</v>
      </c>
      <c r="I498">
        <v>95.3</v>
      </c>
      <c r="J498">
        <v>96.3</v>
      </c>
      <c r="K498">
        <v>97</v>
      </c>
      <c r="L498">
        <v>97.1</v>
      </c>
      <c r="M498">
        <v>97.2</v>
      </c>
    </row>
    <row r="499" spans="1:13">
      <c r="A499" t="s">
        <v>3515</v>
      </c>
      <c r="B499">
        <v>1139569</v>
      </c>
      <c r="C499">
        <v>24.9</v>
      </c>
      <c r="D499">
        <v>24</v>
      </c>
      <c r="E499">
        <v>323</v>
      </c>
      <c r="F499">
        <v>0</v>
      </c>
      <c r="G499">
        <v>0</v>
      </c>
      <c r="H499">
        <v>0</v>
      </c>
      <c r="I499">
        <v>92.9</v>
      </c>
      <c r="J499">
        <v>95.1</v>
      </c>
      <c r="K499">
        <v>96.6</v>
      </c>
      <c r="L499">
        <v>96.9</v>
      </c>
      <c r="M499">
        <v>97.1</v>
      </c>
    </row>
    <row r="500" spans="1:13">
      <c r="A500" t="s">
        <v>3516</v>
      </c>
      <c r="B500">
        <v>1139569</v>
      </c>
      <c r="C500">
        <v>7.9</v>
      </c>
      <c r="D500">
        <v>7</v>
      </c>
      <c r="E500">
        <v>116</v>
      </c>
      <c r="F500">
        <v>0</v>
      </c>
      <c r="G500">
        <v>0</v>
      </c>
      <c r="H500">
        <v>0</v>
      </c>
      <c r="I500">
        <v>34</v>
      </c>
      <c r="J500">
        <v>48</v>
      </c>
      <c r="K500">
        <v>71</v>
      </c>
      <c r="L500">
        <v>79.3</v>
      </c>
      <c r="M500">
        <v>90.9</v>
      </c>
    </row>
    <row r="501" spans="1:13">
      <c r="A501" t="s">
        <v>3517</v>
      </c>
      <c r="B501">
        <v>1139569</v>
      </c>
      <c r="C501">
        <v>46.3</v>
      </c>
      <c r="D501">
        <v>46</v>
      </c>
      <c r="E501">
        <v>637</v>
      </c>
      <c r="F501">
        <v>0</v>
      </c>
      <c r="G501">
        <v>0</v>
      </c>
      <c r="H501">
        <v>0.7</v>
      </c>
      <c r="I501">
        <v>97</v>
      </c>
      <c r="J501">
        <v>97.1</v>
      </c>
      <c r="K501">
        <v>97.2</v>
      </c>
      <c r="L501">
        <v>97.2</v>
      </c>
      <c r="M501">
        <v>97.2</v>
      </c>
    </row>
    <row r="502" spans="1:13">
      <c r="A502" t="s">
        <v>3518</v>
      </c>
      <c r="B502">
        <v>1139569</v>
      </c>
      <c r="C502">
        <v>18.100000000000001</v>
      </c>
      <c r="D502">
        <v>17</v>
      </c>
      <c r="E502">
        <v>250</v>
      </c>
      <c r="F502">
        <v>0</v>
      </c>
      <c r="G502">
        <v>0</v>
      </c>
      <c r="H502">
        <v>0</v>
      </c>
      <c r="I502">
        <v>83.1</v>
      </c>
      <c r="J502">
        <v>89</v>
      </c>
      <c r="K502">
        <v>94.6</v>
      </c>
      <c r="L502">
        <v>95.7</v>
      </c>
      <c r="M502">
        <v>96.9</v>
      </c>
    </row>
    <row r="503" spans="1:13">
      <c r="A503" t="s">
        <v>3521</v>
      </c>
      <c r="B503">
        <v>1139569</v>
      </c>
      <c r="C503">
        <v>29.3</v>
      </c>
      <c r="D503">
        <v>29</v>
      </c>
      <c r="E503">
        <v>386</v>
      </c>
      <c r="F503">
        <v>0</v>
      </c>
      <c r="G503">
        <v>0</v>
      </c>
      <c r="H503">
        <v>0</v>
      </c>
      <c r="I503">
        <v>95.4</v>
      </c>
      <c r="J503">
        <v>96.4</v>
      </c>
      <c r="K503">
        <v>97</v>
      </c>
      <c r="L503">
        <v>97.1</v>
      </c>
      <c r="M503">
        <v>97.2</v>
      </c>
    </row>
    <row r="504" spans="1:13">
      <c r="A504" t="s">
        <v>3526</v>
      </c>
      <c r="B504">
        <v>1139569</v>
      </c>
      <c r="C504">
        <v>13.9</v>
      </c>
      <c r="D504">
        <v>13</v>
      </c>
      <c r="E504">
        <v>166</v>
      </c>
      <c r="F504">
        <v>0</v>
      </c>
      <c r="G504">
        <v>0</v>
      </c>
      <c r="H504">
        <v>0</v>
      </c>
      <c r="I504">
        <v>69.400000000000006</v>
      </c>
      <c r="J504">
        <v>79.3</v>
      </c>
      <c r="K504">
        <v>90.2</v>
      </c>
      <c r="L504">
        <v>92.9</v>
      </c>
      <c r="M504">
        <v>96</v>
      </c>
    </row>
    <row r="505" spans="1:13">
      <c r="A505" t="s">
        <v>3553</v>
      </c>
      <c r="B505">
        <v>1139569</v>
      </c>
      <c r="C505">
        <v>11.7</v>
      </c>
      <c r="D505">
        <v>10</v>
      </c>
      <c r="E505">
        <v>142</v>
      </c>
      <c r="F505">
        <v>0</v>
      </c>
      <c r="G505">
        <v>0</v>
      </c>
      <c r="H505">
        <v>0</v>
      </c>
      <c r="I505">
        <v>54.7</v>
      </c>
      <c r="J505">
        <v>65.900000000000006</v>
      </c>
      <c r="K505">
        <v>81.5</v>
      </c>
      <c r="L505">
        <v>86.8</v>
      </c>
      <c r="M505">
        <v>93.6</v>
      </c>
    </row>
    <row r="506" spans="1:13">
      <c r="A506" t="s">
        <v>3529</v>
      </c>
      <c r="B506">
        <v>1139569</v>
      </c>
      <c r="C506">
        <v>33.4</v>
      </c>
      <c r="D506">
        <v>33</v>
      </c>
      <c r="E506">
        <v>470</v>
      </c>
      <c r="F506">
        <v>0</v>
      </c>
      <c r="G506">
        <v>0</v>
      </c>
      <c r="H506">
        <v>0.1</v>
      </c>
      <c r="I506">
        <v>96</v>
      </c>
      <c r="J506">
        <v>96.7</v>
      </c>
      <c r="K506">
        <v>97.1</v>
      </c>
      <c r="L506">
        <v>97.1</v>
      </c>
      <c r="M506">
        <v>97.2</v>
      </c>
    </row>
    <row r="507" spans="1:13">
      <c r="A507" t="s">
        <v>3532</v>
      </c>
      <c r="B507">
        <v>1139569</v>
      </c>
      <c r="C507">
        <v>13.7</v>
      </c>
      <c r="D507">
        <v>13</v>
      </c>
      <c r="E507">
        <v>199</v>
      </c>
      <c r="F507">
        <v>0</v>
      </c>
      <c r="G507">
        <v>0</v>
      </c>
      <c r="H507">
        <v>0</v>
      </c>
      <c r="I507">
        <v>68.400000000000006</v>
      </c>
      <c r="J507">
        <v>78.599999999999994</v>
      </c>
      <c r="K507">
        <v>90</v>
      </c>
      <c r="L507">
        <v>92.7</v>
      </c>
      <c r="M507">
        <v>96</v>
      </c>
    </row>
    <row r="508" spans="1:13">
      <c r="A508" t="s">
        <v>3535</v>
      </c>
      <c r="B508">
        <v>1139569</v>
      </c>
      <c r="C508">
        <v>26</v>
      </c>
      <c r="D508">
        <v>25</v>
      </c>
      <c r="E508">
        <v>410</v>
      </c>
      <c r="F508">
        <v>0</v>
      </c>
      <c r="G508">
        <v>0</v>
      </c>
      <c r="H508">
        <v>0</v>
      </c>
      <c r="I508">
        <v>93.5</v>
      </c>
      <c r="J508">
        <v>95.3</v>
      </c>
      <c r="K508">
        <v>96.7</v>
      </c>
      <c r="L508">
        <v>96.9</v>
      </c>
      <c r="M508">
        <v>97.1</v>
      </c>
    </row>
    <row r="509" spans="1:13">
      <c r="A509" t="s">
        <v>3536</v>
      </c>
      <c r="B509">
        <v>1139569</v>
      </c>
      <c r="C509">
        <v>23.7</v>
      </c>
      <c r="D509">
        <v>23</v>
      </c>
      <c r="E509">
        <v>314</v>
      </c>
      <c r="F509">
        <v>0</v>
      </c>
      <c r="G509">
        <v>0</v>
      </c>
      <c r="H509">
        <v>0</v>
      </c>
      <c r="I509">
        <v>92.1</v>
      </c>
      <c r="J509">
        <v>94.6</v>
      </c>
      <c r="K509">
        <v>96.5</v>
      </c>
      <c r="L509">
        <v>96.8</v>
      </c>
      <c r="M509">
        <v>97.1</v>
      </c>
    </row>
    <row r="510" spans="1:13">
      <c r="A510" t="s">
        <v>3538</v>
      </c>
      <c r="B510">
        <v>1139569</v>
      </c>
      <c r="C510">
        <v>18.100000000000001</v>
      </c>
      <c r="D510">
        <v>17</v>
      </c>
      <c r="E510">
        <v>275</v>
      </c>
      <c r="F510">
        <v>0</v>
      </c>
      <c r="G510">
        <v>0</v>
      </c>
      <c r="H510">
        <v>0</v>
      </c>
      <c r="I510">
        <v>83.5</v>
      </c>
      <c r="J510">
        <v>89.3</v>
      </c>
      <c r="K510">
        <v>94.7</v>
      </c>
      <c r="L510">
        <v>95.8</v>
      </c>
      <c r="M510">
        <v>96.9</v>
      </c>
    </row>
    <row r="511" spans="1:13">
      <c r="A511" t="s">
        <v>3539</v>
      </c>
      <c r="B511">
        <v>1139569</v>
      </c>
      <c r="C511">
        <v>36.9</v>
      </c>
      <c r="D511">
        <v>36</v>
      </c>
      <c r="E511">
        <v>489</v>
      </c>
      <c r="F511">
        <v>0</v>
      </c>
      <c r="G511">
        <v>0</v>
      </c>
      <c r="H511">
        <v>0.3</v>
      </c>
      <c r="I511">
        <v>96.6</v>
      </c>
      <c r="J511">
        <v>96.9</v>
      </c>
      <c r="K511">
        <v>97.1</v>
      </c>
      <c r="L511">
        <v>97.2</v>
      </c>
      <c r="M511">
        <v>97.2</v>
      </c>
    </row>
    <row r="512" spans="1:13">
      <c r="A512" t="s">
        <v>3544</v>
      </c>
      <c r="B512">
        <v>1139569</v>
      </c>
      <c r="C512">
        <v>16.100000000000001</v>
      </c>
      <c r="D512">
        <v>15</v>
      </c>
      <c r="E512">
        <v>232</v>
      </c>
      <c r="F512">
        <v>0</v>
      </c>
      <c r="G512">
        <v>0</v>
      </c>
      <c r="H512">
        <v>0</v>
      </c>
      <c r="I512">
        <v>78.8</v>
      </c>
      <c r="J512">
        <v>86.3</v>
      </c>
      <c r="K512">
        <v>93.5</v>
      </c>
      <c r="L512">
        <v>94.9</v>
      </c>
      <c r="M512">
        <v>96.6</v>
      </c>
    </row>
    <row r="513" spans="1:13">
      <c r="A513" t="s">
        <v>3545</v>
      </c>
      <c r="B513">
        <v>1139569</v>
      </c>
      <c r="C513">
        <v>22.8</v>
      </c>
      <c r="D513">
        <v>22</v>
      </c>
      <c r="E513">
        <v>348</v>
      </c>
      <c r="F513">
        <v>0</v>
      </c>
      <c r="G513">
        <v>0</v>
      </c>
      <c r="H513">
        <v>0</v>
      </c>
      <c r="I513">
        <v>90.6</v>
      </c>
      <c r="J513">
        <v>93.4</v>
      </c>
      <c r="K513">
        <v>96.1</v>
      </c>
      <c r="L513">
        <v>96.5</v>
      </c>
      <c r="M513">
        <v>97.1</v>
      </c>
    </row>
    <row r="514" spans="1:13">
      <c r="A514" t="s">
        <v>3546</v>
      </c>
      <c r="B514">
        <v>1139569</v>
      </c>
      <c r="C514">
        <v>18.399999999999999</v>
      </c>
      <c r="D514">
        <v>18</v>
      </c>
      <c r="E514">
        <v>273</v>
      </c>
      <c r="F514">
        <v>0</v>
      </c>
      <c r="G514">
        <v>0</v>
      </c>
      <c r="H514">
        <v>0</v>
      </c>
      <c r="I514">
        <v>85.2</v>
      </c>
      <c r="J514">
        <v>90.5</v>
      </c>
      <c r="K514">
        <v>95.1</v>
      </c>
      <c r="L514">
        <v>96</v>
      </c>
      <c r="M514">
        <v>96.9</v>
      </c>
    </row>
    <row r="515" spans="1:13">
      <c r="A515" t="s">
        <v>3686</v>
      </c>
      <c r="B515">
        <v>1139569</v>
      </c>
      <c r="C515">
        <v>19</v>
      </c>
      <c r="D515">
        <v>18</v>
      </c>
      <c r="E515">
        <v>297</v>
      </c>
      <c r="F515">
        <v>0</v>
      </c>
      <c r="G515">
        <v>0</v>
      </c>
      <c r="H515">
        <v>0</v>
      </c>
      <c r="I515">
        <v>85</v>
      </c>
      <c r="J515">
        <v>90</v>
      </c>
      <c r="K515">
        <v>94.8</v>
      </c>
      <c r="L515">
        <v>95.8</v>
      </c>
      <c r="M515">
        <v>96.8</v>
      </c>
    </row>
    <row r="516" spans="1:13">
      <c r="A516" t="s">
        <v>3558</v>
      </c>
      <c r="B516">
        <v>1139569</v>
      </c>
      <c r="C516">
        <v>7.8</v>
      </c>
      <c r="D516">
        <v>6</v>
      </c>
      <c r="E516">
        <v>98</v>
      </c>
      <c r="F516">
        <v>0</v>
      </c>
      <c r="G516">
        <v>0</v>
      </c>
      <c r="H516">
        <v>0</v>
      </c>
      <c r="I516">
        <v>29.4</v>
      </c>
      <c r="J516">
        <v>38.6</v>
      </c>
      <c r="K516">
        <v>55.8</v>
      </c>
      <c r="L516">
        <v>64.900000000000006</v>
      </c>
      <c r="M516">
        <v>80.7</v>
      </c>
    </row>
    <row r="517" spans="1:13">
      <c r="A517" t="s">
        <v>3656</v>
      </c>
      <c r="B517">
        <v>1139569</v>
      </c>
      <c r="C517">
        <v>251.7</v>
      </c>
      <c r="D517">
        <v>254</v>
      </c>
      <c r="E517">
        <v>3017</v>
      </c>
      <c r="F517">
        <v>0</v>
      </c>
      <c r="G517">
        <v>52.4</v>
      </c>
      <c r="H517">
        <v>96.6</v>
      </c>
      <c r="I517">
        <v>97.2</v>
      </c>
      <c r="J517">
        <v>97.2</v>
      </c>
      <c r="K517">
        <v>97.2</v>
      </c>
      <c r="L517">
        <v>97.2</v>
      </c>
      <c r="M517">
        <v>97.2</v>
      </c>
    </row>
    <row r="518" spans="1:13">
      <c r="A518" t="s">
        <v>3565</v>
      </c>
      <c r="B518">
        <v>1139569</v>
      </c>
      <c r="C518">
        <v>10.9</v>
      </c>
      <c r="D518">
        <v>10</v>
      </c>
      <c r="E518">
        <v>112</v>
      </c>
      <c r="F518">
        <v>0</v>
      </c>
      <c r="G518">
        <v>0</v>
      </c>
      <c r="H518">
        <v>0</v>
      </c>
      <c r="I518">
        <v>50</v>
      </c>
      <c r="J518">
        <v>62</v>
      </c>
      <c r="K518">
        <v>79.3</v>
      </c>
      <c r="L518">
        <v>85.3</v>
      </c>
      <c r="M518">
        <v>93</v>
      </c>
    </row>
    <row r="519" spans="1:13">
      <c r="A519" t="s">
        <v>3566</v>
      </c>
      <c r="B519">
        <v>1139569</v>
      </c>
      <c r="C519">
        <v>16</v>
      </c>
      <c r="D519">
        <v>15</v>
      </c>
      <c r="E519">
        <v>168</v>
      </c>
      <c r="F519">
        <v>0</v>
      </c>
      <c r="G519">
        <v>0</v>
      </c>
      <c r="H519">
        <v>0</v>
      </c>
      <c r="I519">
        <v>76.7</v>
      </c>
      <c r="J519">
        <v>84.7</v>
      </c>
      <c r="K519">
        <v>92.8</v>
      </c>
      <c r="L519">
        <v>94.7</v>
      </c>
      <c r="M519">
        <v>96.6</v>
      </c>
    </row>
    <row r="520" spans="1:13">
      <c r="A520" t="s">
        <v>3573</v>
      </c>
      <c r="B520">
        <v>1139569</v>
      </c>
      <c r="C520">
        <v>12.5</v>
      </c>
      <c r="D520">
        <v>11</v>
      </c>
      <c r="E520">
        <v>156</v>
      </c>
      <c r="F520">
        <v>0</v>
      </c>
      <c r="G520">
        <v>0</v>
      </c>
      <c r="H520">
        <v>0</v>
      </c>
      <c r="I520">
        <v>60.9</v>
      </c>
      <c r="J520">
        <v>72.099999999999994</v>
      </c>
      <c r="K520">
        <v>86.5</v>
      </c>
      <c r="L520">
        <v>90.4</v>
      </c>
      <c r="M520">
        <v>95.3</v>
      </c>
    </row>
    <row r="521" spans="1:13">
      <c r="A521" t="s">
        <v>3653</v>
      </c>
      <c r="B521">
        <v>1139569</v>
      </c>
      <c r="C521">
        <v>5.9</v>
      </c>
      <c r="D521">
        <v>5</v>
      </c>
      <c r="E521">
        <v>66</v>
      </c>
      <c r="F521">
        <v>0</v>
      </c>
      <c r="G521">
        <v>0</v>
      </c>
      <c r="H521">
        <v>0</v>
      </c>
      <c r="I521">
        <v>20.3</v>
      </c>
      <c r="J521">
        <v>32.1</v>
      </c>
      <c r="K521">
        <v>53.5</v>
      </c>
      <c r="L521">
        <v>65.099999999999994</v>
      </c>
      <c r="M521">
        <v>82</v>
      </c>
    </row>
    <row r="522" spans="1:13">
      <c r="A522" t="s">
        <v>3499</v>
      </c>
      <c r="B522">
        <v>1139569</v>
      </c>
      <c r="C522">
        <v>23.5</v>
      </c>
      <c r="D522">
        <v>23</v>
      </c>
      <c r="E522">
        <v>264</v>
      </c>
      <c r="F522">
        <v>0</v>
      </c>
      <c r="G522">
        <v>0</v>
      </c>
      <c r="H522">
        <v>0</v>
      </c>
      <c r="I522">
        <v>91.9</v>
      </c>
      <c r="J522">
        <v>94.4</v>
      </c>
      <c r="K522">
        <v>96.5</v>
      </c>
      <c r="L522">
        <v>96.8</v>
      </c>
      <c r="M522">
        <v>97.1</v>
      </c>
    </row>
    <row r="523" spans="1:13">
      <c r="A523" t="s">
        <v>3502</v>
      </c>
      <c r="B523">
        <v>1139569</v>
      </c>
      <c r="C523">
        <v>26.3</v>
      </c>
      <c r="D523">
        <v>26</v>
      </c>
      <c r="E523">
        <v>349</v>
      </c>
      <c r="F523">
        <v>0</v>
      </c>
      <c r="G523">
        <v>0</v>
      </c>
      <c r="H523">
        <v>0</v>
      </c>
      <c r="I523">
        <v>93.7</v>
      </c>
      <c r="J523">
        <v>95.4</v>
      </c>
      <c r="K523">
        <v>96.7</v>
      </c>
      <c r="L523">
        <v>96.9</v>
      </c>
      <c r="M523">
        <v>97.1</v>
      </c>
    </row>
    <row r="524" spans="1:13">
      <c r="A524" t="s">
        <v>3503</v>
      </c>
      <c r="B524">
        <v>1139569</v>
      </c>
      <c r="C524">
        <v>24</v>
      </c>
      <c r="D524">
        <v>23</v>
      </c>
      <c r="E524">
        <v>328</v>
      </c>
      <c r="F524">
        <v>0</v>
      </c>
      <c r="G524">
        <v>0</v>
      </c>
      <c r="H524">
        <v>0</v>
      </c>
      <c r="I524">
        <v>92.4</v>
      </c>
      <c r="J524">
        <v>94.7</v>
      </c>
      <c r="K524">
        <v>96.6</v>
      </c>
      <c r="L524">
        <v>96.9</v>
      </c>
      <c r="M524">
        <v>97.1</v>
      </c>
    </row>
    <row r="525" spans="1:13">
      <c r="A525" t="s">
        <v>3732</v>
      </c>
      <c r="B525">
        <v>1139569</v>
      </c>
      <c r="C525">
        <v>25.8</v>
      </c>
      <c r="D525">
        <v>25</v>
      </c>
      <c r="E525">
        <v>440</v>
      </c>
      <c r="F525">
        <v>0</v>
      </c>
      <c r="G525">
        <v>0</v>
      </c>
      <c r="H525">
        <v>0</v>
      </c>
      <c r="I525">
        <v>94.4</v>
      </c>
      <c r="J525">
        <v>95.9</v>
      </c>
      <c r="K525">
        <v>96.9</v>
      </c>
      <c r="L525">
        <v>97.1</v>
      </c>
      <c r="M525">
        <v>97.2</v>
      </c>
    </row>
    <row r="526" spans="1:13">
      <c r="A526" t="s">
        <v>3449</v>
      </c>
      <c r="B526">
        <v>1139569</v>
      </c>
      <c r="C526">
        <v>24.9</v>
      </c>
      <c r="D526">
        <v>24</v>
      </c>
      <c r="E526">
        <v>373</v>
      </c>
      <c r="F526">
        <v>0</v>
      </c>
      <c r="G526">
        <v>0</v>
      </c>
      <c r="H526">
        <v>0</v>
      </c>
      <c r="I526">
        <v>93.8</v>
      </c>
      <c r="J526">
        <v>95.5</v>
      </c>
      <c r="K526">
        <v>96.8</v>
      </c>
      <c r="L526">
        <v>97</v>
      </c>
      <c r="M526">
        <v>97.2</v>
      </c>
    </row>
    <row r="527" spans="1:13">
      <c r="A527" t="s">
        <v>3729</v>
      </c>
      <c r="B527">
        <v>1139569</v>
      </c>
      <c r="C527">
        <v>7.8</v>
      </c>
      <c r="D527">
        <v>7</v>
      </c>
      <c r="E527">
        <v>118</v>
      </c>
      <c r="F527">
        <v>0</v>
      </c>
      <c r="G527">
        <v>0</v>
      </c>
      <c r="H527">
        <v>0</v>
      </c>
      <c r="I527">
        <v>32.4</v>
      </c>
      <c r="J527">
        <v>47</v>
      </c>
      <c r="K527">
        <v>71.3</v>
      </c>
      <c r="L527">
        <v>79.7</v>
      </c>
      <c r="M527">
        <v>91.9</v>
      </c>
    </row>
    <row r="528" spans="1:13">
      <c r="A528" t="s">
        <v>3707</v>
      </c>
      <c r="B528">
        <v>1139569</v>
      </c>
      <c r="C528">
        <v>10.4</v>
      </c>
      <c r="D528">
        <v>8</v>
      </c>
      <c r="E528">
        <v>143</v>
      </c>
      <c r="F528">
        <v>0</v>
      </c>
      <c r="G528">
        <v>0</v>
      </c>
      <c r="H528">
        <v>0</v>
      </c>
      <c r="I528">
        <v>44.8</v>
      </c>
      <c r="J528">
        <v>55.2</v>
      </c>
      <c r="K528">
        <v>71.599999999999994</v>
      </c>
      <c r="L528">
        <v>77.8</v>
      </c>
      <c r="M528">
        <v>88.6</v>
      </c>
    </row>
    <row r="529" spans="1:13">
      <c r="A529" t="s">
        <v>3710</v>
      </c>
      <c r="B529">
        <v>1139569</v>
      </c>
      <c r="C529">
        <v>25.2</v>
      </c>
      <c r="D529">
        <v>25</v>
      </c>
      <c r="E529">
        <v>410</v>
      </c>
      <c r="F529">
        <v>0</v>
      </c>
      <c r="G529">
        <v>0</v>
      </c>
      <c r="H529">
        <v>0</v>
      </c>
      <c r="I529">
        <v>93.7</v>
      </c>
      <c r="J529">
        <v>95.5</v>
      </c>
      <c r="K529">
        <v>96.9</v>
      </c>
      <c r="L529">
        <v>97.1</v>
      </c>
      <c r="M529">
        <v>97.2</v>
      </c>
    </row>
    <row r="530" spans="1:13">
      <c r="A530" t="s">
        <v>3716</v>
      </c>
      <c r="B530">
        <v>1139569</v>
      </c>
      <c r="C530">
        <v>28.2</v>
      </c>
      <c r="D530">
        <v>27</v>
      </c>
      <c r="E530">
        <v>335</v>
      </c>
      <c r="F530">
        <v>0</v>
      </c>
      <c r="G530">
        <v>0</v>
      </c>
      <c r="H530">
        <v>0.1</v>
      </c>
      <c r="I530">
        <v>95</v>
      </c>
      <c r="J530">
        <v>96.2</v>
      </c>
      <c r="K530">
        <v>97</v>
      </c>
      <c r="L530">
        <v>97.1</v>
      </c>
      <c r="M530">
        <v>97.2</v>
      </c>
    </row>
    <row r="531" spans="1:13">
      <c r="A531" t="s">
        <v>3694</v>
      </c>
      <c r="B531">
        <v>1139569</v>
      </c>
      <c r="C531">
        <v>22</v>
      </c>
      <c r="D531">
        <v>21</v>
      </c>
      <c r="E531">
        <v>299</v>
      </c>
      <c r="F531">
        <v>0</v>
      </c>
      <c r="G531">
        <v>0</v>
      </c>
      <c r="H531">
        <v>0</v>
      </c>
      <c r="I531">
        <v>91.5</v>
      </c>
      <c r="J531">
        <v>94.4</v>
      </c>
      <c r="K531">
        <v>96.5</v>
      </c>
      <c r="L531">
        <v>96.9</v>
      </c>
      <c r="M531">
        <v>97.1</v>
      </c>
    </row>
    <row r="532" spans="1:13">
      <c r="A532" t="s">
        <v>3698</v>
      </c>
      <c r="B532">
        <v>1139569</v>
      </c>
      <c r="C532">
        <v>24</v>
      </c>
      <c r="D532">
        <v>22</v>
      </c>
      <c r="E532">
        <v>347</v>
      </c>
      <c r="F532">
        <v>0</v>
      </c>
      <c r="G532">
        <v>0.1</v>
      </c>
      <c r="H532">
        <v>0.6</v>
      </c>
      <c r="I532">
        <v>92.1</v>
      </c>
      <c r="J532">
        <v>94.7</v>
      </c>
      <c r="K532">
        <v>96.5</v>
      </c>
      <c r="L532">
        <v>96.8</v>
      </c>
      <c r="M532">
        <v>97.1</v>
      </c>
    </row>
    <row r="533" spans="1:13">
      <c r="A533" t="s">
        <v>3706</v>
      </c>
      <c r="B533">
        <v>1139569</v>
      </c>
      <c r="C533">
        <v>41.8</v>
      </c>
      <c r="D533">
        <v>33</v>
      </c>
      <c r="E533">
        <v>2263</v>
      </c>
      <c r="F533">
        <v>0</v>
      </c>
      <c r="G533">
        <v>0.7</v>
      </c>
      <c r="H533">
        <v>1</v>
      </c>
      <c r="I533">
        <v>96.4</v>
      </c>
      <c r="J533">
        <v>96.8</v>
      </c>
      <c r="K533">
        <v>97.1</v>
      </c>
      <c r="L533">
        <v>97.1</v>
      </c>
      <c r="M533">
        <v>97.2</v>
      </c>
    </row>
    <row r="534" spans="1:13">
      <c r="A534" t="s">
        <v>3590</v>
      </c>
      <c r="B534">
        <v>1139569</v>
      </c>
      <c r="C534">
        <v>86.3</v>
      </c>
      <c r="D534">
        <v>86</v>
      </c>
      <c r="E534">
        <v>1116</v>
      </c>
      <c r="F534">
        <v>0</v>
      </c>
      <c r="G534">
        <v>0.1</v>
      </c>
      <c r="H534">
        <v>30.4</v>
      </c>
      <c r="I534">
        <v>97.2</v>
      </c>
      <c r="J534">
        <v>97.2</v>
      </c>
      <c r="K534">
        <v>97.2</v>
      </c>
      <c r="L534">
        <v>97.2</v>
      </c>
      <c r="M534">
        <v>97.2</v>
      </c>
    </row>
    <row r="535" spans="1:13">
      <c r="A535" t="s">
        <v>3451</v>
      </c>
      <c r="B535">
        <v>1139569</v>
      </c>
      <c r="C535">
        <v>82.1</v>
      </c>
      <c r="D535">
        <v>82</v>
      </c>
      <c r="E535">
        <v>1047</v>
      </c>
      <c r="F535">
        <v>0</v>
      </c>
      <c r="G535">
        <v>0</v>
      </c>
      <c r="H535">
        <v>25.2</v>
      </c>
      <c r="I535">
        <v>97.2</v>
      </c>
      <c r="J535">
        <v>97.2</v>
      </c>
      <c r="K535">
        <v>97.2</v>
      </c>
      <c r="L535">
        <v>97.2</v>
      </c>
      <c r="M535">
        <v>97.2</v>
      </c>
    </row>
    <row r="536" spans="1:13">
      <c r="A536" t="s">
        <v>3592</v>
      </c>
      <c r="B536">
        <v>1139569</v>
      </c>
      <c r="C536">
        <v>53.4</v>
      </c>
      <c r="D536">
        <v>52</v>
      </c>
      <c r="E536">
        <v>704</v>
      </c>
      <c r="F536">
        <v>0</v>
      </c>
      <c r="G536">
        <v>0</v>
      </c>
      <c r="H536">
        <v>2.7</v>
      </c>
      <c r="I536">
        <v>97.1</v>
      </c>
      <c r="J536">
        <v>97.2</v>
      </c>
      <c r="K536">
        <v>97.2</v>
      </c>
      <c r="L536">
        <v>97.2</v>
      </c>
      <c r="M536">
        <v>97.2</v>
      </c>
    </row>
    <row r="537" spans="1:13">
      <c r="A537" t="s">
        <v>3453</v>
      </c>
      <c r="B537">
        <v>1139569</v>
      </c>
      <c r="C537">
        <v>12.2</v>
      </c>
      <c r="D537">
        <v>12</v>
      </c>
      <c r="E537">
        <v>138</v>
      </c>
      <c r="F537">
        <v>0</v>
      </c>
      <c r="G537">
        <v>0</v>
      </c>
      <c r="H537">
        <v>0</v>
      </c>
      <c r="I537">
        <v>62.8</v>
      </c>
      <c r="J537">
        <v>75.3</v>
      </c>
      <c r="K537">
        <v>89.4</v>
      </c>
      <c r="L537">
        <v>92.6</v>
      </c>
      <c r="M537">
        <v>96.2</v>
      </c>
    </row>
    <row r="538" spans="1:13">
      <c r="A538" t="s">
        <v>3493</v>
      </c>
      <c r="B538">
        <v>1139569</v>
      </c>
      <c r="C538">
        <v>152.6</v>
      </c>
      <c r="D538">
        <v>153</v>
      </c>
      <c r="E538">
        <v>1852</v>
      </c>
      <c r="F538">
        <v>0</v>
      </c>
      <c r="G538">
        <v>2.2000000000000002</v>
      </c>
      <c r="H538">
        <v>88.8</v>
      </c>
      <c r="I538">
        <v>97.2</v>
      </c>
      <c r="J538">
        <v>97.2</v>
      </c>
      <c r="K538">
        <v>97.2</v>
      </c>
      <c r="L538">
        <v>97.2</v>
      </c>
      <c r="M538">
        <v>97.2</v>
      </c>
    </row>
    <row r="539" spans="1:13">
      <c r="A539" t="s">
        <v>3528</v>
      </c>
      <c r="B539">
        <v>1139569</v>
      </c>
      <c r="C539">
        <v>125.6</v>
      </c>
      <c r="D539">
        <v>126</v>
      </c>
      <c r="E539">
        <v>1588</v>
      </c>
      <c r="F539">
        <v>0</v>
      </c>
      <c r="G539">
        <v>0.8</v>
      </c>
      <c r="H539">
        <v>77.3</v>
      </c>
      <c r="I539">
        <v>97.2</v>
      </c>
      <c r="J539">
        <v>97.2</v>
      </c>
      <c r="K539">
        <v>97.2</v>
      </c>
      <c r="L539">
        <v>97.2</v>
      </c>
      <c r="M539">
        <v>97.2</v>
      </c>
    </row>
    <row r="540" spans="1:13">
      <c r="A540" t="s">
        <v>3555</v>
      </c>
      <c r="B540">
        <v>1139569</v>
      </c>
      <c r="C540">
        <v>39.9</v>
      </c>
      <c r="D540">
        <v>37</v>
      </c>
      <c r="E540">
        <v>526</v>
      </c>
      <c r="F540">
        <v>0</v>
      </c>
      <c r="G540">
        <v>0</v>
      </c>
      <c r="H540">
        <v>1.6</v>
      </c>
      <c r="I540">
        <v>96.5</v>
      </c>
      <c r="J540">
        <v>96.9</v>
      </c>
      <c r="K540">
        <v>97.2</v>
      </c>
      <c r="L540">
        <v>97.2</v>
      </c>
      <c r="M540">
        <v>97.2</v>
      </c>
    </row>
    <row r="541" spans="1:13">
      <c r="A541" t="s">
        <v>3680</v>
      </c>
      <c r="B541">
        <v>1139569</v>
      </c>
      <c r="C541">
        <v>109.4</v>
      </c>
      <c r="D541">
        <v>109</v>
      </c>
      <c r="E541">
        <v>1632</v>
      </c>
      <c r="F541">
        <v>0</v>
      </c>
      <c r="G541">
        <v>0.5</v>
      </c>
      <c r="H541">
        <v>61.1</v>
      </c>
      <c r="I541">
        <v>97.2</v>
      </c>
      <c r="J541">
        <v>97.2</v>
      </c>
      <c r="K541">
        <v>97.2</v>
      </c>
      <c r="L541">
        <v>97.2</v>
      </c>
      <c r="M541">
        <v>97.2</v>
      </c>
    </row>
    <row r="542" spans="1:13">
      <c r="A542" t="s">
        <v>3688</v>
      </c>
      <c r="B542">
        <v>1139569</v>
      </c>
      <c r="C542">
        <v>101.9</v>
      </c>
      <c r="D542">
        <v>100</v>
      </c>
      <c r="E542">
        <v>1670</v>
      </c>
      <c r="F542">
        <v>0</v>
      </c>
      <c r="G542">
        <v>0.4</v>
      </c>
      <c r="H542">
        <v>50.9</v>
      </c>
      <c r="I542">
        <v>97.2</v>
      </c>
      <c r="J542">
        <v>97.2</v>
      </c>
      <c r="K542">
        <v>97.2</v>
      </c>
      <c r="L542">
        <v>97.2</v>
      </c>
      <c r="M542">
        <v>97.2</v>
      </c>
    </row>
    <row r="543" spans="1:13">
      <c r="A543" t="s">
        <v>3717</v>
      </c>
      <c r="B543">
        <v>1139569</v>
      </c>
      <c r="C543">
        <v>19.2</v>
      </c>
      <c r="D543">
        <v>18</v>
      </c>
      <c r="E543">
        <v>277</v>
      </c>
      <c r="F543">
        <v>0</v>
      </c>
      <c r="G543">
        <v>0</v>
      </c>
      <c r="H543">
        <v>0</v>
      </c>
      <c r="I543">
        <v>87.9</v>
      </c>
      <c r="J543">
        <v>92.5</v>
      </c>
      <c r="K543">
        <v>96</v>
      </c>
      <c r="L543">
        <v>96.5</v>
      </c>
      <c r="M543">
        <v>97.1</v>
      </c>
    </row>
    <row r="544" spans="1:13">
      <c r="A544" t="s">
        <v>3720</v>
      </c>
      <c r="B544">
        <v>1139569</v>
      </c>
      <c r="C544">
        <v>14.8</v>
      </c>
      <c r="D544">
        <v>14</v>
      </c>
      <c r="E544">
        <v>223</v>
      </c>
      <c r="F544">
        <v>0</v>
      </c>
      <c r="G544">
        <v>0</v>
      </c>
      <c r="H544">
        <v>0</v>
      </c>
      <c r="I544">
        <v>76.5</v>
      </c>
      <c r="J544">
        <v>85</v>
      </c>
      <c r="K544">
        <v>93.6</v>
      </c>
      <c r="L544">
        <v>95.2</v>
      </c>
      <c r="M544">
        <v>96.8</v>
      </c>
    </row>
    <row r="545" spans="1:13">
      <c r="A545" t="s">
        <v>3721</v>
      </c>
      <c r="B545">
        <v>1139569</v>
      </c>
      <c r="C545">
        <v>11</v>
      </c>
      <c r="D545">
        <v>10</v>
      </c>
      <c r="E545">
        <v>160</v>
      </c>
      <c r="F545">
        <v>0</v>
      </c>
      <c r="G545">
        <v>0</v>
      </c>
      <c r="H545">
        <v>0</v>
      </c>
      <c r="I545">
        <v>55.4</v>
      </c>
      <c r="J545">
        <v>68.900000000000006</v>
      </c>
      <c r="K545">
        <v>86</v>
      </c>
      <c r="L545">
        <v>90.4</v>
      </c>
      <c r="M545">
        <v>95.5</v>
      </c>
    </row>
    <row r="546" spans="1:13">
      <c r="A546" t="s">
        <v>3675</v>
      </c>
      <c r="B546">
        <v>1139569</v>
      </c>
      <c r="C546">
        <v>61</v>
      </c>
      <c r="D546">
        <v>60</v>
      </c>
      <c r="E546">
        <v>832</v>
      </c>
      <c r="F546">
        <v>0</v>
      </c>
      <c r="G546">
        <v>0</v>
      </c>
      <c r="H546">
        <v>4.3</v>
      </c>
      <c r="I546">
        <v>97.2</v>
      </c>
      <c r="J546">
        <v>97.2</v>
      </c>
      <c r="K546">
        <v>97.2</v>
      </c>
      <c r="L546">
        <v>97.2</v>
      </c>
      <c r="M546">
        <v>97.2</v>
      </c>
    </row>
    <row r="547" spans="1:13">
      <c r="A547" t="s">
        <v>3678</v>
      </c>
      <c r="B547">
        <v>1139569</v>
      </c>
      <c r="C547">
        <v>35</v>
      </c>
      <c r="D547">
        <v>34</v>
      </c>
      <c r="E547">
        <v>464</v>
      </c>
      <c r="F547">
        <v>0</v>
      </c>
      <c r="G547">
        <v>0</v>
      </c>
      <c r="H547">
        <v>0.2</v>
      </c>
      <c r="I547">
        <v>96.5</v>
      </c>
      <c r="J547">
        <v>96.9</v>
      </c>
      <c r="K547">
        <v>97.1</v>
      </c>
      <c r="L547">
        <v>97.2</v>
      </c>
      <c r="M547">
        <v>97.2</v>
      </c>
    </row>
    <row r="548" spans="1:13">
      <c r="A548" t="s">
        <v>3689</v>
      </c>
      <c r="B548">
        <v>1139569</v>
      </c>
      <c r="C548">
        <v>9</v>
      </c>
      <c r="D548">
        <v>8</v>
      </c>
      <c r="E548">
        <v>151</v>
      </c>
      <c r="F548">
        <v>0</v>
      </c>
      <c r="G548">
        <v>0</v>
      </c>
      <c r="H548">
        <v>0</v>
      </c>
      <c r="I548">
        <v>41.4</v>
      </c>
      <c r="J548">
        <v>55.9</v>
      </c>
      <c r="K548">
        <v>78.099999999999994</v>
      </c>
      <c r="L548">
        <v>85.2</v>
      </c>
      <c r="M548">
        <v>93.9</v>
      </c>
    </row>
    <row r="549" spans="1:13">
      <c r="A549" t="s">
        <v>3690</v>
      </c>
      <c r="B549">
        <v>1139569</v>
      </c>
      <c r="C549">
        <v>13.5</v>
      </c>
      <c r="D549">
        <v>13</v>
      </c>
      <c r="E549">
        <v>193</v>
      </c>
      <c r="F549">
        <v>0</v>
      </c>
      <c r="G549">
        <v>0</v>
      </c>
      <c r="H549">
        <v>0</v>
      </c>
      <c r="I549">
        <v>69.2</v>
      </c>
      <c r="J549">
        <v>79.900000000000006</v>
      </c>
      <c r="K549">
        <v>91.1</v>
      </c>
      <c r="L549">
        <v>93.5</v>
      </c>
      <c r="M549">
        <v>96.4</v>
      </c>
    </row>
    <row r="550" spans="1:13">
      <c r="A550" t="s">
        <v>3692</v>
      </c>
      <c r="B550">
        <v>1139569</v>
      </c>
      <c r="C550">
        <v>10</v>
      </c>
      <c r="D550">
        <v>9</v>
      </c>
      <c r="E550">
        <v>118</v>
      </c>
      <c r="F550">
        <v>0</v>
      </c>
      <c r="G550">
        <v>0</v>
      </c>
      <c r="H550">
        <v>0</v>
      </c>
      <c r="I550">
        <v>49.3</v>
      </c>
      <c r="J550">
        <v>63.9</v>
      </c>
      <c r="K550">
        <v>84.2</v>
      </c>
      <c r="L550">
        <v>89.3</v>
      </c>
      <c r="M550">
        <v>95.3</v>
      </c>
    </row>
    <row r="551" spans="1:13">
      <c r="A551" t="s">
        <v>3693</v>
      </c>
      <c r="B551">
        <v>1139569</v>
      </c>
      <c r="C551">
        <v>22.9</v>
      </c>
      <c r="D551">
        <v>22</v>
      </c>
      <c r="E551">
        <v>248</v>
      </c>
      <c r="F551">
        <v>0</v>
      </c>
      <c r="G551">
        <v>0</v>
      </c>
      <c r="H551">
        <v>0</v>
      </c>
      <c r="I551">
        <v>91.7</v>
      </c>
      <c r="J551">
        <v>94.4</v>
      </c>
      <c r="K551">
        <v>96.4</v>
      </c>
      <c r="L551">
        <v>96.7</v>
      </c>
      <c r="M551">
        <v>97.1</v>
      </c>
    </row>
    <row r="552" spans="1:13">
      <c r="A552" t="s">
        <v>3695</v>
      </c>
      <c r="B552">
        <v>1139569</v>
      </c>
      <c r="C552">
        <v>14.9</v>
      </c>
      <c r="D552">
        <v>14</v>
      </c>
      <c r="E552">
        <v>236</v>
      </c>
      <c r="F552">
        <v>0</v>
      </c>
      <c r="G552">
        <v>0</v>
      </c>
      <c r="H552">
        <v>0</v>
      </c>
      <c r="I552">
        <v>75.3</v>
      </c>
      <c r="J552">
        <v>84.2</v>
      </c>
      <c r="K552">
        <v>93.2</v>
      </c>
      <c r="L552">
        <v>95</v>
      </c>
      <c r="M552">
        <v>96.8</v>
      </c>
    </row>
    <row r="553" spans="1:13">
      <c r="A553" t="s">
        <v>3696</v>
      </c>
      <c r="B553">
        <v>1139569</v>
      </c>
      <c r="C553">
        <v>3.1</v>
      </c>
      <c r="D553">
        <v>2</v>
      </c>
      <c r="E553">
        <v>40</v>
      </c>
      <c r="F553">
        <v>0</v>
      </c>
      <c r="G553">
        <v>0</v>
      </c>
      <c r="H553">
        <v>0</v>
      </c>
      <c r="I553">
        <v>3.9</v>
      </c>
      <c r="J553">
        <v>8.9</v>
      </c>
      <c r="K553">
        <v>25.5</v>
      </c>
      <c r="L553">
        <v>38.4</v>
      </c>
      <c r="M553">
        <v>66.599999999999994</v>
      </c>
    </row>
    <row r="554" spans="1:13">
      <c r="A554" t="s">
        <v>3701</v>
      </c>
      <c r="B554">
        <v>1139569</v>
      </c>
      <c r="C554">
        <v>14.1</v>
      </c>
      <c r="D554">
        <v>13</v>
      </c>
      <c r="E554">
        <v>176</v>
      </c>
      <c r="F554">
        <v>0</v>
      </c>
      <c r="G554">
        <v>0</v>
      </c>
      <c r="H554">
        <v>0</v>
      </c>
      <c r="I554">
        <v>70.400000000000006</v>
      </c>
      <c r="J554">
        <v>80.3</v>
      </c>
      <c r="K554">
        <v>90.7</v>
      </c>
      <c r="L554">
        <v>93.4</v>
      </c>
      <c r="M554">
        <v>96.3</v>
      </c>
    </row>
    <row r="555" spans="1:13">
      <c r="A555" t="s">
        <v>3702</v>
      </c>
      <c r="B555">
        <v>1139569</v>
      </c>
      <c r="C555">
        <v>4.4000000000000004</v>
      </c>
      <c r="D555">
        <v>4</v>
      </c>
      <c r="E555">
        <v>51</v>
      </c>
      <c r="F555">
        <v>0</v>
      </c>
      <c r="G555">
        <v>0</v>
      </c>
      <c r="H555">
        <v>0</v>
      </c>
      <c r="I555">
        <v>8.1999999999999993</v>
      </c>
      <c r="J555">
        <v>16.5</v>
      </c>
      <c r="K555">
        <v>41.2</v>
      </c>
      <c r="L555">
        <v>53.7</v>
      </c>
      <c r="M555">
        <v>79</v>
      </c>
    </row>
    <row r="556" spans="1:13">
      <c r="A556" t="s">
        <v>3703</v>
      </c>
      <c r="B556">
        <v>1139569</v>
      </c>
      <c r="C556">
        <v>30.4</v>
      </c>
      <c r="D556">
        <v>29</v>
      </c>
      <c r="E556">
        <v>364</v>
      </c>
      <c r="F556">
        <v>0</v>
      </c>
      <c r="G556">
        <v>0</v>
      </c>
      <c r="H556">
        <v>0.1</v>
      </c>
      <c r="I556">
        <v>95.4</v>
      </c>
      <c r="J556">
        <v>96.3</v>
      </c>
      <c r="K556">
        <v>97</v>
      </c>
      <c r="L556">
        <v>97.1</v>
      </c>
      <c r="M556">
        <v>97.2</v>
      </c>
    </row>
    <row r="557" spans="1:13">
      <c r="A557" t="s">
        <v>3594</v>
      </c>
      <c r="B557">
        <v>1139569</v>
      </c>
      <c r="C557">
        <v>37.799999999999997</v>
      </c>
      <c r="D557">
        <v>37</v>
      </c>
      <c r="E557">
        <v>473</v>
      </c>
      <c r="F557">
        <v>0</v>
      </c>
      <c r="G557">
        <v>0</v>
      </c>
      <c r="H557">
        <v>0.4</v>
      </c>
      <c r="I557">
        <v>96.9</v>
      </c>
      <c r="J557">
        <v>97</v>
      </c>
      <c r="K557">
        <v>97.2</v>
      </c>
      <c r="L557">
        <v>97.2</v>
      </c>
      <c r="M557">
        <v>97.2</v>
      </c>
    </row>
    <row r="558" spans="1:13">
      <c r="A558" t="s">
        <v>3665</v>
      </c>
      <c r="B558">
        <v>1139569</v>
      </c>
      <c r="C558">
        <v>61.1</v>
      </c>
      <c r="D558">
        <v>58</v>
      </c>
      <c r="E558">
        <v>798</v>
      </c>
      <c r="F558">
        <v>0</v>
      </c>
      <c r="G558">
        <v>0</v>
      </c>
      <c r="H558">
        <v>9.1999999999999993</v>
      </c>
      <c r="I558">
        <v>97.2</v>
      </c>
      <c r="J558">
        <v>97.2</v>
      </c>
      <c r="K558">
        <v>97.2</v>
      </c>
      <c r="L558">
        <v>97.2</v>
      </c>
      <c r="M558">
        <v>97.2</v>
      </c>
    </row>
    <row r="559" spans="1:13">
      <c r="A559" t="s">
        <v>3482</v>
      </c>
      <c r="B559">
        <v>1139569</v>
      </c>
      <c r="C559">
        <v>11.4</v>
      </c>
      <c r="D559">
        <v>11</v>
      </c>
      <c r="E559">
        <v>165</v>
      </c>
      <c r="F559">
        <v>0</v>
      </c>
      <c r="G559">
        <v>0</v>
      </c>
      <c r="H559">
        <v>0</v>
      </c>
      <c r="I559">
        <v>58.1</v>
      </c>
      <c r="J559">
        <v>71.8</v>
      </c>
      <c r="K559">
        <v>87.6</v>
      </c>
      <c r="L559">
        <v>91.4</v>
      </c>
      <c r="M559">
        <v>95.8</v>
      </c>
    </row>
    <row r="560" spans="1:13">
      <c r="A560" t="s">
        <v>3468</v>
      </c>
      <c r="B560">
        <v>1139569</v>
      </c>
      <c r="C560">
        <v>23.6</v>
      </c>
      <c r="D560">
        <v>23</v>
      </c>
      <c r="E560">
        <v>383</v>
      </c>
      <c r="F560">
        <v>0</v>
      </c>
      <c r="G560">
        <v>0</v>
      </c>
      <c r="H560">
        <v>0</v>
      </c>
      <c r="I560">
        <v>92</v>
      </c>
      <c r="J560">
        <v>94.5</v>
      </c>
      <c r="K560">
        <v>96.5</v>
      </c>
      <c r="L560">
        <v>96.8</v>
      </c>
      <c r="M560">
        <v>97.1</v>
      </c>
    </row>
    <row r="561" spans="1:13">
      <c r="A561" t="s">
        <v>3469</v>
      </c>
      <c r="B561">
        <v>1139569</v>
      </c>
      <c r="C561">
        <v>9.4</v>
      </c>
      <c r="D561">
        <v>9</v>
      </c>
      <c r="E561">
        <v>136</v>
      </c>
      <c r="F561">
        <v>0</v>
      </c>
      <c r="G561">
        <v>0</v>
      </c>
      <c r="H561">
        <v>0</v>
      </c>
      <c r="I561">
        <v>44.9</v>
      </c>
      <c r="J561">
        <v>60</v>
      </c>
      <c r="K561">
        <v>80.8</v>
      </c>
      <c r="L561">
        <v>86.7</v>
      </c>
      <c r="M561">
        <v>94.5</v>
      </c>
    </row>
    <row r="562" spans="1:13">
      <c r="A562" t="s">
        <v>3709</v>
      </c>
      <c r="B562">
        <v>1139569</v>
      </c>
      <c r="C562">
        <v>24.7</v>
      </c>
      <c r="D562">
        <v>24</v>
      </c>
      <c r="E562">
        <v>443</v>
      </c>
      <c r="F562">
        <v>0</v>
      </c>
      <c r="G562">
        <v>0</v>
      </c>
      <c r="H562">
        <v>0</v>
      </c>
      <c r="I562">
        <v>93</v>
      </c>
      <c r="J562">
        <v>95</v>
      </c>
      <c r="K562">
        <v>96.6</v>
      </c>
      <c r="L562">
        <v>96.9</v>
      </c>
      <c r="M562">
        <v>97.1</v>
      </c>
    </row>
    <row r="563" spans="1:13">
      <c r="A563" t="s">
        <v>3711</v>
      </c>
      <c r="B563">
        <v>1139569</v>
      </c>
      <c r="C563">
        <v>7</v>
      </c>
      <c r="D563">
        <v>6</v>
      </c>
      <c r="E563">
        <v>92</v>
      </c>
      <c r="F563">
        <v>0</v>
      </c>
      <c r="G563">
        <v>0</v>
      </c>
      <c r="H563">
        <v>0</v>
      </c>
      <c r="I563">
        <v>26.5</v>
      </c>
      <c r="J563">
        <v>40.6</v>
      </c>
      <c r="K563">
        <v>66</v>
      </c>
      <c r="L563">
        <v>75.3</v>
      </c>
      <c r="M563">
        <v>89.8</v>
      </c>
    </row>
    <row r="564" spans="1:13">
      <c r="A564" t="s">
        <v>3715</v>
      </c>
      <c r="B564">
        <v>1139569</v>
      </c>
      <c r="C564">
        <v>21.3</v>
      </c>
      <c r="D564">
        <v>21</v>
      </c>
      <c r="E564">
        <v>324</v>
      </c>
      <c r="F564">
        <v>0</v>
      </c>
      <c r="G564">
        <v>0</v>
      </c>
      <c r="H564">
        <v>0</v>
      </c>
      <c r="I564">
        <v>90.5</v>
      </c>
      <c r="J564">
        <v>93.8</v>
      </c>
      <c r="K564">
        <v>96.4</v>
      </c>
      <c r="L564">
        <v>96.7</v>
      </c>
      <c r="M564">
        <v>97.1</v>
      </c>
    </row>
    <row r="565" spans="1:13">
      <c r="A565" t="s">
        <v>3506</v>
      </c>
      <c r="B565">
        <v>1139569</v>
      </c>
      <c r="C565">
        <v>192.6</v>
      </c>
      <c r="D565">
        <v>190</v>
      </c>
      <c r="E565">
        <v>2681</v>
      </c>
      <c r="F565">
        <v>0</v>
      </c>
      <c r="G565">
        <v>15.5</v>
      </c>
      <c r="H565">
        <v>95.4</v>
      </c>
      <c r="I565">
        <v>97.2</v>
      </c>
      <c r="J565">
        <v>97.2</v>
      </c>
      <c r="K565">
        <v>97.2</v>
      </c>
      <c r="L565">
        <v>97.2</v>
      </c>
      <c r="M565">
        <v>97.2</v>
      </c>
    </row>
    <row r="566" spans="1:13">
      <c r="A566" t="s">
        <v>3661</v>
      </c>
      <c r="B566">
        <v>1139569</v>
      </c>
      <c r="C566">
        <v>529.6</v>
      </c>
      <c r="D566">
        <v>523</v>
      </c>
      <c r="E566">
        <v>5751</v>
      </c>
      <c r="F566">
        <v>0</v>
      </c>
      <c r="G566">
        <v>95.9</v>
      </c>
      <c r="H566">
        <v>97.2</v>
      </c>
      <c r="I566">
        <v>97.2</v>
      </c>
      <c r="J566">
        <v>97.2</v>
      </c>
      <c r="K566">
        <v>97.2</v>
      </c>
      <c r="L566">
        <v>97.2</v>
      </c>
      <c r="M566">
        <v>97.2</v>
      </c>
    </row>
    <row r="567" spans="1:13">
      <c r="A567" t="s">
        <v>3664</v>
      </c>
      <c r="B567">
        <v>1139569</v>
      </c>
      <c r="C567">
        <v>144.1</v>
      </c>
      <c r="D567">
        <v>144</v>
      </c>
      <c r="E567">
        <v>1735</v>
      </c>
      <c r="F567">
        <v>0</v>
      </c>
      <c r="G567">
        <v>1.7</v>
      </c>
      <c r="H567">
        <v>86.2</v>
      </c>
      <c r="I567">
        <v>97.2</v>
      </c>
      <c r="J567">
        <v>97.2</v>
      </c>
      <c r="K567">
        <v>97.2</v>
      </c>
      <c r="L567">
        <v>97.2</v>
      </c>
      <c r="M567">
        <v>97.2</v>
      </c>
    </row>
    <row r="568" spans="1:13">
      <c r="A568" t="s">
        <v>3666</v>
      </c>
      <c r="B568">
        <v>1139569</v>
      </c>
      <c r="C568">
        <v>403.1</v>
      </c>
      <c r="D568">
        <v>406</v>
      </c>
      <c r="E568">
        <v>4621</v>
      </c>
      <c r="F568">
        <v>0</v>
      </c>
      <c r="G568">
        <v>91.6</v>
      </c>
      <c r="H568">
        <v>97.2</v>
      </c>
      <c r="I568">
        <v>97.2</v>
      </c>
      <c r="J568">
        <v>97.2</v>
      </c>
      <c r="K568">
        <v>97.2</v>
      </c>
      <c r="L568">
        <v>97.2</v>
      </c>
      <c r="M568">
        <v>97.2</v>
      </c>
    </row>
    <row r="569" spans="1:13">
      <c r="A569" t="s">
        <v>3671</v>
      </c>
      <c r="B569">
        <v>1139569</v>
      </c>
      <c r="C569">
        <v>480.4</v>
      </c>
      <c r="D569">
        <v>475</v>
      </c>
      <c r="E569">
        <v>5296</v>
      </c>
      <c r="F569">
        <v>0</v>
      </c>
      <c r="G569">
        <v>95</v>
      </c>
      <c r="H569">
        <v>97.2</v>
      </c>
      <c r="I569">
        <v>97.2</v>
      </c>
      <c r="J569">
        <v>97.2</v>
      </c>
      <c r="K569">
        <v>97.2</v>
      </c>
      <c r="L569">
        <v>97.2</v>
      </c>
      <c r="M569">
        <v>97.2</v>
      </c>
    </row>
    <row r="570" spans="1:13">
      <c r="A570" t="s">
        <v>3676</v>
      </c>
      <c r="B570">
        <v>1139569</v>
      </c>
      <c r="C570">
        <v>196</v>
      </c>
      <c r="D570">
        <v>196</v>
      </c>
      <c r="E570">
        <v>2355</v>
      </c>
      <c r="F570">
        <v>0</v>
      </c>
      <c r="G570">
        <v>18</v>
      </c>
      <c r="H570">
        <v>94.9</v>
      </c>
      <c r="I570">
        <v>97.2</v>
      </c>
      <c r="J570">
        <v>97.2</v>
      </c>
      <c r="K570">
        <v>97.2</v>
      </c>
      <c r="L570">
        <v>97.2</v>
      </c>
      <c r="M570">
        <v>97.2</v>
      </c>
    </row>
    <row r="571" spans="1:13">
      <c r="A571" t="s">
        <v>3682</v>
      </c>
      <c r="B571">
        <v>1139569</v>
      </c>
      <c r="C571">
        <v>123.9</v>
      </c>
      <c r="D571">
        <v>124</v>
      </c>
      <c r="E571">
        <v>1440</v>
      </c>
      <c r="F571">
        <v>0</v>
      </c>
      <c r="G571">
        <v>0.8</v>
      </c>
      <c r="H571">
        <v>74.900000000000006</v>
      </c>
      <c r="I571">
        <v>97.2</v>
      </c>
      <c r="J571">
        <v>97.2</v>
      </c>
      <c r="K571">
        <v>97.2</v>
      </c>
      <c r="L571">
        <v>97.2</v>
      </c>
      <c r="M571">
        <v>97.2</v>
      </c>
    </row>
    <row r="572" spans="1:13">
      <c r="A572" t="s">
        <v>3659</v>
      </c>
      <c r="B572">
        <v>1139569</v>
      </c>
      <c r="C572">
        <v>89.4</v>
      </c>
      <c r="D572">
        <v>89</v>
      </c>
      <c r="E572">
        <v>1121</v>
      </c>
      <c r="F572">
        <v>0</v>
      </c>
      <c r="G572">
        <v>0.2</v>
      </c>
      <c r="H572">
        <v>35.4</v>
      </c>
      <c r="I572">
        <v>97.2</v>
      </c>
      <c r="J572">
        <v>97.2</v>
      </c>
      <c r="K572">
        <v>97.2</v>
      </c>
      <c r="L572">
        <v>97.2</v>
      </c>
      <c r="M572">
        <v>97.2</v>
      </c>
    </row>
    <row r="573" spans="1:13">
      <c r="A573" t="s">
        <v>3448</v>
      </c>
      <c r="B573">
        <v>1139569</v>
      </c>
      <c r="C573">
        <v>261</v>
      </c>
      <c r="D573">
        <v>261</v>
      </c>
      <c r="E573">
        <v>3132</v>
      </c>
      <c r="F573">
        <v>0</v>
      </c>
      <c r="G573">
        <v>56.6</v>
      </c>
      <c r="H573">
        <v>96.9</v>
      </c>
      <c r="I573">
        <v>97.2</v>
      </c>
      <c r="J573">
        <v>97.2</v>
      </c>
      <c r="K573">
        <v>97.2</v>
      </c>
      <c r="L573">
        <v>97.2</v>
      </c>
      <c r="M573">
        <v>97.2</v>
      </c>
    </row>
    <row r="574" spans="1:13">
      <c r="A574" t="s">
        <v>3452</v>
      </c>
      <c r="B574">
        <v>1139569</v>
      </c>
      <c r="C574">
        <v>100.5</v>
      </c>
      <c r="D574">
        <v>97</v>
      </c>
      <c r="E574">
        <v>1652</v>
      </c>
      <c r="F574">
        <v>0</v>
      </c>
      <c r="G574">
        <v>0.4</v>
      </c>
      <c r="H574">
        <v>48</v>
      </c>
      <c r="I574">
        <v>97.2</v>
      </c>
      <c r="J574">
        <v>97.2</v>
      </c>
      <c r="K574">
        <v>97.2</v>
      </c>
      <c r="L574">
        <v>97.2</v>
      </c>
      <c r="M574">
        <v>97.2</v>
      </c>
    </row>
    <row r="575" spans="1:13">
      <c r="A575" t="s">
        <v>3461</v>
      </c>
      <c r="B575">
        <v>1139569</v>
      </c>
      <c r="C575">
        <v>126.6</v>
      </c>
      <c r="D575">
        <v>125</v>
      </c>
      <c r="E575">
        <v>1680</v>
      </c>
      <c r="F575">
        <v>0</v>
      </c>
      <c r="G575">
        <v>0.9</v>
      </c>
      <c r="H575">
        <v>75.900000000000006</v>
      </c>
      <c r="I575">
        <v>97.2</v>
      </c>
      <c r="J575">
        <v>97.2</v>
      </c>
      <c r="K575">
        <v>97.2</v>
      </c>
      <c r="L575">
        <v>97.2</v>
      </c>
      <c r="M575">
        <v>97.2</v>
      </c>
    </row>
    <row r="576" spans="1:13">
      <c r="A576" t="s">
        <v>3466</v>
      </c>
      <c r="B576">
        <v>1139569</v>
      </c>
      <c r="C576">
        <v>388.3</v>
      </c>
      <c r="D576">
        <v>393</v>
      </c>
      <c r="E576">
        <v>4395</v>
      </c>
      <c r="F576">
        <v>0</v>
      </c>
      <c r="G576">
        <v>91.1</v>
      </c>
      <c r="H576">
        <v>97.1</v>
      </c>
      <c r="I576">
        <v>97.2</v>
      </c>
      <c r="J576">
        <v>97.2</v>
      </c>
      <c r="K576">
        <v>97.2</v>
      </c>
      <c r="L576">
        <v>97.2</v>
      </c>
      <c r="M576">
        <v>97.2</v>
      </c>
    </row>
    <row r="577" spans="1:13">
      <c r="A577" t="s">
        <v>3484</v>
      </c>
      <c r="B577">
        <v>1139569</v>
      </c>
      <c r="C577">
        <v>107</v>
      </c>
      <c r="D577">
        <v>107</v>
      </c>
      <c r="E577">
        <v>1457</v>
      </c>
      <c r="F577">
        <v>0</v>
      </c>
      <c r="G577">
        <v>0.4</v>
      </c>
      <c r="H577">
        <v>59.7</v>
      </c>
      <c r="I577">
        <v>97.2</v>
      </c>
      <c r="J577">
        <v>97.2</v>
      </c>
      <c r="K577">
        <v>97.2</v>
      </c>
      <c r="L577">
        <v>97.2</v>
      </c>
      <c r="M577">
        <v>97.2</v>
      </c>
    </row>
    <row r="578" spans="1:13">
      <c r="A578" t="s">
        <v>9043</v>
      </c>
      <c r="B578">
        <v>1139569</v>
      </c>
      <c r="C578">
        <v>21.8</v>
      </c>
      <c r="D578">
        <v>19</v>
      </c>
      <c r="E578">
        <v>257</v>
      </c>
      <c r="F578">
        <v>0</v>
      </c>
      <c r="G578">
        <v>0</v>
      </c>
      <c r="H578">
        <v>0.2</v>
      </c>
      <c r="I578">
        <v>84.1</v>
      </c>
      <c r="J578">
        <v>89.4</v>
      </c>
      <c r="K578">
        <v>94.5</v>
      </c>
      <c r="L578">
        <v>95.7</v>
      </c>
      <c r="M578">
        <v>96.9</v>
      </c>
    </row>
    <row r="579" spans="1:13">
      <c r="A579" t="s">
        <v>9115</v>
      </c>
      <c r="B579">
        <v>1139569</v>
      </c>
      <c r="C579">
        <v>6.7</v>
      </c>
      <c r="D579">
        <v>5</v>
      </c>
      <c r="E579">
        <v>83</v>
      </c>
      <c r="F579">
        <v>0</v>
      </c>
      <c r="G579">
        <v>0</v>
      </c>
      <c r="H579">
        <v>0</v>
      </c>
      <c r="I579">
        <v>24</v>
      </c>
      <c r="J579">
        <v>33.200000000000003</v>
      </c>
      <c r="K579">
        <v>51.9</v>
      </c>
      <c r="L579">
        <v>61.6</v>
      </c>
      <c r="M579">
        <v>79.7</v>
      </c>
    </row>
    <row r="580" spans="1:13">
      <c r="A580" t="s">
        <v>9049</v>
      </c>
      <c r="B580">
        <v>1139569</v>
      </c>
      <c r="C580">
        <v>17.899999999999999</v>
      </c>
      <c r="D580">
        <v>16</v>
      </c>
      <c r="E580">
        <v>237</v>
      </c>
      <c r="F580">
        <v>0</v>
      </c>
      <c r="G580">
        <v>0</v>
      </c>
      <c r="H580">
        <v>0</v>
      </c>
      <c r="I580">
        <v>79</v>
      </c>
      <c r="J580">
        <v>85.7</v>
      </c>
      <c r="K580">
        <v>92.9</v>
      </c>
      <c r="L580">
        <v>94.6</v>
      </c>
      <c r="M580">
        <v>96.6</v>
      </c>
    </row>
    <row r="581" spans="1:13">
      <c r="A581" t="s">
        <v>9103</v>
      </c>
      <c r="B581">
        <v>1139569</v>
      </c>
      <c r="C581">
        <v>7.4</v>
      </c>
      <c r="D581">
        <v>6</v>
      </c>
      <c r="E581">
        <v>109</v>
      </c>
      <c r="F581">
        <v>0</v>
      </c>
      <c r="G581">
        <v>0</v>
      </c>
      <c r="H581">
        <v>0</v>
      </c>
      <c r="I581">
        <v>28.5</v>
      </c>
      <c r="J581">
        <v>39.799999999999997</v>
      </c>
      <c r="K581">
        <v>61.1</v>
      </c>
      <c r="L581">
        <v>70.400000000000006</v>
      </c>
      <c r="M581">
        <v>85.4</v>
      </c>
    </row>
    <row r="582" spans="1:13">
      <c r="A582" t="s">
        <v>9057</v>
      </c>
      <c r="B582">
        <v>1139569</v>
      </c>
      <c r="C582">
        <v>13.4</v>
      </c>
      <c r="D582">
        <v>11</v>
      </c>
      <c r="E582">
        <v>215</v>
      </c>
      <c r="F582">
        <v>0</v>
      </c>
      <c r="G582">
        <v>0</v>
      </c>
      <c r="H582">
        <v>0</v>
      </c>
      <c r="I582">
        <v>59.5</v>
      </c>
      <c r="J582">
        <v>70.400000000000006</v>
      </c>
      <c r="K582">
        <v>85.1</v>
      </c>
      <c r="L582">
        <v>89.4</v>
      </c>
      <c r="M582">
        <v>94.8</v>
      </c>
    </row>
    <row r="583" spans="1:13">
      <c r="A583" t="s">
        <v>9119</v>
      </c>
      <c r="B583">
        <v>1139569</v>
      </c>
      <c r="C583">
        <v>5.2</v>
      </c>
      <c r="D583">
        <v>4</v>
      </c>
      <c r="E583">
        <v>45</v>
      </c>
      <c r="F583">
        <v>0</v>
      </c>
      <c r="G583">
        <v>0</v>
      </c>
      <c r="H583">
        <v>0</v>
      </c>
      <c r="I583">
        <v>16.399999999999999</v>
      </c>
      <c r="J583">
        <v>26.2</v>
      </c>
      <c r="K583">
        <v>46.6</v>
      </c>
      <c r="L583">
        <v>58</v>
      </c>
      <c r="M583">
        <v>77.7</v>
      </c>
    </row>
    <row r="584" spans="1:13">
      <c r="A584" t="s">
        <v>9085</v>
      </c>
      <c r="B584">
        <v>1139569</v>
      </c>
      <c r="C584">
        <v>9.4</v>
      </c>
      <c r="D584">
        <v>8</v>
      </c>
      <c r="E584">
        <v>143</v>
      </c>
      <c r="F584">
        <v>0</v>
      </c>
      <c r="G584">
        <v>0</v>
      </c>
      <c r="H584">
        <v>0</v>
      </c>
      <c r="I584">
        <v>40.200000000000003</v>
      </c>
      <c r="J584">
        <v>51.6</v>
      </c>
      <c r="K584">
        <v>70.400000000000006</v>
      </c>
      <c r="L584">
        <v>77.7</v>
      </c>
      <c r="M584">
        <v>89</v>
      </c>
    </row>
    <row r="585" spans="1:13">
      <c r="A585" t="s">
        <v>9081</v>
      </c>
      <c r="B585">
        <v>1139569</v>
      </c>
      <c r="C585">
        <v>9.9</v>
      </c>
      <c r="D585">
        <v>8</v>
      </c>
      <c r="E585">
        <v>173</v>
      </c>
      <c r="F585">
        <v>0</v>
      </c>
      <c r="G585">
        <v>0</v>
      </c>
      <c r="H585">
        <v>0</v>
      </c>
      <c r="I585">
        <v>43.9</v>
      </c>
      <c r="J585">
        <v>55.1</v>
      </c>
      <c r="K585">
        <v>72.400000000000006</v>
      </c>
      <c r="L585">
        <v>79.3</v>
      </c>
      <c r="M585">
        <v>89.9</v>
      </c>
    </row>
    <row r="586" spans="1:13">
      <c r="A586" t="s">
        <v>9077</v>
      </c>
      <c r="B586">
        <v>1139569</v>
      </c>
      <c r="C586">
        <v>10.1</v>
      </c>
      <c r="D586">
        <v>9</v>
      </c>
      <c r="E586">
        <v>139</v>
      </c>
      <c r="F586">
        <v>0</v>
      </c>
      <c r="G586">
        <v>0</v>
      </c>
      <c r="H586">
        <v>0</v>
      </c>
      <c r="I586">
        <v>45.4</v>
      </c>
      <c r="J586">
        <v>56.8</v>
      </c>
      <c r="K586">
        <v>74.8</v>
      </c>
      <c r="L586">
        <v>81</v>
      </c>
      <c r="M586">
        <v>90.4</v>
      </c>
    </row>
    <row r="587" spans="1:13">
      <c r="A587" t="s">
        <v>9073</v>
      </c>
      <c r="B587">
        <v>1139569</v>
      </c>
      <c r="C587">
        <v>10.199999999999999</v>
      </c>
      <c r="D587">
        <v>9</v>
      </c>
      <c r="E587">
        <v>186</v>
      </c>
      <c r="F587">
        <v>0</v>
      </c>
      <c r="G587">
        <v>0</v>
      </c>
      <c r="H587">
        <v>0</v>
      </c>
      <c r="I587">
        <v>46</v>
      </c>
      <c r="J587">
        <v>58.1</v>
      </c>
      <c r="K587">
        <v>75.900000000000006</v>
      </c>
      <c r="L587">
        <v>82.3</v>
      </c>
      <c r="M587">
        <v>91.4</v>
      </c>
    </row>
    <row r="588" spans="1:13">
      <c r="A588" t="s">
        <v>9055</v>
      </c>
      <c r="B588">
        <v>1139569</v>
      </c>
      <c r="C588">
        <v>14.7</v>
      </c>
      <c r="D588">
        <v>13</v>
      </c>
      <c r="E588">
        <v>267</v>
      </c>
      <c r="F588">
        <v>0</v>
      </c>
      <c r="G588">
        <v>0</v>
      </c>
      <c r="H588">
        <v>0</v>
      </c>
      <c r="I588">
        <v>64.3</v>
      </c>
      <c r="J588">
        <v>73.8</v>
      </c>
      <c r="K588">
        <v>85.6</v>
      </c>
      <c r="L588">
        <v>89.4</v>
      </c>
      <c r="M588">
        <v>94.6</v>
      </c>
    </row>
    <row r="589" spans="1:13">
      <c r="A589" t="s">
        <v>9101</v>
      </c>
      <c r="B589">
        <v>1139569</v>
      </c>
      <c r="C589">
        <v>7.2</v>
      </c>
      <c r="D589">
        <v>6</v>
      </c>
      <c r="E589">
        <v>111</v>
      </c>
      <c r="F589">
        <v>0</v>
      </c>
      <c r="G589">
        <v>0</v>
      </c>
      <c r="H589">
        <v>0</v>
      </c>
      <c r="I589">
        <v>28.6</v>
      </c>
      <c r="J589">
        <v>40.9</v>
      </c>
      <c r="K589">
        <v>63.2</v>
      </c>
      <c r="L589">
        <v>72.400000000000006</v>
      </c>
      <c r="M589">
        <v>87.1</v>
      </c>
    </row>
    <row r="590" spans="1:13">
      <c r="A590" t="s">
        <v>9117</v>
      </c>
      <c r="B590">
        <v>1139569</v>
      </c>
      <c r="C590">
        <v>7.6</v>
      </c>
      <c r="D590">
        <v>6</v>
      </c>
      <c r="E590">
        <v>105</v>
      </c>
      <c r="F590">
        <v>0</v>
      </c>
      <c r="G590">
        <v>0</v>
      </c>
      <c r="H590">
        <v>0</v>
      </c>
      <c r="I590">
        <v>29.4</v>
      </c>
      <c r="J590">
        <v>38.5</v>
      </c>
      <c r="K590">
        <v>56.9</v>
      </c>
      <c r="L590">
        <v>65.5</v>
      </c>
      <c r="M590">
        <v>81.8</v>
      </c>
    </row>
    <row r="591" spans="1:13">
      <c r="A591" t="s">
        <v>9047</v>
      </c>
      <c r="B591">
        <v>1139569</v>
      </c>
      <c r="C591">
        <v>21.7</v>
      </c>
      <c r="D591">
        <v>19</v>
      </c>
      <c r="E591">
        <v>351</v>
      </c>
      <c r="F591">
        <v>0</v>
      </c>
      <c r="G591">
        <v>0</v>
      </c>
      <c r="H591">
        <v>0.1</v>
      </c>
      <c r="I591">
        <v>80.400000000000006</v>
      </c>
      <c r="J591">
        <v>86</v>
      </c>
      <c r="K591">
        <v>92.5</v>
      </c>
      <c r="L591">
        <v>94.2</v>
      </c>
      <c r="M591">
        <v>96.3</v>
      </c>
    </row>
    <row r="592" spans="1:13">
      <c r="A592" t="s">
        <v>9109</v>
      </c>
      <c r="B592">
        <v>1139569</v>
      </c>
      <c r="C592">
        <v>6.8</v>
      </c>
      <c r="D592">
        <v>5</v>
      </c>
      <c r="E592">
        <v>61</v>
      </c>
      <c r="F592">
        <v>0</v>
      </c>
      <c r="G592">
        <v>0</v>
      </c>
      <c r="H592">
        <v>0</v>
      </c>
      <c r="I592">
        <v>24.7</v>
      </c>
      <c r="J592">
        <v>35</v>
      </c>
      <c r="K592">
        <v>55.7</v>
      </c>
      <c r="L592">
        <v>65.7</v>
      </c>
      <c r="M592">
        <v>83.3</v>
      </c>
    </row>
    <row r="593" spans="1:13">
      <c r="A593" t="s">
        <v>9075</v>
      </c>
      <c r="B593">
        <v>1139569</v>
      </c>
      <c r="C593">
        <v>10</v>
      </c>
      <c r="D593">
        <v>9</v>
      </c>
      <c r="E593">
        <v>152</v>
      </c>
      <c r="F593">
        <v>0</v>
      </c>
      <c r="G593">
        <v>0</v>
      </c>
      <c r="H593">
        <v>0</v>
      </c>
      <c r="I593">
        <v>44.9</v>
      </c>
      <c r="J593">
        <v>56.3</v>
      </c>
      <c r="K593">
        <v>74.2</v>
      </c>
      <c r="L593">
        <v>81.099999999999994</v>
      </c>
      <c r="M593">
        <v>90.8</v>
      </c>
    </row>
    <row r="594" spans="1:13">
      <c r="A594" t="s">
        <v>9123</v>
      </c>
      <c r="B594">
        <v>1139569</v>
      </c>
      <c r="C594">
        <v>5.8</v>
      </c>
      <c r="D594">
        <v>5</v>
      </c>
      <c r="E594">
        <v>68</v>
      </c>
      <c r="F594">
        <v>0</v>
      </c>
      <c r="G594">
        <v>0</v>
      </c>
      <c r="H594">
        <v>0</v>
      </c>
      <c r="I594">
        <v>19.7</v>
      </c>
      <c r="J594">
        <v>29.3</v>
      </c>
      <c r="K594">
        <v>50.3</v>
      </c>
      <c r="L594">
        <v>60.5</v>
      </c>
      <c r="M594">
        <v>80</v>
      </c>
    </row>
    <row r="595" spans="1:13">
      <c r="A595" t="s">
        <v>9095</v>
      </c>
      <c r="B595">
        <v>1139569</v>
      </c>
      <c r="C595">
        <v>7.9</v>
      </c>
      <c r="D595">
        <v>6</v>
      </c>
      <c r="E595">
        <v>132</v>
      </c>
      <c r="F595">
        <v>0</v>
      </c>
      <c r="G595">
        <v>0</v>
      </c>
      <c r="H595">
        <v>0</v>
      </c>
      <c r="I595">
        <v>31.8</v>
      </c>
      <c r="J595">
        <v>43.4</v>
      </c>
      <c r="K595">
        <v>64.5</v>
      </c>
      <c r="L595">
        <v>73.400000000000006</v>
      </c>
      <c r="M595">
        <v>87.9</v>
      </c>
    </row>
    <row r="596" spans="1:13">
      <c r="A596" t="s">
        <v>9065</v>
      </c>
      <c r="B596">
        <v>1139569</v>
      </c>
      <c r="C596">
        <v>20.8</v>
      </c>
      <c r="D596">
        <v>15</v>
      </c>
      <c r="E596">
        <v>358</v>
      </c>
      <c r="F596">
        <v>0</v>
      </c>
      <c r="G596">
        <v>0</v>
      </c>
      <c r="H596">
        <v>0.4</v>
      </c>
      <c r="I596">
        <v>65.7</v>
      </c>
      <c r="J596">
        <v>71.900000000000006</v>
      </c>
      <c r="K596">
        <v>81.5</v>
      </c>
      <c r="L596">
        <v>85.4</v>
      </c>
      <c r="M596">
        <v>91.7</v>
      </c>
    </row>
    <row r="597" spans="1:13">
      <c r="A597" t="s">
        <v>9071</v>
      </c>
      <c r="B597">
        <v>1139569</v>
      </c>
      <c r="C597">
        <v>12.4</v>
      </c>
      <c r="D597">
        <v>10</v>
      </c>
      <c r="E597">
        <v>133</v>
      </c>
      <c r="F597">
        <v>0</v>
      </c>
      <c r="G597">
        <v>0</v>
      </c>
      <c r="H597">
        <v>0</v>
      </c>
      <c r="I597">
        <v>52.1</v>
      </c>
      <c r="J597">
        <v>63</v>
      </c>
      <c r="K597">
        <v>78.900000000000006</v>
      </c>
      <c r="L597">
        <v>84.4</v>
      </c>
      <c r="M597">
        <v>92.6</v>
      </c>
    </row>
    <row r="598" spans="1:13">
      <c r="A598" t="s">
        <v>9091</v>
      </c>
      <c r="B598">
        <v>1139569</v>
      </c>
      <c r="C598">
        <v>8.1</v>
      </c>
      <c r="D598">
        <v>7</v>
      </c>
      <c r="E598">
        <v>98</v>
      </c>
      <c r="F598">
        <v>0</v>
      </c>
      <c r="G598">
        <v>0</v>
      </c>
      <c r="H598">
        <v>0</v>
      </c>
      <c r="I598">
        <v>34.6</v>
      </c>
      <c r="J598">
        <v>46.3</v>
      </c>
      <c r="K598">
        <v>66.400000000000006</v>
      </c>
      <c r="L598">
        <v>74.599999999999994</v>
      </c>
      <c r="M598">
        <v>87.6</v>
      </c>
    </row>
    <row r="599" spans="1:13">
      <c r="A599" t="s">
        <v>9087</v>
      </c>
      <c r="B599">
        <v>1139569</v>
      </c>
      <c r="C599">
        <v>9.9</v>
      </c>
      <c r="D599">
        <v>7</v>
      </c>
      <c r="E599">
        <v>164</v>
      </c>
      <c r="F599">
        <v>0</v>
      </c>
      <c r="G599">
        <v>0</v>
      </c>
      <c r="H599">
        <v>0.1</v>
      </c>
      <c r="I599">
        <v>35</v>
      </c>
      <c r="J599">
        <v>46.8</v>
      </c>
      <c r="K599">
        <v>67.8</v>
      </c>
      <c r="L599">
        <v>76.2</v>
      </c>
      <c r="M599">
        <v>89.5</v>
      </c>
    </row>
    <row r="600" spans="1:13">
      <c r="A600" t="s">
        <v>9093</v>
      </c>
      <c r="B600">
        <v>1139569</v>
      </c>
      <c r="C600">
        <v>8.4</v>
      </c>
      <c r="D600">
        <v>7</v>
      </c>
      <c r="E600">
        <v>88</v>
      </c>
      <c r="F600">
        <v>0</v>
      </c>
      <c r="G600">
        <v>0</v>
      </c>
      <c r="H600">
        <v>0</v>
      </c>
      <c r="I600">
        <v>33.299999999999997</v>
      </c>
      <c r="J600">
        <v>45.3</v>
      </c>
      <c r="K600">
        <v>66.5</v>
      </c>
      <c r="L600">
        <v>74.8</v>
      </c>
      <c r="M600">
        <v>88.6</v>
      </c>
    </row>
    <row r="601" spans="1:13">
      <c r="A601" t="s">
        <v>9089</v>
      </c>
      <c r="B601">
        <v>1139569</v>
      </c>
      <c r="C601">
        <v>8</v>
      </c>
      <c r="D601">
        <v>7</v>
      </c>
      <c r="E601">
        <v>130</v>
      </c>
      <c r="F601">
        <v>0</v>
      </c>
      <c r="G601">
        <v>0</v>
      </c>
      <c r="H601">
        <v>0</v>
      </c>
      <c r="I601">
        <v>33.200000000000003</v>
      </c>
      <c r="J601">
        <v>45.5</v>
      </c>
      <c r="K601">
        <v>66.8</v>
      </c>
      <c r="L601">
        <v>75.3</v>
      </c>
      <c r="M601">
        <v>89.1</v>
      </c>
    </row>
    <row r="602" spans="1:13">
      <c r="A602" t="s">
        <v>9045</v>
      </c>
      <c r="B602">
        <v>1139569</v>
      </c>
      <c r="C602">
        <v>22.3</v>
      </c>
      <c r="D602">
        <v>19</v>
      </c>
      <c r="E602">
        <v>312</v>
      </c>
      <c r="F602">
        <v>0</v>
      </c>
      <c r="G602">
        <v>0</v>
      </c>
      <c r="H602">
        <v>0.1</v>
      </c>
      <c r="I602">
        <v>83.3</v>
      </c>
      <c r="J602">
        <v>88.6</v>
      </c>
      <c r="K602">
        <v>94.1</v>
      </c>
      <c r="L602">
        <v>95.3</v>
      </c>
      <c r="M602">
        <v>96.7</v>
      </c>
    </row>
    <row r="603" spans="1:13">
      <c r="A603" t="s">
        <v>9079</v>
      </c>
      <c r="B603">
        <v>1139569</v>
      </c>
      <c r="C603">
        <v>10.3</v>
      </c>
      <c r="D603">
        <v>8</v>
      </c>
      <c r="E603">
        <v>140</v>
      </c>
      <c r="F603">
        <v>0</v>
      </c>
      <c r="G603">
        <v>0</v>
      </c>
      <c r="H603">
        <v>0</v>
      </c>
      <c r="I603">
        <v>43.4</v>
      </c>
      <c r="J603">
        <v>55.2</v>
      </c>
      <c r="K603">
        <v>74.5</v>
      </c>
      <c r="L603">
        <v>81.3</v>
      </c>
      <c r="M603">
        <v>91.4</v>
      </c>
    </row>
    <row r="604" spans="1:13">
      <c r="A604" t="s">
        <v>9059</v>
      </c>
      <c r="B604">
        <v>1139569</v>
      </c>
      <c r="C604">
        <v>10.8</v>
      </c>
      <c r="D604">
        <v>10</v>
      </c>
      <c r="E604">
        <v>157</v>
      </c>
      <c r="F604">
        <v>0</v>
      </c>
      <c r="G604">
        <v>0</v>
      </c>
      <c r="H604">
        <v>0</v>
      </c>
      <c r="I604">
        <v>51.5</v>
      </c>
      <c r="J604">
        <v>64.3</v>
      </c>
      <c r="K604">
        <v>81.599999999999994</v>
      </c>
      <c r="L604">
        <v>86.9</v>
      </c>
      <c r="M604">
        <v>94</v>
      </c>
    </row>
    <row r="605" spans="1:13">
      <c r="A605" t="s">
        <v>9053</v>
      </c>
      <c r="B605">
        <v>1139569</v>
      </c>
      <c r="C605">
        <v>11.8</v>
      </c>
      <c r="D605">
        <v>11</v>
      </c>
      <c r="E605">
        <v>228</v>
      </c>
      <c r="F605">
        <v>0</v>
      </c>
      <c r="G605">
        <v>0</v>
      </c>
      <c r="H605">
        <v>0</v>
      </c>
      <c r="I605">
        <v>59.2</v>
      </c>
      <c r="J605">
        <v>71.2</v>
      </c>
      <c r="K605">
        <v>86.2</v>
      </c>
      <c r="L605">
        <v>90.3</v>
      </c>
      <c r="M605">
        <v>95.4</v>
      </c>
    </row>
    <row r="606" spans="1:13">
      <c r="A606" t="s">
        <v>9063</v>
      </c>
      <c r="B606">
        <v>1139569</v>
      </c>
      <c r="C606">
        <v>10.5</v>
      </c>
      <c r="D606">
        <v>10</v>
      </c>
      <c r="E606">
        <v>184</v>
      </c>
      <c r="F606">
        <v>0</v>
      </c>
      <c r="G606">
        <v>0</v>
      </c>
      <c r="H606">
        <v>0</v>
      </c>
      <c r="I606">
        <v>50.3</v>
      </c>
      <c r="J606">
        <v>62.9</v>
      </c>
      <c r="K606">
        <v>80.400000000000006</v>
      </c>
      <c r="L606">
        <v>85.9</v>
      </c>
      <c r="M606">
        <v>93.6</v>
      </c>
    </row>
    <row r="607" spans="1:13">
      <c r="A607" t="s">
        <v>9061</v>
      </c>
      <c r="B607">
        <v>1139569</v>
      </c>
      <c r="C607">
        <v>11.1</v>
      </c>
      <c r="D607">
        <v>10</v>
      </c>
      <c r="E607">
        <v>145</v>
      </c>
      <c r="F607">
        <v>0</v>
      </c>
      <c r="G607">
        <v>0</v>
      </c>
      <c r="H607">
        <v>0</v>
      </c>
      <c r="I607">
        <v>54.4</v>
      </c>
      <c r="J607">
        <v>66.900000000000006</v>
      </c>
      <c r="K607">
        <v>82.7</v>
      </c>
      <c r="L607">
        <v>87.5</v>
      </c>
      <c r="M607">
        <v>93.9</v>
      </c>
    </row>
    <row r="608" spans="1:13">
      <c r="A608" t="s">
        <v>9099</v>
      </c>
      <c r="B608">
        <v>1139569</v>
      </c>
      <c r="C608">
        <v>7.8</v>
      </c>
      <c r="D608">
        <v>6</v>
      </c>
      <c r="E608">
        <v>137</v>
      </c>
      <c r="F608">
        <v>0</v>
      </c>
      <c r="G608">
        <v>0</v>
      </c>
      <c r="H608">
        <v>0</v>
      </c>
      <c r="I608">
        <v>31.6</v>
      </c>
      <c r="J608">
        <v>42.8</v>
      </c>
      <c r="K608">
        <v>62.3</v>
      </c>
      <c r="L608">
        <v>71.099999999999994</v>
      </c>
      <c r="M608">
        <v>85.1</v>
      </c>
    </row>
    <row r="609" spans="1:13">
      <c r="A609" t="s">
        <v>9107</v>
      </c>
      <c r="B609">
        <v>1139569</v>
      </c>
      <c r="C609">
        <v>6.7</v>
      </c>
      <c r="D609">
        <v>6</v>
      </c>
      <c r="E609">
        <v>115</v>
      </c>
      <c r="F609">
        <v>0</v>
      </c>
      <c r="G609">
        <v>0</v>
      </c>
      <c r="H609">
        <v>0</v>
      </c>
      <c r="I609">
        <v>24.8</v>
      </c>
      <c r="J609">
        <v>36.1</v>
      </c>
      <c r="K609">
        <v>57.6</v>
      </c>
      <c r="L609">
        <v>67.7</v>
      </c>
      <c r="M609">
        <v>84.5</v>
      </c>
    </row>
    <row r="610" spans="1:13">
      <c r="A610" t="s">
        <v>9083</v>
      </c>
      <c r="B610">
        <v>1139569</v>
      </c>
      <c r="C610">
        <v>10.5</v>
      </c>
      <c r="D610">
        <v>8</v>
      </c>
      <c r="E610">
        <v>134</v>
      </c>
      <c r="F610">
        <v>0</v>
      </c>
      <c r="G610">
        <v>0</v>
      </c>
      <c r="H610">
        <v>0</v>
      </c>
      <c r="I610">
        <v>44</v>
      </c>
      <c r="J610">
        <v>54</v>
      </c>
      <c r="K610">
        <v>70.900000000000006</v>
      </c>
      <c r="L610">
        <v>77.3</v>
      </c>
      <c r="M610">
        <v>88</v>
      </c>
    </row>
    <row r="611" spans="1:13">
      <c r="A611" t="s">
        <v>9113</v>
      </c>
      <c r="B611">
        <v>1139569</v>
      </c>
      <c r="C611">
        <v>6.1</v>
      </c>
      <c r="D611">
        <v>5</v>
      </c>
      <c r="E611">
        <v>99</v>
      </c>
      <c r="F611">
        <v>0</v>
      </c>
      <c r="G611">
        <v>0</v>
      </c>
      <c r="H611">
        <v>0</v>
      </c>
      <c r="I611">
        <v>22</v>
      </c>
      <c r="J611">
        <v>32.5</v>
      </c>
      <c r="K611">
        <v>54</v>
      </c>
      <c r="L611">
        <v>63.7</v>
      </c>
      <c r="M611">
        <v>81.400000000000006</v>
      </c>
    </row>
    <row r="612" spans="1:13">
      <c r="A612" t="s">
        <v>9041</v>
      </c>
      <c r="B612">
        <v>1139569</v>
      </c>
      <c r="C612">
        <v>23.6</v>
      </c>
      <c r="D612">
        <v>23</v>
      </c>
      <c r="E612">
        <v>421</v>
      </c>
      <c r="F612">
        <v>0</v>
      </c>
      <c r="G612">
        <v>0</v>
      </c>
      <c r="H612">
        <v>0</v>
      </c>
      <c r="I612">
        <v>90.6</v>
      </c>
      <c r="J612">
        <v>93.5</v>
      </c>
      <c r="K612">
        <v>96.1</v>
      </c>
      <c r="L612">
        <v>96.6</v>
      </c>
      <c r="M612">
        <v>97.1</v>
      </c>
    </row>
    <row r="613" spans="1:13">
      <c r="A613" t="s">
        <v>9067</v>
      </c>
      <c r="B613">
        <v>1139569</v>
      </c>
      <c r="C613">
        <v>10.199999999999999</v>
      </c>
      <c r="D613">
        <v>9</v>
      </c>
      <c r="E613">
        <v>124</v>
      </c>
      <c r="F613">
        <v>0</v>
      </c>
      <c r="G613">
        <v>0</v>
      </c>
      <c r="H613">
        <v>0</v>
      </c>
      <c r="I613">
        <v>46.8</v>
      </c>
      <c r="J613">
        <v>59.6</v>
      </c>
      <c r="K613">
        <v>78</v>
      </c>
      <c r="L613">
        <v>84.1</v>
      </c>
      <c r="M613">
        <v>92.7</v>
      </c>
    </row>
    <row r="614" spans="1:13">
      <c r="A614" t="s">
        <v>9097</v>
      </c>
      <c r="B614">
        <v>1139569</v>
      </c>
      <c r="C614">
        <v>7.4</v>
      </c>
      <c r="D614">
        <v>6</v>
      </c>
      <c r="E614">
        <v>150</v>
      </c>
      <c r="F614">
        <v>0</v>
      </c>
      <c r="G614">
        <v>0</v>
      </c>
      <c r="H614">
        <v>0</v>
      </c>
      <c r="I614">
        <v>30.6</v>
      </c>
      <c r="J614">
        <v>42.9</v>
      </c>
      <c r="K614">
        <v>64.2</v>
      </c>
      <c r="L614">
        <v>72.900000000000006</v>
      </c>
      <c r="M614">
        <v>86.8</v>
      </c>
    </row>
    <row r="615" spans="1:13">
      <c r="A615" t="s">
        <v>9105</v>
      </c>
      <c r="B615">
        <v>1139569</v>
      </c>
      <c r="C615">
        <v>7.6</v>
      </c>
      <c r="D615">
        <v>6</v>
      </c>
      <c r="E615">
        <v>109</v>
      </c>
      <c r="F615">
        <v>0</v>
      </c>
      <c r="G615">
        <v>0</v>
      </c>
      <c r="H615">
        <v>0</v>
      </c>
      <c r="I615">
        <v>29.2</v>
      </c>
      <c r="J615">
        <v>39.700000000000003</v>
      </c>
      <c r="K615">
        <v>59.2</v>
      </c>
      <c r="L615">
        <v>67.8</v>
      </c>
      <c r="M615">
        <v>83.8</v>
      </c>
    </row>
    <row r="616" spans="1:13">
      <c r="A616" t="s">
        <v>9037</v>
      </c>
      <c r="B616">
        <v>1139569</v>
      </c>
      <c r="C616">
        <v>27.3</v>
      </c>
      <c r="D616">
        <v>26</v>
      </c>
      <c r="E616">
        <v>393</v>
      </c>
      <c r="F616">
        <v>0</v>
      </c>
      <c r="G616">
        <v>0</v>
      </c>
      <c r="H616">
        <v>0</v>
      </c>
      <c r="I616">
        <v>94.8</v>
      </c>
      <c r="J616">
        <v>96.1</v>
      </c>
      <c r="K616">
        <v>96.9</v>
      </c>
      <c r="L616">
        <v>97</v>
      </c>
      <c r="M616">
        <v>97.2</v>
      </c>
    </row>
    <row r="617" spans="1:13">
      <c r="A617" t="s">
        <v>9069</v>
      </c>
      <c r="B617">
        <v>1139569</v>
      </c>
      <c r="C617">
        <v>8.6999999999999993</v>
      </c>
      <c r="D617">
        <v>8</v>
      </c>
      <c r="E617">
        <v>149</v>
      </c>
      <c r="F617">
        <v>0</v>
      </c>
      <c r="G617">
        <v>0</v>
      </c>
      <c r="H617">
        <v>0</v>
      </c>
      <c r="I617">
        <v>39.1</v>
      </c>
      <c r="J617">
        <v>53.4</v>
      </c>
      <c r="K617">
        <v>75.400000000000006</v>
      </c>
      <c r="L617">
        <v>82.4</v>
      </c>
      <c r="M617">
        <v>92.5</v>
      </c>
    </row>
    <row r="618" spans="1:13">
      <c r="A618" t="s">
        <v>9039</v>
      </c>
      <c r="B618">
        <v>1139569</v>
      </c>
      <c r="C618">
        <v>23.9</v>
      </c>
      <c r="D618">
        <v>23</v>
      </c>
      <c r="E618">
        <v>360</v>
      </c>
      <c r="F618">
        <v>0</v>
      </c>
      <c r="G618">
        <v>0</v>
      </c>
      <c r="H618">
        <v>0</v>
      </c>
      <c r="I618">
        <v>92.2</v>
      </c>
      <c r="J618">
        <v>94.6</v>
      </c>
      <c r="K618">
        <v>96.5</v>
      </c>
      <c r="L618">
        <v>96.8</v>
      </c>
      <c r="M618">
        <v>97.1</v>
      </c>
    </row>
    <row r="619" spans="1:13">
      <c r="A619" t="s">
        <v>9051</v>
      </c>
      <c r="B619">
        <v>1139569</v>
      </c>
      <c r="C619">
        <v>13.1</v>
      </c>
      <c r="D619">
        <v>12</v>
      </c>
      <c r="E619">
        <v>185</v>
      </c>
      <c r="F619">
        <v>0</v>
      </c>
      <c r="G619">
        <v>0</v>
      </c>
      <c r="H619">
        <v>0</v>
      </c>
      <c r="I619">
        <v>67.5</v>
      </c>
      <c r="J619">
        <v>78.5</v>
      </c>
      <c r="K619">
        <v>90.4</v>
      </c>
      <c r="L619">
        <v>93.1</v>
      </c>
      <c r="M619">
        <v>96.1</v>
      </c>
    </row>
    <row r="620" spans="1:13">
      <c r="A620" t="s">
        <v>9027</v>
      </c>
      <c r="B620">
        <v>1139569</v>
      </c>
      <c r="C620">
        <v>58.6</v>
      </c>
      <c r="D620">
        <v>56</v>
      </c>
      <c r="E620">
        <v>845</v>
      </c>
      <c r="F620">
        <v>0</v>
      </c>
      <c r="G620">
        <v>0.2</v>
      </c>
      <c r="H620">
        <v>3.6</v>
      </c>
      <c r="I620">
        <v>97.2</v>
      </c>
      <c r="J620">
        <v>97.2</v>
      </c>
      <c r="K620">
        <v>97.2</v>
      </c>
      <c r="L620">
        <v>97.2</v>
      </c>
      <c r="M620">
        <v>97.2</v>
      </c>
    </row>
    <row r="621" spans="1:13">
      <c r="A621" t="s">
        <v>9029</v>
      </c>
      <c r="B621">
        <v>1139569</v>
      </c>
      <c r="C621">
        <v>40.6</v>
      </c>
      <c r="D621">
        <v>39</v>
      </c>
      <c r="E621">
        <v>542</v>
      </c>
      <c r="F621">
        <v>0</v>
      </c>
      <c r="G621">
        <v>0</v>
      </c>
      <c r="H621">
        <v>0.4</v>
      </c>
      <c r="I621">
        <v>97</v>
      </c>
      <c r="J621">
        <v>97.1</v>
      </c>
      <c r="K621">
        <v>97.2</v>
      </c>
      <c r="L621">
        <v>97.2</v>
      </c>
      <c r="M621">
        <v>97.2</v>
      </c>
    </row>
    <row r="622" spans="1:13">
      <c r="A622" t="s">
        <v>9031</v>
      </c>
      <c r="B622">
        <v>1139569</v>
      </c>
      <c r="C622">
        <v>44.2</v>
      </c>
      <c r="D622">
        <v>43</v>
      </c>
      <c r="E622">
        <v>522</v>
      </c>
      <c r="F622">
        <v>0</v>
      </c>
      <c r="G622">
        <v>0</v>
      </c>
      <c r="H622">
        <v>0.7</v>
      </c>
      <c r="I622">
        <v>97</v>
      </c>
      <c r="J622">
        <v>97.1</v>
      </c>
      <c r="K622">
        <v>97.2</v>
      </c>
      <c r="L622">
        <v>97.2</v>
      </c>
      <c r="M622">
        <v>97.2</v>
      </c>
    </row>
    <row r="623" spans="1:13">
      <c r="A623" t="s">
        <v>9035</v>
      </c>
      <c r="B623">
        <v>1139569</v>
      </c>
      <c r="C623">
        <v>27.6</v>
      </c>
      <c r="D623">
        <v>27</v>
      </c>
      <c r="E623">
        <v>389</v>
      </c>
      <c r="F623">
        <v>0</v>
      </c>
      <c r="G623">
        <v>0</v>
      </c>
      <c r="H623">
        <v>0</v>
      </c>
      <c r="I623">
        <v>95</v>
      </c>
      <c r="J623">
        <v>96.2</v>
      </c>
      <c r="K623">
        <v>97</v>
      </c>
      <c r="L623">
        <v>97.1</v>
      </c>
      <c r="M623">
        <v>97.2</v>
      </c>
    </row>
    <row r="624" spans="1:13">
      <c r="A624" t="s">
        <v>9025</v>
      </c>
      <c r="B624">
        <v>1139569</v>
      </c>
      <c r="C624">
        <v>104.2</v>
      </c>
      <c r="D624">
        <v>104</v>
      </c>
      <c r="E624">
        <v>1304</v>
      </c>
      <c r="F624">
        <v>0</v>
      </c>
      <c r="G624">
        <v>0.3</v>
      </c>
      <c r="H624">
        <v>55.8</v>
      </c>
      <c r="I624">
        <v>97.2</v>
      </c>
      <c r="J624">
        <v>97.2</v>
      </c>
      <c r="K624">
        <v>97.2</v>
      </c>
      <c r="L624">
        <v>97.2</v>
      </c>
      <c r="M624">
        <v>97.2</v>
      </c>
    </row>
    <row r="625" spans="1:13">
      <c r="A625" t="s">
        <v>9111</v>
      </c>
      <c r="B625">
        <v>1139569</v>
      </c>
      <c r="C625">
        <v>5.8</v>
      </c>
      <c r="D625">
        <v>5</v>
      </c>
      <c r="E625">
        <v>90</v>
      </c>
      <c r="F625">
        <v>0</v>
      </c>
      <c r="G625">
        <v>0</v>
      </c>
      <c r="H625">
        <v>0</v>
      </c>
      <c r="I625">
        <v>19.2</v>
      </c>
      <c r="J625">
        <v>29.8</v>
      </c>
      <c r="K625">
        <v>52.7</v>
      </c>
      <c r="L625">
        <v>63.5</v>
      </c>
      <c r="M625">
        <v>82.8</v>
      </c>
    </row>
    <row r="626" spans="1:13">
      <c r="A626" t="s">
        <v>9659</v>
      </c>
      <c r="B626">
        <v>1139569</v>
      </c>
      <c r="C626">
        <v>15.7</v>
      </c>
      <c r="D626">
        <v>15</v>
      </c>
      <c r="E626">
        <v>207</v>
      </c>
      <c r="F626">
        <v>0</v>
      </c>
      <c r="G626">
        <v>0</v>
      </c>
      <c r="H626">
        <v>0</v>
      </c>
      <c r="I626">
        <v>77.599999999999994</v>
      </c>
      <c r="J626">
        <v>85.9</v>
      </c>
      <c r="K626">
        <v>93.8</v>
      </c>
      <c r="L626">
        <v>95.3</v>
      </c>
      <c r="M626">
        <v>96.9</v>
      </c>
    </row>
    <row r="627" spans="1:13">
      <c r="A627" t="s">
        <v>9660</v>
      </c>
      <c r="B627">
        <v>1139569</v>
      </c>
      <c r="C627">
        <v>9.9</v>
      </c>
      <c r="D627">
        <v>9</v>
      </c>
      <c r="E627">
        <v>144</v>
      </c>
      <c r="F627">
        <v>0</v>
      </c>
      <c r="G627">
        <v>0</v>
      </c>
      <c r="H627">
        <v>0</v>
      </c>
      <c r="I627">
        <v>47.8</v>
      </c>
      <c r="J627">
        <v>62.7</v>
      </c>
      <c r="K627">
        <v>82.9</v>
      </c>
      <c r="L627">
        <v>88.1</v>
      </c>
      <c r="M627">
        <v>94.7</v>
      </c>
    </row>
    <row r="628" spans="1:13">
      <c r="A628" t="s">
        <v>9661</v>
      </c>
      <c r="B628">
        <v>1139569</v>
      </c>
      <c r="C628">
        <v>50.5</v>
      </c>
      <c r="D628">
        <v>50</v>
      </c>
      <c r="E628">
        <v>639</v>
      </c>
      <c r="F628">
        <v>0</v>
      </c>
      <c r="G628">
        <v>0</v>
      </c>
      <c r="H628">
        <v>0.9</v>
      </c>
      <c r="I628">
        <v>97.1</v>
      </c>
      <c r="J628">
        <v>97.2</v>
      </c>
      <c r="K628">
        <v>97.2</v>
      </c>
      <c r="L628">
        <v>97.2</v>
      </c>
      <c r="M628">
        <v>97.2</v>
      </c>
    </row>
    <row r="629" spans="1:13">
      <c r="A629" t="s">
        <v>9663</v>
      </c>
      <c r="B629">
        <v>1139569</v>
      </c>
      <c r="C629">
        <v>128.6</v>
      </c>
      <c r="D629">
        <v>128</v>
      </c>
      <c r="E629">
        <v>1524</v>
      </c>
      <c r="F629">
        <v>0</v>
      </c>
      <c r="G629">
        <v>0.8</v>
      </c>
      <c r="H629">
        <v>78.900000000000006</v>
      </c>
      <c r="I629">
        <v>97.2</v>
      </c>
      <c r="J629">
        <v>97.2</v>
      </c>
      <c r="K629">
        <v>97.2</v>
      </c>
      <c r="L629">
        <v>97.2</v>
      </c>
      <c r="M629">
        <v>97.2</v>
      </c>
    </row>
    <row r="630" spans="1:13">
      <c r="A630" t="s">
        <v>9664</v>
      </c>
      <c r="B630">
        <v>1139569</v>
      </c>
      <c r="C630">
        <v>121.7</v>
      </c>
      <c r="D630">
        <v>121</v>
      </c>
      <c r="E630">
        <v>1517</v>
      </c>
      <c r="F630">
        <v>0</v>
      </c>
      <c r="G630">
        <v>0.9</v>
      </c>
      <c r="H630">
        <v>72.400000000000006</v>
      </c>
      <c r="I630">
        <v>97.2</v>
      </c>
      <c r="J630">
        <v>97.2</v>
      </c>
      <c r="K630">
        <v>97.2</v>
      </c>
      <c r="L630">
        <v>97.2</v>
      </c>
      <c r="M630">
        <v>97.2</v>
      </c>
    </row>
    <row r="631" spans="1:13">
      <c r="A631" t="s">
        <v>9708</v>
      </c>
      <c r="B631">
        <v>1139569</v>
      </c>
      <c r="C631">
        <v>79.7</v>
      </c>
      <c r="D631">
        <v>79</v>
      </c>
      <c r="E631">
        <v>963</v>
      </c>
      <c r="F631">
        <v>0</v>
      </c>
      <c r="G631">
        <v>0.1</v>
      </c>
      <c r="H631">
        <v>21.8</v>
      </c>
      <c r="I631">
        <v>97.2</v>
      </c>
      <c r="J631">
        <v>97.2</v>
      </c>
      <c r="K631">
        <v>97.2</v>
      </c>
      <c r="L631">
        <v>97.2</v>
      </c>
      <c r="M631">
        <v>97.2</v>
      </c>
    </row>
    <row r="632" spans="1:13">
      <c r="A632" t="s">
        <v>9665</v>
      </c>
      <c r="B632">
        <v>1139569</v>
      </c>
      <c r="C632">
        <v>86.2</v>
      </c>
      <c r="D632">
        <v>85</v>
      </c>
      <c r="E632">
        <v>1158</v>
      </c>
      <c r="F632">
        <v>0</v>
      </c>
      <c r="G632">
        <v>0.1</v>
      </c>
      <c r="H632">
        <v>30.1</v>
      </c>
      <c r="I632">
        <v>97.2</v>
      </c>
      <c r="J632">
        <v>97.2</v>
      </c>
      <c r="K632">
        <v>97.2</v>
      </c>
      <c r="L632">
        <v>97.2</v>
      </c>
      <c r="M632">
        <v>97.2</v>
      </c>
    </row>
    <row r="633" spans="1:13">
      <c r="A633" t="s">
        <v>9713</v>
      </c>
      <c r="B633">
        <v>1139569</v>
      </c>
      <c r="C633">
        <v>41.9</v>
      </c>
      <c r="D633">
        <v>41</v>
      </c>
      <c r="E633">
        <v>597</v>
      </c>
      <c r="F633">
        <v>0</v>
      </c>
      <c r="G633">
        <v>0</v>
      </c>
      <c r="H633">
        <v>0.6</v>
      </c>
      <c r="I633">
        <v>97</v>
      </c>
      <c r="J633">
        <v>97.1</v>
      </c>
      <c r="K633">
        <v>97.2</v>
      </c>
      <c r="L633">
        <v>97.2</v>
      </c>
      <c r="M633">
        <v>97.2</v>
      </c>
    </row>
    <row r="634" spans="1:13">
      <c r="A634" t="s">
        <v>9666</v>
      </c>
      <c r="B634">
        <v>1139569</v>
      </c>
      <c r="C634">
        <v>57</v>
      </c>
      <c r="D634">
        <v>56</v>
      </c>
      <c r="E634">
        <v>892</v>
      </c>
      <c r="F634">
        <v>0</v>
      </c>
      <c r="G634">
        <v>0</v>
      </c>
      <c r="H634">
        <v>3.7</v>
      </c>
      <c r="I634">
        <v>96.9</v>
      </c>
      <c r="J634">
        <v>97</v>
      </c>
      <c r="K634">
        <v>97.1</v>
      </c>
      <c r="L634">
        <v>97.2</v>
      </c>
      <c r="M634">
        <v>97.2</v>
      </c>
    </row>
    <row r="635" spans="1:13">
      <c r="A635" t="s">
        <v>9658</v>
      </c>
      <c r="B635">
        <v>1139569</v>
      </c>
      <c r="C635">
        <v>14.1</v>
      </c>
      <c r="D635">
        <v>13</v>
      </c>
      <c r="E635">
        <v>223</v>
      </c>
      <c r="F635">
        <v>0</v>
      </c>
      <c r="G635">
        <v>0</v>
      </c>
      <c r="H635">
        <v>0</v>
      </c>
      <c r="I635">
        <v>71.7</v>
      </c>
      <c r="J635">
        <v>81.2</v>
      </c>
      <c r="K635">
        <v>91.8</v>
      </c>
      <c r="L635">
        <v>94</v>
      </c>
      <c r="M635">
        <v>96.4</v>
      </c>
    </row>
    <row r="636" spans="1:13">
      <c r="A636" t="s">
        <v>9676</v>
      </c>
      <c r="B636">
        <v>1139569</v>
      </c>
      <c r="C636">
        <v>24.5</v>
      </c>
      <c r="D636">
        <v>23</v>
      </c>
      <c r="E636">
        <v>347</v>
      </c>
      <c r="F636">
        <v>0</v>
      </c>
      <c r="G636">
        <v>0</v>
      </c>
      <c r="H636">
        <v>0.1</v>
      </c>
      <c r="I636">
        <v>92.6</v>
      </c>
      <c r="J636">
        <v>94.8</v>
      </c>
      <c r="K636">
        <v>96.6</v>
      </c>
      <c r="L636">
        <v>96.9</v>
      </c>
      <c r="M636">
        <v>97.1</v>
      </c>
    </row>
    <row r="637" spans="1:13">
      <c r="A637" t="s">
        <v>9679</v>
      </c>
      <c r="B637">
        <v>1139569</v>
      </c>
      <c r="C637">
        <v>15.3</v>
      </c>
      <c r="D637">
        <v>15</v>
      </c>
      <c r="E637">
        <v>209</v>
      </c>
      <c r="F637">
        <v>0</v>
      </c>
      <c r="G637">
        <v>0</v>
      </c>
      <c r="H637">
        <v>0</v>
      </c>
      <c r="I637">
        <v>75.5</v>
      </c>
      <c r="J637">
        <v>83.9</v>
      </c>
      <c r="K637">
        <v>92.7</v>
      </c>
      <c r="L637">
        <v>94.7</v>
      </c>
      <c r="M637">
        <v>96.7</v>
      </c>
    </row>
    <row r="638" spans="1:13">
      <c r="A638" t="s">
        <v>9680</v>
      </c>
      <c r="B638">
        <v>1139569</v>
      </c>
      <c r="C638">
        <v>12.9</v>
      </c>
      <c r="D638">
        <v>12</v>
      </c>
      <c r="E638">
        <v>161</v>
      </c>
      <c r="F638">
        <v>0</v>
      </c>
      <c r="G638">
        <v>0</v>
      </c>
      <c r="H638">
        <v>0</v>
      </c>
      <c r="I638">
        <v>65.099999999999994</v>
      </c>
      <c r="J638">
        <v>76.099999999999994</v>
      </c>
      <c r="K638">
        <v>89</v>
      </c>
      <c r="L638">
        <v>92.2</v>
      </c>
      <c r="M638">
        <v>95.9</v>
      </c>
    </row>
    <row r="639" spans="1:13">
      <c r="A639" t="s">
        <v>9682</v>
      </c>
      <c r="B639">
        <v>1139569</v>
      </c>
      <c r="C639">
        <v>8.3000000000000007</v>
      </c>
      <c r="D639">
        <v>8</v>
      </c>
      <c r="E639">
        <v>81</v>
      </c>
      <c r="F639">
        <v>0</v>
      </c>
      <c r="G639">
        <v>0</v>
      </c>
      <c r="H639">
        <v>0</v>
      </c>
      <c r="I639">
        <v>35.799999999999997</v>
      </c>
      <c r="J639">
        <v>50.6</v>
      </c>
      <c r="K639">
        <v>74.8</v>
      </c>
      <c r="L639">
        <v>82.5</v>
      </c>
      <c r="M639">
        <v>92.9</v>
      </c>
    </row>
    <row r="640" spans="1:13">
      <c r="A640" t="s">
        <v>9683</v>
      </c>
      <c r="B640">
        <v>1139569</v>
      </c>
      <c r="C640">
        <v>21.4</v>
      </c>
      <c r="D640">
        <v>21</v>
      </c>
      <c r="E640">
        <v>267</v>
      </c>
      <c r="F640">
        <v>0</v>
      </c>
      <c r="G640">
        <v>0</v>
      </c>
      <c r="H640">
        <v>0</v>
      </c>
      <c r="I640">
        <v>89.9</v>
      </c>
      <c r="J640">
        <v>93.3</v>
      </c>
      <c r="K640">
        <v>96.1</v>
      </c>
      <c r="L640">
        <v>96.6</v>
      </c>
      <c r="M640">
        <v>97.1</v>
      </c>
    </row>
    <row r="641" spans="1:13">
      <c r="A641" t="s">
        <v>9684</v>
      </c>
      <c r="B641">
        <v>1139569</v>
      </c>
      <c r="C641">
        <v>6.5</v>
      </c>
      <c r="D641">
        <v>6</v>
      </c>
      <c r="E641">
        <v>99</v>
      </c>
      <c r="F641">
        <v>0</v>
      </c>
      <c r="G641">
        <v>0</v>
      </c>
      <c r="H641">
        <v>0</v>
      </c>
      <c r="I641">
        <v>22.4</v>
      </c>
      <c r="J641">
        <v>36.1</v>
      </c>
      <c r="K641">
        <v>62.8</v>
      </c>
      <c r="L641">
        <v>73.3</v>
      </c>
      <c r="M641">
        <v>89.1</v>
      </c>
    </row>
    <row r="642" spans="1:13">
      <c r="A642" t="s">
        <v>9483</v>
      </c>
      <c r="B642">
        <v>1139569</v>
      </c>
      <c r="C642">
        <v>5.2</v>
      </c>
      <c r="D642">
        <v>5</v>
      </c>
      <c r="E642">
        <v>84</v>
      </c>
      <c r="F642">
        <v>0</v>
      </c>
      <c r="G642">
        <v>0</v>
      </c>
      <c r="H642">
        <v>0</v>
      </c>
      <c r="I642">
        <v>13.7</v>
      </c>
      <c r="J642">
        <v>24.7</v>
      </c>
      <c r="K642">
        <v>50.7</v>
      </c>
      <c r="L642">
        <v>62.6</v>
      </c>
      <c r="M642">
        <v>84.1</v>
      </c>
    </row>
    <row r="643" spans="1:13">
      <c r="A643" t="s">
        <v>9485</v>
      </c>
      <c r="B643">
        <v>1139569</v>
      </c>
      <c r="C643">
        <v>5.6</v>
      </c>
      <c r="D643">
        <v>5</v>
      </c>
      <c r="E643">
        <v>93</v>
      </c>
      <c r="F643">
        <v>0</v>
      </c>
      <c r="G643">
        <v>0</v>
      </c>
      <c r="H643">
        <v>0</v>
      </c>
      <c r="I643">
        <v>15.4</v>
      </c>
      <c r="J643">
        <v>27</v>
      </c>
      <c r="K643">
        <v>54.7</v>
      </c>
      <c r="L643">
        <v>65.900000000000006</v>
      </c>
      <c r="M643">
        <v>86</v>
      </c>
    </row>
    <row r="644" spans="1:13">
      <c r="A644" t="s">
        <v>9486</v>
      </c>
      <c r="B644">
        <v>1139569</v>
      </c>
      <c r="C644">
        <v>24.1</v>
      </c>
      <c r="D644">
        <v>23</v>
      </c>
      <c r="E644">
        <v>309</v>
      </c>
      <c r="F644">
        <v>0</v>
      </c>
      <c r="G644">
        <v>0</v>
      </c>
      <c r="H644">
        <v>0</v>
      </c>
      <c r="I644">
        <v>93.4</v>
      </c>
      <c r="J644">
        <v>95.4</v>
      </c>
      <c r="K644">
        <v>96.8</v>
      </c>
      <c r="L644">
        <v>97</v>
      </c>
      <c r="M644">
        <v>97.2</v>
      </c>
    </row>
    <row r="645" spans="1:13">
      <c r="A645" t="s">
        <v>9487</v>
      </c>
      <c r="B645">
        <v>1139569</v>
      </c>
      <c r="C645">
        <v>13</v>
      </c>
      <c r="D645">
        <v>12</v>
      </c>
      <c r="E645">
        <v>155</v>
      </c>
      <c r="F645">
        <v>0</v>
      </c>
      <c r="G645">
        <v>0</v>
      </c>
      <c r="H645">
        <v>0</v>
      </c>
      <c r="I645">
        <v>66.599999999999994</v>
      </c>
      <c r="J645">
        <v>78.3</v>
      </c>
      <c r="K645">
        <v>90.6</v>
      </c>
      <c r="L645">
        <v>93.3</v>
      </c>
      <c r="M645">
        <v>96.4</v>
      </c>
    </row>
    <row r="646" spans="1:13">
      <c r="A646" t="s">
        <v>9488</v>
      </c>
      <c r="B646">
        <v>1139569</v>
      </c>
      <c r="C646">
        <v>28.5</v>
      </c>
      <c r="D646">
        <v>28</v>
      </c>
      <c r="E646">
        <v>385</v>
      </c>
      <c r="F646">
        <v>0</v>
      </c>
      <c r="G646">
        <v>0</v>
      </c>
      <c r="H646">
        <v>0</v>
      </c>
      <c r="I646">
        <v>95.2</v>
      </c>
      <c r="J646">
        <v>96.2</v>
      </c>
      <c r="K646">
        <v>97</v>
      </c>
      <c r="L646">
        <v>97.1</v>
      </c>
      <c r="M646">
        <v>97.2</v>
      </c>
    </row>
    <row r="647" spans="1:13">
      <c r="A647" t="s">
        <v>9489</v>
      </c>
      <c r="B647">
        <v>1139569</v>
      </c>
      <c r="C647">
        <v>30.9</v>
      </c>
      <c r="D647">
        <v>30</v>
      </c>
      <c r="E647">
        <v>428</v>
      </c>
      <c r="F647">
        <v>0</v>
      </c>
      <c r="G647">
        <v>0</v>
      </c>
      <c r="H647">
        <v>0</v>
      </c>
      <c r="I647">
        <v>96.3</v>
      </c>
      <c r="J647">
        <v>96.8</v>
      </c>
      <c r="K647">
        <v>97.1</v>
      </c>
      <c r="L647">
        <v>97.2</v>
      </c>
      <c r="M647">
        <v>97.2</v>
      </c>
    </row>
    <row r="648" spans="1:13">
      <c r="A648" t="s">
        <v>9490</v>
      </c>
      <c r="B648">
        <v>1139569</v>
      </c>
      <c r="C648">
        <v>31.9</v>
      </c>
      <c r="D648">
        <v>31</v>
      </c>
      <c r="E648">
        <v>434</v>
      </c>
      <c r="F648">
        <v>0</v>
      </c>
      <c r="G648">
        <v>0</v>
      </c>
      <c r="H648">
        <v>0.2</v>
      </c>
      <c r="I648">
        <v>96</v>
      </c>
      <c r="J648">
        <v>96.6</v>
      </c>
      <c r="K648">
        <v>97.1</v>
      </c>
      <c r="L648">
        <v>97.1</v>
      </c>
      <c r="M648">
        <v>97.2</v>
      </c>
    </row>
    <row r="649" spans="1:13">
      <c r="A649" t="s">
        <v>9491</v>
      </c>
      <c r="B649">
        <v>1139569</v>
      </c>
      <c r="C649">
        <v>28.2</v>
      </c>
      <c r="D649">
        <v>27</v>
      </c>
      <c r="E649">
        <v>403</v>
      </c>
      <c r="F649">
        <v>0</v>
      </c>
      <c r="G649">
        <v>0</v>
      </c>
      <c r="H649">
        <v>0</v>
      </c>
      <c r="I649">
        <v>95.4</v>
      </c>
      <c r="J649">
        <v>96.3</v>
      </c>
      <c r="K649">
        <v>97.1</v>
      </c>
      <c r="L649">
        <v>97.1</v>
      </c>
      <c r="M649">
        <v>97.2</v>
      </c>
    </row>
    <row r="650" spans="1:13">
      <c r="A650" t="s">
        <v>9493</v>
      </c>
      <c r="B650">
        <v>1139569</v>
      </c>
      <c r="C650">
        <v>18.7</v>
      </c>
      <c r="D650">
        <v>18</v>
      </c>
      <c r="E650">
        <v>239</v>
      </c>
      <c r="F650">
        <v>0</v>
      </c>
      <c r="G650">
        <v>0</v>
      </c>
      <c r="H650">
        <v>0</v>
      </c>
      <c r="I650">
        <v>86.3</v>
      </c>
      <c r="J650">
        <v>91.3</v>
      </c>
      <c r="K650">
        <v>95.6</v>
      </c>
      <c r="L650">
        <v>96.3</v>
      </c>
      <c r="M650">
        <v>97</v>
      </c>
    </row>
    <row r="651" spans="1:13">
      <c r="A651" t="s">
        <v>9494</v>
      </c>
      <c r="B651">
        <v>1139569</v>
      </c>
      <c r="C651">
        <v>27.5</v>
      </c>
      <c r="D651">
        <v>27</v>
      </c>
      <c r="E651">
        <v>354</v>
      </c>
      <c r="F651">
        <v>0</v>
      </c>
      <c r="G651">
        <v>0</v>
      </c>
      <c r="H651">
        <v>0</v>
      </c>
      <c r="I651">
        <v>95.1</v>
      </c>
      <c r="J651">
        <v>96.2</v>
      </c>
      <c r="K651">
        <v>97</v>
      </c>
      <c r="L651">
        <v>97.1</v>
      </c>
      <c r="M651">
        <v>97.2</v>
      </c>
    </row>
    <row r="652" spans="1:13">
      <c r="A652" t="s">
        <v>9495</v>
      </c>
      <c r="B652">
        <v>1139569</v>
      </c>
      <c r="C652">
        <v>55.1</v>
      </c>
      <c r="D652">
        <v>54</v>
      </c>
      <c r="E652">
        <v>730</v>
      </c>
      <c r="F652">
        <v>0</v>
      </c>
      <c r="G652">
        <v>0</v>
      </c>
      <c r="H652">
        <v>1.9</v>
      </c>
      <c r="I652">
        <v>97.2</v>
      </c>
      <c r="J652">
        <v>97.2</v>
      </c>
      <c r="K652">
        <v>97.2</v>
      </c>
      <c r="L652">
        <v>97.2</v>
      </c>
      <c r="M652">
        <v>97.2</v>
      </c>
    </row>
    <row r="653" spans="1:13">
      <c r="A653" t="s">
        <v>9496</v>
      </c>
      <c r="B653">
        <v>1139569</v>
      </c>
      <c r="C653">
        <v>28.9</v>
      </c>
      <c r="D653">
        <v>28</v>
      </c>
      <c r="E653">
        <v>382</v>
      </c>
      <c r="F653">
        <v>0</v>
      </c>
      <c r="G653">
        <v>0</v>
      </c>
      <c r="H653">
        <v>0</v>
      </c>
      <c r="I653">
        <v>95.7</v>
      </c>
      <c r="J653">
        <v>96.5</v>
      </c>
      <c r="K653">
        <v>97.1</v>
      </c>
      <c r="L653">
        <v>97.1</v>
      </c>
      <c r="M653">
        <v>97.2</v>
      </c>
    </row>
    <row r="654" spans="1:13">
      <c r="A654" t="s">
        <v>9497</v>
      </c>
      <c r="B654">
        <v>1139569</v>
      </c>
      <c r="C654">
        <v>16.399999999999999</v>
      </c>
      <c r="D654">
        <v>16</v>
      </c>
      <c r="E654">
        <v>191</v>
      </c>
      <c r="F654">
        <v>0</v>
      </c>
      <c r="G654">
        <v>0</v>
      </c>
      <c r="H654">
        <v>0</v>
      </c>
      <c r="I654">
        <v>80</v>
      </c>
      <c r="J654">
        <v>87.5</v>
      </c>
      <c r="K654">
        <v>94.4</v>
      </c>
      <c r="L654">
        <v>95.7</v>
      </c>
      <c r="M654">
        <v>97</v>
      </c>
    </row>
    <row r="655" spans="1:13">
      <c r="A655" t="s">
        <v>9498</v>
      </c>
      <c r="B655">
        <v>1139569</v>
      </c>
      <c r="C655">
        <v>604.29999999999995</v>
      </c>
      <c r="D655">
        <v>595</v>
      </c>
      <c r="E655">
        <v>7996</v>
      </c>
      <c r="F655">
        <v>0</v>
      </c>
      <c r="G655">
        <v>94.7</v>
      </c>
      <c r="H655">
        <v>97.1</v>
      </c>
      <c r="I655">
        <v>97.2</v>
      </c>
      <c r="J655">
        <v>97.2</v>
      </c>
      <c r="K655">
        <v>97.2</v>
      </c>
      <c r="L655">
        <v>97.2</v>
      </c>
      <c r="M655">
        <v>97.2</v>
      </c>
    </row>
    <row r="656" spans="1:13">
      <c r="A656" t="s">
        <v>9499</v>
      </c>
      <c r="B656">
        <v>1139569</v>
      </c>
      <c r="C656">
        <v>609.20000000000005</v>
      </c>
      <c r="D656">
        <v>601</v>
      </c>
      <c r="E656">
        <v>7597</v>
      </c>
      <c r="F656">
        <v>0</v>
      </c>
      <c r="G656">
        <v>95</v>
      </c>
      <c r="H656">
        <v>97.1</v>
      </c>
      <c r="I656">
        <v>97.2</v>
      </c>
      <c r="J656">
        <v>97.2</v>
      </c>
      <c r="K656">
        <v>97.2</v>
      </c>
      <c r="L656">
        <v>97.2</v>
      </c>
      <c r="M656">
        <v>97.2</v>
      </c>
    </row>
    <row r="657" spans="1:13">
      <c r="A657" t="s">
        <v>9500</v>
      </c>
      <c r="B657">
        <v>1139569</v>
      </c>
      <c r="C657">
        <v>13.3</v>
      </c>
      <c r="D657">
        <v>13</v>
      </c>
      <c r="E657">
        <v>877</v>
      </c>
      <c r="F657">
        <v>0</v>
      </c>
      <c r="G657">
        <v>0</v>
      </c>
      <c r="H657">
        <v>0</v>
      </c>
      <c r="I657">
        <v>68.3</v>
      </c>
      <c r="J657">
        <v>79.599999999999994</v>
      </c>
      <c r="K657">
        <v>91.3</v>
      </c>
      <c r="L657">
        <v>93.7</v>
      </c>
      <c r="M657">
        <v>96.4</v>
      </c>
    </row>
    <row r="658" spans="1:13">
      <c r="A658" t="s">
        <v>9513</v>
      </c>
      <c r="B658">
        <v>1139569</v>
      </c>
      <c r="C658">
        <v>23.4</v>
      </c>
      <c r="D658">
        <v>23</v>
      </c>
      <c r="E658">
        <v>273</v>
      </c>
      <c r="F658">
        <v>0</v>
      </c>
      <c r="G658">
        <v>0</v>
      </c>
      <c r="H658">
        <v>0</v>
      </c>
      <c r="I658">
        <v>93.1</v>
      </c>
      <c r="J658">
        <v>95.2</v>
      </c>
      <c r="K658">
        <v>96.8</v>
      </c>
      <c r="L658">
        <v>97</v>
      </c>
      <c r="M658">
        <v>97.2</v>
      </c>
    </row>
    <row r="659" spans="1:13">
      <c r="A659" t="s">
        <v>9501</v>
      </c>
      <c r="B659">
        <v>1139569</v>
      </c>
      <c r="C659">
        <v>31.1</v>
      </c>
      <c r="D659">
        <v>30</v>
      </c>
      <c r="E659">
        <v>430</v>
      </c>
      <c r="F659">
        <v>0</v>
      </c>
      <c r="G659">
        <v>0</v>
      </c>
      <c r="H659">
        <v>0.3</v>
      </c>
      <c r="I659">
        <v>96.4</v>
      </c>
      <c r="J659">
        <v>96.9</v>
      </c>
      <c r="K659">
        <v>97.2</v>
      </c>
      <c r="L659">
        <v>97.2</v>
      </c>
      <c r="M659">
        <v>97.2</v>
      </c>
    </row>
    <row r="660" spans="1:13">
      <c r="A660" t="s">
        <v>9502</v>
      </c>
      <c r="B660">
        <v>1139569</v>
      </c>
      <c r="C660">
        <v>7.3</v>
      </c>
      <c r="D660">
        <v>7</v>
      </c>
      <c r="E660">
        <v>124</v>
      </c>
      <c r="F660">
        <v>0</v>
      </c>
      <c r="G660">
        <v>0</v>
      </c>
      <c r="H660">
        <v>0</v>
      </c>
      <c r="I660">
        <v>28.6</v>
      </c>
      <c r="J660">
        <v>43.1</v>
      </c>
      <c r="K660">
        <v>68.599999999999994</v>
      </c>
      <c r="L660">
        <v>77.7</v>
      </c>
      <c r="M660">
        <v>91</v>
      </c>
    </row>
    <row r="661" spans="1:13">
      <c r="A661" t="s">
        <v>9503</v>
      </c>
      <c r="B661">
        <v>1139569</v>
      </c>
      <c r="C661">
        <v>9.3000000000000007</v>
      </c>
      <c r="D661">
        <v>9</v>
      </c>
      <c r="E661">
        <v>139</v>
      </c>
      <c r="F661">
        <v>0</v>
      </c>
      <c r="G661">
        <v>0</v>
      </c>
      <c r="H661">
        <v>0</v>
      </c>
      <c r="I661">
        <v>43.8</v>
      </c>
      <c r="J661">
        <v>58.6</v>
      </c>
      <c r="K661">
        <v>80.2</v>
      </c>
      <c r="L661">
        <v>86.4</v>
      </c>
      <c r="M661">
        <v>94.3</v>
      </c>
    </row>
    <row r="662" spans="1:13">
      <c r="A662" t="s">
        <v>9504</v>
      </c>
      <c r="B662">
        <v>1139569</v>
      </c>
      <c r="C662">
        <v>37.299999999999997</v>
      </c>
      <c r="D662">
        <v>36</v>
      </c>
      <c r="E662">
        <v>559</v>
      </c>
      <c r="F662">
        <v>0</v>
      </c>
      <c r="G662">
        <v>0</v>
      </c>
      <c r="H662">
        <v>0.3</v>
      </c>
      <c r="I662">
        <v>96.8</v>
      </c>
      <c r="J662">
        <v>97</v>
      </c>
      <c r="K662">
        <v>97.2</v>
      </c>
      <c r="L662">
        <v>97.2</v>
      </c>
      <c r="M662">
        <v>97.2</v>
      </c>
    </row>
    <row r="663" spans="1:13">
      <c r="A663" t="s">
        <v>9505</v>
      </c>
      <c r="B663">
        <v>1139569</v>
      </c>
      <c r="C663">
        <v>29.9</v>
      </c>
      <c r="D663">
        <v>29</v>
      </c>
      <c r="E663">
        <v>469</v>
      </c>
      <c r="F663">
        <v>0</v>
      </c>
      <c r="G663">
        <v>0</v>
      </c>
      <c r="H663">
        <v>0.1</v>
      </c>
      <c r="I663">
        <v>95.4</v>
      </c>
      <c r="J663">
        <v>96.4</v>
      </c>
      <c r="K663">
        <v>97</v>
      </c>
      <c r="L663">
        <v>97.1</v>
      </c>
      <c r="M663">
        <v>97.2</v>
      </c>
    </row>
    <row r="664" spans="1:13">
      <c r="A664" t="s">
        <v>9507</v>
      </c>
      <c r="B664">
        <v>1139569</v>
      </c>
      <c r="C664">
        <v>8.4</v>
      </c>
      <c r="D664">
        <v>8</v>
      </c>
      <c r="E664">
        <v>130</v>
      </c>
      <c r="F664">
        <v>0</v>
      </c>
      <c r="G664">
        <v>0</v>
      </c>
      <c r="H664">
        <v>0</v>
      </c>
      <c r="I664">
        <v>36.5</v>
      </c>
      <c r="J664">
        <v>51.1</v>
      </c>
      <c r="K664">
        <v>74.400000000000006</v>
      </c>
      <c r="L664">
        <v>81.8</v>
      </c>
      <c r="M664">
        <v>92.6</v>
      </c>
    </row>
    <row r="665" spans="1:13">
      <c r="A665" t="s">
        <v>9508</v>
      </c>
      <c r="B665">
        <v>1139569</v>
      </c>
      <c r="C665">
        <v>11.2</v>
      </c>
      <c r="D665">
        <v>11</v>
      </c>
      <c r="E665">
        <v>152</v>
      </c>
      <c r="F665">
        <v>0</v>
      </c>
      <c r="G665">
        <v>0</v>
      </c>
      <c r="H665">
        <v>0</v>
      </c>
      <c r="I665">
        <v>56.6</v>
      </c>
      <c r="J665">
        <v>69.7</v>
      </c>
      <c r="K665">
        <v>86</v>
      </c>
      <c r="L665">
        <v>90.2</v>
      </c>
      <c r="M665">
        <v>95.5</v>
      </c>
    </row>
    <row r="666" spans="1:13">
      <c r="A666" t="s">
        <v>9509</v>
      </c>
      <c r="B666">
        <v>1139569</v>
      </c>
      <c r="C666">
        <v>48.7</v>
      </c>
      <c r="D666">
        <v>48</v>
      </c>
      <c r="E666">
        <v>659</v>
      </c>
      <c r="F666">
        <v>0</v>
      </c>
      <c r="G666">
        <v>0</v>
      </c>
      <c r="H666">
        <v>1</v>
      </c>
      <c r="I666">
        <v>97.1</v>
      </c>
      <c r="J666">
        <v>97.2</v>
      </c>
      <c r="K666">
        <v>97.2</v>
      </c>
      <c r="L666">
        <v>97.2</v>
      </c>
      <c r="M666">
        <v>97.2</v>
      </c>
    </row>
    <row r="667" spans="1:13">
      <c r="A667" t="s">
        <v>9511</v>
      </c>
      <c r="B667">
        <v>1139569</v>
      </c>
      <c r="C667">
        <v>8.4</v>
      </c>
      <c r="D667">
        <v>8</v>
      </c>
      <c r="E667">
        <v>117</v>
      </c>
      <c r="F667">
        <v>0</v>
      </c>
      <c r="G667">
        <v>0</v>
      </c>
      <c r="H667">
        <v>0</v>
      </c>
      <c r="I667">
        <v>37</v>
      </c>
      <c r="J667">
        <v>52.4</v>
      </c>
      <c r="K667">
        <v>76.7</v>
      </c>
      <c r="L667">
        <v>83.7</v>
      </c>
      <c r="M667">
        <v>93.3</v>
      </c>
    </row>
    <row r="668" spans="1:13">
      <c r="A668" t="s">
        <v>9219</v>
      </c>
      <c r="B668">
        <v>1139569</v>
      </c>
      <c r="C668">
        <v>223.8</v>
      </c>
      <c r="D668">
        <v>224</v>
      </c>
      <c r="E668">
        <v>811</v>
      </c>
      <c r="F668">
        <v>0</v>
      </c>
      <c r="G668">
        <v>28.4</v>
      </c>
      <c r="H668">
        <v>97.1</v>
      </c>
      <c r="I668">
        <v>97.2</v>
      </c>
      <c r="J668">
        <v>97.2</v>
      </c>
      <c r="K668">
        <v>97.2</v>
      </c>
      <c r="L668">
        <v>97.2</v>
      </c>
      <c r="M668">
        <v>97.2</v>
      </c>
    </row>
    <row r="669" spans="1:13">
      <c r="A669" t="s">
        <v>36</v>
      </c>
      <c r="B669">
        <v>1139569</v>
      </c>
      <c r="C669">
        <v>48.6</v>
      </c>
      <c r="D669">
        <v>50</v>
      </c>
      <c r="E669">
        <v>143</v>
      </c>
      <c r="F669">
        <v>0</v>
      </c>
      <c r="G669">
        <v>0</v>
      </c>
      <c r="H669">
        <v>0</v>
      </c>
      <c r="I669">
        <v>97.1</v>
      </c>
      <c r="J669">
        <v>97.2</v>
      </c>
      <c r="K669">
        <v>97.2</v>
      </c>
      <c r="L669">
        <v>97.2</v>
      </c>
      <c r="M669">
        <v>97.2</v>
      </c>
    </row>
    <row r="670" spans="1:13">
      <c r="A670" t="s">
        <v>40</v>
      </c>
      <c r="B670">
        <v>1139569</v>
      </c>
      <c r="C670">
        <v>48.6</v>
      </c>
      <c r="D670">
        <v>50</v>
      </c>
      <c r="E670">
        <v>157</v>
      </c>
      <c r="F670">
        <v>0</v>
      </c>
      <c r="G670">
        <v>0</v>
      </c>
      <c r="H670">
        <v>0</v>
      </c>
      <c r="I670">
        <v>97.1</v>
      </c>
      <c r="J670">
        <v>97.1</v>
      </c>
      <c r="K670">
        <v>97.2</v>
      </c>
      <c r="L670">
        <v>97.2</v>
      </c>
      <c r="M670">
        <v>97.2</v>
      </c>
    </row>
    <row r="671" spans="1:13">
      <c r="A671" t="s">
        <v>41</v>
      </c>
      <c r="B671">
        <v>1139569</v>
      </c>
      <c r="C671">
        <v>48.6</v>
      </c>
      <c r="D671">
        <v>50</v>
      </c>
      <c r="E671">
        <v>149</v>
      </c>
      <c r="F671">
        <v>0</v>
      </c>
      <c r="G671">
        <v>0</v>
      </c>
      <c r="H671">
        <v>0</v>
      </c>
      <c r="I671">
        <v>97.2</v>
      </c>
      <c r="J671">
        <v>97.2</v>
      </c>
      <c r="K671">
        <v>97.2</v>
      </c>
      <c r="L671">
        <v>97.2</v>
      </c>
      <c r="M671">
        <v>97.2</v>
      </c>
    </row>
    <row r="672" spans="1:13">
      <c r="A672" t="s">
        <v>43</v>
      </c>
      <c r="B672">
        <v>1139569</v>
      </c>
      <c r="C672">
        <v>48.6</v>
      </c>
      <c r="D672">
        <v>50</v>
      </c>
      <c r="E672">
        <v>166</v>
      </c>
      <c r="F672">
        <v>0</v>
      </c>
      <c r="G672">
        <v>0</v>
      </c>
      <c r="H672">
        <v>0</v>
      </c>
      <c r="I672">
        <v>97.1</v>
      </c>
      <c r="J672">
        <v>97.2</v>
      </c>
      <c r="K672">
        <v>97.2</v>
      </c>
      <c r="L672">
        <v>97.2</v>
      </c>
      <c r="M672">
        <v>97.2</v>
      </c>
    </row>
    <row r="673" spans="1:13">
      <c r="A673" t="s">
        <v>53</v>
      </c>
      <c r="B673">
        <v>1139569</v>
      </c>
      <c r="C673">
        <v>48.3</v>
      </c>
      <c r="D673">
        <v>49</v>
      </c>
      <c r="E673">
        <v>119</v>
      </c>
      <c r="F673">
        <v>0</v>
      </c>
      <c r="G673">
        <v>0</v>
      </c>
      <c r="H673">
        <v>0</v>
      </c>
      <c r="I673">
        <v>97.1</v>
      </c>
      <c r="J673">
        <v>97.1</v>
      </c>
      <c r="K673">
        <v>97.1</v>
      </c>
      <c r="L673">
        <v>97.1</v>
      </c>
      <c r="M673">
        <v>97.1</v>
      </c>
    </row>
    <row r="674" spans="1:13">
      <c r="A674" t="s">
        <v>9382</v>
      </c>
      <c r="B674">
        <v>1139569</v>
      </c>
      <c r="C674">
        <v>401.8</v>
      </c>
      <c r="D674">
        <v>33</v>
      </c>
      <c r="E674">
        <v>8001</v>
      </c>
      <c r="F674">
        <v>0</v>
      </c>
      <c r="G674">
        <v>23.2</v>
      </c>
      <c r="H674">
        <v>34.299999999999997</v>
      </c>
      <c r="I674">
        <v>65.7</v>
      </c>
      <c r="J674">
        <v>68.5</v>
      </c>
      <c r="K674">
        <v>73.900000000000006</v>
      </c>
      <c r="L674">
        <v>76.3</v>
      </c>
      <c r="M674">
        <v>83</v>
      </c>
    </row>
    <row r="675" spans="1:13">
      <c r="A675" t="s">
        <v>9383</v>
      </c>
      <c r="B675">
        <v>1139569</v>
      </c>
      <c r="C675">
        <v>316.10000000000002</v>
      </c>
      <c r="D675">
        <v>68</v>
      </c>
      <c r="E675">
        <v>7991</v>
      </c>
      <c r="F675">
        <v>0</v>
      </c>
      <c r="G675">
        <v>25.7</v>
      </c>
      <c r="H675">
        <v>43.4</v>
      </c>
      <c r="I675">
        <v>74.099999999999994</v>
      </c>
      <c r="J675">
        <v>76.099999999999994</v>
      </c>
      <c r="K675">
        <v>79.7</v>
      </c>
      <c r="L675">
        <v>81.2</v>
      </c>
      <c r="M675">
        <v>85.5</v>
      </c>
    </row>
    <row r="676" spans="1:13">
      <c r="A676" t="s">
        <v>9377</v>
      </c>
      <c r="B676">
        <v>1139569</v>
      </c>
      <c r="C676">
        <v>9.1999999999999993</v>
      </c>
      <c r="D676">
        <v>9</v>
      </c>
      <c r="E676">
        <v>137</v>
      </c>
      <c r="F676">
        <v>0</v>
      </c>
      <c r="G676">
        <v>0</v>
      </c>
      <c r="H676">
        <v>0</v>
      </c>
      <c r="I676">
        <v>45.2</v>
      </c>
      <c r="J676">
        <v>63.3</v>
      </c>
      <c r="K676">
        <v>85.6</v>
      </c>
      <c r="L676">
        <v>90.5</v>
      </c>
      <c r="M676">
        <v>95.9</v>
      </c>
    </row>
    <row r="677" spans="1:13">
      <c r="A677" t="s">
        <v>9379</v>
      </c>
      <c r="B677">
        <v>1139569</v>
      </c>
      <c r="C677">
        <v>189.8</v>
      </c>
      <c r="D677">
        <v>193</v>
      </c>
      <c r="E677">
        <v>1787</v>
      </c>
      <c r="F677">
        <v>0</v>
      </c>
      <c r="G677">
        <v>5.8</v>
      </c>
      <c r="H677">
        <v>96.7</v>
      </c>
      <c r="I677">
        <v>97.2</v>
      </c>
      <c r="J677">
        <v>97.2</v>
      </c>
      <c r="K677">
        <v>97.2</v>
      </c>
      <c r="L677">
        <v>97.2</v>
      </c>
      <c r="M677">
        <v>97.2</v>
      </c>
    </row>
    <row r="678" spans="1:13">
      <c r="A678" t="s">
        <v>9380</v>
      </c>
      <c r="B678">
        <v>1139569</v>
      </c>
      <c r="C678">
        <v>566.5</v>
      </c>
      <c r="D678">
        <v>257</v>
      </c>
      <c r="E678">
        <v>8008</v>
      </c>
      <c r="F678">
        <v>0</v>
      </c>
      <c r="G678">
        <v>50.9</v>
      </c>
      <c r="H678">
        <v>73.3</v>
      </c>
      <c r="I678">
        <v>95.9</v>
      </c>
      <c r="J678">
        <v>96.3</v>
      </c>
      <c r="K678">
        <v>96.7</v>
      </c>
      <c r="L678">
        <v>96.9</v>
      </c>
      <c r="M678">
        <v>97.1</v>
      </c>
    </row>
    <row r="679" spans="1:13">
      <c r="A679" t="s">
        <v>9381</v>
      </c>
      <c r="B679">
        <v>1139569</v>
      </c>
      <c r="C679">
        <v>333.5</v>
      </c>
      <c r="D679">
        <v>334</v>
      </c>
      <c r="E679">
        <v>4337</v>
      </c>
      <c r="F679">
        <v>0</v>
      </c>
      <c r="G679">
        <v>83.4</v>
      </c>
      <c r="H679">
        <v>96.9</v>
      </c>
      <c r="I679">
        <v>97.2</v>
      </c>
      <c r="J679">
        <v>97.2</v>
      </c>
      <c r="K679">
        <v>97.2</v>
      </c>
      <c r="L679">
        <v>97.2</v>
      </c>
      <c r="M679">
        <v>97.2</v>
      </c>
    </row>
    <row r="680" spans="1:13">
      <c r="A680" t="s">
        <v>5835</v>
      </c>
      <c r="B680">
        <v>1139569</v>
      </c>
      <c r="C680">
        <v>633.5</v>
      </c>
      <c r="D680">
        <v>645</v>
      </c>
      <c r="E680">
        <v>1439</v>
      </c>
      <c r="F680">
        <v>0</v>
      </c>
      <c r="G680">
        <v>97.1</v>
      </c>
      <c r="H680">
        <v>97.2</v>
      </c>
      <c r="I680">
        <v>97.2</v>
      </c>
      <c r="J680">
        <v>97.2</v>
      </c>
      <c r="K680">
        <v>97.2</v>
      </c>
      <c r="L680">
        <v>97.2</v>
      </c>
      <c r="M680">
        <v>97.2</v>
      </c>
    </row>
    <row r="681" spans="1:13">
      <c r="A681" t="s">
        <v>5836</v>
      </c>
      <c r="B681">
        <v>1139569</v>
      </c>
      <c r="C681">
        <v>633.29999999999995</v>
      </c>
      <c r="D681">
        <v>642</v>
      </c>
      <c r="E681">
        <v>1374</v>
      </c>
      <c r="F681">
        <v>0</v>
      </c>
      <c r="G681">
        <v>97.1</v>
      </c>
      <c r="H681">
        <v>97.2</v>
      </c>
      <c r="I681">
        <v>97.2</v>
      </c>
      <c r="J681">
        <v>97.2</v>
      </c>
      <c r="K681">
        <v>97.2</v>
      </c>
      <c r="L681">
        <v>97.2</v>
      </c>
      <c r="M681">
        <v>97.2</v>
      </c>
    </row>
    <row r="682" spans="1:13">
      <c r="A682" t="s">
        <v>5271</v>
      </c>
      <c r="B682">
        <v>1139569</v>
      </c>
      <c r="C682">
        <v>283.5</v>
      </c>
      <c r="D682">
        <v>287</v>
      </c>
      <c r="E682">
        <v>641</v>
      </c>
      <c r="F682">
        <v>0</v>
      </c>
      <c r="G682">
        <v>81.099999999999994</v>
      </c>
      <c r="H682">
        <v>97.2</v>
      </c>
      <c r="I682">
        <v>97.2</v>
      </c>
      <c r="J682">
        <v>97.2</v>
      </c>
      <c r="K682">
        <v>97.2</v>
      </c>
      <c r="L682">
        <v>97.2</v>
      </c>
      <c r="M682">
        <v>97.2</v>
      </c>
    </row>
    <row r="683" spans="1:13">
      <c r="A683" t="s">
        <v>5063</v>
      </c>
      <c r="B683">
        <v>1139569</v>
      </c>
      <c r="C683">
        <v>136.6</v>
      </c>
      <c r="D683">
        <v>138</v>
      </c>
      <c r="E683">
        <v>273</v>
      </c>
      <c r="F683">
        <v>0</v>
      </c>
      <c r="G683">
        <v>0</v>
      </c>
      <c r="H683">
        <v>94.6</v>
      </c>
      <c r="I683">
        <v>97.2</v>
      </c>
      <c r="J683">
        <v>97.2</v>
      </c>
      <c r="K683">
        <v>97.2</v>
      </c>
      <c r="L683">
        <v>97.2</v>
      </c>
      <c r="M683">
        <v>97.2</v>
      </c>
    </row>
    <row r="684" spans="1:13">
      <c r="A684" t="s">
        <v>4844</v>
      </c>
      <c r="B684">
        <v>1139569</v>
      </c>
      <c r="C684">
        <v>57.7</v>
      </c>
      <c r="D684">
        <v>58</v>
      </c>
      <c r="E684">
        <v>163</v>
      </c>
      <c r="F684">
        <v>0</v>
      </c>
      <c r="G684">
        <v>0</v>
      </c>
      <c r="H684">
        <v>0.3</v>
      </c>
      <c r="I684">
        <v>97.2</v>
      </c>
      <c r="J684">
        <v>97.2</v>
      </c>
      <c r="K684">
        <v>97.2</v>
      </c>
      <c r="L684">
        <v>97.2</v>
      </c>
      <c r="M684">
        <v>97.2</v>
      </c>
    </row>
    <row r="685" spans="1:13">
      <c r="A685" t="s">
        <v>5286</v>
      </c>
      <c r="B685">
        <v>1139569</v>
      </c>
      <c r="C685">
        <v>295.3</v>
      </c>
      <c r="D685">
        <v>298</v>
      </c>
      <c r="E685">
        <v>609</v>
      </c>
      <c r="F685">
        <v>0</v>
      </c>
      <c r="G685">
        <v>86.2</v>
      </c>
      <c r="H685">
        <v>97.2</v>
      </c>
      <c r="I685">
        <v>97.2</v>
      </c>
      <c r="J685">
        <v>97.2</v>
      </c>
      <c r="K685">
        <v>97.2</v>
      </c>
      <c r="L685">
        <v>97.2</v>
      </c>
      <c r="M685">
        <v>97.2</v>
      </c>
    </row>
    <row r="686" spans="1:13">
      <c r="A686" t="s">
        <v>5424</v>
      </c>
      <c r="B686">
        <v>1139569</v>
      </c>
      <c r="C686">
        <v>461</v>
      </c>
      <c r="D686">
        <v>468</v>
      </c>
      <c r="E686">
        <v>1056</v>
      </c>
      <c r="F686">
        <v>0</v>
      </c>
      <c r="G686">
        <v>97.1</v>
      </c>
      <c r="H686">
        <v>97.2</v>
      </c>
      <c r="I686">
        <v>97.2</v>
      </c>
      <c r="J686">
        <v>97.2</v>
      </c>
      <c r="K686">
        <v>97.2</v>
      </c>
      <c r="L686">
        <v>97.2</v>
      </c>
      <c r="M686">
        <v>97.2</v>
      </c>
    </row>
    <row r="687" spans="1:13">
      <c r="A687" t="s">
        <v>5837</v>
      </c>
      <c r="B687">
        <v>1139569</v>
      </c>
      <c r="C687">
        <v>636</v>
      </c>
      <c r="D687">
        <v>644</v>
      </c>
      <c r="E687">
        <v>1420</v>
      </c>
      <c r="F687">
        <v>0</v>
      </c>
      <c r="G687">
        <v>97.1</v>
      </c>
      <c r="H687">
        <v>97.2</v>
      </c>
      <c r="I687">
        <v>97.2</v>
      </c>
      <c r="J687">
        <v>97.2</v>
      </c>
      <c r="K687">
        <v>97.2</v>
      </c>
      <c r="L687">
        <v>97.2</v>
      </c>
      <c r="M687">
        <v>97.2</v>
      </c>
    </row>
    <row r="688" spans="1:13">
      <c r="A688" t="s">
        <v>5838</v>
      </c>
      <c r="B688">
        <v>1139569</v>
      </c>
      <c r="C688">
        <v>182.7</v>
      </c>
      <c r="D688">
        <v>80</v>
      </c>
      <c r="E688">
        <v>7955</v>
      </c>
      <c r="F688">
        <v>0</v>
      </c>
      <c r="G688">
        <v>17.7</v>
      </c>
      <c r="H688">
        <v>42.8</v>
      </c>
      <c r="I688">
        <v>94.8</v>
      </c>
      <c r="J688">
        <v>95.7</v>
      </c>
      <c r="K688">
        <v>96.6</v>
      </c>
      <c r="L688">
        <v>96.8</v>
      </c>
      <c r="M688">
        <v>97.1</v>
      </c>
    </row>
    <row r="689" spans="1:13">
      <c r="A689" t="s">
        <v>5474</v>
      </c>
      <c r="B689">
        <v>1139569</v>
      </c>
      <c r="C689">
        <v>128.30000000000001</v>
      </c>
      <c r="D689">
        <v>124</v>
      </c>
      <c r="E689">
        <v>1765</v>
      </c>
      <c r="F689">
        <v>0</v>
      </c>
      <c r="G689">
        <v>1.3</v>
      </c>
      <c r="H689">
        <v>70.3</v>
      </c>
      <c r="I689">
        <v>97.2</v>
      </c>
      <c r="J689">
        <v>97.2</v>
      </c>
      <c r="K689">
        <v>97.2</v>
      </c>
      <c r="L689">
        <v>97.2</v>
      </c>
      <c r="M689">
        <v>97.2</v>
      </c>
    </row>
    <row r="690" spans="1:13">
      <c r="A690" t="s">
        <v>5396</v>
      </c>
      <c r="B690">
        <v>1139569</v>
      </c>
      <c r="C690">
        <v>84.4</v>
      </c>
      <c r="D690">
        <v>84</v>
      </c>
      <c r="E690">
        <v>636</v>
      </c>
      <c r="F690">
        <v>0</v>
      </c>
      <c r="G690">
        <v>0</v>
      </c>
      <c r="H690">
        <v>27.4</v>
      </c>
      <c r="I690">
        <v>97.2</v>
      </c>
      <c r="J690">
        <v>97.2</v>
      </c>
      <c r="K690">
        <v>97.2</v>
      </c>
      <c r="L690">
        <v>97.2</v>
      </c>
      <c r="M690">
        <v>97.2</v>
      </c>
    </row>
    <row r="691" spans="1:13">
      <c r="A691" t="s">
        <v>5031</v>
      </c>
      <c r="B691">
        <v>1139569</v>
      </c>
      <c r="C691">
        <v>51</v>
      </c>
      <c r="D691">
        <v>48</v>
      </c>
      <c r="E691">
        <v>511</v>
      </c>
      <c r="F691">
        <v>0</v>
      </c>
      <c r="G691">
        <v>0</v>
      </c>
      <c r="H691">
        <v>1.6</v>
      </c>
      <c r="I691">
        <v>97</v>
      </c>
      <c r="J691">
        <v>97.1</v>
      </c>
      <c r="K691">
        <v>97.2</v>
      </c>
      <c r="L691">
        <v>97.2</v>
      </c>
      <c r="M691">
        <v>97.2</v>
      </c>
    </row>
    <row r="692" spans="1:13">
      <c r="A692" t="s">
        <v>5171</v>
      </c>
      <c r="B692">
        <v>1139569</v>
      </c>
      <c r="C692">
        <v>88.5</v>
      </c>
      <c r="D692">
        <v>44</v>
      </c>
      <c r="E692">
        <v>2054</v>
      </c>
      <c r="F692">
        <v>0</v>
      </c>
      <c r="G692">
        <v>7.3</v>
      </c>
      <c r="H692">
        <v>20.9</v>
      </c>
      <c r="I692">
        <v>94.9</v>
      </c>
      <c r="J692">
        <v>96</v>
      </c>
      <c r="K692">
        <v>96.9</v>
      </c>
      <c r="L692">
        <v>97</v>
      </c>
      <c r="M692">
        <v>97.2</v>
      </c>
    </row>
    <row r="693" spans="1:13">
      <c r="A693" t="s">
        <v>5840</v>
      </c>
      <c r="B693">
        <v>1139569</v>
      </c>
      <c r="C693">
        <v>129.5</v>
      </c>
      <c r="D693">
        <v>112</v>
      </c>
      <c r="E693">
        <v>923</v>
      </c>
      <c r="F693">
        <v>0</v>
      </c>
      <c r="G693">
        <v>8.9</v>
      </c>
      <c r="H693">
        <v>56.5</v>
      </c>
      <c r="I693">
        <v>97.2</v>
      </c>
      <c r="J693">
        <v>97.2</v>
      </c>
      <c r="K693">
        <v>97.2</v>
      </c>
      <c r="L693">
        <v>97.2</v>
      </c>
      <c r="M693">
        <v>97.2</v>
      </c>
    </row>
    <row r="694" spans="1:13">
      <c r="A694" t="s">
        <v>5461</v>
      </c>
      <c r="B694">
        <v>1139569</v>
      </c>
      <c r="C694">
        <v>91.9</v>
      </c>
      <c r="D694">
        <v>69</v>
      </c>
      <c r="E694">
        <v>515</v>
      </c>
      <c r="F694">
        <v>0</v>
      </c>
      <c r="G694">
        <v>6</v>
      </c>
      <c r="H694">
        <v>31.9</v>
      </c>
      <c r="I694">
        <v>96.5</v>
      </c>
      <c r="J694">
        <v>96.9</v>
      </c>
      <c r="K694">
        <v>97.1</v>
      </c>
      <c r="L694">
        <v>97.2</v>
      </c>
      <c r="M694">
        <v>97.2</v>
      </c>
    </row>
    <row r="695" spans="1:13">
      <c r="A695" t="s">
        <v>4961</v>
      </c>
      <c r="B695">
        <v>1139569</v>
      </c>
      <c r="C695">
        <v>35.9</v>
      </c>
      <c r="D695">
        <v>26</v>
      </c>
      <c r="E695">
        <v>350</v>
      </c>
      <c r="F695">
        <v>0</v>
      </c>
      <c r="G695">
        <v>0.1</v>
      </c>
      <c r="H695">
        <v>5.7</v>
      </c>
      <c r="I695">
        <v>88.8</v>
      </c>
      <c r="J695">
        <v>92.6</v>
      </c>
      <c r="K695">
        <v>95.9</v>
      </c>
      <c r="L695">
        <v>96.5</v>
      </c>
      <c r="M695">
        <v>97</v>
      </c>
    </row>
    <row r="696" spans="1:13">
      <c r="A696" t="s">
        <v>5488</v>
      </c>
      <c r="B696">
        <v>1139569</v>
      </c>
      <c r="C696">
        <v>9.5</v>
      </c>
      <c r="D696">
        <v>9</v>
      </c>
      <c r="E696">
        <v>60</v>
      </c>
      <c r="F696">
        <v>0</v>
      </c>
      <c r="G696">
        <v>0</v>
      </c>
      <c r="H696">
        <v>0</v>
      </c>
      <c r="I696">
        <v>45.2</v>
      </c>
      <c r="J696">
        <v>65</v>
      </c>
      <c r="K696">
        <v>88.8</v>
      </c>
      <c r="L696">
        <v>93.2</v>
      </c>
      <c r="M696">
        <v>96.7</v>
      </c>
    </row>
    <row r="697" spans="1:13">
      <c r="A697" t="s">
        <v>4907</v>
      </c>
      <c r="B697">
        <v>1139569</v>
      </c>
      <c r="C697">
        <v>19.100000000000001</v>
      </c>
      <c r="D697">
        <v>19</v>
      </c>
      <c r="E697">
        <v>144</v>
      </c>
      <c r="F697">
        <v>0</v>
      </c>
      <c r="G697">
        <v>0</v>
      </c>
      <c r="H697">
        <v>0</v>
      </c>
      <c r="I697">
        <v>90</v>
      </c>
      <c r="J697">
        <v>93.9</v>
      </c>
      <c r="K697">
        <v>96.6</v>
      </c>
      <c r="L697">
        <v>96.9</v>
      </c>
      <c r="M697">
        <v>97.2</v>
      </c>
    </row>
    <row r="698" spans="1:13">
      <c r="A698" t="s">
        <v>5193</v>
      </c>
      <c r="B698">
        <v>1139569</v>
      </c>
      <c r="C698">
        <v>43.3</v>
      </c>
      <c r="D698">
        <v>42</v>
      </c>
      <c r="E698">
        <v>292</v>
      </c>
      <c r="F698">
        <v>0</v>
      </c>
      <c r="G698">
        <v>0</v>
      </c>
      <c r="H698">
        <v>0.9</v>
      </c>
      <c r="I698">
        <v>97.2</v>
      </c>
      <c r="J698">
        <v>97.2</v>
      </c>
      <c r="K698">
        <v>97.2</v>
      </c>
      <c r="L698">
        <v>97.2</v>
      </c>
      <c r="M698">
        <v>97.2</v>
      </c>
    </row>
    <row r="699" spans="1:13">
      <c r="A699" t="s">
        <v>5042</v>
      </c>
      <c r="B699">
        <v>1139569</v>
      </c>
      <c r="C699">
        <v>55.2</v>
      </c>
      <c r="D699">
        <v>27</v>
      </c>
      <c r="E699">
        <v>780</v>
      </c>
      <c r="F699">
        <v>0</v>
      </c>
      <c r="G699">
        <v>3.6</v>
      </c>
      <c r="H699">
        <v>15.2</v>
      </c>
      <c r="I699">
        <v>84.4</v>
      </c>
      <c r="J699">
        <v>88.8</v>
      </c>
      <c r="K699">
        <v>94.1</v>
      </c>
      <c r="L699">
        <v>95.3</v>
      </c>
      <c r="M699">
        <v>96.7</v>
      </c>
    </row>
    <row r="700" spans="1:13">
      <c r="A700" t="s">
        <v>4893</v>
      </c>
      <c r="B700">
        <v>1139569</v>
      </c>
      <c r="C700">
        <v>72.7</v>
      </c>
      <c r="D700">
        <v>71</v>
      </c>
      <c r="E700">
        <v>1326</v>
      </c>
      <c r="F700">
        <v>0</v>
      </c>
      <c r="G700">
        <v>0</v>
      </c>
      <c r="H700">
        <v>15.8</v>
      </c>
      <c r="I700">
        <v>97.2</v>
      </c>
      <c r="J700">
        <v>97.2</v>
      </c>
      <c r="K700">
        <v>97.2</v>
      </c>
      <c r="L700">
        <v>97.2</v>
      </c>
      <c r="M700">
        <v>97.2</v>
      </c>
    </row>
    <row r="701" spans="1:13">
      <c r="A701" t="s">
        <v>5078</v>
      </c>
      <c r="B701">
        <v>1139569</v>
      </c>
      <c r="C701">
        <v>162.4</v>
      </c>
      <c r="D701">
        <v>160</v>
      </c>
      <c r="E701">
        <v>2668</v>
      </c>
      <c r="F701">
        <v>0</v>
      </c>
      <c r="G701">
        <v>4.3</v>
      </c>
      <c r="H701">
        <v>92.3</v>
      </c>
      <c r="I701">
        <v>97.2</v>
      </c>
      <c r="J701">
        <v>97.2</v>
      </c>
      <c r="K701">
        <v>97.2</v>
      </c>
      <c r="L701">
        <v>97.2</v>
      </c>
      <c r="M701">
        <v>97.2</v>
      </c>
    </row>
    <row r="702" spans="1:13">
      <c r="A702" t="s">
        <v>5315</v>
      </c>
      <c r="B702">
        <v>1139569</v>
      </c>
      <c r="C702">
        <v>253.4</v>
      </c>
      <c r="D702">
        <v>254</v>
      </c>
      <c r="E702">
        <v>3489</v>
      </c>
      <c r="F702">
        <v>0</v>
      </c>
      <c r="G702">
        <v>52.6</v>
      </c>
      <c r="H702">
        <v>97</v>
      </c>
      <c r="I702">
        <v>97.2</v>
      </c>
      <c r="J702">
        <v>97.2</v>
      </c>
      <c r="K702">
        <v>97.2</v>
      </c>
      <c r="L702">
        <v>97.2</v>
      </c>
      <c r="M702">
        <v>97.2</v>
      </c>
    </row>
    <row r="703" spans="1:13">
      <c r="A703" t="s">
        <v>5321</v>
      </c>
      <c r="B703">
        <v>1139569</v>
      </c>
      <c r="C703">
        <v>379.3</v>
      </c>
      <c r="D703">
        <v>376</v>
      </c>
      <c r="E703">
        <v>6411</v>
      </c>
      <c r="F703">
        <v>0</v>
      </c>
      <c r="G703">
        <v>88.2</v>
      </c>
      <c r="H703">
        <v>97.1</v>
      </c>
      <c r="I703">
        <v>97.2</v>
      </c>
      <c r="J703">
        <v>97.2</v>
      </c>
      <c r="K703">
        <v>97.2</v>
      </c>
      <c r="L703">
        <v>97.2</v>
      </c>
      <c r="M703">
        <v>97.2</v>
      </c>
    </row>
    <row r="704" spans="1:13">
      <c r="A704" t="s">
        <v>5406</v>
      </c>
      <c r="B704">
        <v>1139569</v>
      </c>
      <c r="C704">
        <v>412.3</v>
      </c>
      <c r="D704">
        <v>408</v>
      </c>
      <c r="E704">
        <v>6281</v>
      </c>
      <c r="F704">
        <v>0</v>
      </c>
      <c r="G704">
        <v>91.8</v>
      </c>
      <c r="H704">
        <v>97.2</v>
      </c>
      <c r="I704">
        <v>97.2</v>
      </c>
      <c r="J704">
        <v>97.2</v>
      </c>
      <c r="K704">
        <v>97.2</v>
      </c>
      <c r="L704">
        <v>97.2</v>
      </c>
      <c r="M704">
        <v>97.2</v>
      </c>
    </row>
    <row r="705" spans="1:13">
      <c r="A705" t="s">
        <v>4885</v>
      </c>
      <c r="B705">
        <v>1139569</v>
      </c>
      <c r="C705">
        <v>63.7</v>
      </c>
      <c r="D705">
        <v>63</v>
      </c>
      <c r="E705">
        <v>873</v>
      </c>
      <c r="F705">
        <v>0</v>
      </c>
      <c r="G705">
        <v>0</v>
      </c>
      <c r="H705">
        <v>4.9000000000000004</v>
      </c>
      <c r="I705">
        <v>97.2</v>
      </c>
      <c r="J705">
        <v>97.2</v>
      </c>
      <c r="K705">
        <v>97.2</v>
      </c>
      <c r="L705">
        <v>97.2</v>
      </c>
      <c r="M705">
        <v>97.2</v>
      </c>
    </row>
    <row r="706" spans="1:13">
      <c r="A706" t="s">
        <v>4892</v>
      </c>
      <c r="B706">
        <v>1139569</v>
      </c>
      <c r="C706">
        <v>50</v>
      </c>
      <c r="D706">
        <v>50</v>
      </c>
      <c r="E706">
        <v>607</v>
      </c>
      <c r="F706">
        <v>0</v>
      </c>
      <c r="G706">
        <v>0</v>
      </c>
      <c r="H706">
        <v>0.4</v>
      </c>
      <c r="I706">
        <v>97.2</v>
      </c>
      <c r="J706">
        <v>97.2</v>
      </c>
      <c r="K706">
        <v>97.2</v>
      </c>
      <c r="L706">
        <v>97.2</v>
      </c>
      <c r="M706">
        <v>97.2</v>
      </c>
    </row>
    <row r="707" spans="1:13">
      <c r="A707" t="s">
        <v>5842</v>
      </c>
      <c r="B707">
        <v>1139569</v>
      </c>
      <c r="C707">
        <v>727.8</v>
      </c>
      <c r="D707">
        <v>711</v>
      </c>
      <c r="E707">
        <v>7961</v>
      </c>
      <c r="F707">
        <v>0</v>
      </c>
      <c r="G707">
        <v>96</v>
      </c>
      <c r="H707">
        <v>97.1</v>
      </c>
      <c r="I707">
        <v>97.2</v>
      </c>
      <c r="J707">
        <v>97.2</v>
      </c>
      <c r="K707">
        <v>97.2</v>
      </c>
      <c r="L707">
        <v>97.2</v>
      </c>
      <c r="M707">
        <v>97.2</v>
      </c>
    </row>
    <row r="708" spans="1:13">
      <c r="A708" t="s">
        <v>5034</v>
      </c>
      <c r="B708">
        <v>1139569</v>
      </c>
      <c r="C708">
        <v>90.6</v>
      </c>
      <c r="D708">
        <v>90</v>
      </c>
      <c r="E708">
        <v>1349</v>
      </c>
      <c r="F708">
        <v>0</v>
      </c>
      <c r="G708">
        <v>0</v>
      </c>
      <c r="H708">
        <v>36.4</v>
      </c>
      <c r="I708">
        <v>97.2</v>
      </c>
      <c r="J708">
        <v>97.2</v>
      </c>
      <c r="K708">
        <v>97.2</v>
      </c>
      <c r="L708">
        <v>97.2</v>
      </c>
      <c r="M708">
        <v>97.2</v>
      </c>
    </row>
    <row r="709" spans="1:13">
      <c r="A709" t="s">
        <v>5291</v>
      </c>
      <c r="B709">
        <v>1139569</v>
      </c>
      <c r="C709">
        <v>208</v>
      </c>
      <c r="D709">
        <v>207</v>
      </c>
      <c r="E709">
        <v>3075</v>
      </c>
      <c r="F709">
        <v>0</v>
      </c>
      <c r="G709">
        <v>24.4</v>
      </c>
      <c r="H709">
        <v>95.8</v>
      </c>
      <c r="I709">
        <v>97.2</v>
      </c>
      <c r="J709">
        <v>97.2</v>
      </c>
      <c r="K709">
        <v>97.2</v>
      </c>
      <c r="L709">
        <v>97.2</v>
      </c>
      <c r="M709">
        <v>97.2</v>
      </c>
    </row>
    <row r="710" spans="1:13">
      <c r="A710" t="s">
        <v>5843</v>
      </c>
      <c r="B710">
        <v>1139569</v>
      </c>
      <c r="C710">
        <v>713.9</v>
      </c>
      <c r="D710">
        <v>682</v>
      </c>
      <c r="E710">
        <v>7970</v>
      </c>
      <c r="F710">
        <v>0</v>
      </c>
      <c r="G710">
        <v>94.5</v>
      </c>
      <c r="H710">
        <v>97</v>
      </c>
      <c r="I710">
        <v>97.2</v>
      </c>
      <c r="J710">
        <v>97.2</v>
      </c>
      <c r="K710">
        <v>97.2</v>
      </c>
      <c r="L710">
        <v>97.2</v>
      </c>
      <c r="M710">
        <v>97.2</v>
      </c>
    </row>
    <row r="711" spans="1:13">
      <c r="A711" t="s">
        <v>5376</v>
      </c>
      <c r="B711">
        <v>1139569</v>
      </c>
      <c r="C711">
        <v>147.9</v>
      </c>
      <c r="D711">
        <v>149</v>
      </c>
      <c r="E711">
        <v>1671</v>
      </c>
      <c r="F711">
        <v>0</v>
      </c>
      <c r="G711">
        <v>0.9</v>
      </c>
      <c r="H711">
        <v>93.5</v>
      </c>
      <c r="I711">
        <v>97.2</v>
      </c>
      <c r="J711">
        <v>97.2</v>
      </c>
      <c r="K711">
        <v>97.2</v>
      </c>
      <c r="L711">
        <v>97.2</v>
      </c>
      <c r="M711">
        <v>97.2</v>
      </c>
    </row>
    <row r="712" spans="1:13">
      <c r="A712" t="s">
        <v>5844</v>
      </c>
      <c r="B712">
        <v>1139569</v>
      </c>
      <c r="C712">
        <v>555.79999999999995</v>
      </c>
      <c r="D712">
        <v>540</v>
      </c>
      <c r="E712">
        <v>7971</v>
      </c>
      <c r="F712">
        <v>0</v>
      </c>
      <c r="G712">
        <v>94</v>
      </c>
      <c r="H712">
        <v>97.1</v>
      </c>
      <c r="I712">
        <v>97.2</v>
      </c>
      <c r="J712">
        <v>97.2</v>
      </c>
      <c r="K712">
        <v>97.2</v>
      </c>
      <c r="L712">
        <v>97.2</v>
      </c>
      <c r="M712">
        <v>97.2</v>
      </c>
    </row>
    <row r="713" spans="1:13">
      <c r="A713" t="s">
        <v>5452</v>
      </c>
      <c r="B713">
        <v>1139569</v>
      </c>
      <c r="C713">
        <v>528</v>
      </c>
      <c r="D713">
        <v>520</v>
      </c>
      <c r="E713">
        <v>7984</v>
      </c>
      <c r="F713">
        <v>0</v>
      </c>
      <c r="G713">
        <v>95</v>
      </c>
      <c r="H713">
        <v>97.1</v>
      </c>
      <c r="I713">
        <v>97.2</v>
      </c>
      <c r="J713">
        <v>97.2</v>
      </c>
      <c r="K713">
        <v>97.2</v>
      </c>
      <c r="L713">
        <v>97.2</v>
      </c>
      <c r="M713">
        <v>97.2</v>
      </c>
    </row>
    <row r="714" spans="1:13">
      <c r="A714" t="s">
        <v>5441</v>
      </c>
      <c r="B714">
        <v>1139569</v>
      </c>
      <c r="C714">
        <v>426.5</v>
      </c>
      <c r="D714">
        <v>411</v>
      </c>
      <c r="E714">
        <v>6181</v>
      </c>
      <c r="F714">
        <v>0</v>
      </c>
      <c r="G714">
        <v>83.8</v>
      </c>
      <c r="H714">
        <v>96.5</v>
      </c>
      <c r="I714">
        <v>97.2</v>
      </c>
      <c r="J714">
        <v>97.2</v>
      </c>
      <c r="K714">
        <v>97.2</v>
      </c>
      <c r="L714">
        <v>97.2</v>
      </c>
      <c r="M714">
        <v>97.2</v>
      </c>
    </row>
    <row r="715" spans="1:13">
      <c r="A715" t="s">
        <v>4860</v>
      </c>
      <c r="B715">
        <v>1139569</v>
      </c>
      <c r="C715">
        <v>57.9</v>
      </c>
      <c r="D715">
        <v>58</v>
      </c>
      <c r="E715">
        <v>980</v>
      </c>
      <c r="F715">
        <v>0</v>
      </c>
      <c r="G715">
        <v>0</v>
      </c>
      <c r="H715">
        <v>1.9</v>
      </c>
      <c r="I715">
        <v>97.2</v>
      </c>
      <c r="J715">
        <v>97.2</v>
      </c>
      <c r="K715">
        <v>97.2</v>
      </c>
      <c r="L715">
        <v>97.2</v>
      </c>
      <c r="M715">
        <v>97.2</v>
      </c>
    </row>
    <row r="716" spans="1:13">
      <c r="A716" t="s">
        <v>5845</v>
      </c>
      <c r="B716">
        <v>1139569</v>
      </c>
      <c r="C716">
        <v>350.4</v>
      </c>
      <c r="D716">
        <v>342</v>
      </c>
      <c r="E716">
        <v>5719</v>
      </c>
      <c r="F716">
        <v>0</v>
      </c>
      <c r="G716">
        <v>80</v>
      </c>
      <c r="H716">
        <v>96.9</v>
      </c>
      <c r="I716">
        <v>97.2</v>
      </c>
      <c r="J716">
        <v>97.2</v>
      </c>
      <c r="K716">
        <v>97.2</v>
      </c>
      <c r="L716">
        <v>97.2</v>
      </c>
      <c r="M716">
        <v>97.2</v>
      </c>
    </row>
    <row r="717" spans="1:13">
      <c r="A717" t="s">
        <v>4912</v>
      </c>
      <c r="B717">
        <v>1139569</v>
      </c>
      <c r="C717">
        <v>46.7</v>
      </c>
      <c r="D717">
        <v>46</v>
      </c>
      <c r="E717">
        <v>704</v>
      </c>
      <c r="F717">
        <v>0</v>
      </c>
      <c r="G717">
        <v>0</v>
      </c>
      <c r="H717">
        <v>0.5</v>
      </c>
      <c r="I717">
        <v>97.1</v>
      </c>
      <c r="J717">
        <v>97.1</v>
      </c>
      <c r="K717">
        <v>97.2</v>
      </c>
      <c r="L717">
        <v>97.2</v>
      </c>
      <c r="M717">
        <v>97.2</v>
      </c>
    </row>
    <row r="718" spans="1:13">
      <c r="A718" t="s">
        <v>4983</v>
      </c>
      <c r="B718">
        <v>1139569</v>
      </c>
      <c r="C718">
        <v>85.2</v>
      </c>
      <c r="D718">
        <v>84</v>
      </c>
      <c r="E718">
        <v>1432</v>
      </c>
      <c r="F718">
        <v>0</v>
      </c>
      <c r="G718">
        <v>0.1</v>
      </c>
      <c r="H718">
        <v>28.9</v>
      </c>
      <c r="I718">
        <v>97.2</v>
      </c>
      <c r="J718">
        <v>97.2</v>
      </c>
      <c r="K718">
        <v>97.2</v>
      </c>
      <c r="L718">
        <v>97.2</v>
      </c>
      <c r="M718">
        <v>97.2</v>
      </c>
    </row>
    <row r="719" spans="1:13">
      <c r="A719" t="s">
        <v>4813</v>
      </c>
      <c r="B719">
        <v>1139569</v>
      </c>
      <c r="C719">
        <v>60.9</v>
      </c>
      <c r="D719">
        <v>60</v>
      </c>
      <c r="E719">
        <v>350</v>
      </c>
      <c r="F719">
        <v>0</v>
      </c>
      <c r="G719">
        <v>0</v>
      </c>
      <c r="H719">
        <v>4.2</v>
      </c>
      <c r="I719">
        <v>97.1</v>
      </c>
      <c r="J719">
        <v>97.1</v>
      </c>
      <c r="K719">
        <v>97.2</v>
      </c>
      <c r="L719">
        <v>97.2</v>
      </c>
      <c r="M719">
        <v>97.2</v>
      </c>
    </row>
    <row r="720" spans="1:13">
      <c r="A720" t="s">
        <v>4814</v>
      </c>
      <c r="B720">
        <v>1139569</v>
      </c>
      <c r="C720">
        <v>85.6</v>
      </c>
      <c r="D720">
        <v>86</v>
      </c>
      <c r="E720">
        <v>461</v>
      </c>
      <c r="F720">
        <v>0</v>
      </c>
      <c r="G720">
        <v>0</v>
      </c>
      <c r="H720">
        <v>28.9</v>
      </c>
      <c r="I720">
        <v>97.1</v>
      </c>
      <c r="J720">
        <v>97.2</v>
      </c>
      <c r="K720">
        <v>97.2</v>
      </c>
      <c r="L720">
        <v>97.2</v>
      </c>
      <c r="M720">
        <v>97.2</v>
      </c>
    </row>
    <row r="721" spans="1:13">
      <c r="A721" t="s">
        <v>4815</v>
      </c>
      <c r="B721">
        <v>1139569</v>
      </c>
      <c r="C721">
        <v>417.6</v>
      </c>
      <c r="D721">
        <v>427</v>
      </c>
      <c r="E721">
        <v>2455</v>
      </c>
      <c r="F721">
        <v>0</v>
      </c>
      <c r="G721">
        <v>94.5</v>
      </c>
      <c r="H721">
        <v>96.9</v>
      </c>
      <c r="I721">
        <v>97.2</v>
      </c>
      <c r="J721">
        <v>97.2</v>
      </c>
      <c r="K721">
        <v>97.2</v>
      </c>
      <c r="L721">
        <v>97.2</v>
      </c>
      <c r="M721">
        <v>97.2</v>
      </c>
    </row>
    <row r="722" spans="1:13">
      <c r="A722" t="s">
        <v>4816</v>
      </c>
      <c r="B722">
        <v>1139569</v>
      </c>
      <c r="C722">
        <v>27.4</v>
      </c>
      <c r="D722">
        <v>27</v>
      </c>
      <c r="E722">
        <v>98</v>
      </c>
      <c r="F722">
        <v>0</v>
      </c>
      <c r="G722">
        <v>0</v>
      </c>
      <c r="H722">
        <v>0</v>
      </c>
      <c r="I722">
        <v>93.4</v>
      </c>
      <c r="J722">
        <v>94.9</v>
      </c>
      <c r="K722">
        <v>96.3</v>
      </c>
      <c r="L722">
        <v>96.6</v>
      </c>
      <c r="M722">
        <v>97</v>
      </c>
    </row>
    <row r="723" spans="1:13">
      <c r="A723" t="s">
        <v>4817</v>
      </c>
      <c r="B723">
        <v>1139569</v>
      </c>
      <c r="C723">
        <v>174.2</v>
      </c>
      <c r="D723">
        <v>173</v>
      </c>
      <c r="E723">
        <v>694</v>
      </c>
      <c r="F723">
        <v>0</v>
      </c>
      <c r="G723">
        <v>11.5</v>
      </c>
      <c r="H723">
        <v>90.9</v>
      </c>
      <c r="I723">
        <v>97.1</v>
      </c>
      <c r="J723">
        <v>97.1</v>
      </c>
      <c r="K723">
        <v>97.1</v>
      </c>
      <c r="L723">
        <v>97.2</v>
      </c>
      <c r="M723">
        <v>97.2</v>
      </c>
    </row>
    <row r="724" spans="1:13">
      <c r="A724" t="s">
        <v>4818</v>
      </c>
      <c r="B724">
        <v>1139569</v>
      </c>
      <c r="C724">
        <v>22.4</v>
      </c>
      <c r="D724">
        <v>22</v>
      </c>
      <c r="E724">
        <v>152</v>
      </c>
      <c r="F724">
        <v>0</v>
      </c>
      <c r="G724">
        <v>0</v>
      </c>
      <c r="H724">
        <v>0</v>
      </c>
      <c r="I724">
        <v>92.1</v>
      </c>
      <c r="J724">
        <v>94.7</v>
      </c>
      <c r="K724">
        <v>96.5</v>
      </c>
      <c r="L724">
        <v>96.9</v>
      </c>
      <c r="M724">
        <v>97.1</v>
      </c>
    </row>
    <row r="725" spans="1:13">
      <c r="A725" t="s">
        <v>4819</v>
      </c>
      <c r="B725">
        <v>1139569</v>
      </c>
      <c r="C725">
        <v>80.8</v>
      </c>
      <c r="D725">
        <v>81</v>
      </c>
      <c r="E725">
        <v>506</v>
      </c>
      <c r="F725">
        <v>0</v>
      </c>
      <c r="G725">
        <v>0</v>
      </c>
      <c r="H725">
        <v>19.100000000000001</v>
      </c>
      <c r="I725">
        <v>97.2</v>
      </c>
      <c r="J725">
        <v>97.2</v>
      </c>
      <c r="K725">
        <v>97.2</v>
      </c>
      <c r="L725">
        <v>97.2</v>
      </c>
      <c r="M725">
        <v>97.2</v>
      </c>
    </row>
    <row r="726" spans="1:13">
      <c r="A726" t="s">
        <v>4820</v>
      </c>
      <c r="B726">
        <v>1139569</v>
      </c>
      <c r="C726">
        <v>193.4</v>
      </c>
      <c r="D726">
        <v>195</v>
      </c>
      <c r="E726">
        <v>875</v>
      </c>
      <c r="F726">
        <v>0</v>
      </c>
      <c r="G726">
        <v>16.8</v>
      </c>
      <c r="H726">
        <v>94.7</v>
      </c>
      <c r="I726">
        <v>97.2</v>
      </c>
      <c r="J726">
        <v>97.2</v>
      </c>
      <c r="K726">
        <v>97.2</v>
      </c>
      <c r="L726">
        <v>97.2</v>
      </c>
      <c r="M726">
        <v>97.2</v>
      </c>
    </row>
    <row r="727" spans="1:13">
      <c r="A727" t="s">
        <v>4821</v>
      </c>
      <c r="B727">
        <v>1139569</v>
      </c>
      <c r="C727">
        <v>205.2</v>
      </c>
      <c r="D727">
        <v>207</v>
      </c>
      <c r="E727">
        <v>1013</v>
      </c>
      <c r="F727">
        <v>0</v>
      </c>
      <c r="G727">
        <v>21.2</v>
      </c>
      <c r="H727">
        <v>96.1</v>
      </c>
      <c r="I727">
        <v>97.2</v>
      </c>
      <c r="J727">
        <v>97.2</v>
      </c>
      <c r="K727">
        <v>97.2</v>
      </c>
      <c r="L727">
        <v>97.2</v>
      </c>
      <c r="M727">
        <v>97.2</v>
      </c>
    </row>
    <row r="728" spans="1:13">
      <c r="A728" t="s">
        <v>4822</v>
      </c>
      <c r="B728">
        <v>1139569</v>
      </c>
      <c r="C728">
        <v>43.7</v>
      </c>
      <c r="D728">
        <v>44</v>
      </c>
      <c r="E728">
        <v>240</v>
      </c>
      <c r="F728">
        <v>0</v>
      </c>
      <c r="G728">
        <v>0</v>
      </c>
      <c r="H728">
        <v>0</v>
      </c>
      <c r="I728">
        <v>97</v>
      </c>
      <c r="J728">
        <v>97.1</v>
      </c>
      <c r="K728">
        <v>97.1</v>
      </c>
      <c r="L728">
        <v>97.2</v>
      </c>
      <c r="M728">
        <v>97.2</v>
      </c>
    </row>
    <row r="729" spans="1:13">
      <c r="A729" t="s">
        <v>4823</v>
      </c>
      <c r="B729">
        <v>1139569</v>
      </c>
      <c r="C729">
        <v>38.1</v>
      </c>
      <c r="D729">
        <v>38</v>
      </c>
      <c r="E729">
        <v>250</v>
      </c>
      <c r="F729">
        <v>0</v>
      </c>
      <c r="G729">
        <v>0</v>
      </c>
      <c r="H729">
        <v>0.1</v>
      </c>
      <c r="I729">
        <v>96.9</v>
      </c>
      <c r="J729">
        <v>97</v>
      </c>
      <c r="K729">
        <v>97.1</v>
      </c>
      <c r="L729">
        <v>97.1</v>
      </c>
      <c r="M729">
        <v>97.2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97D85-C9FE-3747-B849-7ED637E4A18A}">
  <dimension ref="A1:P318"/>
  <sheetViews>
    <sheetView workbookViewId="0">
      <selection activeCell="G1" sqref="G1:G1048576"/>
    </sheetView>
  </sheetViews>
  <sheetFormatPr baseColWidth="10" defaultRowHeight="16"/>
  <cols>
    <col min="1" max="1" width="16.5" style="40" bestFit="1" customWidth="1"/>
    <col min="2" max="2" width="20" style="40" bestFit="1" customWidth="1"/>
    <col min="3" max="3" width="25.33203125" style="40" customWidth="1"/>
    <col min="4" max="4" width="21.1640625" style="40" bestFit="1" customWidth="1"/>
    <col min="6" max="6" width="25.33203125" style="40" customWidth="1"/>
    <col min="7" max="7" width="20" style="40" bestFit="1" customWidth="1"/>
    <col min="9" max="9" width="13" bestFit="1" customWidth="1"/>
    <col min="10" max="10" width="11.1640625" bestFit="1" customWidth="1"/>
    <col min="13" max="13" width="18.83203125" bestFit="1" customWidth="1"/>
    <col min="14" max="14" width="16.33203125" style="5" bestFit="1" customWidth="1"/>
    <col min="15" max="15" width="11.1640625" bestFit="1" customWidth="1"/>
    <col min="16" max="16" width="21.1640625" bestFit="1" customWidth="1"/>
  </cols>
  <sheetData>
    <row r="1" spans="1:16">
      <c r="A1" s="10" t="s">
        <v>10089</v>
      </c>
      <c r="B1" s="10" t="s">
        <v>10090</v>
      </c>
      <c r="C1" s="10" t="s">
        <v>10091</v>
      </c>
      <c r="D1" s="40" t="s">
        <v>10092</v>
      </c>
      <c r="E1" t="s">
        <v>10093</v>
      </c>
      <c r="F1" s="10" t="s">
        <v>10091</v>
      </c>
      <c r="G1" s="10" t="s">
        <v>10090</v>
      </c>
      <c r="K1" s="10"/>
      <c r="M1" s="10"/>
      <c r="N1" s="10"/>
      <c r="O1" s="10"/>
      <c r="P1" s="40"/>
    </row>
    <row r="2" spans="1:16">
      <c r="A2" s="10" t="s">
        <v>10094</v>
      </c>
      <c r="B2" s="10" t="s">
        <v>9743</v>
      </c>
      <c r="C2" s="40" t="s">
        <v>10095</v>
      </c>
      <c r="D2" s="40" t="s">
        <v>10096</v>
      </c>
      <c r="E2" s="22">
        <v>44154</v>
      </c>
      <c r="F2" s="40" t="s">
        <v>3764</v>
      </c>
      <c r="G2" s="10" t="s">
        <v>9743</v>
      </c>
      <c r="I2" s="5"/>
      <c r="J2" s="5"/>
      <c r="M2" s="115"/>
      <c r="O2" s="5"/>
      <c r="P2" s="5"/>
    </row>
    <row r="3" spans="1:16">
      <c r="A3" s="10" t="s">
        <v>10097</v>
      </c>
      <c r="B3" s="10" t="s">
        <v>9744</v>
      </c>
      <c r="C3" s="40" t="s">
        <v>10098</v>
      </c>
      <c r="D3" s="40" t="s">
        <v>10099</v>
      </c>
      <c r="E3" s="22">
        <v>44154</v>
      </c>
      <c r="F3" s="40" t="s">
        <v>3767</v>
      </c>
      <c r="G3" s="10" t="s">
        <v>9744</v>
      </c>
      <c r="M3" s="115"/>
      <c r="O3" s="5"/>
      <c r="P3" s="5"/>
    </row>
    <row r="4" spans="1:16">
      <c r="A4" s="10" t="s">
        <v>10100</v>
      </c>
      <c r="B4" s="10" t="s">
        <v>9745</v>
      </c>
      <c r="C4" s="40" t="s">
        <v>10101</v>
      </c>
      <c r="D4" s="40" t="s">
        <v>10102</v>
      </c>
      <c r="E4" s="22">
        <v>44154</v>
      </c>
      <c r="F4" s="40" t="s">
        <v>3769</v>
      </c>
      <c r="G4" s="10" t="s">
        <v>9745</v>
      </c>
      <c r="I4" s="5"/>
      <c r="J4" s="5"/>
      <c r="K4" s="115"/>
    </row>
    <row r="5" spans="1:16">
      <c r="A5" s="10" t="s">
        <v>10103</v>
      </c>
      <c r="B5" s="10" t="s">
        <v>9746</v>
      </c>
      <c r="C5" s="40" t="s">
        <v>10104</v>
      </c>
      <c r="D5" s="40" t="s">
        <v>10105</v>
      </c>
      <c r="E5" s="22">
        <v>44154</v>
      </c>
      <c r="F5" s="40" t="s">
        <v>3770</v>
      </c>
      <c r="G5" s="10" t="s">
        <v>9746</v>
      </c>
      <c r="I5" s="5"/>
      <c r="J5" s="5"/>
      <c r="K5" s="115"/>
    </row>
    <row r="6" spans="1:16">
      <c r="A6" s="10" t="s">
        <v>10106</v>
      </c>
      <c r="B6" s="10" t="s">
        <v>9747</v>
      </c>
      <c r="C6" s="40" t="s">
        <v>10107</v>
      </c>
      <c r="D6" s="40" t="s">
        <v>10108</v>
      </c>
      <c r="E6" s="22">
        <v>44154</v>
      </c>
      <c r="F6" s="40" t="s">
        <v>3776</v>
      </c>
      <c r="G6" s="10" t="s">
        <v>9747</v>
      </c>
    </row>
    <row r="7" spans="1:16">
      <c r="A7" s="10" t="s">
        <v>10109</v>
      </c>
      <c r="B7" s="10" t="s">
        <v>9748</v>
      </c>
      <c r="C7" s="40" t="s">
        <v>10110</v>
      </c>
      <c r="D7" s="40" t="s">
        <v>10111</v>
      </c>
      <c r="E7" s="22">
        <v>44154</v>
      </c>
      <c r="F7" s="40" t="s">
        <v>3956</v>
      </c>
      <c r="G7" s="10" t="s">
        <v>9748</v>
      </c>
    </row>
    <row r="8" spans="1:16">
      <c r="A8" s="10" t="s">
        <v>10112</v>
      </c>
      <c r="B8" s="10" t="s">
        <v>9749</v>
      </c>
      <c r="C8" s="40" t="s">
        <v>10113</v>
      </c>
      <c r="D8" s="40" t="s">
        <v>10114</v>
      </c>
      <c r="E8" s="22">
        <v>44154</v>
      </c>
      <c r="F8" s="40" t="s">
        <v>3739</v>
      </c>
      <c r="G8" s="10" t="s">
        <v>9749</v>
      </c>
    </row>
    <row r="9" spans="1:16">
      <c r="A9" s="10" t="s">
        <v>10115</v>
      </c>
      <c r="B9" s="10" t="s">
        <v>9750</v>
      </c>
      <c r="C9" s="40" t="s">
        <v>10116</v>
      </c>
      <c r="D9" s="40" t="s">
        <v>10117</v>
      </c>
      <c r="E9" s="22">
        <v>44154</v>
      </c>
      <c r="F9" s="40" t="s">
        <v>3745</v>
      </c>
      <c r="G9" s="10" t="s">
        <v>9750</v>
      </c>
    </row>
    <row r="10" spans="1:16">
      <c r="A10" s="10" t="s">
        <v>10118</v>
      </c>
      <c r="B10" s="10" t="s">
        <v>9751</v>
      </c>
      <c r="C10" s="40" t="s">
        <v>10119</v>
      </c>
      <c r="D10" s="40" t="s">
        <v>10120</v>
      </c>
      <c r="E10" s="22">
        <v>44154</v>
      </c>
      <c r="F10" s="40" t="s">
        <v>3760</v>
      </c>
      <c r="G10" s="10" t="s">
        <v>9751</v>
      </c>
    </row>
    <row r="11" spans="1:16">
      <c r="A11" s="10" t="s">
        <v>10121</v>
      </c>
      <c r="B11" s="10" t="s">
        <v>9752</v>
      </c>
      <c r="C11" s="40" t="s">
        <v>10122</v>
      </c>
      <c r="D11" s="40" t="s">
        <v>10123</v>
      </c>
      <c r="E11" s="22">
        <v>44154</v>
      </c>
      <c r="F11" s="40" t="s">
        <v>3774</v>
      </c>
      <c r="G11" s="10" t="s">
        <v>9752</v>
      </c>
    </row>
    <row r="12" spans="1:16">
      <c r="A12" s="10" t="s">
        <v>10124</v>
      </c>
      <c r="B12" s="10" t="s">
        <v>9753</v>
      </c>
      <c r="C12" s="40" t="s">
        <v>10125</v>
      </c>
      <c r="D12" s="40" t="s">
        <v>10126</v>
      </c>
      <c r="E12" s="22">
        <v>44154</v>
      </c>
      <c r="F12" s="40" t="s">
        <v>3781</v>
      </c>
      <c r="G12" s="10" t="s">
        <v>9753</v>
      </c>
    </row>
    <row r="13" spans="1:16">
      <c r="A13" s="10" t="s">
        <v>10127</v>
      </c>
      <c r="B13" s="10" t="s">
        <v>9754</v>
      </c>
      <c r="C13" s="40" t="s">
        <v>10128</v>
      </c>
      <c r="D13" s="40" t="s">
        <v>10129</v>
      </c>
      <c r="E13" s="22">
        <v>44154</v>
      </c>
      <c r="F13" s="40" t="s">
        <v>3787</v>
      </c>
      <c r="G13" s="10" t="s">
        <v>9754</v>
      </c>
    </row>
    <row r="14" spans="1:16">
      <c r="A14" s="10" t="s">
        <v>10130</v>
      </c>
      <c r="B14" s="10" t="s">
        <v>9755</v>
      </c>
      <c r="C14" s="40" t="s">
        <v>10131</v>
      </c>
      <c r="D14" s="40" t="s">
        <v>10132</v>
      </c>
      <c r="E14" s="22">
        <v>44154</v>
      </c>
      <c r="F14" s="40" t="s">
        <v>3789</v>
      </c>
      <c r="G14" s="10" t="s">
        <v>9755</v>
      </c>
    </row>
    <row r="15" spans="1:16">
      <c r="A15" s="10" t="s">
        <v>10133</v>
      </c>
      <c r="B15" s="10" t="s">
        <v>9756</v>
      </c>
      <c r="C15" s="40" t="s">
        <v>10134</v>
      </c>
      <c r="D15" s="40" t="s">
        <v>10135</v>
      </c>
      <c r="E15" s="22">
        <v>44154</v>
      </c>
      <c r="F15" s="40" t="s">
        <v>3797</v>
      </c>
      <c r="G15" s="10" t="s">
        <v>9756</v>
      </c>
    </row>
    <row r="16" spans="1:16">
      <c r="A16" s="10" t="s">
        <v>10136</v>
      </c>
      <c r="B16" s="10" t="s">
        <v>9757</v>
      </c>
      <c r="C16" s="40" t="s">
        <v>10137</v>
      </c>
      <c r="D16" s="40" t="s">
        <v>10138</v>
      </c>
      <c r="E16" s="22">
        <v>44154</v>
      </c>
      <c r="F16" s="40" t="s">
        <v>3800</v>
      </c>
      <c r="G16" s="10" t="s">
        <v>9757</v>
      </c>
    </row>
    <row r="17" spans="1:7">
      <c r="A17" s="10" t="s">
        <v>10139</v>
      </c>
      <c r="B17" s="10" t="s">
        <v>9758</v>
      </c>
      <c r="C17" s="40" t="s">
        <v>10140</v>
      </c>
      <c r="D17" s="40" t="s">
        <v>10141</v>
      </c>
      <c r="E17" s="22">
        <v>44154</v>
      </c>
      <c r="F17" s="40" t="s">
        <v>3803</v>
      </c>
      <c r="G17" s="10" t="s">
        <v>9758</v>
      </c>
    </row>
    <row r="18" spans="1:7">
      <c r="A18" s="10" t="s">
        <v>10142</v>
      </c>
      <c r="B18" s="10" t="s">
        <v>9759</v>
      </c>
      <c r="C18" s="40" t="s">
        <v>10143</v>
      </c>
      <c r="D18" s="40" t="s">
        <v>10144</v>
      </c>
      <c r="E18" s="22">
        <v>44154</v>
      </c>
      <c r="F18" s="40" t="s">
        <v>3811</v>
      </c>
      <c r="G18" s="10" t="s">
        <v>9759</v>
      </c>
    </row>
    <row r="19" spans="1:7">
      <c r="A19" s="10" t="s">
        <v>10145</v>
      </c>
      <c r="B19" s="10" t="s">
        <v>9760</v>
      </c>
      <c r="C19" s="40" t="s">
        <v>10146</v>
      </c>
      <c r="D19" s="40" t="s">
        <v>10147</v>
      </c>
      <c r="E19" s="22">
        <v>44154</v>
      </c>
      <c r="F19" s="40" t="s">
        <v>3813</v>
      </c>
      <c r="G19" s="10" t="s">
        <v>9760</v>
      </c>
    </row>
    <row r="20" spans="1:7">
      <c r="A20" s="10" t="s">
        <v>10148</v>
      </c>
      <c r="B20" s="10" t="s">
        <v>9761</v>
      </c>
      <c r="C20" s="40" t="s">
        <v>10149</v>
      </c>
      <c r="D20" s="40" t="s">
        <v>10150</v>
      </c>
      <c r="E20" s="22">
        <v>44154</v>
      </c>
      <c r="F20" s="40" t="s">
        <v>3816</v>
      </c>
      <c r="G20" s="10" t="s">
        <v>9761</v>
      </c>
    </row>
    <row r="21" spans="1:7">
      <c r="A21" s="10" t="s">
        <v>10151</v>
      </c>
      <c r="B21" s="10" t="s">
        <v>9762</v>
      </c>
      <c r="C21" s="40" t="s">
        <v>10152</v>
      </c>
      <c r="D21" s="40" t="s">
        <v>10153</v>
      </c>
      <c r="E21" s="22">
        <v>44154</v>
      </c>
      <c r="F21" s="40" t="s">
        <v>3820</v>
      </c>
      <c r="G21" s="10" t="s">
        <v>9762</v>
      </c>
    </row>
    <row r="22" spans="1:7">
      <c r="A22" s="10" t="s">
        <v>10154</v>
      </c>
      <c r="B22" s="10" t="s">
        <v>9763</v>
      </c>
      <c r="C22" s="40" t="s">
        <v>10155</v>
      </c>
      <c r="D22" s="40" t="s">
        <v>10156</v>
      </c>
      <c r="E22" s="22">
        <v>44154</v>
      </c>
      <c r="F22" s="40" t="s">
        <v>3831</v>
      </c>
      <c r="G22" s="10" t="s">
        <v>9763</v>
      </c>
    </row>
    <row r="23" spans="1:7">
      <c r="A23" s="10" t="s">
        <v>10157</v>
      </c>
      <c r="B23" s="10" t="s">
        <v>9764</v>
      </c>
      <c r="C23" s="40" t="s">
        <v>10158</v>
      </c>
      <c r="D23" s="40" t="s">
        <v>10159</v>
      </c>
      <c r="E23" s="22">
        <v>44154</v>
      </c>
      <c r="F23" s="40" t="s">
        <v>3843</v>
      </c>
      <c r="G23" s="10" t="s">
        <v>9764</v>
      </c>
    </row>
    <row r="24" spans="1:7">
      <c r="A24" s="10" t="s">
        <v>10160</v>
      </c>
      <c r="B24" s="10" t="s">
        <v>9765</v>
      </c>
      <c r="C24" s="40" t="s">
        <v>10161</v>
      </c>
      <c r="D24" s="40" t="s">
        <v>10162</v>
      </c>
      <c r="E24" s="22">
        <v>44154</v>
      </c>
      <c r="F24" s="40" t="s">
        <v>3846</v>
      </c>
      <c r="G24" s="10" t="s">
        <v>9765</v>
      </c>
    </row>
    <row r="25" spans="1:7">
      <c r="A25" s="10" t="s">
        <v>10163</v>
      </c>
      <c r="B25" s="10" t="s">
        <v>9766</v>
      </c>
      <c r="C25" s="40" t="s">
        <v>10164</v>
      </c>
      <c r="D25" s="40" t="s">
        <v>10165</v>
      </c>
      <c r="E25" s="22">
        <v>44154</v>
      </c>
      <c r="F25" s="40" t="s">
        <v>3752</v>
      </c>
      <c r="G25" s="10" t="s">
        <v>9766</v>
      </c>
    </row>
    <row r="26" spans="1:7">
      <c r="A26" s="10" t="s">
        <v>10166</v>
      </c>
      <c r="B26" s="10" t="s">
        <v>9767</v>
      </c>
      <c r="C26" s="40" t="s">
        <v>10167</v>
      </c>
      <c r="D26" s="40" t="s">
        <v>10168</v>
      </c>
      <c r="E26" s="22">
        <v>44154</v>
      </c>
      <c r="F26" s="40" t="s">
        <v>3766</v>
      </c>
      <c r="G26" s="10" t="s">
        <v>9767</v>
      </c>
    </row>
    <row r="27" spans="1:7">
      <c r="A27" s="10" t="s">
        <v>10169</v>
      </c>
      <c r="B27" s="10" t="s">
        <v>9768</v>
      </c>
      <c r="C27" s="40" t="s">
        <v>10170</v>
      </c>
      <c r="D27" s="40" t="s">
        <v>10171</v>
      </c>
      <c r="E27" s="22">
        <v>44154</v>
      </c>
      <c r="F27" s="40" t="s">
        <v>3783</v>
      </c>
      <c r="G27" s="10" t="s">
        <v>9768</v>
      </c>
    </row>
    <row r="28" spans="1:7">
      <c r="A28" s="10" t="s">
        <v>10172</v>
      </c>
      <c r="B28" s="10" t="s">
        <v>9769</v>
      </c>
      <c r="C28" s="40" t="s">
        <v>10173</v>
      </c>
      <c r="D28" s="40" t="s">
        <v>10174</v>
      </c>
      <c r="E28" s="22">
        <v>44154</v>
      </c>
      <c r="F28" s="40" t="s">
        <v>3793</v>
      </c>
      <c r="G28" s="10" t="s">
        <v>9769</v>
      </c>
    </row>
    <row r="29" spans="1:7">
      <c r="A29" s="10" t="s">
        <v>10175</v>
      </c>
      <c r="B29" s="10" t="s">
        <v>9770</v>
      </c>
      <c r="C29" s="40" t="s">
        <v>10176</v>
      </c>
      <c r="D29" s="40" t="s">
        <v>10177</v>
      </c>
      <c r="E29" s="22">
        <v>44154</v>
      </c>
      <c r="F29" s="40" t="s">
        <v>3794</v>
      </c>
      <c r="G29" s="10" t="s">
        <v>9770</v>
      </c>
    </row>
    <row r="30" spans="1:7">
      <c r="A30" s="10" t="s">
        <v>10178</v>
      </c>
      <c r="B30" s="10" t="s">
        <v>9771</v>
      </c>
      <c r="C30" s="40" t="s">
        <v>10179</v>
      </c>
      <c r="D30" s="40" t="s">
        <v>10180</v>
      </c>
      <c r="E30" s="22">
        <v>44154</v>
      </c>
      <c r="F30" s="40" t="s">
        <v>3802</v>
      </c>
      <c r="G30" s="10" t="s">
        <v>9771</v>
      </c>
    </row>
    <row r="31" spans="1:7">
      <c r="A31" s="10" t="s">
        <v>10181</v>
      </c>
      <c r="B31" s="10" t="s">
        <v>9772</v>
      </c>
      <c r="C31" s="40" t="s">
        <v>10182</v>
      </c>
      <c r="D31" s="40" t="s">
        <v>10183</v>
      </c>
      <c r="E31" s="22">
        <v>44154</v>
      </c>
      <c r="F31" s="40" t="s">
        <v>3808</v>
      </c>
      <c r="G31" s="10" t="s">
        <v>9772</v>
      </c>
    </row>
    <row r="32" spans="1:7">
      <c r="A32" s="10" t="s">
        <v>10184</v>
      </c>
      <c r="B32" s="10" t="s">
        <v>9773</v>
      </c>
      <c r="C32" s="40" t="s">
        <v>10185</v>
      </c>
      <c r="D32" s="40" t="s">
        <v>10186</v>
      </c>
      <c r="E32" s="22">
        <v>44154</v>
      </c>
      <c r="F32" s="40" t="s">
        <v>3814</v>
      </c>
      <c r="G32" s="10" t="s">
        <v>9773</v>
      </c>
    </row>
    <row r="33" spans="1:7">
      <c r="A33" s="10" t="s">
        <v>10187</v>
      </c>
      <c r="B33" s="10" t="s">
        <v>9774</v>
      </c>
      <c r="C33" s="40" t="s">
        <v>10188</v>
      </c>
      <c r="D33" s="40" t="s">
        <v>10189</v>
      </c>
      <c r="E33" s="22">
        <v>44154</v>
      </c>
      <c r="F33" s="40" t="s">
        <v>3819</v>
      </c>
      <c r="G33" s="10" t="s">
        <v>9774</v>
      </c>
    </row>
    <row r="34" spans="1:7">
      <c r="A34" s="10" t="s">
        <v>10190</v>
      </c>
      <c r="B34" s="10" t="s">
        <v>9775</v>
      </c>
      <c r="C34" s="40" t="s">
        <v>10191</v>
      </c>
      <c r="D34" s="40" t="s">
        <v>10192</v>
      </c>
      <c r="E34" s="22">
        <v>44154</v>
      </c>
      <c r="F34" s="40" t="s">
        <v>3822</v>
      </c>
      <c r="G34" s="10" t="s">
        <v>9775</v>
      </c>
    </row>
    <row r="35" spans="1:7">
      <c r="A35" s="10" t="s">
        <v>10193</v>
      </c>
      <c r="B35" s="10" t="s">
        <v>9776</v>
      </c>
      <c r="C35" s="40" t="s">
        <v>10194</v>
      </c>
      <c r="D35" s="40" t="s">
        <v>10195</v>
      </c>
      <c r="E35" s="22">
        <v>44154</v>
      </c>
      <c r="F35" s="40" t="s">
        <v>3823</v>
      </c>
      <c r="G35" s="10" t="s">
        <v>9776</v>
      </c>
    </row>
    <row r="36" spans="1:7">
      <c r="A36" s="10" t="s">
        <v>10196</v>
      </c>
      <c r="B36" s="10" t="s">
        <v>9777</v>
      </c>
      <c r="C36" s="40" t="s">
        <v>10197</v>
      </c>
      <c r="D36" s="40" t="s">
        <v>10198</v>
      </c>
      <c r="E36" s="22">
        <v>44154</v>
      </c>
      <c r="F36" s="40" t="s">
        <v>3826</v>
      </c>
      <c r="G36" s="10" t="s">
        <v>9777</v>
      </c>
    </row>
    <row r="37" spans="1:7">
      <c r="A37" s="10" t="s">
        <v>10199</v>
      </c>
      <c r="B37" s="10" t="s">
        <v>9778</v>
      </c>
      <c r="C37" s="40" t="s">
        <v>10200</v>
      </c>
      <c r="D37" s="40" t="s">
        <v>10201</v>
      </c>
      <c r="E37" s="22">
        <v>44154</v>
      </c>
      <c r="F37" s="40" t="s">
        <v>3838</v>
      </c>
      <c r="G37" s="10" t="s">
        <v>9778</v>
      </c>
    </row>
    <row r="38" spans="1:7">
      <c r="A38" s="10" t="s">
        <v>10202</v>
      </c>
      <c r="B38" s="10" t="s">
        <v>9779</v>
      </c>
      <c r="C38" s="40" t="s">
        <v>10203</v>
      </c>
      <c r="D38" s="40" t="s">
        <v>10204</v>
      </c>
      <c r="E38" s="22">
        <v>44154</v>
      </c>
      <c r="F38" s="40" t="s">
        <v>3841</v>
      </c>
      <c r="G38" s="10" t="s">
        <v>9779</v>
      </c>
    </row>
    <row r="39" spans="1:7">
      <c r="A39" s="10" t="s">
        <v>10205</v>
      </c>
      <c r="B39" s="10" t="s">
        <v>9780</v>
      </c>
      <c r="C39" s="40" t="s">
        <v>10206</v>
      </c>
      <c r="D39" s="40" t="s">
        <v>10207</v>
      </c>
      <c r="E39" s="22">
        <v>44154</v>
      </c>
      <c r="F39" s="40" t="s">
        <v>3849</v>
      </c>
      <c r="G39" s="10" t="s">
        <v>9780</v>
      </c>
    </row>
    <row r="40" spans="1:7">
      <c r="A40" s="10" t="s">
        <v>10208</v>
      </c>
      <c r="B40" s="10" t="s">
        <v>9781</v>
      </c>
      <c r="C40" s="40" t="s">
        <v>10209</v>
      </c>
      <c r="D40" s="40" t="s">
        <v>10210</v>
      </c>
      <c r="E40" s="22">
        <v>44154</v>
      </c>
      <c r="F40" s="40" t="s">
        <v>3743</v>
      </c>
      <c r="G40" s="10" t="s">
        <v>9781</v>
      </c>
    </row>
    <row r="41" spans="1:7">
      <c r="A41" s="10" t="s">
        <v>10211</v>
      </c>
      <c r="B41" s="10" t="s">
        <v>9782</v>
      </c>
      <c r="C41" s="40" t="s">
        <v>10212</v>
      </c>
      <c r="D41" s="40" t="s">
        <v>10213</v>
      </c>
      <c r="E41" s="22">
        <v>44154</v>
      </c>
      <c r="F41" s="40" t="s">
        <v>3785</v>
      </c>
      <c r="G41" s="10" t="s">
        <v>9782</v>
      </c>
    </row>
    <row r="42" spans="1:7">
      <c r="A42" s="10" t="s">
        <v>10214</v>
      </c>
      <c r="B42" s="10" t="s">
        <v>9783</v>
      </c>
      <c r="C42" s="40" t="s">
        <v>10215</v>
      </c>
      <c r="D42" s="40" t="s">
        <v>10216</v>
      </c>
      <c r="E42" s="22">
        <v>44154</v>
      </c>
      <c r="F42" s="40" t="s">
        <v>3951</v>
      </c>
      <c r="G42" s="10" t="s">
        <v>9783</v>
      </c>
    </row>
    <row r="43" spans="1:7">
      <c r="A43" s="10" t="s">
        <v>10217</v>
      </c>
      <c r="B43" s="10" t="s">
        <v>9784</v>
      </c>
      <c r="C43" s="40" t="s">
        <v>10218</v>
      </c>
      <c r="D43" s="40" t="s">
        <v>10219</v>
      </c>
      <c r="E43" s="22">
        <v>44154</v>
      </c>
      <c r="F43" s="40" t="s">
        <v>3952</v>
      </c>
      <c r="G43" s="10" t="s">
        <v>9784</v>
      </c>
    </row>
    <row r="44" spans="1:7">
      <c r="A44" s="10" t="s">
        <v>10220</v>
      </c>
      <c r="B44" s="10" t="s">
        <v>9785</v>
      </c>
      <c r="C44" s="40" t="s">
        <v>10221</v>
      </c>
      <c r="D44" s="40" t="s">
        <v>10222</v>
      </c>
      <c r="E44" s="22">
        <v>44154</v>
      </c>
      <c r="F44" s="40" t="s">
        <v>3957</v>
      </c>
      <c r="G44" s="10" t="s">
        <v>9785</v>
      </c>
    </row>
    <row r="45" spans="1:7">
      <c r="A45" s="10" t="s">
        <v>10223</v>
      </c>
      <c r="B45" s="10" t="s">
        <v>9786</v>
      </c>
      <c r="C45" s="40" t="s">
        <v>10224</v>
      </c>
      <c r="D45" s="40" t="s">
        <v>10225</v>
      </c>
      <c r="E45" s="22">
        <v>44154</v>
      </c>
      <c r="F45" s="40" t="s">
        <v>3958</v>
      </c>
      <c r="G45" s="10" t="s">
        <v>9786</v>
      </c>
    </row>
    <row r="46" spans="1:7">
      <c r="A46" s="10" t="s">
        <v>10226</v>
      </c>
      <c r="B46" s="10" t="s">
        <v>9787</v>
      </c>
      <c r="C46" s="40" t="s">
        <v>10227</v>
      </c>
      <c r="D46" s="40" t="s">
        <v>10228</v>
      </c>
      <c r="E46" s="22">
        <v>44154</v>
      </c>
      <c r="F46" s="40" t="s">
        <v>3959</v>
      </c>
      <c r="G46" s="10" t="s">
        <v>9787</v>
      </c>
    </row>
    <row r="47" spans="1:7">
      <c r="A47" s="10" t="s">
        <v>10229</v>
      </c>
      <c r="B47" s="10" t="s">
        <v>9788</v>
      </c>
      <c r="C47" s="40" t="s">
        <v>10230</v>
      </c>
      <c r="D47" s="40" t="s">
        <v>10231</v>
      </c>
      <c r="E47" s="22">
        <v>44154</v>
      </c>
      <c r="F47" s="40" t="s">
        <v>3962</v>
      </c>
      <c r="G47" s="10" t="s">
        <v>9788</v>
      </c>
    </row>
    <row r="48" spans="1:7">
      <c r="A48" s="10" t="s">
        <v>10232</v>
      </c>
      <c r="B48" s="10" t="s">
        <v>9789</v>
      </c>
      <c r="C48" s="40" t="s">
        <v>10233</v>
      </c>
      <c r="D48" s="40" t="s">
        <v>10234</v>
      </c>
      <c r="E48" s="22">
        <v>44154</v>
      </c>
      <c r="F48" s="40" t="s">
        <v>3966</v>
      </c>
      <c r="G48" s="10" t="s">
        <v>9789</v>
      </c>
    </row>
    <row r="49" spans="1:7">
      <c r="A49" s="10" t="s">
        <v>10235</v>
      </c>
      <c r="B49" s="10" t="s">
        <v>9790</v>
      </c>
      <c r="C49" s="40" t="s">
        <v>10236</v>
      </c>
      <c r="D49" s="40" t="s">
        <v>10237</v>
      </c>
      <c r="E49" s="22">
        <v>44154</v>
      </c>
      <c r="F49" s="40" t="s">
        <v>3896</v>
      </c>
      <c r="G49" s="10" t="s">
        <v>9790</v>
      </c>
    </row>
    <row r="50" spans="1:7">
      <c r="A50" s="10" t="s">
        <v>10238</v>
      </c>
      <c r="B50" s="10" t="s">
        <v>9791</v>
      </c>
      <c r="C50" s="40" t="s">
        <v>10239</v>
      </c>
      <c r="D50" s="40" t="s">
        <v>10240</v>
      </c>
      <c r="E50" s="22">
        <v>44154</v>
      </c>
      <c r="F50" s="40" t="s">
        <v>3744</v>
      </c>
      <c r="G50" s="10" t="s">
        <v>9791</v>
      </c>
    </row>
    <row r="51" spans="1:7">
      <c r="A51" s="10" t="s">
        <v>10241</v>
      </c>
      <c r="B51" s="10" t="s">
        <v>9792</v>
      </c>
      <c r="C51" s="40" t="s">
        <v>10242</v>
      </c>
      <c r="D51" s="40" t="s">
        <v>10243</v>
      </c>
      <c r="E51" s="22">
        <v>44154</v>
      </c>
      <c r="F51" s="40" t="s">
        <v>3748</v>
      </c>
      <c r="G51" s="10" t="s">
        <v>9792</v>
      </c>
    </row>
    <row r="52" spans="1:7">
      <c r="A52" s="10" t="s">
        <v>10244</v>
      </c>
      <c r="B52" s="10" t="s">
        <v>9793</v>
      </c>
      <c r="C52" s="40" t="s">
        <v>10245</v>
      </c>
      <c r="D52" s="40" t="s">
        <v>10246</v>
      </c>
      <c r="E52" s="22">
        <v>44154</v>
      </c>
      <c r="F52" s="40" t="s">
        <v>4012</v>
      </c>
      <c r="G52" s="10" t="s">
        <v>9793</v>
      </c>
    </row>
    <row r="53" spans="1:7">
      <c r="A53" s="10" t="s">
        <v>10247</v>
      </c>
      <c r="B53" s="10" t="s">
        <v>9794</v>
      </c>
      <c r="C53" s="40" t="s">
        <v>10248</v>
      </c>
      <c r="D53" s="40" t="s">
        <v>10249</v>
      </c>
      <c r="E53" s="22">
        <v>44154</v>
      </c>
      <c r="F53" s="40" t="s">
        <v>4013</v>
      </c>
      <c r="G53" s="10" t="s">
        <v>9794</v>
      </c>
    </row>
    <row r="54" spans="1:7">
      <c r="A54" s="10" t="s">
        <v>10250</v>
      </c>
      <c r="B54" s="10" t="s">
        <v>9795</v>
      </c>
      <c r="C54" s="40" t="s">
        <v>10251</v>
      </c>
      <c r="D54" s="40" t="s">
        <v>10252</v>
      </c>
      <c r="E54" s="22">
        <v>44154</v>
      </c>
      <c r="F54" s="40" t="s">
        <v>4014</v>
      </c>
      <c r="G54" s="10" t="s">
        <v>9795</v>
      </c>
    </row>
    <row r="55" spans="1:7">
      <c r="A55" s="10" t="s">
        <v>10253</v>
      </c>
      <c r="B55" s="10" t="s">
        <v>9796</v>
      </c>
      <c r="C55" s="40" t="s">
        <v>10254</v>
      </c>
      <c r="D55" s="40" t="s">
        <v>10255</v>
      </c>
      <c r="E55" s="22">
        <v>44154</v>
      </c>
      <c r="F55" s="40" t="s">
        <v>4017</v>
      </c>
      <c r="G55" s="10" t="s">
        <v>9796</v>
      </c>
    </row>
    <row r="56" spans="1:7">
      <c r="A56" s="10" t="s">
        <v>10256</v>
      </c>
      <c r="B56" s="10" t="s">
        <v>9797</v>
      </c>
      <c r="C56" s="40" t="s">
        <v>10257</v>
      </c>
      <c r="D56" s="40" t="s">
        <v>10258</v>
      </c>
      <c r="E56" s="22">
        <v>44154</v>
      </c>
      <c r="F56" s="40" t="s">
        <v>3865</v>
      </c>
      <c r="G56" s="10" t="s">
        <v>9797</v>
      </c>
    </row>
    <row r="57" spans="1:7">
      <c r="A57" s="10" t="s">
        <v>10259</v>
      </c>
      <c r="B57" s="10" t="s">
        <v>9798</v>
      </c>
      <c r="C57" s="40" t="s">
        <v>10260</v>
      </c>
      <c r="D57" s="40" t="s">
        <v>10261</v>
      </c>
      <c r="E57" s="22">
        <v>44154</v>
      </c>
      <c r="F57" s="40" t="s">
        <v>3762</v>
      </c>
      <c r="G57" s="10" t="s">
        <v>9798</v>
      </c>
    </row>
    <row r="58" spans="1:7">
      <c r="A58" s="10" t="s">
        <v>10262</v>
      </c>
      <c r="B58" s="10" t="s">
        <v>9799</v>
      </c>
      <c r="C58" s="40" t="s">
        <v>10263</v>
      </c>
      <c r="D58" s="40" t="s">
        <v>10264</v>
      </c>
      <c r="E58" s="22">
        <v>44154</v>
      </c>
      <c r="F58" s="40" t="s">
        <v>3778</v>
      </c>
      <c r="G58" s="10" t="s">
        <v>9799</v>
      </c>
    </row>
    <row r="59" spans="1:7">
      <c r="A59" s="10" t="s">
        <v>10265</v>
      </c>
      <c r="B59" s="10" t="s">
        <v>9800</v>
      </c>
      <c r="C59" s="40" t="s">
        <v>10266</v>
      </c>
      <c r="D59" s="40" t="s">
        <v>10267</v>
      </c>
      <c r="E59" s="22">
        <v>44154</v>
      </c>
      <c r="F59" s="40" t="s">
        <v>3790</v>
      </c>
      <c r="G59" s="10" t="s">
        <v>9800</v>
      </c>
    </row>
    <row r="60" spans="1:7">
      <c r="A60" s="10" t="s">
        <v>10268</v>
      </c>
      <c r="B60" s="10" t="s">
        <v>9801</v>
      </c>
      <c r="C60" s="40" t="s">
        <v>10269</v>
      </c>
      <c r="D60" s="40" t="s">
        <v>10270</v>
      </c>
      <c r="E60" s="22">
        <v>44154</v>
      </c>
      <c r="F60" s="40" t="s">
        <v>3836</v>
      </c>
      <c r="G60" s="10" t="s">
        <v>9801</v>
      </c>
    </row>
    <row r="61" spans="1:7">
      <c r="A61" s="10" t="s">
        <v>10271</v>
      </c>
      <c r="B61" s="10" t="s">
        <v>9802</v>
      </c>
      <c r="C61" s="40" t="s">
        <v>10272</v>
      </c>
      <c r="D61" s="40" t="s">
        <v>10273</v>
      </c>
      <c r="E61" s="22">
        <v>44154</v>
      </c>
      <c r="F61" s="40" t="s">
        <v>3839</v>
      </c>
      <c r="G61" s="10" t="s">
        <v>9802</v>
      </c>
    </row>
    <row r="62" spans="1:7">
      <c r="A62" s="10" t="s">
        <v>10274</v>
      </c>
      <c r="B62" s="10" t="s">
        <v>9803</v>
      </c>
      <c r="C62" s="40" t="s">
        <v>10275</v>
      </c>
      <c r="D62" s="40" t="s">
        <v>10276</v>
      </c>
      <c r="E62" s="22">
        <v>44154</v>
      </c>
      <c r="F62" s="40" t="s">
        <v>3949</v>
      </c>
      <c r="G62" s="10" t="s">
        <v>9803</v>
      </c>
    </row>
    <row r="63" spans="1:7">
      <c r="A63" s="10" t="s">
        <v>10277</v>
      </c>
      <c r="B63" s="10" t="s">
        <v>9804</v>
      </c>
      <c r="C63" s="40" t="s">
        <v>10278</v>
      </c>
      <c r="D63" s="40" t="s">
        <v>10279</v>
      </c>
      <c r="E63" s="22">
        <v>44154</v>
      </c>
      <c r="F63" s="40" t="s">
        <v>3848</v>
      </c>
      <c r="G63" s="10" t="s">
        <v>9804</v>
      </c>
    </row>
    <row r="64" spans="1:7">
      <c r="A64" s="10" t="s">
        <v>10280</v>
      </c>
      <c r="B64" s="10" t="s">
        <v>9805</v>
      </c>
      <c r="C64" s="40" t="s">
        <v>10281</v>
      </c>
      <c r="D64" s="40" t="s">
        <v>10282</v>
      </c>
      <c r="E64" s="22">
        <v>44154</v>
      </c>
      <c r="F64" s="40" t="s">
        <v>3856</v>
      </c>
      <c r="G64" s="10" t="s">
        <v>9805</v>
      </c>
    </row>
    <row r="65" spans="1:7">
      <c r="A65" s="10" t="s">
        <v>10283</v>
      </c>
      <c r="B65" s="10" t="s">
        <v>9806</v>
      </c>
      <c r="C65" s="40" t="s">
        <v>10284</v>
      </c>
      <c r="D65" s="40" t="s">
        <v>10285</v>
      </c>
      <c r="E65" s="22">
        <v>44154</v>
      </c>
      <c r="F65" s="40" t="s">
        <v>3751</v>
      </c>
      <c r="G65" s="10" t="s">
        <v>9806</v>
      </c>
    </row>
    <row r="66" spans="1:7">
      <c r="A66" s="10" t="s">
        <v>10286</v>
      </c>
      <c r="B66" s="10" t="s">
        <v>9807</v>
      </c>
      <c r="C66" s="40" t="s">
        <v>10287</v>
      </c>
      <c r="D66" s="40" t="s">
        <v>10288</v>
      </c>
      <c r="E66" s="22">
        <v>44154</v>
      </c>
      <c r="F66" s="40" t="s">
        <v>3754</v>
      </c>
      <c r="G66" s="10" t="s">
        <v>9807</v>
      </c>
    </row>
    <row r="67" spans="1:7">
      <c r="A67" s="10" t="s">
        <v>10289</v>
      </c>
      <c r="B67" s="10" t="s">
        <v>9808</v>
      </c>
      <c r="C67" s="40" t="s">
        <v>10290</v>
      </c>
      <c r="D67" s="40" t="s">
        <v>10291</v>
      </c>
      <c r="E67" s="22">
        <v>44154</v>
      </c>
      <c r="F67" s="40" t="s">
        <v>3765</v>
      </c>
      <c r="G67" s="10" t="s">
        <v>9808</v>
      </c>
    </row>
    <row r="68" spans="1:7">
      <c r="A68" s="10" t="s">
        <v>10292</v>
      </c>
      <c r="B68" s="10" t="s">
        <v>9809</v>
      </c>
      <c r="C68" s="40" t="s">
        <v>10293</v>
      </c>
      <c r="D68" s="40" t="s">
        <v>10294</v>
      </c>
      <c r="E68" s="22">
        <v>44154</v>
      </c>
      <c r="F68" s="40" t="s">
        <v>3777</v>
      </c>
      <c r="G68" s="10" t="s">
        <v>9809</v>
      </c>
    </row>
    <row r="69" spans="1:7">
      <c r="A69" s="10" t="s">
        <v>10295</v>
      </c>
      <c r="B69" s="10" t="s">
        <v>9810</v>
      </c>
      <c r="C69" s="40" t="s">
        <v>10296</v>
      </c>
      <c r="D69" s="40" t="s">
        <v>10297</v>
      </c>
      <c r="E69" s="22">
        <v>44154</v>
      </c>
      <c r="F69" s="40" t="s">
        <v>3786</v>
      </c>
      <c r="G69" s="10" t="s">
        <v>9810</v>
      </c>
    </row>
    <row r="70" spans="1:7">
      <c r="A70" s="10" t="s">
        <v>10298</v>
      </c>
      <c r="B70" s="10" t="s">
        <v>9811</v>
      </c>
      <c r="C70" s="40" t="s">
        <v>10299</v>
      </c>
      <c r="D70" s="40" t="s">
        <v>10300</v>
      </c>
      <c r="E70" s="22">
        <v>44154</v>
      </c>
      <c r="F70" s="40" t="s">
        <v>3809</v>
      </c>
      <c r="G70" s="10" t="s">
        <v>9811</v>
      </c>
    </row>
    <row r="71" spans="1:7">
      <c r="A71" s="10" t="s">
        <v>10301</v>
      </c>
      <c r="B71" s="10" t="s">
        <v>9812</v>
      </c>
      <c r="C71" s="40" t="s">
        <v>10302</v>
      </c>
      <c r="D71" s="40" t="s">
        <v>10303</v>
      </c>
      <c r="E71" s="22">
        <v>44154</v>
      </c>
      <c r="F71" s="40" t="s">
        <v>3829</v>
      </c>
      <c r="G71" s="10" t="s">
        <v>9812</v>
      </c>
    </row>
    <row r="72" spans="1:7">
      <c r="A72" s="10" t="s">
        <v>10304</v>
      </c>
      <c r="B72" s="10" t="s">
        <v>9813</v>
      </c>
      <c r="C72" s="40" t="s">
        <v>10305</v>
      </c>
      <c r="D72" s="40" t="s">
        <v>10306</v>
      </c>
      <c r="E72" s="22">
        <v>44154</v>
      </c>
      <c r="F72" s="40" t="s">
        <v>3830</v>
      </c>
      <c r="G72" s="10" t="s">
        <v>9813</v>
      </c>
    </row>
    <row r="73" spans="1:7">
      <c r="A73" s="10" t="s">
        <v>10307</v>
      </c>
      <c r="B73" s="10" t="s">
        <v>9814</v>
      </c>
      <c r="C73" s="40" t="s">
        <v>10308</v>
      </c>
      <c r="D73" s="40" t="s">
        <v>10309</v>
      </c>
      <c r="E73" s="22">
        <v>44154</v>
      </c>
      <c r="F73" s="40" t="s">
        <v>3837</v>
      </c>
      <c r="G73" s="10" t="s">
        <v>9814</v>
      </c>
    </row>
    <row r="74" spans="1:7">
      <c r="A74" s="10" t="s">
        <v>10310</v>
      </c>
      <c r="B74" s="10" t="s">
        <v>9815</v>
      </c>
      <c r="C74" s="40" t="s">
        <v>10311</v>
      </c>
      <c r="D74" s="40" t="s">
        <v>10312</v>
      </c>
      <c r="E74" s="22">
        <v>44154</v>
      </c>
      <c r="F74" s="40" t="s">
        <v>3861</v>
      </c>
      <c r="G74" s="10" t="s">
        <v>9815</v>
      </c>
    </row>
    <row r="75" spans="1:7">
      <c r="A75" s="10" t="s">
        <v>10313</v>
      </c>
      <c r="B75" s="10" t="s">
        <v>9816</v>
      </c>
      <c r="C75" s="40" t="s">
        <v>10314</v>
      </c>
      <c r="D75" s="40" t="s">
        <v>10315</v>
      </c>
      <c r="E75" s="22">
        <v>44154</v>
      </c>
      <c r="F75" s="40" t="s">
        <v>3866</v>
      </c>
      <c r="G75" s="10" t="s">
        <v>9816</v>
      </c>
    </row>
    <row r="76" spans="1:7">
      <c r="A76" s="10" t="s">
        <v>10316</v>
      </c>
      <c r="B76" s="10" t="s">
        <v>9817</v>
      </c>
      <c r="C76" s="40" t="s">
        <v>10317</v>
      </c>
      <c r="D76" s="40" t="s">
        <v>10318</v>
      </c>
      <c r="E76" s="22">
        <v>44154</v>
      </c>
      <c r="F76" s="40" t="s">
        <v>3993</v>
      </c>
      <c r="G76" s="10" t="s">
        <v>9817</v>
      </c>
    </row>
    <row r="77" spans="1:7">
      <c r="A77" s="10" t="s">
        <v>10319</v>
      </c>
      <c r="B77" s="10" t="s">
        <v>9818</v>
      </c>
      <c r="C77" s="40" t="s">
        <v>10320</v>
      </c>
      <c r="D77" s="40" t="s">
        <v>10321</v>
      </c>
      <c r="E77" s="22">
        <v>44154</v>
      </c>
      <c r="F77" s="40" t="s">
        <v>3974</v>
      </c>
      <c r="G77" s="10" t="s">
        <v>9818</v>
      </c>
    </row>
    <row r="78" spans="1:7">
      <c r="A78" s="10" t="s">
        <v>10322</v>
      </c>
      <c r="B78" s="10" t="s">
        <v>9819</v>
      </c>
      <c r="C78" s="40" t="s">
        <v>10323</v>
      </c>
      <c r="D78" s="40" t="s">
        <v>10324</v>
      </c>
      <c r="E78" s="22">
        <v>44154</v>
      </c>
      <c r="F78" s="40" t="s">
        <v>3970</v>
      </c>
      <c r="G78" s="10" t="s">
        <v>9819</v>
      </c>
    </row>
    <row r="79" spans="1:7">
      <c r="A79" s="10" t="s">
        <v>10325</v>
      </c>
      <c r="B79" s="10" t="s">
        <v>9820</v>
      </c>
      <c r="C79" s="40" t="s">
        <v>10326</v>
      </c>
      <c r="D79" s="40" t="s">
        <v>10327</v>
      </c>
      <c r="E79" s="22">
        <v>44154</v>
      </c>
      <c r="F79" s="40" t="s">
        <v>3973</v>
      </c>
      <c r="G79" s="10" t="s">
        <v>9820</v>
      </c>
    </row>
    <row r="80" spans="1:7">
      <c r="A80" s="10" t="s">
        <v>10328</v>
      </c>
      <c r="B80" s="10" t="s">
        <v>9821</v>
      </c>
      <c r="C80" s="40" t="s">
        <v>10329</v>
      </c>
      <c r="D80" s="40" t="s">
        <v>10330</v>
      </c>
      <c r="E80" s="22">
        <v>44154</v>
      </c>
      <c r="F80" s="40" t="s">
        <v>3976</v>
      </c>
      <c r="G80" s="10" t="s">
        <v>9821</v>
      </c>
    </row>
    <row r="81" spans="1:7">
      <c r="A81" s="10" t="s">
        <v>10331</v>
      </c>
      <c r="B81" s="10" t="s">
        <v>9822</v>
      </c>
      <c r="C81" s="40" t="s">
        <v>10332</v>
      </c>
      <c r="D81" s="40" t="s">
        <v>10333</v>
      </c>
      <c r="E81" s="22">
        <v>44154</v>
      </c>
      <c r="F81" s="40" t="s">
        <v>3972</v>
      </c>
      <c r="G81" s="10" t="s">
        <v>9822</v>
      </c>
    </row>
    <row r="82" spans="1:7">
      <c r="A82" s="10" t="s">
        <v>10334</v>
      </c>
      <c r="B82" s="10" t="s">
        <v>9823</v>
      </c>
      <c r="C82" s="40" t="s">
        <v>10335</v>
      </c>
      <c r="D82" s="40" t="s">
        <v>10336</v>
      </c>
      <c r="E82" s="22">
        <v>44154</v>
      </c>
      <c r="F82" s="40" t="s">
        <v>3916</v>
      </c>
      <c r="G82" s="10" t="s">
        <v>9823</v>
      </c>
    </row>
    <row r="83" spans="1:7">
      <c r="A83" s="10" t="s">
        <v>10337</v>
      </c>
      <c r="B83" s="10" t="s">
        <v>9824</v>
      </c>
      <c r="C83" s="40" t="s">
        <v>10338</v>
      </c>
      <c r="D83" s="40" t="s">
        <v>10339</v>
      </c>
      <c r="E83" s="22">
        <v>44154</v>
      </c>
      <c r="F83" s="40" t="s">
        <v>3919</v>
      </c>
      <c r="G83" s="10" t="s">
        <v>9824</v>
      </c>
    </row>
    <row r="84" spans="1:7">
      <c r="A84" s="10" t="s">
        <v>10340</v>
      </c>
      <c r="B84" s="10" t="s">
        <v>9825</v>
      </c>
      <c r="C84" s="40" t="s">
        <v>10341</v>
      </c>
      <c r="D84" s="40" t="s">
        <v>10342</v>
      </c>
      <c r="E84" s="22">
        <v>44154</v>
      </c>
      <c r="F84" s="40" t="s">
        <v>3933</v>
      </c>
      <c r="G84" s="10" t="s">
        <v>9825</v>
      </c>
    </row>
    <row r="85" spans="1:7">
      <c r="A85" s="10" t="s">
        <v>10343</v>
      </c>
      <c r="B85" s="10" t="s">
        <v>9826</v>
      </c>
      <c r="C85" s="40" t="s">
        <v>10344</v>
      </c>
      <c r="D85" s="40" t="s">
        <v>10345</v>
      </c>
      <c r="E85" s="22">
        <v>44154</v>
      </c>
      <c r="F85" s="40" t="s">
        <v>4015</v>
      </c>
      <c r="G85" s="10" t="s">
        <v>9826</v>
      </c>
    </row>
    <row r="86" spans="1:7">
      <c r="A86" s="10" t="s">
        <v>10346</v>
      </c>
      <c r="B86" s="10" t="s">
        <v>9827</v>
      </c>
      <c r="C86" s="40" t="s">
        <v>10347</v>
      </c>
      <c r="D86" s="40" t="s">
        <v>10348</v>
      </c>
      <c r="E86" s="22">
        <v>44154</v>
      </c>
      <c r="F86" s="40" t="s">
        <v>4016</v>
      </c>
      <c r="G86" s="10" t="s">
        <v>9827</v>
      </c>
    </row>
    <row r="87" spans="1:7">
      <c r="A87" s="10" t="s">
        <v>10349</v>
      </c>
      <c r="B87" s="10" t="s">
        <v>9828</v>
      </c>
      <c r="C87" s="40" t="s">
        <v>10350</v>
      </c>
      <c r="D87" s="40" t="s">
        <v>10351</v>
      </c>
      <c r="E87" s="22">
        <v>44154</v>
      </c>
      <c r="F87" s="40" t="s">
        <v>4002</v>
      </c>
      <c r="G87" s="10" t="s">
        <v>9828</v>
      </c>
    </row>
    <row r="88" spans="1:7">
      <c r="A88" s="10" t="s">
        <v>10352</v>
      </c>
      <c r="B88" s="10" t="s">
        <v>9829</v>
      </c>
      <c r="C88" s="40" t="s">
        <v>10353</v>
      </c>
      <c r="D88" s="40" t="s">
        <v>10354</v>
      </c>
      <c r="E88" s="22">
        <v>44154</v>
      </c>
      <c r="F88" s="40" t="s">
        <v>4001</v>
      </c>
      <c r="G88" s="10" t="s">
        <v>9829</v>
      </c>
    </row>
    <row r="89" spans="1:7">
      <c r="A89" s="10" t="s">
        <v>10355</v>
      </c>
      <c r="B89" s="10" t="s">
        <v>9830</v>
      </c>
      <c r="C89" s="40" t="s">
        <v>10356</v>
      </c>
      <c r="D89" s="40" t="s">
        <v>10357</v>
      </c>
      <c r="E89" s="22">
        <v>44154</v>
      </c>
      <c r="F89" s="40" t="s">
        <v>4007</v>
      </c>
      <c r="G89" s="10" t="s">
        <v>9830</v>
      </c>
    </row>
    <row r="90" spans="1:7">
      <c r="A90" s="10" t="s">
        <v>10358</v>
      </c>
      <c r="B90" s="10" t="s">
        <v>9831</v>
      </c>
      <c r="C90" s="40" t="s">
        <v>10359</v>
      </c>
      <c r="D90" s="40" t="s">
        <v>10360</v>
      </c>
      <c r="E90" s="22">
        <v>44154</v>
      </c>
      <c r="F90" s="40" t="s">
        <v>4008</v>
      </c>
      <c r="G90" s="10" t="s">
        <v>9831</v>
      </c>
    </row>
    <row r="91" spans="1:7">
      <c r="A91" s="10" t="s">
        <v>10361</v>
      </c>
      <c r="B91" s="10" t="s">
        <v>9832</v>
      </c>
      <c r="C91" s="40" t="s">
        <v>10362</v>
      </c>
      <c r="D91" s="40" t="s">
        <v>10363</v>
      </c>
      <c r="E91" s="22">
        <v>44154</v>
      </c>
      <c r="F91" s="40" t="s">
        <v>3868</v>
      </c>
      <c r="G91" s="10" t="s">
        <v>9832</v>
      </c>
    </row>
    <row r="92" spans="1:7">
      <c r="A92" s="10" t="s">
        <v>10364</v>
      </c>
      <c r="B92" s="10" t="s">
        <v>9833</v>
      </c>
      <c r="C92" s="40" t="s">
        <v>10365</v>
      </c>
      <c r="D92" s="40" t="s">
        <v>10366</v>
      </c>
      <c r="E92" s="22">
        <v>44154</v>
      </c>
      <c r="F92" s="40" t="s">
        <v>3875</v>
      </c>
      <c r="G92" s="10" t="s">
        <v>9833</v>
      </c>
    </row>
    <row r="93" spans="1:7">
      <c r="A93" s="40" t="s">
        <v>10367</v>
      </c>
      <c r="B93" s="40" t="s">
        <v>9834</v>
      </c>
      <c r="C93" s="40" t="s">
        <v>10368</v>
      </c>
      <c r="D93" s="40" t="s">
        <v>10369</v>
      </c>
      <c r="E93" s="22">
        <v>44154</v>
      </c>
      <c r="F93" s="40" t="s">
        <v>3864</v>
      </c>
      <c r="G93" s="40" t="s">
        <v>9834</v>
      </c>
    </row>
    <row r="94" spans="1:7">
      <c r="A94" s="40" t="s">
        <v>10370</v>
      </c>
      <c r="B94" s="40" t="s">
        <v>9835</v>
      </c>
      <c r="C94" s="40" t="s">
        <v>10371</v>
      </c>
      <c r="D94" s="40" t="s">
        <v>10372</v>
      </c>
      <c r="E94" s="22">
        <v>44154</v>
      </c>
      <c r="F94" s="40" t="s">
        <v>3876</v>
      </c>
      <c r="G94" s="40" t="s">
        <v>9835</v>
      </c>
    </row>
    <row r="95" spans="1:7">
      <c r="A95" s="40" t="s">
        <v>10373</v>
      </c>
      <c r="B95" s="40" t="s">
        <v>9836</v>
      </c>
      <c r="C95" s="40" t="s">
        <v>10374</v>
      </c>
      <c r="D95" s="40" t="s">
        <v>10375</v>
      </c>
      <c r="E95" s="22">
        <v>44154</v>
      </c>
      <c r="F95" s="40" t="s">
        <v>3980</v>
      </c>
      <c r="G95" s="40" t="s">
        <v>9836</v>
      </c>
    </row>
    <row r="96" spans="1:7">
      <c r="A96" s="40" t="s">
        <v>10376</v>
      </c>
      <c r="B96" s="40" t="s">
        <v>9837</v>
      </c>
      <c r="C96" s="40" t="s">
        <v>10377</v>
      </c>
      <c r="D96" s="40" t="s">
        <v>10378</v>
      </c>
      <c r="E96" s="22">
        <v>44154</v>
      </c>
      <c r="F96" s="40" t="s">
        <v>3986</v>
      </c>
      <c r="G96" s="40" t="s">
        <v>9837</v>
      </c>
    </row>
    <row r="97" spans="1:7">
      <c r="A97" s="40" t="s">
        <v>10379</v>
      </c>
      <c r="B97" s="40" t="s">
        <v>9838</v>
      </c>
      <c r="C97" s="40" t="s">
        <v>10380</v>
      </c>
      <c r="D97" s="40" t="s">
        <v>10381</v>
      </c>
      <c r="E97" s="22">
        <v>44154</v>
      </c>
      <c r="F97" s="40" t="s">
        <v>3988</v>
      </c>
      <c r="G97" s="40" t="s">
        <v>9838</v>
      </c>
    </row>
    <row r="98" spans="1:7">
      <c r="A98" s="40" t="s">
        <v>10382</v>
      </c>
      <c r="B98" s="40" t="s">
        <v>9839</v>
      </c>
      <c r="C98" s="40" t="s">
        <v>10383</v>
      </c>
      <c r="D98" s="40" t="s">
        <v>10384</v>
      </c>
      <c r="E98" s="22">
        <v>44154</v>
      </c>
      <c r="F98" s="40" t="s">
        <v>3989</v>
      </c>
      <c r="G98" s="40" t="s">
        <v>9839</v>
      </c>
    </row>
    <row r="99" spans="1:7">
      <c r="A99" s="40" t="s">
        <v>10385</v>
      </c>
      <c r="B99" s="40" t="s">
        <v>9840</v>
      </c>
      <c r="C99" s="40" t="s">
        <v>10386</v>
      </c>
      <c r="D99" s="40" t="s">
        <v>10387</v>
      </c>
      <c r="E99" s="22">
        <v>44154</v>
      </c>
      <c r="F99" s="40" t="s">
        <v>3880</v>
      </c>
      <c r="G99" s="40" t="s">
        <v>9840</v>
      </c>
    </row>
    <row r="100" spans="1:7">
      <c r="A100" s="40" t="s">
        <v>10388</v>
      </c>
      <c r="B100" s="40" t="s">
        <v>9841</v>
      </c>
      <c r="C100" s="40" t="s">
        <v>10389</v>
      </c>
      <c r="D100" s="40" t="s">
        <v>10390</v>
      </c>
      <c r="E100" s="22">
        <v>44154</v>
      </c>
      <c r="F100" s="40" t="s">
        <v>3994</v>
      </c>
      <c r="G100" s="40" t="s">
        <v>9841</v>
      </c>
    </row>
    <row r="101" spans="1:7">
      <c r="A101" s="40" t="s">
        <v>10391</v>
      </c>
      <c r="B101" s="40" t="s">
        <v>9842</v>
      </c>
      <c r="C101" s="40" t="s">
        <v>10392</v>
      </c>
      <c r="D101" s="40" t="s">
        <v>10393</v>
      </c>
      <c r="E101" s="22">
        <v>44154</v>
      </c>
      <c r="F101" s="40" t="s">
        <v>3886</v>
      </c>
      <c r="G101" s="40" t="s">
        <v>9842</v>
      </c>
    </row>
    <row r="102" spans="1:7">
      <c r="A102" s="40" t="s">
        <v>10394</v>
      </c>
      <c r="B102" s="40" t="s">
        <v>9843</v>
      </c>
      <c r="C102" s="40" t="s">
        <v>10395</v>
      </c>
      <c r="D102" s="40" t="s">
        <v>10396</v>
      </c>
      <c r="E102" s="22">
        <v>44154</v>
      </c>
      <c r="F102" s="40" t="s">
        <v>3889</v>
      </c>
      <c r="G102" s="40" t="s">
        <v>9843</v>
      </c>
    </row>
    <row r="103" spans="1:7">
      <c r="A103" s="40" t="s">
        <v>10397</v>
      </c>
      <c r="B103" s="40" t="s">
        <v>9844</v>
      </c>
      <c r="C103" s="40" t="s">
        <v>10398</v>
      </c>
      <c r="D103" s="40" t="s">
        <v>10399</v>
      </c>
      <c r="E103" s="22">
        <v>44154</v>
      </c>
      <c r="F103" s="40" t="s">
        <v>3911</v>
      </c>
      <c r="G103" s="40" t="s">
        <v>9844</v>
      </c>
    </row>
    <row r="104" spans="1:7">
      <c r="A104" s="40" t="s">
        <v>10400</v>
      </c>
      <c r="B104" s="40" t="s">
        <v>9845</v>
      </c>
      <c r="C104" s="40" t="s">
        <v>10401</v>
      </c>
      <c r="D104" s="40" t="s">
        <v>10402</v>
      </c>
      <c r="E104" s="22">
        <v>44154</v>
      </c>
      <c r="F104" s="40" t="s">
        <v>3763</v>
      </c>
      <c r="G104" s="40" t="s">
        <v>9845</v>
      </c>
    </row>
    <row r="105" spans="1:7">
      <c r="A105" s="40" t="s">
        <v>10403</v>
      </c>
      <c r="B105" s="40" t="s">
        <v>9846</v>
      </c>
      <c r="C105" s="40" t="s">
        <v>10404</v>
      </c>
      <c r="D105" s="40" t="s">
        <v>10405</v>
      </c>
      <c r="E105" s="22">
        <v>44154</v>
      </c>
      <c r="F105" s="40" t="s">
        <v>3873</v>
      </c>
      <c r="G105" s="40" t="s">
        <v>9846</v>
      </c>
    </row>
    <row r="106" spans="1:7">
      <c r="A106" s="40" t="s">
        <v>10406</v>
      </c>
      <c r="B106" s="40" t="s">
        <v>9847</v>
      </c>
      <c r="C106" s="40" t="s">
        <v>10407</v>
      </c>
      <c r="D106" s="40" t="s">
        <v>10408</v>
      </c>
      <c r="E106" s="22">
        <v>44154</v>
      </c>
      <c r="F106" s="40" t="s">
        <v>3878</v>
      </c>
      <c r="G106" s="40" t="s">
        <v>9847</v>
      </c>
    </row>
    <row r="107" spans="1:7">
      <c r="A107" s="40" t="s">
        <v>10409</v>
      </c>
      <c r="B107" s="40" t="s">
        <v>9848</v>
      </c>
      <c r="C107" s="40" t="s">
        <v>10410</v>
      </c>
      <c r="D107" s="40" t="s">
        <v>10411</v>
      </c>
      <c r="E107" s="22">
        <v>44154</v>
      </c>
      <c r="F107" s="40" t="s">
        <v>3840</v>
      </c>
      <c r="G107" s="40" t="s">
        <v>9848</v>
      </c>
    </row>
    <row r="108" spans="1:7">
      <c r="A108" s="40" t="s">
        <v>10412</v>
      </c>
      <c r="B108" s="40" t="s">
        <v>9849</v>
      </c>
      <c r="C108" s="40" t="s">
        <v>10413</v>
      </c>
      <c r="D108" s="40" t="s">
        <v>10414</v>
      </c>
      <c r="E108" s="22">
        <v>44154</v>
      </c>
      <c r="F108" s="40" t="s">
        <v>3850</v>
      </c>
      <c r="G108" s="40" t="s">
        <v>9849</v>
      </c>
    </row>
    <row r="109" spans="1:7">
      <c r="A109" s="40" t="s">
        <v>10415</v>
      </c>
      <c r="B109" s="40" t="s">
        <v>9850</v>
      </c>
      <c r="C109" s="40" t="s">
        <v>10416</v>
      </c>
      <c r="D109" s="40" t="s">
        <v>10417</v>
      </c>
      <c r="E109" s="22">
        <v>44154</v>
      </c>
      <c r="F109" s="40" t="s">
        <v>3853</v>
      </c>
      <c r="G109" s="40" t="s">
        <v>9850</v>
      </c>
    </row>
    <row r="110" spans="1:7">
      <c r="A110" s="40" t="s">
        <v>10418</v>
      </c>
      <c r="B110" s="40" t="s">
        <v>9851</v>
      </c>
      <c r="C110" s="40" t="s">
        <v>10419</v>
      </c>
      <c r="D110" s="40" t="s">
        <v>10420</v>
      </c>
      <c r="E110" s="22">
        <v>44154</v>
      </c>
      <c r="F110" s="40" t="s">
        <v>3859</v>
      </c>
      <c r="G110" s="40" t="s">
        <v>9851</v>
      </c>
    </row>
    <row r="111" spans="1:7">
      <c r="A111" s="40" t="s">
        <v>10421</v>
      </c>
      <c r="B111" s="40" t="s">
        <v>9852</v>
      </c>
      <c r="C111" s="40" t="s">
        <v>10422</v>
      </c>
      <c r="D111" s="40" t="s">
        <v>10423</v>
      </c>
      <c r="E111" s="22">
        <v>44154</v>
      </c>
      <c r="F111" s="40" t="s">
        <v>3860</v>
      </c>
      <c r="G111" s="40" t="s">
        <v>9852</v>
      </c>
    </row>
    <row r="112" spans="1:7">
      <c r="A112" s="40" t="s">
        <v>10424</v>
      </c>
      <c r="B112" s="40" t="s">
        <v>9853</v>
      </c>
      <c r="C112" s="40" t="s">
        <v>10425</v>
      </c>
      <c r="D112" s="40" t="s">
        <v>10426</v>
      </c>
      <c r="E112" s="22">
        <v>44154</v>
      </c>
      <c r="F112" s="40" t="s">
        <v>3863</v>
      </c>
      <c r="G112" s="40" t="s">
        <v>9853</v>
      </c>
    </row>
    <row r="113" spans="1:7">
      <c r="A113" s="40" t="s">
        <v>10427</v>
      </c>
      <c r="B113" s="40" t="s">
        <v>9854</v>
      </c>
      <c r="C113" s="40" t="s">
        <v>10428</v>
      </c>
      <c r="D113" s="40" t="s">
        <v>10429</v>
      </c>
      <c r="E113" s="22">
        <v>44154</v>
      </c>
      <c r="F113" s="40" t="s">
        <v>3747</v>
      </c>
      <c r="G113" s="40" t="s">
        <v>9854</v>
      </c>
    </row>
    <row r="114" spans="1:7">
      <c r="A114" s="40" t="s">
        <v>10430</v>
      </c>
      <c r="B114" s="40" t="s">
        <v>9855</v>
      </c>
      <c r="C114" s="40" t="s">
        <v>10431</v>
      </c>
      <c r="D114" s="40" t="s">
        <v>10432</v>
      </c>
      <c r="E114" s="22">
        <v>44154</v>
      </c>
      <c r="F114" s="40" t="s">
        <v>3749</v>
      </c>
      <c r="G114" s="40" t="s">
        <v>9855</v>
      </c>
    </row>
    <row r="115" spans="1:7">
      <c r="A115" s="40" t="s">
        <v>10433</v>
      </c>
      <c r="B115" s="40" t="s">
        <v>9856</v>
      </c>
      <c r="C115" s="40" t="s">
        <v>10434</v>
      </c>
      <c r="D115" s="40" t="s">
        <v>10435</v>
      </c>
      <c r="E115" s="22">
        <v>44154</v>
      </c>
      <c r="F115" s="40" t="s">
        <v>3753</v>
      </c>
      <c r="G115" s="40" t="s">
        <v>9856</v>
      </c>
    </row>
    <row r="116" spans="1:7">
      <c r="A116" s="40" t="s">
        <v>10436</v>
      </c>
      <c r="B116" s="40" t="s">
        <v>9857</v>
      </c>
      <c r="C116" s="40" t="s">
        <v>10437</v>
      </c>
      <c r="D116" s="40" t="s">
        <v>10438</v>
      </c>
      <c r="E116" s="22">
        <v>44154</v>
      </c>
      <c r="F116" s="40" t="s">
        <v>3761</v>
      </c>
      <c r="G116" s="40" t="s">
        <v>9857</v>
      </c>
    </row>
    <row r="117" spans="1:7">
      <c r="A117" s="40" t="s">
        <v>10439</v>
      </c>
      <c r="B117" s="40" t="s">
        <v>9858</v>
      </c>
      <c r="C117" s="40" t="s">
        <v>10440</v>
      </c>
      <c r="D117" s="40" t="s">
        <v>10441</v>
      </c>
      <c r="E117" s="22">
        <v>44154</v>
      </c>
      <c r="F117" s="40" t="s">
        <v>3768</v>
      </c>
      <c r="G117" s="40" t="s">
        <v>9858</v>
      </c>
    </row>
    <row r="118" spans="1:7">
      <c r="A118" s="40" t="s">
        <v>10442</v>
      </c>
      <c r="B118" s="40" t="s">
        <v>9859</v>
      </c>
      <c r="C118" s="40" t="s">
        <v>10443</v>
      </c>
      <c r="D118" s="40" t="s">
        <v>10444</v>
      </c>
      <c r="E118" s="22">
        <v>44154</v>
      </c>
      <c r="F118" s="40" t="s">
        <v>3772</v>
      </c>
      <c r="G118" s="40" t="s">
        <v>9859</v>
      </c>
    </row>
    <row r="119" spans="1:7">
      <c r="A119" s="40" t="s">
        <v>10445</v>
      </c>
      <c r="B119" s="40" t="s">
        <v>9860</v>
      </c>
      <c r="C119" s="40" t="s">
        <v>10446</v>
      </c>
      <c r="D119" s="40" t="s">
        <v>10447</v>
      </c>
      <c r="E119" s="22">
        <v>44154</v>
      </c>
      <c r="F119" s="40" t="s">
        <v>3779</v>
      </c>
      <c r="G119" s="40" t="s">
        <v>9860</v>
      </c>
    </row>
    <row r="120" spans="1:7">
      <c r="A120" s="40" t="s">
        <v>10448</v>
      </c>
      <c r="B120" s="40" t="s">
        <v>9861</v>
      </c>
      <c r="C120" s="40" t="s">
        <v>10449</v>
      </c>
      <c r="D120" s="40" t="s">
        <v>10450</v>
      </c>
      <c r="E120" s="22">
        <v>44154</v>
      </c>
      <c r="F120" s="40" t="s">
        <v>3780</v>
      </c>
      <c r="G120" s="40" t="s">
        <v>9861</v>
      </c>
    </row>
    <row r="121" spans="1:7">
      <c r="A121" s="40" t="s">
        <v>10451</v>
      </c>
      <c r="B121" s="40" t="s">
        <v>9862</v>
      </c>
      <c r="C121" s="40" t="s">
        <v>10452</v>
      </c>
      <c r="D121" s="40" t="s">
        <v>10453</v>
      </c>
      <c r="E121" s="22">
        <v>44154</v>
      </c>
      <c r="F121" s="40" t="s">
        <v>3968</v>
      </c>
      <c r="G121" s="40" t="s">
        <v>9862</v>
      </c>
    </row>
    <row r="122" spans="1:7">
      <c r="A122" s="40" t="s">
        <v>10454</v>
      </c>
      <c r="B122" s="40" t="s">
        <v>9863</v>
      </c>
      <c r="C122" s="40" t="s">
        <v>10455</v>
      </c>
      <c r="D122" s="40" t="s">
        <v>10456</v>
      </c>
      <c r="E122" s="22">
        <v>44154</v>
      </c>
      <c r="F122" s="40" t="s">
        <v>4020</v>
      </c>
      <c r="G122" s="40" t="s">
        <v>9863</v>
      </c>
    </row>
    <row r="123" spans="1:7">
      <c r="A123" s="40" t="s">
        <v>10457</v>
      </c>
      <c r="B123" s="40" t="s">
        <v>9864</v>
      </c>
      <c r="C123" s="40" t="s">
        <v>10458</v>
      </c>
      <c r="D123" s="40" t="s">
        <v>10459</v>
      </c>
      <c r="E123" s="22">
        <v>44154</v>
      </c>
      <c r="F123" s="40" t="s">
        <v>4022</v>
      </c>
      <c r="G123" s="40" t="s">
        <v>9864</v>
      </c>
    </row>
    <row r="124" spans="1:7">
      <c r="A124" s="40" t="s">
        <v>10460</v>
      </c>
      <c r="B124" s="40" t="s">
        <v>9865</v>
      </c>
      <c r="C124" s="40" t="s">
        <v>10461</v>
      </c>
      <c r="D124" s="40" t="s">
        <v>10462</v>
      </c>
      <c r="E124" s="22">
        <v>44154</v>
      </c>
      <c r="F124" s="40" t="s">
        <v>4023</v>
      </c>
      <c r="G124" s="40" t="s">
        <v>9865</v>
      </c>
    </row>
    <row r="125" spans="1:7">
      <c r="A125" s="40" t="s">
        <v>10463</v>
      </c>
      <c r="B125" s="40" t="s">
        <v>9866</v>
      </c>
      <c r="C125" s="40" t="s">
        <v>10464</v>
      </c>
      <c r="D125" s="40" t="s">
        <v>10465</v>
      </c>
      <c r="E125" s="22">
        <v>44154</v>
      </c>
      <c r="F125" s="40" t="s">
        <v>4024</v>
      </c>
      <c r="G125" s="40" t="s">
        <v>9866</v>
      </c>
    </row>
    <row r="126" spans="1:7">
      <c r="A126" s="40" t="s">
        <v>10466</v>
      </c>
      <c r="B126" s="40" t="s">
        <v>9867</v>
      </c>
      <c r="C126" s="40" t="s">
        <v>10467</v>
      </c>
      <c r="D126" s="40" t="s">
        <v>10468</v>
      </c>
      <c r="E126" s="22">
        <v>44154</v>
      </c>
      <c r="F126" s="40" t="s">
        <v>3812</v>
      </c>
      <c r="G126" s="40" t="s">
        <v>9867</v>
      </c>
    </row>
    <row r="127" spans="1:7">
      <c r="A127" s="40" t="s">
        <v>10469</v>
      </c>
      <c r="B127" s="40" t="s">
        <v>9868</v>
      </c>
      <c r="C127" s="40" t="s">
        <v>10470</v>
      </c>
      <c r="D127" s="40" t="s">
        <v>10471</v>
      </c>
      <c r="E127" s="22">
        <v>44154</v>
      </c>
      <c r="F127" s="40" t="s">
        <v>3961</v>
      </c>
      <c r="G127" s="40" t="s">
        <v>9868</v>
      </c>
    </row>
    <row r="128" spans="1:7">
      <c r="A128" s="40" t="s">
        <v>10472</v>
      </c>
      <c r="B128" s="40" t="s">
        <v>9869</v>
      </c>
      <c r="C128" s="40" t="s">
        <v>10473</v>
      </c>
      <c r="D128" s="40" t="s">
        <v>10474</v>
      </c>
      <c r="E128" s="22">
        <v>44154</v>
      </c>
      <c r="F128" s="40" t="s">
        <v>3947</v>
      </c>
      <c r="G128" s="40" t="s">
        <v>9869</v>
      </c>
    </row>
    <row r="129" spans="1:7">
      <c r="A129" s="40" t="s">
        <v>10475</v>
      </c>
      <c r="B129" s="40" t="s">
        <v>9870</v>
      </c>
      <c r="C129" s="40" t="s">
        <v>10476</v>
      </c>
      <c r="D129" s="40" t="s">
        <v>10477</v>
      </c>
      <c r="E129" s="22">
        <v>44154</v>
      </c>
      <c r="F129" s="40" t="s">
        <v>3832</v>
      </c>
      <c r="G129" s="40" t="s">
        <v>9870</v>
      </c>
    </row>
    <row r="130" spans="1:7">
      <c r="A130" s="40" t="s">
        <v>10478</v>
      </c>
      <c r="B130" s="40" t="s">
        <v>9871</v>
      </c>
      <c r="C130" s="40" t="s">
        <v>10479</v>
      </c>
      <c r="D130" s="40" t="s">
        <v>10480</v>
      </c>
      <c r="E130" s="22">
        <v>44154</v>
      </c>
      <c r="F130" s="40" t="s">
        <v>3842</v>
      </c>
      <c r="G130" s="40" t="s">
        <v>9871</v>
      </c>
    </row>
    <row r="131" spans="1:7">
      <c r="A131" s="40" t="s">
        <v>10481</v>
      </c>
      <c r="B131" s="40" t="s">
        <v>9872</v>
      </c>
      <c r="C131" s="40" t="s">
        <v>10482</v>
      </c>
      <c r="D131" s="40" t="s">
        <v>10483</v>
      </c>
      <c r="E131" s="22">
        <v>44154</v>
      </c>
      <c r="F131" s="40" t="s">
        <v>3847</v>
      </c>
      <c r="G131" s="40" t="s">
        <v>9872</v>
      </c>
    </row>
    <row r="132" spans="1:7">
      <c r="A132" s="40" t="s">
        <v>10484</v>
      </c>
      <c r="B132" s="40" t="s">
        <v>9873</v>
      </c>
      <c r="C132" s="40" t="s">
        <v>10485</v>
      </c>
      <c r="D132" s="40" t="s">
        <v>10486</v>
      </c>
      <c r="E132" s="22">
        <v>44154</v>
      </c>
      <c r="F132" s="40" t="s">
        <v>3854</v>
      </c>
      <c r="G132" s="40" t="s">
        <v>9873</v>
      </c>
    </row>
    <row r="133" spans="1:7">
      <c r="A133" s="40" t="s">
        <v>10487</v>
      </c>
      <c r="B133" s="40" t="s">
        <v>9874</v>
      </c>
      <c r="C133" s="40" t="s">
        <v>10488</v>
      </c>
      <c r="D133" s="40" t="s">
        <v>10489</v>
      </c>
      <c r="E133" s="22">
        <v>44154</v>
      </c>
      <c r="F133" s="40" t="s">
        <v>3855</v>
      </c>
      <c r="G133" s="40" t="s">
        <v>9874</v>
      </c>
    </row>
    <row r="134" spans="1:7">
      <c r="A134" s="40" t="s">
        <v>10490</v>
      </c>
      <c r="B134" s="40" t="s">
        <v>9875</v>
      </c>
      <c r="C134" s="40" t="s">
        <v>10491</v>
      </c>
      <c r="D134" s="40" t="s">
        <v>10492</v>
      </c>
      <c r="E134" s="22">
        <v>44154</v>
      </c>
      <c r="F134" s="40" t="s">
        <v>3862</v>
      </c>
      <c r="G134" s="40" t="s">
        <v>9875</v>
      </c>
    </row>
    <row r="135" spans="1:7">
      <c r="A135" s="40" t="s">
        <v>10493</v>
      </c>
      <c r="B135" s="40" t="s">
        <v>9876</v>
      </c>
      <c r="C135" s="40" t="s">
        <v>10494</v>
      </c>
      <c r="D135" s="40" t="s">
        <v>10495</v>
      </c>
      <c r="E135" s="22">
        <v>44154</v>
      </c>
      <c r="F135" s="40" t="s">
        <v>3942</v>
      </c>
      <c r="G135" s="40" t="s">
        <v>9876</v>
      </c>
    </row>
    <row r="136" spans="1:7">
      <c r="A136" s="40" t="s">
        <v>10496</v>
      </c>
      <c r="B136" s="40" t="s">
        <v>9877</v>
      </c>
      <c r="C136" s="40" t="s">
        <v>10497</v>
      </c>
      <c r="D136" s="40" t="s">
        <v>10498</v>
      </c>
      <c r="E136" s="22">
        <v>44154</v>
      </c>
      <c r="F136" s="40" t="s">
        <v>3788</v>
      </c>
      <c r="G136" s="40" t="s">
        <v>9877</v>
      </c>
    </row>
    <row r="137" spans="1:7">
      <c r="A137" s="40" t="s">
        <v>10499</v>
      </c>
      <c r="B137" s="40" t="s">
        <v>9878</v>
      </c>
      <c r="C137" s="40" t="s">
        <v>10500</v>
      </c>
      <c r="D137" s="40" t="s">
        <v>10501</v>
      </c>
      <c r="E137" s="22">
        <v>44154</v>
      </c>
      <c r="F137" s="40" t="s">
        <v>3791</v>
      </c>
      <c r="G137" s="40" t="s">
        <v>9878</v>
      </c>
    </row>
    <row r="138" spans="1:7">
      <c r="A138" s="40" t="s">
        <v>10502</v>
      </c>
      <c r="B138" s="40" t="s">
        <v>9879</v>
      </c>
      <c r="C138" s="40" t="s">
        <v>10503</v>
      </c>
      <c r="D138" s="40" t="s">
        <v>10504</v>
      </c>
      <c r="E138" s="22">
        <v>44154</v>
      </c>
      <c r="F138" s="40" t="s">
        <v>3792</v>
      </c>
      <c r="G138" s="40" t="s">
        <v>9879</v>
      </c>
    </row>
    <row r="139" spans="1:7">
      <c r="A139" s="40" t="s">
        <v>10505</v>
      </c>
      <c r="B139" s="40" t="s">
        <v>9880</v>
      </c>
      <c r="C139" s="40" t="s">
        <v>10506</v>
      </c>
      <c r="D139" s="40" t="s">
        <v>10507</v>
      </c>
      <c r="E139" s="22">
        <v>44154</v>
      </c>
      <c r="F139" s="40" t="s">
        <v>3796</v>
      </c>
      <c r="G139" s="40" t="s">
        <v>9880</v>
      </c>
    </row>
    <row r="140" spans="1:7">
      <c r="A140" s="40" t="s">
        <v>10508</v>
      </c>
      <c r="B140" s="40" t="s">
        <v>9881</v>
      </c>
      <c r="C140" s="40" t="s">
        <v>10509</v>
      </c>
      <c r="D140" s="40" t="s">
        <v>10510</v>
      </c>
      <c r="E140" s="22">
        <v>44154</v>
      </c>
      <c r="F140" s="40" t="s">
        <v>3798</v>
      </c>
      <c r="G140" s="40" t="s">
        <v>9881</v>
      </c>
    </row>
    <row r="141" spans="1:7">
      <c r="A141" s="40" t="s">
        <v>10511</v>
      </c>
      <c r="B141" s="40" t="s">
        <v>9882</v>
      </c>
      <c r="C141" s="40" t="s">
        <v>10512</v>
      </c>
      <c r="D141" s="40" t="s">
        <v>10513</v>
      </c>
      <c r="E141" s="22">
        <v>44154</v>
      </c>
      <c r="F141" s="40" t="s">
        <v>3799</v>
      </c>
      <c r="G141" s="40" t="s">
        <v>9882</v>
      </c>
    </row>
    <row r="142" spans="1:7">
      <c r="A142" s="40" t="s">
        <v>10514</v>
      </c>
      <c r="B142" s="40" t="s">
        <v>9883</v>
      </c>
      <c r="C142" s="40" t="s">
        <v>10515</v>
      </c>
      <c r="D142" s="40" t="s">
        <v>10516</v>
      </c>
      <c r="E142" s="22">
        <v>44154</v>
      </c>
      <c r="F142" s="40" t="s">
        <v>3801</v>
      </c>
      <c r="G142" s="40" t="s">
        <v>9883</v>
      </c>
    </row>
    <row r="143" spans="1:7">
      <c r="A143" s="40" t="s">
        <v>10517</v>
      </c>
      <c r="B143" s="40" t="s">
        <v>9884</v>
      </c>
      <c r="C143" s="40" t="s">
        <v>10518</v>
      </c>
      <c r="D143" s="40" t="s">
        <v>10519</v>
      </c>
      <c r="E143" s="22">
        <v>44154</v>
      </c>
      <c r="F143" s="40" t="s">
        <v>3804</v>
      </c>
      <c r="G143" s="40" t="s">
        <v>9884</v>
      </c>
    </row>
    <row r="144" spans="1:7">
      <c r="A144" s="40" t="s">
        <v>10520</v>
      </c>
      <c r="B144" s="40" t="s">
        <v>9885</v>
      </c>
      <c r="C144" s="40" t="s">
        <v>10521</v>
      </c>
      <c r="D144" s="40" t="s">
        <v>10522</v>
      </c>
      <c r="E144" s="22">
        <v>44154</v>
      </c>
      <c r="F144" s="40" t="s">
        <v>3805</v>
      </c>
      <c r="G144" s="40" t="s">
        <v>9885</v>
      </c>
    </row>
    <row r="145" spans="1:7">
      <c r="A145" s="40" t="s">
        <v>10523</v>
      </c>
      <c r="B145" s="40" t="s">
        <v>9886</v>
      </c>
      <c r="C145" s="40" t="s">
        <v>10524</v>
      </c>
      <c r="D145" s="40" t="s">
        <v>10525</v>
      </c>
      <c r="E145" s="22">
        <v>44154</v>
      </c>
      <c r="F145" s="40" t="s">
        <v>3806</v>
      </c>
      <c r="G145" s="40" t="s">
        <v>9886</v>
      </c>
    </row>
    <row r="146" spans="1:7">
      <c r="A146" s="40" t="s">
        <v>10526</v>
      </c>
      <c r="B146" s="40" t="s">
        <v>9887</v>
      </c>
      <c r="C146" s="40" t="s">
        <v>10527</v>
      </c>
      <c r="D146" s="40" t="s">
        <v>10528</v>
      </c>
      <c r="E146" s="22">
        <v>44154</v>
      </c>
      <c r="F146" s="40" t="s">
        <v>3807</v>
      </c>
      <c r="G146" s="40" t="s">
        <v>9887</v>
      </c>
    </row>
    <row r="147" spans="1:7">
      <c r="A147" s="40" t="s">
        <v>10529</v>
      </c>
      <c r="B147" s="40" t="s">
        <v>9888</v>
      </c>
      <c r="C147" s="40" t="s">
        <v>10530</v>
      </c>
      <c r="D147" s="40" t="s">
        <v>10531</v>
      </c>
      <c r="E147" s="22">
        <v>44154</v>
      </c>
      <c r="F147" s="40" t="s">
        <v>3810</v>
      </c>
      <c r="G147" s="40" t="s">
        <v>9888</v>
      </c>
    </row>
    <row r="148" spans="1:7">
      <c r="A148" s="40" t="s">
        <v>10532</v>
      </c>
      <c r="B148" s="40" t="s">
        <v>9889</v>
      </c>
      <c r="C148" s="40" t="s">
        <v>10533</v>
      </c>
      <c r="D148" s="40" t="s">
        <v>10534</v>
      </c>
      <c r="E148" s="22">
        <v>44154</v>
      </c>
      <c r="F148" s="40" t="s">
        <v>3815</v>
      </c>
      <c r="G148" s="40" t="s">
        <v>9889</v>
      </c>
    </row>
    <row r="149" spans="1:7">
      <c r="A149" s="40" t="s">
        <v>10535</v>
      </c>
      <c r="B149" s="40" t="s">
        <v>9890</v>
      </c>
      <c r="C149" s="40" t="s">
        <v>10536</v>
      </c>
      <c r="D149" s="40" t="s">
        <v>10537</v>
      </c>
      <c r="E149" s="22">
        <v>44154</v>
      </c>
      <c r="F149" s="40" t="s">
        <v>3818</v>
      </c>
      <c r="G149" s="40" t="s">
        <v>9890</v>
      </c>
    </row>
    <row r="150" spans="1:7">
      <c r="A150" s="40" t="s">
        <v>10538</v>
      </c>
      <c r="B150" s="40" t="s">
        <v>9891</v>
      </c>
      <c r="C150" s="40" t="s">
        <v>10539</v>
      </c>
      <c r="D150" s="40" t="s">
        <v>10540</v>
      </c>
      <c r="E150" s="22">
        <v>44154</v>
      </c>
      <c r="F150" s="40" t="s">
        <v>3821</v>
      </c>
      <c r="G150" s="40" t="s">
        <v>9891</v>
      </c>
    </row>
    <row r="151" spans="1:7">
      <c r="A151" s="40" t="s">
        <v>10541</v>
      </c>
      <c r="B151" s="40" t="s">
        <v>9892</v>
      </c>
      <c r="C151" s="40" t="s">
        <v>10542</v>
      </c>
      <c r="D151" s="40" t="s">
        <v>10543</v>
      </c>
      <c r="E151" s="22">
        <v>44154</v>
      </c>
      <c r="F151" s="40" t="s">
        <v>3824</v>
      </c>
      <c r="G151" s="40" t="s">
        <v>9892</v>
      </c>
    </row>
    <row r="152" spans="1:7">
      <c r="A152" s="40" t="s">
        <v>10544</v>
      </c>
      <c r="B152" s="40" t="s">
        <v>9893</v>
      </c>
      <c r="C152" s="40" t="s">
        <v>10545</v>
      </c>
      <c r="D152" s="40" t="s">
        <v>10546</v>
      </c>
      <c r="E152" s="22">
        <v>44154</v>
      </c>
      <c r="F152" s="40" t="s">
        <v>3825</v>
      </c>
      <c r="G152" s="40" t="s">
        <v>9893</v>
      </c>
    </row>
    <row r="153" spans="1:7">
      <c r="A153" s="40" t="s">
        <v>10547</v>
      </c>
      <c r="B153" s="40" t="s">
        <v>9894</v>
      </c>
      <c r="C153" s="40" t="s">
        <v>10548</v>
      </c>
      <c r="D153" s="40" t="s">
        <v>10549</v>
      </c>
      <c r="E153" s="22">
        <v>44154</v>
      </c>
      <c r="F153" s="40" t="s">
        <v>3827</v>
      </c>
      <c r="G153" s="40" t="s">
        <v>9894</v>
      </c>
    </row>
    <row r="154" spans="1:7">
      <c r="A154" s="40" t="s">
        <v>10550</v>
      </c>
      <c r="B154" s="40" t="s">
        <v>9895</v>
      </c>
      <c r="C154" s="40" t="s">
        <v>10551</v>
      </c>
      <c r="D154" s="40" t="s">
        <v>10552</v>
      </c>
      <c r="E154" s="22">
        <v>44154</v>
      </c>
      <c r="F154" s="40" t="s">
        <v>3828</v>
      </c>
      <c r="G154" s="40" t="s">
        <v>9895</v>
      </c>
    </row>
    <row r="155" spans="1:7">
      <c r="A155" s="40" t="s">
        <v>10553</v>
      </c>
      <c r="B155" s="40" t="s">
        <v>9896</v>
      </c>
      <c r="C155" s="40" t="s">
        <v>10554</v>
      </c>
      <c r="D155" s="40" t="s">
        <v>10555</v>
      </c>
      <c r="E155" s="22">
        <v>44154</v>
      </c>
      <c r="F155" s="40" t="s">
        <v>3833</v>
      </c>
      <c r="G155" s="40" t="s">
        <v>9896</v>
      </c>
    </row>
    <row r="156" spans="1:7">
      <c r="A156" s="40" t="s">
        <v>10556</v>
      </c>
      <c r="B156" s="40" t="s">
        <v>9897</v>
      </c>
      <c r="C156" s="40" t="s">
        <v>10557</v>
      </c>
      <c r="D156" s="40" t="s">
        <v>10558</v>
      </c>
      <c r="E156" s="22">
        <v>44154</v>
      </c>
      <c r="F156" s="40" t="s">
        <v>3834</v>
      </c>
      <c r="G156" s="40" t="s">
        <v>9897</v>
      </c>
    </row>
    <row r="157" spans="1:7">
      <c r="A157" s="40" t="s">
        <v>10559</v>
      </c>
      <c r="B157" s="40" t="s">
        <v>9898</v>
      </c>
      <c r="C157" s="40" t="s">
        <v>10560</v>
      </c>
      <c r="D157" s="40" t="s">
        <v>10561</v>
      </c>
      <c r="E157" s="22">
        <v>44154</v>
      </c>
      <c r="F157" s="40" t="s">
        <v>3835</v>
      </c>
      <c r="G157" s="40" t="s">
        <v>9898</v>
      </c>
    </row>
    <row r="158" spans="1:7">
      <c r="A158" s="40" t="s">
        <v>10562</v>
      </c>
      <c r="B158" s="40" t="s">
        <v>9899</v>
      </c>
      <c r="C158" s="40" t="s">
        <v>10563</v>
      </c>
      <c r="D158" s="40" t="s">
        <v>10564</v>
      </c>
      <c r="E158" s="22">
        <v>44154</v>
      </c>
      <c r="F158" s="40" t="s">
        <v>3975</v>
      </c>
      <c r="G158" s="40" t="s">
        <v>9899</v>
      </c>
    </row>
    <row r="159" spans="1:7">
      <c r="A159" s="40" t="s">
        <v>10565</v>
      </c>
      <c r="B159" s="40" t="s">
        <v>9900</v>
      </c>
      <c r="C159" s="40" t="s">
        <v>10566</v>
      </c>
      <c r="D159" s="40" t="s">
        <v>10567</v>
      </c>
      <c r="E159" s="22">
        <v>44154</v>
      </c>
      <c r="F159" s="40" t="s">
        <v>3945</v>
      </c>
      <c r="G159" s="40" t="s">
        <v>9900</v>
      </c>
    </row>
    <row r="160" spans="1:7">
      <c r="A160" s="40" t="s">
        <v>10568</v>
      </c>
      <c r="B160" s="40" t="s">
        <v>9901</v>
      </c>
      <c r="C160" s="40" t="s">
        <v>10569</v>
      </c>
      <c r="D160" s="40" t="s">
        <v>10570</v>
      </c>
      <c r="E160" s="22">
        <v>44154</v>
      </c>
      <c r="F160" s="40" t="s">
        <v>3917</v>
      </c>
      <c r="G160" s="40" t="s">
        <v>9901</v>
      </c>
    </row>
    <row r="161" spans="1:7">
      <c r="A161" s="40" t="s">
        <v>10571</v>
      </c>
      <c r="B161" s="40" t="s">
        <v>9902</v>
      </c>
      <c r="C161" s="40" t="s">
        <v>10572</v>
      </c>
      <c r="D161" s="40" t="s">
        <v>10573</v>
      </c>
      <c r="E161" s="22">
        <v>44154</v>
      </c>
      <c r="F161" s="40" t="s">
        <v>3931</v>
      </c>
      <c r="G161" s="40" t="s">
        <v>9902</v>
      </c>
    </row>
    <row r="162" spans="1:7">
      <c r="A162" s="40" t="s">
        <v>10574</v>
      </c>
      <c r="B162" s="40" t="s">
        <v>10008</v>
      </c>
      <c r="C162" s="40" t="s">
        <v>10575</v>
      </c>
      <c r="D162" s="40" t="s">
        <v>10576</v>
      </c>
      <c r="E162" s="22">
        <v>44166</v>
      </c>
      <c r="F162" s="40" t="s">
        <v>3738</v>
      </c>
      <c r="G162" s="40" t="s">
        <v>10008</v>
      </c>
    </row>
    <row r="163" spans="1:7">
      <c r="A163" s="40" t="s">
        <v>10577</v>
      </c>
      <c r="B163" s="40" t="s">
        <v>10009</v>
      </c>
      <c r="C163" s="40" t="s">
        <v>10578</v>
      </c>
      <c r="D163" s="40" t="s">
        <v>10579</v>
      </c>
      <c r="E163" s="22">
        <v>44166</v>
      </c>
      <c r="F163" s="40" t="s">
        <v>3740</v>
      </c>
      <c r="G163" s="40" t="s">
        <v>10009</v>
      </c>
    </row>
    <row r="164" spans="1:7">
      <c r="A164" s="40" t="s">
        <v>10580</v>
      </c>
      <c r="B164" s="40" t="s">
        <v>10010</v>
      </c>
      <c r="C164" s="40" t="s">
        <v>10581</v>
      </c>
      <c r="D164" s="40" t="s">
        <v>10582</v>
      </c>
      <c r="E164" s="22">
        <v>44166</v>
      </c>
      <c r="F164" s="40" t="s">
        <v>3742</v>
      </c>
      <c r="G164" s="40" t="s">
        <v>10010</v>
      </c>
    </row>
    <row r="165" spans="1:7">
      <c r="A165" s="40" t="s">
        <v>10583</v>
      </c>
      <c r="B165" s="40" t="s">
        <v>10011</v>
      </c>
      <c r="C165" s="40" t="s">
        <v>10584</v>
      </c>
      <c r="D165" s="40" t="s">
        <v>10585</v>
      </c>
      <c r="E165" s="22">
        <v>44166</v>
      </c>
      <c r="F165" s="40" t="s">
        <v>3782</v>
      </c>
      <c r="G165" s="40" t="s">
        <v>10011</v>
      </c>
    </row>
    <row r="166" spans="1:7">
      <c r="A166" s="40" t="s">
        <v>10586</v>
      </c>
      <c r="B166" s="40" t="s">
        <v>10012</v>
      </c>
      <c r="C166" s="40" t="s">
        <v>10587</v>
      </c>
      <c r="D166" s="40" t="s">
        <v>10588</v>
      </c>
      <c r="E166" s="22">
        <v>44166</v>
      </c>
      <c r="F166" s="40" t="s">
        <v>3817</v>
      </c>
      <c r="G166" s="40" t="s">
        <v>10012</v>
      </c>
    </row>
    <row r="167" spans="1:7">
      <c r="A167" s="40" t="s">
        <v>10589</v>
      </c>
      <c r="B167" s="40" t="s">
        <v>10013</v>
      </c>
      <c r="C167" s="40" t="s">
        <v>10590</v>
      </c>
      <c r="D167" s="40" t="s">
        <v>10591</v>
      </c>
      <c r="E167" s="22">
        <v>44166</v>
      </c>
      <c r="F167" s="40" t="s">
        <v>3844</v>
      </c>
      <c r="G167" s="40" t="s">
        <v>10013</v>
      </c>
    </row>
    <row r="168" spans="1:7">
      <c r="A168" s="40" t="s">
        <v>10592</v>
      </c>
      <c r="B168" s="40" t="s">
        <v>10014</v>
      </c>
      <c r="C168" s="40" t="s">
        <v>10593</v>
      </c>
      <c r="D168" s="40" t="s">
        <v>10594</v>
      </c>
      <c r="E168" s="22">
        <v>44166</v>
      </c>
      <c r="F168" s="40" t="s">
        <v>3969</v>
      </c>
      <c r="G168" s="40" t="s">
        <v>10014</v>
      </c>
    </row>
    <row r="169" spans="1:7">
      <c r="A169" s="40" t="s">
        <v>10595</v>
      </c>
      <c r="B169" s="40" t="s">
        <v>10015</v>
      </c>
      <c r="C169" s="40" t="s">
        <v>10596</v>
      </c>
      <c r="D169" s="40" t="s">
        <v>10597</v>
      </c>
      <c r="E169" s="22">
        <v>44166</v>
      </c>
      <c r="F169" s="40" t="s">
        <v>3977</v>
      </c>
      <c r="G169" s="40" t="s">
        <v>10015</v>
      </c>
    </row>
    <row r="170" spans="1:7">
      <c r="A170" s="40" t="s">
        <v>10598</v>
      </c>
      <c r="B170" s="40" t="s">
        <v>10599</v>
      </c>
      <c r="C170" s="40" t="s">
        <v>10600</v>
      </c>
      <c r="D170" s="40" t="s">
        <v>10601</v>
      </c>
      <c r="E170" s="22">
        <v>44166</v>
      </c>
      <c r="F170" s="40" t="s">
        <v>3932</v>
      </c>
      <c r="G170" s="40" t="s">
        <v>10599</v>
      </c>
    </row>
    <row r="171" spans="1:7">
      <c r="A171" s="40" t="s">
        <v>10602</v>
      </c>
      <c r="B171" s="40" t="s">
        <v>10016</v>
      </c>
      <c r="C171" s="40" t="s">
        <v>10603</v>
      </c>
      <c r="D171" s="40" t="s">
        <v>10604</v>
      </c>
      <c r="E171" s="22">
        <v>44166</v>
      </c>
      <c r="F171" s="40" t="s">
        <v>4021</v>
      </c>
      <c r="G171" s="40" t="s">
        <v>10016</v>
      </c>
    </row>
    <row r="172" spans="1:7">
      <c r="A172" s="40" t="s">
        <v>10605</v>
      </c>
      <c r="B172" s="40" t="s">
        <v>10017</v>
      </c>
      <c r="C172" s="40" t="s">
        <v>10606</v>
      </c>
      <c r="D172" s="40" t="s">
        <v>10607</v>
      </c>
      <c r="E172" s="22">
        <v>44166</v>
      </c>
      <c r="F172" s="40" t="s">
        <v>4018</v>
      </c>
      <c r="G172" s="40" t="s">
        <v>10017</v>
      </c>
    </row>
    <row r="173" spans="1:7">
      <c r="A173" s="40" t="s">
        <v>10608</v>
      </c>
      <c r="B173" s="40" t="s">
        <v>10018</v>
      </c>
      <c r="C173" s="40" t="s">
        <v>10609</v>
      </c>
      <c r="D173" s="40" t="s">
        <v>10610</v>
      </c>
      <c r="E173" s="22">
        <v>44166</v>
      </c>
      <c r="F173" s="40" t="s">
        <v>3996</v>
      </c>
      <c r="G173" s="40" t="s">
        <v>10018</v>
      </c>
    </row>
    <row r="174" spans="1:7">
      <c r="A174" s="40" t="s">
        <v>10611</v>
      </c>
      <c r="B174" s="40" t="s">
        <v>10019</v>
      </c>
      <c r="C174" s="40" t="s">
        <v>10612</v>
      </c>
      <c r="D174" s="40" t="s">
        <v>10613</v>
      </c>
      <c r="E174" s="22">
        <v>44166</v>
      </c>
      <c r="F174" s="40" t="s">
        <v>3999</v>
      </c>
      <c r="G174" s="40" t="s">
        <v>10019</v>
      </c>
    </row>
    <row r="175" spans="1:7">
      <c r="A175" s="40" t="s">
        <v>10614</v>
      </c>
      <c r="B175" s="40" t="s">
        <v>10020</v>
      </c>
      <c r="C175" s="40" t="s">
        <v>10615</v>
      </c>
      <c r="D175" s="40" t="s">
        <v>10616</v>
      </c>
      <c r="E175" s="22">
        <v>44166</v>
      </c>
      <c r="F175" s="40" t="s">
        <v>4005</v>
      </c>
      <c r="G175" s="40" t="s">
        <v>10020</v>
      </c>
    </row>
    <row r="176" spans="1:7">
      <c r="A176" s="40" t="s">
        <v>10617</v>
      </c>
      <c r="B176" s="40" t="s">
        <v>10021</v>
      </c>
      <c r="C176" s="40" t="s">
        <v>10618</v>
      </c>
      <c r="D176" s="40" t="s">
        <v>10619</v>
      </c>
      <c r="E176" s="22">
        <v>44166</v>
      </c>
      <c r="F176" s="40" t="s">
        <v>3874</v>
      </c>
      <c r="G176" s="40" t="s">
        <v>10021</v>
      </c>
    </row>
    <row r="177" spans="1:7">
      <c r="A177" s="40" t="s">
        <v>10620</v>
      </c>
      <c r="B177" s="40" t="s">
        <v>10022</v>
      </c>
      <c r="C177" s="40" t="s">
        <v>10621</v>
      </c>
      <c r="D177" s="40" t="s">
        <v>10622</v>
      </c>
      <c r="E177" s="22">
        <v>44166</v>
      </c>
      <c r="F177" s="40" t="s">
        <v>3872</v>
      </c>
      <c r="G177" s="40" t="s">
        <v>10022</v>
      </c>
    </row>
    <row r="178" spans="1:7">
      <c r="A178" s="40" t="s">
        <v>10623</v>
      </c>
      <c r="B178" s="40" t="s">
        <v>10023</v>
      </c>
      <c r="C178" s="40" t="s">
        <v>10624</v>
      </c>
      <c r="D178" s="40" t="s">
        <v>10625</v>
      </c>
      <c r="E178" s="22">
        <v>44166</v>
      </c>
      <c r="F178" s="40" t="s">
        <v>3983</v>
      </c>
      <c r="G178" s="40" t="s">
        <v>10023</v>
      </c>
    </row>
    <row r="179" spans="1:7">
      <c r="A179" s="40" t="s">
        <v>10626</v>
      </c>
      <c r="B179" s="40" t="s">
        <v>10024</v>
      </c>
      <c r="C179" s="40" t="s">
        <v>10627</v>
      </c>
      <c r="D179" s="40" t="s">
        <v>10628</v>
      </c>
      <c r="E179" s="22">
        <v>44166</v>
      </c>
      <c r="F179" s="40" t="s">
        <v>3987</v>
      </c>
      <c r="G179" s="40" t="s">
        <v>10024</v>
      </c>
    </row>
    <row r="180" spans="1:7">
      <c r="A180" s="40" t="s">
        <v>10629</v>
      </c>
      <c r="B180" s="40" t="s">
        <v>10025</v>
      </c>
      <c r="C180" s="40" t="s">
        <v>10630</v>
      </c>
      <c r="D180" s="40" t="s">
        <v>10631</v>
      </c>
      <c r="E180" s="22">
        <v>44166</v>
      </c>
      <c r="F180" s="40" t="s">
        <v>3995</v>
      </c>
      <c r="G180" s="40" t="s">
        <v>10025</v>
      </c>
    </row>
    <row r="181" spans="1:7">
      <c r="A181" s="40" t="s">
        <v>10632</v>
      </c>
      <c r="B181" s="40" t="s">
        <v>10026</v>
      </c>
      <c r="C181" s="40" t="s">
        <v>10633</v>
      </c>
      <c r="D181" s="40" t="s">
        <v>10634</v>
      </c>
      <c r="E181" s="22">
        <v>44166</v>
      </c>
      <c r="F181" s="40" t="s">
        <v>3879</v>
      </c>
      <c r="G181" s="40" t="s">
        <v>10026</v>
      </c>
    </row>
    <row r="182" spans="1:7">
      <c r="A182" s="40" t="s">
        <v>10635</v>
      </c>
      <c r="B182" s="40" t="s">
        <v>10027</v>
      </c>
      <c r="C182" s="40" t="s">
        <v>10636</v>
      </c>
      <c r="D182" s="40" t="s">
        <v>10637</v>
      </c>
      <c r="E182" s="22">
        <v>44166</v>
      </c>
      <c r="F182" s="40" t="s">
        <v>3881</v>
      </c>
      <c r="G182" s="40" t="s">
        <v>10027</v>
      </c>
    </row>
    <row r="183" spans="1:7">
      <c r="A183" s="40" t="s">
        <v>10638</v>
      </c>
      <c r="B183" s="40" t="s">
        <v>10028</v>
      </c>
      <c r="C183" s="40" t="s">
        <v>10639</v>
      </c>
      <c r="D183" s="40" t="s">
        <v>10640</v>
      </c>
      <c r="E183" s="22">
        <v>44166</v>
      </c>
      <c r="F183" s="40" t="s">
        <v>3901</v>
      </c>
      <c r="G183" s="40" t="s">
        <v>10028</v>
      </c>
    </row>
    <row r="184" spans="1:7">
      <c r="A184" s="40" t="s">
        <v>10641</v>
      </c>
      <c r="B184" s="40" t="s">
        <v>10029</v>
      </c>
      <c r="C184" s="40" t="s">
        <v>10642</v>
      </c>
      <c r="D184" s="40" t="s">
        <v>10643</v>
      </c>
      <c r="E184" s="22">
        <v>44166</v>
      </c>
      <c r="F184" s="40" t="s">
        <v>3909</v>
      </c>
      <c r="G184" s="40" t="s">
        <v>10029</v>
      </c>
    </row>
    <row r="185" spans="1:7">
      <c r="A185" s="40" t="s">
        <v>10644</v>
      </c>
      <c r="B185" s="40" t="s">
        <v>10030</v>
      </c>
      <c r="C185" s="40" t="s">
        <v>10645</v>
      </c>
      <c r="D185" s="40" t="s">
        <v>10646</v>
      </c>
      <c r="E185" s="22">
        <v>44166</v>
      </c>
      <c r="F185" s="40" t="s">
        <v>3870</v>
      </c>
      <c r="G185" s="40" t="s">
        <v>10030</v>
      </c>
    </row>
    <row r="186" spans="1:7">
      <c r="A186" s="40" t="s">
        <v>10647</v>
      </c>
      <c r="B186" s="40" t="s">
        <v>10031</v>
      </c>
      <c r="C186" s="40" t="s">
        <v>10648</v>
      </c>
      <c r="D186" s="40" t="s">
        <v>10649</v>
      </c>
      <c r="E186" s="22">
        <v>44166</v>
      </c>
      <c r="F186" s="40" t="s">
        <v>3867</v>
      </c>
      <c r="G186" s="40" t="s">
        <v>10031</v>
      </c>
    </row>
    <row r="187" spans="1:7">
      <c r="A187" s="40" t="s">
        <v>10650</v>
      </c>
      <c r="B187" s="40" t="s">
        <v>10032</v>
      </c>
      <c r="C187" s="40" t="s">
        <v>10651</v>
      </c>
      <c r="D187" s="40" t="s">
        <v>10652</v>
      </c>
      <c r="E187" s="22">
        <v>44166</v>
      </c>
      <c r="F187" s="40" t="s">
        <v>3757</v>
      </c>
      <c r="G187" s="40" t="s">
        <v>10032</v>
      </c>
    </row>
    <row r="188" spans="1:7">
      <c r="A188" s="40" t="s">
        <v>10653</v>
      </c>
      <c r="B188" s="40" t="s">
        <v>10033</v>
      </c>
      <c r="C188" s="40" t="s">
        <v>10654</v>
      </c>
      <c r="D188" s="40" t="s">
        <v>10655</v>
      </c>
      <c r="E188" s="22">
        <v>44166</v>
      </c>
      <c r="F188" s="40" t="s">
        <v>3758</v>
      </c>
      <c r="G188" s="40" t="s">
        <v>10033</v>
      </c>
    </row>
    <row r="189" spans="1:7">
      <c r="A189" s="40" t="s">
        <v>10656</v>
      </c>
      <c r="B189" s="40" t="s">
        <v>10034</v>
      </c>
      <c r="C189" s="40" t="s">
        <v>10657</v>
      </c>
      <c r="D189" s="40" t="s">
        <v>10658</v>
      </c>
      <c r="E189" s="22">
        <v>44166</v>
      </c>
      <c r="F189" s="40" t="s">
        <v>3998</v>
      </c>
      <c r="G189" s="40" t="s">
        <v>10034</v>
      </c>
    </row>
    <row r="190" spans="1:7">
      <c r="A190" s="40" t="s">
        <v>10659</v>
      </c>
      <c r="B190" s="40" t="s">
        <v>10035</v>
      </c>
      <c r="C190" s="40" t="s">
        <v>10660</v>
      </c>
      <c r="D190" s="40" t="s">
        <v>10661</v>
      </c>
      <c r="E190" s="22">
        <v>44166</v>
      </c>
      <c r="F190" s="40" t="s">
        <v>4000</v>
      </c>
      <c r="G190" s="40" t="s">
        <v>10035</v>
      </c>
    </row>
    <row r="191" spans="1:7">
      <c r="A191" s="40" t="s">
        <v>10662</v>
      </c>
      <c r="B191" s="40" t="s">
        <v>10036</v>
      </c>
      <c r="C191" s="40" t="s">
        <v>10663</v>
      </c>
      <c r="D191" s="40" t="s">
        <v>10664</v>
      </c>
      <c r="E191" s="22">
        <v>44166</v>
      </c>
      <c r="F191" s="40" t="s">
        <v>4004</v>
      </c>
      <c r="G191" s="40" t="s">
        <v>10036</v>
      </c>
    </row>
    <row r="192" spans="1:7">
      <c r="A192" s="40" t="s">
        <v>10665</v>
      </c>
      <c r="B192" s="40" t="s">
        <v>10037</v>
      </c>
      <c r="C192" s="40" t="s">
        <v>10666</v>
      </c>
      <c r="D192" s="40" t="s">
        <v>10667</v>
      </c>
      <c r="E192" s="22">
        <v>44166</v>
      </c>
      <c r="F192" s="40" t="s">
        <v>4006</v>
      </c>
      <c r="G192" s="40" t="s">
        <v>10037</v>
      </c>
    </row>
    <row r="193" spans="1:7">
      <c r="A193" s="40" t="s">
        <v>10668</v>
      </c>
      <c r="B193" s="40" t="s">
        <v>10038</v>
      </c>
      <c r="C193" s="40" t="s">
        <v>10669</v>
      </c>
      <c r="D193" s="40" t="s">
        <v>10670</v>
      </c>
      <c r="E193" s="22">
        <v>44166</v>
      </c>
      <c r="F193" s="40" t="s">
        <v>4009</v>
      </c>
      <c r="G193" s="40" t="s">
        <v>10038</v>
      </c>
    </row>
    <row r="194" spans="1:7">
      <c r="A194" s="40" t="s">
        <v>10671</v>
      </c>
      <c r="B194" s="40" t="s">
        <v>10039</v>
      </c>
      <c r="C194" s="40" t="s">
        <v>10672</v>
      </c>
      <c r="D194" s="40" t="s">
        <v>10673</v>
      </c>
      <c r="E194" s="22">
        <v>44166</v>
      </c>
      <c r="F194" s="40" t="s">
        <v>4010</v>
      </c>
      <c r="G194" s="40" t="s">
        <v>10039</v>
      </c>
    </row>
    <row r="195" spans="1:7">
      <c r="A195" s="40" t="s">
        <v>10674</v>
      </c>
      <c r="B195" s="40" t="s">
        <v>10040</v>
      </c>
      <c r="C195" s="40" t="s">
        <v>10675</v>
      </c>
      <c r="D195" s="40" t="s">
        <v>10676</v>
      </c>
      <c r="E195" s="22">
        <v>44166</v>
      </c>
      <c r="F195" s="40" t="s">
        <v>3964</v>
      </c>
      <c r="G195" s="40" t="s">
        <v>10040</v>
      </c>
    </row>
    <row r="196" spans="1:7">
      <c r="A196" s="40" t="s">
        <v>10677</v>
      </c>
      <c r="B196" s="40" t="s">
        <v>10041</v>
      </c>
      <c r="C196" s="40" t="s">
        <v>10678</v>
      </c>
      <c r="D196" s="40" t="s">
        <v>10679</v>
      </c>
      <c r="E196" s="22">
        <v>44166</v>
      </c>
      <c r="F196" s="40" t="s">
        <v>3967</v>
      </c>
      <c r="G196" s="40" t="s">
        <v>10041</v>
      </c>
    </row>
    <row r="197" spans="1:7">
      <c r="A197" s="40" t="s">
        <v>10680</v>
      </c>
      <c r="B197" s="40" t="s">
        <v>10042</v>
      </c>
      <c r="C197" s="40" t="s">
        <v>10681</v>
      </c>
      <c r="D197" s="40" t="s">
        <v>10682</v>
      </c>
      <c r="E197" s="22">
        <v>44166</v>
      </c>
      <c r="F197" s="40" t="s">
        <v>3869</v>
      </c>
      <c r="G197" s="40" t="s">
        <v>10042</v>
      </c>
    </row>
    <row r="198" spans="1:7">
      <c r="A198" s="40" t="s">
        <v>10683</v>
      </c>
      <c r="B198" s="40" t="s">
        <v>10043</v>
      </c>
      <c r="C198" s="40" t="s">
        <v>10684</v>
      </c>
      <c r="D198" s="40" t="s">
        <v>10685</v>
      </c>
      <c r="E198" s="22">
        <v>44166</v>
      </c>
      <c r="F198" s="40" t="s">
        <v>3978</v>
      </c>
      <c r="G198" s="40" t="s">
        <v>10043</v>
      </c>
    </row>
    <row r="199" spans="1:7">
      <c r="A199" s="40" t="s">
        <v>10686</v>
      </c>
      <c r="B199" s="40" t="s">
        <v>10044</v>
      </c>
      <c r="C199" s="40" t="s">
        <v>10687</v>
      </c>
      <c r="D199" s="40" t="s">
        <v>10688</v>
      </c>
      <c r="E199" s="22">
        <v>44166</v>
      </c>
      <c r="F199" s="40" t="s">
        <v>3979</v>
      </c>
      <c r="G199" s="40" t="s">
        <v>10044</v>
      </c>
    </row>
    <row r="200" spans="1:7">
      <c r="A200" s="40" t="s">
        <v>10689</v>
      </c>
      <c r="B200" s="40" t="s">
        <v>10045</v>
      </c>
      <c r="C200" s="40" t="s">
        <v>10690</v>
      </c>
      <c r="D200" s="40" t="s">
        <v>10691</v>
      </c>
      <c r="E200" s="22">
        <v>44166</v>
      </c>
      <c r="F200" s="40" t="s">
        <v>3981</v>
      </c>
      <c r="G200" s="40" t="s">
        <v>10045</v>
      </c>
    </row>
    <row r="201" spans="1:7">
      <c r="A201" s="40" t="s">
        <v>10692</v>
      </c>
      <c r="B201" s="40" t="s">
        <v>10046</v>
      </c>
      <c r="C201" s="40" t="s">
        <v>10693</v>
      </c>
      <c r="D201" s="40" t="s">
        <v>10694</v>
      </c>
      <c r="E201" s="22">
        <v>44166</v>
      </c>
      <c r="F201" s="40" t="s">
        <v>3982</v>
      </c>
      <c r="G201" s="40" t="s">
        <v>10046</v>
      </c>
    </row>
    <row r="202" spans="1:7">
      <c r="A202" s="40" t="s">
        <v>10695</v>
      </c>
      <c r="B202" s="40" t="s">
        <v>10047</v>
      </c>
      <c r="C202" s="40" t="s">
        <v>10696</v>
      </c>
      <c r="D202" s="40" t="s">
        <v>10697</v>
      </c>
      <c r="E202" s="22">
        <v>44166</v>
      </c>
      <c r="F202" s="40" t="s">
        <v>3984</v>
      </c>
      <c r="G202" s="40" t="s">
        <v>10047</v>
      </c>
    </row>
    <row r="203" spans="1:7">
      <c r="A203" s="40" t="s">
        <v>10698</v>
      </c>
      <c r="B203" s="40" t="s">
        <v>10048</v>
      </c>
      <c r="C203" s="40" t="s">
        <v>10699</v>
      </c>
      <c r="D203" s="40" t="s">
        <v>10700</v>
      </c>
      <c r="E203" s="22">
        <v>44166</v>
      </c>
      <c r="F203" s="40" t="s">
        <v>3985</v>
      </c>
      <c r="G203" s="40" t="s">
        <v>10048</v>
      </c>
    </row>
    <row r="204" spans="1:7">
      <c r="A204" s="40" t="s">
        <v>10701</v>
      </c>
      <c r="B204" s="40" t="s">
        <v>10049</v>
      </c>
      <c r="C204" s="40" t="s">
        <v>10702</v>
      </c>
      <c r="D204" s="40" t="s">
        <v>10703</v>
      </c>
      <c r="E204" s="22">
        <v>44166</v>
      </c>
      <c r="F204" s="40" t="s">
        <v>3990</v>
      </c>
      <c r="G204" s="40" t="s">
        <v>10049</v>
      </c>
    </row>
    <row r="205" spans="1:7">
      <c r="A205" s="40" t="s">
        <v>10704</v>
      </c>
      <c r="B205" s="40" t="s">
        <v>10050</v>
      </c>
      <c r="C205" s="40" t="s">
        <v>10705</v>
      </c>
      <c r="D205" s="40" t="s">
        <v>10706</v>
      </c>
      <c r="E205" s="22">
        <v>44166</v>
      </c>
      <c r="F205" s="40" t="s">
        <v>3991</v>
      </c>
      <c r="G205" s="40" t="s">
        <v>10050</v>
      </c>
    </row>
    <row r="206" spans="1:7">
      <c r="A206" s="40" t="s">
        <v>10707</v>
      </c>
      <c r="B206" s="40" t="s">
        <v>10051</v>
      </c>
      <c r="C206" s="40" t="s">
        <v>10708</v>
      </c>
      <c r="D206" s="40" t="s">
        <v>10709</v>
      </c>
      <c r="E206" s="22">
        <v>44166</v>
      </c>
      <c r="F206" s="40" t="s">
        <v>3992</v>
      </c>
      <c r="G206" s="40" t="s">
        <v>10051</v>
      </c>
    </row>
    <row r="207" spans="1:7">
      <c r="A207" s="40" t="s">
        <v>10710</v>
      </c>
      <c r="B207" s="40" t="s">
        <v>10052</v>
      </c>
      <c r="C207" s="40" t="s">
        <v>10711</v>
      </c>
      <c r="D207" s="40" t="s">
        <v>10712</v>
      </c>
      <c r="E207" s="22">
        <v>44166</v>
      </c>
      <c r="F207" s="40" t="s">
        <v>3882</v>
      </c>
      <c r="G207" s="40" t="s">
        <v>10052</v>
      </c>
    </row>
    <row r="208" spans="1:7">
      <c r="A208" s="40" t="s">
        <v>10713</v>
      </c>
      <c r="B208" s="40" t="s">
        <v>10053</v>
      </c>
      <c r="C208" s="40" t="s">
        <v>10714</v>
      </c>
      <c r="D208" s="40" t="s">
        <v>10715</v>
      </c>
      <c r="E208" s="22">
        <v>44166</v>
      </c>
      <c r="F208" s="40" t="s">
        <v>3883</v>
      </c>
      <c r="G208" s="40" t="s">
        <v>10053</v>
      </c>
    </row>
    <row r="209" spans="1:7">
      <c r="A209" s="40" t="s">
        <v>10716</v>
      </c>
      <c r="B209" s="40" t="s">
        <v>10054</v>
      </c>
      <c r="C209" s="40" t="s">
        <v>10717</v>
      </c>
      <c r="D209" s="40" t="s">
        <v>10718</v>
      </c>
      <c r="E209" s="22">
        <v>44166</v>
      </c>
      <c r="F209" s="40" t="s">
        <v>3884</v>
      </c>
      <c r="G209" s="40" t="s">
        <v>10054</v>
      </c>
    </row>
    <row r="210" spans="1:7">
      <c r="A210" s="40" t="s">
        <v>10719</v>
      </c>
      <c r="B210" s="40" t="s">
        <v>10055</v>
      </c>
      <c r="C210" s="40" t="s">
        <v>10720</v>
      </c>
      <c r="D210" s="40" t="s">
        <v>10721</v>
      </c>
      <c r="E210" s="22">
        <v>44166</v>
      </c>
      <c r="F210" s="40" t="s">
        <v>3954</v>
      </c>
      <c r="G210" s="40" t="s">
        <v>10055</v>
      </c>
    </row>
    <row r="211" spans="1:7">
      <c r="A211" s="40" t="s">
        <v>10722</v>
      </c>
      <c r="B211" s="40" t="s">
        <v>10056</v>
      </c>
      <c r="C211" s="40" t="s">
        <v>10723</v>
      </c>
      <c r="D211" s="40" t="s">
        <v>10724</v>
      </c>
      <c r="E211" s="22">
        <v>44166</v>
      </c>
      <c r="F211" s="40" t="s">
        <v>3771</v>
      </c>
      <c r="G211" s="40" t="s">
        <v>10056</v>
      </c>
    </row>
    <row r="212" spans="1:7">
      <c r="A212" s="40" t="s">
        <v>10725</v>
      </c>
      <c r="B212" s="40" t="s">
        <v>10057</v>
      </c>
      <c r="C212" s="40" t="s">
        <v>10726</v>
      </c>
      <c r="D212" s="40" t="s">
        <v>10727</v>
      </c>
      <c r="E212" s="22">
        <v>44180</v>
      </c>
      <c r="F212" s="40" t="s">
        <v>3948</v>
      </c>
      <c r="G212" s="40" t="s">
        <v>10057</v>
      </c>
    </row>
    <row r="213" spans="1:7">
      <c r="A213" s="40" t="s">
        <v>10728</v>
      </c>
      <c r="B213" s="40" t="s">
        <v>10058</v>
      </c>
      <c r="C213" s="40" t="s">
        <v>10729</v>
      </c>
      <c r="D213" s="40" t="s">
        <v>10730</v>
      </c>
      <c r="E213" s="22">
        <v>44180</v>
      </c>
      <c r="F213" s="40" t="s">
        <v>3737</v>
      </c>
      <c r="G213" s="40" t="s">
        <v>10058</v>
      </c>
    </row>
    <row r="214" spans="1:7">
      <c r="A214" s="40" t="s">
        <v>10731</v>
      </c>
      <c r="B214" s="40" t="s">
        <v>10059</v>
      </c>
      <c r="C214" s="40" t="s">
        <v>10732</v>
      </c>
      <c r="D214" s="40" t="s">
        <v>10733</v>
      </c>
      <c r="E214" s="22">
        <v>44180</v>
      </c>
      <c r="F214" s="40" t="s">
        <v>3741</v>
      </c>
      <c r="G214" s="40" t="s">
        <v>10059</v>
      </c>
    </row>
    <row r="215" spans="1:7">
      <c r="A215" s="40" t="s">
        <v>10734</v>
      </c>
      <c r="B215" s="40" t="s">
        <v>10060</v>
      </c>
      <c r="C215" s="40" t="s">
        <v>10735</v>
      </c>
      <c r="D215" s="40" t="s">
        <v>10736</v>
      </c>
      <c r="E215" s="22">
        <v>44180</v>
      </c>
      <c r="F215" s="40" t="s">
        <v>3750</v>
      </c>
      <c r="G215" s="40" t="s">
        <v>10060</v>
      </c>
    </row>
    <row r="216" spans="1:7">
      <c r="A216" s="40" t="s">
        <v>10737</v>
      </c>
      <c r="B216" s="40" t="s">
        <v>10061</v>
      </c>
      <c r="C216" s="40" t="s">
        <v>10738</v>
      </c>
      <c r="D216" s="40" t="s">
        <v>10739</v>
      </c>
      <c r="E216" s="22">
        <v>44180</v>
      </c>
      <c r="F216" s="40" t="s">
        <v>3755</v>
      </c>
      <c r="G216" s="40" t="s">
        <v>10061</v>
      </c>
    </row>
    <row r="217" spans="1:7">
      <c r="A217" s="40" t="s">
        <v>10740</v>
      </c>
      <c r="B217" s="40" t="s">
        <v>10062</v>
      </c>
      <c r="C217" s="40" t="s">
        <v>10741</v>
      </c>
      <c r="D217" s="40" t="s">
        <v>10742</v>
      </c>
      <c r="E217" s="22">
        <v>44180</v>
      </c>
      <c r="F217" s="40" t="s">
        <v>3773</v>
      </c>
      <c r="G217" s="40" t="s">
        <v>10062</v>
      </c>
    </row>
    <row r="218" spans="1:7">
      <c r="A218" s="40" t="s">
        <v>10743</v>
      </c>
      <c r="B218" s="40" t="s">
        <v>10063</v>
      </c>
      <c r="C218" s="40" t="s">
        <v>10744</v>
      </c>
      <c r="D218" s="40" t="s">
        <v>10745</v>
      </c>
      <c r="E218" s="22">
        <v>44180</v>
      </c>
      <c r="F218" s="40" t="s">
        <v>3795</v>
      </c>
      <c r="G218" s="40" t="s">
        <v>10063</v>
      </c>
    </row>
    <row r="219" spans="1:7">
      <c r="A219" s="40" t="s">
        <v>10746</v>
      </c>
      <c r="B219" s="40" t="s">
        <v>10064</v>
      </c>
      <c r="C219" s="40" t="s">
        <v>10747</v>
      </c>
      <c r="D219" s="40" t="s">
        <v>10748</v>
      </c>
      <c r="E219" s="22">
        <v>44180</v>
      </c>
      <c r="F219" s="40" t="s">
        <v>3950</v>
      </c>
      <c r="G219" s="40" t="s">
        <v>10064</v>
      </c>
    </row>
    <row r="220" spans="1:7">
      <c r="A220" s="40" t="s">
        <v>10749</v>
      </c>
      <c r="B220" s="40" t="s">
        <v>10065</v>
      </c>
      <c r="C220" s="40" t="s">
        <v>10750</v>
      </c>
      <c r="D220" s="40" t="s">
        <v>10751</v>
      </c>
      <c r="E220" s="22">
        <v>44180</v>
      </c>
      <c r="F220" s="40" t="s">
        <v>3953</v>
      </c>
      <c r="G220" s="40" t="s">
        <v>10065</v>
      </c>
    </row>
    <row r="221" spans="1:7">
      <c r="A221" s="40" t="s">
        <v>10752</v>
      </c>
      <c r="B221" s="40" t="s">
        <v>10066</v>
      </c>
      <c r="C221" s="40" t="s">
        <v>10753</v>
      </c>
      <c r="D221" s="40" t="s">
        <v>10754</v>
      </c>
      <c r="E221" s="22">
        <v>44180</v>
      </c>
      <c r="F221" s="40" t="s">
        <v>3955</v>
      </c>
      <c r="G221" s="40" t="s">
        <v>10066</v>
      </c>
    </row>
    <row r="222" spans="1:7">
      <c r="A222" s="40" t="s">
        <v>10755</v>
      </c>
      <c r="B222" s="40" t="s">
        <v>10067</v>
      </c>
      <c r="C222" s="40" t="s">
        <v>10756</v>
      </c>
      <c r="D222" s="40" t="s">
        <v>10757</v>
      </c>
      <c r="E222" s="22">
        <v>44180</v>
      </c>
      <c r="F222" s="40" t="s">
        <v>3960</v>
      </c>
      <c r="G222" s="40" t="s">
        <v>10067</v>
      </c>
    </row>
    <row r="223" spans="1:7">
      <c r="A223" s="40" t="s">
        <v>10758</v>
      </c>
      <c r="B223" s="40" t="s">
        <v>10068</v>
      </c>
      <c r="C223" s="40" t="s">
        <v>10759</v>
      </c>
      <c r="D223" s="40" t="s">
        <v>10760</v>
      </c>
      <c r="E223" s="22">
        <v>44180</v>
      </c>
      <c r="F223" s="40" t="s">
        <v>3963</v>
      </c>
      <c r="G223" s="40" t="s">
        <v>10068</v>
      </c>
    </row>
    <row r="224" spans="1:7">
      <c r="A224" s="40" t="s">
        <v>10761</v>
      </c>
      <c r="B224" s="40" t="s">
        <v>10069</v>
      </c>
      <c r="C224" s="40" t="s">
        <v>10762</v>
      </c>
      <c r="D224" s="40" t="s">
        <v>10763</v>
      </c>
      <c r="E224" s="22">
        <v>44180</v>
      </c>
      <c r="F224" s="40" t="s">
        <v>3965</v>
      </c>
      <c r="G224" s="40" t="s">
        <v>10069</v>
      </c>
    </row>
    <row r="225" spans="1:7">
      <c r="A225" s="40" t="s">
        <v>10764</v>
      </c>
      <c r="B225" s="40" t="s">
        <v>10070</v>
      </c>
      <c r="C225" s="40" t="s">
        <v>10765</v>
      </c>
      <c r="D225" s="40" t="s">
        <v>10766</v>
      </c>
      <c r="E225" s="22">
        <v>44180</v>
      </c>
      <c r="F225" s="40" t="s">
        <v>3971</v>
      </c>
      <c r="G225" s="40" t="s">
        <v>10070</v>
      </c>
    </row>
    <row r="226" spans="1:7">
      <c r="A226" s="40" t="s">
        <v>10767</v>
      </c>
      <c r="B226" s="40" t="s">
        <v>10768</v>
      </c>
      <c r="C226" s="40" t="s">
        <v>10769</v>
      </c>
      <c r="D226" s="40" t="s">
        <v>10770</v>
      </c>
      <c r="E226" s="22">
        <v>44224</v>
      </c>
      <c r="F226" s="40" t="s">
        <v>9072</v>
      </c>
      <c r="G226" s="40" t="s">
        <v>10768</v>
      </c>
    </row>
    <row r="227" spans="1:7">
      <c r="A227" s="40" t="s">
        <v>10771</v>
      </c>
      <c r="B227" s="40" t="s">
        <v>10772</v>
      </c>
      <c r="C227" s="40" t="s">
        <v>10773</v>
      </c>
      <c r="D227" s="40" t="s">
        <v>10774</v>
      </c>
      <c r="E227" s="22">
        <v>44224</v>
      </c>
      <c r="F227" s="40" t="s">
        <v>9122</v>
      </c>
      <c r="G227" s="40" t="s">
        <v>10772</v>
      </c>
    </row>
    <row r="228" spans="1:7">
      <c r="A228" s="40" t="s">
        <v>10775</v>
      </c>
      <c r="B228" s="40" t="s">
        <v>10776</v>
      </c>
      <c r="C228" s="40" t="s">
        <v>10777</v>
      </c>
      <c r="D228" s="40" t="s">
        <v>10778</v>
      </c>
      <c r="E228" s="22">
        <v>44224</v>
      </c>
      <c r="F228" s="40" t="s">
        <v>9090</v>
      </c>
      <c r="G228" s="40" t="s">
        <v>10776</v>
      </c>
    </row>
    <row r="229" spans="1:7">
      <c r="A229" s="40" t="s">
        <v>10779</v>
      </c>
      <c r="B229" s="40" t="s">
        <v>10780</v>
      </c>
      <c r="C229" s="40" t="s">
        <v>10781</v>
      </c>
      <c r="D229" s="40" t="s">
        <v>10782</v>
      </c>
      <c r="E229" s="22">
        <v>44224</v>
      </c>
      <c r="F229" s="40" t="s">
        <v>9086</v>
      </c>
      <c r="G229" s="40" t="s">
        <v>10780</v>
      </c>
    </row>
    <row r="230" spans="1:7">
      <c r="A230" s="40" t="s">
        <v>10783</v>
      </c>
      <c r="B230" s="40" t="s">
        <v>10784</v>
      </c>
      <c r="C230" s="40" t="s">
        <v>10785</v>
      </c>
      <c r="D230" s="40" t="s">
        <v>10786</v>
      </c>
      <c r="E230" s="22">
        <v>44224</v>
      </c>
      <c r="F230" s="40" t="s">
        <v>9092</v>
      </c>
      <c r="G230" s="40" t="s">
        <v>10784</v>
      </c>
    </row>
    <row r="231" spans="1:7">
      <c r="A231" s="40" t="s">
        <v>10787</v>
      </c>
      <c r="B231" s="40" t="s">
        <v>10788</v>
      </c>
      <c r="C231" s="40" t="s">
        <v>10789</v>
      </c>
      <c r="D231" s="40" t="s">
        <v>10790</v>
      </c>
      <c r="E231" s="22">
        <v>44224</v>
      </c>
      <c r="F231" s="40" t="s">
        <v>9088</v>
      </c>
      <c r="G231" s="40" t="s">
        <v>10788</v>
      </c>
    </row>
    <row r="232" spans="1:7">
      <c r="A232" s="40" t="s">
        <v>10791</v>
      </c>
      <c r="B232" s="40" t="s">
        <v>10792</v>
      </c>
      <c r="C232" s="40" t="s">
        <v>10793</v>
      </c>
      <c r="D232" s="40" t="s">
        <v>10794</v>
      </c>
      <c r="E232" s="22">
        <v>44224</v>
      </c>
      <c r="F232" s="40" t="s">
        <v>9044</v>
      </c>
      <c r="G232" s="40" t="s">
        <v>10792</v>
      </c>
    </row>
    <row r="233" spans="1:7">
      <c r="A233" s="40" t="s">
        <v>10795</v>
      </c>
      <c r="B233" s="40" t="s">
        <v>10796</v>
      </c>
      <c r="C233" s="40" t="s">
        <v>10797</v>
      </c>
      <c r="D233" s="40" t="s">
        <v>10798</v>
      </c>
      <c r="E233" s="22">
        <v>44224</v>
      </c>
      <c r="F233" s="40" t="s">
        <v>9078</v>
      </c>
      <c r="G233" s="40" t="s">
        <v>10796</v>
      </c>
    </row>
    <row r="234" spans="1:7">
      <c r="A234" s="40" t="s">
        <v>10799</v>
      </c>
      <c r="B234" s="40" t="s">
        <v>10800</v>
      </c>
      <c r="C234" s="40" t="s">
        <v>10801</v>
      </c>
      <c r="D234" s="40" t="s">
        <v>10802</v>
      </c>
      <c r="E234" s="22">
        <v>44224</v>
      </c>
      <c r="F234" s="40" t="s">
        <v>9042</v>
      </c>
      <c r="G234" s="40" t="s">
        <v>10800</v>
      </c>
    </row>
    <row r="235" spans="1:7">
      <c r="A235" s="40" t="s">
        <v>10803</v>
      </c>
      <c r="B235" s="40" t="s">
        <v>10804</v>
      </c>
      <c r="C235" s="40" t="s">
        <v>10805</v>
      </c>
      <c r="D235" s="40" t="s">
        <v>10806</v>
      </c>
      <c r="E235" s="22">
        <v>44224</v>
      </c>
      <c r="F235" s="40" t="s">
        <v>9114</v>
      </c>
      <c r="G235" s="40" t="s">
        <v>10804</v>
      </c>
    </row>
    <row r="236" spans="1:7">
      <c r="A236" s="40" t="s">
        <v>10807</v>
      </c>
      <c r="B236" s="40" t="s">
        <v>10808</v>
      </c>
      <c r="C236" s="40" t="s">
        <v>10809</v>
      </c>
      <c r="D236" s="40" t="s">
        <v>10810</v>
      </c>
      <c r="E236" s="22">
        <v>44224</v>
      </c>
      <c r="F236" s="40" t="s">
        <v>9048</v>
      </c>
      <c r="G236" s="40" t="s">
        <v>10808</v>
      </c>
    </row>
    <row r="237" spans="1:7">
      <c r="A237" s="40" t="s">
        <v>10811</v>
      </c>
      <c r="B237" s="40" t="s">
        <v>10812</v>
      </c>
      <c r="C237" s="40" t="s">
        <v>10813</v>
      </c>
      <c r="D237" s="40" t="s">
        <v>10814</v>
      </c>
      <c r="E237" s="22">
        <v>44224</v>
      </c>
      <c r="F237" s="40" t="s">
        <v>9102</v>
      </c>
      <c r="G237" s="40" t="s">
        <v>10812</v>
      </c>
    </row>
    <row r="238" spans="1:7">
      <c r="A238" s="40" t="s">
        <v>10815</v>
      </c>
      <c r="B238" s="40" t="s">
        <v>10816</v>
      </c>
      <c r="C238" s="40" t="s">
        <v>10817</v>
      </c>
      <c r="D238" s="40" t="s">
        <v>10818</v>
      </c>
      <c r="E238" s="22">
        <v>44224</v>
      </c>
      <c r="F238" s="40" t="s">
        <v>9056</v>
      </c>
      <c r="G238" s="40" t="s">
        <v>10816</v>
      </c>
    </row>
    <row r="239" spans="1:7">
      <c r="A239" s="40" t="s">
        <v>10819</v>
      </c>
      <c r="B239" s="40" t="s">
        <v>10820</v>
      </c>
      <c r="C239" s="40" t="s">
        <v>10821</v>
      </c>
      <c r="D239" s="40" t="s">
        <v>10822</v>
      </c>
      <c r="E239" s="22">
        <v>44224</v>
      </c>
      <c r="F239" s="40" t="s">
        <v>9118</v>
      </c>
      <c r="G239" s="40" t="s">
        <v>10820</v>
      </c>
    </row>
    <row r="240" spans="1:7">
      <c r="A240" s="40" t="s">
        <v>10823</v>
      </c>
      <c r="B240" s="40" t="s">
        <v>10824</v>
      </c>
      <c r="C240" s="40" t="s">
        <v>10825</v>
      </c>
      <c r="D240" s="40" t="s">
        <v>10826</v>
      </c>
      <c r="E240" s="22">
        <v>44224</v>
      </c>
      <c r="F240" s="40" t="s">
        <v>9084</v>
      </c>
      <c r="G240" s="40" t="s">
        <v>10824</v>
      </c>
    </row>
    <row r="241" spans="1:7">
      <c r="A241" s="40" t="s">
        <v>10827</v>
      </c>
      <c r="B241" s="40" t="s">
        <v>10828</v>
      </c>
      <c r="C241" s="40" t="s">
        <v>10829</v>
      </c>
      <c r="D241" s="40" t="s">
        <v>10830</v>
      </c>
      <c r="E241" s="22">
        <v>44224</v>
      </c>
      <c r="F241" s="40" t="s">
        <v>9080</v>
      </c>
      <c r="G241" s="40" t="s">
        <v>10828</v>
      </c>
    </row>
    <row r="242" spans="1:7">
      <c r="A242" s="40" t="s">
        <v>10831</v>
      </c>
      <c r="B242" s="40" t="s">
        <v>10832</v>
      </c>
      <c r="C242" s="40" t="s">
        <v>10833</v>
      </c>
      <c r="D242" s="40" t="s">
        <v>10834</v>
      </c>
      <c r="E242" s="22">
        <v>44224</v>
      </c>
      <c r="F242" s="40" t="s">
        <v>9076</v>
      </c>
      <c r="G242" s="40" t="s">
        <v>10832</v>
      </c>
    </row>
    <row r="243" spans="1:7">
      <c r="A243" s="40" t="s">
        <v>10835</v>
      </c>
      <c r="B243" s="40" t="s">
        <v>10836</v>
      </c>
      <c r="C243" s="40" t="s">
        <v>10837</v>
      </c>
      <c r="D243" s="40" t="s">
        <v>10838</v>
      </c>
      <c r="E243" s="22">
        <v>44224</v>
      </c>
      <c r="F243" s="40" t="s">
        <v>9054</v>
      </c>
      <c r="G243" s="40" t="s">
        <v>10836</v>
      </c>
    </row>
    <row r="244" spans="1:7">
      <c r="A244" s="40" t="s">
        <v>10839</v>
      </c>
      <c r="B244" s="40" t="s">
        <v>10840</v>
      </c>
      <c r="C244" s="40" t="s">
        <v>10841</v>
      </c>
      <c r="D244" s="40" t="s">
        <v>10842</v>
      </c>
      <c r="E244" s="22">
        <v>44224</v>
      </c>
      <c r="F244" s="40" t="s">
        <v>9100</v>
      </c>
      <c r="G244" s="40" t="s">
        <v>10840</v>
      </c>
    </row>
    <row r="245" spans="1:7">
      <c r="A245" s="40" t="s">
        <v>10843</v>
      </c>
      <c r="B245" s="40" t="s">
        <v>10844</v>
      </c>
      <c r="C245" s="40" t="s">
        <v>10845</v>
      </c>
      <c r="D245" s="40" t="s">
        <v>10846</v>
      </c>
      <c r="E245" s="22">
        <v>44224</v>
      </c>
      <c r="F245" s="40" t="s">
        <v>9116</v>
      </c>
      <c r="G245" s="40" t="s">
        <v>10844</v>
      </c>
    </row>
    <row r="246" spans="1:7">
      <c r="A246" s="40" t="s">
        <v>10847</v>
      </c>
      <c r="B246" s="40" t="s">
        <v>10848</v>
      </c>
      <c r="C246" s="40" t="s">
        <v>10849</v>
      </c>
      <c r="D246" s="40" t="s">
        <v>10850</v>
      </c>
      <c r="E246" s="22">
        <v>44224</v>
      </c>
      <c r="F246" s="40" t="s">
        <v>9046</v>
      </c>
      <c r="G246" s="40" t="s">
        <v>10848</v>
      </c>
    </row>
    <row r="247" spans="1:7">
      <c r="A247" s="40" t="s">
        <v>10851</v>
      </c>
      <c r="B247" s="40" t="s">
        <v>10852</v>
      </c>
      <c r="C247" s="40" t="s">
        <v>10853</v>
      </c>
      <c r="D247" s="40" t="s">
        <v>10854</v>
      </c>
      <c r="E247" s="22">
        <v>44224</v>
      </c>
      <c r="F247" s="40" t="s">
        <v>9108</v>
      </c>
      <c r="G247" s="40" t="s">
        <v>10852</v>
      </c>
    </row>
    <row r="248" spans="1:7">
      <c r="A248" s="40" t="s">
        <v>10855</v>
      </c>
      <c r="B248" s="40" t="s">
        <v>10856</v>
      </c>
      <c r="C248" s="40" t="s">
        <v>10857</v>
      </c>
      <c r="D248" s="40" t="s">
        <v>10858</v>
      </c>
      <c r="E248" s="22">
        <v>44224</v>
      </c>
      <c r="F248" s="40" t="s">
        <v>9074</v>
      </c>
      <c r="G248" s="40" t="s">
        <v>10856</v>
      </c>
    </row>
    <row r="249" spans="1:7">
      <c r="A249" s="40" t="s">
        <v>10859</v>
      </c>
      <c r="B249" s="40" t="s">
        <v>10860</v>
      </c>
      <c r="C249" s="40" t="s">
        <v>10861</v>
      </c>
      <c r="D249" s="40" t="s">
        <v>10862</v>
      </c>
      <c r="E249" s="22">
        <v>44224</v>
      </c>
      <c r="F249" s="40" t="s">
        <v>9094</v>
      </c>
      <c r="G249" s="40" t="s">
        <v>10860</v>
      </c>
    </row>
    <row r="250" spans="1:7">
      <c r="A250" s="40" t="s">
        <v>10863</v>
      </c>
      <c r="B250" s="40" t="s">
        <v>10864</v>
      </c>
      <c r="C250" s="40" t="s">
        <v>10865</v>
      </c>
      <c r="D250" s="40" t="s">
        <v>10866</v>
      </c>
      <c r="E250" s="22">
        <v>44224</v>
      </c>
      <c r="F250" s="40" t="s">
        <v>9064</v>
      </c>
      <c r="G250" s="40" t="s">
        <v>10864</v>
      </c>
    </row>
    <row r="251" spans="1:7">
      <c r="A251" s="40" t="s">
        <v>10867</v>
      </c>
      <c r="B251" s="40" t="s">
        <v>10868</v>
      </c>
      <c r="C251" s="40" t="s">
        <v>10869</v>
      </c>
      <c r="D251" s="40" t="s">
        <v>10870</v>
      </c>
      <c r="E251" s="22">
        <v>44224</v>
      </c>
      <c r="F251" s="40" t="s">
        <v>9070</v>
      </c>
      <c r="G251" s="40" t="s">
        <v>10868</v>
      </c>
    </row>
    <row r="252" spans="1:7">
      <c r="A252" s="40" t="s">
        <v>10871</v>
      </c>
      <c r="B252" s="40" t="s">
        <v>10872</v>
      </c>
      <c r="C252" s="40" t="s">
        <v>10873</v>
      </c>
      <c r="D252" s="40" t="s">
        <v>10874</v>
      </c>
      <c r="E252" s="22">
        <v>44224</v>
      </c>
      <c r="F252" s="40" t="s">
        <v>9040</v>
      </c>
      <c r="G252" s="40" t="s">
        <v>10872</v>
      </c>
    </row>
    <row r="253" spans="1:7">
      <c r="A253" s="40" t="s">
        <v>10875</v>
      </c>
      <c r="B253" s="40" t="s">
        <v>10876</v>
      </c>
      <c r="C253" s="40" t="s">
        <v>10877</v>
      </c>
      <c r="D253" s="40" t="s">
        <v>10878</v>
      </c>
      <c r="E253" s="22">
        <v>44224</v>
      </c>
      <c r="F253" s="40" t="s">
        <v>9066</v>
      </c>
      <c r="G253" s="40" t="s">
        <v>10876</v>
      </c>
    </row>
    <row r="254" spans="1:7">
      <c r="A254" s="40" t="s">
        <v>10879</v>
      </c>
      <c r="B254" s="40" t="s">
        <v>10880</v>
      </c>
      <c r="C254" s="40" t="s">
        <v>10881</v>
      </c>
      <c r="D254" s="40" t="s">
        <v>10882</v>
      </c>
      <c r="E254" s="22">
        <v>44224</v>
      </c>
      <c r="F254" s="40" t="s">
        <v>9058</v>
      </c>
      <c r="G254" s="40" t="s">
        <v>10880</v>
      </c>
    </row>
    <row r="255" spans="1:7">
      <c r="A255" s="40" t="s">
        <v>10883</v>
      </c>
      <c r="B255" s="40" t="s">
        <v>10884</v>
      </c>
      <c r="C255" s="40" t="s">
        <v>10885</v>
      </c>
      <c r="D255" s="40" t="s">
        <v>10886</v>
      </c>
      <c r="E255" s="22">
        <v>44224</v>
      </c>
      <c r="F255" s="40" t="s">
        <v>9052</v>
      </c>
      <c r="G255" s="40" t="s">
        <v>10884</v>
      </c>
    </row>
    <row r="256" spans="1:7">
      <c r="A256" s="40" t="s">
        <v>10887</v>
      </c>
      <c r="B256" s="40" t="s">
        <v>10888</v>
      </c>
      <c r="C256" s="40" t="s">
        <v>10889</v>
      </c>
      <c r="D256" s="40" t="s">
        <v>10890</v>
      </c>
      <c r="E256" s="22">
        <v>44224</v>
      </c>
      <c r="F256" s="40" t="s">
        <v>9062</v>
      </c>
      <c r="G256" s="40" t="s">
        <v>10888</v>
      </c>
    </row>
    <row r="257" spans="1:7">
      <c r="A257" s="40" t="s">
        <v>10891</v>
      </c>
      <c r="B257" s="40" t="s">
        <v>10892</v>
      </c>
      <c r="C257" s="40" t="s">
        <v>10893</v>
      </c>
      <c r="D257" s="40" t="s">
        <v>10894</v>
      </c>
      <c r="E257" s="22">
        <v>44224</v>
      </c>
      <c r="F257" s="40" t="s">
        <v>9060</v>
      </c>
      <c r="G257" s="40" t="s">
        <v>10892</v>
      </c>
    </row>
    <row r="258" spans="1:7">
      <c r="A258" s="40" t="s">
        <v>10895</v>
      </c>
      <c r="B258" s="40" t="s">
        <v>10896</v>
      </c>
      <c r="C258" s="40" t="s">
        <v>10897</v>
      </c>
      <c r="D258" s="40" t="s">
        <v>10898</v>
      </c>
      <c r="E258" s="22">
        <v>44224</v>
      </c>
      <c r="F258" s="40" t="s">
        <v>9098</v>
      </c>
      <c r="G258" s="40" t="s">
        <v>10896</v>
      </c>
    </row>
    <row r="259" spans="1:7">
      <c r="A259" s="40" t="s">
        <v>10899</v>
      </c>
      <c r="B259" s="40" t="s">
        <v>10900</v>
      </c>
      <c r="C259" s="40" t="s">
        <v>10901</v>
      </c>
      <c r="D259" s="40" t="s">
        <v>10902</v>
      </c>
      <c r="E259" s="22">
        <v>44224</v>
      </c>
      <c r="F259" s="40" t="s">
        <v>9106</v>
      </c>
      <c r="G259" s="40" t="s">
        <v>10900</v>
      </c>
    </row>
    <row r="260" spans="1:7">
      <c r="A260" s="40" t="s">
        <v>10903</v>
      </c>
      <c r="B260" s="40" t="s">
        <v>10904</v>
      </c>
      <c r="C260" s="40" t="s">
        <v>10905</v>
      </c>
      <c r="D260" s="40" t="s">
        <v>10906</v>
      </c>
      <c r="E260" s="22">
        <v>44224</v>
      </c>
      <c r="F260" s="40" t="s">
        <v>9082</v>
      </c>
      <c r="G260" s="40" t="s">
        <v>10904</v>
      </c>
    </row>
    <row r="261" spans="1:7">
      <c r="A261" s="40" t="s">
        <v>10907</v>
      </c>
      <c r="B261" s="40" t="s">
        <v>10908</v>
      </c>
      <c r="C261" s="40" t="s">
        <v>10909</v>
      </c>
      <c r="D261" s="40" t="s">
        <v>10910</v>
      </c>
      <c r="E261" s="22">
        <v>44224</v>
      </c>
      <c r="F261" s="40" t="s">
        <v>9112</v>
      </c>
      <c r="G261" s="40" t="s">
        <v>10908</v>
      </c>
    </row>
    <row r="262" spans="1:7">
      <c r="A262" s="40" t="s">
        <v>10911</v>
      </c>
      <c r="B262" s="40" t="s">
        <v>10912</v>
      </c>
      <c r="C262" s="40" t="s">
        <v>10913</v>
      </c>
      <c r="D262" s="40" t="s">
        <v>10914</v>
      </c>
      <c r="E262" s="22">
        <v>44224</v>
      </c>
      <c r="F262" s="40" t="s">
        <v>9110</v>
      </c>
      <c r="G262" s="40" t="s">
        <v>10912</v>
      </c>
    </row>
    <row r="263" spans="1:7">
      <c r="A263" s="40" t="s">
        <v>10915</v>
      </c>
      <c r="B263" s="40" t="s">
        <v>10916</v>
      </c>
      <c r="C263" s="40" t="s">
        <v>10917</v>
      </c>
      <c r="D263" s="40" t="s">
        <v>10918</v>
      </c>
      <c r="E263" s="22">
        <v>44224</v>
      </c>
      <c r="F263" s="40" t="s">
        <v>9096</v>
      </c>
      <c r="G263" s="40" t="s">
        <v>10916</v>
      </c>
    </row>
    <row r="264" spans="1:7">
      <c r="A264" s="40" t="s">
        <v>10919</v>
      </c>
      <c r="B264" s="40" t="s">
        <v>10920</v>
      </c>
      <c r="C264" s="40" t="s">
        <v>10921</v>
      </c>
      <c r="D264" s="40" t="s">
        <v>10922</v>
      </c>
      <c r="E264" s="22">
        <v>44224</v>
      </c>
      <c r="F264" s="40" t="s">
        <v>9104</v>
      </c>
      <c r="G264" s="40" t="s">
        <v>10920</v>
      </c>
    </row>
    <row r="265" spans="1:7">
      <c r="A265" s="40" t="s">
        <v>10923</v>
      </c>
      <c r="B265" s="40" t="s">
        <v>10924</v>
      </c>
      <c r="C265" s="40" t="s">
        <v>10925</v>
      </c>
      <c r="D265" s="40" t="s">
        <v>10926</v>
      </c>
      <c r="E265" s="22">
        <v>44224</v>
      </c>
      <c r="F265" s="40" t="s">
        <v>9036</v>
      </c>
      <c r="G265" s="40" t="s">
        <v>10924</v>
      </c>
    </row>
    <row r="266" spans="1:7">
      <c r="A266" s="40" t="s">
        <v>10927</v>
      </c>
      <c r="B266" s="40" t="s">
        <v>10928</v>
      </c>
      <c r="C266" s="40" t="s">
        <v>10929</v>
      </c>
      <c r="D266" s="40" t="s">
        <v>10930</v>
      </c>
      <c r="E266" s="22">
        <v>44224</v>
      </c>
      <c r="F266" s="40" t="s">
        <v>9068</v>
      </c>
      <c r="G266" s="40" t="s">
        <v>10928</v>
      </c>
    </row>
    <row r="267" spans="1:7">
      <c r="A267" s="40" t="s">
        <v>10931</v>
      </c>
      <c r="B267" s="40" t="s">
        <v>10932</v>
      </c>
      <c r="C267" s="40" t="s">
        <v>10933</v>
      </c>
      <c r="D267" s="40" t="s">
        <v>10934</v>
      </c>
      <c r="E267" s="22">
        <v>44224</v>
      </c>
      <c r="F267" s="40" t="s">
        <v>9038</v>
      </c>
      <c r="G267" s="40" t="s">
        <v>10932</v>
      </c>
    </row>
    <row r="268" spans="1:7">
      <c r="A268" s="40" t="s">
        <v>10935</v>
      </c>
      <c r="B268" s="40" t="s">
        <v>10936</v>
      </c>
      <c r="C268" s="40" t="s">
        <v>10937</v>
      </c>
      <c r="D268" s="40" t="s">
        <v>10938</v>
      </c>
      <c r="E268" s="22">
        <v>44224</v>
      </c>
      <c r="F268" s="40" t="s">
        <v>9050</v>
      </c>
      <c r="G268" s="40" t="s">
        <v>10936</v>
      </c>
    </row>
    <row r="269" spans="1:7">
      <c r="A269" s="40" t="s">
        <v>10939</v>
      </c>
      <c r="B269" s="40" t="s">
        <v>10940</v>
      </c>
      <c r="C269" s="40" t="s">
        <v>10941</v>
      </c>
      <c r="D269" s="40" t="s">
        <v>10942</v>
      </c>
      <c r="E269" s="22">
        <v>44224</v>
      </c>
      <c r="F269" s="40" t="s">
        <v>9026</v>
      </c>
      <c r="G269" s="40" t="s">
        <v>10940</v>
      </c>
    </row>
    <row r="270" spans="1:7">
      <c r="A270" s="40" t="s">
        <v>10943</v>
      </c>
      <c r="B270" s="40" t="s">
        <v>10944</v>
      </c>
      <c r="C270" s="40" t="s">
        <v>10945</v>
      </c>
      <c r="D270" s="40" t="s">
        <v>10946</v>
      </c>
      <c r="E270" s="22">
        <v>44224</v>
      </c>
      <c r="F270" s="40" t="s">
        <v>9028</v>
      </c>
      <c r="G270" s="40" t="s">
        <v>10944</v>
      </c>
    </row>
    <row r="271" spans="1:7">
      <c r="A271" s="40" t="s">
        <v>10947</v>
      </c>
      <c r="B271" s="40" t="s">
        <v>10948</v>
      </c>
      <c r="C271" s="40" t="s">
        <v>10949</v>
      </c>
      <c r="D271" s="40" t="s">
        <v>10950</v>
      </c>
      <c r="E271" s="22">
        <v>44224</v>
      </c>
      <c r="F271" s="40" t="s">
        <v>9030</v>
      </c>
      <c r="G271" s="40" t="s">
        <v>10948</v>
      </c>
    </row>
    <row r="272" spans="1:7">
      <c r="A272" s="40" t="s">
        <v>10951</v>
      </c>
      <c r="B272" s="40" t="s">
        <v>10952</v>
      </c>
      <c r="C272" s="40" t="s">
        <v>10953</v>
      </c>
      <c r="D272" s="40" t="s">
        <v>10954</v>
      </c>
      <c r="E272" s="22">
        <v>44224</v>
      </c>
      <c r="F272" s="40" t="s">
        <v>9034</v>
      </c>
      <c r="G272" s="40" t="s">
        <v>10952</v>
      </c>
    </row>
    <row r="273" spans="1:7">
      <c r="A273" s="40" t="s">
        <v>10955</v>
      </c>
      <c r="B273" s="40" t="s">
        <v>10956</v>
      </c>
      <c r="C273" s="40" t="s">
        <v>10957</v>
      </c>
      <c r="D273" s="40" t="s">
        <v>10958</v>
      </c>
      <c r="E273" s="22">
        <v>44224</v>
      </c>
      <c r="F273" s="40" t="s">
        <v>9024</v>
      </c>
      <c r="G273" s="40" t="s">
        <v>10956</v>
      </c>
    </row>
    <row r="274" spans="1:7">
      <c r="A274" s="40" t="s">
        <v>10959</v>
      </c>
      <c r="B274" s="40" t="s">
        <v>10960</v>
      </c>
      <c r="C274" s="40" t="s">
        <v>10961</v>
      </c>
      <c r="D274" s="40" t="s">
        <v>10962</v>
      </c>
      <c r="E274" s="22">
        <v>44224</v>
      </c>
      <c r="F274" s="40" t="s">
        <v>9032</v>
      </c>
      <c r="G274" s="40" t="s">
        <v>10960</v>
      </c>
    </row>
    <row r="275" spans="1:7">
      <c r="A275" s="40" t="s">
        <v>10963</v>
      </c>
      <c r="B275" s="40" t="s">
        <v>10964</v>
      </c>
      <c r="C275" s="40" t="s">
        <v>10965</v>
      </c>
      <c r="D275" s="40" t="s">
        <v>10966</v>
      </c>
      <c r="E275" s="22">
        <v>44224</v>
      </c>
      <c r="F275" s="40" t="s">
        <v>9629</v>
      </c>
      <c r="G275" s="40" t="s">
        <v>10964</v>
      </c>
    </row>
    <row r="276" spans="1:7">
      <c r="A276" s="40" t="s">
        <v>10967</v>
      </c>
      <c r="B276" s="40" t="s">
        <v>10968</v>
      </c>
      <c r="C276" s="40" t="s">
        <v>10969</v>
      </c>
      <c r="D276" s="40" t="s">
        <v>10970</v>
      </c>
      <c r="E276" s="22">
        <v>44224</v>
      </c>
      <c r="F276" s="40" t="s">
        <v>9632</v>
      </c>
      <c r="G276" s="40" t="s">
        <v>10968</v>
      </c>
    </row>
    <row r="277" spans="1:7">
      <c r="A277" s="40" t="s">
        <v>10971</v>
      </c>
      <c r="B277" s="40" t="s">
        <v>10972</v>
      </c>
      <c r="C277" s="40" t="s">
        <v>10973</v>
      </c>
      <c r="D277" s="40" t="s">
        <v>10974</v>
      </c>
      <c r="E277" s="22">
        <v>44224</v>
      </c>
      <c r="F277" s="40" t="s">
        <v>9636</v>
      </c>
      <c r="G277" s="40" t="s">
        <v>10972</v>
      </c>
    </row>
    <row r="278" spans="1:7">
      <c r="A278" s="40" t="s">
        <v>10975</v>
      </c>
      <c r="B278" s="40" t="s">
        <v>10976</v>
      </c>
      <c r="C278" s="40" t="s">
        <v>10977</v>
      </c>
      <c r="D278" s="40" t="s">
        <v>10978</v>
      </c>
      <c r="E278" s="22">
        <v>44224</v>
      </c>
      <c r="F278" s="40" t="s">
        <v>9685</v>
      </c>
      <c r="G278" s="40" t="s">
        <v>10976</v>
      </c>
    </row>
    <row r="279" spans="1:7">
      <c r="A279" s="40" t="s">
        <v>10979</v>
      </c>
      <c r="B279" s="40" t="s">
        <v>10980</v>
      </c>
      <c r="C279" s="40" t="s">
        <v>10981</v>
      </c>
      <c r="D279" s="40" t="s">
        <v>10982</v>
      </c>
      <c r="E279" s="22">
        <v>44224</v>
      </c>
      <c r="F279" s="40" t="s">
        <v>9687</v>
      </c>
      <c r="G279" s="40" t="s">
        <v>10980</v>
      </c>
    </row>
    <row r="280" spans="1:7">
      <c r="A280" s="40" t="s">
        <v>10983</v>
      </c>
      <c r="B280" s="40" t="s">
        <v>10984</v>
      </c>
      <c r="C280" s="40" t="s">
        <v>10985</v>
      </c>
      <c r="D280" s="40" t="s">
        <v>10986</v>
      </c>
      <c r="E280" s="22">
        <v>44224</v>
      </c>
      <c r="F280" s="40" t="s">
        <v>9689</v>
      </c>
      <c r="G280" s="40" t="s">
        <v>10984</v>
      </c>
    </row>
    <row r="281" spans="1:7">
      <c r="A281" s="40" t="s">
        <v>10987</v>
      </c>
      <c r="B281" s="40" t="s">
        <v>10988</v>
      </c>
      <c r="C281" s="40" t="s">
        <v>10989</v>
      </c>
      <c r="D281" s="40" t="s">
        <v>10990</v>
      </c>
      <c r="E281" s="22">
        <v>44224</v>
      </c>
      <c r="F281" s="40" t="s">
        <v>9690</v>
      </c>
      <c r="G281" s="40" t="s">
        <v>10988</v>
      </c>
    </row>
    <row r="282" spans="1:7">
      <c r="A282" s="40" t="s">
        <v>10991</v>
      </c>
      <c r="B282" s="40" t="s">
        <v>10992</v>
      </c>
      <c r="C282" s="40" t="s">
        <v>10993</v>
      </c>
      <c r="D282" s="40" t="s">
        <v>10994</v>
      </c>
      <c r="E282" s="22">
        <v>44224</v>
      </c>
      <c r="F282" s="40" t="s">
        <v>9692</v>
      </c>
      <c r="G282" s="40" t="s">
        <v>10992</v>
      </c>
    </row>
    <row r="283" spans="1:7">
      <c r="A283" s="40" t="s">
        <v>10995</v>
      </c>
      <c r="B283" s="40" t="s">
        <v>10996</v>
      </c>
      <c r="C283" s="40" t="s">
        <v>10997</v>
      </c>
      <c r="D283" s="40" t="s">
        <v>10998</v>
      </c>
      <c r="E283" s="22">
        <v>44224</v>
      </c>
      <c r="F283" s="40" t="s">
        <v>9419</v>
      </c>
      <c r="G283" s="40" t="s">
        <v>10996</v>
      </c>
    </row>
    <row r="284" spans="1:7">
      <c r="A284" s="40" t="s">
        <v>10999</v>
      </c>
      <c r="B284" s="40" t="s">
        <v>11000</v>
      </c>
      <c r="C284" s="40" t="s">
        <v>11001</v>
      </c>
      <c r="D284" s="40" t="s">
        <v>11002</v>
      </c>
      <c r="E284" s="22">
        <v>44224</v>
      </c>
      <c r="F284" s="40" t="s">
        <v>9421</v>
      </c>
      <c r="G284" s="40" t="s">
        <v>11000</v>
      </c>
    </row>
    <row r="285" spans="1:7">
      <c r="A285" s="40" t="s">
        <v>11003</v>
      </c>
      <c r="B285" s="40" t="s">
        <v>11004</v>
      </c>
      <c r="C285" s="40" t="s">
        <v>11005</v>
      </c>
      <c r="D285" s="40" t="s">
        <v>11006</v>
      </c>
      <c r="E285" s="22">
        <v>44224</v>
      </c>
      <c r="F285" s="40" t="s">
        <v>9427</v>
      </c>
      <c r="G285" s="40" t="s">
        <v>11004</v>
      </c>
    </row>
    <row r="286" spans="1:7">
      <c r="A286" s="40" t="s">
        <v>11007</v>
      </c>
      <c r="B286" s="40" t="s">
        <v>11008</v>
      </c>
      <c r="C286" s="40" t="s">
        <v>11009</v>
      </c>
      <c r="D286" s="40" t="s">
        <v>11010</v>
      </c>
      <c r="E286" s="22">
        <v>44224</v>
      </c>
      <c r="F286" s="40" t="s">
        <v>9433</v>
      </c>
      <c r="G286" s="40" t="s">
        <v>11008</v>
      </c>
    </row>
    <row r="287" spans="1:7">
      <c r="A287" s="40" t="s">
        <v>11011</v>
      </c>
      <c r="B287" s="40" t="s">
        <v>11012</v>
      </c>
      <c r="C287" s="40" t="s">
        <v>11013</v>
      </c>
      <c r="D287" s="40" t="s">
        <v>11014</v>
      </c>
      <c r="E287" s="22">
        <v>44224</v>
      </c>
      <c r="F287" s="40" t="s">
        <v>9439</v>
      </c>
      <c r="G287" s="40" t="s">
        <v>11012</v>
      </c>
    </row>
    <row r="288" spans="1:7">
      <c r="A288" s="40" t="s">
        <v>11015</v>
      </c>
      <c r="B288" s="40" t="s">
        <v>11016</v>
      </c>
      <c r="C288" s="40" t="s">
        <v>11017</v>
      </c>
      <c r="D288" s="40" t="s">
        <v>11018</v>
      </c>
      <c r="E288" s="22">
        <v>44224</v>
      </c>
      <c r="F288" s="40" t="s">
        <v>9443</v>
      </c>
      <c r="G288" s="40" t="s">
        <v>11016</v>
      </c>
    </row>
    <row r="289" spans="1:7">
      <c r="A289" s="40" t="s">
        <v>11019</v>
      </c>
      <c r="B289" s="40" t="s">
        <v>11020</v>
      </c>
      <c r="C289" s="40" t="s">
        <v>11021</v>
      </c>
      <c r="D289" s="40" t="s">
        <v>11022</v>
      </c>
      <c r="E289" s="22">
        <v>44224</v>
      </c>
      <c r="F289" s="40" t="s">
        <v>9447</v>
      </c>
      <c r="G289" s="40" t="s">
        <v>11020</v>
      </c>
    </row>
    <row r="290" spans="1:7">
      <c r="A290" s="40" t="s">
        <v>11023</v>
      </c>
      <c r="B290" s="40" t="s">
        <v>11024</v>
      </c>
      <c r="C290" s="40" t="s">
        <v>11025</v>
      </c>
      <c r="D290" s="40" t="s">
        <v>11026</v>
      </c>
      <c r="E290" s="22">
        <v>44224</v>
      </c>
      <c r="F290" s="40" t="s">
        <v>9451</v>
      </c>
      <c r="G290" s="40" t="s">
        <v>11024</v>
      </c>
    </row>
    <row r="291" spans="1:7">
      <c r="A291" s="40" t="s">
        <v>11027</v>
      </c>
      <c r="B291" s="40" t="s">
        <v>11028</v>
      </c>
      <c r="C291" s="40" t="s">
        <v>11029</v>
      </c>
      <c r="D291" s="40" t="s">
        <v>11030</v>
      </c>
      <c r="E291" s="22">
        <v>44224</v>
      </c>
      <c r="F291" s="40" t="s">
        <v>9455</v>
      </c>
      <c r="G291" s="40" t="s">
        <v>11028</v>
      </c>
    </row>
    <row r="292" spans="1:7">
      <c r="A292" s="40" t="s">
        <v>11031</v>
      </c>
      <c r="B292" s="40" t="s">
        <v>11032</v>
      </c>
      <c r="C292" s="40" t="s">
        <v>11033</v>
      </c>
      <c r="D292" s="40" t="s">
        <v>11034</v>
      </c>
      <c r="E292" s="22">
        <v>44224</v>
      </c>
      <c r="F292" s="40" t="s">
        <v>9459</v>
      </c>
      <c r="G292" s="40" t="s">
        <v>11032</v>
      </c>
    </row>
    <row r="293" spans="1:7">
      <c r="A293" s="40" t="s">
        <v>11035</v>
      </c>
      <c r="B293" s="40" t="s">
        <v>11036</v>
      </c>
      <c r="C293" s="40" t="s">
        <v>11037</v>
      </c>
      <c r="D293" s="40" t="s">
        <v>11038</v>
      </c>
      <c r="E293" s="22">
        <v>44224</v>
      </c>
      <c r="F293" s="40" t="s">
        <v>9463</v>
      </c>
      <c r="G293" s="40" t="s">
        <v>11036</v>
      </c>
    </row>
    <row r="294" spans="1:7">
      <c r="A294" s="40" t="s">
        <v>11039</v>
      </c>
      <c r="B294" s="40" t="s">
        <v>11040</v>
      </c>
      <c r="C294" s="40" t="s">
        <v>11041</v>
      </c>
      <c r="D294" s="40" t="s">
        <v>11042</v>
      </c>
      <c r="E294" s="22">
        <v>44224</v>
      </c>
      <c r="F294" s="40" t="s">
        <v>9467</v>
      </c>
      <c r="G294" s="40" t="s">
        <v>11040</v>
      </c>
    </row>
    <row r="295" spans="1:7">
      <c r="A295" s="40" t="s">
        <v>11043</v>
      </c>
      <c r="B295" s="40" t="s">
        <v>11044</v>
      </c>
      <c r="C295" s="40" t="s">
        <v>11045</v>
      </c>
      <c r="D295" s="40" t="s">
        <v>11046</v>
      </c>
      <c r="E295" s="22">
        <v>44224</v>
      </c>
      <c r="F295" s="40" t="s">
        <v>9471</v>
      </c>
      <c r="G295" s="40" t="s">
        <v>11044</v>
      </c>
    </row>
    <row r="296" spans="1:7">
      <c r="A296" s="40" t="s">
        <v>11047</v>
      </c>
      <c r="B296" s="40" t="s">
        <v>11048</v>
      </c>
      <c r="C296" s="40" t="s">
        <v>11049</v>
      </c>
      <c r="D296" s="40" t="s">
        <v>11050</v>
      </c>
      <c r="E296" s="22">
        <v>44224</v>
      </c>
      <c r="F296" s="40" t="s">
        <v>9475</v>
      </c>
      <c r="G296" s="40" t="s">
        <v>11048</v>
      </c>
    </row>
    <row r="297" spans="1:7">
      <c r="A297" s="40" t="s">
        <v>11051</v>
      </c>
      <c r="B297" s="40" t="s">
        <v>11052</v>
      </c>
      <c r="C297" s="40" t="s">
        <v>11053</v>
      </c>
      <c r="D297" s="40" t="s">
        <v>11054</v>
      </c>
      <c r="E297" s="22">
        <v>44225</v>
      </c>
      <c r="F297" s="40" t="s">
        <v>9631</v>
      </c>
      <c r="G297" s="40" t="s">
        <v>11052</v>
      </c>
    </row>
    <row r="298" spans="1:7">
      <c r="A298" s="40" t="s">
        <v>11055</v>
      </c>
      <c r="B298" s="40" t="s">
        <v>11056</v>
      </c>
      <c r="C298" s="40" t="s">
        <v>11057</v>
      </c>
      <c r="D298" s="40" t="s">
        <v>11058</v>
      </c>
      <c r="E298" s="22">
        <v>44225</v>
      </c>
      <c r="F298" s="40" t="s">
        <v>9633</v>
      </c>
      <c r="G298" s="40" t="s">
        <v>11056</v>
      </c>
    </row>
    <row r="299" spans="1:7">
      <c r="A299" s="40" t="s">
        <v>11059</v>
      </c>
      <c r="B299" s="40" t="s">
        <v>11060</v>
      </c>
      <c r="C299" s="40" t="s">
        <v>11061</v>
      </c>
      <c r="D299" s="40" t="s">
        <v>11062</v>
      </c>
      <c r="E299" s="22">
        <v>44225</v>
      </c>
      <c r="F299" s="40" t="s">
        <v>9635</v>
      </c>
      <c r="G299" s="40" t="s">
        <v>11060</v>
      </c>
    </row>
    <row r="300" spans="1:7">
      <c r="A300" s="40" t="s">
        <v>11063</v>
      </c>
      <c r="B300" s="40" t="s">
        <v>11064</v>
      </c>
      <c r="C300" s="40" t="s">
        <v>11065</v>
      </c>
      <c r="D300" s="40" t="s">
        <v>11066</v>
      </c>
      <c r="E300" s="22">
        <v>44225</v>
      </c>
      <c r="F300" s="40" t="s">
        <v>9637</v>
      </c>
      <c r="G300" s="40" t="s">
        <v>11064</v>
      </c>
    </row>
    <row r="301" spans="1:7">
      <c r="A301" s="40" t="s">
        <v>11067</v>
      </c>
      <c r="B301" s="40" t="s">
        <v>11068</v>
      </c>
      <c r="C301" s="40" t="s">
        <v>11069</v>
      </c>
      <c r="D301" s="40" t="s">
        <v>11070</v>
      </c>
      <c r="E301" s="22">
        <v>44225</v>
      </c>
      <c r="F301" s="40" t="s">
        <v>9686</v>
      </c>
      <c r="G301" s="40" t="s">
        <v>11068</v>
      </c>
    </row>
    <row r="302" spans="1:7">
      <c r="A302" s="40" t="s">
        <v>11071</v>
      </c>
      <c r="B302" s="40" t="s">
        <v>11072</v>
      </c>
      <c r="C302" s="40" t="s">
        <v>11073</v>
      </c>
      <c r="D302" s="40" t="s">
        <v>11074</v>
      </c>
      <c r="E302" s="22">
        <v>44225</v>
      </c>
      <c r="F302" s="40" t="s">
        <v>9704</v>
      </c>
      <c r="G302" s="40" t="s">
        <v>11072</v>
      </c>
    </row>
    <row r="303" spans="1:7">
      <c r="A303" s="40" t="s">
        <v>11075</v>
      </c>
      <c r="B303" s="40" t="s">
        <v>11076</v>
      </c>
      <c r="C303" s="40" t="s">
        <v>11077</v>
      </c>
      <c r="D303" s="40" t="s">
        <v>11078</v>
      </c>
      <c r="E303" s="22">
        <v>44225</v>
      </c>
      <c r="F303" s="40" t="s">
        <v>9691</v>
      </c>
      <c r="G303" s="40" t="s">
        <v>11076</v>
      </c>
    </row>
    <row r="304" spans="1:7">
      <c r="A304" s="40" t="s">
        <v>11079</v>
      </c>
      <c r="B304" s="40" t="s">
        <v>11080</v>
      </c>
      <c r="C304" s="40" t="s">
        <v>11081</v>
      </c>
      <c r="D304" s="40" t="s">
        <v>11082</v>
      </c>
      <c r="E304" s="22">
        <v>44225</v>
      </c>
      <c r="F304" s="40" t="s">
        <v>9693</v>
      </c>
      <c r="G304" s="40" t="s">
        <v>11080</v>
      </c>
    </row>
    <row r="305" spans="1:7">
      <c r="A305" s="40" t="s">
        <v>11083</v>
      </c>
      <c r="B305" s="40" t="s">
        <v>11084</v>
      </c>
      <c r="C305" s="40" t="s">
        <v>11085</v>
      </c>
      <c r="D305" s="40" t="s">
        <v>11086</v>
      </c>
      <c r="E305" s="22">
        <v>44225</v>
      </c>
      <c r="F305" s="40" t="s">
        <v>9415</v>
      </c>
      <c r="G305" s="40" t="s">
        <v>11084</v>
      </c>
    </row>
    <row r="306" spans="1:7">
      <c r="A306" s="40" t="s">
        <v>11087</v>
      </c>
      <c r="B306" s="40" t="s">
        <v>11088</v>
      </c>
      <c r="C306" s="40" t="s">
        <v>11089</v>
      </c>
      <c r="D306" s="40" t="s">
        <v>11090</v>
      </c>
      <c r="E306" s="22">
        <v>44225</v>
      </c>
      <c r="F306" s="40" t="s">
        <v>9423</v>
      </c>
      <c r="G306" s="40" t="s">
        <v>11088</v>
      </c>
    </row>
    <row r="307" spans="1:7">
      <c r="A307" s="40" t="s">
        <v>11091</v>
      </c>
      <c r="B307" s="40" t="s">
        <v>11092</v>
      </c>
      <c r="C307" s="40" t="s">
        <v>11093</v>
      </c>
      <c r="D307" s="40" t="s">
        <v>11094</v>
      </c>
      <c r="E307" s="22">
        <v>44225</v>
      </c>
      <c r="F307" s="40" t="s">
        <v>9437</v>
      </c>
      <c r="G307" s="40" t="s">
        <v>11092</v>
      </c>
    </row>
    <row r="308" spans="1:7">
      <c r="A308" s="40" t="s">
        <v>11095</v>
      </c>
      <c r="B308" s="40" t="s">
        <v>11096</v>
      </c>
      <c r="C308" s="40" t="s">
        <v>11097</v>
      </c>
      <c r="D308" s="40" t="s">
        <v>11098</v>
      </c>
      <c r="E308" s="22">
        <v>44225</v>
      </c>
      <c r="F308" s="40" t="s">
        <v>9441</v>
      </c>
      <c r="G308" s="40" t="s">
        <v>11096</v>
      </c>
    </row>
    <row r="309" spans="1:7">
      <c r="A309" s="40" t="s">
        <v>11099</v>
      </c>
      <c r="B309" s="40" t="s">
        <v>11100</v>
      </c>
      <c r="C309" s="40" t="s">
        <v>11101</v>
      </c>
      <c r="D309" s="40" t="s">
        <v>11102</v>
      </c>
      <c r="E309" s="22">
        <v>44225</v>
      </c>
      <c r="F309" s="40" t="s">
        <v>9445</v>
      </c>
      <c r="G309" s="40" t="s">
        <v>11100</v>
      </c>
    </row>
    <row r="310" spans="1:7">
      <c r="A310" s="40" t="s">
        <v>11103</v>
      </c>
      <c r="B310" s="40" t="s">
        <v>11104</v>
      </c>
      <c r="C310" s="40" t="s">
        <v>11105</v>
      </c>
      <c r="D310" s="40" t="s">
        <v>11106</v>
      </c>
      <c r="E310" s="22">
        <v>44225</v>
      </c>
      <c r="F310" s="40" t="s">
        <v>9449</v>
      </c>
      <c r="G310" s="40" t="s">
        <v>11104</v>
      </c>
    </row>
    <row r="311" spans="1:7">
      <c r="A311" s="40" t="s">
        <v>11107</v>
      </c>
      <c r="B311" s="40" t="s">
        <v>11108</v>
      </c>
      <c r="C311" s="40" t="s">
        <v>11109</v>
      </c>
      <c r="D311" s="40" t="s">
        <v>11110</v>
      </c>
      <c r="E311" s="22">
        <v>44225</v>
      </c>
      <c r="F311" s="40" t="s">
        <v>9453</v>
      </c>
      <c r="G311" s="40" t="s">
        <v>11108</v>
      </c>
    </row>
    <row r="312" spans="1:7">
      <c r="A312" s="40" t="s">
        <v>11111</v>
      </c>
      <c r="B312" s="40" t="s">
        <v>11112</v>
      </c>
      <c r="C312" s="40" t="s">
        <v>11113</v>
      </c>
      <c r="D312" s="40" t="s">
        <v>11114</v>
      </c>
      <c r="E312" s="22">
        <v>44225</v>
      </c>
      <c r="F312" s="40" t="s">
        <v>9457</v>
      </c>
      <c r="G312" s="40" t="s">
        <v>11112</v>
      </c>
    </row>
    <row r="313" spans="1:7">
      <c r="A313" s="40" t="s">
        <v>11115</v>
      </c>
      <c r="B313" s="40" t="s">
        <v>11116</v>
      </c>
      <c r="C313" s="40" t="s">
        <v>11117</v>
      </c>
      <c r="D313" s="40" t="s">
        <v>11118</v>
      </c>
      <c r="E313" s="22">
        <v>44225</v>
      </c>
      <c r="F313" s="40" t="s">
        <v>9461</v>
      </c>
      <c r="G313" s="40" t="s">
        <v>11116</v>
      </c>
    </row>
    <row r="314" spans="1:7">
      <c r="A314" s="40" t="s">
        <v>11119</v>
      </c>
      <c r="B314" s="40" t="s">
        <v>11120</v>
      </c>
      <c r="C314" s="40" t="s">
        <v>11121</v>
      </c>
      <c r="D314" s="40" t="s">
        <v>11122</v>
      </c>
      <c r="E314" s="22">
        <v>44225</v>
      </c>
      <c r="F314" s="40" t="s">
        <v>9465</v>
      </c>
      <c r="G314" s="40" t="s">
        <v>11120</v>
      </c>
    </row>
    <row r="315" spans="1:7">
      <c r="A315" s="40" t="s">
        <v>11123</v>
      </c>
      <c r="B315" s="40" t="s">
        <v>11124</v>
      </c>
      <c r="C315" s="40" t="s">
        <v>11125</v>
      </c>
      <c r="D315" s="40" t="s">
        <v>11126</v>
      </c>
      <c r="E315" s="22">
        <v>44225</v>
      </c>
      <c r="F315" s="40" t="s">
        <v>9469</v>
      </c>
      <c r="G315" s="40" t="s">
        <v>11124</v>
      </c>
    </row>
    <row r="316" spans="1:7">
      <c r="A316" s="40" t="s">
        <v>11127</v>
      </c>
      <c r="B316" s="40" t="s">
        <v>11128</v>
      </c>
      <c r="C316" s="40" t="s">
        <v>11129</v>
      </c>
      <c r="D316" s="40" t="s">
        <v>11130</v>
      </c>
      <c r="E316" s="22">
        <v>44225</v>
      </c>
      <c r="F316" s="40" t="s">
        <v>9473</v>
      </c>
      <c r="G316" s="40" t="s">
        <v>11128</v>
      </c>
    </row>
    <row r="317" spans="1:7">
      <c r="A317" s="40" t="s">
        <v>11131</v>
      </c>
      <c r="B317" s="40" t="s">
        <v>11132</v>
      </c>
      <c r="C317" s="40" t="s">
        <v>11133</v>
      </c>
      <c r="D317" s="40" t="s">
        <v>11134</v>
      </c>
      <c r="E317" s="22">
        <v>44225</v>
      </c>
      <c r="F317" s="40" t="s">
        <v>792</v>
      </c>
      <c r="G317" s="40" t="s">
        <v>11132</v>
      </c>
    </row>
    <row r="318" spans="1:7">
      <c r="A318" s="40" t="s">
        <v>11135</v>
      </c>
      <c r="B318" s="40" t="s">
        <v>11136</v>
      </c>
      <c r="C318" s="40" t="s">
        <v>11137</v>
      </c>
      <c r="D318" s="40" t="s">
        <v>11138</v>
      </c>
      <c r="E318" s="22">
        <v>44225</v>
      </c>
      <c r="F318" s="40" t="s">
        <v>815</v>
      </c>
      <c r="G318" s="40" t="s">
        <v>11136</v>
      </c>
    </row>
  </sheetData>
  <conditionalFormatting sqref="D1">
    <cfRule type="duplicateValues" dxfId="445" priority="10"/>
  </conditionalFormatting>
  <conditionalFormatting sqref="D1">
    <cfRule type="duplicateValues" dxfId="444" priority="11"/>
  </conditionalFormatting>
  <conditionalFormatting sqref="D1">
    <cfRule type="duplicateValues" dxfId="443" priority="12"/>
  </conditionalFormatting>
  <conditionalFormatting sqref="I2">
    <cfRule type="duplicateValues" dxfId="442" priority="8"/>
  </conditionalFormatting>
  <conditionalFormatting sqref="I2">
    <cfRule type="duplicateValues" dxfId="441" priority="9"/>
  </conditionalFormatting>
  <conditionalFormatting sqref="I4:I5">
    <cfRule type="duplicateValues" dxfId="440" priority="6"/>
  </conditionalFormatting>
  <conditionalFormatting sqref="I4:I5">
    <cfRule type="duplicateValues" dxfId="439" priority="7"/>
  </conditionalFormatting>
  <conditionalFormatting sqref="P1">
    <cfRule type="duplicateValues" dxfId="438" priority="3"/>
  </conditionalFormatting>
  <conditionalFormatting sqref="P1">
    <cfRule type="duplicateValues" dxfId="437" priority="4"/>
  </conditionalFormatting>
  <conditionalFormatting sqref="P1">
    <cfRule type="duplicateValues" dxfId="436" priority="5"/>
  </conditionalFormatting>
  <conditionalFormatting sqref="P2:P3">
    <cfRule type="duplicateValues" dxfId="435" priority="1"/>
  </conditionalFormatting>
  <conditionalFormatting sqref="P2:P3">
    <cfRule type="duplicateValues" dxfId="434" priority="2"/>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4B0D9-71B4-864E-8FE8-DB7EB4A3DD1B}">
  <dimension ref="A1:AO161"/>
  <sheetViews>
    <sheetView zoomScale="75" workbookViewId="0">
      <selection activeCell="E23" sqref="E22:E23"/>
    </sheetView>
  </sheetViews>
  <sheetFormatPr baseColWidth="10" defaultRowHeight="16"/>
  <cols>
    <col min="1" max="1" width="12.1640625" style="5" bestFit="1" customWidth="1"/>
    <col min="2" max="2" width="11.5" style="5" bestFit="1" customWidth="1"/>
    <col min="3" max="3" width="11" style="5" bestFit="1" customWidth="1"/>
    <col min="4" max="4" width="12.83203125" style="5" bestFit="1" customWidth="1"/>
    <col min="5" max="5" width="44.1640625" bestFit="1" customWidth="1"/>
    <col min="6" max="6" width="15.6640625" customWidth="1"/>
    <col min="7" max="7" width="11.5" style="5" customWidth="1"/>
    <col min="8" max="9" width="16.5" style="5" customWidth="1"/>
    <col min="10" max="10" width="13.83203125" style="5" customWidth="1"/>
    <col min="11" max="12" width="8.83203125"/>
    <col min="13" max="13" width="33.1640625" customWidth="1"/>
    <col min="14" max="14" width="16.5" customWidth="1"/>
    <col min="16" max="16" width="16.5" bestFit="1" customWidth="1"/>
    <col min="17" max="17" width="20.6640625" bestFit="1" customWidth="1"/>
    <col min="18" max="18" width="22.33203125" customWidth="1"/>
    <col min="28" max="28" width="16" bestFit="1" customWidth="1"/>
    <col min="29" max="29" width="14.33203125" bestFit="1" customWidth="1"/>
    <col min="30" max="30" width="15.83203125" bestFit="1" customWidth="1"/>
    <col min="31" max="31" width="12.6640625" bestFit="1" customWidth="1"/>
    <col min="32" max="32" width="28.83203125" bestFit="1" customWidth="1"/>
    <col min="33" max="33" width="19.1640625" bestFit="1" customWidth="1"/>
    <col min="34" max="34" width="16" bestFit="1" customWidth="1"/>
    <col min="35" max="35" width="11.6640625" bestFit="1" customWidth="1"/>
    <col min="36" max="36" width="19.1640625" style="5" bestFit="1" customWidth="1"/>
    <col min="37" max="37" width="12.6640625" style="5" bestFit="1" customWidth="1"/>
    <col min="38" max="38" width="13.33203125" customWidth="1"/>
  </cols>
  <sheetData>
    <row r="1" spans="1:41">
      <c r="A1" s="5" t="s">
        <v>9988</v>
      </c>
      <c r="B1" s="5" t="s">
        <v>9989</v>
      </c>
      <c r="C1" s="5" t="s">
        <v>9990</v>
      </c>
      <c r="D1" s="5" t="s">
        <v>9991</v>
      </c>
      <c r="E1" s="115"/>
      <c r="F1" s="5" t="s">
        <v>9528</v>
      </c>
      <c r="G1" s="5" t="s">
        <v>9514</v>
      </c>
      <c r="H1" s="5" t="s">
        <v>9515</v>
      </c>
      <c r="I1" s="5" t="s">
        <v>9722</v>
      </c>
      <c r="J1" s="5" t="s">
        <v>1543</v>
      </c>
      <c r="K1" s="5" t="s">
        <v>2191</v>
      </c>
      <c r="L1" s="5" t="s">
        <v>9516</v>
      </c>
      <c r="M1" s="5" t="s">
        <v>9517</v>
      </c>
      <c r="N1" s="5" t="s">
        <v>9518</v>
      </c>
      <c r="P1" s="5" t="s">
        <v>9528</v>
      </c>
      <c r="Q1" s="5" t="s">
        <v>1543</v>
      </c>
      <c r="R1" s="5" t="s">
        <v>9515</v>
      </c>
      <c r="S1" s="5" t="s">
        <v>9738</v>
      </c>
      <c r="T1" s="5" t="s">
        <v>9739</v>
      </c>
      <c r="U1" s="5" t="s">
        <v>2191</v>
      </c>
      <c r="V1" s="5" t="s">
        <v>9516</v>
      </c>
      <c r="W1" s="5" t="s">
        <v>9517</v>
      </c>
      <c r="X1" s="5" t="s">
        <v>9518</v>
      </c>
      <c r="AC1" s="137"/>
      <c r="AE1" s="4"/>
      <c r="AF1" s="4"/>
      <c r="AG1" s="4" t="s">
        <v>5434</v>
      </c>
      <c r="AJ1"/>
      <c r="AK1" s="4" t="s">
        <v>5434</v>
      </c>
      <c r="AO1" s="5" t="s">
        <v>4155</v>
      </c>
    </row>
    <row r="2" spans="1:41">
      <c r="A2" t="s">
        <v>3921</v>
      </c>
      <c r="B2" s="5" t="str">
        <f>VLOOKUP($A2,'All_useable_T.pal_01-2020_refil'!$B:$AJ,31,FALSE)</f>
        <v>No</v>
      </c>
      <c r="C2" s="5" t="str">
        <f>VLOOKUP($A2,'All_useable_T.pal_01-2020_refil'!$B:$AJ,34,FALSE)</f>
        <v>No</v>
      </c>
      <c r="D2" s="5" t="s">
        <v>9987</v>
      </c>
      <c r="E2" s="115"/>
      <c r="F2" t="s">
        <v>9640</v>
      </c>
      <c r="G2" s="5" t="s">
        <v>9716</v>
      </c>
      <c r="H2" s="5">
        <v>20190215</v>
      </c>
      <c r="I2" s="23">
        <v>43497</v>
      </c>
      <c r="J2" s="5" t="s">
        <v>9721</v>
      </c>
      <c r="K2" s="5" t="s">
        <v>9520</v>
      </c>
      <c r="L2">
        <v>55</v>
      </c>
      <c r="M2" s="5" t="s">
        <v>2805</v>
      </c>
      <c r="N2" s="5" t="s">
        <v>172</v>
      </c>
      <c r="P2" t="s">
        <v>9638</v>
      </c>
      <c r="Q2" s="169" t="s">
        <v>9723</v>
      </c>
      <c r="R2" s="170" t="s">
        <v>9724</v>
      </c>
      <c r="S2" t="s">
        <v>9551</v>
      </c>
      <c r="T2" s="22">
        <v>41671</v>
      </c>
      <c r="U2" s="137" t="s">
        <v>6611</v>
      </c>
      <c r="V2">
        <v>23</v>
      </c>
      <c r="W2" s="137" t="s">
        <v>9657</v>
      </c>
      <c r="X2" t="s">
        <v>1456</v>
      </c>
      <c r="AC2" s="137"/>
      <c r="AE2" s="23"/>
      <c r="AG2" t="s">
        <v>9664</v>
      </c>
      <c r="AI2" s="22"/>
      <c r="AK2" s="23"/>
      <c r="AO2" s="5" t="s">
        <v>6046</v>
      </c>
    </row>
    <row r="3" spans="1:41">
      <c r="A3" t="s">
        <v>3930</v>
      </c>
      <c r="B3" s="5" t="str">
        <f>VLOOKUP($A3,'All_useable_T.pal_01-2020_refil'!$B:$AJ,31,FALSE)</f>
        <v>No</v>
      </c>
      <c r="C3" s="5" t="str">
        <f>VLOOKUP($A3,'All_useable_T.pal_01-2020_refil'!$B:$AJ,34,FALSE)</f>
        <v>No</v>
      </c>
      <c r="D3" s="5" t="s">
        <v>9987</v>
      </c>
      <c r="E3" s="115"/>
      <c r="F3" t="s">
        <v>9458</v>
      </c>
      <c r="G3" s="5" t="s">
        <v>9717</v>
      </c>
      <c r="H3" s="5">
        <v>20190214</v>
      </c>
      <c r="I3" s="23">
        <v>43497</v>
      </c>
      <c r="J3" s="5" t="s">
        <v>9554</v>
      </c>
      <c r="K3" s="5" t="s">
        <v>9520</v>
      </c>
      <c r="L3">
        <v>65</v>
      </c>
      <c r="M3" s="5" t="s">
        <v>2805</v>
      </c>
      <c r="N3" s="5" t="s">
        <v>172</v>
      </c>
      <c r="P3" t="s">
        <v>9476</v>
      </c>
      <c r="Q3" s="171" t="s">
        <v>9725</v>
      </c>
      <c r="R3" s="170" t="s">
        <v>9726</v>
      </c>
      <c r="S3" t="s">
        <v>9554</v>
      </c>
      <c r="T3" s="22">
        <v>41609</v>
      </c>
      <c r="U3" s="137" t="s">
        <v>6613</v>
      </c>
      <c r="V3">
        <v>36</v>
      </c>
      <c r="W3" s="137" t="s">
        <v>9657</v>
      </c>
      <c r="X3" t="s">
        <v>1456</v>
      </c>
      <c r="AC3" s="137"/>
      <c r="AE3" s="34"/>
      <c r="AF3" s="34"/>
      <c r="AG3" s="34" t="s">
        <v>9491</v>
      </c>
      <c r="AI3" s="22"/>
      <c r="AK3" s="23"/>
      <c r="AO3" s="5" t="s">
        <v>4223</v>
      </c>
    </row>
    <row r="4" spans="1:41">
      <c r="A4" t="s">
        <v>3934</v>
      </c>
      <c r="B4" s="5" t="str">
        <f>VLOOKUP($A4,'All_useable_T.pal_01-2020_refil'!$B:$AJ,31,FALSE)</f>
        <v>No</v>
      </c>
      <c r="C4" s="5" t="str">
        <f>VLOOKUP($A4,'All_useable_T.pal_01-2020_refil'!$B:$AJ,34,FALSE)</f>
        <v>No</v>
      </c>
      <c r="D4" s="5" t="s">
        <v>172</v>
      </c>
      <c r="E4" s="115"/>
      <c r="F4" t="s">
        <v>9460</v>
      </c>
      <c r="G4" s="5" t="s">
        <v>9716</v>
      </c>
      <c r="H4" s="5">
        <v>20190304</v>
      </c>
      <c r="I4" s="23">
        <v>43525</v>
      </c>
      <c r="J4" s="5" t="s">
        <v>9721</v>
      </c>
      <c r="K4" s="5" t="s">
        <v>9520</v>
      </c>
      <c r="L4">
        <v>58</v>
      </c>
      <c r="M4" s="5" t="s">
        <v>2805</v>
      </c>
      <c r="N4" s="5" t="s">
        <v>172</v>
      </c>
      <c r="P4" t="s">
        <v>9444</v>
      </c>
      <c r="Q4" s="172" t="s">
        <v>9727</v>
      </c>
      <c r="R4" s="170" t="s">
        <v>9728</v>
      </c>
      <c r="S4" t="s">
        <v>1470</v>
      </c>
      <c r="T4" s="22">
        <v>41699</v>
      </c>
      <c r="U4" s="137" t="s">
        <v>6611</v>
      </c>
      <c r="V4">
        <v>21</v>
      </c>
      <c r="W4" s="137" t="s">
        <v>9657</v>
      </c>
      <c r="X4" t="s">
        <v>1456</v>
      </c>
      <c r="AC4" s="137"/>
      <c r="AE4" s="34"/>
      <c r="AF4" s="34"/>
      <c r="AG4" s="34" t="s">
        <v>9488</v>
      </c>
      <c r="AI4" s="22"/>
      <c r="AK4" s="23"/>
      <c r="AO4" s="5" t="s">
        <v>4156</v>
      </c>
    </row>
    <row r="5" spans="1:41">
      <c r="A5" t="s">
        <v>3935</v>
      </c>
      <c r="B5" s="5" t="str">
        <f>VLOOKUP($A5,'All_useable_T.pal_01-2020_refil'!$B:$AJ,31,FALSE)</f>
        <v>No</v>
      </c>
      <c r="C5" s="5" t="str">
        <f>VLOOKUP($A5,'All_useable_T.pal_01-2020_refil'!$B:$AJ,34,FALSE)</f>
        <v>No</v>
      </c>
      <c r="D5" s="5" t="s">
        <v>172</v>
      </c>
      <c r="E5" s="115"/>
      <c r="F5" t="s">
        <v>9462</v>
      </c>
      <c r="G5" s="5" t="s">
        <v>9718</v>
      </c>
      <c r="H5" s="5">
        <v>20190314</v>
      </c>
      <c r="I5" s="23">
        <v>43525</v>
      </c>
      <c r="J5" s="5" t="s">
        <v>9554</v>
      </c>
      <c r="K5" s="5" t="s">
        <v>9520</v>
      </c>
      <c r="L5">
        <v>26</v>
      </c>
      <c r="M5" s="5" t="s">
        <v>172</v>
      </c>
      <c r="N5" s="5" t="s">
        <v>172</v>
      </c>
      <c r="P5" t="s">
        <v>9446</v>
      </c>
      <c r="Q5" s="171" t="s">
        <v>9725</v>
      </c>
      <c r="R5" s="170" t="s">
        <v>9729</v>
      </c>
      <c r="S5" t="s">
        <v>9554</v>
      </c>
      <c r="T5" s="22">
        <v>41699</v>
      </c>
      <c r="U5" s="137" t="s">
        <v>6613</v>
      </c>
      <c r="V5">
        <v>19</v>
      </c>
      <c r="W5" s="137" t="s">
        <v>9657</v>
      </c>
      <c r="X5" t="s">
        <v>1456</v>
      </c>
      <c r="AC5" s="137"/>
      <c r="AE5" s="34"/>
      <c r="AF5" s="34"/>
      <c r="AG5" s="34" t="s">
        <v>9489</v>
      </c>
      <c r="AI5" s="22"/>
      <c r="AK5" s="23"/>
    </row>
    <row r="6" spans="1:41">
      <c r="A6" t="s">
        <v>3936</v>
      </c>
      <c r="B6" s="5" t="str">
        <f>VLOOKUP($A6,'All_useable_T.pal_01-2020_refil'!$B:$AJ,31,FALSE)</f>
        <v>No</v>
      </c>
      <c r="C6" s="5" t="str">
        <f>VLOOKUP($A6,'All_useable_T.pal_01-2020_refil'!$B:$AJ,34,FALSE)</f>
        <v>No</v>
      </c>
      <c r="D6" s="5" t="s">
        <v>172</v>
      </c>
      <c r="E6" s="115"/>
      <c r="F6" t="s">
        <v>9464</v>
      </c>
      <c r="G6" s="5" t="s">
        <v>9719</v>
      </c>
      <c r="H6" s="5">
        <v>20190503</v>
      </c>
      <c r="I6" s="23">
        <v>43586</v>
      </c>
      <c r="J6" s="5" t="s">
        <v>9554</v>
      </c>
      <c r="K6" s="5" t="s">
        <v>9520</v>
      </c>
      <c r="L6">
        <v>29</v>
      </c>
      <c r="M6" s="5" t="s">
        <v>172</v>
      </c>
      <c r="N6" s="5" t="s">
        <v>172</v>
      </c>
      <c r="P6" t="s">
        <v>9448</v>
      </c>
      <c r="Q6" s="172" t="s">
        <v>9730</v>
      </c>
      <c r="R6" s="173" t="s">
        <v>9731</v>
      </c>
      <c r="S6" t="s">
        <v>1470</v>
      </c>
      <c r="T6" s="22">
        <v>41730</v>
      </c>
      <c r="U6" s="137" t="s">
        <v>6611</v>
      </c>
      <c r="V6">
        <v>18</v>
      </c>
      <c r="W6" s="137" t="s">
        <v>9657</v>
      </c>
      <c r="X6" t="s">
        <v>1461</v>
      </c>
      <c r="AC6" s="137"/>
      <c r="AE6" s="34"/>
      <c r="AF6" s="34"/>
      <c r="AG6" s="34" t="s">
        <v>9490</v>
      </c>
      <c r="AI6" s="22"/>
      <c r="AK6" s="23"/>
      <c r="AO6" s="5" t="s">
        <v>3099</v>
      </c>
    </row>
    <row r="7" spans="1:41">
      <c r="A7" t="s">
        <v>3902</v>
      </c>
      <c r="B7" s="5" t="str">
        <f>VLOOKUP($A7,'All_useable_T.pal_01-2020_refil'!$B:$AJ,31,FALSE)</f>
        <v>No</v>
      </c>
      <c r="C7" s="5" t="str">
        <f>VLOOKUP($A7,'All_useable_T.pal_01-2020_refil'!$B:$AJ,34,FALSE)</f>
        <v>No</v>
      </c>
      <c r="D7" s="5" t="s">
        <v>172</v>
      </c>
      <c r="E7" s="115"/>
      <c r="F7" t="s">
        <v>9466</v>
      </c>
      <c r="G7" s="5" t="s">
        <v>9720</v>
      </c>
      <c r="H7" s="5">
        <v>20190601</v>
      </c>
      <c r="I7" s="23">
        <v>43617</v>
      </c>
      <c r="J7" s="5" t="s">
        <v>9721</v>
      </c>
      <c r="K7" s="5" t="s">
        <v>9520</v>
      </c>
      <c r="L7">
        <v>43</v>
      </c>
      <c r="M7" s="5" t="s">
        <v>172</v>
      </c>
      <c r="N7" t="s">
        <v>1461</v>
      </c>
      <c r="P7" t="s">
        <v>9450</v>
      </c>
      <c r="Q7" s="172" t="s">
        <v>9730</v>
      </c>
      <c r="R7" s="173" t="s">
        <v>9732</v>
      </c>
      <c r="S7" t="s">
        <v>1470</v>
      </c>
      <c r="T7" s="22">
        <v>41760</v>
      </c>
      <c r="U7" s="137" t="s">
        <v>6611</v>
      </c>
      <c r="V7">
        <v>20</v>
      </c>
      <c r="W7" s="137" t="s">
        <v>9657</v>
      </c>
      <c r="X7" t="s">
        <v>1461</v>
      </c>
      <c r="AC7" s="137"/>
      <c r="AE7" s="34"/>
      <c r="AF7" s="34"/>
      <c r="AG7" s="34" t="s">
        <v>9494</v>
      </c>
      <c r="AI7" s="22"/>
      <c r="AK7" s="23"/>
      <c r="AO7" s="5" t="s">
        <v>3097</v>
      </c>
    </row>
    <row r="8" spans="1:41">
      <c r="A8" t="s">
        <v>3903</v>
      </c>
      <c r="B8" s="5" t="str">
        <f>VLOOKUP($A8,'All_useable_T.pal_01-2020_refil'!$B:$AJ,31,FALSE)</f>
        <v>No</v>
      </c>
      <c r="C8" s="5" t="str">
        <f>VLOOKUP($A8,'All_useable_T.pal_01-2020_refil'!$B:$AJ,34,FALSE)</f>
        <v>No</v>
      </c>
      <c r="D8" s="5" t="s">
        <v>172</v>
      </c>
      <c r="E8" s="115"/>
      <c r="F8" t="s">
        <v>9468</v>
      </c>
      <c r="G8" s="5" t="s">
        <v>9716</v>
      </c>
      <c r="H8" s="5">
        <v>20191008</v>
      </c>
      <c r="I8" s="165">
        <v>43739</v>
      </c>
      <c r="J8" s="5" t="s">
        <v>9721</v>
      </c>
      <c r="K8" s="5" t="s">
        <v>9520</v>
      </c>
      <c r="L8">
        <v>67</v>
      </c>
      <c r="M8" s="5" t="s">
        <v>172</v>
      </c>
      <c r="N8" t="s">
        <v>9556</v>
      </c>
      <c r="P8" t="s">
        <v>9639</v>
      </c>
      <c r="Q8" s="172" t="s">
        <v>9730</v>
      </c>
      <c r="R8" s="173" t="s">
        <v>9733</v>
      </c>
      <c r="S8" t="s">
        <v>1470</v>
      </c>
      <c r="T8" s="22">
        <v>41730</v>
      </c>
      <c r="U8" s="137" t="s">
        <v>6611</v>
      </c>
      <c r="V8">
        <v>20</v>
      </c>
      <c r="W8" s="137" t="s">
        <v>9657</v>
      </c>
      <c r="X8" t="s">
        <v>1461</v>
      </c>
      <c r="AC8" s="137"/>
      <c r="AE8" s="34"/>
      <c r="AF8" s="34"/>
      <c r="AG8" s="34" t="s">
        <v>9495</v>
      </c>
      <c r="AI8" s="22"/>
      <c r="AK8" s="23"/>
      <c r="AO8" s="5" t="s">
        <v>6185</v>
      </c>
    </row>
    <row r="9" spans="1:41">
      <c r="A9" t="s">
        <v>3907</v>
      </c>
      <c r="B9" s="5" t="str">
        <f>VLOOKUP($A9,'All_useable_T.pal_01-2020_refil'!$B:$AJ,31,FALSE)</f>
        <v>No</v>
      </c>
      <c r="C9" s="5" t="str">
        <f>VLOOKUP($A9,'All_useable_T.pal_01-2020_refil'!$B:$AJ,34,FALSE)</f>
        <v>No</v>
      </c>
      <c r="D9" s="5" t="s">
        <v>172</v>
      </c>
      <c r="E9" s="115"/>
      <c r="P9" t="s">
        <v>9452</v>
      </c>
      <c r="Q9" s="169" t="s">
        <v>9734</v>
      </c>
      <c r="R9" s="173" t="s">
        <v>9735</v>
      </c>
      <c r="S9" t="s">
        <v>1464</v>
      </c>
      <c r="T9" s="22">
        <v>41760</v>
      </c>
      <c r="U9" s="137" t="s">
        <v>6611</v>
      </c>
      <c r="V9">
        <v>16</v>
      </c>
      <c r="W9" s="137" t="s">
        <v>2807</v>
      </c>
      <c r="X9" t="s">
        <v>1456</v>
      </c>
      <c r="AC9" s="137"/>
      <c r="AE9" s="34"/>
      <c r="AF9" s="34"/>
      <c r="AG9" s="34" t="s">
        <v>9708</v>
      </c>
      <c r="AI9" s="22"/>
      <c r="AK9" s="23"/>
      <c r="AO9" s="5" t="s">
        <v>3096</v>
      </c>
    </row>
    <row r="10" spans="1:41">
      <c r="A10" t="s">
        <v>3914</v>
      </c>
      <c r="B10" s="5" t="str">
        <f>VLOOKUP($A10,'All_useable_T.pal_01-2020_refil'!$B:$AJ,31,FALSE)</f>
        <v>No</v>
      </c>
      <c r="C10" s="5" t="str">
        <f>VLOOKUP($A10,'All_useable_T.pal_01-2020_refil'!$B:$AJ,34,FALSE)</f>
        <v>Yes</v>
      </c>
      <c r="D10" s="5" t="s">
        <v>9987</v>
      </c>
      <c r="E10" s="115"/>
      <c r="P10" t="s">
        <v>9454</v>
      </c>
      <c r="Q10" s="172" t="s">
        <v>9730</v>
      </c>
      <c r="R10" s="170" t="s">
        <v>9736</v>
      </c>
      <c r="S10" t="s">
        <v>1470</v>
      </c>
      <c r="T10" s="22">
        <v>41699</v>
      </c>
      <c r="U10" s="137" t="s">
        <v>6611</v>
      </c>
      <c r="V10">
        <v>20</v>
      </c>
      <c r="W10" s="137" t="s">
        <v>9657</v>
      </c>
      <c r="X10" t="s">
        <v>1461</v>
      </c>
      <c r="AC10" s="137"/>
      <c r="AE10" s="34"/>
      <c r="AF10" s="34"/>
      <c r="AG10" s="34" t="s">
        <v>5581</v>
      </c>
      <c r="AI10" s="22"/>
      <c r="AK10" s="23"/>
    </row>
    <row r="11" spans="1:41">
      <c r="B11" s="5" t="e">
        <f>VLOOKUP($A11,'All_useable_T.pal_01-2020_refil'!$B:$AJ,31,FALSE)</f>
        <v>#N/A</v>
      </c>
      <c r="C11" s="5" t="e">
        <f>VLOOKUP($A11,'All_useable_T.pal_01-2020_refil'!$B:$AJ,34,FALSE)</f>
        <v>#N/A</v>
      </c>
      <c r="D11" s="5" t="s">
        <v>172</v>
      </c>
      <c r="E11" s="115"/>
      <c r="P11" t="s">
        <v>9456</v>
      </c>
      <c r="Q11" s="171" t="s">
        <v>9725</v>
      </c>
      <c r="R11" s="173" t="s">
        <v>9737</v>
      </c>
      <c r="S11" t="s">
        <v>9554</v>
      </c>
      <c r="T11" s="22">
        <v>41730</v>
      </c>
      <c r="U11" s="137" t="s">
        <v>6611</v>
      </c>
      <c r="V11">
        <v>16</v>
      </c>
      <c r="W11" s="137" t="s">
        <v>9657</v>
      </c>
      <c r="X11" t="s">
        <v>1461</v>
      </c>
      <c r="AC11" s="137"/>
      <c r="AE11" s="34"/>
      <c r="AF11" s="34"/>
      <c r="AG11" s="34" t="s">
        <v>5787</v>
      </c>
      <c r="AI11" s="22"/>
      <c r="AK11" s="23"/>
      <c r="AO11" s="5" t="s">
        <v>3232</v>
      </c>
    </row>
    <row r="12" spans="1:41">
      <c r="B12" s="5" t="e">
        <f>VLOOKUP($A12,'All_useable_T.pal_01-2020_refil'!$B:$AJ,31,FALSE)</f>
        <v>#N/A</v>
      </c>
      <c r="C12" s="5" t="e">
        <f>VLOOKUP($A12,'All_useable_T.pal_01-2020_refil'!$B:$AJ,34,FALSE)</f>
        <v>#N/A</v>
      </c>
      <c r="D12" s="5" t="s">
        <v>172</v>
      </c>
      <c r="E12" s="115"/>
      <c r="AC12" s="137"/>
      <c r="AE12" s="34"/>
      <c r="AF12" s="34"/>
      <c r="AG12" s="34" t="s">
        <v>9379</v>
      </c>
      <c r="AI12" s="22"/>
      <c r="AK12" s="23"/>
      <c r="AO12" s="5" t="s">
        <v>3233</v>
      </c>
    </row>
    <row r="13" spans="1:41">
      <c r="B13" s="5" t="e">
        <f>VLOOKUP($A13,'All_useable_T.pal_01-2020_refil'!$B:$AJ,31,FALSE)</f>
        <v>#N/A</v>
      </c>
      <c r="C13" s="5" t="e">
        <f>VLOOKUP($A13,'All_useable_T.pal_01-2020_refil'!$B:$AJ,34,FALSE)</f>
        <v>#N/A</v>
      </c>
      <c r="D13" s="5" t="s">
        <v>172</v>
      </c>
      <c r="E13" s="115"/>
      <c r="AC13" s="137"/>
      <c r="AE13" s="34"/>
      <c r="AF13" s="34"/>
      <c r="AG13" s="34" t="s">
        <v>9663</v>
      </c>
      <c r="AI13" s="22"/>
      <c r="AK13" s="23"/>
      <c r="AO13" s="5" t="s">
        <v>3234</v>
      </c>
    </row>
    <row r="14" spans="1:41">
      <c r="B14" s="5" t="e">
        <f>VLOOKUP($A14,'All_useable_T.pal_01-2020_refil'!$B:$AJ,31,FALSE)</f>
        <v>#N/A</v>
      </c>
      <c r="C14" s="5" t="e">
        <f>VLOOKUP($A14,'All_useable_T.pal_01-2020_refil'!$B:$AJ,34,FALSE)</f>
        <v>#N/A</v>
      </c>
      <c r="D14" s="5" t="s">
        <v>172</v>
      </c>
      <c r="E14" s="115"/>
      <c r="AC14" s="137"/>
      <c r="AE14" s="34"/>
      <c r="AF14" s="34"/>
      <c r="AG14" s="34" t="s">
        <v>9486</v>
      </c>
      <c r="AI14" s="22"/>
      <c r="AK14" s="23"/>
    </row>
    <row r="15" spans="1:41">
      <c r="B15" s="5" t="e">
        <f>VLOOKUP($A15,'All_useable_T.pal_01-2020_refil'!$B:$AJ,31,FALSE)</f>
        <v>#N/A</v>
      </c>
      <c r="C15" s="5" t="e">
        <f>VLOOKUP($A15,'All_useable_T.pal_01-2020_refil'!$B:$AJ,34,FALSE)</f>
        <v>#N/A</v>
      </c>
      <c r="D15" s="5" t="s">
        <v>172</v>
      </c>
      <c r="E15" s="115"/>
      <c r="AC15" s="137"/>
      <c r="AE15" s="34"/>
      <c r="AF15" s="34"/>
      <c r="AG15" s="34" t="s">
        <v>9496</v>
      </c>
      <c r="AI15" s="22"/>
      <c r="AK15" s="23"/>
      <c r="AO15" s="5" t="s">
        <v>3354</v>
      </c>
    </row>
    <row r="16" spans="1:41">
      <c r="B16" s="5" t="e">
        <f>VLOOKUP($A16,'All_useable_T.pal_01-2020_refil'!$B:$AJ,31,FALSE)</f>
        <v>#N/A</v>
      </c>
      <c r="C16" s="5" t="e">
        <f>VLOOKUP($A16,'All_useable_T.pal_01-2020_refil'!$B:$AJ,34,FALSE)</f>
        <v>#N/A</v>
      </c>
      <c r="D16" s="5" t="s">
        <v>172</v>
      </c>
      <c r="E16" s="115"/>
      <c r="AC16" s="137"/>
      <c r="AE16" s="34"/>
      <c r="AF16" s="34"/>
      <c r="AG16" s="34" t="s">
        <v>9679</v>
      </c>
      <c r="AI16" s="22"/>
      <c r="AK16" s="23"/>
      <c r="AO16" s="5" t="s">
        <v>3355</v>
      </c>
    </row>
    <row r="17" spans="2:41">
      <c r="B17" s="5" t="e">
        <f>VLOOKUP($A17,'All_useable_T.pal_01-2020_refil'!$B:$AJ,31,FALSE)</f>
        <v>#N/A</v>
      </c>
      <c r="C17" s="5" t="e">
        <f>VLOOKUP($A17,'All_useable_T.pal_01-2020_refil'!$B:$AJ,34,FALSE)</f>
        <v>#N/A</v>
      </c>
      <c r="D17" s="5" t="s">
        <v>172</v>
      </c>
      <c r="E17" s="115"/>
      <c r="AC17" s="137"/>
      <c r="AE17" s="34"/>
      <c r="AF17" s="34"/>
      <c r="AG17" s="34" t="s">
        <v>9493</v>
      </c>
      <c r="AI17" s="22"/>
      <c r="AK17" s="23"/>
      <c r="AO17" s="5" t="s">
        <v>3430</v>
      </c>
    </row>
    <row r="18" spans="2:41">
      <c r="B18" s="5" t="e">
        <f>VLOOKUP($A18,'All_useable_T.pal_01-2020_refil'!$B:$AJ,31,FALSE)</f>
        <v>#N/A</v>
      </c>
      <c r="C18" s="5" t="e">
        <f>VLOOKUP($A18,'All_useable_T.pal_01-2020_refil'!$B:$AJ,34,FALSE)</f>
        <v>#N/A</v>
      </c>
      <c r="D18" s="5" t="s">
        <v>172</v>
      </c>
      <c r="E18" s="115"/>
      <c r="AC18" s="137"/>
      <c r="AE18" s="34"/>
      <c r="AF18" s="34"/>
      <c r="AG18" s="34" t="s">
        <v>3690</v>
      </c>
      <c r="AI18" s="22"/>
      <c r="AK18" s="23"/>
      <c r="AO18" s="5" t="s">
        <v>3428</v>
      </c>
    </row>
    <row r="19" spans="2:41">
      <c r="E19" s="115"/>
      <c r="AC19" s="137"/>
      <c r="AE19" s="34"/>
      <c r="AF19" s="34"/>
      <c r="AG19" s="34" t="s">
        <v>3709</v>
      </c>
      <c r="AI19" s="22"/>
      <c r="AK19" s="23"/>
    </row>
    <row r="20" spans="2:41">
      <c r="E20" s="115"/>
      <c r="AC20" s="137"/>
      <c r="AE20" s="34"/>
      <c r="AF20" s="34"/>
      <c r="AG20" s="34" t="s">
        <v>5732</v>
      </c>
      <c r="AI20" s="22"/>
      <c r="AK20" s="23"/>
    </row>
    <row r="21" spans="2:41">
      <c r="E21" s="115"/>
      <c r="AC21" s="137"/>
      <c r="AE21" s="34"/>
      <c r="AF21" s="34"/>
      <c r="AG21" s="34" t="s">
        <v>5757</v>
      </c>
      <c r="AI21" s="22"/>
    </row>
    <row r="22" spans="2:41">
      <c r="E22" s="115"/>
      <c r="AC22" s="137"/>
      <c r="AE22" s="34"/>
      <c r="AF22" s="34"/>
      <c r="AG22" s="34" t="s">
        <v>5494</v>
      </c>
      <c r="AI22" s="22"/>
      <c r="AK22" s="23"/>
    </row>
    <row r="23" spans="2:41">
      <c r="E23" s="115"/>
      <c r="AC23" s="137"/>
      <c r="AE23" s="34"/>
      <c r="AF23" s="34"/>
      <c r="AG23" s="34" t="s">
        <v>9513</v>
      </c>
      <c r="AI23" s="22"/>
      <c r="AK23" s="23"/>
    </row>
    <row r="24" spans="2:41">
      <c r="E24" s="115"/>
      <c r="AC24" s="137"/>
      <c r="AE24" s="34"/>
      <c r="AF24" s="34"/>
      <c r="AG24" s="34" t="s">
        <v>3554</v>
      </c>
      <c r="AI24" s="22"/>
      <c r="AK24" s="23"/>
    </row>
    <row r="25" spans="2:41">
      <c r="E25" s="115"/>
      <c r="AC25" s="137"/>
      <c r="AE25" s="34"/>
      <c r="AF25" s="34"/>
      <c r="AG25" s="34" t="s">
        <v>9500</v>
      </c>
      <c r="AI25" s="22"/>
      <c r="AK25" s="23"/>
    </row>
    <row r="26" spans="2:41">
      <c r="E26" s="115"/>
      <c r="AC26" s="137"/>
      <c r="AE26" s="34"/>
      <c r="AF26" s="34"/>
      <c r="AG26" s="34" t="s">
        <v>3718</v>
      </c>
      <c r="AI26" s="22"/>
      <c r="AK26" s="23"/>
    </row>
    <row r="27" spans="2:41">
      <c r="E27" s="115"/>
      <c r="AC27" s="137"/>
      <c r="AE27" s="34"/>
      <c r="AF27" s="34"/>
      <c r="AG27" s="34" t="s">
        <v>9504</v>
      </c>
      <c r="AI27" s="22"/>
      <c r="AK27" s="23"/>
    </row>
    <row r="28" spans="2:41">
      <c r="E28" s="115"/>
      <c r="AC28" s="137"/>
      <c r="AE28" s="34"/>
      <c r="AF28" s="34"/>
      <c r="AG28" s="34" t="s">
        <v>3571</v>
      </c>
      <c r="AI28" s="22"/>
      <c r="AK28" s="23"/>
    </row>
    <row r="29" spans="2:41">
      <c r="E29" s="115"/>
      <c r="AC29" s="137"/>
      <c r="AE29" s="34"/>
      <c r="AF29" s="34"/>
      <c r="AG29" s="34" t="s">
        <v>9498</v>
      </c>
      <c r="AI29" s="22"/>
      <c r="AK29" s="23"/>
    </row>
    <row r="30" spans="2:41">
      <c r="E30" s="115"/>
      <c r="AC30" s="137"/>
      <c r="AE30" s="34"/>
      <c r="AF30" s="34"/>
      <c r="AG30" s="34" t="s">
        <v>9658</v>
      </c>
      <c r="AI30" s="22"/>
      <c r="AK30" s="23"/>
    </row>
    <row r="31" spans="2:41">
      <c r="E31" s="115"/>
      <c r="AC31" s="137"/>
      <c r="AE31" s="34"/>
      <c r="AF31" s="34"/>
      <c r="AG31" s="34" t="s">
        <v>5753</v>
      </c>
      <c r="AI31" s="22"/>
    </row>
    <row r="32" spans="2:41">
      <c r="E32" s="115"/>
      <c r="AC32" s="137"/>
      <c r="AE32" s="34"/>
      <c r="AF32" s="34"/>
      <c r="AG32" s="34" t="s">
        <v>9683</v>
      </c>
      <c r="AI32" s="22"/>
    </row>
    <row r="33" spans="5:35">
      <c r="E33" s="115"/>
      <c r="AE33" s="34"/>
      <c r="AF33" s="34"/>
      <c r="AG33" s="34" t="s">
        <v>9497</v>
      </c>
      <c r="AI33" s="22"/>
    </row>
    <row r="34" spans="5:35">
      <c r="AE34" s="34"/>
      <c r="AF34" s="34"/>
      <c r="AG34" s="34" t="s">
        <v>3532</v>
      </c>
      <c r="AI34" s="22"/>
    </row>
    <row r="35" spans="5:35">
      <c r="AE35" s="34"/>
      <c r="AF35" s="34"/>
      <c r="AG35" s="34" t="s">
        <v>5483</v>
      </c>
      <c r="AI35" s="22"/>
    </row>
    <row r="36" spans="5:35">
      <c r="AE36" s="34"/>
      <c r="AF36" s="34"/>
      <c r="AG36" s="34" t="s">
        <v>5785</v>
      </c>
      <c r="AI36" s="22"/>
    </row>
    <row r="37" spans="5:35">
      <c r="AE37" s="34"/>
      <c r="AF37" s="34"/>
      <c r="AG37" s="34" t="s">
        <v>9037</v>
      </c>
      <c r="AI37" s="22"/>
    </row>
    <row r="38" spans="5:35">
      <c r="AE38" s="34"/>
      <c r="AF38" s="34"/>
      <c r="AG38" s="34" t="s">
        <v>5778</v>
      </c>
      <c r="AI38" s="22"/>
    </row>
    <row r="39" spans="5:35">
      <c r="AE39" s="34"/>
      <c r="AF39" s="34"/>
      <c r="AG39" s="34" t="s">
        <v>5462</v>
      </c>
      <c r="AI39" s="22"/>
    </row>
    <row r="40" spans="5:35">
      <c r="AE40" s="34"/>
      <c r="AF40" s="34"/>
      <c r="AG40" s="34" t="s">
        <v>3683</v>
      </c>
      <c r="AI40" s="22"/>
    </row>
    <row r="41" spans="5:35">
      <c r="AE41" s="34"/>
      <c r="AF41" s="34"/>
      <c r="AG41" s="34" t="s">
        <v>5408</v>
      </c>
      <c r="AI41" s="22"/>
    </row>
    <row r="42" spans="5:35">
      <c r="AE42" s="34"/>
      <c r="AF42" s="34"/>
      <c r="AG42" s="34" t="s">
        <v>5447</v>
      </c>
      <c r="AI42" s="22"/>
    </row>
    <row r="43" spans="5:35">
      <c r="AE43" s="34"/>
      <c r="AF43" s="34"/>
      <c r="AG43" s="34" t="s">
        <v>5495</v>
      </c>
      <c r="AI43" s="22"/>
    </row>
    <row r="44" spans="5:35">
      <c r="AE44" s="34"/>
      <c r="AF44" s="34"/>
      <c r="AG44" s="34" t="s">
        <v>5427</v>
      </c>
      <c r="AI44" s="22"/>
    </row>
    <row r="45" spans="5:35">
      <c r="AE45" s="34"/>
      <c r="AF45" s="34"/>
      <c r="AG45" s="34" t="s">
        <v>3717</v>
      </c>
      <c r="AI45" s="22"/>
    </row>
    <row r="46" spans="5:35">
      <c r="AE46" s="34"/>
      <c r="AF46" s="34"/>
      <c r="AG46" s="34" t="s">
        <v>9665</v>
      </c>
      <c r="AI46" s="22"/>
    </row>
    <row r="47" spans="5:35">
      <c r="AE47" s="34"/>
      <c r="AF47" s="34"/>
      <c r="AG47" s="34" t="s">
        <v>9505</v>
      </c>
      <c r="AI47" s="22"/>
    </row>
    <row r="48" spans="5:35">
      <c r="AE48" s="34"/>
      <c r="AF48" s="34"/>
      <c r="AG48" s="34" t="s">
        <v>9509</v>
      </c>
      <c r="AI48" s="22"/>
    </row>
    <row r="49" spans="31:35">
      <c r="AE49" s="34"/>
      <c r="AF49" s="34"/>
      <c r="AG49" s="34" t="s">
        <v>9501</v>
      </c>
      <c r="AI49" s="22"/>
    </row>
    <row r="50" spans="31:35">
      <c r="AE50" s="34"/>
      <c r="AF50" s="34"/>
      <c r="AG50" s="34" t="s">
        <v>9047</v>
      </c>
      <c r="AI50" s="22"/>
    </row>
    <row r="51" spans="31:35">
      <c r="AE51" s="34"/>
      <c r="AF51" s="34"/>
      <c r="AG51" s="34" t="s">
        <v>9666</v>
      </c>
      <c r="AI51" s="22"/>
    </row>
    <row r="52" spans="31:35">
      <c r="AE52" s="34"/>
      <c r="AF52" s="34"/>
      <c r="AG52" s="34" t="s">
        <v>9499</v>
      </c>
      <c r="AI52" s="22"/>
    </row>
    <row r="53" spans="31:35">
      <c r="AE53" s="34"/>
      <c r="AF53" s="34"/>
      <c r="AG53" s="34" t="s">
        <v>5456</v>
      </c>
      <c r="AI53" s="22"/>
    </row>
    <row r="54" spans="31:35">
      <c r="AE54" s="34"/>
      <c r="AF54" s="34"/>
      <c r="AG54" s="34" t="s">
        <v>3561</v>
      </c>
      <c r="AI54" s="22"/>
    </row>
    <row r="55" spans="31:35">
      <c r="AE55" s="34"/>
      <c r="AF55" s="34"/>
      <c r="AG55" s="34" t="s">
        <v>3715</v>
      </c>
      <c r="AI55" s="22"/>
    </row>
    <row r="56" spans="31:35">
      <c r="AE56" s="34"/>
      <c r="AF56" s="34"/>
      <c r="AG56" s="34" t="s">
        <v>9659</v>
      </c>
      <c r="AI56" s="22"/>
    </row>
    <row r="57" spans="31:35">
      <c r="AE57" s="34"/>
      <c r="AF57" s="34"/>
      <c r="AG57" s="34" t="s">
        <v>5468</v>
      </c>
      <c r="AI57" s="22"/>
    </row>
    <row r="58" spans="31:35">
      <c r="AE58" s="34"/>
      <c r="AF58" s="34"/>
      <c r="AG58" s="34" t="s">
        <v>9039</v>
      </c>
      <c r="AI58" s="22"/>
    </row>
    <row r="59" spans="31:35">
      <c r="AG59" t="s">
        <v>5490</v>
      </c>
      <c r="AI59" s="22"/>
    </row>
    <row r="60" spans="31:35">
      <c r="AG60" t="s">
        <v>3560</v>
      </c>
      <c r="AI60" s="22"/>
    </row>
    <row r="61" spans="31:35">
      <c r="AG61" t="s">
        <v>9380</v>
      </c>
      <c r="AI61" s="22"/>
    </row>
    <row r="62" spans="31:35">
      <c r="AG62" t="s">
        <v>9381</v>
      </c>
      <c r="AI62" s="22"/>
    </row>
    <row r="63" spans="31:35">
      <c r="AG63" t="s">
        <v>9383</v>
      </c>
      <c r="AI63" s="22"/>
    </row>
    <row r="64" spans="31:35">
      <c r="AG64" t="s">
        <v>9051</v>
      </c>
      <c r="AI64" s="22"/>
    </row>
    <row r="65" spans="33:35">
      <c r="AG65" t="s">
        <v>5776</v>
      </c>
      <c r="AI65" s="22"/>
    </row>
    <row r="66" spans="33:35">
      <c r="AG66" t="s">
        <v>9487</v>
      </c>
      <c r="AI66" s="22"/>
    </row>
    <row r="67" spans="33:35">
      <c r="AG67" t="s">
        <v>9713</v>
      </c>
      <c r="AI67" s="22"/>
    </row>
    <row r="68" spans="33:35">
      <c r="AG68" t="s">
        <v>5834</v>
      </c>
      <c r="AI68" s="22"/>
    </row>
    <row r="69" spans="33:35">
      <c r="AG69" t="s">
        <v>5506</v>
      </c>
      <c r="AI69" s="22"/>
    </row>
    <row r="70" spans="33:35">
      <c r="AG70" t="s">
        <v>43</v>
      </c>
      <c r="AI70" s="22"/>
    </row>
    <row r="71" spans="33:35">
      <c r="AG71" t="s">
        <v>36</v>
      </c>
      <c r="AI71" s="22"/>
    </row>
    <row r="72" spans="33:35">
      <c r="AG72" t="s">
        <v>5508</v>
      </c>
      <c r="AI72" s="22"/>
    </row>
    <row r="73" spans="33:35">
      <c r="AG73" t="s">
        <v>40</v>
      </c>
      <c r="AI73" s="22"/>
    </row>
    <row r="74" spans="33:35">
      <c r="AG74" t="s">
        <v>5511</v>
      </c>
      <c r="AI74" s="22"/>
    </row>
    <row r="75" spans="33:35">
      <c r="AG75" t="s">
        <v>5507</v>
      </c>
      <c r="AI75" s="22"/>
    </row>
    <row r="76" spans="33:35">
      <c r="AG76" t="s">
        <v>3701</v>
      </c>
      <c r="AI76" s="22"/>
    </row>
    <row r="77" spans="33:35">
      <c r="AG77" t="s">
        <v>3712</v>
      </c>
      <c r="AI77" s="22"/>
    </row>
    <row r="78" spans="33:35">
      <c r="AG78" t="s">
        <v>5806</v>
      </c>
      <c r="AI78" s="22"/>
    </row>
    <row r="79" spans="33:35">
      <c r="AG79" t="s">
        <v>5467</v>
      </c>
      <c r="AI79" s="22"/>
    </row>
    <row r="80" spans="33:35">
      <c r="AG80" t="s">
        <v>5426</v>
      </c>
      <c r="AI80" s="22"/>
    </row>
    <row r="81" spans="33:35">
      <c r="AG81" t="s">
        <v>5338</v>
      </c>
      <c r="AI81" s="22"/>
    </row>
    <row r="82" spans="33:35">
      <c r="AG82" t="s">
        <v>9676</v>
      </c>
      <c r="AI82" s="22"/>
    </row>
    <row r="83" spans="33:35">
      <c r="AG83" t="s">
        <v>3716</v>
      </c>
      <c r="AI83" s="22"/>
    </row>
    <row r="84" spans="33:35">
      <c r="AG84" t="s">
        <v>9661</v>
      </c>
      <c r="AI84" s="22"/>
    </row>
    <row r="85" spans="33:35">
      <c r="AG85" t="s">
        <v>3710</v>
      </c>
      <c r="AI85" s="22"/>
    </row>
    <row r="86" spans="33:35">
      <c r="AI86" s="22"/>
    </row>
    <row r="87" spans="33:35">
      <c r="AI87" s="22"/>
    </row>
    <row r="88" spans="33:35">
      <c r="AI88" s="22"/>
    </row>
    <row r="89" spans="33:35">
      <c r="AI89" s="22"/>
    </row>
    <row r="90" spans="33:35">
      <c r="AI90" s="22"/>
    </row>
    <row r="91" spans="33:35">
      <c r="AI91" s="22"/>
    </row>
    <row r="92" spans="33:35">
      <c r="AI92" s="22"/>
    </row>
    <row r="93" spans="33:35">
      <c r="AI93" s="22"/>
    </row>
    <row r="94" spans="33:35">
      <c r="AI94" s="22"/>
    </row>
    <row r="95" spans="33:35">
      <c r="AI95" s="22"/>
    </row>
    <row r="96" spans="33:35">
      <c r="AI96" s="22"/>
    </row>
    <row r="97" spans="35:35">
      <c r="AI97" s="22"/>
    </row>
    <row r="98" spans="35:35">
      <c r="AI98" s="22"/>
    </row>
    <row r="99" spans="35:35">
      <c r="AI99" s="22"/>
    </row>
    <row r="100" spans="35:35">
      <c r="AI100" s="22"/>
    </row>
    <row r="101" spans="35:35">
      <c r="AI101" s="22"/>
    </row>
    <row r="102" spans="35:35">
      <c r="AI102" s="22"/>
    </row>
    <row r="103" spans="35:35">
      <c r="AI103" s="22"/>
    </row>
    <row r="104" spans="35:35">
      <c r="AI104" s="22"/>
    </row>
    <row r="105" spans="35:35">
      <c r="AI105" s="22"/>
    </row>
    <row r="106" spans="35:35">
      <c r="AI106" s="22"/>
    </row>
    <row r="107" spans="35:35">
      <c r="AI107" s="22"/>
    </row>
    <row r="108" spans="35:35">
      <c r="AI108" s="22"/>
    </row>
    <row r="109" spans="35:35">
      <c r="AI109" s="22"/>
    </row>
    <row r="110" spans="35:35">
      <c r="AI110" s="22"/>
    </row>
    <row r="111" spans="35:35">
      <c r="AI111" s="22"/>
    </row>
    <row r="112" spans="35:35">
      <c r="AI112" s="22"/>
    </row>
    <row r="113" spans="35:35">
      <c r="AI113" s="22"/>
    </row>
    <row r="114" spans="35:35">
      <c r="AI114" s="22"/>
    </row>
    <row r="115" spans="35:35">
      <c r="AI115" s="22"/>
    </row>
    <row r="116" spans="35:35">
      <c r="AI116" s="22"/>
    </row>
    <row r="117" spans="35:35">
      <c r="AI117" s="22"/>
    </row>
    <row r="118" spans="35:35">
      <c r="AI118" s="22"/>
    </row>
    <row r="119" spans="35:35">
      <c r="AI119" s="22"/>
    </row>
    <row r="120" spans="35:35">
      <c r="AI120" s="22"/>
    </row>
    <row r="121" spans="35:35">
      <c r="AI121" s="22"/>
    </row>
    <row r="122" spans="35:35">
      <c r="AI122" s="22"/>
    </row>
    <row r="123" spans="35:35">
      <c r="AI123" s="22"/>
    </row>
    <row r="124" spans="35:35">
      <c r="AI124" s="22"/>
    </row>
    <row r="125" spans="35:35">
      <c r="AI125" s="22"/>
    </row>
    <row r="126" spans="35:35">
      <c r="AI126" s="22"/>
    </row>
    <row r="127" spans="35:35">
      <c r="AI127" s="22"/>
    </row>
    <row r="128" spans="35:35">
      <c r="AI128" s="22"/>
    </row>
    <row r="129" spans="35:35">
      <c r="AI129" s="22"/>
    </row>
    <row r="130" spans="35:35">
      <c r="AI130" s="22"/>
    </row>
    <row r="131" spans="35:35">
      <c r="AI131" s="22"/>
    </row>
    <row r="132" spans="35:35">
      <c r="AI132" s="22"/>
    </row>
    <row r="133" spans="35:35">
      <c r="AI133" s="22"/>
    </row>
    <row r="134" spans="35:35">
      <c r="AI134" s="22"/>
    </row>
    <row r="135" spans="35:35">
      <c r="AI135" s="22"/>
    </row>
    <row r="136" spans="35:35">
      <c r="AI136" s="22"/>
    </row>
    <row r="137" spans="35:35">
      <c r="AI137" s="22"/>
    </row>
    <row r="138" spans="35:35">
      <c r="AI138" s="22"/>
    </row>
    <row r="139" spans="35:35">
      <c r="AI139" s="22"/>
    </row>
    <row r="140" spans="35:35">
      <c r="AI140" s="22"/>
    </row>
    <row r="141" spans="35:35">
      <c r="AI141" s="22"/>
    </row>
    <row r="142" spans="35:35">
      <c r="AI142" s="22"/>
    </row>
    <row r="143" spans="35:35">
      <c r="AI143" s="22"/>
    </row>
    <row r="144" spans="35:35">
      <c r="AI144" s="22"/>
    </row>
    <row r="145" spans="35:35">
      <c r="AI145" s="22"/>
    </row>
    <row r="146" spans="35:35">
      <c r="AI146" s="22"/>
    </row>
    <row r="147" spans="35:35">
      <c r="AI147" s="22"/>
    </row>
    <row r="148" spans="35:35">
      <c r="AI148" s="22"/>
    </row>
    <row r="149" spans="35:35">
      <c r="AI149" s="22"/>
    </row>
    <row r="150" spans="35:35">
      <c r="AI150" s="22"/>
    </row>
    <row r="151" spans="35:35">
      <c r="AI151" s="22"/>
    </row>
    <row r="152" spans="35:35">
      <c r="AI152" s="22"/>
    </row>
    <row r="153" spans="35:35">
      <c r="AI153" s="22"/>
    </row>
    <row r="154" spans="35:35">
      <c r="AI154" s="22"/>
    </row>
    <row r="155" spans="35:35">
      <c r="AI155" s="22"/>
    </row>
    <row r="156" spans="35:35">
      <c r="AI156" s="22"/>
    </row>
    <row r="157" spans="35:35">
      <c r="AI157" s="22"/>
    </row>
    <row r="158" spans="35:35">
      <c r="AI158" s="22"/>
    </row>
    <row r="159" spans="35:35">
      <c r="AI159" s="22"/>
    </row>
    <row r="160" spans="35:35">
      <c r="AI160" s="22"/>
    </row>
    <row r="161" spans="35:35">
      <c r="AI161" s="22"/>
    </row>
  </sheetData>
  <conditionalFormatting sqref="Q2:Q11">
    <cfRule type="containsText" dxfId="433" priority="15" stopIfTrue="1" operator="containsText" text="undetermined">
      <formula>NOT(ISERROR(SEARCH("undetermined",Q2)))</formula>
    </cfRule>
  </conditionalFormatting>
  <conditionalFormatting sqref="Q2:Q11">
    <cfRule type="containsText" dxfId="432" priority="14" stopIfTrue="1" operator="containsText" text="none">
      <formula>NOT(ISERROR(SEARCH("none",Q2)))</formula>
    </cfRule>
  </conditionalFormatting>
  <conditionalFormatting sqref="AE1">
    <cfRule type="colorScale" priority="13">
      <colorScale>
        <cfvo type="min"/>
        <cfvo type="percentile" val="50"/>
        <cfvo type="max"/>
        <color rgb="FF63BE7B"/>
        <color rgb="FFFCFCFF"/>
        <color rgb="FFF8696B"/>
      </colorScale>
    </cfRule>
  </conditionalFormatting>
  <conditionalFormatting sqref="AG1">
    <cfRule type="colorScale" priority="12">
      <colorScale>
        <cfvo type="min"/>
        <cfvo type="percentile" val="50"/>
        <cfvo type="max"/>
        <color rgb="FF63BE7B"/>
        <color rgb="FFFCFCFF"/>
        <color rgb="FFF8696B"/>
      </colorScale>
    </cfRule>
  </conditionalFormatting>
  <conditionalFormatting sqref="AF1:AF1048576">
    <cfRule type="cellIs" dxfId="431" priority="10" operator="equal">
      <formula>"Yes"</formula>
    </cfRule>
  </conditionalFormatting>
  <conditionalFormatting sqref="AK1">
    <cfRule type="colorScale" priority="9">
      <colorScale>
        <cfvo type="min"/>
        <cfvo type="percentile" val="50"/>
        <cfvo type="max"/>
        <color rgb="FF63BE7B"/>
        <color rgb="FFFCFCFF"/>
        <color rgb="FFF8696B"/>
      </colorScale>
    </cfRule>
  </conditionalFormatting>
  <conditionalFormatting sqref="AO1:AO4">
    <cfRule type="duplicateValues" dxfId="430" priority="7"/>
  </conditionalFormatting>
  <conditionalFormatting sqref="AO1:AO4">
    <cfRule type="duplicateValues" dxfId="429" priority="8"/>
  </conditionalFormatting>
  <conditionalFormatting sqref="AO6:AO9">
    <cfRule type="duplicateValues" dxfId="428" priority="5"/>
  </conditionalFormatting>
  <conditionalFormatting sqref="AO6:AO9">
    <cfRule type="duplicateValues" dxfId="427" priority="6"/>
  </conditionalFormatting>
  <conditionalFormatting sqref="AO11:AO13">
    <cfRule type="duplicateValues" dxfId="426" priority="3"/>
  </conditionalFormatting>
  <conditionalFormatting sqref="AO11:AO13">
    <cfRule type="duplicateValues" dxfId="425" priority="4"/>
  </conditionalFormatting>
  <conditionalFormatting sqref="AO15:AO18">
    <cfRule type="duplicateValues" dxfId="424" priority="1"/>
  </conditionalFormatting>
  <conditionalFormatting sqref="AO15:AO18">
    <cfRule type="duplicateValues" dxfId="423" priority="2"/>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AECAF-091F-7047-B019-6B2F6787612E}">
  <dimension ref="A1:N730"/>
  <sheetViews>
    <sheetView topLeftCell="D1" workbookViewId="0">
      <selection activeCell="K6" sqref="K6"/>
    </sheetView>
  </sheetViews>
  <sheetFormatPr baseColWidth="10" defaultRowHeight="16"/>
  <cols>
    <col min="1" max="1" width="18.33203125" customWidth="1"/>
    <col min="2" max="2" width="37.6640625" bestFit="1" customWidth="1"/>
    <col min="3" max="3" width="38.6640625" bestFit="1" customWidth="1"/>
    <col min="4" max="4" width="21.83203125" bestFit="1" customWidth="1"/>
    <col min="5" max="5" width="23.6640625" customWidth="1"/>
    <col min="10" max="10" width="18.6640625" customWidth="1"/>
    <col min="11" max="11" width="37.6640625" bestFit="1" customWidth="1"/>
    <col min="12" max="12" width="38.6640625" bestFit="1" customWidth="1"/>
    <col min="13" max="13" width="28.6640625" customWidth="1"/>
    <col min="14" max="14" width="25.83203125" customWidth="1"/>
  </cols>
  <sheetData>
    <row r="1" spans="1:14">
      <c r="A1" s="4" t="s">
        <v>6092</v>
      </c>
      <c r="B1" s="4" t="s">
        <v>2235</v>
      </c>
      <c r="C1" s="4" t="s">
        <v>9302</v>
      </c>
      <c r="D1" s="4" t="s">
        <v>9715</v>
      </c>
      <c r="E1" t="s">
        <v>9741</v>
      </c>
      <c r="J1" s="4" t="s">
        <v>6092</v>
      </c>
      <c r="K1" s="4" t="s">
        <v>2235</v>
      </c>
      <c r="L1" s="4" t="s">
        <v>9302</v>
      </c>
      <c r="M1" s="4" t="s">
        <v>9303</v>
      </c>
      <c r="N1" t="s">
        <v>9741</v>
      </c>
    </row>
    <row r="2" spans="1:14">
      <c r="A2" s="5" t="s">
        <v>894</v>
      </c>
      <c r="B2" s="5" t="s">
        <v>53</v>
      </c>
      <c r="C2" s="5">
        <v>3.8604100000000002E-2</v>
      </c>
      <c r="D2" s="40" t="s">
        <v>449</v>
      </c>
      <c r="E2" t="s">
        <v>172</v>
      </c>
      <c r="J2" s="5" t="s">
        <v>894</v>
      </c>
      <c r="K2" s="5" t="s">
        <v>53</v>
      </c>
      <c r="L2" s="5">
        <v>3.8604100000000002E-2</v>
      </c>
      <c r="M2" s="40" t="s">
        <v>177</v>
      </c>
      <c r="N2" t="s">
        <v>172</v>
      </c>
    </row>
    <row r="3" spans="1:14">
      <c r="A3" s="5" t="s">
        <v>1584</v>
      </c>
      <c r="B3" s="5" t="s">
        <v>5838</v>
      </c>
      <c r="C3" s="5">
        <v>5.64599E-2</v>
      </c>
      <c r="D3" s="40" t="s">
        <v>449</v>
      </c>
      <c r="E3" t="s">
        <v>172</v>
      </c>
      <c r="J3" s="5" t="s">
        <v>1584</v>
      </c>
      <c r="K3" s="5" t="s">
        <v>5838</v>
      </c>
      <c r="L3" s="5">
        <v>5.64599E-2</v>
      </c>
      <c r="M3" s="40" t="s">
        <v>177</v>
      </c>
      <c r="N3" t="s">
        <v>172</v>
      </c>
    </row>
    <row r="4" spans="1:14">
      <c r="A4" s="5" t="s">
        <v>1614</v>
      </c>
      <c r="B4" s="5" t="s">
        <v>5840</v>
      </c>
      <c r="C4" s="5">
        <v>3.7650200000000002E-2</v>
      </c>
      <c r="D4" s="40" t="s">
        <v>449</v>
      </c>
      <c r="E4" t="s">
        <v>172</v>
      </c>
      <c r="J4" s="5" t="s">
        <v>1614</v>
      </c>
      <c r="K4" s="5" t="s">
        <v>5840</v>
      </c>
      <c r="L4" s="5">
        <v>3.7650200000000002E-2</v>
      </c>
      <c r="M4" s="40" t="s">
        <v>177</v>
      </c>
      <c r="N4" t="s">
        <v>172</v>
      </c>
    </row>
    <row r="5" spans="1:14">
      <c r="A5" s="5" t="s">
        <v>1615</v>
      </c>
      <c r="B5" s="5" t="s">
        <v>5461</v>
      </c>
      <c r="C5" s="5">
        <v>4.24345E-2</v>
      </c>
      <c r="D5" s="40" t="s">
        <v>449</v>
      </c>
      <c r="E5" t="s">
        <v>172</v>
      </c>
      <c r="J5" s="5" t="s">
        <v>1615</v>
      </c>
      <c r="K5" s="5" t="s">
        <v>5461</v>
      </c>
      <c r="L5" s="5">
        <v>4.24345E-2</v>
      </c>
      <c r="M5" s="40" t="s">
        <v>177</v>
      </c>
      <c r="N5" t="s">
        <v>172</v>
      </c>
    </row>
    <row r="6" spans="1:14">
      <c r="A6" s="5" t="s">
        <v>2109</v>
      </c>
      <c r="B6" s="5" t="s">
        <v>4844</v>
      </c>
      <c r="C6" s="5">
        <v>3.68174E-2</v>
      </c>
      <c r="D6" s="40" t="s">
        <v>449</v>
      </c>
      <c r="E6" t="s">
        <v>172</v>
      </c>
      <c r="J6" s="5" t="s">
        <v>2109</v>
      </c>
      <c r="K6" s="5" t="s">
        <v>4844</v>
      </c>
      <c r="L6" s="5">
        <v>3.68174E-2</v>
      </c>
      <c r="M6" s="40" t="s">
        <v>177</v>
      </c>
      <c r="N6" t="s">
        <v>172</v>
      </c>
    </row>
    <row r="7" spans="1:14">
      <c r="A7" s="5" t="s">
        <v>1714</v>
      </c>
      <c r="B7" s="5" t="s">
        <v>5171</v>
      </c>
      <c r="C7" s="5">
        <v>5.2761200000000001E-2</v>
      </c>
      <c r="D7" s="40" t="s">
        <v>449</v>
      </c>
      <c r="E7" t="s">
        <v>172</v>
      </c>
      <c r="J7" s="5" t="s">
        <v>1714</v>
      </c>
      <c r="K7" s="5" t="s">
        <v>5171</v>
      </c>
      <c r="L7" s="5">
        <v>5.2761200000000001E-2</v>
      </c>
      <c r="M7" s="40" t="s">
        <v>177</v>
      </c>
      <c r="N7" t="s">
        <v>172</v>
      </c>
    </row>
    <row r="8" spans="1:14">
      <c r="A8" s="5" t="s">
        <v>1716</v>
      </c>
      <c r="B8" s="5" t="s">
        <v>4961</v>
      </c>
      <c r="C8" s="5">
        <v>8.9181099999999999E-2</v>
      </c>
      <c r="D8" s="40" t="s">
        <v>449</v>
      </c>
      <c r="E8" t="s">
        <v>172</v>
      </c>
      <c r="J8" s="5" t="s">
        <v>1716</v>
      </c>
      <c r="K8" s="5" t="s">
        <v>4961</v>
      </c>
      <c r="L8" s="5">
        <v>8.9181099999999999E-2</v>
      </c>
      <c r="M8" s="40" t="s">
        <v>177</v>
      </c>
      <c r="N8" t="s">
        <v>172</v>
      </c>
    </row>
    <row r="9" spans="1:14">
      <c r="A9" s="11" t="s">
        <v>2105</v>
      </c>
      <c r="B9" s="5" t="s">
        <v>5286</v>
      </c>
      <c r="C9" s="40">
        <v>3.61251E-2</v>
      </c>
      <c r="D9" s="40" t="s">
        <v>449</v>
      </c>
      <c r="E9" t="s">
        <v>172</v>
      </c>
      <c r="J9" s="11" t="s">
        <v>2105</v>
      </c>
      <c r="K9" s="5" t="s">
        <v>5286</v>
      </c>
      <c r="L9" s="40">
        <v>3.61251E-2</v>
      </c>
      <c r="M9" s="40" t="s">
        <v>177</v>
      </c>
      <c r="N9" t="s">
        <v>172</v>
      </c>
    </row>
    <row r="10" spans="1:14">
      <c r="A10" s="5" t="s">
        <v>927</v>
      </c>
      <c r="B10" s="5" t="s">
        <v>5507</v>
      </c>
      <c r="C10" s="40">
        <v>3.4779299999999999E-2</v>
      </c>
      <c r="D10" s="40" t="s">
        <v>449</v>
      </c>
      <c r="E10" t="s">
        <v>172</v>
      </c>
      <c r="J10" s="5" t="s">
        <v>927</v>
      </c>
      <c r="K10" s="5" t="s">
        <v>5507</v>
      </c>
      <c r="L10" s="40">
        <v>3.4779299999999999E-2</v>
      </c>
      <c r="M10" s="40" t="s">
        <v>177</v>
      </c>
      <c r="N10" t="s">
        <v>172</v>
      </c>
    </row>
    <row r="11" spans="1:14">
      <c r="A11" s="5" t="s">
        <v>2750</v>
      </c>
      <c r="B11" s="5" t="s">
        <v>4815</v>
      </c>
      <c r="C11" s="5">
        <v>3.6989399999999999E-2</v>
      </c>
      <c r="D11" s="40" t="s">
        <v>449</v>
      </c>
      <c r="E11" t="s">
        <v>172</v>
      </c>
      <c r="J11" s="5" t="s">
        <v>2750</v>
      </c>
      <c r="K11" s="5" t="s">
        <v>4815</v>
      </c>
      <c r="L11" s="5">
        <v>3.6989399999999999E-2</v>
      </c>
      <c r="M11" s="40" t="s">
        <v>177</v>
      </c>
      <c r="N11" t="s">
        <v>172</v>
      </c>
    </row>
    <row r="12" spans="1:14">
      <c r="A12" s="5" t="s">
        <v>2749</v>
      </c>
      <c r="B12" s="5" t="s">
        <v>4814</v>
      </c>
      <c r="C12" s="5">
        <v>3.7832699999999997E-2</v>
      </c>
      <c r="D12" s="40" t="s">
        <v>449</v>
      </c>
      <c r="E12" t="s">
        <v>172</v>
      </c>
      <c r="J12" s="5" t="s">
        <v>2749</v>
      </c>
      <c r="K12" s="5" t="s">
        <v>4814</v>
      </c>
      <c r="L12" s="5">
        <v>3.7832699999999997E-2</v>
      </c>
      <c r="M12" s="40" t="s">
        <v>177</v>
      </c>
      <c r="N12" t="s">
        <v>172</v>
      </c>
    </row>
    <row r="13" spans="1:14">
      <c r="A13" s="5" t="s">
        <v>2752</v>
      </c>
      <c r="B13" s="5" t="s">
        <v>4817</v>
      </c>
      <c r="C13" s="40">
        <v>4.9331600000000003E-2</v>
      </c>
      <c r="D13" s="40" t="s">
        <v>449</v>
      </c>
      <c r="E13" t="s">
        <v>172</v>
      </c>
      <c r="J13" s="5" t="s">
        <v>2752</v>
      </c>
      <c r="K13" s="5" t="s">
        <v>4817</v>
      </c>
      <c r="L13" s="40">
        <v>4.9331600000000003E-2</v>
      </c>
      <c r="M13" s="40" t="s">
        <v>177</v>
      </c>
      <c r="N13" t="s">
        <v>172</v>
      </c>
    </row>
    <row r="14" spans="1:14">
      <c r="A14" s="5" t="s">
        <v>2751</v>
      </c>
      <c r="B14" s="5" t="s">
        <v>4816</v>
      </c>
      <c r="C14" s="40">
        <v>3.0725800000000001E-2</v>
      </c>
      <c r="D14" s="40" t="s">
        <v>449</v>
      </c>
      <c r="E14" t="s">
        <v>172</v>
      </c>
      <c r="J14" s="5" t="s">
        <v>2751</v>
      </c>
      <c r="K14" s="5" t="s">
        <v>4816</v>
      </c>
      <c r="L14" s="40">
        <v>3.0725800000000001E-2</v>
      </c>
      <c r="M14" s="40" t="s">
        <v>177</v>
      </c>
      <c r="N14" t="s">
        <v>172</v>
      </c>
    </row>
    <row r="15" spans="1:14">
      <c r="A15" s="5" t="s">
        <v>2754</v>
      </c>
      <c r="B15" s="5" t="s">
        <v>4819</v>
      </c>
      <c r="C15" s="5">
        <v>3.8333800000000001E-2</v>
      </c>
      <c r="D15" s="40" t="s">
        <v>449</v>
      </c>
      <c r="E15" t="s">
        <v>172</v>
      </c>
      <c r="J15" s="5" t="s">
        <v>2754</v>
      </c>
      <c r="K15" s="5" t="s">
        <v>4819</v>
      </c>
      <c r="L15" s="5">
        <v>3.8333800000000001E-2</v>
      </c>
      <c r="M15" s="40" t="s">
        <v>177</v>
      </c>
      <c r="N15" t="s">
        <v>172</v>
      </c>
    </row>
    <row r="16" spans="1:14">
      <c r="A16" s="5" t="s">
        <v>2753</v>
      </c>
      <c r="B16" s="5" t="s">
        <v>4818</v>
      </c>
      <c r="C16" s="40">
        <v>4.4798999999999999E-2</v>
      </c>
      <c r="D16" s="40" t="s">
        <v>449</v>
      </c>
      <c r="E16" t="s">
        <v>172</v>
      </c>
      <c r="J16" s="5" t="s">
        <v>2753</v>
      </c>
      <c r="K16" s="5" t="s">
        <v>4818</v>
      </c>
      <c r="L16" s="40">
        <v>4.4798999999999999E-2</v>
      </c>
      <c r="M16" s="40" t="s">
        <v>177</v>
      </c>
      <c r="N16" t="s">
        <v>172</v>
      </c>
    </row>
    <row r="17" spans="1:14">
      <c r="A17" s="5" t="s">
        <v>2756</v>
      </c>
      <c r="B17" s="5" t="s">
        <v>4821</v>
      </c>
      <c r="C17" s="40">
        <v>6.6327300000000006E-2</v>
      </c>
      <c r="D17" s="40" t="s">
        <v>449</v>
      </c>
      <c r="E17" t="s">
        <v>172</v>
      </c>
      <c r="J17" s="5" t="s">
        <v>2756</v>
      </c>
      <c r="K17" s="5" t="s">
        <v>4821</v>
      </c>
      <c r="L17" s="40">
        <v>6.6327300000000006E-2</v>
      </c>
      <c r="M17" s="40" t="s">
        <v>177</v>
      </c>
      <c r="N17" t="s">
        <v>172</v>
      </c>
    </row>
    <row r="18" spans="1:14">
      <c r="A18" s="5" t="s">
        <v>2755</v>
      </c>
      <c r="B18" s="5" t="s">
        <v>4820</v>
      </c>
      <c r="C18" s="40">
        <v>0.36871900000000002</v>
      </c>
      <c r="D18" s="40" t="s">
        <v>449</v>
      </c>
      <c r="E18" t="s">
        <v>172</v>
      </c>
      <c r="J18" s="5" t="s">
        <v>2758</v>
      </c>
      <c r="K18" s="5" t="s">
        <v>4823</v>
      </c>
      <c r="L18" s="40">
        <v>9.0859700000000002E-2</v>
      </c>
      <c r="M18" s="40" t="s">
        <v>177</v>
      </c>
      <c r="N18" t="s">
        <v>172</v>
      </c>
    </row>
    <row r="19" spans="1:14">
      <c r="A19" s="5" t="s">
        <v>2758</v>
      </c>
      <c r="B19" s="5" t="s">
        <v>4823</v>
      </c>
      <c r="C19" s="40">
        <v>9.0859700000000002E-2</v>
      </c>
      <c r="D19" s="40" t="s">
        <v>449</v>
      </c>
      <c r="E19" t="s">
        <v>172</v>
      </c>
      <c r="J19" s="5" t="s">
        <v>2757</v>
      </c>
      <c r="K19" s="5" t="s">
        <v>4822</v>
      </c>
      <c r="L19" s="40">
        <v>6.3368800000000003E-2</v>
      </c>
      <c r="M19" s="40" t="s">
        <v>177</v>
      </c>
      <c r="N19" t="s">
        <v>172</v>
      </c>
    </row>
    <row r="20" spans="1:14">
      <c r="A20" s="5" t="s">
        <v>2757</v>
      </c>
      <c r="B20" s="5" t="s">
        <v>4822</v>
      </c>
      <c r="C20" s="40">
        <v>6.3368800000000003E-2</v>
      </c>
      <c r="D20" s="40" t="s">
        <v>449</v>
      </c>
      <c r="E20" t="s">
        <v>172</v>
      </c>
      <c r="J20" s="5" t="s">
        <v>1580</v>
      </c>
      <c r="K20" s="5" t="s">
        <v>5474</v>
      </c>
      <c r="L20" s="5">
        <v>3.71965E-2</v>
      </c>
      <c r="M20" s="40" t="s">
        <v>177</v>
      </c>
      <c r="N20" t="s">
        <v>172</v>
      </c>
    </row>
    <row r="21" spans="1:14">
      <c r="A21" s="5" t="s">
        <v>2748</v>
      </c>
      <c r="B21" s="5" t="s">
        <v>4813</v>
      </c>
      <c r="C21" s="40">
        <v>0.42495899999999998</v>
      </c>
      <c r="D21" s="40" t="s">
        <v>449</v>
      </c>
      <c r="E21" t="s">
        <v>172</v>
      </c>
      <c r="J21" s="5" t="s">
        <v>143</v>
      </c>
      <c r="K21" s="5" t="s">
        <v>36</v>
      </c>
      <c r="L21" s="5">
        <v>3.7686200000000003E-2</v>
      </c>
      <c r="M21" s="40" t="s">
        <v>177</v>
      </c>
      <c r="N21" t="s">
        <v>172</v>
      </c>
    </row>
    <row r="22" spans="1:14">
      <c r="A22" s="5" t="s">
        <v>1580</v>
      </c>
      <c r="B22" s="5" t="s">
        <v>5474</v>
      </c>
      <c r="C22" s="5">
        <v>3.71965E-2</v>
      </c>
      <c r="D22" s="40" t="s">
        <v>449</v>
      </c>
      <c r="E22" t="s">
        <v>172</v>
      </c>
      <c r="J22" s="5" t="s">
        <v>2101</v>
      </c>
      <c r="K22" s="5" t="s">
        <v>5424</v>
      </c>
      <c r="L22" s="5">
        <v>3.6111900000000002E-2</v>
      </c>
      <c r="M22" s="40" t="s">
        <v>177</v>
      </c>
      <c r="N22" t="s">
        <v>172</v>
      </c>
    </row>
    <row r="23" spans="1:14">
      <c r="A23" s="5" t="s">
        <v>143</v>
      </c>
      <c r="B23" s="5" t="s">
        <v>36</v>
      </c>
      <c r="C23" s="5">
        <v>3.7686200000000003E-2</v>
      </c>
      <c r="D23" s="40" t="s">
        <v>449</v>
      </c>
      <c r="E23" t="s">
        <v>172</v>
      </c>
      <c r="J23" s="5" t="s">
        <v>6165</v>
      </c>
      <c r="K23" s="5" t="s">
        <v>5515</v>
      </c>
      <c r="L23" s="5">
        <v>3.68297E-2</v>
      </c>
      <c r="M23" s="40" t="s">
        <v>177</v>
      </c>
      <c r="N23" t="s">
        <v>172</v>
      </c>
    </row>
    <row r="24" spans="1:14">
      <c r="A24" s="5" t="s">
        <v>2101</v>
      </c>
      <c r="B24" s="5" t="s">
        <v>5424</v>
      </c>
      <c r="C24" s="5">
        <v>3.6111900000000002E-2</v>
      </c>
      <c r="D24" s="40" t="s">
        <v>449</v>
      </c>
      <c r="E24" t="s">
        <v>172</v>
      </c>
      <c r="J24" s="5" t="s">
        <v>1568</v>
      </c>
      <c r="K24" s="5" t="s">
        <v>5396</v>
      </c>
      <c r="L24" s="5">
        <v>3.7223699999999998E-2</v>
      </c>
      <c r="M24" s="40" t="s">
        <v>177</v>
      </c>
      <c r="N24" t="s">
        <v>172</v>
      </c>
    </row>
    <row r="25" spans="1:14">
      <c r="A25" s="5" t="s">
        <v>6165</v>
      </c>
      <c r="B25" s="5" t="s">
        <v>5515</v>
      </c>
      <c r="C25" s="5">
        <v>3.68297E-2</v>
      </c>
      <c r="D25" s="40" t="s">
        <v>449</v>
      </c>
      <c r="E25" t="s">
        <v>172</v>
      </c>
      <c r="J25" s="5" t="s">
        <v>1571</v>
      </c>
      <c r="K25" s="5" t="s">
        <v>5031</v>
      </c>
      <c r="L25" s="5">
        <v>3.9980000000000002E-2</v>
      </c>
      <c r="M25" s="40" t="s">
        <v>177</v>
      </c>
      <c r="N25" t="s">
        <v>172</v>
      </c>
    </row>
    <row r="26" spans="1:14">
      <c r="A26" s="5" t="s">
        <v>1568</v>
      </c>
      <c r="B26" s="5" t="s">
        <v>5396</v>
      </c>
      <c r="C26" s="5">
        <v>3.7223699999999998E-2</v>
      </c>
      <c r="D26" s="40" t="s">
        <v>449</v>
      </c>
      <c r="E26" t="s">
        <v>172</v>
      </c>
      <c r="J26" s="5" t="s">
        <v>895</v>
      </c>
      <c r="K26" s="5" t="s">
        <v>5508</v>
      </c>
      <c r="L26" s="5">
        <v>3.7982799999999997E-2</v>
      </c>
      <c r="M26" s="40" t="s">
        <v>177</v>
      </c>
      <c r="N26" t="s">
        <v>172</v>
      </c>
    </row>
    <row r="27" spans="1:14">
      <c r="A27" s="5" t="s">
        <v>1571</v>
      </c>
      <c r="B27" s="5" t="s">
        <v>5031</v>
      </c>
      <c r="C27" s="5">
        <v>3.9980000000000002E-2</v>
      </c>
      <c r="D27" s="40" t="s">
        <v>449</v>
      </c>
      <c r="E27" t="s">
        <v>172</v>
      </c>
      <c r="J27" s="5" t="s">
        <v>888</v>
      </c>
      <c r="K27" s="5" t="s">
        <v>5506</v>
      </c>
      <c r="L27" s="5">
        <v>3.7082400000000001E-2</v>
      </c>
      <c r="M27" s="40" t="s">
        <v>177</v>
      </c>
      <c r="N27" t="s">
        <v>172</v>
      </c>
    </row>
    <row r="28" spans="1:14">
      <c r="A28" s="5" t="s">
        <v>895</v>
      </c>
      <c r="B28" s="5" t="s">
        <v>5508</v>
      </c>
      <c r="C28" s="5">
        <v>3.7982799999999997E-2</v>
      </c>
      <c r="D28" s="40" t="s">
        <v>449</v>
      </c>
      <c r="E28" t="s">
        <v>172</v>
      </c>
      <c r="J28" s="5" t="s">
        <v>889</v>
      </c>
      <c r="K28" s="5" t="s">
        <v>5511</v>
      </c>
      <c r="L28" s="5">
        <v>3.7165799999999999E-2</v>
      </c>
      <c r="M28" s="40" t="s">
        <v>177</v>
      </c>
      <c r="N28" t="s">
        <v>172</v>
      </c>
    </row>
    <row r="29" spans="1:14">
      <c r="A29" s="5" t="s">
        <v>888</v>
      </c>
      <c r="B29" s="5" t="s">
        <v>5506</v>
      </c>
      <c r="C29" s="5">
        <v>3.7082400000000001E-2</v>
      </c>
      <c r="D29" s="40" t="s">
        <v>449</v>
      </c>
      <c r="E29" t="s">
        <v>172</v>
      </c>
      <c r="J29" s="5" t="s">
        <v>147</v>
      </c>
      <c r="K29" s="5" t="s">
        <v>40</v>
      </c>
      <c r="L29" s="5">
        <v>3.7495800000000003E-2</v>
      </c>
      <c r="M29" s="40" t="s">
        <v>177</v>
      </c>
      <c r="N29" t="s">
        <v>172</v>
      </c>
    </row>
    <row r="30" spans="1:14">
      <c r="A30" s="5" t="s">
        <v>889</v>
      </c>
      <c r="B30" s="5" t="s">
        <v>5511</v>
      </c>
      <c r="C30" s="5">
        <v>3.7165799999999999E-2</v>
      </c>
      <c r="D30" s="40" t="s">
        <v>449</v>
      </c>
      <c r="E30" t="s">
        <v>172</v>
      </c>
      <c r="J30" s="5" t="s">
        <v>2454</v>
      </c>
      <c r="K30" s="5" t="s">
        <v>5479</v>
      </c>
      <c r="L30" s="5">
        <v>3.8235499999999999E-2</v>
      </c>
      <c r="M30" s="40" t="s">
        <v>177</v>
      </c>
      <c r="N30" t="s">
        <v>412</v>
      </c>
    </row>
    <row r="31" spans="1:14">
      <c r="A31" s="5" t="s">
        <v>147</v>
      </c>
      <c r="B31" s="5" t="s">
        <v>40</v>
      </c>
      <c r="C31" s="5">
        <v>3.7495800000000003E-2</v>
      </c>
      <c r="D31" s="40" t="s">
        <v>449</v>
      </c>
      <c r="E31" t="s">
        <v>172</v>
      </c>
      <c r="J31" s="5" t="s">
        <v>2455</v>
      </c>
      <c r="K31" s="5" t="s">
        <v>5527</v>
      </c>
      <c r="L31" s="5">
        <v>3.6930600000000001E-2</v>
      </c>
      <c r="M31" s="40" t="s">
        <v>177</v>
      </c>
      <c r="N31" t="s">
        <v>415</v>
      </c>
    </row>
    <row r="32" spans="1:14">
      <c r="A32" s="5" t="s">
        <v>2454</v>
      </c>
      <c r="B32" s="5" t="s">
        <v>5479</v>
      </c>
      <c r="C32" s="5">
        <v>3.8235499999999999E-2</v>
      </c>
      <c r="D32" s="40" t="s">
        <v>449</v>
      </c>
      <c r="E32" t="s">
        <v>412</v>
      </c>
      <c r="J32" s="5" t="s">
        <v>2456</v>
      </c>
      <c r="K32" s="5" t="s">
        <v>5528</v>
      </c>
      <c r="L32" s="5">
        <v>3.7290400000000001E-2</v>
      </c>
      <c r="M32" s="40" t="s">
        <v>177</v>
      </c>
      <c r="N32" t="s">
        <v>418</v>
      </c>
    </row>
    <row r="33" spans="1:14">
      <c r="A33" s="5" t="s">
        <v>2455</v>
      </c>
      <c r="B33" s="5" t="s">
        <v>5527</v>
      </c>
      <c r="C33" s="5">
        <v>3.6930600000000001E-2</v>
      </c>
      <c r="D33" s="40" t="s">
        <v>449</v>
      </c>
      <c r="E33" t="s">
        <v>415</v>
      </c>
      <c r="J33" s="5" t="s">
        <v>6118</v>
      </c>
      <c r="K33" s="5" t="s">
        <v>5143</v>
      </c>
      <c r="L33" s="5">
        <v>0.18045</v>
      </c>
      <c r="M33" s="40" t="s">
        <v>177</v>
      </c>
      <c r="N33" t="s">
        <v>421</v>
      </c>
    </row>
    <row r="34" spans="1:14">
      <c r="A34" s="5" t="s">
        <v>2456</v>
      </c>
      <c r="B34" s="5" t="s">
        <v>5528</v>
      </c>
      <c r="C34" s="5">
        <v>3.7290400000000001E-2</v>
      </c>
      <c r="D34" s="40" t="s">
        <v>449</v>
      </c>
      <c r="E34" t="s">
        <v>418</v>
      </c>
      <c r="J34" s="5" t="s">
        <v>2457</v>
      </c>
      <c r="K34" s="5" t="s">
        <v>5390</v>
      </c>
      <c r="L34" s="5">
        <v>4.1522700000000003E-2</v>
      </c>
      <c r="M34" s="40" t="s">
        <v>177</v>
      </c>
      <c r="N34" t="s">
        <v>424</v>
      </c>
    </row>
    <row r="35" spans="1:14">
      <c r="A35" s="5" t="s">
        <v>6118</v>
      </c>
      <c r="B35" s="5" t="s">
        <v>5143</v>
      </c>
      <c r="C35" s="5">
        <v>0.18045</v>
      </c>
      <c r="D35" s="40" t="s">
        <v>449</v>
      </c>
      <c r="E35" t="s">
        <v>421</v>
      </c>
      <c r="J35" s="5" t="s">
        <v>2458</v>
      </c>
      <c r="K35" s="5" t="s">
        <v>5529</v>
      </c>
      <c r="L35" s="5">
        <v>3.7716899999999998E-2</v>
      </c>
      <c r="M35" s="40" t="s">
        <v>177</v>
      </c>
      <c r="N35" t="s">
        <v>427</v>
      </c>
    </row>
    <row r="36" spans="1:14">
      <c r="A36" s="5" t="s">
        <v>2457</v>
      </c>
      <c r="B36" s="5" t="s">
        <v>5390</v>
      </c>
      <c r="C36" s="5">
        <v>4.1522700000000003E-2</v>
      </c>
      <c r="D36" s="40" t="s">
        <v>449</v>
      </c>
      <c r="E36" t="s">
        <v>424</v>
      </c>
      <c r="J36" s="5" t="s">
        <v>2459</v>
      </c>
      <c r="K36" s="5" t="s">
        <v>5526</v>
      </c>
      <c r="L36" s="5">
        <v>3.6942000000000003E-2</v>
      </c>
      <c r="M36" s="40" t="s">
        <v>177</v>
      </c>
      <c r="N36" t="s">
        <v>991</v>
      </c>
    </row>
    <row r="37" spans="1:14">
      <c r="A37" s="5" t="s">
        <v>2458</v>
      </c>
      <c r="B37" s="5" t="s">
        <v>5529</v>
      </c>
      <c r="C37" s="5">
        <v>3.7716899999999998E-2</v>
      </c>
      <c r="D37" s="40" t="s">
        <v>449</v>
      </c>
      <c r="E37" t="s">
        <v>427</v>
      </c>
      <c r="J37" s="5" t="s">
        <v>2460</v>
      </c>
      <c r="K37" s="5" t="s">
        <v>5160</v>
      </c>
      <c r="L37" s="5">
        <v>0.15290300000000001</v>
      </c>
      <c r="M37" s="40" t="s">
        <v>177</v>
      </c>
      <c r="N37" t="s">
        <v>2229</v>
      </c>
    </row>
    <row r="38" spans="1:14">
      <c r="A38" s="5" t="s">
        <v>2459</v>
      </c>
      <c r="B38" s="5" t="s">
        <v>5526</v>
      </c>
      <c r="C38" s="5">
        <v>3.6942000000000003E-2</v>
      </c>
      <c r="D38" s="40" t="s">
        <v>449</v>
      </c>
      <c r="E38" t="s">
        <v>991</v>
      </c>
      <c r="J38" s="5" t="s">
        <v>2461</v>
      </c>
      <c r="K38" s="5" t="s">
        <v>5501</v>
      </c>
      <c r="L38" s="5">
        <v>3.8600599999999999E-2</v>
      </c>
      <c r="M38" s="40" t="s">
        <v>177</v>
      </c>
      <c r="N38" t="s">
        <v>992</v>
      </c>
    </row>
    <row r="39" spans="1:14">
      <c r="A39" s="5" t="s">
        <v>2460</v>
      </c>
      <c r="B39" s="5" t="s">
        <v>5160</v>
      </c>
      <c r="C39" s="5">
        <v>0.15290300000000001</v>
      </c>
      <c r="D39" s="40" t="s">
        <v>449</v>
      </c>
      <c r="E39" t="s">
        <v>2229</v>
      </c>
      <c r="J39" s="5" t="s">
        <v>4155</v>
      </c>
      <c r="K39" s="5" t="s">
        <v>5747</v>
      </c>
      <c r="L39" s="5">
        <v>9.4109300000000007E-2</v>
      </c>
      <c r="M39" s="40" t="s">
        <v>177</v>
      </c>
      <c r="N39" t="s">
        <v>4607</v>
      </c>
    </row>
    <row r="40" spans="1:14">
      <c r="A40" s="5" t="s">
        <v>2461</v>
      </c>
      <c r="B40" s="5" t="s">
        <v>5501</v>
      </c>
      <c r="C40" s="5">
        <v>3.8600599999999999E-2</v>
      </c>
      <c r="D40" s="40" t="s">
        <v>449</v>
      </c>
      <c r="E40" t="s">
        <v>992</v>
      </c>
      <c r="J40" s="5" t="s">
        <v>4223</v>
      </c>
      <c r="K40" s="5" t="s">
        <v>5468</v>
      </c>
      <c r="L40" s="5">
        <v>0.21913099999999999</v>
      </c>
      <c r="M40" s="40" t="s">
        <v>177</v>
      </c>
      <c r="N40" t="s">
        <v>4675</v>
      </c>
    </row>
    <row r="41" spans="1:14">
      <c r="A41" s="5" t="s">
        <v>4155</v>
      </c>
      <c r="B41" s="5" t="s">
        <v>5747</v>
      </c>
      <c r="C41" s="5">
        <v>9.4109300000000007E-2</v>
      </c>
      <c r="D41" s="40" t="s">
        <v>449</v>
      </c>
      <c r="E41" t="s">
        <v>4607</v>
      </c>
      <c r="J41" s="5" t="s">
        <v>4156</v>
      </c>
      <c r="K41" s="5" t="s">
        <v>5754</v>
      </c>
      <c r="L41" s="5">
        <v>6.0225399999999998E-2</v>
      </c>
      <c r="M41" s="40" t="s">
        <v>177</v>
      </c>
      <c r="N41" t="s">
        <v>4608</v>
      </c>
    </row>
    <row r="42" spans="1:14">
      <c r="A42" s="5" t="s">
        <v>6046</v>
      </c>
      <c r="B42" s="5" t="s">
        <v>5398</v>
      </c>
      <c r="C42" s="5">
        <v>0.43081700000000001</v>
      </c>
      <c r="D42" s="40" t="s">
        <v>449</v>
      </c>
      <c r="E42" t="s">
        <v>5397</v>
      </c>
      <c r="J42" s="5" t="s">
        <v>4122</v>
      </c>
      <c r="K42" s="5" t="s">
        <v>5720</v>
      </c>
      <c r="L42" s="5">
        <v>3.9382399999999998E-2</v>
      </c>
      <c r="M42" s="40" t="s">
        <v>177</v>
      </c>
      <c r="N42" t="s">
        <v>4574</v>
      </c>
    </row>
    <row r="43" spans="1:14">
      <c r="A43" s="5" t="s">
        <v>4223</v>
      </c>
      <c r="B43" s="5" t="s">
        <v>5468</v>
      </c>
      <c r="C43" s="5">
        <v>0.21913099999999999</v>
      </c>
      <c r="D43" s="40" t="s">
        <v>449</v>
      </c>
      <c r="E43" t="s">
        <v>4675</v>
      </c>
      <c r="J43" s="5" t="s">
        <v>4085</v>
      </c>
      <c r="K43" s="5" t="s">
        <v>5692</v>
      </c>
      <c r="L43" s="5">
        <v>3.7546700000000002E-2</v>
      </c>
      <c r="M43" s="40" t="s">
        <v>177</v>
      </c>
      <c r="N43" t="s">
        <v>4537</v>
      </c>
    </row>
    <row r="44" spans="1:14">
      <c r="A44" s="5" t="s">
        <v>4156</v>
      </c>
      <c r="B44" s="5" t="s">
        <v>5754</v>
      </c>
      <c r="C44" s="5">
        <v>6.0225399999999998E-2</v>
      </c>
      <c r="D44" s="40" t="s">
        <v>449</v>
      </c>
      <c r="E44" t="s">
        <v>4608</v>
      </c>
      <c r="J44" s="5" t="s">
        <v>4060</v>
      </c>
      <c r="K44" s="5" t="s">
        <v>5665</v>
      </c>
      <c r="L44" s="5">
        <v>4.1227E-2</v>
      </c>
      <c r="M44" s="40" t="s">
        <v>177</v>
      </c>
      <c r="N44" t="s">
        <v>4512</v>
      </c>
    </row>
    <row r="45" spans="1:14">
      <c r="A45" s="5" t="s">
        <v>4122</v>
      </c>
      <c r="B45" s="5" t="s">
        <v>5720</v>
      </c>
      <c r="C45" s="5">
        <v>3.9382399999999998E-2</v>
      </c>
      <c r="D45" s="40" t="s">
        <v>449</v>
      </c>
      <c r="E45" t="s">
        <v>4574</v>
      </c>
      <c r="J45" s="5" t="s">
        <v>4123</v>
      </c>
      <c r="K45" s="5" t="s">
        <v>5729</v>
      </c>
      <c r="L45" s="5">
        <v>5.56807E-2</v>
      </c>
      <c r="M45" s="40" t="s">
        <v>177</v>
      </c>
      <c r="N45" t="s">
        <v>4575</v>
      </c>
    </row>
    <row r="46" spans="1:14">
      <c r="A46" s="5" t="s">
        <v>6007</v>
      </c>
      <c r="B46" s="5" t="s">
        <v>5275</v>
      </c>
      <c r="C46" s="5">
        <v>0.45792899999999997</v>
      </c>
      <c r="D46" s="40" t="s">
        <v>449</v>
      </c>
      <c r="E46" t="s">
        <v>5274</v>
      </c>
      <c r="J46" s="5" t="s">
        <v>4205</v>
      </c>
      <c r="K46" s="5" t="s">
        <v>5776</v>
      </c>
      <c r="L46" s="5">
        <v>0.107478</v>
      </c>
      <c r="M46" s="40" t="s">
        <v>177</v>
      </c>
      <c r="N46" t="s">
        <v>4657</v>
      </c>
    </row>
    <row r="47" spans="1:14">
      <c r="A47" s="5" t="s">
        <v>4085</v>
      </c>
      <c r="B47" s="5" t="s">
        <v>5692</v>
      </c>
      <c r="C47" s="5">
        <v>3.7546700000000002E-2</v>
      </c>
      <c r="D47" s="40" t="s">
        <v>449</v>
      </c>
      <c r="E47" t="s">
        <v>4537</v>
      </c>
      <c r="J47" s="5" t="s">
        <v>4206</v>
      </c>
      <c r="K47" s="5" t="s">
        <v>5779</v>
      </c>
      <c r="L47" s="5">
        <v>7.0955799999999999E-2</v>
      </c>
      <c r="M47" s="40" t="s">
        <v>177</v>
      </c>
      <c r="N47" t="s">
        <v>4658</v>
      </c>
    </row>
    <row r="48" spans="1:14">
      <c r="A48" s="5" t="s">
        <v>4060</v>
      </c>
      <c r="B48" s="5" t="s">
        <v>5665</v>
      </c>
      <c r="C48" s="5">
        <v>4.1227E-2</v>
      </c>
      <c r="D48" s="40" t="s">
        <v>449</v>
      </c>
      <c r="E48" t="s">
        <v>4512</v>
      </c>
      <c r="J48" s="5" t="s">
        <v>4124</v>
      </c>
      <c r="K48" s="5" t="s">
        <v>5733</v>
      </c>
      <c r="L48" s="5">
        <v>6.4662999999999998E-2</v>
      </c>
      <c r="M48" s="40" t="s">
        <v>177</v>
      </c>
      <c r="N48" t="s">
        <v>4576</v>
      </c>
    </row>
    <row r="49" spans="1:14">
      <c r="A49" s="5" t="s">
        <v>4235</v>
      </c>
      <c r="B49" s="5" t="s">
        <v>5302</v>
      </c>
      <c r="C49" s="5">
        <v>0.41962699999999997</v>
      </c>
      <c r="D49" s="40" t="s">
        <v>449</v>
      </c>
      <c r="E49" t="s">
        <v>4687</v>
      </c>
      <c r="J49" s="5" t="s">
        <v>4086</v>
      </c>
      <c r="K49" s="5" t="s">
        <v>5700</v>
      </c>
      <c r="L49" s="5">
        <v>4.66624E-2</v>
      </c>
      <c r="M49" s="40" t="s">
        <v>177</v>
      </c>
      <c r="N49" t="s">
        <v>4538</v>
      </c>
    </row>
    <row r="50" spans="1:14">
      <c r="A50" s="5" t="s">
        <v>4123</v>
      </c>
      <c r="B50" s="5" t="s">
        <v>5729</v>
      </c>
      <c r="C50" s="5">
        <v>5.56807E-2</v>
      </c>
      <c r="D50" s="40" t="s">
        <v>449</v>
      </c>
      <c r="E50" t="s">
        <v>4575</v>
      </c>
      <c r="J50" s="5" t="s">
        <v>4125</v>
      </c>
      <c r="K50" s="5" t="s">
        <v>5739</v>
      </c>
      <c r="L50" s="5">
        <v>0.120791</v>
      </c>
      <c r="M50" s="40" t="s">
        <v>177</v>
      </c>
      <c r="N50" t="s">
        <v>4577</v>
      </c>
    </row>
    <row r="51" spans="1:14">
      <c r="A51" s="5" t="s">
        <v>4205</v>
      </c>
      <c r="B51" s="5" t="s">
        <v>5776</v>
      </c>
      <c r="C51" s="5">
        <v>0.107478</v>
      </c>
      <c r="D51" s="40" t="s">
        <v>449</v>
      </c>
      <c r="E51" t="s">
        <v>4657</v>
      </c>
      <c r="J51" s="5" t="s">
        <v>4087</v>
      </c>
      <c r="K51" s="5" t="s">
        <v>5704</v>
      </c>
      <c r="L51" s="5">
        <v>3.8802400000000001E-2</v>
      </c>
      <c r="M51" s="40" t="s">
        <v>177</v>
      </c>
      <c r="N51" t="s">
        <v>4539</v>
      </c>
    </row>
    <row r="52" spans="1:14">
      <c r="A52" s="5" t="s">
        <v>4206</v>
      </c>
      <c r="B52" s="5" t="s">
        <v>5779</v>
      </c>
      <c r="C52" s="5">
        <v>7.0955799999999999E-2</v>
      </c>
      <c r="D52" s="40" t="s">
        <v>449</v>
      </c>
      <c r="E52" t="s">
        <v>4658</v>
      </c>
      <c r="J52" s="5" t="s">
        <v>4182</v>
      </c>
      <c r="K52" s="5" t="s">
        <v>5769</v>
      </c>
      <c r="L52" s="5">
        <v>6.6556699999999996E-2</v>
      </c>
      <c r="M52" s="40" t="s">
        <v>177</v>
      </c>
      <c r="N52" t="s">
        <v>4634</v>
      </c>
    </row>
    <row r="53" spans="1:14">
      <c r="A53" s="5" t="s">
        <v>4124</v>
      </c>
      <c r="B53" s="5" t="s">
        <v>5733</v>
      </c>
      <c r="C53" s="5">
        <v>6.4662999999999998E-2</v>
      </c>
      <c r="D53" s="40" t="s">
        <v>449</v>
      </c>
      <c r="E53" t="s">
        <v>4576</v>
      </c>
      <c r="J53" s="5" t="s">
        <v>4061</v>
      </c>
      <c r="K53" s="5" t="s">
        <v>5673</v>
      </c>
      <c r="L53" s="40">
        <v>4.8873600000000003E-2</v>
      </c>
      <c r="M53" s="40" t="s">
        <v>177</v>
      </c>
      <c r="N53" t="s">
        <v>4513</v>
      </c>
    </row>
    <row r="54" spans="1:14">
      <c r="A54" s="5" t="s">
        <v>4086</v>
      </c>
      <c r="B54" s="5" t="s">
        <v>5700</v>
      </c>
      <c r="C54" s="5">
        <v>4.66624E-2</v>
      </c>
      <c r="D54" s="40" t="s">
        <v>449</v>
      </c>
      <c r="E54" t="s">
        <v>4538</v>
      </c>
      <c r="J54" s="5" t="s">
        <v>4183</v>
      </c>
      <c r="K54" s="5" t="s">
        <v>5489</v>
      </c>
      <c r="L54" s="5">
        <v>0.13051199999999999</v>
      </c>
      <c r="M54" s="40" t="s">
        <v>177</v>
      </c>
      <c r="N54" t="s">
        <v>4635</v>
      </c>
    </row>
    <row r="55" spans="1:14">
      <c r="A55" s="5" t="s">
        <v>4125</v>
      </c>
      <c r="B55" s="5" t="s">
        <v>5739</v>
      </c>
      <c r="C55" s="5">
        <v>0.120791</v>
      </c>
      <c r="D55" s="40" t="s">
        <v>449</v>
      </c>
      <c r="E55" t="s">
        <v>4577</v>
      </c>
      <c r="J55" s="5" t="s">
        <v>4184</v>
      </c>
      <c r="K55" s="5" t="s">
        <v>5772</v>
      </c>
      <c r="L55" s="5">
        <v>7.2006200000000006E-2</v>
      </c>
      <c r="M55" s="40" t="s">
        <v>177</v>
      </c>
      <c r="N55" t="s">
        <v>4636</v>
      </c>
    </row>
    <row r="56" spans="1:14">
      <c r="A56" s="5" t="s">
        <v>5976</v>
      </c>
      <c r="B56" s="5" t="s">
        <v>5189</v>
      </c>
      <c r="C56" s="5">
        <v>0.62367799999999995</v>
      </c>
      <c r="D56" s="40" t="s">
        <v>449</v>
      </c>
      <c r="E56" t="s">
        <v>5188</v>
      </c>
      <c r="J56" s="5" t="s">
        <v>4062</v>
      </c>
      <c r="K56" s="5" t="s">
        <v>5451</v>
      </c>
      <c r="L56" s="5">
        <v>0.13656399999999999</v>
      </c>
      <c r="M56" s="40" t="s">
        <v>177</v>
      </c>
      <c r="N56" t="s">
        <v>4514</v>
      </c>
    </row>
    <row r="57" spans="1:14">
      <c r="A57" s="5" t="s">
        <v>4087</v>
      </c>
      <c r="B57" s="5" t="s">
        <v>5704</v>
      </c>
      <c r="C57" s="5">
        <v>3.8802400000000001E-2</v>
      </c>
      <c r="D57" s="40" t="s">
        <v>449</v>
      </c>
      <c r="E57" t="s">
        <v>4539</v>
      </c>
      <c r="J57" s="5" t="s">
        <v>4224</v>
      </c>
      <c r="K57" s="5" t="s">
        <v>5784</v>
      </c>
      <c r="L57" s="5">
        <v>0.110929</v>
      </c>
      <c r="M57" s="40" t="s">
        <v>177</v>
      </c>
      <c r="N57" t="s">
        <v>4676</v>
      </c>
    </row>
    <row r="58" spans="1:14">
      <c r="A58" s="5" t="s">
        <v>4182</v>
      </c>
      <c r="B58" s="5" t="s">
        <v>5769</v>
      </c>
      <c r="C58" s="5">
        <v>6.6556699999999996E-2</v>
      </c>
      <c r="D58" s="40" t="s">
        <v>449</v>
      </c>
      <c r="E58" t="s">
        <v>4634</v>
      </c>
      <c r="J58" s="5" t="s">
        <v>4207</v>
      </c>
      <c r="K58" s="5" t="s">
        <v>5781</v>
      </c>
      <c r="L58" s="5">
        <v>0.118849</v>
      </c>
      <c r="M58" s="40" t="s">
        <v>177</v>
      </c>
      <c r="N58" t="s">
        <v>4659</v>
      </c>
    </row>
    <row r="59" spans="1:14">
      <c r="A59" s="5" t="s">
        <v>4061</v>
      </c>
      <c r="B59" s="5" t="s">
        <v>5673</v>
      </c>
      <c r="C59" s="40">
        <v>4.8873600000000003E-2</v>
      </c>
      <c r="D59" s="40" t="s">
        <v>449</v>
      </c>
      <c r="E59" t="s">
        <v>4513</v>
      </c>
      <c r="J59" s="5" t="s">
        <v>4246</v>
      </c>
      <c r="K59" s="5" t="s">
        <v>5822</v>
      </c>
      <c r="L59" s="5">
        <v>0.105838</v>
      </c>
      <c r="M59" s="40" t="s">
        <v>177</v>
      </c>
      <c r="N59" t="s">
        <v>5821</v>
      </c>
    </row>
    <row r="60" spans="1:14">
      <c r="A60" s="5" t="s">
        <v>4183</v>
      </c>
      <c r="B60" s="5" t="s">
        <v>5489</v>
      </c>
      <c r="C60" s="5">
        <v>0.13051199999999999</v>
      </c>
      <c r="D60" s="40" t="s">
        <v>449</v>
      </c>
      <c r="E60" t="s">
        <v>4635</v>
      </c>
      <c r="J60" s="5" t="s">
        <v>4208</v>
      </c>
      <c r="K60" s="5" t="s">
        <v>5458</v>
      </c>
      <c r="L60" s="5">
        <v>0.223384</v>
      </c>
      <c r="M60" s="40" t="s">
        <v>177</v>
      </c>
      <c r="N60" t="s">
        <v>4660</v>
      </c>
    </row>
    <row r="61" spans="1:14">
      <c r="A61" s="5" t="s">
        <v>4184</v>
      </c>
      <c r="B61" s="5" t="s">
        <v>5772</v>
      </c>
      <c r="C61" s="5">
        <v>7.2006200000000006E-2</v>
      </c>
      <c r="D61" s="40" t="s">
        <v>449</v>
      </c>
      <c r="E61" t="s">
        <v>4636</v>
      </c>
      <c r="J61" s="5" t="s">
        <v>4126</v>
      </c>
      <c r="K61" s="5" t="s">
        <v>5740</v>
      </c>
      <c r="L61" s="5">
        <v>4.3980699999999998E-2</v>
      </c>
      <c r="M61" s="40" t="s">
        <v>177</v>
      </c>
      <c r="N61" t="s">
        <v>4578</v>
      </c>
    </row>
    <row r="62" spans="1:14">
      <c r="A62" s="5" t="s">
        <v>4062</v>
      </c>
      <c r="B62" s="5" t="s">
        <v>5451</v>
      </c>
      <c r="C62" s="5">
        <v>0.13656399999999999</v>
      </c>
      <c r="D62" s="40" t="s">
        <v>449</v>
      </c>
      <c r="E62" t="s">
        <v>4514</v>
      </c>
      <c r="J62" s="5" t="s">
        <v>4185</v>
      </c>
      <c r="K62" s="5" t="s">
        <v>5490</v>
      </c>
      <c r="L62" s="5">
        <v>0.19903399999999999</v>
      </c>
      <c r="M62" s="40" t="s">
        <v>177</v>
      </c>
      <c r="N62" t="s">
        <v>4637</v>
      </c>
    </row>
    <row r="63" spans="1:14">
      <c r="A63" s="5" t="s">
        <v>4224</v>
      </c>
      <c r="B63" s="5" t="s">
        <v>5784</v>
      </c>
      <c r="C63" s="5">
        <v>0.110929</v>
      </c>
      <c r="D63" s="40" t="s">
        <v>449</v>
      </c>
      <c r="E63" t="s">
        <v>4676</v>
      </c>
      <c r="J63" s="5" t="s">
        <v>4088</v>
      </c>
      <c r="K63" s="5" t="s">
        <v>5712</v>
      </c>
      <c r="L63" s="5">
        <v>4.1142699999999997E-2</v>
      </c>
      <c r="M63" s="40" t="s">
        <v>177</v>
      </c>
      <c r="N63" t="s">
        <v>4540</v>
      </c>
    </row>
    <row r="64" spans="1:14">
      <c r="A64" s="5" t="s">
        <v>4207</v>
      </c>
      <c r="B64" s="5" t="s">
        <v>5781</v>
      </c>
      <c r="C64" s="5">
        <v>0.118849</v>
      </c>
      <c r="D64" s="40" t="s">
        <v>449</v>
      </c>
      <c r="E64" t="s">
        <v>4659</v>
      </c>
      <c r="J64" s="5" t="s">
        <v>4035</v>
      </c>
      <c r="K64" s="5" t="s">
        <v>5637</v>
      </c>
      <c r="L64" s="5">
        <v>3.6863899999999998E-2</v>
      </c>
      <c r="M64" s="40" t="s">
        <v>177</v>
      </c>
      <c r="N64" t="s">
        <v>4487</v>
      </c>
    </row>
    <row r="65" spans="1:14">
      <c r="A65" s="5" t="s">
        <v>4246</v>
      </c>
      <c r="B65" s="5" t="s">
        <v>5822</v>
      </c>
      <c r="C65" s="5">
        <v>0.105838</v>
      </c>
      <c r="D65" s="40" t="s">
        <v>449</v>
      </c>
      <c r="E65" t="s">
        <v>5821</v>
      </c>
      <c r="J65" s="5" t="s">
        <v>4186</v>
      </c>
      <c r="K65" s="5" t="s">
        <v>5435</v>
      </c>
      <c r="L65" s="5">
        <v>0.204736</v>
      </c>
      <c r="M65" s="40" t="s">
        <v>177</v>
      </c>
      <c r="N65" t="s">
        <v>4638</v>
      </c>
    </row>
    <row r="66" spans="1:14">
      <c r="A66" s="5" t="s">
        <v>4208</v>
      </c>
      <c r="B66" s="5" t="s">
        <v>5458</v>
      </c>
      <c r="C66" s="5">
        <v>0.223384</v>
      </c>
      <c r="D66" s="40" t="s">
        <v>449</v>
      </c>
      <c r="E66" t="s">
        <v>4660</v>
      </c>
      <c r="J66" s="5" t="s">
        <v>4063</v>
      </c>
      <c r="K66" s="5" t="s">
        <v>5686</v>
      </c>
      <c r="L66" s="5">
        <v>4.0729399999999999E-2</v>
      </c>
      <c r="M66" s="40" t="s">
        <v>177</v>
      </c>
      <c r="N66" t="s">
        <v>4515</v>
      </c>
    </row>
    <row r="67" spans="1:14">
      <c r="A67" s="5" t="s">
        <v>4126</v>
      </c>
      <c r="B67" s="5" t="s">
        <v>5740</v>
      </c>
      <c r="C67" s="5">
        <v>4.3980699999999998E-2</v>
      </c>
      <c r="D67" s="40" t="s">
        <v>449</v>
      </c>
      <c r="E67" t="s">
        <v>4578</v>
      </c>
      <c r="J67" s="5" t="s">
        <v>4089</v>
      </c>
      <c r="K67" s="5" t="s">
        <v>5713</v>
      </c>
      <c r="L67" s="5">
        <v>4.3945600000000001E-2</v>
      </c>
      <c r="M67" s="40" t="s">
        <v>177</v>
      </c>
      <c r="N67" t="s">
        <v>4541</v>
      </c>
    </row>
    <row r="68" spans="1:14">
      <c r="A68" s="5" t="s">
        <v>4185</v>
      </c>
      <c r="B68" s="5" t="s">
        <v>5490</v>
      </c>
      <c r="C68" s="5">
        <v>0.19903399999999999</v>
      </c>
      <c r="D68" s="40" t="s">
        <v>449</v>
      </c>
      <c r="E68" t="s">
        <v>4637</v>
      </c>
      <c r="J68" s="5" t="s">
        <v>4187</v>
      </c>
      <c r="K68" s="5" t="s">
        <v>5480</v>
      </c>
      <c r="L68" s="5">
        <v>0.16622100000000001</v>
      </c>
      <c r="M68" s="40" t="s">
        <v>177</v>
      </c>
      <c r="N68" t="s">
        <v>4639</v>
      </c>
    </row>
    <row r="69" spans="1:14">
      <c r="A69" s="5" t="s">
        <v>4088</v>
      </c>
      <c r="B69" s="5" t="s">
        <v>5712</v>
      </c>
      <c r="C69" s="5">
        <v>4.1142699999999997E-2</v>
      </c>
      <c r="D69" s="40" t="s">
        <v>449</v>
      </c>
      <c r="E69" t="s">
        <v>4540</v>
      </c>
      <c r="J69" s="5" t="s">
        <v>4127</v>
      </c>
      <c r="K69" s="5" t="s">
        <v>5741</v>
      </c>
      <c r="L69" s="5">
        <v>5.8202700000000003E-2</v>
      </c>
      <c r="M69" s="40" t="s">
        <v>177</v>
      </c>
      <c r="N69" t="s">
        <v>4579</v>
      </c>
    </row>
    <row r="70" spans="1:14">
      <c r="A70" s="5" t="s">
        <v>4035</v>
      </c>
      <c r="B70" s="5" t="s">
        <v>5637</v>
      </c>
      <c r="C70" s="5">
        <v>3.6863899999999998E-2</v>
      </c>
      <c r="D70" s="40" t="s">
        <v>449</v>
      </c>
      <c r="E70" t="s">
        <v>4487</v>
      </c>
      <c r="J70" s="5" t="s">
        <v>4256</v>
      </c>
      <c r="K70" s="5" t="s">
        <v>5823</v>
      </c>
      <c r="L70" s="5">
        <v>9.7184099999999995E-2</v>
      </c>
      <c r="M70" s="40" t="s">
        <v>177</v>
      </c>
      <c r="N70" t="s">
        <v>4708</v>
      </c>
    </row>
    <row r="71" spans="1:14">
      <c r="A71" s="5" t="s">
        <v>4186</v>
      </c>
      <c r="B71" s="5" t="s">
        <v>5435</v>
      </c>
      <c r="C71" s="5">
        <v>0.204736</v>
      </c>
      <c r="D71" s="40" t="s">
        <v>449</v>
      </c>
      <c r="E71" t="s">
        <v>4638</v>
      </c>
      <c r="J71" s="5" t="s">
        <v>4188</v>
      </c>
      <c r="K71" s="5" t="s">
        <v>5482</v>
      </c>
      <c r="L71" s="5">
        <v>0.14158999999999999</v>
      </c>
      <c r="M71" s="40" t="s">
        <v>177</v>
      </c>
      <c r="N71" t="s">
        <v>4640</v>
      </c>
    </row>
    <row r="72" spans="1:14">
      <c r="A72" s="5" t="s">
        <v>4063</v>
      </c>
      <c r="B72" s="5" t="s">
        <v>5686</v>
      </c>
      <c r="C72" s="5">
        <v>4.0729399999999999E-2</v>
      </c>
      <c r="D72" s="40" t="s">
        <v>449</v>
      </c>
      <c r="E72" t="s">
        <v>4515</v>
      </c>
      <c r="J72" s="5" t="s">
        <v>4189</v>
      </c>
      <c r="K72" s="5" t="s">
        <v>5774</v>
      </c>
      <c r="L72" s="5">
        <v>0.114326</v>
      </c>
      <c r="M72" s="40" t="s">
        <v>177</v>
      </c>
      <c r="N72" t="s">
        <v>4641</v>
      </c>
    </row>
    <row r="73" spans="1:14">
      <c r="A73" s="5" t="s">
        <v>4089</v>
      </c>
      <c r="B73" s="5" t="s">
        <v>5713</v>
      </c>
      <c r="C73" s="5">
        <v>4.3945600000000001E-2</v>
      </c>
      <c r="D73" s="40" t="s">
        <v>449</v>
      </c>
      <c r="E73" t="s">
        <v>4541</v>
      </c>
      <c r="J73" s="5" t="s">
        <v>6047</v>
      </c>
      <c r="K73" s="5" t="s">
        <v>5471</v>
      </c>
      <c r="L73" s="5">
        <v>0.242727</v>
      </c>
      <c r="M73" s="40" t="s">
        <v>177</v>
      </c>
      <c r="N73" t="s">
        <v>5470</v>
      </c>
    </row>
    <row r="74" spans="1:14">
      <c r="A74" s="5" t="s">
        <v>4187</v>
      </c>
      <c r="B74" s="5" t="s">
        <v>5480</v>
      </c>
      <c r="C74" s="5">
        <v>0.16622100000000001</v>
      </c>
      <c r="D74" s="40" t="s">
        <v>449</v>
      </c>
      <c r="E74" t="s">
        <v>4639</v>
      </c>
      <c r="J74" s="5" t="s">
        <v>4036</v>
      </c>
      <c r="K74" s="5" t="s">
        <v>5642</v>
      </c>
      <c r="L74" s="5">
        <v>3.7168399999999997E-2</v>
      </c>
      <c r="M74" s="40" t="s">
        <v>177</v>
      </c>
      <c r="N74" t="s">
        <v>4488</v>
      </c>
    </row>
    <row r="75" spans="1:14">
      <c r="A75" s="5" t="s">
        <v>4127</v>
      </c>
      <c r="B75" s="5" t="s">
        <v>5741</v>
      </c>
      <c r="C75" s="5">
        <v>5.8202700000000003E-2</v>
      </c>
      <c r="D75" s="40" t="s">
        <v>449</v>
      </c>
      <c r="E75" t="s">
        <v>4579</v>
      </c>
      <c r="J75" s="5" t="s">
        <v>4158</v>
      </c>
      <c r="K75" s="5" t="s">
        <v>5765</v>
      </c>
      <c r="L75" s="5">
        <v>6.8974300000000002E-2</v>
      </c>
      <c r="M75" s="40" t="s">
        <v>177</v>
      </c>
      <c r="N75" t="s">
        <v>4610</v>
      </c>
    </row>
    <row r="76" spans="1:14">
      <c r="A76" s="5" t="s">
        <v>4256</v>
      </c>
      <c r="B76" s="5" t="s">
        <v>5823</v>
      </c>
      <c r="C76" s="5">
        <v>9.7184099999999995E-2</v>
      </c>
      <c r="D76" s="40" t="s">
        <v>449</v>
      </c>
      <c r="E76" t="s">
        <v>4708</v>
      </c>
      <c r="J76" s="5" t="s">
        <v>4128</v>
      </c>
      <c r="K76" s="5" t="s">
        <v>5742</v>
      </c>
      <c r="L76" s="5">
        <v>0.10763399999999999</v>
      </c>
      <c r="M76" s="40" t="s">
        <v>177</v>
      </c>
      <c r="N76" t="s">
        <v>4580</v>
      </c>
    </row>
    <row r="77" spans="1:14">
      <c r="A77" s="5" t="s">
        <v>4188</v>
      </c>
      <c r="B77" s="5" t="s">
        <v>5482</v>
      </c>
      <c r="C77" s="5">
        <v>0.14158999999999999</v>
      </c>
      <c r="D77" s="40" t="s">
        <v>449</v>
      </c>
      <c r="E77" t="s">
        <v>4640</v>
      </c>
      <c r="J77" s="5" t="s">
        <v>4129</v>
      </c>
      <c r="K77" s="5" t="s">
        <v>5743</v>
      </c>
      <c r="L77" s="5">
        <v>7.0003700000000002E-2</v>
      </c>
      <c r="M77" s="40" t="s">
        <v>177</v>
      </c>
      <c r="N77" t="s">
        <v>4581</v>
      </c>
    </row>
    <row r="78" spans="1:14">
      <c r="A78" s="5" t="s">
        <v>4189</v>
      </c>
      <c r="B78" s="5" t="s">
        <v>5774</v>
      </c>
      <c r="C78" s="5">
        <v>0.114326</v>
      </c>
      <c r="D78" s="40" t="s">
        <v>449</v>
      </c>
      <c r="E78" t="s">
        <v>4641</v>
      </c>
      <c r="J78" s="5" t="s">
        <v>4209</v>
      </c>
      <c r="K78" s="5" t="s">
        <v>5504</v>
      </c>
      <c r="L78" s="5">
        <v>0.18857699999999999</v>
      </c>
      <c r="M78" s="40" t="s">
        <v>177</v>
      </c>
      <c r="N78" t="s">
        <v>4661</v>
      </c>
    </row>
    <row r="79" spans="1:14">
      <c r="A79" s="5" t="s">
        <v>6047</v>
      </c>
      <c r="B79" s="5" t="s">
        <v>5471</v>
      </c>
      <c r="C79" s="5">
        <v>0.242727</v>
      </c>
      <c r="D79" s="40" t="s">
        <v>449</v>
      </c>
      <c r="E79" t="s">
        <v>5470</v>
      </c>
      <c r="J79" s="5" t="s">
        <v>4090</v>
      </c>
      <c r="K79" s="5" t="s">
        <v>5714</v>
      </c>
      <c r="L79" s="5">
        <v>3.7922200000000003E-2</v>
      </c>
      <c r="M79" s="40" t="s">
        <v>177</v>
      </c>
      <c r="N79" t="s">
        <v>4542</v>
      </c>
    </row>
    <row r="80" spans="1:14">
      <c r="A80" s="5" t="s">
        <v>4036</v>
      </c>
      <c r="B80" s="5" t="s">
        <v>5642</v>
      </c>
      <c r="C80" s="5">
        <v>3.7168399999999997E-2</v>
      </c>
      <c r="D80" s="40" t="s">
        <v>449</v>
      </c>
      <c r="E80" t="s">
        <v>4488</v>
      </c>
      <c r="J80" s="5" t="s">
        <v>4130</v>
      </c>
      <c r="K80" s="5" t="s">
        <v>5717</v>
      </c>
      <c r="L80" s="5">
        <v>3.97642E-2</v>
      </c>
      <c r="M80" s="40" t="s">
        <v>177</v>
      </c>
      <c r="N80" t="s">
        <v>4582</v>
      </c>
    </row>
    <row r="81" spans="1:14">
      <c r="A81" s="5" t="s">
        <v>4158</v>
      </c>
      <c r="B81" s="5" t="s">
        <v>5765</v>
      </c>
      <c r="C81" s="5">
        <v>6.8974300000000002E-2</v>
      </c>
      <c r="D81" s="40" t="s">
        <v>449</v>
      </c>
      <c r="E81" t="s">
        <v>4610</v>
      </c>
      <c r="J81" s="5" t="s">
        <v>4091</v>
      </c>
      <c r="K81" s="5" t="s">
        <v>5715</v>
      </c>
      <c r="L81" s="5">
        <v>5.2467199999999999E-2</v>
      </c>
      <c r="M81" s="40" t="s">
        <v>177</v>
      </c>
      <c r="N81" t="s">
        <v>4543</v>
      </c>
    </row>
    <row r="82" spans="1:14">
      <c r="A82" s="5" t="s">
        <v>4128</v>
      </c>
      <c r="B82" s="5" t="s">
        <v>5742</v>
      </c>
      <c r="C82" s="5">
        <v>0.10763399999999999</v>
      </c>
      <c r="D82" s="40" t="s">
        <v>449</v>
      </c>
      <c r="E82" t="s">
        <v>4580</v>
      </c>
      <c r="J82" s="5" t="s">
        <v>4247</v>
      </c>
      <c r="K82" s="5" t="s">
        <v>5827</v>
      </c>
      <c r="L82" s="5">
        <v>0.18341299999999999</v>
      </c>
      <c r="M82" s="40" t="s">
        <v>177</v>
      </c>
      <c r="N82" t="s">
        <v>4699</v>
      </c>
    </row>
    <row r="83" spans="1:14">
      <c r="A83" s="5" t="s">
        <v>4129</v>
      </c>
      <c r="B83" s="5" t="s">
        <v>5743</v>
      </c>
      <c r="C83" s="5">
        <v>7.0003700000000002E-2</v>
      </c>
      <c r="D83" s="40" t="s">
        <v>449</v>
      </c>
      <c r="E83" t="s">
        <v>4581</v>
      </c>
      <c r="J83" s="5" t="s">
        <v>4190</v>
      </c>
      <c r="K83" s="5" t="s">
        <v>5775</v>
      </c>
      <c r="L83" s="5">
        <v>0.13019</v>
      </c>
      <c r="M83" s="40" t="s">
        <v>177</v>
      </c>
      <c r="N83" t="s">
        <v>4642</v>
      </c>
    </row>
    <row r="84" spans="1:14">
      <c r="A84" s="5" t="s">
        <v>6010</v>
      </c>
      <c r="B84" s="5" t="s">
        <v>5243</v>
      </c>
      <c r="C84" s="5">
        <v>0.52226899999999998</v>
      </c>
      <c r="D84" s="40" t="s">
        <v>449</v>
      </c>
      <c r="E84" t="s">
        <v>5242</v>
      </c>
      <c r="J84" s="5" t="s">
        <v>4191</v>
      </c>
      <c r="K84" s="5" t="s">
        <v>5768</v>
      </c>
      <c r="L84" s="5">
        <v>8.2407499999999995E-2</v>
      </c>
      <c r="M84" s="40" t="s">
        <v>177</v>
      </c>
      <c r="N84" t="s">
        <v>4643</v>
      </c>
    </row>
    <row r="85" spans="1:14">
      <c r="A85" s="5" t="s">
        <v>4209</v>
      </c>
      <c r="B85" s="5" t="s">
        <v>5504</v>
      </c>
      <c r="C85" s="5">
        <v>0.18857699999999999</v>
      </c>
      <c r="D85" s="40" t="s">
        <v>449</v>
      </c>
      <c r="E85" t="s">
        <v>4661</v>
      </c>
      <c r="J85" s="5" t="s">
        <v>4210</v>
      </c>
      <c r="K85" s="5" t="s">
        <v>5782</v>
      </c>
      <c r="L85" s="5">
        <v>4.9898699999999997E-2</v>
      </c>
      <c r="M85" s="40" t="s">
        <v>177</v>
      </c>
      <c r="N85" t="s">
        <v>4662</v>
      </c>
    </row>
    <row r="86" spans="1:14">
      <c r="A86" s="5" t="s">
        <v>6011</v>
      </c>
      <c r="B86" s="5" t="s">
        <v>5219</v>
      </c>
      <c r="C86" s="5">
        <v>0.55954000000000004</v>
      </c>
      <c r="D86" s="40" t="s">
        <v>449</v>
      </c>
      <c r="E86" t="s">
        <v>5218</v>
      </c>
      <c r="J86" s="5" t="s">
        <v>4037</v>
      </c>
      <c r="K86" s="5" t="s">
        <v>5652</v>
      </c>
      <c r="L86" s="5">
        <v>3.8599700000000001E-2</v>
      </c>
      <c r="M86" s="40" t="s">
        <v>177</v>
      </c>
      <c r="N86" t="s">
        <v>4489</v>
      </c>
    </row>
    <row r="87" spans="1:14">
      <c r="A87" s="5" t="s">
        <v>6048</v>
      </c>
      <c r="B87" s="5" t="s">
        <v>5261</v>
      </c>
      <c r="C87" s="5">
        <v>0.646204</v>
      </c>
      <c r="D87" s="40" t="s">
        <v>449</v>
      </c>
      <c r="E87" t="s">
        <v>5260</v>
      </c>
      <c r="J87" s="5" t="s">
        <v>4064</v>
      </c>
      <c r="K87" s="5" t="s">
        <v>5465</v>
      </c>
      <c r="L87" s="5">
        <v>0.120083</v>
      </c>
      <c r="M87" s="40" t="s">
        <v>177</v>
      </c>
      <c r="N87" t="s">
        <v>4516</v>
      </c>
    </row>
    <row r="88" spans="1:14">
      <c r="A88" s="5" t="s">
        <v>4225</v>
      </c>
      <c r="B88" s="5" t="s">
        <v>5384</v>
      </c>
      <c r="C88" s="5">
        <v>0.39216699999999999</v>
      </c>
      <c r="D88" s="40" t="s">
        <v>449</v>
      </c>
      <c r="E88" t="s">
        <v>4677</v>
      </c>
      <c r="J88" s="5" t="s">
        <v>4228</v>
      </c>
      <c r="K88" s="5" t="s">
        <v>5785</v>
      </c>
      <c r="L88" s="5">
        <v>0.15139900000000001</v>
      </c>
      <c r="M88" s="40" t="s">
        <v>177</v>
      </c>
      <c r="N88" t="s">
        <v>4680</v>
      </c>
    </row>
    <row r="89" spans="1:14">
      <c r="A89" s="5" t="s">
        <v>4090</v>
      </c>
      <c r="B89" s="5" t="s">
        <v>5714</v>
      </c>
      <c r="C89" s="5">
        <v>3.7922200000000003E-2</v>
      </c>
      <c r="D89" s="40" t="s">
        <v>449</v>
      </c>
      <c r="E89" t="s">
        <v>4542</v>
      </c>
      <c r="J89" s="5" t="s">
        <v>4159</v>
      </c>
      <c r="K89" s="5" t="s">
        <v>5766</v>
      </c>
      <c r="L89" s="5">
        <v>4.2316899999999998E-2</v>
      </c>
      <c r="M89" s="40" t="s">
        <v>177</v>
      </c>
      <c r="N89" t="s">
        <v>4611</v>
      </c>
    </row>
    <row r="90" spans="1:14">
      <c r="A90" s="5" t="s">
        <v>6012</v>
      </c>
      <c r="B90" s="5" t="s">
        <v>5270</v>
      </c>
      <c r="C90" s="5">
        <v>0.52210400000000001</v>
      </c>
      <c r="D90" s="40" t="s">
        <v>449</v>
      </c>
      <c r="E90" t="s">
        <v>5269</v>
      </c>
      <c r="J90" s="5" t="s">
        <v>4092</v>
      </c>
      <c r="K90" s="5" t="s">
        <v>5716</v>
      </c>
      <c r="L90" s="5">
        <v>4.1750000000000002E-2</v>
      </c>
      <c r="M90" s="40" t="s">
        <v>177</v>
      </c>
      <c r="N90" t="s">
        <v>4544</v>
      </c>
    </row>
    <row r="91" spans="1:14">
      <c r="A91" s="5" t="s">
        <v>4226</v>
      </c>
      <c r="B91" s="5" t="s">
        <v>5385</v>
      </c>
      <c r="C91" s="5">
        <v>0.32493699999999998</v>
      </c>
      <c r="D91" s="40" t="s">
        <v>449</v>
      </c>
      <c r="E91" t="s">
        <v>4678</v>
      </c>
      <c r="J91" s="5" t="s">
        <v>4211</v>
      </c>
      <c r="K91" s="5" t="s">
        <v>5783</v>
      </c>
      <c r="L91" s="5">
        <v>0.126249</v>
      </c>
      <c r="M91" s="40" t="s">
        <v>177</v>
      </c>
      <c r="N91" t="s">
        <v>4663</v>
      </c>
    </row>
    <row r="92" spans="1:14">
      <c r="A92" s="5" t="s">
        <v>6049</v>
      </c>
      <c r="B92" s="5" t="s">
        <v>5382</v>
      </c>
      <c r="C92" s="5">
        <v>0.49411100000000002</v>
      </c>
      <c r="D92" s="40" t="s">
        <v>449</v>
      </c>
      <c r="E92" t="s">
        <v>5381</v>
      </c>
      <c r="J92" s="5" t="s">
        <v>4094</v>
      </c>
      <c r="K92" s="5" t="s">
        <v>5690</v>
      </c>
      <c r="L92" s="5">
        <v>4.1404299999999998E-2</v>
      </c>
      <c r="M92" s="40" t="s">
        <v>177</v>
      </c>
      <c r="N92" t="s">
        <v>4546</v>
      </c>
    </row>
    <row r="93" spans="1:14">
      <c r="A93" s="5" t="s">
        <v>6050</v>
      </c>
      <c r="B93" s="5" t="s">
        <v>5422</v>
      </c>
      <c r="C93" s="5">
        <v>0.36383100000000002</v>
      </c>
      <c r="D93" s="40" t="s">
        <v>449</v>
      </c>
      <c r="E93" t="s">
        <v>5421</v>
      </c>
      <c r="J93" s="5" t="s">
        <v>4160</v>
      </c>
      <c r="K93" s="5" t="s">
        <v>5767</v>
      </c>
      <c r="L93" s="5">
        <v>0.10097200000000001</v>
      </c>
      <c r="M93" s="40" t="s">
        <v>177</v>
      </c>
      <c r="N93" t="s">
        <v>4612</v>
      </c>
    </row>
    <row r="94" spans="1:14">
      <c r="A94" s="5" t="s">
        <v>4130</v>
      </c>
      <c r="B94" s="5" t="s">
        <v>5717</v>
      </c>
      <c r="C94" s="5">
        <v>3.97642E-2</v>
      </c>
      <c r="D94" s="40" t="s">
        <v>449</v>
      </c>
      <c r="E94" t="s">
        <v>4582</v>
      </c>
      <c r="J94" s="5" t="s">
        <v>4065</v>
      </c>
      <c r="K94" s="5" t="s">
        <v>5687</v>
      </c>
      <c r="L94" s="5">
        <v>7.7687300000000001E-2</v>
      </c>
      <c r="M94" s="40" t="s">
        <v>177</v>
      </c>
      <c r="N94" t="s">
        <v>4517</v>
      </c>
    </row>
    <row r="95" spans="1:14">
      <c r="A95" s="5" t="s">
        <v>4091</v>
      </c>
      <c r="B95" s="5" t="s">
        <v>5715</v>
      </c>
      <c r="C95" s="5">
        <v>5.2467199999999999E-2</v>
      </c>
      <c r="D95" s="40" t="s">
        <v>449</v>
      </c>
      <c r="E95" t="s">
        <v>4543</v>
      </c>
      <c r="J95" s="5" t="s">
        <v>4248</v>
      </c>
      <c r="K95" s="5" t="s">
        <v>5828</v>
      </c>
      <c r="L95" s="5">
        <v>0.158524</v>
      </c>
      <c r="M95" s="40" t="s">
        <v>177</v>
      </c>
      <c r="N95" t="s">
        <v>4700</v>
      </c>
    </row>
    <row r="96" spans="1:14">
      <c r="A96" s="5" t="s">
        <v>6013</v>
      </c>
      <c r="B96" s="5" t="s">
        <v>5245</v>
      </c>
      <c r="C96" s="5">
        <v>0.51725200000000005</v>
      </c>
      <c r="D96" s="40" t="s">
        <v>449</v>
      </c>
      <c r="E96" t="s">
        <v>5244</v>
      </c>
      <c r="J96" s="5" t="s">
        <v>4161</v>
      </c>
      <c r="K96" s="5" t="s">
        <v>5744</v>
      </c>
      <c r="L96" s="5">
        <v>4.6445599999999997E-2</v>
      </c>
      <c r="M96" s="40" t="s">
        <v>177</v>
      </c>
      <c r="N96" t="s">
        <v>4613</v>
      </c>
    </row>
    <row r="97" spans="1:14">
      <c r="A97" s="5" t="s">
        <v>4247</v>
      </c>
      <c r="B97" s="5" t="s">
        <v>5827</v>
      </c>
      <c r="C97" s="5">
        <v>0.18341299999999999</v>
      </c>
      <c r="D97" s="40" t="s">
        <v>449</v>
      </c>
      <c r="E97" t="s">
        <v>4699</v>
      </c>
      <c r="J97" s="5" t="s">
        <v>4038</v>
      </c>
      <c r="K97" s="5" t="s">
        <v>5657</v>
      </c>
      <c r="L97" s="5">
        <v>3.8827E-2</v>
      </c>
      <c r="M97" s="40" t="s">
        <v>177</v>
      </c>
      <c r="N97" t="s">
        <v>4490</v>
      </c>
    </row>
    <row r="98" spans="1:14">
      <c r="A98" s="5" t="s">
        <v>4227</v>
      </c>
      <c r="B98" s="5" t="s">
        <v>5432</v>
      </c>
      <c r="C98" s="5">
        <v>0.28234100000000001</v>
      </c>
      <c r="D98" s="40" t="s">
        <v>449</v>
      </c>
      <c r="E98" t="s">
        <v>4679</v>
      </c>
      <c r="J98" s="5" t="s">
        <v>4162</v>
      </c>
      <c r="K98" s="5" t="s">
        <v>5745</v>
      </c>
      <c r="L98" s="5">
        <v>4.62517E-2</v>
      </c>
      <c r="M98" s="40" t="s">
        <v>177</v>
      </c>
      <c r="N98" t="s">
        <v>4614</v>
      </c>
    </row>
    <row r="99" spans="1:14">
      <c r="A99" s="5" t="s">
        <v>6014</v>
      </c>
      <c r="B99" s="5" t="s">
        <v>5226</v>
      </c>
      <c r="C99" s="5">
        <v>0.61242200000000002</v>
      </c>
      <c r="D99" s="40" t="s">
        <v>449</v>
      </c>
      <c r="E99" t="s">
        <v>5225</v>
      </c>
      <c r="J99" s="5" t="s">
        <v>4212</v>
      </c>
      <c r="K99" s="5" t="s">
        <v>5491</v>
      </c>
      <c r="L99" s="5">
        <v>0.211233</v>
      </c>
      <c r="M99" s="40" t="s">
        <v>177</v>
      </c>
      <c r="N99" t="s">
        <v>4664</v>
      </c>
    </row>
    <row r="100" spans="1:14">
      <c r="A100" s="5" t="s">
        <v>5949</v>
      </c>
      <c r="B100" s="5" t="s">
        <v>5265</v>
      </c>
      <c r="C100" s="5">
        <v>0.62449299999999996</v>
      </c>
      <c r="D100" s="40" t="s">
        <v>449</v>
      </c>
      <c r="E100" t="s">
        <v>5264</v>
      </c>
      <c r="J100" s="5" t="s">
        <v>4229</v>
      </c>
      <c r="K100" s="5" t="s">
        <v>5495</v>
      </c>
      <c r="L100" s="5">
        <v>0.16539999999999999</v>
      </c>
      <c r="M100" s="40" t="s">
        <v>177</v>
      </c>
      <c r="N100" t="s">
        <v>4681</v>
      </c>
    </row>
    <row r="101" spans="1:14">
      <c r="A101" s="5" t="s">
        <v>4190</v>
      </c>
      <c r="B101" s="5" t="s">
        <v>5775</v>
      </c>
      <c r="C101" s="5">
        <v>0.13019</v>
      </c>
      <c r="D101" s="40" t="s">
        <v>449</v>
      </c>
      <c r="E101" t="s">
        <v>4642</v>
      </c>
      <c r="J101" s="5" t="s">
        <v>4066</v>
      </c>
      <c r="K101" s="5" t="s">
        <v>5688</v>
      </c>
      <c r="L101" s="5">
        <v>3.7009599999999997E-2</v>
      </c>
      <c r="M101" s="40" t="s">
        <v>177</v>
      </c>
      <c r="N101" t="s">
        <v>4518</v>
      </c>
    </row>
    <row r="102" spans="1:14">
      <c r="A102" s="5" t="s">
        <v>4191</v>
      </c>
      <c r="B102" s="5" t="s">
        <v>5768</v>
      </c>
      <c r="C102" s="5">
        <v>8.2407499999999995E-2</v>
      </c>
      <c r="D102" s="40" t="s">
        <v>449</v>
      </c>
      <c r="E102" t="s">
        <v>4643</v>
      </c>
      <c r="J102" s="5" t="s">
        <v>6053</v>
      </c>
      <c r="K102" s="5" t="s">
        <v>5787</v>
      </c>
      <c r="L102" s="5">
        <v>0.23169500000000001</v>
      </c>
      <c r="M102" s="40" t="s">
        <v>177</v>
      </c>
      <c r="N102" t="s">
        <v>5786</v>
      </c>
    </row>
    <row r="103" spans="1:14">
      <c r="A103" s="5" t="s">
        <v>4210</v>
      </c>
      <c r="B103" s="5" t="s">
        <v>5782</v>
      </c>
      <c r="C103" s="5">
        <v>4.9898699999999997E-2</v>
      </c>
      <c r="D103" s="40" t="s">
        <v>449</v>
      </c>
      <c r="E103" t="s">
        <v>4662</v>
      </c>
      <c r="J103" s="5" t="s">
        <v>4131</v>
      </c>
      <c r="K103" s="5" t="s">
        <v>5718</v>
      </c>
      <c r="L103" s="5">
        <v>3.9015599999999998E-2</v>
      </c>
      <c r="M103" s="40" t="s">
        <v>177</v>
      </c>
      <c r="N103" t="s">
        <v>4583</v>
      </c>
    </row>
    <row r="104" spans="1:14">
      <c r="A104" s="5" t="s">
        <v>4037</v>
      </c>
      <c r="B104" s="5" t="s">
        <v>5652</v>
      </c>
      <c r="C104" s="5">
        <v>3.8599700000000001E-2</v>
      </c>
      <c r="D104" s="40" t="s">
        <v>449</v>
      </c>
      <c r="E104" t="s">
        <v>4489</v>
      </c>
      <c r="J104" s="5" t="s">
        <v>4132</v>
      </c>
      <c r="K104" s="5" t="s">
        <v>5719</v>
      </c>
      <c r="L104" s="5">
        <v>4.0841799999999998E-2</v>
      </c>
      <c r="M104" s="40" t="s">
        <v>177</v>
      </c>
      <c r="N104" t="s">
        <v>4584</v>
      </c>
    </row>
    <row r="105" spans="1:14">
      <c r="A105" s="5" t="s">
        <v>4064</v>
      </c>
      <c r="B105" s="5" t="s">
        <v>5465</v>
      </c>
      <c r="C105" s="5">
        <v>0.120083</v>
      </c>
      <c r="D105" s="40" t="s">
        <v>449</v>
      </c>
      <c r="E105" t="s">
        <v>4516</v>
      </c>
      <c r="J105" s="5" t="s">
        <v>4067</v>
      </c>
      <c r="K105" s="5" t="s">
        <v>5689</v>
      </c>
      <c r="L105" s="5">
        <v>5.1451900000000002E-2</v>
      </c>
      <c r="M105" s="40" t="s">
        <v>177</v>
      </c>
      <c r="N105" t="s">
        <v>4519</v>
      </c>
    </row>
    <row r="106" spans="1:14">
      <c r="A106" s="5" t="s">
        <v>4228</v>
      </c>
      <c r="B106" s="5" t="s">
        <v>5785</v>
      </c>
      <c r="C106" s="5">
        <v>0.15139900000000001</v>
      </c>
      <c r="D106" s="40" t="s">
        <v>449</v>
      </c>
      <c r="E106" t="s">
        <v>4680</v>
      </c>
      <c r="J106" s="5" t="s">
        <v>4237</v>
      </c>
      <c r="K106" s="5" t="s">
        <v>5420</v>
      </c>
      <c r="L106" s="5">
        <v>0.20710600000000001</v>
      </c>
      <c r="M106" s="40" t="s">
        <v>177</v>
      </c>
      <c r="N106" t="s">
        <v>4689</v>
      </c>
    </row>
    <row r="107" spans="1:14">
      <c r="A107" s="5" t="s">
        <v>6051</v>
      </c>
      <c r="B107" s="5" t="s">
        <v>5415</v>
      </c>
      <c r="C107" s="5">
        <v>0.40207199999999998</v>
      </c>
      <c r="D107" s="40" t="s">
        <v>449</v>
      </c>
      <c r="E107" t="s">
        <v>5414</v>
      </c>
      <c r="J107" s="5" t="s">
        <v>4133</v>
      </c>
      <c r="K107" s="5" t="s">
        <v>5721</v>
      </c>
      <c r="L107" s="5">
        <v>3.7739700000000001E-2</v>
      </c>
      <c r="M107" s="40" t="s">
        <v>177</v>
      </c>
      <c r="N107" t="s">
        <v>4585</v>
      </c>
    </row>
    <row r="108" spans="1:14">
      <c r="A108" s="5" t="s">
        <v>4159</v>
      </c>
      <c r="B108" s="5" t="s">
        <v>5766</v>
      </c>
      <c r="C108" s="5">
        <v>4.2316899999999998E-2</v>
      </c>
      <c r="D108" s="40" t="s">
        <v>449</v>
      </c>
      <c r="E108" t="s">
        <v>4611</v>
      </c>
      <c r="J108" s="5" t="s">
        <v>4134</v>
      </c>
      <c r="K108" s="5" t="s">
        <v>5722</v>
      </c>
      <c r="L108" s="5">
        <v>3.9819399999999998E-2</v>
      </c>
      <c r="M108" s="40" t="s">
        <v>177</v>
      </c>
      <c r="N108" t="s">
        <v>4586</v>
      </c>
    </row>
    <row r="109" spans="1:14">
      <c r="A109" s="5" t="s">
        <v>6052</v>
      </c>
      <c r="B109" s="5" t="s">
        <v>5417</v>
      </c>
      <c r="C109" s="5">
        <v>0.37545899999999999</v>
      </c>
      <c r="D109" s="40" t="s">
        <v>449</v>
      </c>
      <c r="E109" t="s">
        <v>5416</v>
      </c>
      <c r="J109" s="5" t="s">
        <v>4257</v>
      </c>
      <c r="K109" s="5" t="s">
        <v>5824</v>
      </c>
      <c r="L109" s="5">
        <v>7.1470000000000006E-2</v>
      </c>
      <c r="M109" s="40" t="s">
        <v>177</v>
      </c>
      <c r="N109" t="s">
        <v>4709</v>
      </c>
    </row>
    <row r="110" spans="1:14">
      <c r="A110" s="5" t="s">
        <v>4092</v>
      </c>
      <c r="B110" s="5" t="s">
        <v>5716</v>
      </c>
      <c r="C110" s="5">
        <v>4.1750000000000002E-2</v>
      </c>
      <c r="D110" s="40" t="s">
        <v>449</v>
      </c>
      <c r="E110" t="s">
        <v>4544</v>
      </c>
      <c r="J110" s="5" t="s">
        <v>4039</v>
      </c>
      <c r="K110" s="5" t="s">
        <v>5660</v>
      </c>
      <c r="L110" s="5">
        <v>3.9959000000000001E-2</v>
      </c>
      <c r="M110" s="40" t="s">
        <v>177</v>
      </c>
      <c r="N110" t="s">
        <v>4491</v>
      </c>
    </row>
    <row r="111" spans="1:14">
      <c r="A111" s="5" t="s">
        <v>6016</v>
      </c>
      <c r="B111" s="5" t="s">
        <v>5306</v>
      </c>
      <c r="C111" s="5">
        <v>0.447405</v>
      </c>
      <c r="D111" s="40" t="s">
        <v>449</v>
      </c>
      <c r="E111" t="s">
        <v>5305</v>
      </c>
      <c r="J111" s="5" t="s">
        <v>4096</v>
      </c>
      <c r="K111" s="5" t="s">
        <v>5691</v>
      </c>
      <c r="L111" s="5">
        <v>3.7045599999999998E-2</v>
      </c>
      <c r="M111" s="40" t="s">
        <v>177</v>
      </c>
      <c r="N111" t="s">
        <v>4548</v>
      </c>
    </row>
    <row r="112" spans="1:14">
      <c r="A112" s="5" t="s">
        <v>4236</v>
      </c>
      <c r="B112" s="5" t="s">
        <v>5380</v>
      </c>
      <c r="C112" s="5">
        <v>0.35370699999999999</v>
      </c>
      <c r="D112" s="40" t="s">
        <v>449</v>
      </c>
      <c r="E112" t="s">
        <v>4688</v>
      </c>
      <c r="J112" s="5" t="s">
        <v>4068</v>
      </c>
      <c r="K112" s="5" t="s">
        <v>5664</v>
      </c>
      <c r="L112" s="5">
        <v>5.4685600000000001E-2</v>
      </c>
      <c r="M112" s="40" t="s">
        <v>177</v>
      </c>
      <c r="N112" t="s">
        <v>4520</v>
      </c>
    </row>
    <row r="113" spans="1:14">
      <c r="A113" s="5" t="s">
        <v>6017</v>
      </c>
      <c r="B113" s="5" t="s">
        <v>5205</v>
      </c>
      <c r="C113" s="5">
        <v>0.54303900000000005</v>
      </c>
      <c r="D113" s="40" t="s">
        <v>449</v>
      </c>
      <c r="E113" t="s">
        <v>5204</v>
      </c>
      <c r="J113" s="5" t="s">
        <v>4040</v>
      </c>
      <c r="K113" s="5" t="s">
        <v>5450</v>
      </c>
      <c r="L113" s="5">
        <v>0.105048</v>
      </c>
      <c r="M113" s="40" t="s">
        <v>177</v>
      </c>
      <c r="N113" t="s">
        <v>4492</v>
      </c>
    </row>
    <row r="114" spans="1:14">
      <c r="A114" s="5" t="s">
        <v>6018</v>
      </c>
      <c r="B114" s="5" t="s">
        <v>5175</v>
      </c>
      <c r="C114" s="5">
        <v>0.66383099999999995</v>
      </c>
      <c r="D114" s="40" t="s">
        <v>449</v>
      </c>
      <c r="E114" t="s">
        <v>5174</v>
      </c>
      <c r="J114" s="5" t="s">
        <v>4231</v>
      </c>
      <c r="K114" s="5" t="s">
        <v>5446</v>
      </c>
      <c r="L114" s="5">
        <v>0.17307</v>
      </c>
      <c r="M114" s="40" t="s">
        <v>177</v>
      </c>
      <c r="N114" t="s">
        <v>4683</v>
      </c>
    </row>
    <row r="115" spans="1:14">
      <c r="A115" s="5" t="s">
        <v>4211</v>
      </c>
      <c r="B115" s="5" t="s">
        <v>5783</v>
      </c>
      <c r="C115" s="5">
        <v>0.126249</v>
      </c>
      <c r="D115" s="40" t="s">
        <v>449</v>
      </c>
      <c r="E115" t="s">
        <v>4663</v>
      </c>
      <c r="J115" s="5" t="s">
        <v>4135</v>
      </c>
      <c r="K115" s="5" t="s">
        <v>5723</v>
      </c>
      <c r="L115" s="5">
        <v>4.1376200000000002E-2</v>
      </c>
      <c r="M115" s="40" t="s">
        <v>177</v>
      </c>
      <c r="N115" t="s">
        <v>4587</v>
      </c>
    </row>
    <row r="116" spans="1:14">
      <c r="A116" s="5" t="s">
        <v>4093</v>
      </c>
      <c r="B116" s="5" t="s">
        <v>5356</v>
      </c>
      <c r="C116" s="5">
        <v>0.28549400000000003</v>
      </c>
      <c r="D116" s="40" t="s">
        <v>449</v>
      </c>
      <c r="E116" t="s">
        <v>4545</v>
      </c>
      <c r="J116" s="5" t="s">
        <v>4136</v>
      </c>
      <c r="K116" s="5" t="s">
        <v>5724</v>
      </c>
      <c r="L116" s="5">
        <v>0.101329</v>
      </c>
      <c r="M116" s="40" t="s">
        <v>177</v>
      </c>
      <c r="N116" t="s">
        <v>4588</v>
      </c>
    </row>
    <row r="117" spans="1:14">
      <c r="A117" s="5" t="s">
        <v>5994</v>
      </c>
      <c r="B117" s="5" t="s">
        <v>5131</v>
      </c>
      <c r="C117" s="5">
        <v>0.74835499999999999</v>
      </c>
      <c r="D117" s="40" t="s">
        <v>449</v>
      </c>
      <c r="E117" t="s">
        <v>5130</v>
      </c>
      <c r="J117" s="5" t="s">
        <v>4192</v>
      </c>
      <c r="K117" s="5" t="s">
        <v>5483</v>
      </c>
      <c r="L117" s="5">
        <v>0.148032</v>
      </c>
      <c r="M117" s="40" t="s">
        <v>177</v>
      </c>
      <c r="N117" t="s">
        <v>4644</v>
      </c>
    </row>
    <row r="118" spans="1:14">
      <c r="A118" s="5" t="s">
        <v>4245</v>
      </c>
      <c r="B118" s="5" t="s">
        <v>5788</v>
      </c>
      <c r="C118" s="5">
        <v>0.329289</v>
      </c>
      <c r="D118" s="40" t="s">
        <v>449</v>
      </c>
      <c r="E118" t="s">
        <v>4697</v>
      </c>
      <c r="J118" s="5" t="s">
        <v>4232</v>
      </c>
      <c r="K118" s="5" t="s">
        <v>5427</v>
      </c>
      <c r="L118" s="5">
        <v>0.217224</v>
      </c>
      <c r="M118" s="40" t="s">
        <v>177</v>
      </c>
      <c r="N118" t="s">
        <v>4684</v>
      </c>
    </row>
    <row r="119" spans="1:14">
      <c r="A119" s="5" t="s">
        <v>4094</v>
      </c>
      <c r="B119" s="5" t="s">
        <v>5690</v>
      </c>
      <c r="C119" s="5">
        <v>4.1404299999999998E-2</v>
      </c>
      <c r="D119" s="40" t="s">
        <v>449</v>
      </c>
      <c r="E119" t="s">
        <v>4546</v>
      </c>
      <c r="J119" s="5" t="s">
        <v>4193</v>
      </c>
      <c r="K119" s="5" t="s">
        <v>5770</v>
      </c>
      <c r="L119" s="5">
        <v>7.0398500000000003E-2</v>
      </c>
      <c r="M119" s="40" t="s">
        <v>177</v>
      </c>
      <c r="N119" t="s">
        <v>4645</v>
      </c>
    </row>
    <row r="120" spans="1:14">
      <c r="A120" s="5" t="s">
        <v>4160</v>
      </c>
      <c r="B120" s="5" t="s">
        <v>5767</v>
      </c>
      <c r="C120" s="5">
        <v>0.10097200000000001</v>
      </c>
      <c r="D120" s="40" t="s">
        <v>449</v>
      </c>
      <c r="E120" t="s">
        <v>4612</v>
      </c>
      <c r="J120" s="5" t="s">
        <v>4137</v>
      </c>
      <c r="K120" s="5" t="s">
        <v>5725</v>
      </c>
      <c r="L120" s="5">
        <v>3.8628599999999999E-2</v>
      </c>
      <c r="M120" s="40" t="s">
        <v>177</v>
      </c>
      <c r="N120" t="s">
        <v>4589</v>
      </c>
    </row>
    <row r="121" spans="1:14">
      <c r="A121" s="5" t="s">
        <v>4065</v>
      </c>
      <c r="B121" s="5" t="s">
        <v>5687</v>
      </c>
      <c r="C121" s="5">
        <v>7.7687300000000001E-2</v>
      </c>
      <c r="D121" s="40" t="s">
        <v>449</v>
      </c>
      <c r="E121" t="s">
        <v>4517</v>
      </c>
      <c r="J121" s="5" t="s">
        <v>4163</v>
      </c>
      <c r="K121" s="5" t="s">
        <v>5746</v>
      </c>
      <c r="L121" s="5">
        <v>5.4997999999999998E-2</v>
      </c>
      <c r="M121" s="40" t="s">
        <v>177</v>
      </c>
      <c r="N121" t="s">
        <v>4615</v>
      </c>
    </row>
    <row r="122" spans="1:14">
      <c r="A122" s="5" t="s">
        <v>5889</v>
      </c>
      <c r="B122" s="5" t="s">
        <v>5257</v>
      </c>
      <c r="C122" s="5">
        <v>0.40678900000000001</v>
      </c>
      <c r="D122" s="40" t="s">
        <v>449</v>
      </c>
      <c r="E122" t="s">
        <v>5256</v>
      </c>
      <c r="J122" s="5" t="s">
        <v>4069</v>
      </c>
      <c r="K122" s="5" t="s">
        <v>5484</v>
      </c>
      <c r="L122" s="5">
        <v>7.3832300000000003E-2</v>
      </c>
      <c r="M122" s="40" t="s">
        <v>177</v>
      </c>
      <c r="N122" t="s">
        <v>4521</v>
      </c>
    </row>
    <row r="123" spans="1:14">
      <c r="A123" s="5" t="s">
        <v>4248</v>
      </c>
      <c r="B123" s="5" t="s">
        <v>5828</v>
      </c>
      <c r="C123" s="5">
        <v>0.158524</v>
      </c>
      <c r="D123" s="40" t="s">
        <v>449</v>
      </c>
      <c r="E123" t="s">
        <v>4700</v>
      </c>
      <c r="J123" s="5" t="s">
        <v>4138</v>
      </c>
      <c r="K123" s="5" t="s">
        <v>5726</v>
      </c>
      <c r="L123" s="5">
        <v>5.9303099999999997E-2</v>
      </c>
      <c r="M123" s="40" t="s">
        <v>177</v>
      </c>
      <c r="N123" t="s">
        <v>4590</v>
      </c>
    </row>
    <row r="124" spans="1:14">
      <c r="A124" s="5" t="s">
        <v>4161</v>
      </c>
      <c r="B124" s="5" t="s">
        <v>5744</v>
      </c>
      <c r="C124" s="5">
        <v>4.6445599999999997E-2</v>
      </c>
      <c r="D124" s="40" t="s">
        <v>449</v>
      </c>
      <c r="E124" t="s">
        <v>4613</v>
      </c>
      <c r="J124" s="5" t="s">
        <v>4213</v>
      </c>
      <c r="K124" s="5" t="s">
        <v>5777</v>
      </c>
      <c r="L124" s="5">
        <v>9.3732800000000005E-2</v>
      </c>
      <c r="M124" s="40" t="s">
        <v>177</v>
      </c>
      <c r="N124" t="s">
        <v>4665</v>
      </c>
    </row>
    <row r="125" spans="1:14">
      <c r="A125" s="5" t="s">
        <v>4038</v>
      </c>
      <c r="B125" s="5" t="s">
        <v>5657</v>
      </c>
      <c r="C125" s="5">
        <v>3.8827E-2</v>
      </c>
      <c r="D125" s="40" t="s">
        <v>449</v>
      </c>
      <c r="E125" t="s">
        <v>4490</v>
      </c>
      <c r="J125" s="5" t="s">
        <v>4070</v>
      </c>
      <c r="K125" s="5" t="s">
        <v>5444</v>
      </c>
      <c r="L125" s="5">
        <v>9.0708899999999995E-2</v>
      </c>
      <c r="M125" s="40" t="s">
        <v>177</v>
      </c>
      <c r="N125" t="s">
        <v>4522</v>
      </c>
    </row>
    <row r="126" spans="1:14">
      <c r="A126" s="5" t="s">
        <v>4162</v>
      </c>
      <c r="B126" s="5" t="s">
        <v>5745</v>
      </c>
      <c r="C126" s="5">
        <v>4.62517E-2</v>
      </c>
      <c r="D126" s="40" t="s">
        <v>449</v>
      </c>
      <c r="E126" t="s">
        <v>4614</v>
      </c>
      <c r="J126" s="5" t="s">
        <v>4233</v>
      </c>
      <c r="K126" s="5" t="s">
        <v>5467</v>
      </c>
      <c r="L126" s="5">
        <v>0.18124899999999999</v>
      </c>
      <c r="M126" s="40" t="s">
        <v>177</v>
      </c>
      <c r="N126" t="s">
        <v>4685</v>
      </c>
    </row>
    <row r="127" spans="1:14">
      <c r="A127" s="5" t="s">
        <v>4212</v>
      </c>
      <c r="B127" s="5" t="s">
        <v>5491</v>
      </c>
      <c r="C127" s="5">
        <v>0.211233</v>
      </c>
      <c r="D127" s="40" t="s">
        <v>449</v>
      </c>
      <c r="E127" t="s">
        <v>4664</v>
      </c>
      <c r="J127" s="5" t="s">
        <v>4071</v>
      </c>
      <c r="K127" s="5" t="s">
        <v>5423</v>
      </c>
      <c r="L127" s="5">
        <v>0.141262</v>
      </c>
      <c r="M127" s="40" t="s">
        <v>177</v>
      </c>
      <c r="N127" t="s">
        <v>4523</v>
      </c>
    </row>
    <row r="128" spans="1:14">
      <c r="A128" s="5" t="s">
        <v>4229</v>
      </c>
      <c r="B128" s="5" t="s">
        <v>5495</v>
      </c>
      <c r="C128" s="5">
        <v>0.16539999999999999</v>
      </c>
      <c r="D128" s="40" t="s">
        <v>449</v>
      </c>
      <c r="E128" t="s">
        <v>4681</v>
      </c>
      <c r="J128" s="5" t="s">
        <v>4194</v>
      </c>
      <c r="K128" s="5" t="s">
        <v>5408</v>
      </c>
      <c r="L128" s="5">
        <v>0.24912100000000001</v>
      </c>
      <c r="M128" s="40" t="s">
        <v>177</v>
      </c>
      <c r="N128" t="s">
        <v>4646</v>
      </c>
    </row>
    <row r="129" spans="1:14">
      <c r="A129" s="5" t="s">
        <v>4066</v>
      </c>
      <c r="B129" s="5" t="s">
        <v>5688</v>
      </c>
      <c r="C129" s="5">
        <v>3.7009599999999997E-2</v>
      </c>
      <c r="D129" s="40" t="s">
        <v>449</v>
      </c>
      <c r="E129" t="s">
        <v>4518</v>
      </c>
      <c r="J129" s="5" t="s">
        <v>4164</v>
      </c>
      <c r="K129" s="5" t="s">
        <v>5748</v>
      </c>
      <c r="L129" s="5">
        <v>0.149474</v>
      </c>
      <c r="M129" s="40" t="s">
        <v>177</v>
      </c>
      <c r="N129" t="s">
        <v>4616</v>
      </c>
    </row>
    <row r="130" spans="1:14">
      <c r="A130" s="5" t="s">
        <v>5951</v>
      </c>
      <c r="B130" s="5" t="s">
        <v>5389</v>
      </c>
      <c r="C130" s="5">
        <v>0.42082999999999998</v>
      </c>
      <c r="D130" s="40" t="s">
        <v>449</v>
      </c>
      <c r="E130" t="s">
        <v>5388</v>
      </c>
      <c r="J130" s="5" t="s">
        <v>4097</v>
      </c>
      <c r="K130" s="5" t="s">
        <v>5693</v>
      </c>
      <c r="L130" s="5">
        <v>4.3010100000000002E-2</v>
      </c>
      <c r="M130" s="40" t="s">
        <v>177</v>
      </c>
      <c r="N130" t="s">
        <v>4549</v>
      </c>
    </row>
    <row r="131" spans="1:14">
      <c r="A131" s="5" t="s">
        <v>6053</v>
      </c>
      <c r="B131" s="5" t="s">
        <v>5787</v>
      </c>
      <c r="C131" s="5">
        <v>0.23169500000000001</v>
      </c>
      <c r="D131" s="40" t="s">
        <v>449</v>
      </c>
      <c r="E131" t="s">
        <v>5786</v>
      </c>
      <c r="J131" s="5" t="s">
        <v>4195</v>
      </c>
      <c r="K131" s="5" t="s">
        <v>5771</v>
      </c>
      <c r="L131" s="5">
        <v>9.04895E-2</v>
      </c>
      <c r="M131" s="40" t="s">
        <v>177</v>
      </c>
      <c r="N131" t="s">
        <v>4647</v>
      </c>
    </row>
    <row r="132" spans="1:14">
      <c r="A132" s="5" t="s">
        <v>4131</v>
      </c>
      <c r="B132" s="5" t="s">
        <v>5718</v>
      </c>
      <c r="C132" s="5">
        <v>3.9015599999999998E-2</v>
      </c>
      <c r="D132" s="40" t="s">
        <v>449</v>
      </c>
      <c r="E132" t="s">
        <v>4583</v>
      </c>
      <c r="J132" s="5" t="s">
        <v>4165</v>
      </c>
      <c r="K132" s="5" t="s">
        <v>5749</v>
      </c>
      <c r="L132" s="5">
        <v>6.1905000000000002E-2</v>
      </c>
      <c r="M132" s="40" t="s">
        <v>177</v>
      </c>
      <c r="N132" t="s">
        <v>4617</v>
      </c>
    </row>
    <row r="133" spans="1:14">
      <c r="A133" s="5" t="s">
        <v>4132</v>
      </c>
      <c r="B133" s="5" t="s">
        <v>5719</v>
      </c>
      <c r="C133" s="5">
        <v>4.0841799999999998E-2</v>
      </c>
      <c r="D133" s="40" t="s">
        <v>449</v>
      </c>
      <c r="E133" t="s">
        <v>4584</v>
      </c>
      <c r="J133" s="5" t="s">
        <v>4041</v>
      </c>
      <c r="K133" s="5" t="s">
        <v>5661</v>
      </c>
      <c r="L133" s="5">
        <v>3.6999999999999998E-2</v>
      </c>
      <c r="M133" s="40" t="s">
        <v>177</v>
      </c>
      <c r="N133" t="s">
        <v>4493</v>
      </c>
    </row>
    <row r="134" spans="1:14">
      <c r="A134" s="5" t="s">
        <v>4230</v>
      </c>
      <c r="B134" s="5" t="s">
        <v>5359</v>
      </c>
      <c r="C134" s="5">
        <v>0.33248699999999998</v>
      </c>
      <c r="D134" s="40" t="s">
        <v>449</v>
      </c>
      <c r="E134" t="s">
        <v>4682</v>
      </c>
      <c r="J134" s="5" t="s">
        <v>4042</v>
      </c>
      <c r="K134" s="5" t="s">
        <v>5662</v>
      </c>
      <c r="L134" s="5">
        <v>4.0165199999999998E-2</v>
      </c>
      <c r="M134" s="40" t="s">
        <v>177</v>
      </c>
      <c r="N134" t="s">
        <v>4494</v>
      </c>
    </row>
    <row r="135" spans="1:14">
      <c r="A135" s="5" t="s">
        <v>4067</v>
      </c>
      <c r="B135" s="5" t="s">
        <v>5689</v>
      </c>
      <c r="C135" s="5">
        <v>5.1451900000000002E-2</v>
      </c>
      <c r="D135" s="40" t="s">
        <v>449</v>
      </c>
      <c r="E135" t="s">
        <v>4519</v>
      </c>
      <c r="J135" s="5" t="s">
        <v>4139</v>
      </c>
      <c r="K135" s="5" t="s">
        <v>5727</v>
      </c>
      <c r="L135" s="5">
        <v>4.3028499999999997E-2</v>
      </c>
      <c r="M135" s="40" t="s">
        <v>177</v>
      </c>
      <c r="N135" t="s">
        <v>4591</v>
      </c>
    </row>
    <row r="136" spans="1:14">
      <c r="A136" s="5" t="s">
        <v>4237</v>
      </c>
      <c r="B136" s="5" t="s">
        <v>5420</v>
      </c>
      <c r="C136" s="5">
        <v>0.20710600000000001</v>
      </c>
      <c r="D136" s="40" t="s">
        <v>449</v>
      </c>
      <c r="E136" t="s">
        <v>4689</v>
      </c>
      <c r="J136" s="5" t="s">
        <v>4099</v>
      </c>
      <c r="K136" s="5" t="s">
        <v>5694</v>
      </c>
      <c r="L136" s="5">
        <v>3.7759899999999999E-2</v>
      </c>
      <c r="M136" s="40" t="s">
        <v>177</v>
      </c>
      <c r="N136" t="s">
        <v>4551</v>
      </c>
    </row>
    <row r="137" spans="1:14">
      <c r="A137" s="5" t="s">
        <v>4133</v>
      </c>
      <c r="B137" s="5" t="s">
        <v>5721</v>
      </c>
      <c r="C137" s="5">
        <v>3.7739700000000001E-2</v>
      </c>
      <c r="D137" s="40" t="s">
        <v>449</v>
      </c>
      <c r="E137" t="s">
        <v>4585</v>
      </c>
      <c r="J137" s="5" t="s">
        <v>4166</v>
      </c>
      <c r="K137" s="5" t="s">
        <v>5750</v>
      </c>
      <c r="L137" s="5">
        <v>9.9858799999999998E-2</v>
      </c>
      <c r="M137" s="40" t="s">
        <v>177</v>
      </c>
      <c r="N137" t="s">
        <v>4618</v>
      </c>
    </row>
    <row r="138" spans="1:14">
      <c r="A138" s="5" t="s">
        <v>4134</v>
      </c>
      <c r="B138" s="5" t="s">
        <v>5722</v>
      </c>
      <c r="C138" s="5">
        <v>3.9819399999999998E-2</v>
      </c>
      <c r="D138" s="40" t="s">
        <v>449</v>
      </c>
      <c r="E138" t="s">
        <v>4586</v>
      </c>
      <c r="J138" s="5" t="s">
        <v>4072</v>
      </c>
      <c r="K138" s="5" t="s">
        <v>5666</v>
      </c>
      <c r="L138" s="5">
        <v>3.9963400000000003E-2</v>
      </c>
      <c r="M138" s="40" t="s">
        <v>177</v>
      </c>
      <c r="N138" t="s">
        <v>4524</v>
      </c>
    </row>
    <row r="139" spans="1:14">
      <c r="A139" s="5" t="s">
        <v>4095</v>
      </c>
      <c r="B139" s="5" t="s">
        <v>5280</v>
      </c>
      <c r="C139" s="5">
        <v>0.408439</v>
      </c>
      <c r="D139" s="40" t="s">
        <v>449</v>
      </c>
      <c r="E139" t="s">
        <v>4547</v>
      </c>
      <c r="J139" s="5" t="s">
        <v>4100</v>
      </c>
      <c r="K139" s="5" t="s">
        <v>5695</v>
      </c>
      <c r="L139" s="5">
        <v>3.8420700000000002E-2</v>
      </c>
      <c r="M139" s="40" t="s">
        <v>177</v>
      </c>
      <c r="N139" t="s">
        <v>4552</v>
      </c>
    </row>
    <row r="140" spans="1:14">
      <c r="A140" s="5" t="s">
        <v>6019</v>
      </c>
      <c r="B140" s="5" t="s">
        <v>5207</v>
      </c>
      <c r="C140" s="5">
        <v>0.60892400000000002</v>
      </c>
      <c r="D140" s="40" t="s">
        <v>449</v>
      </c>
      <c r="E140" t="s">
        <v>5206</v>
      </c>
      <c r="J140" s="5" t="s">
        <v>4074</v>
      </c>
      <c r="K140" s="5" t="s">
        <v>5667</v>
      </c>
      <c r="L140" s="5">
        <v>3.7192999999999997E-2</v>
      </c>
      <c r="M140" s="40" t="s">
        <v>177</v>
      </c>
      <c r="N140" t="s">
        <v>4526</v>
      </c>
    </row>
    <row r="141" spans="1:14">
      <c r="A141" s="5" t="s">
        <v>5952</v>
      </c>
      <c r="B141" s="5" t="s">
        <v>5251</v>
      </c>
      <c r="C141" s="5">
        <v>0.68900600000000001</v>
      </c>
      <c r="D141" s="40" t="s">
        <v>449</v>
      </c>
      <c r="E141" t="s">
        <v>5250</v>
      </c>
      <c r="J141" s="5" t="s">
        <v>4140</v>
      </c>
      <c r="K141" s="5" t="s">
        <v>5728</v>
      </c>
      <c r="L141" s="5">
        <v>7.1332199999999998E-2</v>
      </c>
      <c r="M141" s="40" t="s">
        <v>177</v>
      </c>
      <c r="N141" t="s">
        <v>4592</v>
      </c>
    </row>
    <row r="142" spans="1:14">
      <c r="A142" s="5" t="s">
        <v>4257</v>
      </c>
      <c r="B142" s="5" t="s">
        <v>5824</v>
      </c>
      <c r="C142" s="5">
        <v>7.1470000000000006E-2</v>
      </c>
      <c r="D142" s="40" t="s">
        <v>449</v>
      </c>
      <c r="E142" t="s">
        <v>4709</v>
      </c>
      <c r="J142" s="5" t="s">
        <v>4196</v>
      </c>
      <c r="K142" s="5" t="s">
        <v>5447</v>
      </c>
      <c r="L142" s="5">
        <v>0.198991</v>
      </c>
      <c r="M142" s="40" t="s">
        <v>177</v>
      </c>
      <c r="N142" t="s">
        <v>4648</v>
      </c>
    </row>
    <row r="143" spans="1:14">
      <c r="A143" s="5" t="s">
        <v>4039</v>
      </c>
      <c r="B143" s="5" t="s">
        <v>5660</v>
      </c>
      <c r="C143" s="5">
        <v>3.9959000000000001E-2</v>
      </c>
      <c r="D143" s="40" t="s">
        <v>449</v>
      </c>
      <c r="E143" t="s">
        <v>4491</v>
      </c>
      <c r="J143" s="5" t="s">
        <v>4101</v>
      </c>
      <c r="K143" s="5" t="s">
        <v>5696</v>
      </c>
      <c r="L143" s="5">
        <v>3.7616900000000002E-2</v>
      </c>
      <c r="M143" s="40" t="s">
        <v>177</v>
      </c>
      <c r="N143" t="s">
        <v>4553</v>
      </c>
    </row>
    <row r="144" spans="1:14">
      <c r="A144" s="5" t="s">
        <v>4096</v>
      </c>
      <c r="B144" s="5" t="s">
        <v>5691</v>
      </c>
      <c r="C144" s="5">
        <v>3.7045599999999998E-2</v>
      </c>
      <c r="D144" s="40" t="s">
        <v>449</v>
      </c>
      <c r="E144" t="s">
        <v>4548</v>
      </c>
      <c r="J144" s="5" t="s">
        <v>4043</v>
      </c>
      <c r="K144" s="5" t="s">
        <v>5663</v>
      </c>
      <c r="L144" s="5">
        <v>3.9678199999999997E-2</v>
      </c>
      <c r="M144" s="40" t="s">
        <v>177</v>
      </c>
      <c r="N144" t="s">
        <v>4495</v>
      </c>
    </row>
    <row r="145" spans="1:14">
      <c r="A145" s="5" t="s">
        <v>4068</v>
      </c>
      <c r="B145" s="5" t="s">
        <v>5664</v>
      </c>
      <c r="C145" s="5">
        <v>5.4685600000000001E-2</v>
      </c>
      <c r="D145" s="40" t="s">
        <v>449</v>
      </c>
      <c r="E145" t="s">
        <v>4520</v>
      </c>
      <c r="J145" s="5" t="s">
        <v>4197</v>
      </c>
      <c r="K145" s="5" t="s">
        <v>5462</v>
      </c>
      <c r="L145" s="5">
        <v>0.18620600000000001</v>
      </c>
      <c r="M145" s="40" t="s">
        <v>177</v>
      </c>
      <c r="N145" t="s">
        <v>4649</v>
      </c>
    </row>
    <row r="146" spans="1:14">
      <c r="A146" s="5" t="s">
        <v>4040</v>
      </c>
      <c r="B146" s="5" t="s">
        <v>5450</v>
      </c>
      <c r="C146" s="5">
        <v>0.105048</v>
      </c>
      <c r="D146" s="40" t="s">
        <v>449</v>
      </c>
      <c r="E146" t="s">
        <v>4492</v>
      </c>
      <c r="J146" s="5" t="s">
        <v>4141</v>
      </c>
      <c r="K146" s="5" t="s">
        <v>5730</v>
      </c>
      <c r="L146" s="5">
        <v>0.104018</v>
      </c>
      <c r="M146" s="40" t="s">
        <v>177</v>
      </c>
      <c r="N146" t="s">
        <v>4593</v>
      </c>
    </row>
    <row r="147" spans="1:14">
      <c r="A147" s="5" t="s">
        <v>4231</v>
      </c>
      <c r="B147" s="5" t="s">
        <v>5446</v>
      </c>
      <c r="C147" s="5">
        <v>0.17307</v>
      </c>
      <c r="D147" s="40" t="s">
        <v>449</v>
      </c>
      <c r="E147" t="s">
        <v>4683</v>
      </c>
      <c r="J147" s="5" t="s">
        <v>4167</v>
      </c>
      <c r="K147" s="5" t="s">
        <v>5751</v>
      </c>
      <c r="L147" s="5">
        <v>5.4250300000000001E-2</v>
      </c>
      <c r="M147" s="40" t="s">
        <v>177</v>
      </c>
      <c r="N147" t="s">
        <v>4619</v>
      </c>
    </row>
    <row r="148" spans="1:14">
      <c r="A148" s="5" t="s">
        <v>5932</v>
      </c>
      <c r="B148" s="5" t="s">
        <v>5149</v>
      </c>
      <c r="C148" s="5">
        <v>0.715229</v>
      </c>
      <c r="D148" s="40" t="s">
        <v>449</v>
      </c>
      <c r="E148" t="s">
        <v>5148</v>
      </c>
      <c r="J148" s="5" t="s">
        <v>4103</v>
      </c>
      <c r="K148" s="5" t="s">
        <v>5697</v>
      </c>
      <c r="L148" s="5">
        <v>3.9388600000000003E-2</v>
      </c>
      <c r="M148" s="40" t="s">
        <v>177</v>
      </c>
      <c r="N148" t="s">
        <v>4555</v>
      </c>
    </row>
    <row r="149" spans="1:14">
      <c r="A149" s="5" t="s">
        <v>4135</v>
      </c>
      <c r="B149" s="5" t="s">
        <v>5723</v>
      </c>
      <c r="C149" s="5">
        <v>4.1376200000000002E-2</v>
      </c>
      <c r="D149" s="40" t="s">
        <v>449</v>
      </c>
      <c r="E149" t="s">
        <v>4587</v>
      </c>
      <c r="J149" s="5" t="s">
        <v>4075</v>
      </c>
      <c r="K149" s="5" t="s">
        <v>5668</v>
      </c>
      <c r="L149" s="5">
        <v>4.58287E-2</v>
      </c>
      <c r="M149" s="40" t="s">
        <v>177</v>
      </c>
      <c r="N149" t="s">
        <v>4527</v>
      </c>
    </row>
    <row r="150" spans="1:14">
      <c r="A150" s="5" t="s">
        <v>4136</v>
      </c>
      <c r="B150" s="5" t="s">
        <v>5724</v>
      </c>
      <c r="C150" s="5">
        <v>0.101329</v>
      </c>
      <c r="D150" s="40" t="s">
        <v>449</v>
      </c>
      <c r="E150" t="s">
        <v>4588</v>
      </c>
      <c r="J150" s="5" t="s">
        <v>4217</v>
      </c>
      <c r="K150" s="5" t="s">
        <v>5778</v>
      </c>
      <c r="L150" s="5">
        <v>0.21632799999999999</v>
      </c>
      <c r="M150" s="40" t="s">
        <v>177</v>
      </c>
      <c r="N150" t="s">
        <v>4669</v>
      </c>
    </row>
    <row r="151" spans="1:14">
      <c r="A151" s="5" t="s">
        <v>4192</v>
      </c>
      <c r="B151" s="5" t="s">
        <v>5483</v>
      </c>
      <c r="C151" s="5">
        <v>0.148032</v>
      </c>
      <c r="D151" s="40" t="s">
        <v>449</v>
      </c>
      <c r="E151" t="s">
        <v>4644</v>
      </c>
      <c r="J151" s="5" t="s">
        <v>5881</v>
      </c>
      <c r="K151" s="5" t="s">
        <v>5632</v>
      </c>
      <c r="L151" s="5">
        <v>5.4083600000000003E-2</v>
      </c>
      <c r="M151" s="40" t="s">
        <v>177</v>
      </c>
      <c r="N151" t="s">
        <v>5631</v>
      </c>
    </row>
    <row r="152" spans="1:14">
      <c r="A152" s="5" t="s">
        <v>4232</v>
      </c>
      <c r="B152" s="5" t="s">
        <v>5427</v>
      </c>
      <c r="C152" s="5">
        <v>0.217224</v>
      </c>
      <c r="D152" s="40" t="s">
        <v>449</v>
      </c>
      <c r="E152" t="s">
        <v>4684</v>
      </c>
      <c r="J152" s="5" t="s">
        <v>4168</v>
      </c>
      <c r="K152" s="5" t="s">
        <v>5752</v>
      </c>
      <c r="L152" s="5">
        <v>0.13439899999999999</v>
      </c>
      <c r="M152" s="40" t="s">
        <v>177</v>
      </c>
      <c r="N152" t="s">
        <v>4620</v>
      </c>
    </row>
    <row r="153" spans="1:14">
      <c r="A153" s="5" t="s">
        <v>4193</v>
      </c>
      <c r="B153" s="5" t="s">
        <v>5770</v>
      </c>
      <c r="C153" s="5">
        <v>7.0398500000000003E-2</v>
      </c>
      <c r="D153" s="40" t="s">
        <v>449</v>
      </c>
      <c r="E153" t="s">
        <v>4645</v>
      </c>
      <c r="J153" s="5" t="s">
        <v>4249</v>
      </c>
      <c r="K153" s="5" t="s">
        <v>5829</v>
      </c>
      <c r="L153" s="5">
        <v>0.10920299999999999</v>
      </c>
      <c r="M153" s="40" t="s">
        <v>177</v>
      </c>
      <c r="N153" t="s">
        <v>4701</v>
      </c>
    </row>
    <row r="154" spans="1:14">
      <c r="A154" s="5" t="s">
        <v>4137</v>
      </c>
      <c r="B154" s="5" t="s">
        <v>5725</v>
      </c>
      <c r="C154" s="5">
        <v>3.8628599999999999E-2</v>
      </c>
      <c r="D154" s="40" t="s">
        <v>449</v>
      </c>
      <c r="E154" t="s">
        <v>4589</v>
      </c>
      <c r="J154" s="5" t="s">
        <v>4142</v>
      </c>
      <c r="K154" s="5" t="s">
        <v>5731</v>
      </c>
      <c r="L154" s="5">
        <v>7.2798600000000005E-2</v>
      </c>
      <c r="M154" s="40" t="s">
        <v>177</v>
      </c>
      <c r="N154" t="s">
        <v>4594</v>
      </c>
    </row>
    <row r="155" spans="1:14">
      <c r="A155" s="5" t="s">
        <v>4163</v>
      </c>
      <c r="B155" s="5" t="s">
        <v>5746</v>
      </c>
      <c r="C155" s="5">
        <v>5.4997999999999998E-2</v>
      </c>
      <c r="D155" s="40" t="s">
        <v>449</v>
      </c>
      <c r="E155" t="s">
        <v>4615</v>
      </c>
      <c r="J155" s="5" t="s">
        <v>4169</v>
      </c>
      <c r="K155" s="5" t="s">
        <v>5753</v>
      </c>
      <c r="L155" s="5">
        <v>0.20401</v>
      </c>
      <c r="M155" s="40" t="s">
        <v>177</v>
      </c>
      <c r="N155" t="s">
        <v>4621</v>
      </c>
    </row>
    <row r="156" spans="1:14">
      <c r="A156" s="5" t="s">
        <v>4069</v>
      </c>
      <c r="B156" s="5" t="s">
        <v>5484</v>
      </c>
      <c r="C156" s="5">
        <v>7.3832300000000003E-2</v>
      </c>
      <c r="D156" s="40" t="s">
        <v>449</v>
      </c>
      <c r="E156" t="s">
        <v>4521</v>
      </c>
      <c r="J156" s="5" t="s">
        <v>5882</v>
      </c>
      <c r="K156" s="5" t="s">
        <v>5634</v>
      </c>
      <c r="L156" s="5">
        <v>3.7029800000000002E-2</v>
      </c>
      <c r="M156" s="40" t="s">
        <v>177</v>
      </c>
      <c r="N156" t="s">
        <v>5633</v>
      </c>
    </row>
    <row r="157" spans="1:14">
      <c r="A157" s="5" t="s">
        <v>4138</v>
      </c>
      <c r="B157" s="5" t="s">
        <v>5726</v>
      </c>
      <c r="C157" s="5">
        <v>5.9303099999999997E-2</v>
      </c>
      <c r="D157" s="40" t="s">
        <v>449</v>
      </c>
      <c r="E157" t="s">
        <v>4590</v>
      </c>
      <c r="J157" s="5" t="s">
        <v>4076</v>
      </c>
      <c r="K157" s="5" t="s">
        <v>5669</v>
      </c>
      <c r="L157" s="5">
        <v>3.7737100000000003E-2</v>
      </c>
      <c r="M157" s="40" t="s">
        <v>177</v>
      </c>
      <c r="N157" t="s">
        <v>4528</v>
      </c>
    </row>
    <row r="158" spans="1:14">
      <c r="A158" s="5" t="s">
        <v>4213</v>
      </c>
      <c r="B158" s="5" t="s">
        <v>5777</v>
      </c>
      <c r="C158" s="5">
        <v>9.3732800000000005E-2</v>
      </c>
      <c r="D158" s="40" t="s">
        <v>449</v>
      </c>
      <c r="E158" t="s">
        <v>4665</v>
      </c>
      <c r="J158" s="5" t="s">
        <v>4143</v>
      </c>
      <c r="K158" s="5" t="s">
        <v>5732</v>
      </c>
      <c r="L158" s="5">
        <v>0.17064199999999999</v>
      </c>
      <c r="M158" s="40" t="s">
        <v>177</v>
      </c>
      <c r="N158" t="s">
        <v>4595</v>
      </c>
    </row>
    <row r="159" spans="1:14">
      <c r="A159" s="5" t="s">
        <v>4070</v>
      </c>
      <c r="B159" s="5" t="s">
        <v>5444</v>
      </c>
      <c r="C159" s="5">
        <v>9.0708899999999995E-2</v>
      </c>
      <c r="D159" s="40" t="s">
        <v>449</v>
      </c>
      <c r="E159" t="s">
        <v>4522</v>
      </c>
      <c r="J159" s="5" t="s">
        <v>5883</v>
      </c>
      <c r="K159" s="5" t="s">
        <v>5636</v>
      </c>
      <c r="L159" s="5">
        <v>7.6737799999999995E-2</v>
      </c>
      <c r="M159" s="40" t="s">
        <v>177</v>
      </c>
      <c r="N159" t="s">
        <v>5635</v>
      </c>
    </row>
    <row r="160" spans="1:14">
      <c r="A160" s="5" t="s">
        <v>6020</v>
      </c>
      <c r="B160" s="5" t="s">
        <v>5273</v>
      </c>
      <c r="C160" s="5">
        <v>0.57763600000000004</v>
      </c>
      <c r="D160" s="40" t="s">
        <v>449</v>
      </c>
      <c r="E160" t="s">
        <v>5272</v>
      </c>
      <c r="J160" s="5" t="s">
        <v>4104</v>
      </c>
      <c r="K160" s="5" t="s">
        <v>5698</v>
      </c>
      <c r="L160" s="5">
        <v>4.6329799999999997E-2</v>
      </c>
      <c r="M160" s="40" t="s">
        <v>177</v>
      </c>
      <c r="N160" t="s">
        <v>4556</v>
      </c>
    </row>
    <row r="161" spans="1:14">
      <c r="A161" s="5" t="s">
        <v>4233</v>
      </c>
      <c r="B161" s="5" t="s">
        <v>5467</v>
      </c>
      <c r="C161" s="5">
        <v>0.18124899999999999</v>
      </c>
      <c r="D161" s="40" t="s">
        <v>449</v>
      </c>
      <c r="E161" t="s">
        <v>4685</v>
      </c>
      <c r="J161" s="5" t="s">
        <v>4077</v>
      </c>
      <c r="K161" s="5" t="s">
        <v>5670</v>
      </c>
      <c r="L161" s="5">
        <v>3.9269199999999997E-2</v>
      </c>
      <c r="M161" s="40" t="s">
        <v>177</v>
      </c>
      <c r="N161" t="s">
        <v>4529</v>
      </c>
    </row>
    <row r="162" spans="1:14">
      <c r="A162" s="5" t="s">
        <v>6021</v>
      </c>
      <c r="B162" s="5" t="s">
        <v>5255</v>
      </c>
      <c r="C162" s="5">
        <v>0.56287900000000002</v>
      </c>
      <c r="D162" s="40" t="s">
        <v>449</v>
      </c>
      <c r="E162" t="s">
        <v>5254</v>
      </c>
      <c r="J162" s="5" t="s">
        <v>4170</v>
      </c>
      <c r="K162" s="5" t="s">
        <v>5755</v>
      </c>
      <c r="L162" s="5">
        <v>0.14705599999999999</v>
      </c>
      <c r="M162" s="40" t="s">
        <v>177</v>
      </c>
      <c r="N162" t="s">
        <v>4622</v>
      </c>
    </row>
    <row r="163" spans="1:14">
      <c r="A163" s="5" t="s">
        <v>4071</v>
      </c>
      <c r="B163" s="5" t="s">
        <v>5423</v>
      </c>
      <c r="C163" s="5">
        <v>0.141262</v>
      </c>
      <c r="D163" s="40" t="s">
        <v>449</v>
      </c>
      <c r="E163" t="s">
        <v>4523</v>
      </c>
      <c r="J163" s="5" t="s">
        <v>4078</v>
      </c>
      <c r="K163" s="5" t="s">
        <v>5671</v>
      </c>
      <c r="L163" s="5">
        <v>3.9752700000000002E-2</v>
      </c>
      <c r="M163" s="40" t="s">
        <v>177</v>
      </c>
      <c r="N163" t="s">
        <v>4530</v>
      </c>
    </row>
    <row r="164" spans="1:14">
      <c r="A164" s="5" t="s">
        <v>5977</v>
      </c>
      <c r="B164" s="5" t="s">
        <v>5211</v>
      </c>
      <c r="C164" s="5">
        <v>0.57905099999999998</v>
      </c>
      <c r="D164" s="40" t="s">
        <v>449</v>
      </c>
      <c r="E164" t="s">
        <v>5210</v>
      </c>
      <c r="J164" s="5" t="s">
        <v>5884</v>
      </c>
      <c r="K164" s="5" t="s">
        <v>5379</v>
      </c>
      <c r="L164" s="5">
        <v>0.16953599999999999</v>
      </c>
      <c r="M164" s="40" t="s">
        <v>177</v>
      </c>
      <c r="N164" t="s">
        <v>5378</v>
      </c>
    </row>
    <row r="165" spans="1:14">
      <c r="A165" s="5" t="s">
        <v>4194</v>
      </c>
      <c r="B165" s="5" t="s">
        <v>5408</v>
      </c>
      <c r="C165" s="5">
        <v>0.24912100000000001</v>
      </c>
      <c r="D165" s="40" t="s">
        <v>449</v>
      </c>
      <c r="E165" t="s">
        <v>4646</v>
      </c>
      <c r="J165" s="5" t="s">
        <v>4079</v>
      </c>
      <c r="K165" s="5" t="s">
        <v>5672</v>
      </c>
      <c r="L165" s="5">
        <v>3.8390800000000003E-2</v>
      </c>
      <c r="M165" s="40" t="s">
        <v>177</v>
      </c>
      <c r="N165" t="s">
        <v>4531</v>
      </c>
    </row>
    <row r="166" spans="1:14">
      <c r="A166" s="5" t="s">
        <v>5978</v>
      </c>
      <c r="B166" s="5" t="s">
        <v>5320</v>
      </c>
      <c r="C166" s="5">
        <v>0.42425600000000002</v>
      </c>
      <c r="D166" s="40" t="s">
        <v>449</v>
      </c>
      <c r="E166" t="s">
        <v>5319</v>
      </c>
      <c r="J166" s="5" t="s">
        <v>4250</v>
      </c>
      <c r="K166" s="5" t="s">
        <v>5830</v>
      </c>
      <c r="L166" s="5">
        <v>8.9132799999999998E-2</v>
      </c>
      <c r="M166" s="40" t="s">
        <v>177</v>
      </c>
      <c r="N166" t="s">
        <v>4702</v>
      </c>
    </row>
    <row r="167" spans="1:14">
      <c r="A167" s="5" t="s">
        <v>4164</v>
      </c>
      <c r="B167" s="5" t="s">
        <v>5748</v>
      </c>
      <c r="C167" s="5">
        <v>0.149474</v>
      </c>
      <c r="D167" s="40" t="s">
        <v>449</v>
      </c>
      <c r="E167" t="s">
        <v>4616</v>
      </c>
      <c r="J167" s="5" t="s">
        <v>4105</v>
      </c>
      <c r="K167" s="5" t="s">
        <v>5436</v>
      </c>
      <c r="L167" s="5">
        <v>0.130607</v>
      </c>
      <c r="M167" s="40" t="s">
        <v>177</v>
      </c>
      <c r="N167" t="s">
        <v>4557</v>
      </c>
    </row>
    <row r="168" spans="1:14">
      <c r="A168" s="5" t="s">
        <v>4097</v>
      </c>
      <c r="B168" s="5" t="s">
        <v>5693</v>
      </c>
      <c r="C168" s="5">
        <v>4.3010100000000002E-2</v>
      </c>
      <c r="D168" s="40" t="s">
        <v>449</v>
      </c>
      <c r="E168" t="s">
        <v>4549</v>
      </c>
      <c r="J168" s="5" t="s">
        <v>4258</v>
      </c>
      <c r="K168" s="5" t="s">
        <v>5825</v>
      </c>
      <c r="L168" s="5">
        <v>8.6940799999999999E-2</v>
      </c>
      <c r="M168" s="40" t="s">
        <v>177</v>
      </c>
      <c r="N168" t="s">
        <v>4710</v>
      </c>
    </row>
    <row r="169" spans="1:14">
      <c r="A169" s="5" t="s">
        <v>4214</v>
      </c>
      <c r="B169" s="5" t="s">
        <v>5411</v>
      </c>
      <c r="C169" s="5">
        <v>0.34433200000000003</v>
      </c>
      <c r="D169" s="40" t="s">
        <v>449</v>
      </c>
      <c r="E169" t="s">
        <v>4666</v>
      </c>
      <c r="J169" s="5" t="s">
        <v>5886</v>
      </c>
      <c r="K169" s="5" t="s">
        <v>5426</v>
      </c>
      <c r="L169" s="5">
        <v>0.14066000000000001</v>
      </c>
      <c r="M169" s="40" t="s">
        <v>177</v>
      </c>
      <c r="N169" t="s">
        <v>5425</v>
      </c>
    </row>
    <row r="170" spans="1:14">
      <c r="A170" s="5" t="s">
        <v>4215</v>
      </c>
      <c r="B170" s="5" t="s">
        <v>5464</v>
      </c>
      <c r="C170" s="5">
        <v>0.25172</v>
      </c>
      <c r="D170" s="40" t="s">
        <v>449</v>
      </c>
      <c r="E170" t="s">
        <v>4667</v>
      </c>
      <c r="J170" s="5" t="s">
        <v>4242</v>
      </c>
      <c r="K170" s="5" t="s">
        <v>5814</v>
      </c>
      <c r="L170" s="5">
        <v>0.13281899999999999</v>
      </c>
      <c r="M170" s="40" t="s">
        <v>177</v>
      </c>
      <c r="N170" t="s">
        <v>4694</v>
      </c>
    </row>
    <row r="171" spans="1:14">
      <c r="A171" s="5" t="s">
        <v>4098</v>
      </c>
      <c r="B171" s="5" t="s">
        <v>5318</v>
      </c>
      <c r="C171" s="5">
        <v>0.30809700000000001</v>
      </c>
      <c r="D171" s="40" t="s">
        <v>449</v>
      </c>
      <c r="E171" t="s">
        <v>4550</v>
      </c>
      <c r="J171" s="5" t="s">
        <v>4106</v>
      </c>
      <c r="K171" s="5" t="s">
        <v>5699</v>
      </c>
      <c r="L171" s="5">
        <v>4.3382200000000003E-2</v>
      </c>
      <c r="M171" s="40" t="s">
        <v>177</v>
      </c>
      <c r="N171" t="s">
        <v>4558</v>
      </c>
    </row>
    <row r="172" spans="1:14">
      <c r="A172" s="5" t="s">
        <v>6054</v>
      </c>
      <c r="B172" s="5" t="s">
        <v>5213</v>
      </c>
      <c r="C172" s="5">
        <v>0.69783300000000004</v>
      </c>
      <c r="D172" s="40" t="s">
        <v>449</v>
      </c>
      <c r="E172" t="s">
        <v>5212</v>
      </c>
      <c r="J172" s="5" t="s">
        <v>4080</v>
      </c>
      <c r="K172" s="5" t="s">
        <v>5674</v>
      </c>
      <c r="L172" s="5">
        <v>4.1291899999999999E-2</v>
      </c>
      <c r="M172" s="40" t="s">
        <v>177</v>
      </c>
      <c r="N172" t="s">
        <v>4532</v>
      </c>
    </row>
    <row r="173" spans="1:14">
      <c r="A173" s="5" t="s">
        <v>4195</v>
      </c>
      <c r="B173" s="5" t="s">
        <v>5771</v>
      </c>
      <c r="C173" s="5">
        <v>9.04895E-2</v>
      </c>
      <c r="D173" s="40" t="s">
        <v>449</v>
      </c>
      <c r="E173" t="s">
        <v>4647</v>
      </c>
      <c r="J173" s="5" t="s">
        <v>4044</v>
      </c>
      <c r="K173" s="5" t="s">
        <v>5434</v>
      </c>
      <c r="L173" s="5">
        <v>0.12761500000000001</v>
      </c>
      <c r="M173" s="40" t="s">
        <v>177</v>
      </c>
      <c r="N173" t="s">
        <v>4496</v>
      </c>
    </row>
    <row r="174" spans="1:14">
      <c r="A174" s="5" t="s">
        <v>6055</v>
      </c>
      <c r="B174" s="5" t="s">
        <v>5288</v>
      </c>
      <c r="C174" s="5">
        <v>0.54983899999999997</v>
      </c>
      <c r="D174" s="40" t="s">
        <v>449</v>
      </c>
      <c r="E174" t="s">
        <v>5287</v>
      </c>
      <c r="J174" s="5" t="s">
        <v>4046</v>
      </c>
      <c r="K174" s="5" t="s">
        <v>5497</v>
      </c>
      <c r="L174" s="5">
        <v>7.7746099999999999E-2</v>
      </c>
      <c r="M174" s="40" t="s">
        <v>177</v>
      </c>
      <c r="N174" t="s">
        <v>4498</v>
      </c>
    </row>
    <row r="175" spans="1:14">
      <c r="A175" s="5" t="s">
        <v>6056</v>
      </c>
      <c r="B175" s="5" t="s">
        <v>5290</v>
      </c>
      <c r="C175" s="5">
        <v>0.53802399999999995</v>
      </c>
      <c r="D175" s="40" t="s">
        <v>449</v>
      </c>
      <c r="E175" t="s">
        <v>5289</v>
      </c>
      <c r="J175" s="5" t="s">
        <v>4243</v>
      </c>
      <c r="K175" s="5" t="s">
        <v>5815</v>
      </c>
      <c r="L175" s="5">
        <v>8.1620300000000007E-2</v>
      </c>
      <c r="M175" s="40" t="s">
        <v>177</v>
      </c>
      <c r="N175" t="s">
        <v>4695</v>
      </c>
    </row>
    <row r="176" spans="1:14">
      <c r="A176" s="5" t="s">
        <v>4165</v>
      </c>
      <c r="B176" s="5" t="s">
        <v>5749</v>
      </c>
      <c r="C176" s="5">
        <v>6.1905000000000002E-2</v>
      </c>
      <c r="D176" s="40" t="s">
        <v>449</v>
      </c>
      <c r="E176" t="s">
        <v>4617</v>
      </c>
      <c r="J176" s="5" t="s">
        <v>4145</v>
      </c>
      <c r="K176" s="5" t="s">
        <v>5502</v>
      </c>
      <c r="L176" s="5">
        <v>0.16800000000000001</v>
      </c>
      <c r="M176" s="40" t="s">
        <v>177</v>
      </c>
      <c r="N176" t="s">
        <v>4597</v>
      </c>
    </row>
    <row r="177" spans="1:14">
      <c r="A177" s="5" t="s">
        <v>4041</v>
      </c>
      <c r="B177" s="5" t="s">
        <v>5661</v>
      </c>
      <c r="C177" s="5">
        <v>3.6999999999999998E-2</v>
      </c>
      <c r="D177" s="40" t="s">
        <v>449</v>
      </c>
      <c r="E177" t="s">
        <v>4493</v>
      </c>
      <c r="J177" s="5" t="s">
        <v>5887</v>
      </c>
      <c r="K177" s="5" t="s">
        <v>5338</v>
      </c>
      <c r="L177" s="5">
        <v>0.24876699999999999</v>
      </c>
      <c r="M177" s="40" t="s">
        <v>177</v>
      </c>
      <c r="N177" t="s">
        <v>5337</v>
      </c>
    </row>
    <row r="178" spans="1:14">
      <c r="A178" s="5" t="s">
        <v>6022</v>
      </c>
      <c r="B178" s="5" t="s">
        <v>5199</v>
      </c>
      <c r="C178" s="5">
        <v>0.63676500000000003</v>
      </c>
      <c r="D178" s="40" t="s">
        <v>449</v>
      </c>
      <c r="E178" t="s">
        <v>5198</v>
      </c>
      <c r="J178" s="5" t="s">
        <v>4252</v>
      </c>
      <c r="K178" s="5" t="s">
        <v>5832</v>
      </c>
      <c r="L178" s="5">
        <v>0.123219</v>
      </c>
      <c r="M178" s="40" t="s">
        <v>177</v>
      </c>
      <c r="N178" t="s">
        <v>4704</v>
      </c>
    </row>
    <row r="179" spans="1:14">
      <c r="A179" s="5" t="s">
        <v>4234</v>
      </c>
      <c r="B179" s="5" t="s">
        <v>5383</v>
      </c>
      <c r="C179" s="5">
        <v>0.325158</v>
      </c>
      <c r="D179" s="40" t="s">
        <v>449</v>
      </c>
      <c r="E179" t="s">
        <v>4686</v>
      </c>
      <c r="J179" s="5" t="s">
        <v>4082</v>
      </c>
      <c r="K179" s="5" t="s">
        <v>5675</v>
      </c>
      <c r="L179" s="5">
        <v>3.7322000000000001E-2</v>
      </c>
      <c r="M179" s="40" t="s">
        <v>177</v>
      </c>
      <c r="N179" t="s">
        <v>4534</v>
      </c>
    </row>
    <row r="180" spans="1:14">
      <c r="A180" s="5" t="s">
        <v>4042</v>
      </c>
      <c r="B180" s="5" t="s">
        <v>5662</v>
      </c>
      <c r="C180" s="5">
        <v>4.0165199999999998E-2</v>
      </c>
      <c r="D180" s="40" t="s">
        <v>449</v>
      </c>
      <c r="E180" t="s">
        <v>4494</v>
      </c>
      <c r="J180" s="5" t="s">
        <v>4107</v>
      </c>
      <c r="K180" s="5" t="s">
        <v>5701</v>
      </c>
      <c r="L180" s="5">
        <v>4.18141E-2</v>
      </c>
      <c r="M180" s="40" t="s">
        <v>177</v>
      </c>
      <c r="N180" t="s">
        <v>4559</v>
      </c>
    </row>
    <row r="181" spans="1:14">
      <c r="A181" s="5" t="s">
        <v>4139</v>
      </c>
      <c r="B181" s="5" t="s">
        <v>5727</v>
      </c>
      <c r="C181" s="5">
        <v>4.3028499999999997E-2</v>
      </c>
      <c r="D181" s="40" t="s">
        <v>449</v>
      </c>
      <c r="E181" t="s">
        <v>4591</v>
      </c>
      <c r="J181" s="5" t="s">
        <v>4108</v>
      </c>
      <c r="K181" s="5" t="s">
        <v>5433</v>
      </c>
      <c r="L181" s="5">
        <v>0.116024</v>
      </c>
      <c r="M181" s="40" t="s">
        <v>177</v>
      </c>
      <c r="N181" t="s">
        <v>4560</v>
      </c>
    </row>
    <row r="182" spans="1:14">
      <c r="A182" s="5" t="s">
        <v>4099</v>
      </c>
      <c r="B182" s="5" t="s">
        <v>5694</v>
      </c>
      <c r="C182" s="5">
        <v>3.7759899999999999E-2</v>
      </c>
      <c r="D182" s="40" t="s">
        <v>449</v>
      </c>
      <c r="E182" t="s">
        <v>4551</v>
      </c>
      <c r="J182" s="5" t="s">
        <v>4109</v>
      </c>
      <c r="K182" s="5" t="s">
        <v>5475</v>
      </c>
      <c r="L182" s="5">
        <v>0.128049</v>
      </c>
      <c r="M182" s="40" t="s">
        <v>177</v>
      </c>
      <c r="N182" t="s">
        <v>4561</v>
      </c>
    </row>
    <row r="183" spans="1:14">
      <c r="A183" s="5" t="s">
        <v>4166</v>
      </c>
      <c r="B183" s="5" t="s">
        <v>5750</v>
      </c>
      <c r="C183" s="5">
        <v>9.9858799999999998E-2</v>
      </c>
      <c r="D183" s="40" t="s">
        <v>449</v>
      </c>
      <c r="E183" t="s">
        <v>4618</v>
      </c>
      <c r="J183" s="5" t="s">
        <v>4240</v>
      </c>
      <c r="K183" s="5" t="s">
        <v>5806</v>
      </c>
      <c r="L183" s="5">
        <v>0.17845900000000001</v>
      </c>
      <c r="M183" s="40" t="s">
        <v>177</v>
      </c>
      <c r="N183" t="s">
        <v>4692</v>
      </c>
    </row>
    <row r="184" spans="1:14">
      <c r="A184" s="5" t="s">
        <v>5953</v>
      </c>
      <c r="B184" s="5" t="s">
        <v>5201</v>
      </c>
      <c r="C184" s="5">
        <v>0.71577100000000005</v>
      </c>
      <c r="D184" s="40" t="s">
        <v>449</v>
      </c>
      <c r="E184" t="s">
        <v>5200</v>
      </c>
      <c r="J184" s="5" t="s">
        <v>4244</v>
      </c>
      <c r="K184" s="5" t="s">
        <v>5816</v>
      </c>
      <c r="L184" s="5">
        <v>9.36477E-2</v>
      </c>
      <c r="M184" s="40" t="s">
        <v>177</v>
      </c>
      <c r="N184" t="s">
        <v>4696</v>
      </c>
    </row>
    <row r="185" spans="1:14">
      <c r="A185" s="5" t="s">
        <v>4238</v>
      </c>
      <c r="B185" s="5" t="s">
        <v>5334</v>
      </c>
      <c r="C185" s="5">
        <v>0.38843100000000003</v>
      </c>
      <c r="D185" s="40" t="s">
        <v>449</v>
      </c>
      <c r="E185" t="s">
        <v>4690</v>
      </c>
      <c r="J185" s="5" t="s">
        <v>4146</v>
      </c>
      <c r="K185" s="5" t="s">
        <v>5456</v>
      </c>
      <c r="L185" s="5">
        <v>0.231793</v>
      </c>
      <c r="M185" s="40" t="s">
        <v>177</v>
      </c>
      <c r="N185" t="s">
        <v>4598</v>
      </c>
    </row>
    <row r="186" spans="1:14">
      <c r="A186" s="5" t="s">
        <v>4072</v>
      </c>
      <c r="B186" s="5" t="s">
        <v>5666</v>
      </c>
      <c r="C186" s="5">
        <v>3.9963400000000003E-2</v>
      </c>
      <c r="D186" s="40" t="s">
        <v>449</v>
      </c>
      <c r="E186" t="s">
        <v>4524</v>
      </c>
      <c r="J186" s="5" t="s">
        <v>4110</v>
      </c>
      <c r="K186" s="5" t="s">
        <v>5485</v>
      </c>
      <c r="L186" s="5">
        <v>7.5654899999999997E-2</v>
      </c>
      <c r="M186" s="40" t="s">
        <v>177</v>
      </c>
      <c r="N186" t="s">
        <v>4562</v>
      </c>
    </row>
    <row r="187" spans="1:14">
      <c r="A187" s="5" t="s">
        <v>5979</v>
      </c>
      <c r="B187" s="5" t="s">
        <v>5195</v>
      </c>
      <c r="C187" s="5">
        <v>0.68496900000000005</v>
      </c>
      <c r="D187" s="40" t="s">
        <v>449</v>
      </c>
      <c r="E187" t="s">
        <v>5194</v>
      </c>
      <c r="J187" s="5" t="s">
        <v>4175</v>
      </c>
      <c r="K187" s="5" t="s">
        <v>5757</v>
      </c>
      <c r="L187" s="5">
        <v>0.200902</v>
      </c>
      <c r="M187" s="40" t="s">
        <v>177</v>
      </c>
      <c r="N187" t="s">
        <v>4627</v>
      </c>
    </row>
    <row r="188" spans="1:14">
      <c r="A188" s="5" t="s">
        <v>4073</v>
      </c>
      <c r="B188" s="5" t="s">
        <v>5317</v>
      </c>
      <c r="C188" s="5">
        <v>0.27897</v>
      </c>
      <c r="D188" s="40" t="s">
        <v>449</v>
      </c>
      <c r="E188" t="s">
        <v>4525</v>
      </c>
      <c r="J188" s="5" t="s">
        <v>4083</v>
      </c>
      <c r="K188" s="5" t="s">
        <v>5676</v>
      </c>
      <c r="L188" s="5">
        <v>3.9572900000000001E-2</v>
      </c>
      <c r="M188" s="40" t="s">
        <v>177</v>
      </c>
      <c r="N188" t="s">
        <v>4535</v>
      </c>
    </row>
    <row r="189" spans="1:14">
      <c r="A189" s="5" t="s">
        <v>6057</v>
      </c>
      <c r="B189" s="5" t="s">
        <v>5298</v>
      </c>
      <c r="C189" s="5">
        <v>0.52354699999999998</v>
      </c>
      <c r="D189" s="40" t="s">
        <v>449</v>
      </c>
      <c r="E189" t="s">
        <v>5297</v>
      </c>
      <c r="J189" s="5" t="s">
        <v>4084</v>
      </c>
      <c r="K189" s="5" t="s">
        <v>5677</v>
      </c>
      <c r="L189" s="5">
        <v>4.1733300000000001E-2</v>
      </c>
      <c r="M189" s="40" t="s">
        <v>177</v>
      </c>
      <c r="N189" t="s">
        <v>4536</v>
      </c>
    </row>
    <row r="190" spans="1:14">
      <c r="A190" s="5" t="s">
        <v>5934</v>
      </c>
      <c r="B190" s="5" t="s">
        <v>5192</v>
      </c>
      <c r="C190" s="5">
        <v>0.61501600000000001</v>
      </c>
      <c r="D190" s="40" t="s">
        <v>449</v>
      </c>
      <c r="E190" t="s">
        <v>5191</v>
      </c>
      <c r="J190" s="5" t="s">
        <v>4047</v>
      </c>
      <c r="K190" s="5" t="s">
        <v>5639</v>
      </c>
      <c r="L190" s="5">
        <v>5.5893900000000003E-2</v>
      </c>
      <c r="M190" s="40" t="s">
        <v>177</v>
      </c>
      <c r="N190" t="s">
        <v>4499</v>
      </c>
    </row>
    <row r="191" spans="1:14">
      <c r="A191" s="5" t="s">
        <v>4100</v>
      </c>
      <c r="B191" s="5" t="s">
        <v>5695</v>
      </c>
      <c r="C191" s="5">
        <v>3.8420700000000002E-2</v>
      </c>
      <c r="D191" s="40" t="s">
        <v>449</v>
      </c>
      <c r="E191" t="s">
        <v>4552</v>
      </c>
      <c r="J191" s="5" t="s">
        <v>4048</v>
      </c>
      <c r="K191" s="5" t="s">
        <v>5640</v>
      </c>
      <c r="L191" s="5">
        <v>6.0512400000000001E-2</v>
      </c>
      <c r="M191" s="40" t="s">
        <v>177</v>
      </c>
      <c r="N191" t="s">
        <v>4500</v>
      </c>
    </row>
    <row r="192" spans="1:14">
      <c r="A192" s="5" t="s">
        <v>4074</v>
      </c>
      <c r="B192" s="5" t="s">
        <v>5667</v>
      </c>
      <c r="C192" s="5">
        <v>3.7192999999999997E-2</v>
      </c>
      <c r="D192" s="40" t="s">
        <v>449</v>
      </c>
      <c r="E192" t="s">
        <v>4526</v>
      </c>
      <c r="J192" s="5" t="s">
        <v>5927</v>
      </c>
      <c r="K192" s="5" t="s">
        <v>5817</v>
      </c>
      <c r="L192" s="5">
        <v>7.5967300000000001E-2</v>
      </c>
      <c r="M192" s="40" t="s">
        <v>177</v>
      </c>
      <c r="N192" t="s">
        <v>4698</v>
      </c>
    </row>
    <row r="193" spans="1:14">
      <c r="A193" s="5" t="s">
        <v>4140</v>
      </c>
      <c r="B193" s="5" t="s">
        <v>5728</v>
      </c>
      <c r="C193" s="5">
        <v>7.1332199999999998E-2</v>
      </c>
      <c r="D193" s="40" t="s">
        <v>449</v>
      </c>
      <c r="E193" t="s">
        <v>4592</v>
      </c>
      <c r="J193" s="5" t="s">
        <v>4259</v>
      </c>
      <c r="K193" s="5" t="s">
        <v>5826</v>
      </c>
      <c r="L193" s="5">
        <v>7.7362600000000004E-2</v>
      </c>
      <c r="M193" s="40" t="s">
        <v>177</v>
      </c>
      <c r="N193" t="s">
        <v>4711</v>
      </c>
    </row>
    <row r="194" spans="1:14">
      <c r="A194" s="5" t="s">
        <v>4196</v>
      </c>
      <c r="B194" s="5" t="s">
        <v>5447</v>
      </c>
      <c r="C194" s="5">
        <v>0.198991</v>
      </c>
      <c r="D194" s="40" t="s">
        <v>449</v>
      </c>
      <c r="E194" t="s">
        <v>4648</v>
      </c>
      <c r="J194" s="5" t="s">
        <v>4049</v>
      </c>
      <c r="K194" s="5" t="s">
        <v>5641</v>
      </c>
      <c r="L194" s="5">
        <v>5.3454399999999999E-2</v>
      </c>
      <c r="M194" s="40" t="s">
        <v>177</v>
      </c>
      <c r="N194" t="s">
        <v>4501</v>
      </c>
    </row>
    <row r="195" spans="1:14">
      <c r="A195" s="5" t="s">
        <v>4101</v>
      </c>
      <c r="B195" s="5" t="s">
        <v>5696</v>
      </c>
      <c r="C195" s="5">
        <v>3.7616900000000002E-2</v>
      </c>
      <c r="D195" s="40" t="s">
        <v>449</v>
      </c>
      <c r="E195" t="s">
        <v>4553</v>
      </c>
      <c r="J195" s="5" t="s">
        <v>5890</v>
      </c>
      <c r="K195" s="5" t="s">
        <v>5679</v>
      </c>
      <c r="L195" s="5">
        <v>3.7302700000000001E-2</v>
      </c>
      <c r="M195" s="40" t="s">
        <v>177</v>
      </c>
      <c r="N195" t="s">
        <v>5678</v>
      </c>
    </row>
    <row r="196" spans="1:14">
      <c r="A196" s="5" t="s">
        <v>5954</v>
      </c>
      <c r="B196" s="5" t="s">
        <v>5366</v>
      </c>
      <c r="C196" s="5">
        <v>0.536107</v>
      </c>
      <c r="D196" s="40" t="s">
        <v>449</v>
      </c>
      <c r="E196" t="s">
        <v>5365</v>
      </c>
      <c r="J196" s="5" t="s">
        <v>4111</v>
      </c>
      <c r="K196" s="5" t="s">
        <v>5702</v>
      </c>
      <c r="L196" s="5">
        <v>3.7973100000000003E-2</v>
      </c>
      <c r="M196" s="40" t="s">
        <v>177</v>
      </c>
      <c r="N196" t="s">
        <v>4563</v>
      </c>
    </row>
    <row r="197" spans="1:14">
      <c r="A197" s="5" t="s">
        <v>6058</v>
      </c>
      <c r="B197" s="5" t="s">
        <v>5323</v>
      </c>
      <c r="C197" s="5">
        <v>0.53728699999999996</v>
      </c>
      <c r="D197" s="40" t="s">
        <v>449</v>
      </c>
      <c r="E197" t="s">
        <v>5322</v>
      </c>
      <c r="J197" s="5" t="s">
        <v>4050</v>
      </c>
      <c r="K197" s="5" t="s">
        <v>5643</v>
      </c>
      <c r="L197" s="5">
        <v>4.5512799999999999E-2</v>
      </c>
      <c r="M197" s="40" t="s">
        <v>177</v>
      </c>
      <c r="N197" t="s">
        <v>4502</v>
      </c>
    </row>
    <row r="198" spans="1:14">
      <c r="A198" s="5" t="s">
        <v>5935</v>
      </c>
      <c r="B198" s="5" t="s">
        <v>5328</v>
      </c>
      <c r="C198" s="5">
        <v>0.45170500000000002</v>
      </c>
      <c r="D198" s="40" t="s">
        <v>449</v>
      </c>
      <c r="E198" t="s">
        <v>5327</v>
      </c>
      <c r="J198" s="5" t="s">
        <v>4051</v>
      </c>
      <c r="K198" s="5" t="s">
        <v>5644</v>
      </c>
      <c r="L198" s="5">
        <v>4.0633799999999998E-2</v>
      </c>
      <c r="M198" s="40" t="s">
        <v>177</v>
      </c>
      <c r="N198" t="s">
        <v>4503</v>
      </c>
    </row>
    <row r="199" spans="1:14">
      <c r="A199" s="5" t="s">
        <v>4043</v>
      </c>
      <c r="B199" s="5" t="s">
        <v>5663</v>
      </c>
      <c r="C199" s="5">
        <v>3.9678199999999997E-2</v>
      </c>
      <c r="D199" s="40" t="s">
        <v>449</v>
      </c>
      <c r="E199" t="s">
        <v>4495</v>
      </c>
      <c r="J199" s="5" t="s">
        <v>4113</v>
      </c>
      <c r="K199" s="5" t="s">
        <v>5703</v>
      </c>
      <c r="L199" s="5">
        <v>5.1353599999999999E-2</v>
      </c>
      <c r="M199" s="40" t="s">
        <v>177</v>
      </c>
      <c r="N199" t="s">
        <v>4565</v>
      </c>
    </row>
    <row r="200" spans="1:14">
      <c r="A200" s="5" t="s">
        <v>5955</v>
      </c>
      <c r="B200" s="5" t="s">
        <v>5209</v>
      </c>
      <c r="C200" s="5">
        <v>0.68869400000000003</v>
      </c>
      <c r="D200" s="40" t="s">
        <v>449</v>
      </c>
      <c r="E200" t="s">
        <v>5208</v>
      </c>
      <c r="J200" s="5" t="s">
        <v>4176</v>
      </c>
      <c r="K200" s="5" t="s">
        <v>5759</v>
      </c>
      <c r="L200" s="5">
        <v>8.4946999999999995E-2</v>
      </c>
      <c r="M200" s="40" t="s">
        <v>177</v>
      </c>
      <c r="N200" t="s">
        <v>4628</v>
      </c>
    </row>
    <row r="201" spans="1:14">
      <c r="A201" s="5" t="s">
        <v>4197</v>
      </c>
      <c r="B201" s="5" t="s">
        <v>5462</v>
      </c>
      <c r="C201" s="5">
        <v>0.18620600000000001</v>
      </c>
      <c r="D201" s="40" t="s">
        <v>449</v>
      </c>
      <c r="E201" t="s">
        <v>4649</v>
      </c>
      <c r="J201" s="5" t="s">
        <v>5891</v>
      </c>
      <c r="K201" s="5" t="s">
        <v>5681</v>
      </c>
      <c r="L201" s="5">
        <v>3.6955200000000001E-2</v>
      </c>
      <c r="M201" s="40" t="s">
        <v>177</v>
      </c>
      <c r="N201" t="s">
        <v>5680</v>
      </c>
    </row>
    <row r="202" spans="1:14">
      <c r="A202" s="5" t="s">
        <v>5936</v>
      </c>
      <c r="B202" s="5" t="s">
        <v>5181</v>
      </c>
      <c r="C202" s="5">
        <v>0.63612599999999997</v>
      </c>
      <c r="D202" s="40" t="s">
        <v>449</v>
      </c>
      <c r="E202" t="s">
        <v>5180</v>
      </c>
      <c r="J202" s="5" t="s">
        <v>4177</v>
      </c>
      <c r="K202" s="5" t="s">
        <v>5760</v>
      </c>
      <c r="L202" s="40">
        <v>0.11104700000000001</v>
      </c>
      <c r="M202" s="40" t="s">
        <v>177</v>
      </c>
      <c r="N202" t="s">
        <v>4629</v>
      </c>
    </row>
    <row r="203" spans="1:14">
      <c r="A203" s="5" t="s">
        <v>4102</v>
      </c>
      <c r="B203" s="5" t="s">
        <v>5333</v>
      </c>
      <c r="C203" s="5">
        <v>0.34377200000000002</v>
      </c>
      <c r="D203" s="40" t="s">
        <v>449</v>
      </c>
      <c r="E203" t="s">
        <v>4554</v>
      </c>
      <c r="J203" s="5" t="s">
        <v>4052</v>
      </c>
      <c r="K203" s="5" t="s">
        <v>5645</v>
      </c>
      <c r="L203" s="5">
        <v>4.2050999999999998E-2</v>
      </c>
      <c r="M203" s="40" t="s">
        <v>177</v>
      </c>
      <c r="N203" t="s">
        <v>4504</v>
      </c>
    </row>
    <row r="204" spans="1:14">
      <c r="A204" s="5" t="s">
        <v>4141</v>
      </c>
      <c r="B204" s="5" t="s">
        <v>5730</v>
      </c>
      <c r="C204" s="5">
        <v>0.104018</v>
      </c>
      <c r="D204" s="40" t="s">
        <v>449</v>
      </c>
      <c r="E204" t="s">
        <v>4593</v>
      </c>
      <c r="J204" s="5" t="s">
        <v>4114</v>
      </c>
      <c r="K204" s="5" t="s">
        <v>5705</v>
      </c>
      <c r="L204" s="5">
        <v>3.9865900000000003E-2</v>
      </c>
      <c r="M204" s="40" t="s">
        <v>177</v>
      </c>
      <c r="N204" t="s">
        <v>4566</v>
      </c>
    </row>
    <row r="205" spans="1:14">
      <c r="A205" s="5" t="s">
        <v>4216</v>
      </c>
      <c r="B205" s="5" t="s">
        <v>5410</v>
      </c>
      <c r="C205" s="5">
        <v>0.37190400000000001</v>
      </c>
      <c r="D205" s="40" t="s">
        <v>449</v>
      </c>
      <c r="E205" t="s">
        <v>4668</v>
      </c>
      <c r="J205" s="5" t="s">
        <v>4115</v>
      </c>
      <c r="K205" s="5" t="s">
        <v>5706</v>
      </c>
      <c r="L205" s="5">
        <v>4.1091000000000003E-2</v>
      </c>
      <c r="M205" s="40" t="s">
        <v>177</v>
      </c>
      <c r="N205" t="s">
        <v>4567</v>
      </c>
    </row>
    <row r="206" spans="1:14">
      <c r="A206" s="5" t="s">
        <v>4167</v>
      </c>
      <c r="B206" s="5" t="s">
        <v>5751</v>
      </c>
      <c r="C206" s="5">
        <v>5.4250300000000001E-2</v>
      </c>
      <c r="D206" s="40" t="s">
        <v>449</v>
      </c>
      <c r="E206" t="s">
        <v>4619</v>
      </c>
      <c r="J206" s="5" t="s">
        <v>4201</v>
      </c>
      <c r="K206" s="5" t="s">
        <v>5463</v>
      </c>
      <c r="L206" s="5">
        <v>0.184892</v>
      </c>
      <c r="M206" s="40" t="s">
        <v>177</v>
      </c>
      <c r="N206" t="s">
        <v>4653</v>
      </c>
    </row>
    <row r="207" spans="1:14">
      <c r="A207" s="5" t="s">
        <v>4103</v>
      </c>
      <c r="B207" s="5" t="s">
        <v>5697</v>
      </c>
      <c r="C207" s="5">
        <v>3.9388600000000003E-2</v>
      </c>
      <c r="D207" s="40" t="s">
        <v>449</v>
      </c>
      <c r="E207" t="s">
        <v>4555</v>
      </c>
      <c r="J207" s="5" t="s">
        <v>4148</v>
      </c>
      <c r="K207" s="5" t="s">
        <v>5734</v>
      </c>
      <c r="L207" s="5">
        <v>6.2725500000000003E-2</v>
      </c>
      <c r="M207" s="40" t="s">
        <v>177</v>
      </c>
      <c r="N207" t="s">
        <v>4600</v>
      </c>
    </row>
    <row r="208" spans="1:14">
      <c r="A208" s="5" t="s">
        <v>4075</v>
      </c>
      <c r="B208" s="5" t="s">
        <v>5668</v>
      </c>
      <c r="C208" s="5">
        <v>4.58287E-2</v>
      </c>
      <c r="D208" s="40" t="s">
        <v>449</v>
      </c>
      <c r="E208" t="s">
        <v>4527</v>
      </c>
      <c r="J208" s="5" t="s">
        <v>4116</v>
      </c>
      <c r="K208" s="5" t="s">
        <v>5707</v>
      </c>
      <c r="L208" s="5">
        <v>4.1857100000000001E-2</v>
      </c>
      <c r="M208" s="40" t="s">
        <v>177</v>
      </c>
      <c r="N208" t="s">
        <v>4568</v>
      </c>
    </row>
    <row r="209" spans="1:14">
      <c r="A209" s="5" t="s">
        <v>4217</v>
      </c>
      <c r="B209" s="5" t="s">
        <v>5778</v>
      </c>
      <c r="C209" s="5">
        <v>0.21632799999999999</v>
      </c>
      <c r="D209" s="40" t="s">
        <v>449</v>
      </c>
      <c r="E209" t="s">
        <v>4669</v>
      </c>
      <c r="J209" s="5" t="s">
        <v>4218</v>
      </c>
      <c r="K209" s="5" t="s">
        <v>5469</v>
      </c>
      <c r="L209" s="5">
        <v>0.234044</v>
      </c>
      <c r="M209" s="40" t="s">
        <v>177</v>
      </c>
      <c r="N209" t="s">
        <v>4670</v>
      </c>
    </row>
    <row r="210" spans="1:14">
      <c r="A210" s="5" t="s">
        <v>5881</v>
      </c>
      <c r="B210" s="5" t="s">
        <v>5632</v>
      </c>
      <c r="C210" s="5">
        <v>5.4083600000000003E-2</v>
      </c>
      <c r="D210" s="40" t="s">
        <v>449</v>
      </c>
      <c r="E210" t="s">
        <v>5631</v>
      </c>
      <c r="J210" s="5" t="s">
        <v>4149</v>
      </c>
      <c r="K210" s="5" t="s">
        <v>5735</v>
      </c>
      <c r="L210" s="5">
        <v>6.2708799999999995E-2</v>
      </c>
      <c r="M210" s="40" t="s">
        <v>177</v>
      </c>
      <c r="N210" t="s">
        <v>4601</v>
      </c>
    </row>
    <row r="211" spans="1:14">
      <c r="A211" s="5" t="s">
        <v>4168</v>
      </c>
      <c r="B211" s="5" t="s">
        <v>5752</v>
      </c>
      <c r="C211" s="5">
        <v>0.13439899999999999</v>
      </c>
      <c r="D211" s="40" t="s">
        <v>449</v>
      </c>
      <c r="E211" t="s">
        <v>4620</v>
      </c>
      <c r="J211" s="5" t="s">
        <v>4178</v>
      </c>
      <c r="K211" s="5" t="s">
        <v>5761</v>
      </c>
      <c r="L211" s="5">
        <v>6.1981300000000003E-2</v>
      </c>
      <c r="M211" s="40" t="s">
        <v>177</v>
      </c>
      <c r="N211" t="s">
        <v>4630</v>
      </c>
    </row>
    <row r="212" spans="1:14">
      <c r="A212" s="5" t="s">
        <v>4249</v>
      </c>
      <c r="B212" s="5" t="s">
        <v>5829</v>
      </c>
      <c r="C212" s="5">
        <v>0.10920299999999999</v>
      </c>
      <c r="D212" s="40" t="s">
        <v>449</v>
      </c>
      <c r="E212" t="s">
        <v>4701</v>
      </c>
      <c r="J212" s="5" t="s">
        <v>4117</v>
      </c>
      <c r="K212" s="5" t="s">
        <v>5498</v>
      </c>
      <c r="L212" s="5">
        <v>9.2437599999999995E-2</v>
      </c>
      <c r="M212" s="40" t="s">
        <v>177</v>
      </c>
      <c r="N212" t="s">
        <v>4569</v>
      </c>
    </row>
    <row r="213" spans="1:14">
      <c r="A213" s="5" t="s">
        <v>4142</v>
      </c>
      <c r="B213" s="5" t="s">
        <v>5731</v>
      </c>
      <c r="C213" s="5">
        <v>7.2798600000000005E-2</v>
      </c>
      <c r="D213" s="40" t="s">
        <v>449</v>
      </c>
      <c r="E213" t="s">
        <v>4594</v>
      </c>
      <c r="J213" s="5" t="s">
        <v>4219</v>
      </c>
      <c r="K213" s="5" t="s">
        <v>5494</v>
      </c>
      <c r="L213" s="5">
        <v>0.225135</v>
      </c>
      <c r="M213" s="40" t="s">
        <v>177</v>
      </c>
      <c r="N213" t="s">
        <v>4671</v>
      </c>
    </row>
    <row r="214" spans="1:14">
      <c r="A214" s="5" t="s">
        <v>4169</v>
      </c>
      <c r="B214" s="5" t="s">
        <v>5753</v>
      </c>
      <c r="C214" s="5">
        <v>0.20401</v>
      </c>
      <c r="D214" s="40" t="s">
        <v>449</v>
      </c>
      <c r="E214" t="s">
        <v>4621</v>
      </c>
      <c r="J214" s="5" t="s">
        <v>4220</v>
      </c>
      <c r="K214" s="5" t="s">
        <v>5780</v>
      </c>
      <c r="L214" s="5">
        <v>3.91911E-2</v>
      </c>
      <c r="M214" s="40" t="s">
        <v>177</v>
      </c>
      <c r="N214" t="s">
        <v>4672</v>
      </c>
    </row>
    <row r="215" spans="1:14">
      <c r="A215" s="5" t="s">
        <v>5882</v>
      </c>
      <c r="B215" s="5" t="s">
        <v>5634</v>
      </c>
      <c r="C215" s="5">
        <v>3.7029800000000002E-2</v>
      </c>
      <c r="D215" s="40" t="s">
        <v>449</v>
      </c>
      <c r="E215" t="s">
        <v>5633</v>
      </c>
      <c r="J215" s="5" t="s">
        <v>4053</v>
      </c>
      <c r="K215" s="5" t="s">
        <v>5646</v>
      </c>
      <c r="L215" s="5">
        <v>5.60528E-2</v>
      </c>
      <c r="M215" s="40" t="s">
        <v>177</v>
      </c>
      <c r="N215" t="s">
        <v>4505</v>
      </c>
    </row>
    <row r="216" spans="1:14">
      <c r="A216" s="5" t="s">
        <v>5956</v>
      </c>
      <c r="B216" s="5" t="s">
        <v>5394</v>
      </c>
      <c r="C216" s="5">
        <v>0.41655799999999998</v>
      </c>
      <c r="D216" s="40" t="s">
        <v>449</v>
      </c>
      <c r="E216" t="s">
        <v>5393</v>
      </c>
      <c r="J216" s="5" t="s">
        <v>4203</v>
      </c>
      <c r="K216" s="5" t="s">
        <v>5773</v>
      </c>
      <c r="L216" s="5">
        <v>0.12559699999999999</v>
      </c>
      <c r="M216" s="40" t="s">
        <v>177</v>
      </c>
      <c r="N216" t="s">
        <v>4655</v>
      </c>
    </row>
    <row r="217" spans="1:14">
      <c r="A217" s="5" t="s">
        <v>5957</v>
      </c>
      <c r="B217" s="5" t="s">
        <v>5179</v>
      </c>
      <c r="C217" s="5">
        <v>0.74617</v>
      </c>
      <c r="D217" s="40" t="s">
        <v>449</v>
      </c>
      <c r="E217" t="s">
        <v>5178</v>
      </c>
      <c r="J217" s="5" t="s">
        <v>4054</v>
      </c>
      <c r="K217" s="5" t="s">
        <v>5647</v>
      </c>
      <c r="L217" s="5">
        <v>4.6892299999999998E-2</v>
      </c>
      <c r="M217" s="40" t="s">
        <v>177</v>
      </c>
      <c r="N217" t="s">
        <v>4506</v>
      </c>
    </row>
    <row r="218" spans="1:14">
      <c r="A218" s="5" t="s">
        <v>5981</v>
      </c>
      <c r="B218" s="5" t="s">
        <v>5125</v>
      </c>
      <c r="C218" s="5">
        <v>0.74196300000000004</v>
      </c>
      <c r="D218" s="40" t="s">
        <v>449</v>
      </c>
      <c r="E218" t="s">
        <v>5124</v>
      </c>
      <c r="J218" s="5" t="s">
        <v>4179</v>
      </c>
      <c r="K218" s="5" t="s">
        <v>5762</v>
      </c>
      <c r="L218" s="5">
        <v>0.123458</v>
      </c>
      <c r="M218" s="40" t="s">
        <v>177</v>
      </c>
      <c r="N218" t="s">
        <v>4631</v>
      </c>
    </row>
    <row r="219" spans="1:14">
      <c r="A219" s="5" t="s">
        <v>4076</v>
      </c>
      <c r="B219" s="5" t="s">
        <v>5669</v>
      </c>
      <c r="C219" s="5">
        <v>3.7737100000000003E-2</v>
      </c>
      <c r="D219" s="40" t="s">
        <v>449</v>
      </c>
      <c r="E219" t="s">
        <v>4528</v>
      </c>
      <c r="J219" s="5" t="s">
        <v>4253</v>
      </c>
      <c r="K219" s="5" t="s">
        <v>5833</v>
      </c>
      <c r="L219" s="5">
        <v>0.122101</v>
      </c>
      <c r="M219" s="40" t="s">
        <v>177</v>
      </c>
      <c r="N219" t="s">
        <v>4705</v>
      </c>
    </row>
    <row r="220" spans="1:14">
      <c r="A220" s="5" t="s">
        <v>4143</v>
      </c>
      <c r="B220" s="5" t="s">
        <v>5732</v>
      </c>
      <c r="C220" s="5">
        <v>0.17064199999999999</v>
      </c>
      <c r="D220" s="40" t="s">
        <v>449</v>
      </c>
      <c r="E220" t="s">
        <v>4595</v>
      </c>
      <c r="J220" s="5" t="s">
        <v>4118</v>
      </c>
      <c r="K220" s="5" t="s">
        <v>5708</v>
      </c>
      <c r="L220" s="5">
        <v>3.8506699999999998E-2</v>
      </c>
      <c r="M220" s="40" t="s">
        <v>177</v>
      </c>
      <c r="N220" t="s">
        <v>4570</v>
      </c>
    </row>
    <row r="221" spans="1:14">
      <c r="A221" s="5" t="s">
        <v>5883</v>
      </c>
      <c r="B221" s="5" t="s">
        <v>5636</v>
      </c>
      <c r="C221" s="5">
        <v>7.6737799999999995E-2</v>
      </c>
      <c r="D221" s="40" t="s">
        <v>449</v>
      </c>
      <c r="E221" t="s">
        <v>5635</v>
      </c>
      <c r="J221" s="5" t="s">
        <v>4055</v>
      </c>
      <c r="K221" s="5" t="s">
        <v>5648</v>
      </c>
      <c r="L221" s="5">
        <v>3.9810699999999997E-2</v>
      </c>
      <c r="M221" s="40" t="s">
        <v>177</v>
      </c>
      <c r="N221" t="s">
        <v>4507</v>
      </c>
    </row>
    <row r="222" spans="1:14">
      <c r="A222" s="5" t="s">
        <v>4104</v>
      </c>
      <c r="B222" s="5" t="s">
        <v>5698</v>
      </c>
      <c r="C222" s="5">
        <v>4.6329799999999997E-2</v>
      </c>
      <c r="D222" s="40" t="s">
        <v>449</v>
      </c>
      <c r="E222" t="s">
        <v>4556</v>
      </c>
      <c r="J222" s="5" t="s">
        <v>4119</v>
      </c>
      <c r="K222" s="5" t="s">
        <v>5709</v>
      </c>
      <c r="L222" s="5">
        <v>4.5455799999999998E-2</v>
      </c>
      <c r="M222" s="40" t="s">
        <v>177</v>
      </c>
      <c r="N222" t="s">
        <v>4571</v>
      </c>
    </row>
    <row r="223" spans="1:14">
      <c r="A223" s="5" t="s">
        <v>4144</v>
      </c>
      <c r="B223" s="5" t="s">
        <v>5428</v>
      </c>
      <c r="C223" s="5">
        <v>0.37848199999999999</v>
      </c>
      <c r="D223" s="40" t="s">
        <v>449</v>
      </c>
      <c r="E223" t="s">
        <v>4596</v>
      </c>
      <c r="J223" s="5" t="s">
        <v>4150</v>
      </c>
      <c r="K223" s="5" t="s">
        <v>5736</v>
      </c>
      <c r="L223" s="5">
        <v>6.3271300000000003E-2</v>
      </c>
      <c r="M223" s="40" t="s">
        <v>177</v>
      </c>
      <c r="N223" t="s">
        <v>4602</v>
      </c>
    </row>
    <row r="224" spans="1:14">
      <c r="A224" s="5" t="s">
        <v>5937</v>
      </c>
      <c r="B224" s="5" t="s">
        <v>5308</v>
      </c>
      <c r="C224" s="5">
        <v>0.47756300000000002</v>
      </c>
      <c r="D224" s="40" t="s">
        <v>449</v>
      </c>
      <c r="E224" t="s">
        <v>5307</v>
      </c>
      <c r="J224" s="5" t="s">
        <v>4056</v>
      </c>
      <c r="K224" s="5" t="s">
        <v>5649</v>
      </c>
      <c r="L224" s="5">
        <v>6.2193699999999998E-2</v>
      </c>
      <c r="M224" s="40" t="s">
        <v>177</v>
      </c>
      <c r="N224" t="s">
        <v>4508</v>
      </c>
    </row>
    <row r="225" spans="1:14">
      <c r="A225" s="5" t="s">
        <v>4077</v>
      </c>
      <c r="B225" s="5" t="s">
        <v>5670</v>
      </c>
      <c r="C225" s="5">
        <v>3.9269199999999997E-2</v>
      </c>
      <c r="D225" s="40" t="s">
        <v>449</v>
      </c>
      <c r="E225" t="s">
        <v>4529</v>
      </c>
      <c r="J225" s="5" t="s">
        <v>5894</v>
      </c>
      <c r="K225" s="5" t="s">
        <v>5683</v>
      </c>
      <c r="L225" s="5">
        <v>3.8141599999999998E-2</v>
      </c>
      <c r="M225" s="40" t="s">
        <v>177</v>
      </c>
      <c r="N225" t="s">
        <v>5682</v>
      </c>
    </row>
    <row r="226" spans="1:14">
      <c r="A226" s="5" t="s">
        <v>4170</v>
      </c>
      <c r="B226" s="5" t="s">
        <v>5755</v>
      </c>
      <c r="C226" s="5">
        <v>0.14705599999999999</v>
      </c>
      <c r="D226" s="40" t="s">
        <v>449</v>
      </c>
      <c r="E226" t="s">
        <v>4622</v>
      </c>
      <c r="J226" s="5" t="s">
        <v>4120</v>
      </c>
      <c r="K226" s="5" t="s">
        <v>5710</v>
      </c>
      <c r="L226" s="5">
        <v>3.7314100000000003E-2</v>
      </c>
      <c r="M226" s="40" t="s">
        <v>177</v>
      </c>
      <c r="N226" t="s">
        <v>4572</v>
      </c>
    </row>
    <row r="227" spans="1:14">
      <c r="A227" s="5" t="s">
        <v>4171</v>
      </c>
      <c r="B227" s="5" t="s">
        <v>5453</v>
      </c>
      <c r="C227" s="5">
        <v>0.29707099999999997</v>
      </c>
      <c r="D227" s="40" t="s">
        <v>449</v>
      </c>
      <c r="E227" t="s">
        <v>4623</v>
      </c>
      <c r="J227" s="5" t="s">
        <v>4204</v>
      </c>
      <c r="K227" s="5" t="s">
        <v>5442</v>
      </c>
      <c r="L227" s="5">
        <v>0.18098900000000001</v>
      </c>
      <c r="M227" s="40" t="s">
        <v>177</v>
      </c>
      <c r="N227" t="s">
        <v>4656</v>
      </c>
    </row>
    <row r="228" spans="1:14">
      <c r="A228" s="5" t="s">
        <v>4078</v>
      </c>
      <c r="B228" s="5" t="s">
        <v>5671</v>
      </c>
      <c r="C228" s="5">
        <v>3.9752700000000002E-2</v>
      </c>
      <c r="D228" s="40" t="s">
        <v>449</v>
      </c>
      <c r="E228" t="s">
        <v>4530</v>
      </c>
      <c r="J228" s="5" t="s">
        <v>5895</v>
      </c>
      <c r="K228" s="5" t="s">
        <v>5392</v>
      </c>
      <c r="L228" s="5">
        <v>0.229325</v>
      </c>
      <c r="M228" s="40" t="s">
        <v>177</v>
      </c>
      <c r="N228" t="s">
        <v>5391</v>
      </c>
    </row>
    <row r="229" spans="1:14">
      <c r="A229" s="5" t="s">
        <v>5884</v>
      </c>
      <c r="B229" s="5" t="s">
        <v>5379</v>
      </c>
      <c r="C229" s="5">
        <v>0.16953599999999999</v>
      </c>
      <c r="D229" s="40" t="s">
        <v>449</v>
      </c>
      <c r="E229" t="s">
        <v>5378</v>
      </c>
      <c r="J229" s="5" t="s">
        <v>4151</v>
      </c>
      <c r="K229" s="5" t="s">
        <v>5737</v>
      </c>
      <c r="L229" s="5">
        <v>4.18421E-2</v>
      </c>
      <c r="M229" s="40" t="s">
        <v>177</v>
      </c>
      <c r="N229" t="s">
        <v>4603</v>
      </c>
    </row>
    <row r="230" spans="1:14">
      <c r="A230" s="5" t="s">
        <v>4079</v>
      </c>
      <c r="B230" s="5" t="s">
        <v>5672</v>
      </c>
      <c r="C230" s="5">
        <v>3.8390800000000003E-2</v>
      </c>
      <c r="D230" s="40" t="s">
        <v>449</v>
      </c>
      <c r="E230" t="s">
        <v>4531</v>
      </c>
      <c r="J230" s="5" t="s">
        <v>4254</v>
      </c>
      <c r="K230" s="5" t="s">
        <v>5834</v>
      </c>
      <c r="L230" s="5">
        <v>0.19085099999999999</v>
      </c>
      <c r="M230" s="40" t="s">
        <v>177</v>
      </c>
      <c r="N230" t="s">
        <v>4706</v>
      </c>
    </row>
    <row r="231" spans="1:14">
      <c r="A231" s="5" t="s">
        <v>4250</v>
      </c>
      <c r="B231" s="5" t="s">
        <v>5830</v>
      </c>
      <c r="C231" s="5">
        <v>8.9132799999999998E-2</v>
      </c>
      <c r="D231" s="40" t="s">
        <v>449</v>
      </c>
      <c r="E231" t="s">
        <v>4702</v>
      </c>
      <c r="J231" s="5" t="s">
        <v>4121</v>
      </c>
      <c r="K231" s="5" t="s">
        <v>5711</v>
      </c>
      <c r="L231" s="5">
        <v>3.8531200000000002E-2</v>
      </c>
      <c r="M231" s="40" t="s">
        <v>177</v>
      </c>
      <c r="N231" t="s">
        <v>4573</v>
      </c>
    </row>
    <row r="232" spans="1:14">
      <c r="A232" s="5" t="s">
        <v>5958</v>
      </c>
      <c r="B232" s="5" t="s">
        <v>5277</v>
      </c>
      <c r="C232" s="5">
        <v>0.66727499999999995</v>
      </c>
      <c r="D232" s="40" t="s">
        <v>449</v>
      </c>
      <c r="E232" t="s">
        <v>5276</v>
      </c>
      <c r="J232" s="5" t="s">
        <v>4181</v>
      </c>
      <c r="K232" s="5" t="s">
        <v>5764</v>
      </c>
      <c r="L232" s="5">
        <v>4.27074E-2</v>
      </c>
      <c r="M232" s="40" t="s">
        <v>177</v>
      </c>
      <c r="N232" t="s">
        <v>4633</v>
      </c>
    </row>
    <row r="233" spans="1:14">
      <c r="A233" s="5" t="s">
        <v>4172</v>
      </c>
      <c r="B233" s="5" t="s">
        <v>5756</v>
      </c>
      <c r="C233" s="5">
        <v>0.27100600000000002</v>
      </c>
      <c r="D233" s="40" t="s">
        <v>449</v>
      </c>
      <c r="E233" t="s">
        <v>4624</v>
      </c>
      <c r="J233" s="5" t="s">
        <v>4057</v>
      </c>
      <c r="K233" s="5" t="s">
        <v>5650</v>
      </c>
      <c r="L233" s="5">
        <v>4.5113500000000001E-2</v>
      </c>
      <c r="M233" s="40" t="s">
        <v>177</v>
      </c>
      <c r="N233" t="s">
        <v>4509</v>
      </c>
    </row>
    <row r="234" spans="1:14">
      <c r="A234" s="5" t="s">
        <v>4105</v>
      </c>
      <c r="B234" s="5" t="s">
        <v>5436</v>
      </c>
      <c r="C234" s="5">
        <v>0.130607</v>
      </c>
      <c r="D234" s="40" t="s">
        <v>449</v>
      </c>
      <c r="E234" t="s">
        <v>4557</v>
      </c>
      <c r="J234" s="5" t="s">
        <v>4058</v>
      </c>
      <c r="K234" s="5" t="s">
        <v>5651</v>
      </c>
      <c r="L234" s="5">
        <v>3.82732E-2</v>
      </c>
      <c r="M234" s="40" t="s">
        <v>177</v>
      </c>
      <c r="N234" t="s">
        <v>4510</v>
      </c>
    </row>
    <row r="235" spans="1:14">
      <c r="A235" s="5" t="s">
        <v>5885</v>
      </c>
      <c r="B235" s="5" t="s">
        <v>5325</v>
      </c>
      <c r="C235" s="5">
        <v>0.26046900000000001</v>
      </c>
      <c r="D235" s="40" t="s">
        <v>449</v>
      </c>
      <c r="E235" t="s">
        <v>5324</v>
      </c>
      <c r="J235" s="5" t="s">
        <v>5896</v>
      </c>
      <c r="K235" s="5" t="s">
        <v>5685</v>
      </c>
      <c r="L235" s="5">
        <v>3.7701999999999999E-2</v>
      </c>
      <c r="M235" s="40" t="s">
        <v>177</v>
      </c>
      <c r="N235" t="s">
        <v>5684</v>
      </c>
    </row>
    <row r="236" spans="1:14">
      <c r="A236" s="5" t="s">
        <v>4258</v>
      </c>
      <c r="B236" s="5" t="s">
        <v>5825</v>
      </c>
      <c r="C236" s="5">
        <v>8.6940799999999999E-2</v>
      </c>
      <c r="D236" s="40" t="s">
        <v>449</v>
      </c>
      <c r="E236" t="s">
        <v>4710</v>
      </c>
      <c r="J236" s="5" t="s">
        <v>4241</v>
      </c>
      <c r="K236" s="5" t="s">
        <v>5807</v>
      </c>
      <c r="L236" s="5">
        <v>8.4952299999999994E-2</v>
      </c>
      <c r="M236" s="40" t="s">
        <v>177</v>
      </c>
      <c r="N236" t="s">
        <v>4693</v>
      </c>
    </row>
    <row r="237" spans="1:14">
      <c r="A237" s="5" t="s">
        <v>4173</v>
      </c>
      <c r="B237" s="5" t="s">
        <v>5443</v>
      </c>
      <c r="C237" s="5">
        <v>0.310581</v>
      </c>
      <c r="D237" s="40" t="s">
        <v>449</v>
      </c>
      <c r="E237" t="s">
        <v>4625</v>
      </c>
      <c r="J237" s="5" t="s">
        <v>4153</v>
      </c>
      <c r="K237" s="5" t="s">
        <v>5738</v>
      </c>
      <c r="L237" s="5">
        <v>0.17031299999999999</v>
      </c>
      <c r="M237" s="40" t="s">
        <v>177</v>
      </c>
      <c r="N237" t="s">
        <v>4605</v>
      </c>
    </row>
    <row r="238" spans="1:14">
      <c r="A238" s="5" t="s">
        <v>5886</v>
      </c>
      <c r="B238" s="5" t="s">
        <v>5426</v>
      </c>
      <c r="C238" s="5">
        <v>0.14066000000000001</v>
      </c>
      <c r="D238" s="40" t="s">
        <v>449</v>
      </c>
      <c r="E238" t="s">
        <v>5425</v>
      </c>
      <c r="J238" s="5" t="s">
        <v>4255</v>
      </c>
      <c r="K238" s="5" t="s">
        <v>5818</v>
      </c>
      <c r="L238" s="5">
        <v>0.233622</v>
      </c>
      <c r="M238" s="40" t="s">
        <v>177</v>
      </c>
      <c r="N238" t="s">
        <v>4707</v>
      </c>
    </row>
    <row r="239" spans="1:14">
      <c r="A239" s="5" t="s">
        <v>4242</v>
      </c>
      <c r="B239" s="5" t="s">
        <v>5814</v>
      </c>
      <c r="C239" s="5">
        <v>0.13281899999999999</v>
      </c>
      <c r="D239" s="40" t="s">
        <v>449</v>
      </c>
      <c r="E239" t="s">
        <v>4694</v>
      </c>
      <c r="J239" s="5" t="s">
        <v>896</v>
      </c>
      <c r="K239" s="5" t="s">
        <v>4893</v>
      </c>
      <c r="L239" s="5">
        <v>3.8152999999999999E-2</v>
      </c>
      <c r="M239" s="40" t="s">
        <v>177</v>
      </c>
      <c r="N239" t="s">
        <v>172</v>
      </c>
    </row>
    <row r="240" spans="1:14">
      <c r="A240" s="5" t="s">
        <v>4106</v>
      </c>
      <c r="B240" s="5" t="s">
        <v>5699</v>
      </c>
      <c r="C240" s="5">
        <v>4.3382200000000003E-2</v>
      </c>
      <c r="D240" s="40" t="s">
        <v>449</v>
      </c>
      <c r="E240" t="s">
        <v>4558</v>
      </c>
      <c r="J240" s="5" t="s">
        <v>898</v>
      </c>
      <c r="K240" s="5" t="s">
        <v>4983</v>
      </c>
      <c r="L240" s="5">
        <v>3.7717800000000003E-2</v>
      </c>
      <c r="M240" s="40" t="s">
        <v>177</v>
      </c>
      <c r="N240" t="s">
        <v>172</v>
      </c>
    </row>
    <row r="241" spans="1:14">
      <c r="A241" s="5" t="s">
        <v>5983</v>
      </c>
      <c r="B241" s="5" t="s">
        <v>5304</v>
      </c>
      <c r="C241" s="5">
        <v>0.48715599999999998</v>
      </c>
      <c r="D241" s="40" t="s">
        <v>449</v>
      </c>
      <c r="E241" t="s">
        <v>5303</v>
      </c>
      <c r="J241" s="5" t="s">
        <v>899</v>
      </c>
      <c r="K241" s="5" t="s">
        <v>5078</v>
      </c>
      <c r="L241" s="5">
        <v>3.7031500000000002E-2</v>
      </c>
      <c r="M241" s="40" t="s">
        <v>177</v>
      </c>
      <c r="N241" t="s">
        <v>172</v>
      </c>
    </row>
    <row r="242" spans="1:14">
      <c r="A242" s="5" t="s">
        <v>4080</v>
      </c>
      <c r="B242" s="5" t="s">
        <v>5674</v>
      </c>
      <c r="C242" s="5">
        <v>4.1291899999999999E-2</v>
      </c>
      <c r="D242" s="40" t="s">
        <v>449</v>
      </c>
      <c r="E242" t="s">
        <v>4532</v>
      </c>
      <c r="J242" s="5" t="s">
        <v>901</v>
      </c>
      <c r="K242" s="5" t="s">
        <v>5315</v>
      </c>
      <c r="L242" s="5">
        <v>3.6863899999999998E-2</v>
      </c>
      <c r="M242" s="40" t="s">
        <v>177</v>
      </c>
      <c r="N242" t="s">
        <v>172</v>
      </c>
    </row>
    <row r="243" spans="1:14">
      <c r="A243" s="5" t="s">
        <v>4081</v>
      </c>
      <c r="B243" s="5" t="s">
        <v>5301</v>
      </c>
      <c r="C243" s="5">
        <v>0.36904700000000001</v>
      </c>
      <c r="D243" s="40" t="s">
        <v>449</v>
      </c>
      <c r="E243" t="s">
        <v>4533</v>
      </c>
      <c r="J243" s="5" t="s">
        <v>902</v>
      </c>
      <c r="K243" s="5" t="s">
        <v>5321</v>
      </c>
      <c r="L243" s="5">
        <v>3.6849899999999998E-2</v>
      </c>
      <c r="M243" s="40" t="s">
        <v>177</v>
      </c>
      <c r="N243" t="s">
        <v>172</v>
      </c>
    </row>
    <row r="244" spans="1:14">
      <c r="A244" s="5" t="s">
        <v>4239</v>
      </c>
      <c r="B244" s="5" t="s">
        <v>5793</v>
      </c>
      <c r="C244" s="5">
        <v>0.26151799999999997</v>
      </c>
      <c r="D244" s="40" t="s">
        <v>449</v>
      </c>
      <c r="E244" t="s">
        <v>4691</v>
      </c>
      <c r="J244" s="5" t="s">
        <v>903</v>
      </c>
      <c r="K244" s="5" t="s">
        <v>5406</v>
      </c>
      <c r="L244" s="5">
        <v>3.6685799999999998E-2</v>
      </c>
      <c r="M244" s="40" t="s">
        <v>177</v>
      </c>
      <c r="N244" t="s">
        <v>172</v>
      </c>
    </row>
    <row r="245" spans="1:14">
      <c r="A245" s="5" t="s">
        <v>4044</v>
      </c>
      <c r="B245" s="5" t="s">
        <v>5434</v>
      </c>
      <c r="C245" s="5">
        <v>0.12761500000000001</v>
      </c>
      <c r="D245" s="40" t="s">
        <v>449</v>
      </c>
      <c r="E245" t="s">
        <v>4496</v>
      </c>
      <c r="J245" s="5" t="s">
        <v>904</v>
      </c>
      <c r="K245" s="5" t="s">
        <v>4885</v>
      </c>
      <c r="L245" s="5">
        <v>3.8554900000000003E-2</v>
      </c>
      <c r="M245" s="40" t="s">
        <v>177</v>
      </c>
      <c r="N245" t="s">
        <v>172</v>
      </c>
    </row>
    <row r="246" spans="1:14">
      <c r="A246" s="5" t="s">
        <v>5959</v>
      </c>
      <c r="B246" s="5" t="s">
        <v>5259</v>
      </c>
      <c r="C246" s="5">
        <v>0.59243599999999996</v>
      </c>
      <c r="D246" s="40" t="s">
        <v>449</v>
      </c>
      <c r="E246" t="s">
        <v>5258</v>
      </c>
      <c r="J246" s="5" t="s">
        <v>908</v>
      </c>
      <c r="K246" s="5" t="s">
        <v>4892</v>
      </c>
      <c r="L246" s="5">
        <v>3.9667599999999997E-2</v>
      </c>
      <c r="M246" s="40" t="s">
        <v>177</v>
      </c>
      <c r="N246" t="s">
        <v>172</v>
      </c>
    </row>
    <row r="247" spans="1:14">
      <c r="A247" s="5" t="s">
        <v>5960</v>
      </c>
      <c r="B247" s="5" t="s">
        <v>5340</v>
      </c>
      <c r="C247" s="5">
        <v>0.45995999999999998</v>
      </c>
      <c r="D247" s="40" t="s">
        <v>449</v>
      </c>
      <c r="E247" t="s">
        <v>5339</v>
      </c>
      <c r="J247" s="106" t="s">
        <v>909</v>
      </c>
      <c r="K247" s="5" t="s">
        <v>5842</v>
      </c>
      <c r="L247" s="5">
        <v>3.6791999999999998E-2</v>
      </c>
      <c r="M247" s="40" t="s">
        <v>177</v>
      </c>
      <c r="N247" t="s">
        <v>172</v>
      </c>
    </row>
    <row r="248" spans="1:14">
      <c r="A248" s="5" t="s">
        <v>4046</v>
      </c>
      <c r="B248" s="5" t="s">
        <v>5497</v>
      </c>
      <c r="C248" s="5">
        <v>7.7746099999999999E-2</v>
      </c>
      <c r="D248" s="40" t="s">
        <v>449</v>
      </c>
      <c r="E248" t="s">
        <v>4498</v>
      </c>
      <c r="J248" s="5" t="s">
        <v>910</v>
      </c>
      <c r="K248" s="5" t="s">
        <v>5034</v>
      </c>
      <c r="L248" s="5">
        <v>3.7529100000000003E-2</v>
      </c>
      <c r="M248" s="40" t="s">
        <v>177</v>
      </c>
      <c r="N248" t="s">
        <v>172</v>
      </c>
    </row>
    <row r="249" spans="1:14">
      <c r="A249" s="5" t="s">
        <v>5984</v>
      </c>
      <c r="B249" s="5" t="s">
        <v>5164</v>
      </c>
      <c r="C249" s="5">
        <v>0.68040199999999995</v>
      </c>
      <c r="D249" s="40" t="s">
        <v>449</v>
      </c>
      <c r="E249" t="s">
        <v>5163</v>
      </c>
      <c r="J249" s="5" t="s">
        <v>911</v>
      </c>
      <c r="K249" s="5" t="s">
        <v>5291</v>
      </c>
      <c r="L249" s="5">
        <v>3.6928000000000002E-2</v>
      </c>
      <c r="M249" s="40" t="s">
        <v>177</v>
      </c>
      <c r="N249" t="s">
        <v>172</v>
      </c>
    </row>
    <row r="250" spans="1:14">
      <c r="A250" s="5" t="s">
        <v>4243</v>
      </c>
      <c r="B250" s="5" t="s">
        <v>5815</v>
      </c>
      <c r="C250" s="5">
        <v>8.1620300000000007E-2</v>
      </c>
      <c r="D250" s="40" t="s">
        <v>449</v>
      </c>
      <c r="E250" t="s">
        <v>4695</v>
      </c>
      <c r="J250" s="5" t="s">
        <v>912</v>
      </c>
      <c r="K250" s="5" t="s">
        <v>5843</v>
      </c>
      <c r="L250" s="5">
        <v>3.7035899999999997E-2</v>
      </c>
      <c r="M250" s="40" t="s">
        <v>177</v>
      </c>
      <c r="N250" t="s">
        <v>172</v>
      </c>
    </row>
    <row r="251" spans="1:14">
      <c r="A251" s="5" t="s">
        <v>4198</v>
      </c>
      <c r="B251" s="5" t="s">
        <v>5395</v>
      </c>
      <c r="C251" s="5">
        <v>0.30557600000000001</v>
      </c>
      <c r="D251" s="40" t="s">
        <v>449</v>
      </c>
      <c r="E251" t="s">
        <v>4650</v>
      </c>
      <c r="J251" s="5" t="s">
        <v>913</v>
      </c>
      <c r="K251" s="5" t="s">
        <v>5376</v>
      </c>
      <c r="L251" s="5">
        <v>3.7302700000000001E-2</v>
      </c>
      <c r="M251" s="40" t="s">
        <v>177</v>
      </c>
      <c r="N251" t="s">
        <v>172</v>
      </c>
    </row>
    <row r="252" spans="1:14">
      <c r="A252" s="5" t="s">
        <v>4145</v>
      </c>
      <c r="B252" s="5" t="s">
        <v>5502</v>
      </c>
      <c r="C252" s="5">
        <v>0.16800000000000001</v>
      </c>
      <c r="D252" s="40" t="s">
        <v>449</v>
      </c>
      <c r="E252" t="s">
        <v>4597</v>
      </c>
      <c r="J252" s="5" t="s">
        <v>914</v>
      </c>
      <c r="K252" s="5" t="s">
        <v>5844</v>
      </c>
      <c r="L252" s="5">
        <v>3.6833200000000003E-2</v>
      </c>
      <c r="M252" s="40" t="s">
        <v>177</v>
      </c>
      <c r="N252" t="s">
        <v>172</v>
      </c>
    </row>
    <row r="253" spans="1:14">
      <c r="A253" s="5" t="s">
        <v>5887</v>
      </c>
      <c r="B253" s="5" t="s">
        <v>5338</v>
      </c>
      <c r="C253" s="5">
        <v>0.24876699999999999</v>
      </c>
      <c r="D253" s="40" t="s">
        <v>449</v>
      </c>
      <c r="E253" t="s">
        <v>5337</v>
      </c>
      <c r="J253" s="5" t="s">
        <v>915</v>
      </c>
      <c r="K253" s="5" t="s">
        <v>5452</v>
      </c>
      <c r="L253" s="5">
        <v>3.6773599999999997E-2</v>
      </c>
      <c r="M253" s="40" t="s">
        <v>177</v>
      </c>
      <c r="N253" t="s">
        <v>172</v>
      </c>
    </row>
    <row r="254" spans="1:14">
      <c r="A254" s="5" t="s">
        <v>4252</v>
      </c>
      <c r="B254" s="5" t="s">
        <v>5832</v>
      </c>
      <c r="C254" s="5">
        <v>0.123219</v>
      </c>
      <c r="D254" s="40" t="s">
        <v>449</v>
      </c>
      <c r="E254" t="s">
        <v>4704</v>
      </c>
      <c r="J254" s="5" t="s">
        <v>916</v>
      </c>
      <c r="K254" s="5" t="s">
        <v>5441</v>
      </c>
      <c r="L254" s="5">
        <v>3.6998200000000002E-2</v>
      </c>
      <c r="M254" s="40" t="s">
        <v>177</v>
      </c>
      <c r="N254" t="s">
        <v>172</v>
      </c>
    </row>
    <row r="255" spans="1:14">
      <c r="A255" s="5" t="s">
        <v>5938</v>
      </c>
      <c r="B255" s="5" t="s">
        <v>5183</v>
      </c>
      <c r="C255" s="5">
        <v>0.67593899999999996</v>
      </c>
      <c r="D255" s="40" t="s">
        <v>449</v>
      </c>
      <c r="E255" t="s">
        <v>5182</v>
      </c>
      <c r="J255" s="5" t="s">
        <v>917</v>
      </c>
      <c r="K255" s="5" t="s">
        <v>4860</v>
      </c>
      <c r="L255" s="5">
        <v>3.8625100000000002E-2</v>
      </c>
      <c r="M255" s="40" t="s">
        <v>177</v>
      </c>
      <c r="N255" t="s">
        <v>172</v>
      </c>
    </row>
    <row r="256" spans="1:14">
      <c r="A256" s="5" t="s">
        <v>4082</v>
      </c>
      <c r="B256" s="5" t="s">
        <v>5675</v>
      </c>
      <c r="C256" s="5">
        <v>3.7322000000000001E-2</v>
      </c>
      <c r="D256" s="40" t="s">
        <v>449</v>
      </c>
      <c r="E256" t="s">
        <v>4534</v>
      </c>
      <c r="J256" s="5" t="s">
        <v>918</v>
      </c>
      <c r="K256" s="5" t="s">
        <v>5845</v>
      </c>
      <c r="L256" s="5">
        <v>3.7089499999999997E-2</v>
      </c>
      <c r="M256" s="40" t="s">
        <v>177</v>
      </c>
      <c r="N256" t="s">
        <v>172</v>
      </c>
    </row>
    <row r="257" spans="1:14">
      <c r="A257" s="5" t="s">
        <v>4107</v>
      </c>
      <c r="B257" s="5" t="s">
        <v>5701</v>
      </c>
      <c r="C257" s="5">
        <v>4.18141E-2</v>
      </c>
      <c r="D257" s="40" t="s">
        <v>449</v>
      </c>
      <c r="E257" t="s">
        <v>4559</v>
      </c>
      <c r="J257" s="5" t="s">
        <v>919</v>
      </c>
      <c r="K257" s="5" t="s">
        <v>4912</v>
      </c>
      <c r="L257" s="5">
        <v>4.0967200000000002E-2</v>
      </c>
      <c r="M257" s="40" t="s">
        <v>177</v>
      </c>
      <c r="N257" t="s">
        <v>172</v>
      </c>
    </row>
    <row r="258" spans="1:14">
      <c r="A258" s="5" t="s">
        <v>4108</v>
      </c>
      <c r="B258" s="5" t="s">
        <v>5433</v>
      </c>
      <c r="C258" s="5">
        <v>0.116024</v>
      </c>
      <c r="D258" s="40" t="s">
        <v>449</v>
      </c>
      <c r="E258" t="s">
        <v>4560</v>
      </c>
      <c r="J258" s="5" t="s">
        <v>2093</v>
      </c>
      <c r="K258" s="5" t="s">
        <v>5837</v>
      </c>
      <c r="L258" s="5">
        <v>3.6137299999999997E-2</v>
      </c>
      <c r="M258" s="40" t="s">
        <v>177</v>
      </c>
      <c r="N258" t="s">
        <v>172</v>
      </c>
    </row>
    <row r="259" spans="1:14">
      <c r="A259" s="5" t="s">
        <v>4109</v>
      </c>
      <c r="B259" s="5" t="s">
        <v>5475</v>
      </c>
      <c r="C259" s="5">
        <v>0.128049</v>
      </c>
      <c r="D259" s="40" t="s">
        <v>449</v>
      </c>
      <c r="E259" t="s">
        <v>4561</v>
      </c>
      <c r="J259" s="5" t="s">
        <v>890</v>
      </c>
      <c r="K259" s="5" t="s">
        <v>5520</v>
      </c>
      <c r="L259" s="40">
        <v>3.13347E-2</v>
      </c>
      <c r="M259" s="40" t="s">
        <v>177</v>
      </c>
      <c r="N259" t="s">
        <v>172</v>
      </c>
    </row>
    <row r="260" spans="1:14">
      <c r="A260" s="5" t="s">
        <v>4240</v>
      </c>
      <c r="B260" s="5" t="s">
        <v>5806</v>
      </c>
      <c r="C260" s="5">
        <v>0.17845900000000001</v>
      </c>
      <c r="D260" s="40" t="s">
        <v>449</v>
      </c>
      <c r="E260" t="s">
        <v>4692</v>
      </c>
      <c r="J260" s="5" t="s">
        <v>891</v>
      </c>
      <c r="K260" s="5" t="s">
        <v>43</v>
      </c>
      <c r="L260" s="5">
        <v>3.76195E-2</v>
      </c>
      <c r="M260" s="40" t="s">
        <v>177</v>
      </c>
      <c r="N260" t="s">
        <v>172</v>
      </c>
    </row>
    <row r="261" spans="1:14">
      <c r="A261" s="5" t="s">
        <v>4174</v>
      </c>
      <c r="B261" s="5" t="s">
        <v>5429</v>
      </c>
      <c r="C261" s="5">
        <v>0.34068199999999998</v>
      </c>
      <c r="D261" s="40" t="s">
        <v>449</v>
      </c>
      <c r="E261" t="s">
        <v>4626</v>
      </c>
      <c r="J261" s="5" t="s">
        <v>6089</v>
      </c>
      <c r="K261" s="5" t="s">
        <v>5835</v>
      </c>
      <c r="L261" s="5">
        <v>3.59241E-2</v>
      </c>
      <c r="M261" s="40" t="s">
        <v>177</v>
      </c>
      <c r="N261" t="s">
        <v>172</v>
      </c>
    </row>
    <row r="262" spans="1:14">
      <c r="A262" s="5" t="s">
        <v>5939</v>
      </c>
      <c r="B262" s="5" t="s">
        <v>5336</v>
      </c>
      <c r="C262" s="5">
        <v>0.43461100000000003</v>
      </c>
      <c r="D262" s="40" t="s">
        <v>449</v>
      </c>
      <c r="E262" t="s">
        <v>5335</v>
      </c>
      <c r="J262" s="5" t="s">
        <v>2783</v>
      </c>
      <c r="K262" s="5" t="s">
        <v>5836</v>
      </c>
      <c r="L262" s="5">
        <v>3.5746800000000002E-2</v>
      </c>
      <c r="M262" s="40" t="s">
        <v>177</v>
      </c>
      <c r="N262" t="s">
        <v>172</v>
      </c>
    </row>
    <row r="263" spans="1:14">
      <c r="A263" s="5" t="s">
        <v>5961</v>
      </c>
      <c r="B263" s="5" t="s">
        <v>5263</v>
      </c>
      <c r="C263" s="5">
        <v>0.678226</v>
      </c>
      <c r="D263" s="40" t="s">
        <v>449</v>
      </c>
      <c r="E263" t="s">
        <v>5262</v>
      </c>
      <c r="J263" s="5" t="s">
        <v>2784</v>
      </c>
      <c r="K263" s="5" t="s">
        <v>5271</v>
      </c>
      <c r="L263" s="5">
        <v>3.5677500000000001E-2</v>
      </c>
      <c r="M263" s="40" t="s">
        <v>177</v>
      </c>
      <c r="N263" t="s">
        <v>172</v>
      </c>
    </row>
    <row r="264" spans="1:14">
      <c r="A264" s="5" t="s">
        <v>4244</v>
      </c>
      <c r="B264" s="5" t="s">
        <v>5816</v>
      </c>
      <c r="C264" s="5">
        <v>9.36477E-2</v>
      </c>
      <c r="D264" s="40" t="s">
        <v>449</v>
      </c>
      <c r="E264" t="s">
        <v>4696</v>
      </c>
      <c r="J264" s="5" t="s">
        <v>6090</v>
      </c>
      <c r="K264" s="5" t="s">
        <v>5063</v>
      </c>
      <c r="L264" s="5">
        <v>3.5316E-2</v>
      </c>
      <c r="M264" s="40" t="s">
        <v>177</v>
      </c>
      <c r="N264" t="s">
        <v>172</v>
      </c>
    </row>
    <row r="265" spans="1:14">
      <c r="A265" s="5" t="s">
        <v>4251</v>
      </c>
      <c r="B265" s="5" t="s">
        <v>5831</v>
      </c>
      <c r="C265" s="5">
        <v>0.303753</v>
      </c>
      <c r="D265" s="40" t="s">
        <v>449</v>
      </c>
      <c r="E265" t="s">
        <v>4703</v>
      </c>
      <c r="J265" s="5" t="s">
        <v>156</v>
      </c>
      <c r="K265" s="5" t="s">
        <v>41</v>
      </c>
      <c r="L265" s="5">
        <v>3.6182100000000002E-2</v>
      </c>
      <c r="M265" s="40" t="s">
        <v>177</v>
      </c>
      <c r="N265" t="s">
        <v>172</v>
      </c>
    </row>
    <row r="266" spans="1:14">
      <c r="A266" s="5" t="s">
        <v>4146</v>
      </c>
      <c r="B266" s="5" t="s">
        <v>5456</v>
      </c>
      <c r="C266" s="5">
        <v>0.231793</v>
      </c>
      <c r="D266" s="40" t="s">
        <v>449</v>
      </c>
      <c r="E266" t="s">
        <v>4598</v>
      </c>
      <c r="J266" s="5" t="s">
        <v>1556</v>
      </c>
      <c r="K266" s="5" t="s">
        <v>4907</v>
      </c>
      <c r="L266" s="5">
        <v>7.1902599999999997E-2</v>
      </c>
      <c r="M266" s="40" t="s">
        <v>177</v>
      </c>
      <c r="N266" t="s">
        <v>172</v>
      </c>
    </row>
    <row r="267" spans="1:14">
      <c r="A267" s="5" t="s">
        <v>4110</v>
      </c>
      <c r="B267" s="5" t="s">
        <v>5485</v>
      </c>
      <c r="C267" s="5">
        <v>7.5654899999999997E-2</v>
      </c>
      <c r="D267" s="40" t="s">
        <v>449</v>
      </c>
      <c r="E267" t="s">
        <v>4562</v>
      </c>
      <c r="J267" s="5" t="s">
        <v>1558</v>
      </c>
      <c r="K267" s="5" t="s">
        <v>5193</v>
      </c>
      <c r="L267" s="5">
        <v>3.8661099999999997E-2</v>
      </c>
      <c r="M267" s="40" t="s">
        <v>177</v>
      </c>
      <c r="N267" t="s">
        <v>172</v>
      </c>
    </row>
    <row r="268" spans="1:14">
      <c r="A268" s="5" t="s">
        <v>5940</v>
      </c>
      <c r="B268" s="5" t="s">
        <v>5168</v>
      </c>
      <c r="C268" s="5">
        <v>0.70205899999999999</v>
      </c>
      <c r="D268" s="40" t="s">
        <v>449</v>
      </c>
      <c r="E268" t="s">
        <v>5167</v>
      </c>
      <c r="J268" s="5" t="s">
        <v>3233</v>
      </c>
      <c r="K268" s="5" t="s">
        <v>3552</v>
      </c>
      <c r="L268" s="5">
        <v>7.8155000000000002E-2</v>
      </c>
      <c r="M268" s="40" t="s">
        <v>177</v>
      </c>
      <c r="N268" t="s">
        <v>3841</v>
      </c>
    </row>
    <row r="269" spans="1:14">
      <c r="A269" s="5" t="s">
        <v>4175</v>
      </c>
      <c r="B269" s="5" t="s">
        <v>5757</v>
      </c>
      <c r="C269" s="5">
        <v>0.200902</v>
      </c>
      <c r="D269" s="40" t="s">
        <v>449</v>
      </c>
      <c r="E269" t="s">
        <v>4627</v>
      </c>
      <c r="J269" s="5" t="s">
        <v>3235</v>
      </c>
      <c r="K269" s="5" t="s">
        <v>3554</v>
      </c>
      <c r="L269" s="5">
        <v>0.20675399999999999</v>
      </c>
      <c r="M269" s="40" t="s">
        <v>177</v>
      </c>
      <c r="N269" t="s">
        <v>3843</v>
      </c>
    </row>
    <row r="270" spans="1:14">
      <c r="A270" s="5" t="s">
        <v>4083</v>
      </c>
      <c r="B270" s="5" t="s">
        <v>5676</v>
      </c>
      <c r="C270" s="5">
        <v>3.9572900000000001E-2</v>
      </c>
      <c r="D270" s="40" t="s">
        <v>449</v>
      </c>
      <c r="E270" t="s">
        <v>4535</v>
      </c>
      <c r="J270" s="5" t="s">
        <v>3236</v>
      </c>
      <c r="K270" s="5" t="s">
        <v>3555</v>
      </c>
      <c r="L270" s="5">
        <v>4.1943099999999997E-2</v>
      </c>
      <c r="M270" s="40" t="s">
        <v>177</v>
      </c>
      <c r="N270" t="s">
        <v>3844</v>
      </c>
    </row>
    <row r="271" spans="1:14">
      <c r="A271" s="5" t="s">
        <v>4147</v>
      </c>
      <c r="B271" s="5" t="s">
        <v>5440</v>
      </c>
      <c r="C271" s="5">
        <v>0.27315699999999998</v>
      </c>
      <c r="D271" s="40" t="s">
        <v>449</v>
      </c>
      <c r="E271" t="s">
        <v>4599</v>
      </c>
      <c r="J271" s="5" t="s">
        <v>3238</v>
      </c>
      <c r="K271" s="5" t="s">
        <v>3557</v>
      </c>
      <c r="L271" s="5">
        <v>0.105869</v>
      </c>
      <c r="M271" s="40" t="s">
        <v>177</v>
      </c>
      <c r="N271" t="s">
        <v>3846</v>
      </c>
    </row>
    <row r="272" spans="1:14">
      <c r="A272" s="5" t="s">
        <v>4084</v>
      </c>
      <c r="B272" s="5" t="s">
        <v>5677</v>
      </c>
      <c r="C272" s="5">
        <v>4.1733300000000001E-2</v>
      </c>
      <c r="D272" s="40" t="s">
        <v>449</v>
      </c>
      <c r="E272" t="s">
        <v>4536</v>
      </c>
      <c r="J272" s="5" t="s">
        <v>3240</v>
      </c>
      <c r="K272" s="5" t="s">
        <v>3559</v>
      </c>
      <c r="L272" s="5">
        <v>3.7396600000000002E-2</v>
      </c>
      <c r="M272" s="40" t="s">
        <v>177</v>
      </c>
      <c r="N272" t="s">
        <v>3848</v>
      </c>
    </row>
    <row r="273" spans="1:14">
      <c r="A273" s="5" t="s">
        <v>4047</v>
      </c>
      <c r="B273" s="5" t="s">
        <v>5639</v>
      </c>
      <c r="C273" s="5">
        <v>5.5893900000000003E-2</v>
      </c>
      <c r="D273" s="40" t="s">
        <v>449</v>
      </c>
      <c r="E273" t="s">
        <v>4499</v>
      </c>
      <c r="J273" s="5" t="s">
        <v>3241</v>
      </c>
      <c r="K273" s="5" t="s">
        <v>3560</v>
      </c>
      <c r="L273" s="5">
        <v>0.16978799999999999</v>
      </c>
      <c r="M273" s="40" t="s">
        <v>177</v>
      </c>
      <c r="N273" t="s">
        <v>3849</v>
      </c>
    </row>
    <row r="274" spans="1:14">
      <c r="A274" s="5" t="s">
        <v>4048</v>
      </c>
      <c r="B274" s="5" t="s">
        <v>5640</v>
      </c>
      <c r="C274" s="5">
        <v>6.0512400000000001E-2</v>
      </c>
      <c r="D274" s="40" t="s">
        <v>449</v>
      </c>
      <c r="E274" t="s">
        <v>4500</v>
      </c>
      <c r="J274" s="5" t="s">
        <v>3242</v>
      </c>
      <c r="K274" s="5" t="s">
        <v>3561</v>
      </c>
      <c r="L274" s="5">
        <v>0.20232600000000001</v>
      </c>
      <c r="M274" s="40" t="s">
        <v>177</v>
      </c>
      <c r="N274" t="s">
        <v>3850</v>
      </c>
    </row>
    <row r="275" spans="1:14">
      <c r="A275" s="5" t="s">
        <v>5927</v>
      </c>
      <c r="B275" s="5" t="s">
        <v>5817</v>
      </c>
      <c r="C275" s="5">
        <v>7.5967300000000001E-2</v>
      </c>
      <c r="D275" s="40" t="s">
        <v>449</v>
      </c>
      <c r="E275" t="s">
        <v>4698</v>
      </c>
      <c r="J275" s="5" t="s">
        <v>3247</v>
      </c>
      <c r="K275" s="5" t="s">
        <v>3566</v>
      </c>
      <c r="L275" s="5">
        <v>0.16814299999999999</v>
      </c>
      <c r="M275" s="40" t="s">
        <v>177</v>
      </c>
      <c r="N275" t="s">
        <v>3855</v>
      </c>
    </row>
    <row r="276" spans="1:14">
      <c r="A276" s="5" t="s">
        <v>4154</v>
      </c>
      <c r="B276" s="5" t="s">
        <v>5409</v>
      </c>
      <c r="C276" s="5">
        <v>0.41745100000000002</v>
      </c>
      <c r="D276" s="40" t="s">
        <v>449</v>
      </c>
      <c r="E276" t="s">
        <v>4606</v>
      </c>
      <c r="J276" s="5" t="s">
        <v>3248</v>
      </c>
      <c r="K276" s="5" t="s">
        <v>3567</v>
      </c>
      <c r="L276" s="5">
        <v>5.1744100000000001E-2</v>
      </c>
      <c r="M276" s="40" t="s">
        <v>177</v>
      </c>
      <c r="N276" t="s">
        <v>3856</v>
      </c>
    </row>
    <row r="277" spans="1:14">
      <c r="A277" s="5" t="s">
        <v>5986</v>
      </c>
      <c r="B277" s="5" t="s">
        <v>5223</v>
      </c>
      <c r="C277" s="5">
        <v>0.61125499999999999</v>
      </c>
      <c r="D277" s="40" t="s">
        <v>449</v>
      </c>
      <c r="E277" t="s">
        <v>5222</v>
      </c>
      <c r="J277" s="5" t="s">
        <v>3252</v>
      </c>
      <c r="K277" s="5" t="s">
        <v>3571</v>
      </c>
      <c r="L277" s="5">
        <v>0.22970699999999999</v>
      </c>
      <c r="M277" s="40" t="s">
        <v>177</v>
      </c>
      <c r="N277" t="s">
        <v>3860</v>
      </c>
    </row>
    <row r="278" spans="1:14">
      <c r="A278" s="5" t="s">
        <v>4259</v>
      </c>
      <c r="B278" s="5" t="s">
        <v>5826</v>
      </c>
      <c r="C278" s="5">
        <v>7.7362600000000004E-2</v>
      </c>
      <c r="D278" s="40" t="s">
        <v>449</v>
      </c>
      <c r="E278" t="s">
        <v>4711</v>
      </c>
      <c r="J278" s="5" t="s">
        <v>3253</v>
      </c>
      <c r="K278" s="5" t="s">
        <v>3572</v>
      </c>
      <c r="L278" s="5">
        <v>6.2492899999999997E-2</v>
      </c>
      <c r="M278" s="40" t="s">
        <v>177</v>
      </c>
      <c r="N278" t="s">
        <v>3861</v>
      </c>
    </row>
    <row r="279" spans="1:14">
      <c r="A279" s="5" t="s">
        <v>4199</v>
      </c>
      <c r="B279" s="5" t="s">
        <v>5329</v>
      </c>
      <c r="C279" s="5">
        <v>0.40596300000000002</v>
      </c>
      <c r="D279" s="40" t="s">
        <v>449</v>
      </c>
      <c r="E279" t="s">
        <v>4651</v>
      </c>
      <c r="J279" s="5" t="s">
        <v>3129</v>
      </c>
      <c r="K279" s="5" t="s">
        <v>3448</v>
      </c>
      <c r="L279" s="5">
        <v>3.6877100000000003E-2</v>
      </c>
      <c r="M279" s="40" t="s">
        <v>177</v>
      </c>
      <c r="N279" t="s">
        <v>3737</v>
      </c>
    </row>
    <row r="280" spans="1:14">
      <c r="A280" s="5" t="s">
        <v>4049</v>
      </c>
      <c r="B280" s="5" t="s">
        <v>5641</v>
      </c>
      <c r="C280" s="5">
        <v>5.3454399999999999E-2</v>
      </c>
      <c r="D280" s="40" t="s">
        <v>449</v>
      </c>
      <c r="E280" t="s">
        <v>4501</v>
      </c>
      <c r="J280" s="5" t="s">
        <v>3130</v>
      </c>
      <c r="K280" s="5" t="s">
        <v>3449</v>
      </c>
      <c r="L280" s="5">
        <v>5.7586699999999998E-2</v>
      </c>
      <c r="M280" s="40" t="s">
        <v>177</v>
      </c>
      <c r="N280" t="s">
        <v>3738</v>
      </c>
    </row>
    <row r="281" spans="1:14">
      <c r="A281" s="5" t="s">
        <v>5962</v>
      </c>
      <c r="B281" s="5" t="s">
        <v>5234</v>
      </c>
      <c r="C281" s="5">
        <v>0.64296200000000003</v>
      </c>
      <c r="D281" s="40" t="s">
        <v>449</v>
      </c>
      <c r="E281" t="s">
        <v>5233</v>
      </c>
      <c r="J281" s="5" t="s">
        <v>3131</v>
      </c>
      <c r="K281" s="5" t="s">
        <v>3450</v>
      </c>
      <c r="L281" s="5">
        <v>4.3695499999999998E-2</v>
      </c>
      <c r="M281" s="40" t="s">
        <v>177</v>
      </c>
      <c r="N281" t="s">
        <v>3739</v>
      </c>
    </row>
    <row r="282" spans="1:14">
      <c r="A282" s="5" t="s">
        <v>4200</v>
      </c>
      <c r="B282" s="5" t="s">
        <v>5353</v>
      </c>
      <c r="C282" s="5">
        <v>0.31342199999999998</v>
      </c>
      <c r="D282" s="40" t="s">
        <v>449</v>
      </c>
      <c r="E282" t="s">
        <v>4652</v>
      </c>
      <c r="J282" s="5" t="s">
        <v>3132</v>
      </c>
      <c r="K282" s="5" t="s">
        <v>3451</v>
      </c>
      <c r="L282" s="5">
        <v>3.7363199999999999E-2</v>
      </c>
      <c r="M282" s="40" t="s">
        <v>177</v>
      </c>
      <c r="N282" t="s">
        <v>3740</v>
      </c>
    </row>
    <row r="283" spans="1:14">
      <c r="A283" s="5" t="s">
        <v>5890</v>
      </c>
      <c r="B283" s="5" t="s">
        <v>5679</v>
      </c>
      <c r="C283" s="5">
        <v>3.7302700000000001E-2</v>
      </c>
      <c r="D283" s="40" t="s">
        <v>449</v>
      </c>
      <c r="E283" t="s">
        <v>5678</v>
      </c>
      <c r="J283" s="5" t="s">
        <v>3133</v>
      </c>
      <c r="K283" s="5" t="s">
        <v>3452</v>
      </c>
      <c r="L283" s="5">
        <v>3.8150400000000001E-2</v>
      </c>
      <c r="M283" s="40" t="s">
        <v>177</v>
      </c>
      <c r="N283" t="s">
        <v>3741</v>
      </c>
    </row>
    <row r="284" spans="1:14">
      <c r="A284" s="5" t="s">
        <v>4111</v>
      </c>
      <c r="B284" s="5" t="s">
        <v>5702</v>
      </c>
      <c r="C284" s="5">
        <v>3.7973100000000003E-2</v>
      </c>
      <c r="D284" s="40" t="s">
        <v>449</v>
      </c>
      <c r="E284" t="s">
        <v>4563</v>
      </c>
      <c r="J284" s="5" t="s">
        <v>3135</v>
      </c>
      <c r="K284" s="5" t="s">
        <v>3454</v>
      </c>
      <c r="L284" s="5">
        <v>3.6970099999999999E-2</v>
      </c>
      <c r="M284" s="40" t="s">
        <v>177</v>
      </c>
      <c r="N284" t="s">
        <v>3743</v>
      </c>
    </row>
    <row r="285" spans="1:14">
      <c r="A285" s="5" t="s">
        <v>5963</v>
      </c>
      <c r="B285" s="5" t="s">
        <v>5331</v>
      </c>
      <c r="C285" s="5">
        <v>0.54886100000000004</v>
      </c>
      <c r="D285" s="40" t="s">
        <v>449</v>
      </c>
      <c r="E285" t="s">
        <v>5330</v>
      </c>
      <c r="J285" s="5" t="s">
        <v>3137</v>
      </c>
      <c r="K285" s="5" t="s">
        <v>3456</v>
      </c>
      <c r="L285" s="5">
        <v>3.8814700000000001E-2</v>
      </c>
      <c r="M285" s="40" t="s">
        <v>177</v>
      </c>
      <c r="N285" t="s">
        <v>3745</v>
      </c>
    </row>
    <row r="286" spans="1:14">
      <c r="A286" s="5" t="s">
        <v>4050</v>
      </c>
      <c r="B286" s="5" t="s">
        <v>5643</v>
      </c>
      <c r="C286" s="5">
        <v>4.5512799999999999E-2</v>
      </c>
      <c r="D286" s="40" t="s">
        <v>449</v>
      </c>
      <c r="E286" t="s">
        <v>4502</v>
      </c>
      <c r="J286" s="5" t="s">
        <v>3142</v>
      </c>
      <c r="K286" s="5" t="s">
        <v>3461</v>
      </c>
      <c r="L286" s="5">
        <v>3.70061E-2</v>
      </c>
      <c r="M286" s="40" t="s">
        <v>177</v>
      </c>
      <c r="N286" t="s">
        <v>3750</v>
      </c>
    </row>
    <row r="287" spans="1:14">
      <c r="A287" s="5" t="s">
        <v>5988</v>
      </c>
      <c r="B287" s="5" t="s">
        <v>5228</v>
      </c>
      <c r="C287" s="5">
        <v>0.60617900000000002</v>
      </c>
      <c r="D287" s="40" t="s">
        <v>449</v>
      </c>
      <c r="E287" t="s">
        <v>5227</v>
      </c>
      <c r="J287" s="5" t="s">
        <v>3143</v>
      </c>
      <c r="K287" s="5" t="s">
        <v>3462</v>
      </c>
      <c r="L287" s="5">
        <v>4.9469600000000002E-2</v>
      </c>
      <c r="M287" s="40" t="s">
        <v>177</v>
      </c>
      <c r="N287" t="s">
        <v>3751</v>
      </c>
    </row>
    <row r="288" spans="1:14">
      <c r="A288" s="5" t="s">
        <v>5964</v>
      </c>
      <c r="B288" s="5" t="s">
        <v>5372</v>
      </c>
      <c r="C288" s="5">
        <v>0.41167599999999999</v>
      </c>
      <c r="D288" s="40" t="s">
        <v>449</v>
      </c>
      <c r="E288" t="s">
        <v>5371</v>
      </c>
      <c r="J288" s="5" t="s">
        <v>3144</v>
      </c>
      <c r="K288" s="5" t="s">
        <v>3463</v>
      </c>
      <c r="L288" s="5">
        <v>4.46941E-2</v>
      </c>
      <c r="M288" s="40" t="s">
        <v>177</v>
      </c>
      <c r="N288" t="s">
        <v>3752</v>
      </c>
    </row>
    <row r="289" spans="1:14">
      <c r="A289" s="5" t="s">
        <v>4112</v>
      </c>
      <c r="B289" s="5" t="s">
        <v>5352</v>
      </c>
      <c r="C289" s="5">
        <v>0.28864499999999998</v>
      </c>
      <c r="D289" s="40" t="s">
        <v>449</v>
      </c>
      <c r="E289" t="s">
        <v>4564</v>
      </c>
      <c r="J289" s="5" t="s">
        <v>3145</v>
      </c>
      <c r="K289" s="5" t="s">
        <v>3464</v>
      </c>
      <c r="L289" s="5">
        <v>5.5391099999999999E-2</v>
      </c>
      <c r="M289" s="40" t="s">
        <v>177</v>
      </c>
      <c r="N289" t="s">
        <v>3753</v>
      </c>
    </row>
    <row r="290" spans="1:14">
      <c r="A290" s="5" t="s">
        <v>4051</v>
      </c>
      <c r="B290" s="5" t="s">
        <v>5644</v>
      </c>
      <c r="C290" s="5">
        <v>4.0633799999999998E-2</v>
      </c>
      <c r="D290" s="40" t="s">
        <v>449</v>
      </c>
      <c r="E290" t="s">
        <v>4503</v>
      </c>
      <c r="J290" s="5" t="s">
        <v>3146</v>
      </c>
      <c r="K290" s="5" t="s">
        <v>3465</v>
      </c>
      <c r="L290" s="5">
        <v>0.137657</v>
      </c>
      <c r="M290" s="40" t="s">
        <v>177</v>
      </c>
      <c r="N290" t="s">
        <v>3754</v>
      </c>
    </row>
    <row r="291" spans="1:14">
      <c r="A291" s="5" t="s">
        <v>6062</v>
      </c>
      <c r="B291" s="5" t="s">
        <v>5232</v>
      </c>
      <c r="C291" s="5">
        <v>0.70589800000000003</v>
      </c>
      <c r="D291" s="40" t="s">
        <v>449</v>
      </c>
      <c r="E291" t="s">
        <v>5231</v>
      </c>
      <c r="J291" s="5" t="s">
        <v>3147</v>
      </c>
      <c r="K291" s="5" t="s">
        <v>3466</v>
      </c>
      <c r="L291" s="5">
        <v>3.6870100000000003E-2</v>
      </c>
      <c r="M291" s="40" t="s">
        <v>177</v>
      </c>
      <c r="N291" t="s">
        <v>3755</v>
      </c>
    </row>
    <row r="292" spans="1:14">
      <c r="A292" s="5" t="s">
        <v>4113</v>
      </c>
      <c r="B292" s="5" t="s">
        <v>5703</v>
      </c>
      <c r="C292" s="5">
        <v>5.1353599999999999E-2</v>
      </c>
      <c r="D292" s="40" t="s">
        <v>449</v>
      </c>
      <c r="E292" t="s">
        <v>4565</v>
      </c>
      <c r="J292" s="5" t="s">
        <v>3149</v>
      </c>
      <c r="K292" s="5" t="s">
        <v>3468</v>
      </c>
      <c r="L292" s="5">
        <v>7.07285E-2</v>
      </c>
      <c r="M292" s="40" t="s">
        <v>177</v>
      </c>
      <c r="N292" t="s">
        <v>3757</v>
      </c>
    </row>
    <row r="293" spans="1:14">
      <c r="A293" s="5" t="s">
        <v>5941</v>
      </c>
      <c r="B293" s="5" t="s">
        <v>5285</v>
      </c>
      <c r="C293" s="5">
        <v>0.46088000000000001</v>
      </c>
      <c r="D293" s="40" t="s">
        <v>449</v>
      </c>
      <c r="E293" t="s">
        <v>5284</v>
      </c>
      <c r="J293" s="5" t="s">
        <v>3152</v>
      </c>
      <c r="K293" s="5" t="s">
        <v>3471</v>
      </c>
      <c r="L293" s="5">
        <v>3.6889400000000003E-2</v>
      </c>
      <c r="M293" s="40" t="s">
        <v>177</v>
      </c>
      <c r="N293" t="s">
        <v>3760</v>
      </c>
    </row>
    <row r="294" spans="1:14">
      <c r="A294" s="5" t="s">
        <v>4176</v>
      </c>
      <c r="B294" s="5" t="s">
        <v>5759</v>
      </c>
      <c r="C294" s="5">
        <v>8.4946999999999995E-2</v>
      </c>
      <c r="D294" s="40" t="s">
        <v>449</v>
      </c>
      <c r="E294" t="s">
        <v>4628</v>
      </c>
      <c r="J294" s="5" t="s">
        <v>3153</v>
      </c>
      <c r="K294" s="5" t="s">
        <v>3472</v>
      </c>
      <c r="L294" s="5">
        <v>5.6429199999999999E-2</v>
      </c>
      <c r="M294" s="40" t="s">
        <v>177</v>
      </c>
      <c r="N294" t="s">
        <v>3761</v>
      </c>
    </row>
    <row r="295" spans="1:14">
      <c r="A295" s="5" t="s">
        <v>5891</v>
      </c>
      <c r="B295" s="5" t="s">
        <v>5681</v>
      </c>
      <c r="C295" s="5">
        <v>3.6955200000000001E-2</v>
      </c>
      <c r="D295" s="40" t="s">
        <v>449</v>
      </c>
      <c r="E295" t="s">
        <v>5680</v>
      </c>
      <c r="J295" s="5" t="s">
        <v>3154</v>
      </c>
      <c r="K295" s="5" t="s">
        <v>3473</v>
      </c>
      <c r="L295" s="5">
        <v>3.8093299999999997E-2</v>
      </c>
      <c r="M295" s="40" t="s">
        <v>177</v>
      </c>
      <c r="N295" t="s">
        <v>3762</v>
      </c>
    </row>
    <row r="296" spans="1:14">
      <c r="A296" s="5" t="s">
        <v>4177</v>
      </c>
      <c r="B296" s="5" t="s">
        <v>5760</v>
      </c>
      <c r="C296" s="40">
        <v>0.11104700000000001</v>
      </c>
      <c r="D296" s="40" t="s">
        <v>449</v>
      </c>
      <c r="E296" t="s">
        <v>4629</v>
      </c>
      <c r="J296" s="5" t="s">
        <v>3155</v>
      </c>
      <c r="K296" s="5" t="s">
        <v>3474</v>
      </c>
      <c r="L296" s="5">
        <v>6.5108799999999994E-2</v>
      </c>
      <c r="M296" s="40" t="s">
        <v>177</v>
      </c>
      <c r="N296" t="s">
        <v>3763</v>
      </c>
    </row>
    <row r="297" spans="1:14">
      <c r="A297" s="5" t="s">
        <v>4052</v>
      </c>
      <c r="B297" s="5" t="s">
        <v>5645</v>
      </c>
      <c r="C297" s="5">
        <v>4.2050999999999998E-2</v>
      </c>
      <c r="D297" s="40" t="s">
        <v>449</v>
      </c>
      <c r="E297" t="s">
        <v>4504</v>
      </c>
      <c r="J297" s="5" t="s">
        <v>3156</v>
      </c>
      <c r="K297" s="5" t="s">
        <v>3475</v>
      </c>
      <c r="L297" s="5">
        <v>3.6886799999999997E-2</v>
      </c>
      <c r="M297" s="40" t="s">
        <v>177</v>
      </c>
      <c r="N297" t="s">
        <v>3764</v>
      </c>
    </row>
    <row r="298" spans="1:14">
      <c r="A298" s="5" t="s">
        <v>5942</v>
      </c>
      <c r="B298" s="5" t="s">
        <v>5237</v>
      </c>
      <c r="C298" s="5">
        <v>0.53593199999999996</v>
      </c>
      <c r="D298" s="40" t="s">
        <v>449</v>
      </c>
      <c r="E298" t="s">
        <v>5236</v>
      </c>
      <c r="J298" s="5" t="s">
        <v>3157</v>
      </c>
      <c r="K298" s="5" t="s">
        <v>3476</v>
      </c>
      <c r="L298" s="5">
        <v>3.8086299999999997E-2</v>
      </c>
      <c r="M298" s="40" t="s">
        <v>177</v>
      </c>
      <c r="N298" t="s">
        <v>3765</v>
      </c>
    </row>
    <row r="299" spans="1:14">
      <c r="A299" s="5" t="s">
        <v>4114</v>
      </c>
      <c r="B299" s="5" t="s">
        <v>5705</v>
      </c>
      <c r="C299" s="5">
        <v>3.9865900000000003E-2</v>
      </c>
      <c r="D299" s="40" t="s">
        <v>449</v>
      </c>
      <c r="E299" t="s">
        <v>4566</v>
      </c>
      <c r="J299" s="5" t="s">
        <v>3158</v>
      </c>
      <c r="K299" s="5" t="s">
        <v>3477</v>
      </c>
      <c r="L299" s="5">
        <v>4.4894200000000002E-2</v>
      </c>
      <c r="M299" s="40" t="s">
        <v>177</v>
      </c>
      <c r="N299" t="s">
        <v>3766</v>
      </c>
    </row>
    <row r="300" spans="1:14">
      <c r="A300" s="5" t="s">
        <v>4115</v>
      </c>
      <c r="B300" s="5" t="s">
        <v>5706</v>
      </c>
      <c r="C300" s="5">
        <v>4.1091000000000003E-2</v>
      </c>
      <c r="D300" s="40" t="s">
        <v>449</v>
      </c>
      <c r="E300" t="s">
        <v>4567</v>
      </c>
      <c r="J300" s="5" t="s">
        <v>3159</v>
      </c>
      <c r="K300" s="5" t="s">
        <v>3478</v>
      </c>
      <c r="L300" s="5">
        <v>3.71895E-2</v>
      </c>
      <c r="M300" s="40" t="s">
        <v>177</v>
      </c>
      <c r="N300" t="s">
        <v>3767</v>
      </c>
    </row>
    <row r="301" spans="1:14">
      <c r="A301" s="5" t="s">
        <v>4201</v>
      </c>
      <c r="B301" s="5" t="s">
        <v>5463</v>
      </c>
      <c r="C301" s="5">
        <v>0.184892</v>
      </c>
      <c r="D301" s="40" t="s">
        <v>449</v>
      </c>
      <c r="E301" t="s">
        <v>4653</v>
      </c>
      <c r="J301" s="5" t="s">
        <v>3161</v>
      </c>
      <c r="K301" s="5" t="s">
        <v>3480</v>
      </c>
      <c r="L301" s="5">
        <v>3.7060500000000003E-2</v>
      </c>
      <c r="M301" s="40" t="s">
        <v>177</v>
      </c>
      <c r="N301" t="s">
        <v>3769</v>
      </c>
    </row>
    <row r="302" spans="1:14">
      <c r="A302" s="5" t="s">
        <v>4148</v>
      </c>
      <c r="B302" s="5" t="s">
        <v>5734</v>
      </c>
      <c r="C302" s="5">
        <v>6.2725500000000003E-2</v>
      </c>
      <c r="D302" s="40" t="s">
        <v>449</v>
      </c>
      <c r="E302" t="s">
        <v>4600</v>
      </c>
      <c r="J302" s="5" t="s">
        <v>3162</v>
      </c>
      <c r="K302" s="5" t="s">
        <v>3481</v>
      </c>
      <c r="L302" s="5">
        <v>9.1126600000000002E-2</v>
      </c>
      <c r="M302" s="40" t="s">
        <v>177</v>
      </c>
      <c r="N302" t="s">
        <v>3770</v>
      </c>
    </row>
    <row r="303" spans="1:14">
      <c r="A303" s="5" t="s">
        <v>4116</v>
      </c>
      <c r="B303" s="5" t="s">
        <v>5707</v>
      </c>
      <c r="C303" s="5">
        <v>4.1857100000000001E-2</v>
      </c>
      <c r="D303" s="40" t="s">
        <v>449</v>
      </c>
      <c r="E303" t="s">
        <v>4568</v>
      </c>
      <c r="J303" s="5" t="s">
        <v>3164</v>
      </c>
      <c r="K303" s="5" t="s">
        <v>3483</v>
      </c>
      <c r="L303" s="5">
        <v>6.2646499999999994E-2</v>
      </c>
      <c r="M303" s="40" t="s">
        <v>177</v>
      </c>
      <c r="N303" t="s">
        <v>3772</v>
      </c>
    </row>
    <row r="304" spans="1:14">
      <c r="A304" s="5" t="s">
        <v>4202</v>
      </c>
      <c r="B304" s="5" t="s">
        <v>5367</v>
      </c>
      <c r="C304" s="5">
        <v>0.37667899999999999</v>
      </c>
      <c r="D304" s="40" t="s">
        <v>449</v>
      </c>
      <c r="E304" t="s">
        <v>4654</v>
      </c>
      <c r="J304" s="5" t="s">
        <v>3165</v>
      </c>
      <c r="K304" s="5" t="s">
        <v>3484</v>
      </c>
      <c r="L304" s="5">
        <v>3.7979300000000001E-2</v>
      </c>
      <c r="M304" s="40" t="s">
        <v>177</v>
      </c>
      <c r="N304" t="s">
        <v>3773</v>
      </c>
    </row>
    <row r="305" spans="1:14">
      <c r="A305" s="5" t="s">
        <v>6064</v>
      </c>
      <c r="B305" s="5" t="s">
        <v>5203</v>
      </c>
      <c r="C305" s="5">
        <v>0.68734200000000001</v>
      </c>
      <c r="D305" s="40" t="s">
        <v>449</v>
      </c>
      <c r="E305" t="s">
        <v>5202</v>
      </c>
      <c r="J305" s="5" t="s">
        <v>3166</v>
      </c>
      <c r="K305" s="5" t="s">
        <v>3485</v>
      </c>
      <c r="L305" s="5">
        <v>0.123957</v>
      </c>
      <c r="M305" s="40" t="s">
        <v>177</v>
      </c>
      <c r="N305" t="s">
        <v>3774</v>
      </c>
    </row>
    <row r="306" spans="1:14">
      <c r="A306" s="5" t="s">
        <v>5989</v>
      </c>
      <c r="B306" s="5" t="s">
        <v>5300</v>
      </c>
      <c r="C306" s="5">
        <v>0.47855599999999998</v>
      </c>
      <c r="D306" s="40" t="s">
        <v>449</v>
      </c>
      <c r="E306" t="s">
        <v>5299</v>
      </c>
      <c r="J306" s="5" t="s">
        <v>3168</v>
      </c>
      <c r="K306" s="5" t="s">
        <v>3487</v>
      </c>
      <c r="L306" s="5">
        <v>4.3064499999999999E-2</v>
      </c>
      <c r="M306" s="40" t="s">
        <v>177</v>
      </c>
      <c r="N306" t="s">
        <v>3776</v>
      </c>
    </row>
    <row r="307" spans="1:14">
      <c r="A307" s="5" t="s">
        <v>4218</v>
      </c>
      <c r="B307" s="5" t="s">
        <v>5469</v>
      </c>
      <c r="C307" s="5">
        <v>0.234044</v>
      </c>
      <c r="D307" s="40" t="s">
        <v>449</v>
      </c>
      <c r="E307" t="s">
        <v>4670</v>
      </c>
      <c r="J307" s="5" t="s">
        <v>3169</v>
      </c>
      <c r="K307" s="5" t="s">
        <v>3488</v>
      </c>
      <c r="L307" s="5">
        <v>3.9515799999999997E-2</v>
      </c>
      <c r="M307" s="40" t="s">
        <v>177</v>
      </c>
      <c r="N307" t="s">
        <v>3777</v>
      </c>
    </row>
    <row r="308" spans="1:14">
      <c r="A308" s="5" t="s">
        <v>6065</v>
      </c>
      <c r="B308" s="5" t="s">
        <v>5358</v>
      </c>
      <c r="C308" s="5">
        <v>0.48061900000000002</v>
      </c>
      <c r="D308" s="40" t="s">
        <v>449</v>
      </c>
      <c r="E308" t="s">
        <v>5357</v>
      </c>
      <c r="J308" s="5" t="s">
        <v>3170</v>
      </c>
      <c r="K308" s="5" t="s">
        <v>3489</v>
      </c>
      <c r="L308" s="5">
        <v>3.76967E-2</v>
      </c>
      <c r="M308" s="40" t="s">
        <v>177</v>
      </c>
      <c r="N308" t="s">
        <v>3778</v>
      </c>
    </row>
    <row r="309" spans="1:14">
      <c r="A309" s="5" t="s">
        <v>4149</v>
      </c>
      <c r="B309" s="5" t="s">
        <v>5735</v>
      </c>
      <c r="C309" s="5">
        <v>6.2708799999999995E-2</v>
      </c>
      <c r="D309" s="40" t="s">
        <v>449</v>
      </c>
      <c r="E309" t="s">
        <v>4601</v>
      </c>
      <c r="J309" s="5" t="s">
        <v>3171</v>
      </c>
      <c r="K309" s="5" t="s">
        <v>3490</v>
      </c>
      <c r="L309" s="5">
        <v>8.49742E-2</v>
      </c>
      <c r="M309" s="40" t="s">
        <v>177</v>
      </c>
      <c r="N309" t="s">
        <v>3779</v>
      </c>
    </row>
    <row r="310" spans="1:14">
      <c r="A310" s="5" t="s">
        <v>4178</v>
      </c>
      <c r="B310" s="5" t="s">
        <v>5761</v>
      </c>
      <c r="C310" s="5">
        <v>6.1981300000000003E-2</v>
      </c>
      <c r="D310" s="40" t="s">
        <v>449</v>
      </c>
      <c r="E310" t="s">
        <v>4630</v>
      </c>
      <c r="J310" s="5" t="s">
        <v>3172</v>
      </c>
      <c r="K310" s="5" t="s">
        <v>3491</v>
      </c>
      <c r="L310" s="5">
        <v>4.2111500000000003E-2</v>
      </c>
      <c r="M310" s="40" t="s">
        <v>177</v>
      </c>
      <c r="N310" t="s">
        <v>3780</v>
      </c>
    </row>
    <row r="311" spans="1:14">
      <c r="A311" s="5" t="s">
        <v>4117</v>
      </c>
      <c r="B311" s="5" t="s">
        <v>5498</v>
      </c>
      <c r="C311" s="5">
        <v>9.2437599999999995E-2</v>
      </c>
      <c r="D311" s="40" t="s">
        <v>449</v>
      </c>
      <c r="E311" t="s">
        <v>4569</v>
      </c>
      <c r="J311" s="5" t="s">
        <v>3173</v>
      </c>
      <c r="K311" s="5" t="s">
        <v>3492</v>
      </c>
      <c r="L311" s="5">
        <v>3.7134199999999999E-2</v>
      </c>
      <c r="M311" s="40" t="s">
        <v>177</v>
      </c>
      <c r="N311" t="s">
        <v>3781</v>
      </c>
    </row>
    <row r="312" spans="1:14">
      <c r="A312" s="5" t="s">
        <v>6028</v>
      </c>
      <c r="B312" s="5" t="s">
        <v>5230</v>
      </c>
      <c r="C312" s="5">
        <v>0.61247600000000002</v>
      </c>
      <c r="D312" s="40" t="s">
        <v>449</v>
      </c>
      <c r="E312" t="s">
        <v>5229</v>
      </c>
      <c r="J312" s="5" t="s">
        <v>3174</v>
      </c>
      <c r="K312" s="5" t="s">
        <v>3493</v>
      </c>
      <c r="L312" s="5">
        <v>3.6938499999999999E-2</v>
      </c>
      <c r="M312" s="40" t="s">
        <v>177</v>
      </c>
      <c r="N312" t="s">
        <v>3782</v>
      </c>
    </row>
    <row r="313" spans="1:14">
      <c r="A313" s="5" t="s">
        <v>4219</v>
      </c>
      <c r="B313" s="5" t="s">
        <v>5494</v>
      </c>
      <c r="C313" s="5">
        <v>0.225135</v>
      </c>
      <c r="D313" s="40" t="s">
        <v>449</v>
      </c>
      <c r="E313" t="s">
        <v>4671</v>
      </c>
      <c r="J313" s="5" t="s">
        <v>3177</v>
      </c>
      <c r="K313" s="5" t="s">
        <v>3496</v>
      </c>
      <c r="L313" s="5">
        <v>4.0198499999999998E-2</v>
      </c>
      <c r="M313" s="40" t="s">
        <v>177</v>
      </c>
      <c r="N313" t="s">
        <v>3785</v>
      </c>
    </row>
    <row r="314" spans="1:14">
      <c r="A314" s="5" t="s">
        <v>4220</v>
      </c>
      <c r="B314" s="5" t="s">
        <v>5780</v>
      </c>
      <c r="C314" s="5">
        <v>3.91911E-2</v>
      </c>
      <c r="D314" s="40" t="s">
        <v>449</v>
      </c>
      <c r="E314" t="s">
        <v>4672</v>
      </c>
      <c r="J314" s="5" t="s">
        <v>3178</v>
      </c>
      <c r="K314" s="5" t="s">
        <v>3497</v>
      </c>
      <c r="L314" s="5">
        <v>8.4481899999999999E-2</v>
      </c>
      <c r="M314" s="40" t="s">
        <v>177</v>
      </c>
      <c r="N314" t="s">
        <v>3786</v>
      </c>
    </row>
    <row r="315" spans="1:14">
      <c r="A315" s="5" t="s">
        <v>4053</v>
      </c>
      <c r="B315" s="5" t="s">
        <v>5646</v>
      </c>
      <c r="C315" s="5">
        <v>5.60528E-2</v>
      </c>
      <c r="D315" s="40" t="s">
        <v>449</v>
      </c>
      <c r="E315" t="s">
        <v>4505</v>
      </c>
      <c r="J315" s="5" t="s">
        <v>3180</v>
      </c>
      <c r="K315" s="5" t="s">
        <v>3499</v>
      </c>
      <c r="L315" s="5">
        <v>7.0802199999999996E-2</v>
      </c>
      <c r="M315" s="40" t="s">
        <v>177</v>
      </c>
      <c r="N315" t="s">
        <v>3788</v>
      </c>
    </row>
    <row r="316" spans="1:14">
      <c r="A316" s="5" t="s">
        <v>4203</v>
      </c>
      <c r="B316" s="5" t="s">
        <v>5773</v>
      </c>
      <c r="C316" s="5">
        <v>0.12559699999999999</v>
      </c>
      <c r="D316" s="40" t="s">
        <v>449</v>
      </c>
      <c r="E316" t="s">
        <v>4655</v>
      </c>
      <c r="J316" s="5" t="s">
        <v>3181</v>
      </c>
      <c r="K316" s="5" t="s">
        <v>3500</v>
      </c>
      <c r="L316" s="5">
        <v>0.193438</v>
      </c>
      <c r="M316" s="40" t="s">
        <v>177</v>
      </c>
      <c r="N316" t="s">
        <v>3789</v>
      </c>
    </row>
    <row r="317" spans="1:14">
      <c r="A317" s="5" t="s">
        <v>4054</v>
      </c>
      <c r="B317" s="5" t="s">
        <v>5647</v>
      </c>
      <c r="C317" s="5">
        <v>4.6892299999999998E-2</v>
      </c>
      <c r="D317" s="40" t="s">
        <v>449</v>
      </c>
      <c r="E317" t="s">
        <v>4506</v>
      </c>
      <c r="J317" s="5" t="s">
        <v>3182</v>
      </c>
      <c r="K317" s="5" t="s">
        <v>3501</v>
      </c>
      <c r="L317" s="5">
        <v>3.7765199999999999E-2</v>
      </c>
      <c r="M317" s="40" t="s">
        <v>177</v>
      </c>
      <c r="N317" t="s">
        <v>3790</v>
      </c>
    </row>
    <row r="318" spans="1:14">
      <c r="A318" s="5" t="s">
        <v>5965</v>
      </c>
      <c r="B318" s="5" t="s">
        <v>5369</v>
      </c>
      <c r="C318" s="5">
        <v>0.52762200000000004</v>
      </c>
      <c r="D318" s="40" t="s">
        <v>449</v>
      </c>
      <c r="E318" t="s">
        <v>5368</v>
      </c>
      <c r="J318" s="5" t="s">
        <v>3183</v>
      </c>
      <c r="K318" s="5" t="s">
        <v>3502</v>
      </c>
      <c r="L318" s="5">
        <v>6.01649E-2</v>
      </c>
      <c r="M318" s="40" t="s">
        <v>177</v>
      </c>
      <c r="N318" t="s">
        <v>3791</v>
      </c>
    </row>
    <row r="319" spans="1:14">
      <c r="A319" s="5" t="s">
        <v>4179</v>
      </c>
      <c r="B319" s="5" t="s">
        <v>5762</v>
      </c>
      <c r="C319" s="5">
        <v>0.123458</v>
      </c>
      <c r="D319" s="40" t="s">
        <v>449</v>
      </c>
      <c r="E319" t="s">
        <v>4631</v>
      </c>
      <c r="J319" s="5" t="s">
        <v>3184</v>
      </c>
      <c r="K319" s="5" t="s">
        <v>3503</v>
      </c>
      <c r="L319" s="5">
        <v>6.8311800000000006E-2</v>
      </c>
      <c r="M319" s="40" t="s">
        <v>177</v>
      </c>
      <c r="N319" t="s">
        <v>3792</v>
      </c>
    </row>
    <row r="320" spans="1:14">
      <c r="A320" s="5" t="s">
        <v>4253</v>
      </c>
      <c r="B320" s="5" t="s">
        <v>5833</v>
      </c>
      <c r="C320" s="5">
        <v>0.122101</v>
      </c>
      <c r="D320" s="40" t="s">
        <v>449</v>
      </c>
      <c r="E320" t="s">
        <v>4705</v>
      </c>
      <c r="J320" s="5" t="s">
        <v>3185</v>
      </c>
      <c r="K320" s="5" t="s">
        <v>3504</v>
      </c>
      <c r="L320" s="5">
        <v>3.7752899999999999E-2</v>
      </c>
      <c r="M320" s="40" t="s">
        <v>177</v>
      </c>
      <c r="N320" t="s">
        <v>3793</v>
      </c>
    </row>
    <row r="321" spans="1:14">
      <c r="A321" s="5" t="s">
        <v>4118</v>
      </c>
      <c r="B321" s="5" t="s">
        <v>5708</v>
      </c>
      <c r="C321" s="5">
        <v>3.8506699999999998E-2</v>
      </c>
      <c r="D321" s="40" t="s">
        <v>449</v>
      </c>
      <c r="E321" t="s">
        <v>4570</v>
      </c>
      <c r="J321" s="5" t="s">
        <v>3186</v>
      </c>
      <c r="K321" s="5" t="s">
        <v>3505</v>
      </c>
      <c r="L321" s="5">
        <v>4.5399599999999998E-2</v>
      </c>
      <c r="M321" s="40" t="s">
        <v>177</v>
      </c>
      <c r="N321" t="s">
        <v>3794</v>
      </c>
    </row>
    <row r="322" spans="1:14">
      <c r="A322" s="5" t="s">
        <v>4055</v>
      </c>
      <c r="B322" s="5" t="s">
        <v>5648</v>
      </c>
      <c r="C322" s="5">
        <v>3.9810699999999997E-2</v>
      </c>
      <c r="D322" s="40" t="s">
        <v>449</v>
      </c>
      <c r="E322" t="s">
        <v>4507</v>
      </c>
      <c r="J322" s="5" t="s">
        <v>3187</v>
      </c>
      <c r="K322" s="5" t="s">
        <v>3506</v>
      </c>
      <c r="L322" s="5">
        <v>3.6886799999999997E-2</v>
      </c>
      <c r="M322" s="40" t="s">
        <v>177</v>
      </c>
      <c r="N322" t="s">
        <v>3795</v>
      </c>
    </row>
    <row r="323" spans="1:14">
      <c r="A323" s="5" t="s">
        <v>4119</v>
      </c>
      <c r="B323" s="5" t="s">
        <v>5709</v>
      </c>
      <c r="C323" s="5">
        <v>4.5455799999999998E-2</v>
      </c>
      <c r="D323" s="40" t="s">
        <v>449</v>
      </c>
      <c r="E323" t="s">
        <v>4571</v>
      </c>
      <c r="J323" s="5" t="s">
        <v>3188</v>
      </c>
      <c r="K323" s="5" t="s">
        <v>3507</v>
      </c>
      <c r="L323" s="5">
        <v>0.16736100000000001</v>
      </c>
      <c r="M323" s="40" t="s">
        <v>177</v>
      </c>
      <c r="N323" t="s">
        <v>3796</v>
      </c>
    </row>
    <row r="324" spans="1:14">
      <c r="A324" s="5" t="s">
        <v>4150</v>
      </c>
      <c r="B324" s="5" t="s">
        <v>5736</v>
      </c>
      <c r="C324" s="5">
        <v>6.3271300000000003E-2</v>
      </c>
      <c r="D324" s="40" t="s">
        <v>449</v>
      </c>
      <c r="E324" t="s">
        <v>4602</v>
      </c>
      <c r="J324" s="5" t="s">
        <v>3189</v>
      </c>
      <c r="K324" s="5" t="s">
        <v>3508</v>
      </c>
      <c r="L324" s="5">
        <v>5.7624399999999999E-2</v>
      </c>
      <c r="M324" s="40" t="s">
        <v>177</v>
      </c>
      <c r="N324" t="s">
        <v>3797</v>
      </c>
    </row>
    <row r="325" spans="1:14">
      <c r="A325" s="5" t="s">
        <v>4056</v>
      </c>
      <c r="B325" s="5" t="s">
        <v>5649</v>
      </c>
      <c r="C325" s="5">
        <v>6.2193699999999998E-2</v>
      </c>
      <c r="D325" s="40" t="s">
        <v>449</v>
      </c>
      <c r="E325" t="s">
        <v>4508</v>
      </c>
      <c r="J325" s="5" t="s">
        <v>3190</v>
      </c>
      <c r="K325" s="5" t="s">
        <v>3509</v>
      </c>
      <c r="L325" s="5">
        <v>5.64529E-2</v>
      </c>
      <c r="M325" s="40" t="s">
        <v>177</v>
      </c>
      <c r="N325" t="s">
        <v>3798</v>
      </c>
    </row>
    <row r="326" spans="1:14">
      <c r="A326" s="5" t="s">
        <v>5894</v>
      </c>
      <c r="B326" s="5" t="s">
        <v>5683</v>
      </c>
      <c r="C326" s="5">
        <v>3.8141599999999998E-2</v>
      </c>
      <c r="D326" s="40" t="s">
        <v>449</v>
      </c>
      <c r="E326" t="s">
        <v>5682</v>
      </c>
      <c r="J326" s="5" t="s">
        <v>3191</v>
      </c>
      <c r="K326" s="5" t="s">
        <v>3510</v>
      </c>
      <c r="L326" s="5">
        <v>0.12571499999999999</v>
      </c>
      <c r="M326" s="40" t="s">
        <v>177</v>
      </c>
      <c r="N326" t="s">
        <v>3799</v>
      </c>
    </row>
    <row r="327" spans="1:14">
      <c r="A327" s="5" t="s">
        <v>4120</v>
      </c>
      <c r="B327" s="5" t="s">
        <v>5710</v>
      </c>
      <c r="C327" s="5">
        <v>3.7314100000000003E-2</v>
      </c>
      <c r="D327" s="40" t="s">
        <v>449</v>
      </c>
      <c r="E327" t="s">
        <v>4572</v>
      </c>
      <c r="J327" s="5" t="s">
        <v>3192</v>
      </c>
      <c r="K327" s="5" t="s">
        <v>3511</v>
      </c>
      <c r="L327" s="5">
        <v>3.8326800000000001E-2</v>
      </c>
      <c r="M327" s="40" t="s">
        <v>177</v>
      </c>
      <c r="N327" t="s">
        <v>3800</v>
      </c>
    </row>
    <row r="328" spans="1:14">
      <c r="A328" s="5" t="s">
        <v>4221</v>
      </c>
      <c r="B328" s="5" t="s">
        <v>5445</v>
      </c>
      <c r="C328" s="5">
        <v>0.26610800000000001</v>
      </c>
      <c r="D328" s="40" t="s">
        <v>449</v>
      </c>
      <c r="E328" t="s">
        <v>4673</v>
      </c>
      <c r="J328" s="5" t="s">
        <v>3193</v>
      </c>
      <c r="K328" s="5" t="s">
        <v>3512</v>
      </c>
      <c r="L328" s="5">
        <v>5.0685000000000001E-2</v>
      </c>
      <c r="M328" s="40" t="s">
        <v>177</v>
      </c>
      <c r="N328" t="s">
        <v>3801</v>
      </c>
    </row>
    <row r="329" spans="1:14">
      <c r="A329" s="5" t="s">
        <v>4204</v>
      </c>
      <c r="B329" s="5" t="s">
        <v>5442</v>
      </c>
      <c r="C329" s="5">
        <v>0.18098900000000001</v>
      </c>
      <c r="D329" s="40" t="s">
        <v>449</v>
      </c>
      <c r="E329" t="s">
        <v>4656</v>
      </c>
      <c r="J329" s="5" t="s">
        <v>3194</v>
      </c>
      <c r="K329" s="5" t="s">
        <v>3513</v>
      </c>
      <c r="L329" s="5">
        <v>3.8855899999999999E-2</v>
      </c>
      <c r="M329" s="40" t="s">
        <v>177</v>
      </c>
      <c r="N329" t="s">
        <v>3802</v>
      </c>
    </row>
    <row r="330" spans="1:14">
      <c r="A330" s="5" t="s">
        <v>4180</v>
      </c>
      <c r="B330" s="5" t="s">
        <v>5763</v>
      </c>
      <c r="C330" s="5">
        <v>0.29281200000000002</v>
      </c>
      <c r="D330" s="40" t="s">
        <v>449</v>
      </c>
      <c r="E330" t="s">
        <v>4632</v>
      </c>
      <c r="J330" s="5" t="s">
        <v>3195</v>
      </c>
      <c r="K330" s="5" t="s">
        <v>3514</v>
      </c>
      <c r="L330" s="5">
        <v>0.15515399999999999</v>
      </c>
      <c r="M330" s="40" t="s">
        <v>177</v>
      </c>
      <c r="N330" t="s">
        <v>3803</v>
      </c>
    </row>
    <row r="331" spans="1:14">
      <c r="A331" s="5" t="s">
        <v>4222</v>
      </c>
      <c r="B331" s="5" t="s">
        <v>5457</v>
      </c>
      <c r="C331" s="5">
        <v>0.26660899999999998</v>
      </c>
      <c r="D331" s="40" t="s">
        <v>449</v>
      </c>
      <c r="E331" t="s">
        <v>4674</v>
      </c>
      <c r="J331" s="5" t="s">
        <v>3196</v>
      </c>
      <c r="K331" s="5" t="s">
        <v>3515</v>
      </c>
      <c r="L331" s="5">
        <v>6.6014400000000001E-2</v>
      </c>
      <c r="M331" s="40" t="s">
        <v>177</v>
      </c>
      <c r="N331" t="s">
        <v>3804</v>
      </c>
    </row>
    <row r="332" spans="1:14">
      <c r="A332" s="5" t="s">
        <v>6066</v>
      </c>
      <c r="B332" s="5" t="s">
        <v>5400</v>
      </c>
      <c r="C332" s="5">
        <v>0.42805199999999999</v>
      </c>
      <c r="D332" s="40" t="s">
        <v>449</v>
      </c>
      <c r="E332" t="s">
        <v>5399</v>
      </c>
      <c r="J332" s="5" t="s">
        <v>3198</v>
      </c>
      <c r="K332" s="5" t="s">
        <v>3517</v>
      </c>
      <c r="L332" s="5">
        <v>3.9876500000000002E-2</v>
      </c>
      <c r="M332" s="40" t="s">
        <v>177</v>
      </c>
      <c r="N332" t="s">
        <v>3806</v>
      </c>
    </row>
    <row r="333" spans="1:14">
      <c r="A333" s="5" t="s">
        <v>5895</v>
      </c>
      <c r="B333" s="5" t="s">
        <v>5392</v>
      </c>
      <c r="C333" s="5">
        <v>0.229325</v>
      </c>
      <c r="D333" s="40" t="s">
        <v>449</v>
      </c>
      <c r="E333" t="s">
        <v>5391</v>
      </c>
      <c r="J333" s="5" t="s">
        <v>3199</v>
      </c>
      <c r="K333" s="5" t="s">
        <v>3518</v>
      </c>
      <c r="L333" s="5">
        <v>0.12709400000000001</v>
      </c>
      <c r="M333" s="40" t="s">
        <v>177</v>
      </c>
      <c r="N333" t="s">
        <v>3807</v>
      </c>
    </row>
    <row r="334" spans="1:14">
      <c r="A334" s="5" t="s">
        <v>4151</v>
      </c>
      <c r="B334" s="5" t="s">
        <v>5737</v>
      </c>
      <c r="C334" s="5">
        <v>4.18421E-2</v>
      </c>
      <c r="D334" s="40" t="s">
        <v>449</v>
      </c>
      <c r="E334" t="s">
        <v>4603</v>
      </c>
      <c r="J334" s="5" t="s">
        <v>3200</v>
      </c>
      <c r="K334" s="5" t="s">
        <v>3519</v>
      </c>
      <c r="L334" s="5">
        <v>4.0825100000000003E-2</v>
      </c>
      <c r="M334" s="40" t="s">
        <v>177</v>
      </c>
      <c r="N334" t="s">
        <v>3808</v>
      </c>
    </row>
    <row r="335" spans="1:14">
      <c r="A335" s="5" t="s">
        <v>4254</v>
      </c>
      <c r="B335" s="5" t="s">
        <v>5834</v>
      </c>
      <c r="C335" s="5">
        <v>0.19085099999999999</v>
      </c>
      <c r="D335" s="40" t="s">
        <v>449</v>
      </c>
      <c r="E335" t="s">
        <v>4706</v>
      </c>
      <c r="J335" s="5" t="s">
        <v>3202</v>
      </c>
      <c r="K335" s="5" t="s">
        <v>3521</v>
      </c>
      <c r="L335" s="5">
        <v>4.9688099999999999E-2</v>
      </c>
      <c r="M335" s="40" t="s">
        <v>177</v>
      </c>
      <c r="N335" t="s">
        <v>3810</v>
      </c>
    </row>
    <row r="336" spans="1:14">
      <c r="A336" s="5" t="s">
        <v>4121</v>
      </c>
      <c r="B336" s="5" t="s">
        <v>5711</v>
      </c>
      <c r="C336" s="5">
        <v>3.8531200000000002E-2</v>
      </c>
      <c r="D336" s="40" t="s">
        <v>449</v>
      </c>
      <c r="E336" t="s">
        <v>4573</v>
      </c>
      <c r="J336" s="5" t="s">
        <v>3203</v>
      </c>
      <c r="K336" s="5" t="s">
        <v>3522</v>
      </c>
      <c r="L336" s="5">
        <v>3.7554499999999998E-2</v>
      </c>
      <c r="M336" s="40" t="s">
        <v>177</v>
      </c>
      <c r="N336" t="s">
        <v>3811</v>
      </c>
    </row>
    <row r="337" spans="1:14">
      <c r="A337" s="5" t="s">
        <v>4181</v>
      </c>
      <c r="B337" s="5" t="s">
        <v>5764</v>
      </c>
      <c r="C337" s="5">
        <v>4.27074E-2</v>
      </c>
      <c r="D337" s="40" t="s">
        <v>449</v>
      </c>
      <c r="E337" t="s">
        <v>4633</v>
      </c>
      <c r="J337" s="5" t="s">
        <v>3204</v>
      </c>
      <c r="K337" s="5" t="s">
        <v>3523</v>
      </c>
      <c r="L337" s="5">
        <v>3.74238E-2</v>
      </c>
      <c r="M337" s="40" t="s">
        <v>177</v>
      </c>
      <c r="N337" t="s">
        <v>3812</v>
      </c>
    </row>
    <row r="338" spans="1:14">
      <c r="A338" s="5" t="s">
        <v>4057</v>
      </c>
      <c r="B338" s="5" t="s">
        <v>5650</v>
      </c>
      <c r="C338" s="5">
        <v>4.5113500000000001E-2</v>
      </c>
      <c r="D338" s="40" t="s">
        <v>449</v>
      </c>
      <c r="E338" t="s">
        <v>4509</v>
      </c>
      <c r="J338" s="5" t="s">
        <v>3205</v>
      </c>
      <c r="K338" s="5" t="s">
        <v>3524</v>
      </c>
      <c r="L338" s="5">
        <v>3.7033299999999998E-2</v>
      </c>
      <c r="M338" s="40" t="s">
        <v>177</v>
      </c>
      <c r="N338" t="s">
        <v>3813</v>
      </c>
    </row>
    <row r="339" spans="1:14">
      <c r="A339" s="5" t="s">
        <v>4058</v>
      </c>
      <c r="B339" s="5" t="s">
        <v>5651</v>
      </c>
      <c r="C339" s="5">
        <v>3.82732E-2</v>
      </c>
      <c r="D339" s="40" t="s">
        <v>449</v>
      </c>
      <c r="E339" t="s">
        <v>4510</v>
      </c>
      <c r="J339" s="5" t="s">
        <v>3207</v>
      </c>
      <c r="K339" s="5" t="s">
        <v>3526</v>
      </c>
      <c r="L339" s="5">
        <v>0.22559699999999999</v>
      </c>
      <c r="M339" s="40" t="s">
        <v>177</v>
      </c>
      <c r="N339" t="s">
        <v>3815</v>
      </c>
    </row>
    <row r="340" spans="1:14">
      <c r="A340" s="5" t="s">
        <v>5896</v>
      </c>
      <c r="B340" s="5" t="s">
        <v>5685</v>
      </c>
      <c r="C340" s="5">
        <v>3.7701999999999999E-2</v>
      </c>
      <c r="D340" s="40" t="s">
        <v>449</v>
      </c>
      <c r="E340" t="s">
        <v>5684</v>
      </c>
      <c r="J340" s="5" t="s">
        <v>3208</v>
      </c>
      <c r="K340" s="5" t="s">
        <v>3527</v>
      </c>
      <c r="L340" s="5">
        <v>3.7142099999999997E-2</v>
      </c>
      <c r="M340" s="40" t="s">
        <v>177</v>
      </c>
      <c r="N340" t="s">
        <v>3816</v>
      </c>
    </row>
    <row r="341" spans="1:14">
      <c r="A341" s="5" t="s">
        <v>4241</v>
      </c>
      <c r="B341" s="5" t="s">
        <v>5807</v>
      </c>
      <c r="C341" s="5">
        <v>8.4952299999999994E-2</v>
      </c>
      <c r="D341" s="40" t="s">
        <v>449</v>
      </c>
      <c r="E341" t="s">
        <v>4693</v>
      </c>
      <c r="J341" s="5" t="s">
        <v>3209</v>
      </c>
      <c r="K341" s="5" t="s">
        <v>3528</v>
      </c>
      <c r="L341" s="5">
        <v>3.7021900000000003E-2</v>
      </c>
      <c r="M341" s="40" t="s">
        <v>177</v>
      </c>
      <c r="N341" t="s">
        <v>3817</v>
      </c>
    </row>
    <row r="342" spans="1:14">
      <c r="A342" s="5" t="s">
        <v>4152</v>
      </c>
      <c r="B342" s="5" t="s">
        <v>5478</v>
      </c>
      <c r="C342" s="5">
        <v>0.25430599999999998</v>
      </c>
      <c r="D342" s="40" t="s">
        <v>449</v>
      </c>
      <c r="E342" t="s">
        <v>4604</v>
      </c>
      <c r="J342" s="5" t="s">
        <v>3210</v>
      </c>
      <c r="K342" s="5" t="s">
        <v>3529</v>
      </c>
      <c r="L342" s="5">
        <v>4.6784399999999997E-2</v>
      </c>
      <c r="M342" s="40" t="s">
        <v>177</v>
      </c>
      <c r="N342" t="s">
        <v>3818</v>
      </c>
    </row>
    <row r="343" spans="1:14">
      <c r="A343" s="5" t="s">
        <v>4153</v>
      </c>
      <c r="B343" s="5" t="s">
        <v>5738</v>
      </c>
      <c r="C343" s="5">
        <v>0.17031299999999999</v>
      </c>
      <c r="D343" s="40" t="s">
        <v>449</v>
      </c>
      <c r="E343" t="s">
        <v>4605</v>
      </c>
      <c r="J343" s="5" t="s">
        <v>3212</v>
      </c>
      <c r="K343" s="5" t="s">
        <v>3531</v>
      </c>
      <c r="L343" s="5">
        <v>0.160884</v>
      </c>
      <c r="M343" s="40" t="s">
        <v>177</v>
      </c>
      <c r="N343" t="s">
        <v>3820</v>
      </c>
    </row>
    <row r="344" spans="1:14">
      <c r="A344" s="5" t="s">
        <v>4059</v>
      </c>
      <c r="B344" s="5" t="s">
        <v>5332</v>
      </c>
      <c r="C344" s="5">
        <v>0.29017999999999999</v>
      </c>
      <c r="D344" s="40" t="s">
        <v>449</v>
      </c>
      <c r="E344" t="s">
        <v>4511</v>
      </c>
      <c r="J344" s="5" t="s">
        <v>3213</v>
      </c>
      <c r="K344" s="5" t="s">
        <v>3532</v>
      </c>
      <c r="L344" s="5">
        <v>0.229604</v>
      </c>
      <c r="M344" s="40" t="s">
        <v>177</v>
      </c>
      <c r="N344" t="s">
        <v>3821</v>
      </c>
    </row>
    <row r="345" spans="1:14">
      <c r="A345" s="5" t="s">
        <v>4255</v>
      </c>
      <c r="B345" s="5" t="s">
        <v>5818</v>
      </c>
      <c r="C345" s="5">
        <v>0.233622</v>
      </c>
      <c r="D345" s="40" t="s">
        <v>449</v>
      </c>
      <c r="E345" t="s">
        <v>4707</v>
      </c>
      <c r="J345" s="5" t="s">
        <v>3214</v>
      </c>
      <c r="K345" s="5" t="s">
        <v>3533</v>
      </c>
      <c r="L345" s="5">
        <v>3.9421900000000003E-2</v>
      </c>
      <c r="M345" s="40" t="s">
        <v>177</v>
      </c>
      <c r="N345" t="s">
        <v>3822</v>
      </c>
    </row>
    <row r="346" spans="1:14">
      <c r="A346" s="5" t="s">
        <v>896</v>
      </c>
      <c r="B346" s="5" t="s">
        <v>4893</v>
      </c>
      <c r="C346" s="5">
        <v>3.8152999999999999E-2</v>
      </c>
      <c r="D346" s="40" t="s">
        <v>449</v>
      </c>
      <c r="E346" t="s">
        <v>172</v>
      </c>
      <c r="J346" s="5" t="s">
        <v>3215</v>
      </c>
      <c r="K346" s="5" t="s">
        <v>3534</v>
      </c>
      <c r="L346" s="5">
        <v>3.7792399999999997E-2</v>
      </c>
      <c r="M346" s="40" t="s">
        <v>177</v>
      </c>
      <c r="N346" t="s">
        <v>3823</v>
      </c>
    </row>
    <row r="347" spans="1:14">
      <c r="A347" s="5" t="s">
        <v>898</v>
      </c>
      <c r="B347" s="5" t="s">
        <v>4983</v>
      </c>
      <c r="C347" s="5">
        <v>3.7717800000000003E-2</v>
      </c>
      <c r="D347" s="40" t="s">
        <v>449</v>
      </c>
      <c r="E347" t="s">
        <v>172</v>
      </c>
      <c r="J347" s="5" t="s">
        <v>3216</v>
      </c>
      <c r="K347" s="5" t="s">
        <v>3535</v>
      </c>
      <c r="L347" s="5">
        <v>6.3609100000000002E-2</v>
      </c>
      <c r="M347" s="40" t="s">
        <v>177</v>
      </c>
      <c r="N347" t="s">
        <v>3824</v>
      </c>
    </row>
    <row r="348" spans="1:14">
      <c r="A348" s="5" t="s">
        <v>899</v>
      </c>
      <c r="B348" s="5" t="s">
        <v>5078</v>
      </c>
      <c r="C348" s="5">
        <v>3.7031500000000002E-2</v>
      </c>
      <c r="D348" s="40" t="s">
        <v>449</v>
      </c>
      <c r="E348" t="s">
        <v>172</v>
      </c>
      <c r="J348" s="5" t="s">
        <v>3217</v>
      </c>
      <c r="K348" s="5" t="s">
        <v>3536</v>
      </c>
      <c r="L348" s="5">
        <v>7.0358199999999996E-2</v>
      </c>
      <c r="M348" s="40" t="s">
        <v>177</v>
      </c>
      <c r="N348" t="s">
        <v>3825</v>
      </c>
    </row>
    <row r="349" spans="1:14">
      <c r="A349" s="5" t="s">
        <v>901</v>
      </c>
      <c r="B349" s="5" t="s">
        <v>5315</v>
      </c>
      <c r="C349" s="5">
        <v>3.6863899999999998E-2</v>
      </c>
      <c r="D349" s="40" t="s">
        <v>449</v>
      </c>
      <c r="E349" t="s">
        <v>172</v>
      </c>
      <c r="J349" s="5" t="s">
        <v>3218</v>
      </c>
      <c r="K349" s="5" t="s">
        <v>3537</v>
      </c>
      <c r="L349" s="5">
        <v>4.0122199999999997E-2</v>
      </c>
      <c r="M349" s="40" t="s">
        <v>177</v>
      </c>
      <c r="N349" t="s">
        <v>3826</v>
      </c>
    </row>
    <row r="350" spans="1:14">
      <c r="A350" s="5" t="s">
        <v>902</v>
      </c>
      <c r="B350" s="5" t="s">
        <v>5321</v>
      </c>
      <c r="C350" s="5">
        <v>3.6849899999999998E-2</v>
      </c>
      <c r="D350" s="40" t="s">
        <v>449</v>
      </c>
      <c r="E350" t="s">
        <v>172</v>
      </c>
      <c r="J350" s="5" t="s">
        <v>3219</v>
      </c>
      <c r="K350" s="5" t="s">
        <v>3538</v>
      </c>
      <c r="L350" s="5">
        <v>0.124336</v>
      </c>
      <c r="M350" s="40" t="s">
        <v>177</v>
      </c>
      <c r="N350" t="s">
        <v>3827</v>
      </c>
    </row>
    <row r="351" spans="1:14">
      <c r="A351" s="5" t="s">
        <v>903</v>
      </c>
      <c r="B351" s="5" t="s">
        <v>5406</v>
      </c>
      <c r="C351" s="5">
        <v>3.6685799999999998E-2</v>
      </c>
      <c r="D351" s="40" t="s">
        <v>449</v>
      </c>
      <c r="E351" t="s">
        <v>172</v>
      </c>
      <c r="J351" s="5" t="s">
        <v>3220</v>
      </c>
      <c r="K351" s="5" t="s">
        <v>3539</v>
      </c>
      <c r="L351" s="5">
        <v>4.3291799999999998E-2</v>
      </c>
      <c r="M351" s="40" t="s">
        <v>177</v>
      </c>
      <c r="N351" t="s">
        <v>3828</v>
      </c>
    </row>
    <row r="352" spans="1:14">
      <c r="A352" s="5" t="s">
        <v>904</v>
      </c>
      <c r="B352" s="5" t="s">
        <v>4885</v>
      </c>
      <c r="C352" s="5">
        <v>3.8554900000000003E-2</v>
      </c>
      <c r="D352" s="40" t="s">
        <v>449</v>
      </c>
      <c r="E352" t="s">
        <v>172</v>
      </c>
      <c r="J352" s="5" t="s">
        <v>3221</v>
      </c>
      <c r="K352" s="5" t="s">
        <v>3540</v>
      </c>
      <c r="L352" s="5">
        <v>3.7479100000000001E-2</v>
      </c>
      <c r="M352" s="40" t="s">
        <v>177</v>
      </c>
      <c r="N352" t="s">
        <v>3829</v>
      </c>
    </row>
    <row r="353" spans="1:14">
      <c r="A353" s="5" t="s">
        <v>908</v>
      </c>
      <c r="B353" s="5" t="s">
        <v>4892</v>
      </c>
      <c r="C353" s="5">
        <v>3.9667599999999997E-2</v>
      </c>
      <c r="D353" s="40" t="s">
        <v>449</v>
      </c>
      <c r="E353" t="s">
        <v>172</v>
      </c>
      <c r="J353" s="5" t="s">
        <v>3222</v>
      </c>
      <c r="K353" s="5" t="s">
        <v>3541</v>
      </c>
      <c r="L353" s="5">
        <v>4.0146800000000003E-2</v>
      </c>
      <c r="M353" s="40" t="s">
        <v>177</v>
      </c>
      <c r="N353" t="s">
        <v>3830</v>
      </c>
    </row>
    <row r="354" spans="1:14">
      <c r="A354" s="106" t="s">
        <v>909</v>
      </c>
      <c r="B354" s="5" t="s">
        <v>5842</v>
      </c>
      <c r="C354" s="5">
        <v>3.6791999999999998E-2</v>
      </c>
      <c r="D354" s="40" t="s">
        <v>449</v>
      </c>
      <c r="E354" t="s">
        <v>172</v>
      </c>
      <c r="J354" s="5" t="s">
        <v>3223</v>
      </c>
      <c r="K354" s="5" t="s">
        <v>3542</v>
      </c>
      <c r="L354" s="5">
        <v>3.7081599999999999E-2</v>
      </c>
      <c r="M354" s="40" t="s">
        <v>177</v>
      </c>
      <c r="N354" t="s">
        <v>3831</v>
      </c>
    </row>
    <row r="355" spans="1:14">
      <c r="A355" s="5" t="s">
        <v>910</v>
      </c>
      <c r="B355" s="5" t="s">
        <v>5034</v>
      </c>
      <c r="C355" s="5">
        <v>3.7529100000000003E-2</v>
      </c>
      <c r="D355" s="40" t="s">
        <v>449</v>
      </c>
      <c r="E355" t="s">
        <v>172</v>
      </c>
      <c r="J355" s="5" t="s">
        <v>3225</v>
      </c>
      <c r="K355" s="5" t="s">
        <v>3544</v>
      </c>
      <c r="L355" s="5">
        <v>0.15284600000000001</v>
      </c>
      <c r="M355" s="40" t="s">
        <v>177</v>
      </c>
      <c r="N355" t="s">
        <v>3833</v>
      </c>
    </row>
    <row r="356" spans="1:14">
      <c r="A356" s="5" t="s">
        <v>911</v>
      </c>
      <c r="B356" s="5" t="s">
        <v>5291</v>
      </c>
      <c r="C356" s="5">
        <v>3.6928000000000002E-2</v>
      </c>
      <c r="D356" s="40" t="s">
        <v>449</v>
      </c>
      <c r="E356" t="s">
        <v>172</v>
      </c>
      <c r="J356" s="5" t="s">
        <v>3226</v>
      </c>
      <c r="K356" s="5" t="s">
        <v>3545</v>
      </c>
      <c r="L356" s="5">
        <v>8.1914299999999995E-2</v>
      </c>
      <c r="M356" s="40" t="s">
        <v>177</v>
      </c>
      <c r="N356" t="s">
        <v>3834</v>
      </c>
    </row>
    <row r="357" spans="1:14">
      <c r="A357" s="5" t="s">
        <v>912</v>
      </c>
      <c r="B357" s="5" t="s">
        <v>5843</v>
      </c>
      <c r="C357" s="5">
        <v>3.7035899999999997E-2</v>
      </c>
      <c r="D357" s="40" t="s">
        <v>449</v>
      </c>
      <c r="E357" t="s">
        <v>172</v>
      </c>
      <c r="J357" s="5" t="s">
        <v>3227</v>
      </c>
      <c r="K357" s="5" t="s">
        <v>3546</v>
      </c>
      <c r="L357" s="5">
        <v>0.115409</v>
      </c>
      <c r="M357" s="40" t="s">
        <v>177</v>
      </c>
      <c r="N357" t="s">
        <v>3835</v>
      </c>
    </row>
    <row r="358" spans="1:14">
      <c r="A358" s="5" t="s">
        <v>913</v>
      </c>
      <c r="B358" s="5" t="s">
        <v>5376</v>
      </c>
      <c r="C358" s="5">
        <v>3.7302700000000001E-2</v>
      </c>
      <c r="D358" s="40" t="s">
        <v>449</v>
      </c>
      <c r="E358" t="s">
        <v>172</v>
      </c>
      <c r="J358" s="5" t="s">
        <v>3228</v>
      </c>
      <c r="K358" s="5" t="s">
        <v>3547</v>
      </c>
      <c r="L358" s="5">
        <v>3.7665999999999998E-2</v>
      </c>
      <c r="M358" s="40" t="s">
        <v>177</v>
      </c>
      <c r="N358" t="s">
        <v>3836</v>
      </c>
    </row>
    <row r="359" spans="1:14">
      <c r="A359" s="5" t="s">
        <v>914</v>
      </c>
      <c r="B359" s="5" t="s">
        <v>5844</v>
      </c>
      <c r="C359" s="5">
        <v>3.6833200000000003E-2</v>
      </c>
      <c r="D359" s="40" t="s">
        <v>449</v>
      </c>
      <c r="E359" t="s">
        <v>172</v>
      </c>
      <c r="J359" s="5" t="s">
        <v>3229</v>
      </c>
      <c r="K359" s="5" t="s">
        <v>3548</v>
      </c>
      <c r="L359" s="5">
        <v>4.2459900000000002E-2</v>
      </c>
      <c r="M359" s="40" t="s">
        <v>177</v>
      </c>
      <c r="N359" t="s">
        <v>3837</v>
      </c>
    </row>
    <row r="360" spans="1:14">
      <c r="A360" s="5" t="s">
        <v>915</v>
      </c>
      <c r="B360" s="5" t="s">
        <v>5452</v>
      </c>
      <c r="C360" s="5">
        <v>3.6773599999999997E-2</v>
      </c>
      <c r="D360" s="40" t="s">
        <v>449</v>
      </c>
      <c r="E360" t="s">
        <v>172</v>
      </c>
      <c r="J360" s="5" t="s">
        <v>3230</v>
      </c>
      <c r="K360" s="5" t="s">
        <v>3549</v>
      </c>
      <c r="L360" s="5">
        <v>4.6978300000000001E-2</v>
      </c>
      <c r="M360" s="40" t="s">
        <v>177</v>
      </c>
      <c r="N360" t="s">
        <v>3838</v>
      </c>
    </row>
    <row r="361" spans="1:14">
      <c r="A361" s="5" t="s">
        <v>916</v>
      </c>
      <c r="B361" s="5" t="s">
        <v>5441</v>
      </c>
      <c r="C361" s="5">
        <v>3.6998200000000002E-2</v>
      </c>
      <c r="D361" s="40" t="s">
        <v>449</v>
      </c>
      <c r="E361" t="s">
        <v>172</v>
      </c>
      <c r="J361" s="5" t="s">
        <v>3231</v>
      </c>
      <c r="K361" s="5" t="s">
        <v>3550</v>
      </c>
      <c r="L361" s="5">
        <v>3.6835899999999998E-2</v>
      </c>
      <c r="M361" s="40" t="s">
        <v>177</v>
      </c>
      <c r="N361" t="s">
        <v>3839</v>
      </c>
    </row>
    <row r="362" spans="1:14">
      <c r="A362" s="5" t="s">
        <v>917</v>
      </c>
      <c r="B362" s="5" t="s">
        <v>4860</v>
      </c>
      <c r="C362" s="5">
        <v>3.8625100000000002E-2</v>
      </c>
      <c r="D362" s="40" t="s">
        <v>449</v>
      </c>
      <c r="E362" t="s">
        <v>172</v>
      </c>
      <c r="J362" s="5" t="s">
        <v>3351</v>
      </c>
      <c r="K362" s="5" t="s">
        <v>3656</v>
      </c>
      <c r="L362" s="5">
        <v>3.6831500000000003E-2</v>
      </c>
      <c r="M362" s="40" t="s">
        <v>177</v>
      </c>
      <c r="N362" t="s">
        <v>3945</v>
      </c>
    </row>
    <row r="363" spans="1:14">
      <c r="A363" s="5" t="s">
        <v>918</v>
      </c>
      <c r="B363" s="5" t="s">
        <v>5845</v>
      </c>
      <c r="C363" s="5">
        <v>3.7089499999999997E-2</v>
      </c>
      <c r="D363" s="40" t="s">
        <v>449</v>
      </c>
      <c r="E363" t="s">
        <v>172</v>
      </c>
      <c r="J363" s="5" t="s">
        <v>3353</v>
      </c>
      <c r="K363" s="5" t="s">
        <v>3658</v>
      </c>
      <c r="L363" s="5">
        <v>4.4282500000000002E-2</v>
      </c>
      <c r="M363" s="40" t="s">
        <v>177</v>
      </c>
      <c r="N363" t="s">
        <v>3947</v>
      </c>
    </row>
    <row r="364" spans="1:14">
      <c r="A364" s="5" t="s">
        <v>919</v>
      </c>
      <c r="B364" s="5" t="s">
        <v>4912</v>
      </c>
      <c r="C364" s="5">
        <v>4.0967200000000002E-2</v>
      </c>
      <c r="D364" s="40" t="s">
        <v>449</v>
      </c>
      <c r="E364" t="s">
        <v>172</v>
      </c>
      <c r="J364" s="5" t="s">
        <v>3354</v>
      </c>
      <c r="K364" s="5" t="s">
        <v>3659</v>
      </c>
      <c r="L364" s="5">
        <v>3.8455799999999998E-2</v>
      </c>
      <c r="M364" s="40" t="s">
        <v>177</v>
      </c>
      <c r="N364" t="s">
        <v>3948</v>
      </c>
    </row>
    <row r="365" spans="1:14">
      <c r="A365" s="5" t="s">
        <v>2093</v>
      </c>
      <c r="B365" s="5" t="s">
        <v>5837</v>
      </c>
      <c r="C365" s="5">
        <v>3.6137299999999997E-2</v>
      </c>
      <c r="D365" s="40" t="s">
        <v>449</v>
      </c>
      <c r="E365" t="s">
        <v>172</v>
      </c>
      <c r="J365" s="5" t="s">
        <v>3355</v>
      </c>
      <c r="K365" s="5" t="s">
        <v>3660</v>
      </c>
      <c r="L365" s="5">
        <v>3.7242999999999998E-2</v>
      </c>
      <c r="M365" s="40" t="s">
        <v>177</v>
      </c>
      <c r="N365" t="s">
        <v>3949</v>
      </c>
    </row>
    <row r="366" spans="1:14">
      <c r="A366" s="5" t="s">
        <v>890</v>
      </c>
      <c r="B366" s="5" t="s">
        <v>5520</v>
      </c>
      <c r="C366" s="40">
        <v>3.13347E-2</v>
      </c>
      <c r="D366" s="40" t="s">
        <v>449</v>
      </c>
      <c r="E366" t="s">
        <v>172</v>
      </c>
      <c r="J366" s="5" t="s">
        <v>3428</v>
      </c>
      <c r="K366" s="5" t="s">
        <v>3733</v>
      </c>
      <c r="L366" s="5">
        <v>0.172681</v>
      </c>
      <c r="M366" s="40" t="s">
        <v>177</v>
      </c>
      <c r="N366" t="s">
        <v>4022</v>
      </c>
    </row>
    <row r="367" spans="1:14">
      <c r="A367" s="5" t="s">
        <v>891</v>
      </c>
      <c r="B367" s="5" t="s">
        <v>43</v>
      </c>
      <c r="C367" s="5">
        <v>3.76195E-2</v>
      </c>
      <c r="D367" s="40" t="s">
        <v>449</v>
      </c>
      <c r="E367" t="s">
        <v>172</v>
      </c>
      <c r="J367" s="5" t="s">
        <v>3426</v>
      </c>
      <c r="K367" s="5" t="s">
        <v>3731</v>
      </c>
      <c r="L367" s="5">
        <v>0.20149</v>
      </c>
      <c r="M367" s="40" t="s">
        <v>177</v>
      </c>
      <c r="N367" t="s">
        <v>4020</v>
      </c>
    </row>
    <row r="368" spans="1:14">
      <c r="A368" s="5" t="s">
        <v>6089</v>
      </c>
      <c r="B368" s="5" t="s">
        <v>5835</v>
      </c>
      <c r="C368" s="5">
        <v>3.59241E-2</v>
      </c>
      <c r="D368" s="40" t="s">
        <v>449</v>
      </c>
      <c r="E368" t="s">
        <v>172</v>
      </c>
      <c r="J368" s="5" t="s">
        <v>3427</v>
      </c>
      <c r="K368" s="5" t="s">
        <v>3732</v>
      </c>
      <c r="L368" s="5">
        <v>5.4876000000000001E-2</v>
      </c>
      <c r="M368" s="40" t="s">
        <v>177</v>
      </c>
      <c r="N368" t="s">
        <v>4021</v>
      </c>
    </row>
    <row r="369" spans="1:14">
      <c r="A369" s="5" t="s">
        <v>2783</v>
      </c>
      <c r="B369" s="5" t="s">
        <v>5836</v>
      </c>
      <c r="C369" s="5">
        <v>3.5746800000000002E-2</v>
      </c>
      <c r="D369" s="40" t="s">
        <v>449</v>
      </c>
      <c r="E369" t="s">
        <v>172</v>
      </c>
      <c r="J369" s="5" t="s">
        <v>3274</v>
      </c>
      <c r="K369" s="5" t="s">
        <v>3589</v>
      </c>
      <c r="L369" s="5">
        <v>3.8395199999999997E-2</v>
      </c>
      <c r="M369" s="40" t="s">
        <v>177</v>
      </c>
      <c r="N369" t="s">
        <v>3878</v>
      </c>
    </row>
    <row r="370" spans="1:14">
      <c r="A370" s="5" t="s">
        <v>2784</v>
      </c>
      <c r="B370" s="5" t="s">
        <v>5271</v>
      </c>
      <c r="C370" s="5">
        <v>3.5677500000000001E-2</v>
      </c>
      <c r="D370" s="40" t="s">
        <v>449</v>
      </c>
      <c r="E370" t="s">
        <v>172</v>
      </c>
      <c r="J370" s="5" t="s">
        <v>3278</v>
      </c>
      <c r="K370" s="5" t="s">
        <v>3590</v>
      </c>
      <c r="L370" s="5">
        <v>3.7088599999999999E-2</v>
      </c>
      <c r="M370" s="40" t="s">
        <v>177</v>
      </c>
      <c r="N370" t="s">
        <v>3879</v>
      </c>
    </row>
    <row r="371" spans="1:14">
      <c r="A371" s="5" t="s">
        <v>6090</v>
      </c>
      <c r="B371" s="5" t="s">
        <v>5063</v>
      </c>
      <c r="C371" s="5">
        <v>3.5316E-2</v>
      </c>
      <c r="D371" s="40" t="s">
        <v>449</v>
      </c>
      <c r="E371" t="s">
        <v>172</v>
      </c>
      <c r="J371" s="5" t="s">
        <v>3280</v>
      </c>
      <c r="K371" s="5" t="s">
        <v>3592</v>
      </c>
      <c r="L371" s="5">
        <v>3.9703599999999999E-2</v>
      </c>
      <c r="M371" s="40" t="s">
        <v>177</v>
      </c>
      <c r="N371" t="s">
        <v>3881</v>
      </c>
    </row>
    <row r="372" spans="1:14">
      <c r="A372" s="5" t="s">
        <v>156</v>
      </c>
      <c r="B372" s="5" t="s">
        <v>41</v>
      </c>
      <c r="C372" s="5">
        <v>3.6182100000000002E-2</v>
      </c>
      <c r="D372" s="40" t="s">
        <v>449</v>
      </c>
      <c r="E372" t="s">
        <v>172</v>
      </c>
      <c r="J372" s="5" t="s">
        <v>3285</v>
      </c>
      <c r="K372" s="5" t="s">
        <v>3594</v>
      </c>
      <c r="L372" s="5">
        <v>4.0990100000000002E-2</v>
      </c>
      <c r="M372" s="40" t="s">
        <v>177</v>
      </c>
      <c r="N372" t="s">
        <v>3883</v>
      </c>
    </row>
    <row r="373" spans="1:14">
      <c r="A373" s="5" t="s">
        <v>6091</v>
      </c>
      <c r="B373" s="5" t="s">
        <v>5488</v>
      </c>
      <c r="C373" s="5">
        <v>0.33926200000000001</v>
      </c>
      <c r="D373" s="40" t="s">
        <v>449</v>
      </c>
      <c r="E373" t="s">
        <v>172</v>
      </c>
      <c r="J373" s="5" t="s">
        <v>3401</v>
      </c>
      <c r="K373" s="5" t="s">
        <v>3706</v>
      </c>
      <c r="L373" s="5">
        <v>4.4856399999999998E-2</v>
      </c>
      <c r="M373" s="40" t="s">
        <v>177</v>
      </c>
      <c r="N373" t="s">
        <v>3995</v>
      </c>
    </row>
    <row r="374" spans="1:14">
      <c r="A374" s="5" t="s">
        <v>1556</v>
      </c>
      <c r="B374" s="5" t="s">
        <v>4907</v>
      </c>
      <c r="C374" s="5">
        <v>7.1902599999999997E-2</v>
      </c>
      <c r="D374" s="40" t="s">
        <v>449</v>
      </c>
      <c r="E374" t="s">
        <v>172</v>
      </c>
      <c r="J374" s="5" t="s">
        <v>3404</v>
      </c>
      <c r="K374" s="5" t="s">
        <v>3709</v>
      </c>
      <c r="L374" s="5">
        <v>6.3113299999999997E-2</v>
      </c>
      <c r="M374" s="40" t="s">
        <v>177</v>
      </c>
      <c r="N374" t="s">
        <v>3998</v>
      </c>
    </row>
    <row r="375" spans="1:14">
      <c r="A375" s="5" t="s">
        <v>1558</v>
      </c>
      <c r="B375" s="5" t="s">
        <v>5193</v>
      </c>
      <c r="C375" s="5">
        <v>3.8661099999999997E-2</v>
      </c>
      <c r="D375" s="40" t="s">
        <v>449</v>
      </c>
      <c r="E375" t="s">
        <v>172</v>
      </c>
      <c r="J375" s="5" t="s">
        <v>3405</v>
      </c>
      <c r="K375" s="5" t="s">
        <v>3710</v>
      </c>
      <c r="L375" s="5">
        <v>5.9290799999999998E-2</v>
      </c>
      <c r="M375" s="40" t="s">
        <v>177</v>
      </c>
      <c r="N375" t="s">
        <v>3999</v>
      </c>
    </row>
    <row r="376" spans="1:14">
      <c r="A376" s="5" t="s">
        <v>3232</v>
      </c>
      <c r="B376" s="5" t="s">
        <v>3551</v>
      </c>
      <c r="C376" s="5">
        <v>0.59044700000000006</v>
      </c>
      <c r="D376" s="40" t="s">
        <v>449</v>
      </c>
      <c r="E376" t="s">
        <v>3840</v>
      </c>
      <c r="J376" s="5" t="s">
        <v>3407</v>
      </c>
      <c r="K376" s="5" t="s">
        <v>3712</v>
      </c>
      <c r="L376" s="5">
        <v>7.5511900000000007E-2</v>
      </c>
      <c r="M376" s="40" t="s">
        <v>177</v>
      </c>
      <c r="N376" t="s">
        <v>4001</v>
      </c>
    </row>
    <row r="377" spans="1:14">
      <c r="A377" s="5" t="s">
        <v>3233</v>
      </c>
      <c r="B377" s="5" t="s">
        <v>3552</v>
      </c>
      <c r="C377" s="5">
        <v>7.8155000000000002E-2</v>
      </c>
      <c r="D377" s="40" t="s">
        <v>449</v>
      </c>
      <c r="E377" t="s">
        <v>3841</v>
      </c>
      <c r="J377" s="5" t="s">
        <v>3410</v>
      </c>
      <c r="K377" s="5" t="s">
        <v>3715</v>
      </c>
      <c r="L377" s="5">
        <v>7.5360099999999999E-2</v>
      </c>
      <c r="M377" s="40" t="s">
        <v>177</v>
      </c>
      <c r="N377" t="s">
        <v>4004</v>
      </c>
    </row>
    <row r="378" spans="1:14">
      <c r="A378" s="5" t="s">
        <v>3234</v>
      </c>
      <c r="B378" s="5" t="s">
        <v>3553</v>
      </c>
      <c r="C378" s="5">
        <v>0.35709800000000003</v>
      </c>
      <c r="D378" s="40" t="s">
        <v>449</v>
      </c>
      <c r="E378" t="s">
        <v>3842</v>
      </c>
      <c r="J378" s="5" t="s">
        <v>3411</v>
      </c>
      <c r="K378" s="5" t="s">
        <v>3716</v>
      </c>
      <c r="L378" s="5">
        <v>5.1362400000000002E-2</v>
      </c>
      <c r="M378" s="40" t="s">
        <v>177</v>
      </c>
      <c r="N378" t="s">
        <v>4005</v>
      </c>
    </row>
    <row r="379" spans="1:14">
      <c r="A379" s="5" t="s">
        <v>3235</v>
      </c>
      <c r="B379" s="5" t="s">
        <v>3554</v>
      </c>
      <c r="C379" s="5">
        <v>0.20675399999999999</v>
      </c>
      <c r="D379" s="40" t="s">
        <v>449</v>
      </c>
      <c r="E379" t="s">
        <v>3843</v>
      </c>
      <c r="J379" s="5" t="s">
        <v>3412</v>
      </c>
      <c r="K379" s="5" t="s">
        <v>3717</v>
      </c>
      <c r="L379" s="5">
        <v>8.9148599999999995E-2</v>
      </c>
      <c r="M379" s="40" t="s">
        <v>177</v>
      </c>
      <c r="N379" t="s">
        <v>4006</v>
      </c>
    </row>
    <row r="380" spans="1:14">
      <c r="A380" s="5" t="s">
        <v>3236</v>
      </c>
      <c r="B380" s="5" t="s">
        <v>3555</v>
      </c>
      <c r="C380" s="5">
        <v>4.1943099999999997E-2</v>
      </c>
      <c r="D380" s="40" t="s">
        <v>449</v>
      </c>
      <c r="E380" t="s">
        <v>3844</v>
      </c>
      <c r="J380" s="5" t="s">
        <v>3413</v>
      </c>
      <c r="K380" s="5" t="s">
        <v>3718</v>
      </c>
      <c r="L380" s="5">
        <v>3.7185999999999997E-2</v>
      </c>
      <c r="M380" s="40" t="s">
        <v>177</v>
      </c>
      <c r="N380" t="s">
        <v>4007</v>
      </c>
    </row>
    <row r="381" spans="1:14">
      <c r="A381" s="5" t="s">
        <v>3238</v>
      </c>
      <c r="B381" s="5" t="s">
        <v>3557</v>
      </c>
      <c r="C381" s="5">
        <v>0.105869</v>
      </c>
      <c r="D381" s="40" t="s">
        <v>449</v>
      </c>
      <c r="E381" t="s">
        <v>3846</v>
      </c>
      <c r="J381" s="5" t="s">
        <v>3375</v>
      </c>
      <c r="K381" s="5" t="s">
        <v>3680</v>
      </c>
      <c r="L381" s="5">
        <v>3.7403600000000002E-2</v>
      </c>
      <c r="M381" s="40" t="s">
        <v>177</v>
      </c>
      <c r="N381" t="s">
        <v>3969</v>
      </c>
    </row>
    <row r="382" spans="1:14">
      <c r="A382" s="5" t="s">
        <v>3239</v>
      </c>
      <c r="B382" s="5" t="s">
        <v>3558</v>
      </c>
      <c r="C382" s="5">
        <v>0.61971500000000002</v>
      </c>
      <c r="D382" s="40" t="s">
        <v>449</v>
      </c>
      <c r="E382" t="s">
        <v>3847</v>
      </c>
      <c r="J382" s="5" t="s">
        <v>3376</v>
      </c>
      <c r="K382" s="5" t="s">
        <v>3681</v>
      </c>
      <c r="L382" s="5">
        <v>6.7501800000000001E-2</v>
      </c>
      <c r="M382" s="40" t="s">
        <v>177</v>
      </c>
      <c r="N382" t="s">
        <v>3970</v>
      </c>
    </row>
    <row r="383" spans="1:14">
      <c r="A383" s="5" t="s">
        <v>3240</v>
      </c>
      <c r="B383" s="5" t="s">
        <v>3559</v>
      </c>
      <c r="C383" s="5">
        <v>3.7396600000000002E-2</v>
      </c>
      <c r="D383" s="40" t="s">
        <v>449</v>
      </c>
      <c r="E383" t="s">
        <v>3848</v>
      </c>
      <c r="J383" s="5" t="s">
        <v>3377</v>
      </c>
      <c r="K383" s="5" t="s">
        <v>3682</v>
      </c>
      <c r="L383" s="5">
        <v>3.7909100000000001E-2</v>
      </c>
      <c r="M383" s="40" t="s">
        <v>177</v>
      </c>
      <c r="N383" t="s">
        <v>3971</v>
      </c>
    </row>
    <row r="384" spans="1:14">
      <c r="A384" s="5" t="s">
        <v>3241</v>
      </c>
      <c r="B384" s="5" t="s">
        <v>3560</v>
      </c>
      <c r="C384" s="5">
        <v>0.16978799999999999</v>
      </c>
      <c r="D384" s="40" t="s">
        <v>449</v>
      </c>
      <c r="E384" t="s">
        <v>3849</v>
      </c>
      <c r="J384" s="5" t="s">
        <v>3378</v>
      </c>
      <c r="K384" s="5" t="s">
        <v>3683</v>
      </c>
      <c r="L384" s="5">
        <v>0.14585999999999999</v>
      </c>
      <c r="M384" s="40" t="s">
        <v>177</v>
      </c>
      <c r="N384" t="s">
        <v>3972</v>
      </c>
    </row>
    <row r="385" spans="1:14">
      <c r="A385" s="5" t="s">
        <v>3242</v>
      </c>
      <c r="B385" s="5" t="s">
        <v>3561</v>
      </c>
      <c r="C385" s="5">
        <v>0.20232600000000001</v>
      </c>
      <c r="D385" s="40" t="s">
        <v>449</v>
      </c>
      <c r="E385" t="s">
        <v>3850</v>
      </c>
      <c r="J385" s="5" t="s">
        <v>3379</v>
      </c>
      <c r="K385" s="5" t="s">
        <v>3684</v>
      </c>
      <c r="L385" s="5">
        <v>4.5388199999999997E-2</v>
      </c>
      <c r="M385" s="40" t="s">
        <v>177</v>
      </c>
      <c r="N385" t="s">
        <v>3973</v>
      </c>
    </row>
    <row r="386" spans="1:14">
      <c r="A386" s="5" t="s">
        <v>3245</v>
      </c>
      <c r="B386" s="5" t="s">
        <v>3564</v>
      </c>
      <c r="C386" s="5">
        <v>0.33587400000000001</v>
      </c>
      <c r="D386" s="40" t="s">
        <v>449</v>
      </c>
      <c r="E386" t="s">
        <v>3853</v>
      </c>
      <c r="J386" s="5" t="s">
        <v>3380</v>
      </c>
      <c r="K386" s="5" t="s">
        <v>3685</v>
      </c>
      <c r="L386" s="5">
        <v>3.9081400000000002E-2</v>
      </c>
      <c r="M386" s="40" t="s">
        <v>177</v>
      </c>
      <c r="N386" t="s">
        <v>3974</v>
      </c>
    </row>
    <row r="387" spans="1:14">
      <c r="A387" s="5" t="s">
        <v>3246</v>
      </c>
      <c r="B387" s="5" t="s">
        <v>3565</v>
      </c>
      <c r="C387" s="5">
        <v>0.39823399999999998</v>
      </c>
      <c r="D387" s="40" t="s">
        <v>449</v>
      </c>
      <c r="E387" t="s">
        <v>3854</v>
      </c>
      <c r="J387" s="5" t="s">
        <v>3381</v>
      </c>
      <c r="K387" s="5" t="s">
        <v>3686</v>
      </c>
      <c r="L387" s="5">
        <v>0.115011</v>
      </c>
      <c r="M387" s="40" t="s">
        <v>177</v>
      </c>
      <c r="N387" t="s">
        <v>3975</v>
      </c>
    </row>
    <row r="388" spans="1:14">
      <c r="A388" s="5" t="s">
        <v>3247</v>
      </c>
      <c r="B388" s="5" t="s">
        <v>3566</v>
      </c>
      <c r="C388" s="5">
        <v>0.16814299999999999</v>
      </c>
      <c r="D388" s="40" t="s">
        <v>449</v>
      </c>
      <c r="E388" t="s">
        <v>3855</v>
      </c>
      <c r="J388" s="5" t="s">
        <v>3382</v>
      </c>
      <c r="K388" s="5" t="s">
        <v>3687</v>
      </c>
      <c r="L388" s="5">
        <v>3.7225500000000002E-2</v>
      </c>
      <c r="M388" s="40" t="s">
        <v>177</v>
      </c>
      <c r="N388" t="s">
        <v>3976</v>
      </c>
    </row>
    <row r="389" spans="1:14">
      <c r="A389" s="5" t="s">
        <v>3248</v>
      </c>
      <c r="B389" s="5" t="s">
        <v>3567</v>
      </c>
      <c r="C389" s="5">
        <v>5.1744100000000001E-2</v>
      </c>
      <c r="D389" s="40" t="s">
        <v>449</v>
      </c>
      <c r="E389" t="s">
        <v>3856</v>
      </c>
      <c r="J389" s="5" t="s">
        <v>3383</v>
      </c>
      <c r="K389" s="5" t="s">
        <v>3688</v>
      </c>
      <c r="L389" s="5">
        <v>3.72018E-2</v>
      </c>
      <c r="M389" s="40" t="s">
        <v>177</v>
      </c>
      <c r="N389" t="s">
        <v>3977</v>
      </c>
    </row>
    <row r="390" spans="1:14">
      <c r="A390" s="5" t="s">
        <v>3251</v>
      </c>
      <c r="B390" s="5" t="s">
        <v>3570</v>
      </c>
      <c r="C390" s="5">
        <v>0.295068</v>
      </c>
      <c r="D390" s="40" t="s">
        <v>449</v>
      </c>
      <c r="E390" t="s">
        <v>3859</v>
      </c>
      <c r="J390" s="5" t="s">
        <v>3414</v>
      </c>
      <c r="K390" s="5" t="s">
        <v>3719</v>
      </c>
      <c r="L390" s="5">
        <v>3.7283400000000001E-2</v>
      </c>
      <c r="M390" s="40" t="s">
        <v>177</v>
      </c>
      <c r="N390" t="s">
        <v>4008</v>
      </c>
    </row>
    <row r="391" spans="1:14">
      <c r="A391" s="5" t="s">
        <v>3252</v>
      </c>
      <c r="B391" s="5" t="s">
        <v>3571</v>
      </c>
      <c r="C391" s="5">
        <v>0.22970699999999999</v>
      </c>
      <c r="D391" s="40" t="s">
        <v>449</v>
      </c>
      <c r="E391" t="s">
        <v>3860</v>
      </c>
      <c r="J391" s="5" t="s">
        <v>3415</v>
      </c>
      <c r="K391" s="5" t="s">
        <v>3720</v>
      </c>
      <c r="L391" s="5">
        <v>0.15627099999999999</v>
      </c>
      <c r="M391" s="40" t="s">
        <v>177</v>
      </c>
      <c r="N391" t="s">
        <v>4009</v>
      </c>
    </row>
    <row r="392" spans="1:14">
      <c r="A392" s="5" t="s">
        <v>3253</v>
      </c>
      <c r="B392" s="5" t="s">
        <v>3572</v>
      </c>
      <c r="C392" s="5">
        <v>6.2492899999999997E-2</v>
      </c>
      <c r="D392" s="40" t="s">
        <v>449</v>
      </c>
      <c r="E392" t="s">
        <v>3861</v>
      </c>
      <c r="J392" s="5" t="s">
        <v>3423</v>
      </c>
      <c r="K392" s="5" t="s">
        <v>3728</v>
      </c>
      <c r="L392" s="5">
        <v>4.8692100000000002E-2</v>
      </c>
      <c r="M392" s="40" t="s">
        <v>177</v>
      </c>
      <c r="N392" t="s">
        <v>4017</v>
      </c>
    </row>
    <row r="393" spans="1:14">
      <c r="A393" s="5" t="s">
        <v>3254</v>
      </c>
      <c r="B393" s="5" t="s">
        <v>3573</v>
      </c>
      <c r="C393" s="5">
        <v>0.29537999999999998</v>
      </c>
      <c r="D393" s="40" t="s">
        <v>449</v>
      </c>
      <c r="E393" t="s">
        <v>3862</v>
      </c>
      <c r="J393" s="5" t="s">
        <v>3421</v>
      </c>
      <c r="K393" s="5" t="s">
        <v>3726</v>
      </c>
      <c r="L393" s="5">
        <v>3.7061400000000001E-2</v>
      </c>
      <c r="M393" s="40" t="s">
        <v>177</v>
      </c>
      <c r="N393" t="s">
        <v>4015</v>
      </c>
    </row>
    <row r="394" spans="1:14">
      <c r="A394" s="5" t="s">
        <v>3255</v>
      </c>
      <c r="B394" s="5" t="s">
        <v>3574</v>
      </c>
      <c r="C394" s="5">
        <v>0.53131099999999998</v>
      </c>
      <c r="D394" s="40" t="s">
        <v>449</v>
      </c>
      <c r="E394" t="s">
        <v>3863</v>
      </c>
      <c r="J394" s="5" t="s">
        <v>3422</v>
      </c>
      <c r="K394" s="5" t="s">
        <v>3727</v>
      </c>
      <c r="L394" s="5">
        <v>3.7048200000000003E-2</v>
      </c>
      <c r="M394" s="40" t="s">
        <v>177</v>
      </c>
      <c r="N394" t="s">
        <v>4016</v>
      </c>
    </row>
    <row r="395" spans="1:14">
      <c r="A395" s="5" t="s">
        <v>3129</v>
      </c>
      <c r="B395" s="5" t="s">
        <v>3448</v>
      </c>
      <c r="C395" s="5">
        <v>3.6877100000000003E-2</v>
      </c>
      <c r="D395" s="40" t="s">
        <v>449</v>
      </c>
      <c r="E395" t="s">
        <v>3737</v>
      </c>
      <c r="J395" s="5" t="s">
        <v>3418</v>
      </c>
      <c r="K395" s="5" t="s">
        <v>3723</v>
      </c>
      <c r="L395" s="5">
        <v>4.8631500000000001E-2</v>
      </c>
      <c r="M395" s="40" t="s">
        <v>177</v>
      </c>
      <c r="N395" t="s">
        <v>4012</v>
      </c>
    </row>
    <row r="396" spans="1:14">
      <c r="A396" s="5" t="s">
        <v>3130</v>
      </c>
      <c r="B396" s="5" t="s">
        <v>3449</v>
      </c>
      <c r="C396" s="5">
        <v>5.7586699999999998E-2</v>
      </c>
      <c r="D396" s="40" t="s">
        <v>449</v>
      </c>
      <c r="E396" t="s">
        <v>3738</v>
      </c>
      <c r="J396" s="5" t="s">
        <v>3420</v>
      </c>
      <c r="K396" s="5" t="s">
        <v>3725</v>
      </c>
      <c r="L396" s="5">
        <v>4.0180100000000003E-2</v>
      </c>
      <c r="M396" s="40" t="s">
        <v>177</v>
      </c>
      <c r="N396" t="s">
        <v>4014</v>
      </c>
    </row>
    <row r="397" spans="1:14">
      <c r="A397" s="5" t="s">
        <v>3131</v>
      </c>
      <c r="B397" s="5" t="s">
        <v>3450</v>
      </c>
      <c r="C397" s="5">
        <v>4.3695499999999998E-2</v>
      </c>
      <c r="D397" s="40" t="s">
        <v>449</v>
      </c>
      <c r="E397" t="s">
        <v>3739</v>
      </c>
      <c r="J397" s="5" t="s">
        <v>3356</v>
      </c>
      <c r="K397" s="5" t="s">
        <v>3661</v>
      </c>
      <c r="L397" s="5">
        <v>3.6755099999999999E-2</v>
      </c>
      <c r="M397" s="40" t="s">
        <v>177</v>
      </c>
      <c r="N397" t="s">
        <v>172</v>
      </c>
    </row>
    <row r="398" spans="1:14">
      <c r="A398" s="5" t="s">
        <v>3132</v>
      </c>
      <c r="B398" s="5" t="s">
        <v>3451</v>
      </c>
      <c r="C398" s="5">
        <v>3.7363199999999999E-2</v>
      </c>
      <c r="D398" s="40" t="s">
        <v>449</v>
      </c>
      <c r="E398" t="s">
        <v>3740</v>
      </c>
      <c r="J398" s="5" t="s">
        <v>3358</v>
      </c>
      <c r="K398" s="5" t="s">
        <v>3663</v>
      </c>
      <c r="L398" s="5">
        <v>3.7837099999999999E-2</v>
      </c>
      <c r="M398" s="40" t="s">
        <v>177</v>
      </c>
      <c r="N398" t="s">
        <v>172</v>
      </c>
    </row>
    <row r="399" spans="1:14">
      <c r="A399" s="5" t="s">
        <v>3133</v>
      </c>
      <c r="B399" s="5" t="s">
        <v>3452</v>
      </c>
      <c r="C399" s="5">
        <v>3.8150400000000001E-2</v>
      </c>
      <c r="D399" s="40" t="s">
        <v>449</v>
      </c>
      <c r="E399" t="s">
        <v>3741</v>
      </c>
      <c r="J399" s="5" t="s">
        <v>3359</v>
      </c>
      <c r="K399" s="5" t="s">
        <v>3664</v>
      </c>
      <c r="L399" s="5">
        <v>3.7969599999999999E-2</v>
      </c>
      <c r="M399" s="40" t="s">
        <v>177</v>
      </c>
      <c r="N399" t="s">
        <v>172</v>
      </c>
    </row>
    <row r="400" spans="1:14">
      <c r="A400" s="5" t="s">
        <v>3134</v>
      </c>
      <c r="B400" s="5" t="s">
        <v>3453</v>
      </c>
      <c r="C400" s="5">
        <v>0.25457800000000003</v>
      </c>
      <c r="D400" s="40" t="s">
        <v>449</v>
      </c>
      <c r="E400" t="s">
        <v>3742</v>
      </c>
      <c r="J400" s="5" t="s">
        <v>3360</v>
      </c>
      <c r="K400" s="5" t="s">
        <v>3665</v>
      </c>
      <c r="L400" s="5">
        <v>3.9024400000000001E-2</v>
      </c>
      <c r="M400" s="40" t="s">
        <v>177</v>
      </c>
      <c r="N400" t="s">
        <v>172</v>
      </c>
    </row>
    <row r="401" spans="1:14">
      <c r="A401" s="5" t="s">
        <v>3135</v>
      </c>
      <c r="B401" s="5" t="s">
        <v>3454</v>
      </c>
      <c r="C401" s="5">
        <v>3.6970099999999999E-2</v>
      </c>
      <c r="D401" s="40" t="s">
        <v>449</v>
      </c>
      <c r="E401" t="s">
        <v>3743</v>
      </c>
      <c r="J401" s="5" t="s">
        <v>3373</v>
      </c>
      <c r="K401" s="5" t="s">
        <v>3678</v>
      </c>
      <c r="L401" s="40">
        <v>3.2019100000000002E-2</v>
      </c>
      <c r="M401" s="40" t="s">
        <v>177</v>
      </c>
      <c r="N401" t="s">
        <v>172</v>
      </c>
    </row>
    <row r="402" spans="1:14">
      <c r="A402" s="5" t="s">
        <v>3136</v>
      </c>
      <c r="B402" s="5" t="s">
        <v>3455</v>
      </c>
      <c r="C402" s="5">
        <v>0.44865500000000003</v>
      </c>
      <c r="D402" s="40" t="s">
        <v>449</v>
      </c>
      <c r="E402" t="s">
        <v>3744</v>
      </c>
      <c r="J402" s="5" t="s">
        <v>3368</v>
      </c>
      <c r="K402" s="5" t="s">
        <v>3673</v>
      </c>
      <c r="L402" s="40">
        <v>3.2141099999999999E-2</v>
      </c>
      <c r="M402" s="40" t="s">
        <v>177</v>
      </c>
      <c r="N402" t="s">
        <v>172</v>
      </c>
    </row>
    <row r="403" spans="1:14">
      <c r="A403" s="5" t="s">
        <v>3137</v>
      </c>
      <c r="B403" s="5" t="s">
        <v>3456</v>
      </c>
      <c r="C403" s="5">
        <v>3.8814700000000001E-2</v>
      </c>
      <c r="D403" s="40" t="s">
        <v>449</v>
      </c>
      <c r="E403" t="s">
        <v>3745</v>
      </c>
      <c r="J403" s="5" t="s">
        <v>3370</v>
      </c>
      <c r="K403" s="5" t="s">
        <v>3675</v>
      </c>
      <c r="L403" s="40">
        <v>3.2672800000000002E-2</v>
      </c>
      <c r="M403" s="40" t="s">
        <v>177</v>
      </c>
      <c r="N403" t="s">
        <v>172</v>
      </c>
    </row>
    <row r="404" spans="1:14">
      <c r="A404" s="5" t="s">
        <v>3139</v>
      </c>
      <c r="B404" s="5" t="s">
        <v>3458</v>
      </c>
      <c r="C404" s="5">
        <v>0.60047099999999998</v>
      </c>
      <c r="D404" s="40" t="s">
        <v>449</v>
      </c>
      <c r="E404" t="s">
        <v>3747</v>
      </c>
      <c r="J404" s="5" t="s">
        <v>3372</v>
      </c>
      <c r="K404" s="5" t="s">
        <v>3677</v>
      </c>
      <c r="L404" s="40">
        <v>3.1900699999999997E-2</v>
      </c>
      <c r="M404" s="40" t="s">
        <v>177</v>
      </c>
      <c r="N404" t="s">
        <v>172</v>
      </c>
    </row>
    <row r="405" spans="1:14">
      <c r="A405" s="5" t="s">
        <v>3140</v>
      </c>
      <c r="B405" s="5" t="s">
        <v>3459</v>
      </c>
      <c r="C405" s="5">
        <v>0.59742200000000001</v>
      </c>
      <c r="D405" s="40" t="s">
        <v>449</v>
      </c>
      <c r="E405" t="s">
        <v>3748</v>
      </c>
      <c r="J405" s="5" t="s">
        <v>3361</v>
      </c>
      <c r="K405" s="5" t="s">
        <v>3666</v>
      </c>
      <c r="L405" s="40">
        <v>3.2604300000000003E-2</v>
      </c>
      <c r="M405" s="40" t="s">
        <v>177</v>
      </c>
      <c r="N405" t="s">
        <v>172</v>
      </c>
    </row>
    <row r="406" spans="1:14">
      <c r="A406" s="5" t="s">
        <v>3141</v>
      </c>
      <c r="B406" s="5" t="s">
        <v>3460</v>
      </c>
      <c r="C406" s="5">
        <v>0.73169200000000001</v>
      </c>
      <c r="D406" s="40" t="s">
        <v>449</v>
      </c>
      <c r="E406" t="s">
        <v>3749</v>
      </c>
      <c r="J406" s="5" t="s">
        <v>3362</v>
      </c>
      <c r="K406" s="5" t="s">
        <v>3667</v>
      </c>
      <c r="L406" s="40">
        <v>3.1509299999999997E-2</v>
      </c>
      <c r="M406" s="40" t="s">
        <v>177</v>
      </c>
      <c r="N406" t="s">
        <v>172</v>
      </c>
    </row>
    <row r="407" spans="1:14">
      <c r="A407" s="5" t="s">
        <v>3142</v>
      </c>
      <c r="B407" s="5" t="s">
        <v>3461</v>
      </c>
      <c r="C407" s="5">
        <v>3.70061E-2</v>
      </c>
      <c r="D407" s="40" t="s">
        <v>449</v>
      </c>
      <c r="E407" t="s">
        <v>3750</v>
      </c>
      <c r="J407" s="5" t="s">
        <v>3363</v>
      </c>
      <c r="K407" s="5" t="s">
        <v>3668</v>
      </c>
      <c r="L407" s="40">
        <v>3.1369800000000003E-2</v>
      </c>
      <c r="M407" s="40" t="s">
        <v>177</v>
      </c>
      <c r="N407" t="s">
        <v>172</v>
      </c>
    </row>
    <row r="408" spans="1:14">
      <c r="A408" s="5" t="s">
        <v>3143</v>
      </c>
      <c r="B408" s="5" t="s">
        <v>3462</v>
      </c>
      <c r="C408" s="5">
        <v>4.9469600000000002E-2</v>
      </c>
      <c r="D408" s="40" t="s">
        <v>449</v>
      </c>
      <c r="E408" t="s">
        <v>3751</v>
      </c>
      <c r="J408" s="5" t="s">
        <v>3364</v>
      </c>
      <c r="K408" s="5" t="s">
        <v>3669</v>
      </c>
      <c r="L408" s="40">
        <v>3.24341E-2</v>
      </c>
      <c r="M408" s="40" t="s">
        <v>177</v>
      </c>
      <c r="N408" t="s">
        <v>172</v>
      </c>
    </row>
    <row r="409" spans="1:14">
      <c r="A409" s="5" t="s">
        <v>3144</v>
      </c>
      <c r="B409" s="5" t="s">
        <v>3463</v>
      </c>
      <c r="C409" s="5">
        <v>4.46941E-2</v>
      </c>
      <c r="D409" s="40" t="s">
        <v>449</v>
      </c>
      <c r="E409" t="s">
        <v>3752</v>
      </c>
      <c r="J409" s="5" t="s">
        <v>3366</v>
      </c>
      <c r="K409" s="5" t="s">
        <v>3671</v>
      </c>
      <c r="L409" s="40">
        <v>3.1886600000000001E-2</v>
      </c>
      <c r="M409" s="40" t="s">
        <v>177</v>
      </c>
      <c r="N409" t="s">
        <v>172</v>
      </c>
    </row>
    <row r="410" spans="1:14">
      <c r="A410" s="5" t="s">
        <v>3145</v>
      </c>
      <c r="B410" s="5" t="s">
        <v>3464</v>
      </c>
      <c r="C410" s="5">
        <v>5.5391099999999999E-2</v>
      </c>
      <c r="D410" s="40" t="s">
        <v>449</v>
      </c>
      <c r="E410" t="s">
        <v>3753</v>
      </c>
      <c r="J410" s="5" t="s">
        <v>3365</v>
      </c>
      <c r="K410" s="5" t="s">
        <v>3670</v>
      </c>
      <c r="L410" s="40">
        <v>3.2984199999999998E-2</v>
      </c>
      <c r="M410" s="40" t="s">
        <v>177</v>
      </c>
      <c r="N410" t="s">
        <v>172</v>
      </c>
    </row>
    <row r="411" spans="1:14">
      <c r="A411" s="5" t="s">
        <v>3146</v>
      </c>
      <c r="B411" s="5" t="s">
        <v>3465</v>
      </c>
      <c r="C411" s="5">
        <v>0.137657</v>
      </c>
      <c r="D411" s="40" t="s">
        <v>449</v>
      </c>
      <c r="E411" t="s">
        <v>3754</v>
      </c>
      <c r="J411" s="5" t="s">
        <v>3367</v>
      </c>
      <c r="K411" s="5" t="s">
        <v>3672</v>
      </c>
      <c r="L411" s="40">
        <v>3.2378799999999999E-2</v>
      </c>
      <c r="M411" s="40" t="s">
        <v>177</v>
      </c>
      <c r="N411" t="s">
        <v>172</v>
      </c>
    </row>
    <row r="412" spans="1:14">
      <c r="A412" s="5" t="s">
        <v>3147</v>
      </c>
      <c r="B412" s="5" t="s">
        <v>3466</v>
      </c>
      <c r="C412" s="5">
        <v>3.6870100000000003E-2</v>
      </c>
      <c r="D412" s="40" t="s">
        <v>449</v>
      </c>
      <c r="E412" t="s">
        <v>3755</v>
      </c>
      <c r="J412" s="5" t="s">
        <v>3385</v>
      </c>
      <c r="K412" s="5" t="s">
        <v>3690</v>
      </c>
      <c r="L412" s="40">
        <v>3.1591800000000003E-2</v>
      </c>
      <c r="M412" s="40" t="s">
        <v>177</v>
      </c>
      <c r="N412" t="s">
        <v>3979</v>
      </c>
    </row>
    <row r="413" spans="1:14">
      <c r="A413" s="5" t="s">
        <v>3149</v>
      </c>
      <c r="B413" s="5" t="s">
        <v>3468</v>
      </c>
      <c r="C413" s="5">
        <v>7.07285E-2</v>
      </c>
      <c r="D413" s="40" t="s">
        <v>449</v>
      </c>
      <c r="E413" t="s">
        <v>3757</v>
      </c>
      <c r="J413" s="5" t="s">
        <v>3386</v>
      </c>
      <c r="K413" s="5" t="s">
        <v>3691</v>
      </c>
      <c r="L413" s="40">
        <v>4.2557299999999999E-2</v>
      </c>
      <c r="M413" s="40" t="s">
        <v>177</v>
      </c>
      <c r="N413" t="s">
        <v>3980</v>
      </c>
    </row>
    <row r="414" spans="1:14">
      <c r="A414" s="5" t="s">
        <v>3150</v>
      </c>
      <c r="B414" s="5" t="s">
        <v>3469</v>
      </c>
      <c r="C414" s="5">
        <v>0.39422000000000001</v>
      </c>
      <c r="D414" s="40" t="s">
        <v>449</v>
      </c>
      <c r="E414" t="s">
        <v>3758</v>
      </c>
      <c r="J414" s="5" t="s">
        <v>3388</v>
      </c>
      <c r="K414" s="5" t="s">
        <v>3693</v>
      </c>
      <c r="L414" s="40">
        <v>3.39362E-2</v>
      </c>
      <c r="M414" s="40" t="s">
        <v>177</v>
      </c>
      <c r="N414" t="s">
        <v>3982</v>
      </c>
    </row>
    <row r="415" spans="1:14">
      <c r="A415" s="5" t="s">
        <v>3152</v>
      </c>
      <c r="B415" s="5" t="s">
        <v>3471</v>
      </c>
      <c r="C415" s="5">
        <v>3.6889400000000003E-2</v>
      </c>
      <c r="D415" s="40" t="s">
        <v>449</v>
      </c>
      <c r="E415" t="s">
        <v>3760</v>
      </c>
      <c r="J415" s="5" t="s">
        <v>3390</v>
      </c>
      <c r="K415" s="5" t="s">
        <v>3695</v>
      </c>
      <c r="L415" s="40">
        <v>7.0894100000000002E-2</v>
      </c>
      <c r="M415" s="40" t="s">
        <v>177</v>
      </c>
      <c r="N415" t="s">
        <v>3984</v>
      </c>
    </row>
    <row r="416" spans="1:14">
      <c r="A416" s="5" t="s">
        <v>3153</v>
      </c>
      <c r="B416" s="5" t="s">
        <v>3472</v>
      </c>
      <c r="C416" s="5">
        <v>5.6429199999999999E-2</v>
      </c>
      <c r="D416" s="40" t="s">
        <v>449</v>
      </c>
      <c r="E416" t="s">
        <v>3761</v>
      </c>
      <c r="J416" s="5" t="s">
        <v>3391</v>
      </c>
      <c r="K416" s="5" t="s">
        <v>3696</v>
      </c>
      <c r="L416" s="40">
        <v>3.3488700000000003E-2</v>
      </c>
      <c r="M416" s="40" t="s">
        <v>177</v>
      </c>
      <c r="N416" t="s">
        <v>3985</v>
      </c>
    </row>
    <row r="417" spans="1:14">
      <c r="A417" s="5" t="s">
        <v>3154</v>
      </c>
      <c r="B417" s="5" t="s">
        <v>3473</v>
      </c>
      <c r="C417" s="5">
        <v>3.8093299999999997E-2</v>
      </c>
      <c r="D417" s="40" t="s">
        <v>449</v>
      </c>
      <c r="E417" t="s">
        <v>3762</v>
      </c>
      <c r="J417" s="5" t="s">
        <v>3392</v>
      </c>
      <c r="K417" s="5" t="s">
        <v>3697</v>
      </c>
      <c r="L417" s="40">
        <v>5.7954499999999999E-2</v>
      </c>
      <c r="M417" s="40" t="s">
        <v>177</v>
      </c>
      <c r="N417" t="s">
        <v>3986</v>
      </c>
    </row>
    <row r="418" spans="1:14">
      <c r="A418" s="5" t="s">
        <v>3155</v>
      </c>
      <c r="B418" s="5" t="s">
        <v>3474</v>
      </c>
      <c r="C418" s="5">
        <v>6.5108799999999994E-2</v>
      </c>
      <c r="D418" s="40" t="s">
        <v>449</v>
      </c>
      <c r="E418" t="s">
        <v>3763</v>
      </c>
      <c r="J418" s="5" t="s">
        <v>3393</v>
      </c>
      <c r="K418" s="5" t="s">
        <v>3698</v>
      </c>
      <c r="L418" s="40">
        <v>6.2687000000000007E-2</v>
      </c>
      <c r="M418" s="40" t="s">
        <v>177</v>
      </c>
      <c r="N418" t="s">
        <v>3987</v>
      </c>
    </row>
    <row r="419" spans="1:14">
      <c r="A419" s="5" t="s">
        <v>3156</v>
      </c>
      <c r="B419" s="5" t="s">
        <v>3475</v>
      </c>
      <c r="C419" s="5">
        <v>3.6886799999999997E-2</v>
      </c>
      <c r="D419" s="40" t="s">
        <v>449</v>
      </c>
      <c r="E419" t="s">
        <v>3764</v>
      </c>
      <c r="J419" s="5" t="s">
        <v>3394</v>
      </c>
      <c r="K419" s="5" t="s">
        <v>3699</v>
      </c>
      <c r="L419" s="40">
        <v>6.3574099999999995E-2</v>
      </c>
      <c r="M419" s="40" t="s">
        <v>177</v>
      </c>
      <c r="N419" t="s">
        <v>3988</v>
      </c>
    </row>
    <row r="420" spans="1:14">
      <c r="A420" s="5" t="s">
        <v>3157</v>
      </c>
      <c r="B420" s="5" t="s">
        <v>3476</v>
      </c>
      <c r="C420" s="5">
        <v>3.8086299999999997E-2</v>
      </c>
      <c r="D420" s="40" t="s">
        <v>449</v>
      </c>
      <c r="E420" t="s">
        <v>3765</v>
      </c>
      <c r="J420" s="5" t="s">
        <v>3395</v>
      </c>
      <c r="K420" s="5" t="s">
        <v>3700</v>
      </c>
      <c r="L420" s="40">
        <v>8.1000600000000006E-2</v>
      </c>
      <c r="M420" s="40" t="s">
        <v>177</v>
      </c>
      <c r="N420" t="s">
        <v>3989</v>
      </c>
    </row>
    <row r="421" spans="1:14">
      <c r="A421" s="5" t="s">
        <v>3158</v>
      </c>
      <c r="B421" s="5" t="s">
        <v>3477</v>
      </c>
      <c r="C421" s="5">
        <v>4.4894200000000002E-2</v>
      </c>
      <c r="D421" s="40" t="s">
        <v>449</v>
      </c>
      <c r="E421" t="s">
        <v>3766</v>
      </c>
      <c r="J421" s="5" t="s">
        <v>3396</v>
      </c>
      <c r="K421" s="5" t="s">
        <v>3701</v>
      </c>
      <c r="L421" s="40">
        <v>5.6815600000000001E-2</v>
      </c>
      <c r="M421" s="40" t="s">
        <v>177</v>
      </c>
      <c r="N421" t="s">
        <v>3990</v>
      </c>
    </row>
    <row r="422" spans="1:14">
      <c r="A422" s="5" t="s">
        <v>3159</v>
      </c>
      <c r="B422" s="5" t="s">
        <v>3478</v>
      </c>
      <c r="C422" s="5">
        <v>3.71895E-2</v>
      </c>
      <c r="D422" s="40" t="s">
        <v>449</v>
      </c>
      <c r="E422" t="s">
        <v>3767</v>
      </c>
      <c r="J422" s="5" t="s">
        <v>3398</v>
      </c>
      <c r="K422" s="5" t="s">
        <v>3703</v>
      </c>
      <c r="L422" s="40">
        <v>6.3430200000000006E-2</v>
      </c>
      <c r="M422" s="40" t="s">
        <v>177</v>
      </c>
      <c r="N422" t="s">
        <v>3992</v>
      </c>
    </row>
    <row r="423" spans="1:14">
      <c r="A423" s="5" t="s">
        <v>3160</v>
      </c>
      <c r="B423" s="5" t="s">
        <v>3479</v>
      </c>
      <c r="C423" s="5">
        <v>0.55826500000000001</v>
      </c>
      <c r="D423" s="40" t="s">
        <v>449</v>
      </c>
      <c r="E423" t="s">
        <v>3768</v>
      </c>
      <c r="J423" s="5" t="s">
        <v>3399</v>
      </c>
      <c r="K423" s="5" t="s">
        <v>3704</v>
      </c>
      <c r="L423" s="40">
        <v>8.3294900000000005E-2</v>
      </c>
      <c r="M423" s="40" t="s">
        <v>177</v>
      </c>
      <c r="N423" t="s">
        <v>3993</v>
      </c>
    </row>
    <row r="424" spans="1:14">
      <c r="A424" s="5" t="s">
        <v>3161</v>
      </c>
      <c r="B424" s="5" t="s">
        <v>3480</v>
      </c>
      <c r="C424" s="5">
        <v>3.7060500000000003E-2</v>
      </c>
      <c r="D424" s="40" t="s">
        <v>449</v>
      </c>
      <c r="E424" t="s">
        <v>3769</v>
      </c>
      <c r="J424" s="5" t="s">
        <v>3400</v>
      </c>
      <c r="K424" s="5" t="s">
        <v>3705</v>
      </c>
      <c r="L424" s="40">
        <v>3.1561100000000002E-2</v>
      </c>
      <c r="M424" s="40" t="s">
        <v>177</v>
      </c>
      <c r="N424" t="s">
        <v>3994</v>
      </c>
    </row>
    <row r="425" spans="1:14">
      <c r="A425" s="5" t="s">
        <v>3162</v>
      </c>
      <c r="B425" s="5" t="s">
        <v>3481</v>
      </c>
      <c r="C425" s="5">
        <v>9.1126600000000002E-2</v>
      </c>
      <c r="D425" s="40" t="s">
        <v>449</v>
      </c>
      <c r="E425" t="s">
        <v>3770</v>
      </c>
      <c r="J425" s="5" t="s">
        <v>922</v>
      </c>
      <c r="K425" s="5" t="s">
        <v>5586</v>
      </c>
      <c r="L425" s="5">
        <v>3.6893799999999997E-2</v>
      </c>
      <c r="M425" s="40" t="s">
        <v>177</v>
      </c>
      <c r="N425" t="s">
        <v>172</v>
      </c>
    </row>
    <row r="426" spans="1:14">
      <c r="A426" s="5" t="s">
        <v>3163</v>
      </c>
      <c r="B426" s="5" t="s">
        <v>3482</v>
      </c>
      <c r="C426" s="5">
        <v>0.29144999999999999</v>
      </c>
      <c r="D426" s="40" t="s">
        <v>449</v>
      </c>
      <c r="E426" t="s">
        <v>3771</v>
      </c>
      <c r="J426" s="5" t="s">
        <v>2432</v>
      </c>
      <c r="K426" s="5" t="s">
        <v>5589</v>
      </c>
      <c r="L426" s="5">
        <v>3.6956099999999999E-2</v>
      </c>
      <c r="M426" s="40" t="s">
        <v>177</v>
      </c>
      <c r="N426" t="s">
        <v>172</v>
      </c>
    </row>
    <row r="427" spans="1:14">
      <c r="A427" s="5" t="s">
        <v>3164</v>
      </c>
      <c r="B427" s="5" t="s">
        <v>3483</v>
      </c>
      <c r="C427" s="5">
        <v>6.2646499999999994E-2</v>
      </c>
      <c r="D427" s="40" t="s">
        <v>449</v>
      </c>
      <c r="E427" t="s">
        <v>3772</v>
      </c>
      <c r="J427" s="5" t="s">
        <v>2404</v>
      </c>
      <c r="K427" s="5" t="s">
        <v>5552</v>
      </c>
      <c r="L427" s="5">
        <v>3.6970999999999997E-2</v>
      </c>
      <c r="M427" s="40" t="s">
        <v>177</v>
      </c>
      <c r="N427" t="s">
        <v>172</v>
      </c>
    </row>
    <row r="428" spans="1:14">
      <c r="A428" s="5" t="s">
        <v>3165</v>
      </c>
      <c r="B428" s="5" t="s">
        <v>3484</v>
      </c>
      <c r="C428" s="5">
        <v>3.7979300000000001E-2</v>
      </c>
      <c r="D428" s="40" t="s">
        <v>449</v>
      </c>
      <c r="E428" t="s">
        <v>3773</v>
      </c>
      <c r="J428" s="5" t="s">
        <v>2428</v>
      </c>
      <c r="K428" s="5" t="s">
        <v>5585</v>
      </c>
      <c r="L428" s="5">
        <v>3.6932399999999997E-2</v>
      </c>
      <c r="M428" s="40" t="s">
        <v>177</v>
      </c>
      <c r="N428" t="s">
        <v>172</v>
      </c>
    </row>
    <row r="429" spans="1:14">
      <c r="A429" s="5" t="s">
        <v>3166</v>
      </c>
      <c r="B429" s="5" t="s">
        <v>3485</v>
      </c>
      <c r="C429" s="5">
        <v>0.123957</v>
      </c>
      <c r="D429" s="40" t="s">
        <v>449</v>
      </c>
      <c r="E429" t="s">
        <v>3774</v>
      </c>
      <c r="J429" s="5" t="s">
        <v>2447</v>
      </c>
      <c r="K429" s="5" t="s">
        <v>5604</v>
      </c>
      <c r="L429" s="5">
        <v>3.7133300000000001E-2</v>
      </c>
      <c r="M429" s="40" t="s">
        <v>177</v>
      </c>
      <c r="N429" t="s">
        <v>172</v>
      </c>
    </row>
    <row r="430" spans="1:14">
      <c r="A430" s="5" t="s">
        <v>3168</v>
      </c>
      <c r="B430" s="5" t="s">
        <v>3487</v>
      </c>
      <c r="C430" s="5">
        <v>4.3064499999999999E-2</v>
      </c>
      <c r="D430" s="40" t="s">
        <v>449</v>
      </c>
      <c r="E430" t="s">
        <v>3776</v>
      </c>
      <c r="J430" s="5" t="s">
        <v>2406</v>
      </c>
      <c r="K430" s="5" t="s">
        <v>5558</v>
      </c>
      <c r="L430" s="5">
        <v>3.7023599999999997E-2</v>
      </c>
      <c r="M430" s="40" t="s">
        <v>177</v>
      </c>
      <c r="N430" t="s">
        <v>172</v>
      </c>
    </row>
    <row r="431" spans="1:14">
      <c r="A431" s="5" t="s">
        <v>3169</v>
      </c>
      <c r="B431" s="5" t="s">
        <v>3488</v>
      </c>
      <c r="C431" s="5">
        <v>3.9515799999999997E-2</v>
      </c>
      <c r="D431" s="40" t="s">
        <v>449</v>
      </c>
      <c r="E431" t="s">
        <v>3777</v>
      </c>
      <c r="J431" s="5" t="s">
        <v>2418</v>
      </c>
      <c r="K431" s="5" t="s">
        <v>5572</v>
      </c>
      <c r="L431" s="5">
        <v>3.6909600000000001E-2</v>
      </c>
      <c r="M431" s="40" t="s">
        <v>177</v>
      </c>
      <c r="N431" t="s">
        <v>172</v>
      </c>
    </row>
    <row r="432" spans="1:14">
      <c r="A432" s="5" t="s">
        <v>3170</v>
      </c>
      <c r="B432" s="5" t="s">
        <v>3489</v>
      </c>
      <c r="C432" s="5">
        <v>3.76967E-2</v>
      </c>
      <c r="D432" s="40" t="s">
        <v>449</v>
      </c>
      <c r="E432" t="s">
        <v>3778</v>
      </c>
      <c r="J432" s="5" t="s">
        <v>2439</v>
      </c>
      <c r="K432" s="5" t="s">
        <v>5596</v>
      </c>
      <c r="L432" s="5">
        <v>3.6894700000000002E-2</v>
      </c>
      <c r="M432" s="40" t="s">
        <v>177</v>
      </c>
      <c r="N432" t="s">
        <v>172</v>
      </c>
    </row>
    <row r="433" spans="1:14">
      <c r="A433" s="5" t="s">
        <v>3171</v>
      </c>
      <c r="B433" s="5" t="s">
        <v>3490</v>
      </c>
      <c r="C433" s="5">
        <v>8.49742E-2</v>
      </c>
      <c r="D433" s="40" t="s">
        <v>449</v>
      </c>
      <c r="E433" t="s">
        <v>3779</v>
      </c>
      <c r="J433" s="5" t="s">
        <v>2413</v>
      </c>
      <c r="K433" s="5" t="s">
        <v>5568</v>
      </c>
      <c r="L433" s="5">
        <v>3.6984200000000002E-2</v>
      </c>
      <c r="M433" s="40" t="s">
        <v>177</v>
      </c>
      <c r="N433" t="s">
        <v>172</v>
      </c>
    </row>
    <row r="434" spans="1:14">
      <c r="A434" s="5" t="s">
        <v>3172</v>
      </c>
      <c r="B434" s="5" t="s">
        <v>3491</v>
      </c>
      <c r="C434" s="5">
        <v>4.2111500000000003E-2</v>
      </c>
      <c r="D434" s="40" t="s">
        <v>449</v>
      </c>
      <c r="E434" t="s">
        <v>3780</v>
      </c>
      <c r="J434" s="5" t="s">
        <v>2436</v>
      </c>
      <c r="K434" s="5" t="s">
        <v>5593</v>
      </c>
      <c r="L434" s="5">
        <v>3.6928000000000002E-2</v>
      </c>
      <c r="M434" s="40" t="s">
        <v>177</v>
      </c>
      <c r="N434" t="s">
        <v>172</v>
      </c>
    </row>
    <row r="435" spans="1:14">
      <c r="A435" s="5" t="s">
        <v>3173</v>
      </c>
      <c r="B435" s="5" t="s">
        <v>3492</v>
      </c>
      <c r="C435" s="5">
        <v>3.7134199999999999E-2</v>
      </c>
      <c r="D435" s="40" t="s">
        <v>449</v>
      </c>
      <c r="E435" t="s">
        <v>3781</v>
      </c>
      <c r="J435" s="5" t="s">
        <v>2421</v>
      </c>
      <c r="K435" s="5" t="s">
        <v>5576</v>
      </c>
      <c r="L435" s="5">
        <v>3.6939399999999997E-2</v>
      </c>
      <c r="M435" s="40" t="s">
        <v>177</v>
      </c>
      <c r="N435" t="s">
        <v>172</v>
      </c>
    </row>
    <row r="436" spans="1:14">
      <c r="A436" s="5" t="s">
        <v>3174</v>
      </c>
      <c r="B436" s="5" t="s">
        <v>3493</v>
      </c>
      <c r="C436" s="5">
        <v>3.6938499999999999E-2</v>
      </c>
      <c r="D436" s="40" t="s">
        <v>449</v>
      </c>
      <c r="E436" t="s">
        <v>3782</v>
      </c>
      <c r="J436" s="5" t="s">
        <v>2411</v>
      </c>
      <c r="K436" s="5" t="s">
        <v>5566</v>
      </c>
      <c r="L436" s="5">
        <v>3.7024500000000002E-2</v>
      </c>
      <c r="M436" s="40" t="s">
        <v>177</v>
      </c>
      <c r="N436" t="s">
        <v>172</v>
      </c>
    </row>
    <row r="437" spans="1:14">
      <c r="A437" s="5" t="s">
        <v>3175</v>
      </c>
      <c r="B437" s="5" t="s">
        <v>3494</v>
      </c>
      <c r="C437" s="5">
        <v>0.42838399999999999</v>
      </c>
      <c r="D437" s="40" t="s">
        <v>449</v>
      </c>
      <c r="E437" t="s">
        <v>3783</v>
      </c>
      <c r="J437" s="5" t="s">
        <v>2420</v>
      </c>
      <c r="K437" s="5" t="s">
        <v>5575</v>
      </c>
      <c r="L437" s="5">
        <v>3.6909600000000001E-2</v>
      </c>
      <c r="M437" s="40" t="s">
        <v>177</v>
      </c>
      <c r="N437" t="s">
        <v>172</v>
      </c>
    </row>
    <row r="438" spans="1:14">
      <c r="A438" s="5" t="s">
        <v>3177</v>
      </c>
      <c r="B438" s="5" t="s">
        <v>3496</v>
      </c>
      <c r="C438" s="5">
        <v>4.0198499999999998E-2</v>
      </c>
      <c r="D438" s="40" t="s">
        <v>449</v>
      </c>
      <c r="E438" t="s">
        <v>3785</v>
      </c>
      <c r="J438" s="5" t="s">
        <v>2423</v>
      </c>
      <c r="K438" s="5" t="s">
        <v>5578</v>
      </c>
      <c r="L438" s="5">
        <v>3.6914799999999998E-2</v>
      </c>
      <c r="M438" s="40" t="s">
        <v>177</v>
      </c>
      <c r="N438" t="s">
        <v>172</v>
      </c>
    </row>
    <row r="439" spans="1:14">
      <c r="A439" s="5" t="s">
        <v>3178</v>
      </c>
      <c r="B439" s="5" t="s">
        <v>3497</v>
      </c>
      <c r="C439" s="5">
        <v>8.4481899999999999E-2</v>
      </c>
      <c r="D439" s="40" t="s">
        <v>449</v>
      </c>
      <c r="E439" t="s">
        <v>3786</v>
      </c>
      <c r="J439" s="5" t="s">
        <v>2445</v>
      </c>
      <c r="K439" s="5" t="s">
        <v>5602</v>
      </c>
      <c r="L439" s="5">
        <v>3.7048200000000003E-2</v>
      </c>
      <c r="M439" s="40" t="s">
        <v>177</v>
      </c>
      <c r="N439" t="s">
        <v>172</v>
      </c>
    </row>
    <row r="440" spans="1:14">
      <c r="A440" s="5" t="s">
        <v>3179</v>
      </c>
      <c r="B440" s="5" t="s">
        <v>3498</v>
      </c>
      <c r="C440" s="5">
        <v>0.36047000000000001</v>
      </c>
      <c r="D440" s="40" t="s">
        <v>449</v>
      </c>
      <c r="E440" t="s">
        <v>3787</v>
      </c>
      <c r="J440" s="5" t="s">
        <v>2448</v>
      </c>
      <c r="K440" s="5" t="s">
        <v>5605</v>
      </c>
      <c r="L440" s="5">
        <v>3.6971900000000002E-2</v>
      </c>
      <c r="M440" s="40" t="s">
        <v>177</v>
      </c>
      <c r="N440" t="s">
        <v>172</v>
      </c>
    </row>
    <row r="441" spans="1:14">
      <c r="A441" s="5" t="s">
        <v>3180</v>
      </c>
      <c r="B441" s="5" t="s">
        <v>3499</v>
      </c>
      <c r="C441" s="5">
        <v>7.0802199999999996E-2</v>
      </c>
      <c r="D441" s="40" t="s">
        <v>449</v>
      </c>
      <c r="E441" t="s">
        <v>3788</v>
      </c>
      <c r="J441" s="5" t="s">
        <v>2422</v>
      </c>
      <c r="K441" s="5" t="s">
        <v>5577</v>
      </c>
      <c r="L441" s="5">
        <v>3.6927099999999997E-2</v>
      </c>
      <c r="M441" s="40" t="s">
        <v>177</v>
      </c>
      <c r="N441" t="s">
        <v>172</v>
      </c>
    </row>
    <row r="442" spans="1:14">
      <c r="A442" s="5" t="s">
        <v>3181</v>
      </c>
      <c r="B442" s="5" t="s">
        <v>3500</v>
      </c>
      <c r="C442" s="5">
        <v>0.193438</v>
      </c>
      <c r="D442" s="40" t="s">
        <v>449</v>
      </c>
      <c r="E442" t="s">
        <v>3789</v>
      </c>
      <c r="J442" s="5" t="s">
        <v>2412</v>
      </c>
      <c r="K442" s="5" t="s">
        <v>5567</v>
      </c>
      <c r="L442" s="5">
        <v>3.7040299999999998E-2</v>
      </c>
      <c r="M442" s="40" t="s">
        <v>177</v>
      </c>
      <c r="N442" t="s">
        <v>172</v>
      </c>
    </row>
    <row r="443" spans="1:14">
      <c r="A443" s="5" t="s">
        <v>3182</v>
      </c>
      <c r="B443" s="5" t="s">
        <v>3501</v>
      </c>
      <c r="C443" s="5">
        <v>3.7765199999999999E-2</v>
      </c>
      <c r="D443" s="40" t="s">
        <v>449</v>
      </c>
      <c r="E443" t="s">
        <v>3790</v>
      </c>
      <c r="J443" s="5" t="s">
        <v>2427</v>
      </c>
      <c r="K443" s="5" t="s">
        <v>5583</v>
      </c>
      <c r="L443" s="5">
        <v>3.6946399999999997E-2</v>
      </c>
      <c r="M443" s="40" t="s">
        <v>177</v>
      </c>
      <c r="N443" t="s">
        <v>172</v>
      </c>
    </row>
    <row r="444" spans="1:14">
      <c r="A444" s="5" t="s">
        <v>3183</v>
      </c>
      <c r="B444" s="5" t="s">
        <v>3502</v>
      </c>
      <c r="C444" s="5">
        <v>6.01649E-2</v>
      </c>
      <c r="D444" s="40" t="s">
        <v>449</v>
      </c>
      <c r="E444" t="s">
        <v>3791</v>
      </c>
      <c r="J444" s="5" t="s">
        <v>923</v>
      </c>
      <c r="K444" s="5" t="s">
        <v>5503</v>
      </c>
      <c r="L444" s="5">
        <v>3.72457E-2</v>
      </c>
      <c r="M444" s="40" t="s">
        <v>177</v>
      </c>
      <c r="N444" t="s">
        <v>172</v>
      </c>
    </row>
    <row r="445" spans="1:14">
      <c r="A445" s="5" t="s">
        <v>3184</v>
      </c>
      <c r="B445" s="5" t="s">
        <v>3503</v>
      </c>
      <c r="C445" s="5">
        <v>6.8311800000000006E-2</v>
      </c>
      <c r="D445" s="40" t="s">
        <v>449</v>
      </c>
      <c r="E445" t="s">
        <v>3792</v>
      </c>
      <c r="J445" s="5" t="s">
        <v>2450</v>
      </c>
      <c r="K445" s="5" t="s">
        <v>5607</v>
      </c>
      <c r="L445" s="5">
        <v>3.7047299999999998E-2</v>
      </c>
      <c r="M445" s="40" t="s">
        <v>177</v>
      </c>
      <c r="N445" t="s">
        <v>172</v>
      </c>
    </row>
    <row r="446" spans="1:14">
      <c r="A446" s="5" t="s">
        <v>3185</v>
      </c>
      <c r="B446" s="5" t="s">
        <v>3504</v>
      </c>
      <c r="C446" s="5">
        <v>3.7752899999999999E-2</v>
      </c>
      <c r="D446" s="40" t="s">
        <v>449</v>
      </c>
      <c r="E446" t="s">
        <v>3793</v>
      </c>
      <c r="J446" s="5" t="s">
        <v>6115</v>
      </c>
      <c r="K446" s="5" t="s">
        <v>5439</v>
      </c>
      <c r="L446" s="5">
        <v>3.8791899999999997E-2</v>
      </c>
      <c r="M446" s="40" t="s">
        <v>177</v>
      </c>
      <c r="N446" t="s">
        <v>172</v>
      </c>
    </row>
    <row r="447" spans="1:14">
      <c r="A447" s="5" t="s">
        <v>3186</v>
      </c>
      <c r="B447" s="5" t="s">
        <v>3505</v>
      </c>
      <c r="C447" s="5">
        <v>4.5399599999999998E-2</v>
      </c>
      <c r="D447" s="40" t="s">
        <v>449</v>
      </c>
      <c r="E447" t="s">
        <v>3794</v>
      </c>
      <c r="J447" s="5" t="s">
        <v>2444</v>
      </c>
      <c r="K447" s="5" t="s">
        <v>5601</v>
      </c>
      <c r="L447" s="5">
        <v>3.6919199999999999E-2</v>
      </c>
      <c r="M447" s="40" t="s">
        <v>177</v>
      </c>
      <c r="N447" t="s">
        <v>172</v>
      </c>
    </row>
    <row r="448" spans="1:14">
      <c r="A448" s="5" t="s">
        <v>3187</v>
      </c>
      <c r="B448" s="5" t="s">
        <v>3506</v>
      </c>
      <c r="C448" s="5">
        <v>3.6886799999999997E-2</v>
      </c>
      <c r="D448" s="40" t="s">
        <v>449</v>
      </c>
      <c r="E448" t="s">
        <v>3795</v>
      </c>
      <c r="J448" s="5" t="s">
        <v>2425</v>
      </c>
      <c r="K448" s="5" t="s">
        <v>5580</v>
      </c>
      <c r="L448" s="5">
        <v>3.6952600000000002E-2</v>
      </c>
      <c r="M448" s="40" t="s">
        <v>177</v>
      </c>
      <c r="N448" t="s">
        <v>172</v>
      </c>
    </row>
    <row r="449" spans="1:14">
      <c r="A449" s="5" t="s">
        <v>3188</v>
      </c>
      <c r="B449" s="5" t="s">
        <v>3507</v>
      </c>
      <c r="C449" s="5">
        <v>0.16736100000000001</v>
      </c>
      <c r="D449" s="40" t="s">
        <v>449</v>
      </c>
      <c r="E449" t="s">
        <v>3796</v>
      </c>
      <c r="J449" s="5" t="s">
        <v>2431</v>
      </c>
      <c r="K449" s="5" t="s">
        <v>5588</v>
      </c>
      <c r="L449" s="5">
        <v>3.6933300000000002E-2</v>
      </c>
      <c r="M449" s="40" t="s">
        <v>177</v>
      </c>
      <c r="N449" t="s">
        <v>172</v>
      </c>
    </row>
    <row r="450" spans="1:14">
      <c r="A450" s="5" t="s">
        <v>3189</v>
      </c>
      <c r="B450" s="5" t="s">
        <v>3508</v>
      </c>
      <c r="C450" s="5">
        <v>5.7624399999999999E-2</v>
      </c>
      <c r="D450" s="40" t="s">
        <v>449</v>
      </c>
      <c r="E450" t="s">
        <v>3797</v>
      </c>
      <c r="J450" s="5" t="s">
        <v>924</v>
      </c>
      <c r="K450" s="5" t="s">
        <v>5584</v>
      </c>
      <c r="L450" s="5">
        <v>3.6934099999999997E-2</v>
      </c>
      <c r="M450" s="40" t="s">
        <v>177</v>
      </c>
      <c r="N450" t="s">
        <v>172</v>
      </c>
    </row>
    <row r="451" spans="1:14">
      <c r="A451" s="5" t="s">
        <v>3190</v>
      </c>
      <c r="B451" s="5" t="s">
        <v>3509</v>
      </c>
      <c r="C451" s="5">
        <v>5.64529E-2</v>
      </c>
      <c r="D451" s="40" t="s">
        <v>449</v>
      </c>
      <c r="E451" t="s">
        <v>3798</v>
      </c>
      <c r="J451" s="5" t="s">
        <v>2442</v>
      </c>
      <c r="K451" s="5" t="s">
        <v>5599</v>
      </c>
      <c r="L451" s="5">
        <v>3.6944699999999997E-2</v>
      </c>
      <c r="M451" s="40" t="s">
        <v>177</v>
      </c>
      <c r="N451" t="s">
        <v>172</v>
      </c>
    </row>
    <row r="452" spans="1:14">
      <c r="A452" s="5" t="s">
        <v>3191</v>
      </c>
      <c r="B452" s="5" t="s">
        <v>3510</v>
      </c>
      <c r="C452" s="5">
        <v>0.12571499999999999</v>
      </c>
      <c r="D452" s="40" t="s">
        <v>449</v>
      </c>
      <c r="E452" t="s">
        <v>3799</v>
      </c>
      <c r="J452" s="5" t="s">
        <v>2434</v>
      </c>
      <c r="K452" s="5" t="s">
        <v>5591</v>
      </c>
      <c r="L452" s="5">
        <v>3.69412E-2</v>
      </c>
      <c r="M452" s="40" t="s">
        <v>177</v>
      </c>
      <c r="N452" t="s">
        <v>172</v>
      </c>
    </row>
    <row r="453" spans="1:14">
      <c r="A453" s="5" t="s">
        <v>3192</v>
      </c>
      <c r="B453" s="5" t="s">
        <v>3511</v>
      </c>
      <c r="C453" s="5">
        <v>3.8326800000000001E-2</v>
      </c>
      <c r="D453" s="40" t="s">
        <v>449</v>
      </c>
      <c r="E453" t="s">
        <v>3800</v>
      </c>
      <c r="J453" s="5" t="s">
        <v>2415</v>
      </c>
      <c r="K453" s="5" t="s">
        <v>5570</v>
      </c>
      <c r="L453" s="5">
        <v>3.7029800000000002E-2</v>
      </c>
      <c r="M453" s="40" t="s">
        <v>177</v>
      </c>
      <c r="N453" t="s">
        <v>172</v>
      </c>
    </row>
    <row r="454" spans="1:14">
      <c r="A454" s="5" t="s">
        <v>3193</v>
      </c>
      <c r="B454" s="5" t="s">
        <v>3512</v>
      </c>
      <c r="C454" s="5">
        <v>5.0685000000000001E-2</v>
      </c>
      <c r="D454" s="40" t="s">
        <v>449</v>
      </c>
      <c r="E454" t="s">
        <v>3801</v>
      </c>
      <c r="J454" s="5" t="s">
        <v>4826</v>
      </c>
      <c r="K454" s="5" t="s">
        <v>5042</v>
      </c>
      <c r="L454" s="5">
        <v>0.12678600000000001</v>
      </c>
      <c r="M454" s="40" t="s">
        <v>177</v>
      </c>
      <c r="N454" t="s">
        <v>172</v>
      </c>
    </row>
    <row r="455" spans="1:14">
      <c r="A455" s="5" t="s">
        <v>3194</v>
      </c>
      <c r="B455" s="5" t="s">
        <v>3513</v>
      </c>
      <c r="C455" s="5">
        <v>3.8855899999999999E-2</v>
      </c>
      <c r="D455" s="40" t="s">
        <v>449</v>
      </c>
      <c r="E455" t="s">
        <v>3802</v>
      </c>
      <c r="J455" s="5" t="s">
        <v>925</v>
      </c>
      <c r="K455" s="5" t="s">
        <v>5581</v>
      </c>
      <c r="L455" s="5">
        <v>3.6946399999999997E-2</v>
      </c>
      <c r="M455" s="40" t="s">
        <v>177</v>
      </c>
      <c r="N455" t="s">
        <v>172</v>
      </c>
    </row>
    <row r="456" spans="1:14">
      <c r="A456" s="5" t="s">
        <v>3195</v>
      </c>
      <c r="B456" s="5" t="s">
        <v>3514</v>
      </c>
      <c r="C456" s="5">
        <v>0.15515399999999999</v>
      </c>
      <c r="D456" s="40" t="s">
        <v>449</v>
      </c>
      <c r="E456" t="s">
        <v>3803</v>
      </c>
      <c r="J456" s="5" t="s">
        <v>2409</v>
      </c>
      <c r="K456" s="5" t="s">
        <v>5563</v>
      </c>
      <c r="L456" s="5">
        <v>3.6999999999999998E-2</v>
      </c>
      <c r="M456" s="40" t="s">
        <v>177</v>
      </c>
      <c r="N456" t="s">
        <v>172</v>
      </c>
    </row>
    <row r="457" spans="1:14">
      <c r="A457" s="5" t="s">
        <v>3196</v>
      </c>
      <c r="B457" s="5" t="s">
        <v>3515</v>
      </c>
      <c r="C457" s="5">
        <v>6.6014400000000001E-2</v>
      </c>
      <c r="D457" s="40" t="s">
        <v>449</v>
      </c>
      <c r="E457" t="s">
        <v>3804</v>
      </c>
      <c r="J457" s="5" t="s">
        <v>2435</v>
      </c>
      <c r="K457" s="5" t="s">
        <v>5592</v>
      </c>
      <c r="L457" s="5">
        <v>3.6929799999999999E-2</v>
      </c>
      <c r="M457" s="40" t="s">
        <v>177</v>
      </c>
      <c r="N457" t="s">
        <v>172</v>
      </c>
    </row>
    <row r="458" spans="1:14">
      <c r="A458" s="5" t="s">
        <v>3197</v>
      </c>
      <c r="B458" s="5" t="s">
        <v>3516</v>
      </c>
      <c r="C458" s="5">
        <v>0.52509300000000003</v>
      </c>
      <c r="D458" s="40" t="s">
        <v>449</v>
      </c>
      <c r="E458" t="s">
        <v>3805</v>
      </c>
      <c r="J458" s="5" t="s">
        <v>2402</v>
      </c>
      <c r="K458" s="5" t="s">
        <v>5545</v>
      </c>
      <c r="L458" s="5">
        <v>3.6969200000000001E-2</v>
      </c>
      <c r="M458" s="40" t="s">
        <v>177</v>
      </c>
      <c r="N458" t="s">
        <v>172</v>
      </c>
    </row>
    <row r="459" spans="1:14">
      <c r="A459" s="5" t="s">
        <v>3198</v>
      </c>
      <c r="B459" s="5" t="s">
        <v>3517</v>
      </c>
      <c r="C459" s="5">
        <v>3.9876500000000002E-2</v>
      </c>
      <c r="D459" s="40" t="s">
        <v>449</v>
      </c>
      <c r="E459" t="s">
        <v>3806</v>
      </c>
      <c r="J459" s="5" t="s">
        <v>2453</v>
      </c>
      <c r="K459" s="5" t="s">
        <v>5610</v>
      </c>
      <c r="L459" s="5">
        <v>3.70903E-2</v>
      </c>
      <c r="M459" s="40" t="s">
        <v>177</v>
      </c>
      <c r="N459" t="s">
        <v>172</v>
      </c>
    </row>
    <row r="460" spans="1:14">
      <c r="A460" s="5" t="s">
        <v>3199</v>
      </c>
      <c r="B460" s="5" t="s">
        <v>3518</v>
      </c>
      <c r="C460" s="5">
        <v>0.12709400000000001</v>
      </c>
      <c r="D460" s="40" t="s">
        <v>449</v>
      </c>
      <c r="E460" t="s">
        <v>3807</v>
      </c>
      <c r="J460" s="5" t="s">
        <v>2430</v>
      </c>
      <c r="K460" s="5" t="s">
        <v>5499</v>
      </c>
      <c r="L460" s="5">
        <v>3.7228999999999998E-2</v>
      </c>
      <c r="M460" s="40" t="s">
        <v>177</v>
      </c>
      <c r="N460" t="s">
        <v>172</v>
      </c>
    </row>
    <row r="461" spans="1:14">
      <c r="A461" s="5" t="s">
        <v>3200</v>
      </c>
      <c r="B461" s="5" t="s">
        <v>3519</v>
      </c>
      <c r="C461" s="5">
        <v>4.0825100000000003E-2</v>
      </c>
      <c r="D461" s="40" t="s">
        <v>449</v>
      </c>
      <c r="E461" t="s">
        <v>3808</v>
      </c>
      <c r="J461" s="5" t="s">
        <v>2449</v>
      </c>
      <c r="K461" s="5" t="s">
        <v>5606</v>
      </c>
      <c r="L461" s="5">
        <v>3.7008699999999999E-2</v>
      </c>
      <c r="M461" s="40" t="s">
        <v>177</v>
      </c>
      <c r="N461" t="s">
        <v>172</v>
      </c>
    </row>
    <row r="462" spans="1:14">
      <c r="A462" s="5" t="s">
        <v>3201</v>
      </c>
      <c r="B462" s="5" t="s">
        <v>3520</v>
      </c>
      <c r="C462" s="5">
        <v>0.61189800000000005</v>
      </c>
      <c r="D462" s="40" t="s">
        <v>449</v>
      </c>
      <c r="E462" t="s">
        <v>3809</v>
      </c>
      <c r="J462" s="5" t="s">
        <v>2443</v>
      </c>
      <c r="K462" s="5" t="s">
        <v>5600</v>
      </c>
      <c r="L462" s="5">
        <v>3.6908700000000003E-2</v>
      </c>
      <c r="M462" s="40" t="s">
        <v>177</v>
      </c>
      <c r="N462" t="s">
        <v>172</v>
      </c>
    </row>
    <row r="463" spans="1:14">
      <c r="A463" s="5" t="s">
        <v>3202</v>
      </c>
      <c r="B463" s="5" t="s">
        <v>3521</v>
      </c>
      <c r="C463" s="5">
        <v>4.9688099999999999E-2</v>
      </c>
      <c r="D463" s="40" t="s">
        <v>449</v>
      </c>
      <c r="E463" t="s">
        <v>3810</v>
      </c>
      <c r="J463" s="5" t="s">
        <v>2405</v>
      </c>
      <c r="K463" s="5" t="s">
        <v>5553</v>
      </c>
      <c r="L463" s="5">
        <v>3.6952600000000002E-2</v>
      </c>
      <c r="M463" s="40" t="s">
        <v>177</v>
      </c>
      <c r="N463" t="s">
        <v>172</v>
      </c>
    </row>
    <row r="464" spans="1:14">
      <c r="A464" s="5" t="s">
        <v>3203</v>
      </c>
      <c r="B464" s="5" t="s">
        <v>3522</v>
      </c>
      <c r="C464" s="5">
        <v>3.7554499999999998E-2</v>
      </c>
      <c r="D464" s="40" t="s">
        <v>449</v>
      </c>
      <c r="E464" t="s">
        <v>3811</v>
      </c>
      <c r="J464" s="5" t="s">
        <v>2399</v>
      </c>
      <c r="K464" s="5" t="s">
        <v>5531</v>
      </c>
      <c r="L464" s="5">
        <v>3.7006999999999998E-2</v>
      </c>
      <c r="M464" s="40" t="s">
        <v>177</v>
      </c>
      <c r="N464" t="s">
        <v>172</v>
      </c>
    </row>
    <row r="465" spans="1:14">
      <c r="A465" s="5" t="s">
        <v>3204</v>
      </c>
      <c r="B465" s="5" t="s">
        <v>3523</v>
      </c>
      <c r="C465" s="5">
        <v>3.74238E-2</v>
      </c>
      <c r="D465" s="40" t="s">
        <v>449</v>
      </c>
      <c r="E465" t="s">
        <v>3812</v>
      </c>
      <c r="J465" s="5" t="s">
        <v>2446</v>
      </c>
      <c r="K465" s="5" t="s">
        <v>5603</v>
      </c>
      <c r="L465" s="5">
        <v>3.7066599999999998E-2</v>
      </c>
      <c r="M465" s="40" t="s">
        <v>177</v>
      </c>
      <c r="N465" t="s">
        <v>172</v>
      </c>
    </row>
    <row r="466" spans="1:14">
      <c r="A466" s="5" t="s">
        <v>3205</v>
      </c>
      <c r="B466" s="5" t="s">
        <v>3524</v>
      </c>
      <c r="C466" s="5">
        <v>3.7033299999999998E-2</v>
      </c>
      <c r="D466" s="40" t="s">
        <v>449</v>
      </c>
      <c r="E466" t="s">
        <v>3813</v>
      </c>
      <c r="J466" s="5" t="s">
        <v>2451</v>
      </c>
      <c r="K466" s="5" t="s">
        <v>5608</v>
      </c>
      <c r="L466" s="5">
        <v>3.6984200000000002E-2</v>
      </c>
      <c r="M466" s="40" t="s">
        <v>177</v>
      </c>
      <c r="N466" t="s">
        <v>172</v>
      </c>
    </row>
    <row r="467" spans="1:14">
      <c r="A467" s="5" t="s">
        <v>3206</v>
      </c>
      <c r="B467" s="5" t="s">
        <v>3525</v>
      </c>
      <c r="C467" s="5">
        <v>0.41139399999999998</v>
      </c>
      <c r="D467" s="40" t="s">
        <v>449</v>
      </c>
      <c r="E467" t="s">
        <v>3814</v>
      </c>
      <c r="J467" s="5" t="s">
        <v>2452</v>
      </c>
      <c r="K467" s="5" t="s">
        <v>5609</v>
      </c>
      <c r="L467" s="5">
        <v>3.7216699999999998E-2</v>
      </c>
      <c r="M467" s="40" t="s">
        <v>177</v>
      </c>
      <c r="N467" t="s">
        <v>172</v>
      </c>
    </row>
    <row r="468" spans="1:14">
      <c r="A468" s="5" t="s">
        <v>3207</v>
      </c>
      <c r="B468" s="5" t="s">
        <v>3526</v>
      </c>
      <c r="C468" s="5">
        <v>0.22559699999999999</v>
      </c>
      <c r="D468" s="40" t="s">
        <v>449</v>
      </c>
      <c r="E468" t="s">
        <v>3815</v>
      </c>
      <c r="J468" s="5" t="s">
        <v>2419</v>
      </c>
      <c r="K468" s="5" t="s">
        <v>5573</v>
      </c>
      <c r="L468" s="5">
        <v>3.6942000000000003E-2</v>
      </c>
      <c r="M468" s="40" t="s">
        <v>177</v>
      </c>
      <c r="N468" t="s">
        <v>172</v>
      </c>
    </row>
    <row r="469" spans="1:14">
      <c r="A469" s="5" t="s">
        <v>3208</v>
      </c>
      <c r="B469" s="5" t="s">
        <v>3527</v>
      </c>
      <c r="C469" s="5">
        <v>3.7142099999999997E-2</v>
      </c>
      <c r="D469" s="40" t="s">
        <v>449</v>
      </c>
      <c r="E469" t="s">
        <v>3816</v>
      </c>
      <c r="J469" s="5" t="s">
        <v>2403</v>
      </c>
      <c r="K469" s="5" t="s">
        <v>5546</v>
      </c>
      <c r="L469" s="5">
        <v>3.7013999999999998E-2</v>
      </c>
      <c r="M469" s="40" t="s">
        <v>177</v>
      </c>
      <c r="N469" t="s">
        <v>172</v>
      </c>
    </row>
    <row r="470" spans="1:14">
      <c r="A470" s="5" t="s">
        <v>3209</v>
      </c>
      <c r="B470" s="5" t="s">
        <v>3528</v>
      </c>
      <c r="C470" s="5">
        <v>3.7021900000000003E-2</v>
      </c>
      <c r="D470" s="40" t="s">
        <v>449</v>
      </c>
      <c r="E470" t="s">
        <v>3817</v>
      </c>
      <c r="J470" s="5" t="s">
        <v>2417</v>
      </c>
      <c r="K470" s="5" t="s">
        <v>5574</v>
      </c>
      <c r="L470" s="5">
        <v>3.6904300000000001E-2</v>
      </c>
      <c r="M470" s="40" t="s">
        <v>177</v>
      </c>
      <c r="N470" t="s">
        <v>172</v>
      </c>
    </row>
    <row r="471" spans="1:14">
      <c r="A471" s="5" t="s">
        <v>3210</v>
      </c>
      <c r="B471" s="5" t="s">
        <v>3529</v>
      </c>
      <c r="C471" s="5">
        <v>4.6784399999999997E-2</v>
      </c>
      <c r="D471" s="40" t="s">
        <v>449</v>
      </c>
      <c r="E471" t="s">
        <v>3818</v>
      </c>
      <c r="J471" s="5" t="s">
        <v>2429</v>
      </c>
      <c r="K471" s="5" t="s">
        <v>5587</v>
      </c>
      <c r="L471" s="5">
        <v>3.6905199999999999E-2</v>
      </c>
      <c r="M471" s="40" t="s">
        <v>177</v>
      </c>
      <c r="N471" t="s">
        <v>172</v>
      </c>
    </row>
    <row r="472" spans="1:14">
      <c r="A472" s="5" t="s">
        <v>3211</v>
      </c>
      <c r="B472" s="5" t="s">
        <v>3530</v>
      </c>
      <c r="C472" s="5">
        <v>0.25705899999999998</v>
      </c>
      <c r="D472" s="40" t="s">
        <v>449</v>
      </c>
      <c r="E472" t="s">
        <v>3819</v>
      </c>
      <c r="J472" s="5" t="s">
        <v>2400</v>
      </c>
      <c r="K472" s="5" t="s">
        <v>5535</v>
      </c>
      <c r="L472" s="5">
        <v>3.7029800000000002E-2</v>
      </c>
      <c r="M472" s="40" t="s">
        <v>177</v>
      </c>
      <c r="N472" t="s">
        <v>172</v>
      </c>
    </row>
    <row r="473" spans="1:14">
      <c r="A473" s="5" t="s">
        <v>3212</v>
      </c>
      <c r="B473" s="5" t="s">
        <v>3531</v>
      </c>
      <c r="C473" s="5">
        <v>0.160884</v>
      </c>
      <c r="D473" s="40" t="s">
        <v>449</v>
      </c>
      <c r="E473" t="s">
        <v>3820</v>
      </c>
      <c r="J473" s="5" t="s">
        <v>2414</v>
      </c>
      <c r="K473" s="5" t="s">
        <v>5569</v>
      </c>
      <c r="L473" s="5">
        <v>3.7020999999999998E-2</v>
      </c>
      <c r="M473" s="40" t="s">
        <v>177</v>
      </c>
      <c r="N473" t="s">
        <v>172</v>
      </c>
    </row>
    <row r="474" spans="1:14">
      <c r="A474" s="5" t="s">
        <v>3213</v>
      </c>
      <c r="B474" s="5" t="s">
        <v>3532</v>
      </c>
      <c r="C474" s="5">
        <v>0.229604</v>
      </c>
      <c r="D474" s="40" t="s">
        <v>449</v>
      </c>
      <c r="E474" t="s">
        <v>3821</v>
      </c>
      <c r="J474" s="5" t="s">
        <v>2438</v>
      </c>
      <c r="K474" s="5" t="s">
        <v>5595</v>
      </c>
      <c r="L474" s="5">
        <v>3.6915700000000003E-2</v>
      </c>
      <c r="M474" s="40" t="s">
        <v>177</v>
      </c>
      <c r="N474" t="s">
        <v>172</v>
      </c>
    </row>
    <row r="475" spans="1:14">
      <c r="A475" s="5" t="s">
        <v>3214</v>
      </c>
      <c r="B475" s="5" t="s">
        <v>3533</v>
      </c>
      <c r="C475" s="5">
        <v>3.9421900000000003E-2</v>
      </c>
      <c r="D475" s="40" t="s">
        <v>449</v>
      </c>
      <c r="E475" t="s">
        <v>3822</v>
      </c>
      <c r="J475" s="5" t="s">
        <v>2440</v>
      </c>
      <c r="K475" s="5" t="s">
        <v>5597</v>
      </c>
      <c r="L475" s="5">
        <v>3.6917499999999999E-2</v>
      </c>
      <c r="M475" s="40" t="s">
        <v>177</v>
      </c>
      <c r="N475" t="s">
        <v>172</v>
      </c>
    </row>
    <row r="476" spans="1:14">
      <c r="A476" s="5" t="s">
        <v>3215</v>
      </c>
      <c r="B476" s="5" t="s">
        <v>3534</v>
      </c>
      <c r="C476" s="5">
        <v>3.7792399999999997E-2</v>
      </c>
      <c r="D476" s="40" t="s">
        <v>449</v>
      </c>
      <c r="E476" t="s">
        <v>3823</v>
      </c>
      <c r="J476" s="5" t="s">
        <v>926</v>
      </c>
      <c r="K476" s="5" t="s">
        <v>5550</v>
      </c>
      <c r="L476" s="5">
        <v>3.6980600000000002E-2</v>
      </c>
      <c r="M476" s="40" t="s">
        <v>177</v>
      </c>
      <c r="N476" t="s">
        <v>172</v>
      </c>
    </row>
    <row r="477" spans="1:14">
      <c r="A477" s="5" t="s">
        <v>3216</v>
      </c>
      <c r="B477" s="5" t="s">
        <v>3535</v>
      </c>
      <c r="C477" s="5">
        <v>6.3609100000000002E-2</v>
      </c>
      <c r="D477" s="40" t="s">
        <v>449</v>
      </c>
      <c r="E477" t="s">
        <v>3824</v>
      </c>
      <c r="J477" s="5" t="s">
        <v>2408</v>
      </c>
      <c r="K477" s="5" t="s">
        <v>5562</v>
      </c>
      <c r="L477" s="5">
        <v>3.6989399999999999E-2</v>
      </c>
      <c r="M477" s="40" t="s">
        <v>177</v>
      </c>
      <c r="N477" t="s">
        <v>172</v>
      </c>
    </row>
    <row r="478" spans="1:14">
      <c r="A478" s="5" t="s">
        <v>3217</v>
      </c>
      <c r="B478" s="5" t="s">
        <v>3536</v>
      </c>
      <c r="C478" s="5">
        <v>7.0358199999999996E-2</v>
      </c>
      <c r="D478" s="40" t="s">
        <v>449</v>
      </c>
      <c r="E478" t="s">
        <v>3825</v>
      </c>
      <c r="J478" s="5" t="s">
        <v>2426</v>
      </c>
      <c r="K478" s="5" t="s">
        <v>5582</v>
      </c>
      <c r="L478" s="5">
        <v>3.6914000000000002E-2</v>
      </c>
      <c r="M478" s="40" t="s">
        <v>177</v>
      </c>
      <c r="N478" t="s">
        <v>172</v>
      </c>
    </row>
    <row r="479" spans="1:14">
      <c r="A479" s="5" t="s">
        <v>3218</v>
      </c>
      <c r="B479" s="5" t="s">
        <v>3537</v>
      </c>
      <c r="C479" s="5">
        <v>4.0122199999999997E-2</v>
      </c>
      <c r="D479" s="40" t="s">
        <v>449</v>
      </c>
      <c r="E479" t="s">
        <v>3826</v>
      </c>
      <c r="J479" s="5" t="s">
        <v>2410</v>
      </c>
      <c r="K479" s="5" t="s">
        <v>5565</v>
      </c>
      <c r="L479" s="5">
        <v>3.69921E-2</v>
      </c>
      <c r="M479" s="40" t="s">
        <v>177</v>
      </c>
      <c r="N479" t="s">
        <v>172</v>
      </c>
    </row>
    <row r="480" spans="1:14">
      <c r="A480" s="5" t="s">
        <v>3219</v>
      </c>
      <c r="B480" s="5" t="s">
        <v>3538</v>
      </c>
      <c r="C480" s="5">
        <v>0.124336</v>
      </c>
      <c r="D480" s="40" t="s">
        <v>449</v>
      </c>
      <c r="E480" t="s">
        <v>3827</v>
      </c>
      <c r="J480" s="5" t="s">
        <v>2433</v>
      </c>
      <c r="K480" s="5" t="s">
        <v>5590</v>
      </c>
      <c r="L480" s="40">
        <v>0.14105400000000001</v>
      </c>
      <c r="M480" s="40" t="s">
        <v>177</v>
      </c>
      <c r="N480" t="s">
        <v>172</v>
      </c>
    </row>
    <row r="481" spans="1:14">
      <c r="A481" s="5" t="s">
        <v>3220</v>
      </c>
      <c r="B481" s="5" t="s">
        <v>3539</v>
      </c>
      <c r="C481" s="5">
        <v>4.3291799999999998E-2</v>
      </c>
      <c r="D481" s="40" t="s">
        <v>449</v>
      </c>
      <c r="E481" t="s">
        <v>3828</v>
      </c>
      <c r="J481" s="5" t="s">
        <v>2437</v>
      </c>
      <c r="K481" s="5" t="s">
        <v>5594</v>
      </c>
      <c r="L481" s="40">
        <v>3.6992900000000002E-2</v>
      </c>
      <c r="M481" s="40" t="s">
        <v>177</v>
      </c>
      <c r="N481" t="s">
        <v>172</v>
      </c>
    </row>
    <row r="482" spans="1:14">
      <c r="A482" s="5" t="s">
        <v>3221</v>
      </c>
      <c r="B482" s="5" t="s">
        <v>3540</v>
      </c>
      <c r="C482" s="5">
        <v>3.7479100000000001E-2</v>
      </c>
      <c r="D482" s="40" t="s">
        <v>449</v>
      </c>
      <c r="E482" t="s">
        <v>3829</v>
      </c>
      <c r="J482" s="5" t="s">
        <v>2416</v>
      </c>
      <c r="K482" s="5" t="s">
        <v>5571</v>
      </c>
      <c r="L482" s="40">
        <v>3.16146E-2</v>
      </c>
      <c r="M482" s="40" t="s">
        <v>177</v>
      </c>
      <c r="N482" t="s">
        <v>172</v>
      </c>
    </row>
    <row r="483" spans="1:14">
      <c r="A483" s="5" t="s">
        <v>3222</v>
      </c>
      <c r="B483" s="5" t="s">
        <v>3541</v>
      </c>
      <c r="C483" s="5">
        <v>4.0146800000000003E-2</v>
      </c>
      <c r="D483" s="40" t="s">
        <v>449</v>
      </c>
      <c r="E483" t="s">
        <v>3830</v>
      </c>
      <c r="J483" s="5" t="s">
        <v>2401</v>
      </c>
      <c r="K483" s="5" t="s">
        <v>5536</v>
      </c>
      <c r="L483" s="40">
        <v>3.6934099999999997E-2</v>
      </c>
      <c r="M483" s="40" t="s">
        <v>177</v>
      </c>
      <c r="N483" t="s">
        <v>172</v>
      </c>
    </row>
    <row r="484" spans="1:14">
      <c r="A484" s="5" t="s">
        <v>3223</v>
      </c>
      <c r="B484" s="5" t="s">
        <v>3542</v>
      </c>
      <c r="C484" s="5">
        <v>3.7081599999999999E-2</v>
      </c>
      <c r="D484" s="40" t="s">
        <v>449</v>
      </c>
      <c r="E484" t="s">
        <v>3831</v>
      </c>
      <c r="J484" s="5" t="s">
        <v>2424</v>
      </c>
      <c r="K484" s="5" t="s">
        <v>5579</v>
      </c>
      <c r="L484" s="40">
        <v>3.7028899999999997E-2</v>
      </c>
      <c r="M484" s="40" t="s">
        <v>177</v>
      </c>
      <c r="N484" t="s">
        <v>172</v>
      </c>
    </row>
    <row r="485" spans="1:14">
      <c r="A485" s="5" t="s">
        <v>3224</v>
      </c>
      <c r="B485" s="5" t="s">
        <v>3543</v>
      </c>
      <c r="C485" s="5">
        <v>0.52223699999999995</v>
      </c>
      <c r="D485" s="40" t="s">
        <v>449</v>
      </c>
      <c r="E485" t="s">
        <v>3832</v>
      </c>
      <c r="J485" s="5" t="s">
        <v>8997</v>
      </c>
      <c r="K485" s="5" t="s">
        <v>9073</v>
      </c>
      <c r="L485" s="40">
        <v>4.0617399999999998E-2</v>
      </c>
      <c r="M485" s="40" t="s">
        <v>177</v>
      </c>
      <c r="N485" t="s">
        <v>9072</v>
      </c>
    </row>
    <row r="486" spans="1:14">
      <c r="A486" s="5" t="s">
        <v>3225</v>
      </c>
      <c r="B486" s="5" t="s">
        <v>3544</v>
      </c>
      <c r="C486" s="5">
        <v>0.15284600000000001</v>
      </c>
      <c r="D486" s="40" t="s">
        <v>449</v>
      </c>
      <c r="E486" t="s">
        <v>3833</v>
      </c>
      <c r="J486" s="5" t="s">
        <v>8982</v>
      </c>
      <c r="K486" s="5" t="s">
        <v>9041</v>
      </c>
      <c r="L486" s="5">
        <v>7.74363E-2</v>
      </c>
      <c r="M486" s="40" t="s">
        <v>177</v>
      </c>
      <c r="N486" t="s">
        <v>9040</v>
      </c>
    </row>
    <row r="487" spans="1:14">
      <c r="A487" s="5" t="s">
        <v>3226</v>
      </c>
      <c r="B487" s="5" t="s">
        <v>3545</v>
      </c>
      <c r="C487" s="5">
        <v>8.1914299999999995E-2</v>
      </c>
      <c r="D487" s="40" t="s">
        <v>449</v>
      </c>
      <c r="E487" t="s">
        <v>3834</v>
      </c>
      <c r="J487" s="5" t="s">
        <v>8984</v>
      </c>
      <c r="K487" s="5" t="s">
        <v>9045</v>
      </c>
      <c r="L487" s="5">
        <v>0.12634899999999999</v>
      </c>
      <c r="M487" s="40" t="s">
        <v>177</v>
      </c>
      <c r="N487" t="s">
        <v>9044</v>
      </c>
    </row>
    <row r="488" spans="1:14">
      <c r="A488" s="5" t="s">
        <v>3227</v>
      </c>
      <c r="B488" s="5" t="s">
        <v>3546</v>
      </c>
      <c r="C488" s="5">
        <v>0.115409</v>
      </c>
      <c r="D488" s="40" t="s">
        <v>449</v>
      </c>
      <c r="E488" t="s">
        <v>3835</v>
      </c>
      <c r="J488" s="5" t="s">
        <v>8983</v>
      </c>
      <c r="K488" s="5" t="s">
        <v>9043</v>
      </c>
      <c r="L488" s="5">
        <v>0.120452</v>
      </c>
      <c r="M488" s="40" t="s">
        <v>177</v>
      </c>
      <c r="N488" t="s">
        <v>9042</v>
      </c>
    </row>
    <row r="489" spans="1:14">
      <c r="A489" s="5" t="s">
        <v>3228</v>
      </c>
      <c r="B489" s="5" t="s">
        <v>3547</v>
      </c>
      <c r="C489" s="5">
        <v>3.7665999999999998E-2</v>
      </c>
      <c r="D489" s="40" t="s">
        <v>449</v>
      </c>
      <c r="E489" t="s">
        <v>3836</v>
      </c>
      <c r="J489" s="5" t="s">
        <v>8986</v>
      </c>
      <c r="K489" s="5" t="s">
        <v>9049</v>
      </c>
      <c r="L489" s="5">
        <v>0.157139</v>
      </c>
      <c r="M489" s="40" t="s">
        <v>177</v>
      </c>
      <c r="N489" t="s">
        <v>9048</v>
      </c>
    </row>
    <row r="490" spans="1:14">
      <c r="A490" s="5" t="s">
        <v>3229</v>
      </c>
      <c r="B490" s="5" t="s">
        <v>3548</v>
      </c>
      <c r="C490" s="5">
        <v>4.2459900000000002E-2</v>
      </c>
      <c r="D490" s="40" t="s">
        <v>449</v>
      </c>
      <c r="E490" t="s">
        <v>3837</v>
      </c>
      <c r="J490" s="5" t="s">
        <v>8985</v>
      </c>
      <c r="K490" s="5" t="s">
        <v>9047</v>
      </c>
      <c r="L490" s="5">
        <v>0.153084</v>
      </c>
      <c r="M490" s="40" t="s">
        <v>177</v>
      </c>
      <c r="N490" t="s">
        <v>9046</v>
      </c>
    </row>
    <row r="491" spans="1:14">
      <c r="A491" s="5" t="s">
        <v>3230</v>
      </c>
      <c r="B491" s="5" t="s">
        <v>3549</v>
      </c>
      <c r="C491" s="5">
        <v>4.6978300000000001E-2</v>
      </c>
      <c r="D491" s="40" t="s">
        <v>449</v>
      </c>
      <c r="E491" t="s">
        <v>3838</v>
      </c>
      <c r="J491" s="135" t="s">
        <v>8945</v>
      </c>
      <c r="K491" s="5" t="s">
        <v>9037</v>
      </c>
      <c r="L491" s="5">
        <v>5.2317099999999998E-2</v>
      </c>
      <c r="M491" s="40" t="s">
        <v>177</v>
      </c>
      <c r="N491" t="s">
        <v>9036</v>
      </c>
    </row>
    <row r="492" spans="1:14">
      <c r="A492" s="5" t="s">
        <v>3231</v>
      </c>
      <c r="B492" s="5" t="s">
        <v>3550</v>
      </c>
      <c r="C492" s="5">
        <v>3.6835899999999998E-2</v>
      </c>
      <c r="D492" s="40" t="s">
        <v>449</v>
      </c>
      <c r="E492" t="s">
        <v>3839</v>
      </c>
      <c r="J492" s="137" t="s">
        <v>3275</v>
      </c>
      <c r="K492" s="5" t="s">
        <v>9029</v>
      </c>
      <c r="L492" s="5">
        <v>3.96088E-2</v>
      </c>
      <c r="M492" s="40" t="s">
        <v>177</v>
      </c>
      <c r="N492" t="s">
        <v>9028</v>
      </c>
    </row>
    <row r="493" spans="1:14">
      <c r="A493" s="5" t="s">
        <v>3348</v>
      </c>
      <c r="B493" s="5" t="s">
        <v>3653</v>
      </c>
      <c r="C493" s="5">
        <v>0.69171700000000003</v>
      </c>
      <c r="D493" s="40" t="s">
        <v>449</v>
      </c>
      <c r="E493" t="s">
        <v>3942</v>
      </c>
      <c r="J493" s="137" t="s">
        <v>3281</v>
      </c>
      <c r="K493" s="5" t="s">
        <v>9031</v>
      </c>
      <c r="L493" s="5">
        <v>3.9202500000000001E-2</v>
      </c>
      <c r="M493" s="40" t="s">
        <v>177</v>
      </c>
      <c r="N493" t="s">
        <v>9030</v>
      </c>
    </row>
    <row r="494" spans="1:14">
      <c r="A494" s="5" t="s">
        <v>3351</v>
      </c>
      <c r="B494" s="5" t="s">
        <v>3656</v>
      </c>
      <c r="C494" s="5">
        <v>3.6831500000000003E-2</v>
      </c>
      <c r="D494" s="40" t="s">
        <v>449</v>
      </c>
      <c r="E494" t="s">
        <v>3945</v>
      </c>
      <c r="J494" s="137" t="s">
        <v>3284</v>
      </c>
      <c r="K494" s="5" t="s">
        <v>9025</v>
      </c>
      <c r="L494" s="5">
        <v>3.7085100000000003E-2</v>
      </c>
      <c r="M494" s="40" t="s">
        <v>177</v>
      </c>
      <c r="N494" t="s">
        <v>9024</v>
      </c>
    </row>
    <row r="495" spans="1:14">
      <c r="A495" s="5" t="s">
        <v>3353</v>
      </c>
      <c r="B495" s="5" t="s">
        <v>3658</v>
      </c>
      <c r="C495" s="5">
        <v>4.4282500000000002E-2</v>
      </c>
      <c r="D495" s="40" t="s">
        <v>449</v>
      </c>
      <c r="E495" t="s">
        <v>3947</v>
      </c>
      <c r="J495" s="137" t="s">
        <v>3283</v>
      </c>
      <c r="K495" s="5" t="s">
        <v>9035</v>
      </c>
      <c r="L495" s="5">
        <v>5.0614699999999999E-2</v>
      </c>
      <c r="M495" s="40" t="s">
        <v>177</v>
      </c>
      <c r="N495" t="s">
        <v>9034</v>
      </c>
    </row>
    <row r="496" spans="1:14">
      <c r="A496" s="5" t="s">
        <v>3354</v>
      </c>
      <c r="B496" s="5" t="s">
        <v>3659</v>
      </c>
      <c r="C496" s="5">
        <v>3.8455799999999998E-2</v>
      </c>
      <c r="D496" s="40" t="s">
        <v>449</v>
      </c>
      <c r="E496" t="s">
        <v>3948</v>
      </c>
      <c r="J496" s="106" t="s">
        <v>8981</v>
      </c>
      <c r="K496" s="5" t="s">
        <v>9039</v>
      </c>
      <c r="L496" s="5">
        <v>6.7124500000000004E-2</v>
      </c>
      <c r="M496" s="40" t="s">
        <v>177</v>
      </c>
      <c r="N496" t="s">
        <v>9038</v>
      </c>
    </row>
    <row r="497" spans="1:14">
      <c r="A497" s="5" t="s">
        <v>3355</v>
      </c>
      <c r="B497" s="5" t="s">
        <v>3660</v>
      </c>
      <c r="C497" s="5">
        <v>3.7242999999999998E-2</v>
      </c>
      <c r="D497" s="40" t="s">
        <v>449</v>
      </c>
      <c r="E497" t="s">
        <v>3949</v>
      </c>
      <c r="J497" s="106" t="s">
        <v>8987</v>
      </c>
      <c r="K497" s="5" t="s">
        <v>9051</v>
      </c>
      <c r="L497" s="5">
        <v>0.22389999999999999</v>
      </c>
      <c r="M497" s="40" t="s">
        <v>177</v>
      </c>
      <c r="N497" t="s">
        <v>9050</v>
      </c>
    </row>
    <row r="498" spans="1:14">
      <c r="A498" s="5" t="s">
        <v>3430</v>
      </c>
      <c r="B498" s="5" t="s">
        <v>3735</v>
      </c>
      <c r="C498" s="5">
        <v>0.35512899999999997</v>
      </c>
      <c r="D498" s="40" t="s">
        <v>449</v>
      </c>
      <c r="E498" t="s">
        <v>4024</v>
      </c>
      <c r="J498" s="137" t="s">
        <v>8980</v>
      </c>
      <c r="K498" s="5" t="s">
        <v>9027</v>
      </c>
      <c r="L498" s="5">
        <v>3.78538E-2</v>
      </c>
      <c r="M498" s="40" t="s">
        <v>177</v>
      </c>
      <c r="N498" t="s">
        <v>9026</v>
      </c>
    </row>
    <row r="499" spans="1:14">
      <c r="A499" s="5" t="s">
        <v>3428</v>
      </c>
      <c r="B499" s="5" t="s">
        <v>3733</v>
      </c>
      <c r="C499" s="5">
        <v>0.172681</v>
      </c>
      <c r="D499" s="40" t="s">
        <v>449</v>
      </c>
      <c r="E499" t="s">
        <v>4022</v>
      </c>
      <c r="J499" s="137" t="s">
        <v>9214</v>
      </c>
      <c r="K499" s="5" t="s">
        <v>9219</v>
      </c>
      <c r="L499" s="5">
        <v>3.6833200000000003E-2</v>
      </c>
      <c r="M499" s="40" t="s">
        <v>177</v>
      </c>
      <c r="N499" t="s">
        <v>172</v>
      </c>
    </row>
    <row r="500" spans="1:14">
      <c r="A500" s="5" t="s">
        <v>3426</v>
      </c>
      <c r="B500" s="5" t="s">
        <v>3731</v>
      </c>
      <c r="C500" s="5">
        <v>0.20149</v>
      </c>
      <c r="D500" s="40" t="s">
        <v>449</v>
      </c>
      <c r="E500" t="s">
        <v>4020</v>
      </c>
      <c r="J500" s="5" t="s">
        <v>9359</v>
      </c>
      <c r="K500" s="5" t="s">
        <v>9382</v>
      </c>
      <c r="L500" s="40">
        <v>3.2464800000000002E-2</v>
      </c>
      <c r="M500" s="40" t="s">
        <v>177</v>
      </c>
      <c r="N500" t="s">
        <v>172</v>
      </c>
    </row>
    <row r="501" spans="1:14">
      <c r="A501" s="5" t="s">
        <v>3427</v>
      </c>
      <c r="B501" s="5" t="s">
        <v>3732</v>
      </c>
      <c r="C501" s="5">
        <v>5.4876000000000001E-2</v>
      </c>
      <c r="D501" s="40" t="s">
        <v>449</v>
      </c>
      <c r="E501" t="s">
        <v>4021</v>
      </c>
      <c r="J501" s="5" t="s">
        <v>9358</v>
      </c>
      <c r="K501" s="5" t="s">
        <v>9383</v>
      </c>
      <c r="L501" s="40">
        <v>6.6528199999999996E-2</v>
      </c>
      <c r="M501" s="40" t="s">
        <v>177</v>
      </c>
      <c r="N501" t="s">
        <v>172</v>
      </c>
    </row>
    <row r="502" spans="1:14">
      <c r="A502" s="5" t="s">
        <v>3429</v>
      </c>
      <c r="B502" s="5" t="s">
        <v>3734</v>
      </c>
      <c r="C502" s="5">
        <v>0.57299699999999998</v>
      </c>
      <c r="D502" s="40" t="s">
        <v>449</v>
      </c>
      <c r="E502" t="s">
        <v>4023</v>
      </c>
      <c r="J502" s="5" t="s">
        <v>9357</v>
      </c>
      <c r="K502" s="5" t="s">
        <v>9377</v>
      </c>
      <c r="L502" s="40">
        <v>3.6566599999999998E-2</v>
      </c>
      <c r="M502" s="40" t="s">
        <v>177</v>
      </c>
      <c r="N502" t="s">
        <v>172</v>
      </c>
    </row>
    <row r="503" spans="1:14">
      <c r="A503" s="5" t="s">
        <v>3274</v>
      </c>
      <c r="B503" s="5" t="s">
        <v>3589</v>
      </c>
      <c r="C503" s="5">
        <v>3.8395199999999997E-2</v>
      </c>
      <c r="D503" s="40" t="s">
        <v>449</v>
      </c>
      <c r="E503" t="s">
        <v>3878</v>
      </c>
      <c r="J503" s="5" t="s">
        <v>9356</v>
      </c>
      <c r="K503" s="5" t="s">
        <v>9378</v>
      </c>
      <c r="L503" s="40">
        <v>0.118302</v>
      </c>
      <c r="M503" s="40" t="s">
        <v>177</v>
      </c>
      <c r="N503" t="s">
        <v>172</v>
      </c>
    </row>
    <row r="504" spans="1:14">
      <c r="A504" s="5" t="s">
        <v>3278</v>
      </c>
      <c r="B504" s="5" t="s">
        <v>3590</v>
      </c>
      <c r="C504" s="5">
        <v>3.7088599999999999E-2</v>
      </c>
      <c r="D504" s="40" t="s">
        <v>449</v>
      </c>
      <c r="E504" t="s">
        <v>3879</v>
      </c>
      <c r="J504" s="5" t="s">
        <v>9355</v>
      </c>
      <c r="K504" s="5" t="s">
        <v>9379</v>
      </c>
      <c r="L504" s="40">
        <v>0.11500299999999999</v>
      </c>
      <c r="M504" s="40" t="s">
        <v>177</v>
      </c>
      <c r="N504" t="s">
        <v>172</v>
      </c>
    </row>
    <row r="505" spans="1:14">
      <c r="A505" s="5" t="s">
        <v>3279</v>
      </c>
      <c r="B505" s="5" t="s">
        <v>3591</v>
      </c>
      <c r="C505" s="5">
        <v>0.28997400000000001</v>
      </c>
      <c r="D505" s="40" t="s">
        <v>449</v>
      </c>
      <c r="E505" t="s">
        <v>3880</v>
      </c>
      <c r="J505" s="5" t="s">
        <v>9354</v>
      </c>
      <c r="K505" s="5" t="s">
        <v>9380</v>
      </c>
      <c r="L505" s="40">
        <v>3.4003699999999998E-2</v>
      </c>
      <c r="M505" s="40" t="s">
        <v>177</v>
      </c>
      <c r="N505" t="s">
        <v>172</v>
      </c>
    </row>
    <row r="506" spans="1:14">
      <c r="A506" s="5" t="s">
        <v>3280</v>
      </c>
      <c r="B506" s="5" t="s">
        <v>3592</v>
      </c>
      <c r="C506" s="5">
        <v>3.9703599999999999E-2</v>
      </c>
      <c r="D506" s="40" t="s">
        <v>449</v>
      </c>
      <c r="E506" t="s">
        <v>3881</v>
      </c>
      <c r="J506" s="5" t="s">
        <v>9353</v>
      </c>
      <c r="K506" s="5" t="s">
        <v>9381</v>
      </c>
      <c r="L506" s="5">
        <v>3.7075400000000001E-2</v>
      </c>
      <c r="M506" s="40" t="s">
        <v>177</v>
      </c>
      <c r="N506" t="s">
        <v>172</v>
      </c>
    </row>
    <row r="507" spans="1:14">
      <c r="A507" s="5" t="s">
        <v>3291</v>
      </c>
      <c r="B507" s="5" t="s">
        <v>3597</v>
      </c>
      <c r="C507" s="5">
        <v>0.37481300000000001</v>
      </c>
      <c r="D507" s="40" t="s">
        <v>449</v>
      </c>
      <c r="E507" t="s">
        <v>3886</v>
      </c>
      <c r="J507" s="5" t="s">
        <v>9424</v>
      </c>
      <c r="K507" s="5" t="s">
        <v>9509</v>
      </c>
      <c r="L507" s="5">
        <v>3.8614599999999999E-2</v>
      </c>
      <c r="M507" s="40" t="s">
        <v>177</v>
      </c>
      <c r="N507" t="s">
        <v>9423</v>
      </c>
    </row>
    <row r="508" spans="1:14">
      <c r="A508" s="5" t="s">
        <v>3285</v>
      </c>
      <c r="B508" s="5" t="s">
        <v>3594</v>
      </c>
      <c r="C508" s="5">
        <v>4.0990100000000002E-2</v>
      </c>
      <c r="D508" s="40" t="s">
        <v>449</v>
      </c>
      <c r="E508" t="s">
        <v>3883</v>
      </c>
      <c r="J508" s="5" t="s">
        <v>9440</v>
      </c>
      <c r="K508" s="5" t="s">
        <v>9486</v>
      </c>
      <c r="L508" s="5">
        <v>6.1227499999999997E-2</v>
      </c>
      <c r="M508" s="40" t="s">
        <v>177</v>
      </c>
      <c r="N508" t="s">
        <v>9439</v>
      </c>
    </row>
    <row r="509" spans="1:14">
      <c r="A509" s="5" t="s">
        <v>3401</v>
      </c>
      <c r="B509" s="5" t="s">
        <v>3706</v>
      </c>
      <c r="C509" s="5">
        <v>4.4856399999999998E-2</v>
      </c>
      <c r="D509" s="40" t="s">
        <v>449</v>
      </c>
      <c r="E509" t="s">
        <v>3995</v>
      </c>
      <c r="J509" s="5" t="s">
        <v>9442</v>
      </c>
      <c r="K509" s="5" t="s">
        <v>9487</v>
      </c>
      <c r="L509" s="5">
        <v>0.23416699999999999</v>
      </c>
      <c r="M509" s="40" t="s">
        <v>177</v>
      </c>
      <c r="N509" t="s">
        <v>9441</v>
      </c>
    </row>
    <row r="510" spans="1:14">
      <c r="A510" s="5" t="s">
        <v>3402</v>
      </c>
      <c r="B510" s="5" t="s">
        <v>3707</v>
      </c>
      <c r="C510" s="5">
        <v>0.44841999999999999</v>
      </c>
      <c r="D510" s="40" t="s">
        <v>449</v>
      </c>
      <c r="E510" t="s">
        <v>3996</v>
      </c>
      <c r="J510" s="5" t="s">
        <v>9444</v>
      </c>
      <c r="K510" s="5" t="s">
        <v>9488</v>
      </c>
      <c r="L510" s="5">
        <v>5.25365E-2</v>
      </c>
      <c r="M510" s="40" t="s">
        <v>177</v>
      </c>
      <c r="N510" t="s">
        <v>9443</v>
      </c>
    </row>
    <row r="511" spans="1:14">
      <c r="A511" s="5" t="s">
        <v>3404</v>
      </c>
      <c r="B511" s="5" t="s">
        <v>3709</v>
      </c>
      <c r="C511" s="5">
        <v>6.3113299999999997E-2</v>
      </c>
      <c r="D511" s="40" t="s">
        <v>449</v>
      </c>
      <c r="E511" t="s">
        <v>3998</v>
      </c>
      <c r="J511" s="5" t="s">
        <v>9446</v>
      </c>
      <c r="K511" s="5" t="s">
        <v>9489</v>
      </c>
      <c r="L511" s="5">
        <v>4.5483900000000001E-2</v>
      </c>
      <c r="M511" s="40" t="s">
        <v>177</v>
      </c>
      <c r="N511" t="s">
        <v>9445</v>
      </c>
    </row>
    <row r="512" spans="1:14">
      <c r="A512" s="5" t="s">
        <v>3405</v>
      </c>
      <c r="B512" s="5" t="s">
        <v>3710</v>
      </c>
      <c r="C512" s="5">
        <v>5.9290799999999998E-2</v>
      </c>
      <c r="D512" s="40" t="s">
        <v>449</v>
      </c>
      <c r="E512" t="s">
        <v>3999</v>
      </c>
      <c r="J512" s="5" t="s">
        <v>9448</v>
      </c>
      <c r="K512" s="5" t="s">
        <v>9490</v>
      </c>
      <c r="L512" s="5">
        <v>4.7648700000000002E-2</v>
      </c>
      <c r="M512" s="40" t="s">
        <v>177</v>
      </c>
      <c r="N512" t="s">
        <v>9447</v>
      </c>
    </row>
    <row r="513" spans="1:14">
      <c r="A513" s="5" t="s">
        <v>3406</v>
      </c>
      <c r="B513" s="5" t="s">
        <v>3711</v>
      </c>
      <c r="C513" s="5">
        <v>0.59090900000000002</v>
      </c>
      <c r="D513" s="40" t="s">
        <v>449</v>
      </c>
      <c r="E513" t="s">
        <v>4000</v>
      </c>
      <c r="J513" s="5" t="s">
        <v>9450</v>
      </c>
      <c r="K513" s="5" t="s">
        <v>9491</v>
      </c>
      <c r="L513" s="5">
        <v>5.0519099999999997E-2</v>
      </c>
      <c r="M513" s="40" t="s">
        <v>177</v>
      </c>
      <c r="N513" t="s">
        <v>9449</v>
      </c>
    </row>
    <row r="514" spans="1:14">
      <c r="A514" s="5" t="s">
        <v>3407</v>
      </c>
      <c r="B514" s="5" t="s">
        <v>3712</v>
      </c>
      <c r="C514" s="5">
        <v>7.5511900000000007E-2</v>
      </c>
      <c r="D514" s="40" t="s">
        <v>449</v>
      </c>
      <c r="E514" t="s">
        <v>4001</v>
      </c>
      <c r="J514" s="5" t="s">
        <v>9452</v>
      </c>
      <c r="K514" s="5" t="s">
        <v>9493</v>
      </c>
      <c r="L514" s="5">
        <v>0.10172100000000001</v>
      </c>
      <c r="M514" s="40" t="s">
        <v>177</v>
      </c>
      <c r="N514" t="s">
        <v>9451</v>
      </c>
    </row>
    <row r="515" spans="1:14">
      <c r="A515" s="5" t="s">
        <v>3408</v>
      </c>
      <c r="B515" s="5" t="s">
        <v>3713</v>
      </c>
      <c r="C515" s="5">
        <v>0.38531700000000002</v>
      </c>
      <c r="D515" s="40" t="s">
        <v>449</v>
      </c>
      <c r="E515" t="s">
        <v>4002</v>
      </c>
      <c r="J515" s="5" t="s">
        <v>9454</v>
      </c>
      <c r="K515" s="5" t="s">
        <v>9494</v>
      </c>
      <c r="L515" s="5">
        <v>5.1803799999999997E-2</v>
      </c>
      <c r="M515" s="40" t="s">
        <v>177</v>
      </c>
      <c r="N515" t="s">
        <v>9453</v>
      </c>
    </row>
    <row r="516" spans="1:14">
      <c r="A516" s="5" t="s">
        <v>3410</v>
      </c>
      <c r="B516" s="5" t="s">
        <v>3715</v>
      </c>
      <c r="C516" s="5">
        <v>7.5360099999999999E-2</v>
      </c>
      <c r="D516" s="40" t="s">
        <v>449</v>
      </c>
      <c r="E516" t="s">
        <v>4004</v>
      </c>
      <c r="J516" s="5" t="s">
        <v>9456</v>
      </c>
      <c r="K516" s="5" t="s">
        <v>9495</v>
      </c>
      <c r="L516" s="5">
        <v>3.8262699999999997E-2</v>
      </c>
      <c r="M516" s="40" t="s">
        <v>177</v>
      </c>
      <c r="N516" t="s">
        <v>9455</v>
      </c>
    </row>
    <row r="517" spans="1:14">
      <c r="A517" s="5" t="s">
        <v>3411</v>
      </c>
      <c r="B517" s="5" t="s">
        <v>3716</v>
      </c>
      <c r="C517" s="5">
        <v>5.1362400000000002E-2</v>
      </c>
      <c r="D517" s="40" t="s">
        <v>449</v>
      </c>
      <c r="E517" t="s">
        <v>4005</v>
      </c>
      <c r="J517" s="5" t="s">
        <v>9458</v>
      </c>
      <c r="K517" s="5" t="s">
        <v>9496</v>
      </c>
      <c r="L517" s="5">
        <v>4.83525E-2</v>
      </c>
      <c r="M517" s="40" t="s">
        <v>177</v>
      </c>
      <c r="N517" t="s">
        <v>9457</v>
      </c>
    </row>
    <row r="518" spans="1:14">
      <c r="A518" s="5" t="s">
        <v>3412</v>
      </c>
      <c r="B518" s="5" t="s">
        <v>3717</v>
      </c>
      <c r="C518" s="5">
        <v>8.9148599999999995E-2</v>
      </c>
      <c r="D518" s="40" t="s">
        <v>449</v>
      </c>
      <c r="E518" t="s">
        <v>4006</v>
      </c>
      <c r="J518" s="5" t="s">
        <v>9460</v>
      </c>
      <c r="K518" s="5" t="s">
        <v>9497</v>
      </c>
      <c r="L518" s="5">
        <v>0.14018700000000001</v>
      </c>
      <c r="M518" s="40" t="s">
        <v>177</v>
      </c>
      <c r="N518" t="s">
        <v>9459</v>
      </c>
    </row>
    <row r="519" spans="1:14">
      <c r="A519" s="5" t="s">
        <v>3413</v>
      </c>
      <c r="B519" s="5" t="s">
        <v>3718</v>
      </c>
      <c r="C519" s="5">
        <v>3.7185999999999997E-2</v>
      </c>
      <c r="D519" s="40" t="s">
        <v>449</v>
      </c>
      <c r="E519" t="s">
        <v>4007</v>
      </c>
      <c r="J519" s="5" t="s">
        <v>9462</v>
      </c>
      <c r="K519" s="5" t="s">
        <v>9498</v>
      </c>
      <c r="L519" s="5">
        <v>3.7199999999999997E-2</v>
      </c>
      <c r="M519" s="40" t="s">
        <v>177</v>
      </c>
      <c r="N519" t="s">
        <v>9461</v>
      </c>
    </row>
    <row r="520" spans="1:14">
      <c r="A520" s="5" t="s">
        <v>3374</v>
      </c>
      <c r="B520" s="5" t="s">
        <v>3679</v>
      </c>
      <c r="C520" s="5">
        <v>0.64948300000000003</v>
      </c>
      <c r="D520" s="40" t="s">
        <v>449</v>
      </c>
      <c r="E520" t="s">
        <v>3968</v>
      </c>
      <c r="J520" s="5" t="s">
        <v>9464</v>
      </c>
      <c r="K520" s="5" t="s">
        <v>9499</v>
      </c>
      <c r="L520" s="5">
        <v>3.7048200000000003E-2</v>
      </c>
      <c r="M520" s="40" t="s">
        <v>177</v>
      </c>
      <c r="N520" t="s">
        <v>9463</v>
      </c>
    </row>
    <row r="521" spans="1:14">
      <c r="A521" s="5" t="s">
        <v>3375</v>
      </c>
      <c r="B521" s="5" t="s">
        <v>3680</v>
      </c>
      <c r="C521" s="5">
        <v>3.7403600000000002E-2</v>
      </c>
      <c r="D521" s="40" t="s">
        <v>449</v>
      </c>
      <c r="E521" t="s">
        <v>3969</v>
      </c>
      <c r="J521" s="5" t="s">
        <v>9466</v>
      </c>
      <c r="K521" s="5" t="s">
        <v>9500</v>
      </c>
      <c r="L521" s="5">
        <v>0.220799</v>
      </c>
      <c r="M521" s="40" t="s">
        <v>177</v>
      </c>
      <c r="N521" t="s">
        <v>9465</v>
      </c>
    </row>
    <row r="522" spans="1:14">
      <c r="A522" s="5" t="s">
        <v>3376</v>
      </c>
      <c r="B522" s="5" t="s">
        <v>3681</v>
      </c>
      <c r="C522" s="5">
        <v>6.7501800000000001E-2</v>
      </c>
      <c r="D522" s="40" t="s">
        <v>449</v>
      </c>
      <c r="E522" t="s">
        <v>3970</v>
      </c>
      <c r="J522" s="5" t="s">
        <v>9468</v>
      </c>
      <c r="K522" s="5" t="s">
        <v>9513</v>
      </c>
      <c r="L522" s="5">
        <v>6.1941000000000003E-2</v>
      </c>
      <c r="M522" s="40" t="s">
        <v>177</v>
      </c>
      <c r="N522" t="s">
        <v>9467</v>
      </c>
    </row>
    <row r="523" spans="1:14">
      <c r="A523" s="5" t="s">
        <v>3377</v>
      </c>
      <c r="B523" s="5" t="s">
        <v>3682</v>
      </c>
      <c r="C523" s="5">
        <v>3.7909100000000001E-2</v>
      </c>
      <c r="D523" s="40" t="s">
        <v>449</v>
      </c>
      <c r="E523" t="s">
        <v>3971</v>
      </c>
      <c r="J523" s="5" t="s">
        <v>9470</v>
      </c>
      <c r="K523" s="5" t="s">
        <v>9501</v>
      </c>
      <c r="L523" s="5">
        <v>4.4863500000000001E-2</v>
      </c>
      <c r="M523" s="40" t="s">
        <v>177</v>
      </c>
      <c r="N523" t="s">
        <v>9469</v>
      </c>
    </row>
    <row r="524" spans="1:14">
      <c r="A524" s="5" t="s">
        <v>3378</v>
      </c>
      <c r="B524" s="5" t="s">
        <v>3683</v>
      </c>
      <c r="C524" s="5">
        <v>0.14585999999999999</v>
      </c>
      <c r="D524" s="40" t="s">
        <v>449</v>
      </c>
      <c r="E524" t="s">
        <v>3972</v>
      </c>
      <c r="J524" s="5" t="s">
        <v>9474</v>
      </c>
      <c r="K524" s="5" t="s">
        <v>9504</v>
      </c>
      <c r="L524" s="5">
        <v>4.26565E-2</v>
      </c>
      <c r="M524" s="40" t="s">
        <v>177</v>
      </c>
      <c r="N524" t="s">
        <v>9473</v>
      </c>
    </row>
    <row r="525" spans="1:14">
      <c r="A525" s="5" t="s">
        <v>3379</v>
      </c>
      <c r="B525" s="5" t="s">
        <v>3684</v>
      </c>
      <c r="C525" s="5">
        <v>4.5388199999999997E-2</v>
      </c>
      <c r="D525" s="40" t="s">
        <v>449</v>
      </c>
      <c r="E525" t="s">
        <v>3973</v>
      </c>
      <c r="J525" s="5" t="s">
        <v>9476</v>
      </c>
      <c r="K525" s="5" t="s">
        <v>9505</v>
      </c>
      <c r="L525" s="5">
        <v>5.1134199999999998E-2</v>
      </c>
      <c r="M525" s="40" t="s">
        <v>177</v>
      </c>
      <c r="N525" t="s">
        <v>9475</v>
      </c>
    </row>
    <row r="526" spans="1:14">
      <c r="A526" s="5" t="s">
        <v>3380</v>
      </c>
      <c r="B526" s="5" t="s">
        <v>3685</v>
      </c>
      <c r="C526" s="5">
        <v>3.9081400000000002E-2</v>
      </c>
      <c r="D526" s="40" t="s">
        <v>449</v>
      </c>
      <c r="E526" t="s">
        <v>3974</v>
      </c>
      <c r="J526" s="5" t="s">
        <v>9529</v>
      </c>
      <c r="K526" s="5" t="s">
        <v>9658</v>
      </c>
      <c r="L526" s="5">
        <v>0.21279500000000001</v>
      </c>
      <c r="M526" s="40" t="s">
        <v>177</v>
      </c>
      <c r="N526" t="s">
        <v>9629</v>
      </c>
    </row>
    <row r="527" spans="1:14">
      <c r="A527" s="5" t="s">
        <v>3381</v>
      </c>
      <c r="B527" s="5" t="s">
        <v>3686</v>
      </c>
      <c r="C527" s="5">
        <v>0.115011</v>
      </c>
      <c r="D527" s="40" t="s">
        <v>449</v>
      </c>
      <c r="E527" t="s">
        <v>3975</v>
      </c>
      <c r="J527" s="5" t="s">
        <v>9531</v>
      </c>
      <c r="K527" s="5" t="s">
        <v>9676</v>
      </c>
      <c r="L527" s="5">
        <v>7.2383500000000003E-2</v>
      </c>
      <c r="M527" s="40" t="s">
        <v>177</v>
      </c>
      <c r="N527" t="s">
        <v>9631</v>
      </c>
    </row>
    <row r="528" spans="1:14">
      <c r="A528" s="5" t="s">
        <v>3382</v>
      </c>
      <c r="B528" s="5" t="s">
        <v>3687</v>
      </c>
      <c r="C528" s="5">
        <v>3.7225500000000002E-2</v>
      </c>
      <c r="D528" s="40" t="s">
        <v>449</v>
      </c>
      <c r="E528" t="s">
        <v>3976</v>
      </c>
      <c r="J528" s="5" t="s">
        <v>9532</v>
      </c>
      <c r="K528" s="5" t="s">
        <v>9679</v>
      </c>
      <c r="L528" s="5">
        <v>0.18285000000000001</v>
      </c>
      <c r="M528" s="40" t="s">
        <v>177</v>
      </c>
      <c r="N528" t="s">
        <v>9632</v>
      </c>
    </row>
    <row r="529" spans="1:14">
      <c r="A529" s="5" t="s">
        <v>3383</v>
      </c>
      <c r="B529" s="5" t="s">
        <v>3688</v>
      </c>
      <c r="C529" s="5">
        <v>3.72018E-2</v>
      </c>
      <c r="D529" s="40" t="s">
        <v>449</v>
      </c>
      <c r="E529" t="s">
        <v>3977</v>
      </c>
      <c r="J529" s="5" t="s">
        <v>9537</v>
      </c>
      <c r="K529" s="5" t="s">
        <v>9683</v>
      </c>
      <c r="L529" s="5">
        <v>8.6667900000000006E-2</v>
      </c>
      <c r="M529" s="40" t="s">
        <v>177</v>
      </c>
      <c r="N529" t="s">
        <v>9636</v>
      </c>
    </row>
    <row r="530" spans="1:14">
      <c r="A530" s="5" t="s">
        <v>3414</v>
      </c>
      <c r="B530" s="5" t="s">
        <v>3719</v>
      </c>
      <c r="C530" s="5">
        <v>3.7283400000000001E-2</v>
      </c>
      <c r="D530" s="40" t="s">
        <v>449</v>
      </c>
      <c r="E530" t="s">
        <v>4008</v>
      </c>
      <c r="J530" s="5" t="s">
        <v>9538</v>
      </c>
      <c r="K530" s="5" t="s">
        <v>9659</v>
      </c>
      <c r="L530" s="5">
        <v>0.15714500000000001</v>
      </c>
      <c r="M530" s="40" t="s">
        <v>177</v>
      </c>
      <c r="N530" t="s">
        <v>9685</v>
      </c>
    </row>
    <row r="531" spans="1:14">
      <c r="A531" s="5" t="s">
        <v>3415</v>
      </c>
      <c r="B531" s="5" t="s">
        <v>3720</v>
      </c>
      <c r="C531" s="5">
        <v>0.15627099999999999</v>
      </c>
      <c r="D531" s="40" t="s">
        <v>449</v>
      </c>
      <c r="E531" t="s">
        <v>4009</v>
      </c>
      <c r="J531" s="5" t="s">
        <v>9540</v>
      </c>
      <c r="K531" s="5" t="s">
        <v>9661</v>
      </c>
      <c r="L531" s="5">
        <v>3.97326E-2</v>
      </c>
      <c r="M531" s="40" t="s">
        <v>177</v>
      </c>
      <c r="N531" t="s">
        <v>9687</v>
      </c>
    </row>
    <row r="532" spans="1:14">
      <c r="A532" s="5" t="s">
        <v>3416</v>
      </c>
      <c r="B532" s="5" t="s">
        <v>3721</v>
      </c>
      <c r="C532" s="5">
        <v>0.31229099999999999</v>
      </c>
      <c r="D532" s="40" t="s">
        <v>449</v>
      </c>
      <c r="E532" t="s">
        <v>4010</v>
      </c>
      <c r="J532" s="5" t="s">
        <v>9542</v>
      </c>
      <c r="K532" s="5" t="s">
        <v>9663</v>
      </c>
      <c r="L532" s="5">
        <v>3.70254E-2</v>
      </c>
      <c r="M532" s="40" t="s">
        <v>177</v>
      </c>
      <c r="N532" t="s">
        <v>9689</v>
      </c>
    </row>
    <row r="533" spans="1:14">
      <c r="A533" s="5" t="s">
        <v>3423</v>
      </c>
      <c r="B533" s="5" t="s">
        <v>3728</v>
      </c>
      <c r="C533" s="5">
        <v>4.8692100000000002E-2</v>
      </c>
      <c r="D533" s="40" t="s">
        <v>449</v>
      </c>
      <c r="E533" t="s">
        <v>4017</v>
      </c>
      <c r="J533" s="5" t="s">
        <v>9638</v>
      </c>
      <c r="K533" s="5" t="s">
        <v>9664</v>
      </c>
      <c r="L533" s="5">
        <v>3.70394E-2</v>
      </c>
      <c r="M533" s="40" t="s">
        <v>177</v>
      </c>
      <c r="N533" t="s">
        <v>9690</v>
      </c>
    </row>
    <row r="534" spans="1:14">
      <c r="A534" s="5" t="s">
        <v>3424</v>
      </c>
      <c r="B534" s="5" t="s">
        <v>3729</v>
      </c>
      <c r="C534" s="5">
        <v>0.53152500000000003</v>
      </c>
      <c r="D534" s="40" t="s">
        <v>449</v>
      </c>
      <c r="E534" t="s">
        <v>4018</v>
      </c>
      <c r="J534" s="5" t="s">
        <v>9639</v>
      </c>
      <c r="K534" s="5" t="s">
        <v>9708</v>
      </c>
      <c r="L534" s="5">
        <v>3.7533499999999997E-2</v>
      </c>
      <c r="M534" s="40" t="s">
        <v>177</v>
      </c>
      <c r="N534" t="s">
        <v>9704</v>
      </c>
    </row>
    <row r="535" spans="1:14">
      <c r="A535" s="5" t="s">
        <v>3421</v>
      </c>
      <c r="B535" s="5" t="s">
        <v>3726</v>
      </c>
      <c r="C535" s="5">
        <v>3.7061400000000001E-2</v>
      </c>
      <c r="D535" s="40" t="s">
        <v>449</v>
      </c>
      <c r="E535" t="s">
        <v>4015</v>
      </c>
      <c r="J535" s="5" t="s">
        <v>9640</v>
      </c>
      <c r="K535" s="5" t="s">
        <v>9665</v>
      </c>
      <c r="L535" s="5">
        <v>3.7218500000000002E-2</v>
      </c>
      <c r="M535" s="40" t="s">
        <v>177</v>
      </c>
      <c r="N535" t="s">
        <v>9691</v>
      </c>
    </row>
    <row r="536" spans="1:14">
      <c r="A536" s="5" t="s">
        <v>3422</v>
      </c>
      <c r="B536" s="5" t="s">
        <v>3727</v>
      </c>
      <c r="C536" s="5">
        <v>3.7048200000000003E-2</v>
      </c>
      <c r="D536" s="40" t="s">
        <v>449</v>
      </c>
      <c r="E536" t="s">
        <v>4016</v>
      </c>
      <c r="J536" s="5" t="s">
        <v>9651</v>
      </c>
      <c r="K536" s="5" t="s">
        <v>9713</v>
      </c>
      <c r="L536" s="5">
        <v>4.3254899999999999E-2</v>
      </c>
      <c r="M536" s="40" t="s">
        <v>177</v>
      </c>
      <c r="N536" t="s">
        <v>9692</v>
      </c>
    </row>
    <row r="537" spans="1:14">
      <c r="A537" s="5" t="s">
        <v>3418</v>
      </c>
      <c r="B537" s="5" t="s">
        <v>3723</v>
      </c>
      <c r="C537" s="5">
        <v>4.8631500000000001E-2</v>
      </c>
      <c r="D537" s="40" t="s">
        <v>449</v>
      </c>
      <c r="E537" t="s">
        <v>4012</v>
      </c>
      <c r="J537" s="5" t="s">
        <v>9652</v>
      </c>
      <c r="K537" s="5" t="s">
        <v>9666</v>
      </c>
      <c r="L537" s="5">
        <v>4.03144E-2</v>
      </c>
      <c r="M537" s="40" t="s">
        <v>177</v>
      </c>
      <c r="N537" t="s">
        <v>9693</v>
      </c>
    </row>
    <row r="538" spans="1:14">
      <c r="A538" s="5" t="s">
        <v>3419</v>
      </c>
      <c r="B538" s="5" t="s">
        <v>3724</v>
      </c>
      <c r="C538" s="5">
        <v>0.25066100000000002</v>
      </c>
      <c r="D538" s="40" t="s">
        <v>449</v>
      </c>
      <c r="E538" t="s">
        <v>4013</v>
      </c>
    </row>
    <row r="539" spans="1:14">
      <c r="A539" s="5" t="s">
        <v>3420</v>
      </c>
      <c r="B539" s="5" t="s">
        <v>3725</v>
      </c>
      <c r="C539" s="5">
        <v>4.0180100000000003E-2</v>
      </c>
      <c r="D539" s="40" t="s">
        <v>449</v>
      </c>
      <c r="E539" t="s">
        <v>4014</v>
      </c>
    </row>
    <row r="540" spans="1:14">
      <c r="A540" s="5" t="s">
        <v>3356</v>
      </c>
      <c r="B540" s="5" t="s">
        <v>3661</v>
      </c>
      <c r="C540" s="5">
        <v>3.6755099999999999E-2</v>
      </c>
      <c r="D540" s="40" t="s">
        <v>449</v>
      </c>
      <c r="E540" t="s">
        <v>172</v>
      </c>
    </row>
    <row r="541" spans="1:14">
      <c r="A541" s="5" t="s">
        <v>3358</v>
      </c>
      <c r="B541" s="5" t="s">
        <v>3663</v>
      </c>
      <c r="C541" s="5">
        <v>3.7837099999999999E-2</v>
      </c>
      <c r="D541" s="40" t="s">
        <v>449</v>
      </c>
      <c r="E541" t="s">
        <v>172</v>
      </c>
    </row>
    <row r="542" spans="1:14">
      <c r="A542" s="5" t="s">
        <v>3359</v>
      </c>
      <c r="B542" s="5" t="s">
        <v>3664</v>
      </c>
      <c r="C542" s="5">
        <v>3.7969599999999999E-2</v>
      </c>
      <c r="D542" s="40" t="s">
        <v>449</v>
      </c>
      <c r="E542" t="s">
        <v>172</v>
      </c>
    </row>
    <row r="543" spans="1:14">
      <c r="A543" s="5" t="s">
        <v>3360</v>
      </c>
      <c r="B543" s="5" t="s">
        <v>3665</v>
      </c>
      <c r="C543" s="5">
        <v>3.9024400000000001E-2</v>
      </c>
      <c r="D543" s="40" t="s">
        <v>449</v>
      </c>
      <c r="E543" t="s">
        <v>172</v>
      </c>
    </row>
    <row r="544" spans="1:14">
      <c r="A544" s="5" t="s">
        <v>3373</v>
      </c>
      <c r="B544" s="5" t="s">
        <v>3678</v>
      </c>
      <c r="C544" s="40">
        <v>3.2019100000000002E-2</v>
      </c>
      <c r="D544" s="40" t="s">
        <v>449</v>
      </c>
      <c r="E544" t="s">
        <v>172</v>
      </c>
    </row>
    <row r="545" spans="1:5">
      <c r="A545" s="5" t="s">
        <v>3368</v>
      </c>
      <c r="B545" s="5" t="s">
        <v>3673</v>
      </c>
      <c r="C545" s="40">
        <v>3.2141099999999999E-2</v>
      </c>
      <c r="D545" s="40" t="s">
        <v>449</v>
      </c>
      <c r="E545" t="s">
        <v>172</v>
      </c>
    </row>
    <row r="546" spans="1:5">
      <c r="A546" s="5" t="s">
        <v>3370</v>
      </c>
      <c r="B546" s="5" t="s">
        <v>3675</v>
      </c>
      <c r="C546" s="40">
        <v>3.2672800000000002E-2</v>
      </c>
      <c r="D546" s="40" t="s">
        <v>449</v>
      </c>
      <c r="E546" t="s">
        <v>172</v>
      </c>
    </row>
    <row r="547" spans="1:5">
      <c r="A547" s="5" t="s">
        <v>3371</v>
      </c>
      <c r="B547" s="5" t="s">
        <v>3676</v>
      </c>
      <c r="C547" s="40">
        <v>0.65503100000000003</v>
      </c>
      <c r="D547" s="40" t="s">
        <v>449</v>
      </c>
      <c r="E547" t="s">
        <v>172</v>
      </c>
    </row>
    <row r="548" spans="1:5">
      <c r="A548" s="5" t="s">
        <v>3372</v>
      </c>
      <c r="B548" s="5" t="s">
        <v>3677</v>
      </c>
      <c r="C548" s="40">
        <v>3.1900699999999997E-2</v>
      </c>
      <c r="D548" s="40" t="s">
        <v>449</v>
      </c>
      <c r="E548" t="s">
        <v>172</v>
      </c>
    </row>
    <row r="549" spans="1:5">
      <c r="A549" s="5" t="s">
        <v>3361</v>
      </c>
      <c r="B549" s="5" t="s">
        <v>3666</v>
      </c>
      <c r="C549" s="40">
        <v>3.2604300000000003E-2</v>
      </c>
      <c r="D549" s="40" t="s">
        <v>449</v>
      </c>
      <c r="E549" t="s">
        <v>172</v>
      </c>
    </row>
    <row r="550" spans="1:5">
      <c r="A550" s="5" t="s">
        <v>3362</v>
      </c>
      <c r="B550" s="5" t="s">
        <v>3667</v>
      </c>
      <c r="C550" s="40">
        <v>3.1509299999999997E-2</v>
      </c>
      <c r="D550" s="40" t="s">
        <v>449</v>
      </c>
      <c r="E550" t="s">
        <v>172</v>
      </c>
    </row>
    <row r="551" spans="1:5">
      <c r="A551" s="5" t="s">
        <v>3363</v>
      </c>
      <c r="B551" s="5" t="s">
        <v>3668</v>
      </c>
      <c r="C551" s="40">
        <v>3.1369800000000003E-2</v>
      </c>
      <c r="D551" s="40" t="s">
        <v>449</v>
      </c>
      <c r="E551" t="s">
        <v>172</v>
      </c>
    </row>
    <row r="552" spans="1:5">
      <c r="A552" s="5" t="s">
        <v>3364</v>
      </c>
      <c r="B552" s="5" t="s">
        <v>3669</v>
      </c>
      <c r="C552" s="40">
        <v>3.24341E-2</v>
      </c>
      <c r="D552" s="40" t="s">
        <v>449</v>
      </c>
      <c r="E552" t="s">
        <v>172</v>
      </c>
    </row>
    <row r="553" spans="1:5">
      <c r="A553" s="5" t="s">
        <v>3366</v>
      </c>
      <c r="B553" s="5" t="s">
        <v>3671</v>
      </c>
      <c r="C553" s="40">
        <v>3.1886600000000001E-2</v>
      </c>
      <c r="D553" s="40" t="s">
        <v>449</v>
      </c>
      <c r="E553" t="s">
        <v>172</v>
      </c>
    </row>
    <row r="554" spans="1:5">
      <c r="A554" s="5" t="s">
        <v>3365</v>
      </c>
      <c r="B554" s="5" t="s">
        <v>3670</v>
      </c>
      <c r="C554" s="40">
        <v>3.2984199999999998E-2</v>
      </c>
      <c r="D554" s="40" t="s">
        <v>449</v>
      </c>
      <c r="E554" t="s">
        <v>172</v>
      </c>
    </row>
    <row r="555" spans="1:5">
      <c r="A555" s="5" t="s">
        <v>3367</v>
      </c>
      <c r="B555" s="5" t="s">
        <v>3672</v>
      </c>
      <c r="C555" s="40">
        <v>3.2378799999999999E-2</v>
      </c>
      <c r="D555" s="40" t="s">
        <v>449</v>
      </c>
      <c r="E555" t="s">
        <v>172</v>
      </c>
    </row>
    <row r="556" spans="1:5">
      <c r="A556" s="5" t="s">
        <v>3384</v>
      </c>
      <c r="B556" s="5" t="s">
        <v>3689</v>
      </c>
      <c r="C556" s="40">
        <v>0.364064</v>
      </c>
      <c r="D556" s="40" t="s">
        <v>449</v>
      </c>
      <c r="E556" t="s">
        <v>3978</v>
      </c>
    </row>
    <row r="557" spans="1:5">
      <c r="A557" s="5" t="s">
        <v>3385</v>
      </c>
      <c r="B557" s="5" t="s">
        <v>3690</v>
      </c>
      <c r="C557" s="40">
        <v>3.1591800000000003E-2</v>
      </c>
      <c r="D557" s="40" t="s">
        <v>449</v>
      </c>
      <c r="E557" t="s">
        <v>3979</v>
      </c>
    </row>
    <row r="558" spans="1:5">
      <c r="A558" s="5" t="s">
        <v>3386</v>
      </c>
      <c r="B558" s="5" t="s">
        <v>3691</v>
      </c>
      <c r="C558" s="40">
        <v>4.2557299999999999E-2</v>
      </c>
      <c r="D558" s="40" t="s">
        <v>449</v>
      </c>
      <c r="E558" t="s">
        <v>3980</v>
      </c>
    </row>
    <row r="559" spans="1:5">
      <c r="A559" s="5" t="s">
        <v>3387</v>
      </c>
      <c r="B559" s="5" t="s">
        <v>3692</v>
      </c>
      <c r="C559" s="40">
        <v>0.352275</v>
      </c>
      <c r="D559" s="40" t="s">
        <v>449</v>
      </c>
      <c r="E559" t="s">
        <v>3981</v>
      </c>
    </row>
    <row r="560" spans="1:5">
      <c r="A560" s="5" t="s">
        <v>3388</v>
      </c>
      <c r="B560" s="5" t="s">
        <v>3693</v>
      </c>
      <c r="C560" s="40">
        <v>3.39362E-2</v>
      </c>
      <c r="D560" s="40" t="s">
        <v>449</v>
      </c>
      <c r="E560" t="s">
        <v>3982</v>
      </c>
    </row>
    <row r="561" spans="1:5">
      <c r="A561" s="5" t="s">
        <v>3389</v>
      </c>
      <c r="B561" s="5" t="s">
        <v>3694</v>
      </c>
      <c r="C561" s="40">
        <v>0.30582999999999999</v>
      </c>
      <c r="D561" s="40" t="s">
        <v>449</v>
      </c>
      <c r="E561" t="s">
        <v>3983</v>
      </c>
    </row>
    <row r="562" spans="1:5">
      <c r="A562" s="5" t="s">
        <v>3390</v>
      </c>
      <c r="B562" s="5" t="s">
        <v>3695</v>
      </c>
      <c r="C562" s="40">
        <v>7.0894100000000002E-2</v>
      </c>
      <c r="D562" s="40" t="s">
        <v>449</v>
      </c>
      <c r="E562" t="s">
        <v>3984</v>
      </c>
    </row>
    <row r="563" spans="1:5">
      <c r="A563" s="5" t="s">
        <v>3391</v>
      </c>
      <c r="B563" s="5" t="s">
        <v>3696</v>
      </c>
      <c r="C563" s="40">
        <v>3.3488700000000003E-2</v>
      </c>
      <c r="D563" s="40" t="s">
        <v>449</v>
      </c>
      <c r="E563" t="s">
        <v>3985</v>
      </c>
    </row>
    <row r="564" spans="1:5">
      <c r="A564" s="5" t="s">
        <v>3392</v>
      </c>
      <c r="B564" s="5" t="s">
        <v>3697</v>
      </c>
      <c r="C564" s="40">
        <v>5.7954499999999999E-2</v>
      </c>
      <c r="D564" s="40" t="s">
        <v>449</v>
      </c>
      <c r="E564" t="s">
        <v>3986</v>
      </c>
    </row>
    <row r="565" spans="1:5">
      <c r="A565" s="5" t="s">
        <v>3393</v>
      </c>
      <c r="B565" s="5" t="s">
        <v>3698</v>
      </c>
      <c r="C565" s="40">
        <v>6.2687000000000007E-2</v>
      </c>
      <c r="D565" s="40" t="s">
        <v>449</v>
      </c>
      <c r="E565" t="s">
        <v>3987</v>
      </c>
    </row>
    <row r="566" spans="1:5">
      <c r="A566" s="5" t="s">
        <v>3394</v>
      </c>
      <c r="B566" s="5" t="s">
        <v>3699</v>
      </c>
      <c r="C566" s="40">
        <v>6.3574099999999995E-2</v>
      </c>
      <c r="D566" s="40" t="s">
        <v>449</v>
      </c>
      <c r="E566" t="s">
        <v>3988</v>
      </c>
    </row>
    <row r="567" spans="1:5">
      <c r="A567" s="5" t="s">
        <v>3395</v>
      </c>
      <c r="B567" s="5" t="s">
        <v>3700</v>
      </c>
      <c r="C567" s="40">
        <v>8.1000600000000006E-2</v>
      </c>
      <c r="D567" s="40" t="s">
        <v>449</v>
      </c>
      <c r="E567" t="s">
        <v>3989</v>
      </c>
    </row>
    <row r="568" spans="1:5">
      <c r="A568" s="5" t="s">
        <v>3396</v>
      </c>
      <c r="B568" s="5" t="s">
        <v>3701</v>
      </c>
      <c r="C568" s="40">
        <v>5.6815600000000001E-2</v>
      </c>
      <c r="D568" s="40" t="s">
        <v>449</v>
      </c>
      <c r="E568" t="s">
        <v>3990</v>
      </c>
    </row>
    <row r="569" spans="1:5">
      <c r="A569" s="5" t="s">
        <v>3397</v>
      </c>
      <c r="B569" s="5" t="s">
        <v>3702</v>
      </c>
      <c r="C569" s="40">
        <v>0.48274699999999998</v>
      </c>
      <c r="D569" s="40" t="s">
        <v>449</v>
      </c>
      <c r="E569" t="s">
        <v>3991</v>
      </c>
    </row>
    <row r="570" spans="1:5">
      <c r="A570" s="5" t="s">
        <v>3398</v>
      </c>
      <c r="B570" s="5" t="s">
        <v>3703</v>
      </c>
      <c r="C570" s="40">
        <v>6.3430200000000006E-2</v>
      </c>
      <c r="D570" s="40" t="s">
        <v>449</v>
      </c>
      <c r="E570" t="s">
        <v>3992</v>
      </c>
    </row>
    <row r="571" spans="1:5">
      <c r="A571" s="5" t="s">
        <v>3399</v>
      </c>
      <c r="B571" s="5" t="s">
        <v>3704</v>
      </c>
      <c r="C571" s="40">
        <v>8.3294900000000005E-2</v>
      </c>
      <c r="D571" s="40" t="s">
        <v>449</v>
      </c>
      <c r="E571" t="s">
        <v>3993</v>
      </c>
    </row>
    <row r="572" spans="1:5">
      <c r="A572" s="5" t="s">
        <v>3400</v>
      </c>
      <c r="B572" s="5" t="s">
        <v>3705</v>
      </c>
      <c r="C572" s="40">
        <v>3.1561100000000002E-2</v>
      </c>
      <c r="D572" s="40" t="s">
        <v>449</v>
      </c>
      <c r="E572" t="s">
        <v>3994</v>
      </c>
    </row>
    <row r="573" spans="1:5">
      <c r="A573" s="5" t="s">
        <v>922</v>
      </c>
      <c r="B573" s="5" t="s">
        <v>5586</v>
      </c>
      <c r="C573" s="5">
        <v>3.6893799999999997E-2</v>
      </c>
      <c r="D573" s="40" t="s">
        <v>449</v>
      </c>
      <c r="E573" t="s">
        <v>598</v>
      </c>
    </row>
    <row r="574" spans="1:5">
      <c r="A574" s="5" t="s">
        <v>2432</v>
      </c>
      <c r="B574" s="5" t="s">
        <v>5589</v>
      </c>
      <c r="C574" s="5">
        <v>3.6956099999999999E-2</v>
      </c>
      <c r="D574" s="40" t="s">
        <v>449</v>
      </c>
      <c r="E574" t="s">
        <v>1019</v>
      </c>
    </row>
    <row r="575" spans="1:5">
      <c r="A575" s="5" t="s">
        <v>2404</v>
      </c>
      <c r="B575" s="5" t="s">
        <v>5552</v>
      </c>
      <c r="C575" s="5">
        <v>3.6970999999999997E-2</v>
      </c>
      <c r="D575" s="40" t="s">
        <v>449</v>
      </c>
      <c r="E575" t="s">
        <v>999</v>
      </c>
    </row>
    <row r="576" spans="1:5">
      <c r="A576" s="5" t="s">
        <v>2428</v>
      </c>
      <c r="B576" s="5" t="s">
        <v>5585</v>
      </c>
      <c r="C576" s="5">
        <v>3.6932399999999997E-2</v>
      </c>
      <c r="D576" s="40" t="s">
        <v>449</v>
      </c>
      <c r="E576" t="s">
        <v>596</v>
      </c>
    </row>
    <row r="577" spans="1:5">
      <c r="A577" s="5" t="s">
        <v>2447</v>
      </c>
      <c r="B577" s="5" t="s">
        <v>5604</v>
      </c>
      <c r="C577" s="5">
        <v>3.7133300000000001E-2</v>
      </c>
      <c r="D577" s="40" t="s">
        <v>449</v>
      </c>
      <c r="E577" t="s">
        <v>1028</v>
      </c>
    </row>
    <row r="578" spans="1:5">
      <c r="A578" s="5" t="s">
        <v>2406</v>
      </c>
      <c r="B578" s="5" t="s">
        <v>5558</v>
      </c>
      <c r="C578" s="5">
        <v>3.7023599999999997E-2</v>
      </c>
      <c r="D578" s="40" t="s">
        <v>449</v>
      </c>
      <c r="E578" t="s">
        <v>511</v>
      </c>
    </row>
    <row r="579" spans="1:5">
      <c r="A579" s="5" t="s">
        <v>2418</v>
      </c>
      <c r="B579" s="5" t="s">
        <v>5572</v>
      </c>
      <c r="C579" s="5">
        <v>3.6909600000000001E-2</v>
      </c>
      <c r="D579" s="40" t="s">
        <v>449</v>
      </c>
      <c r="E579" t="s">
        <v>1010</v>
      </c>
    </row>
    <row r="580" spans="1:5">
      <c r="A580" s="5" t="s">
        <v>2439</v>
      </c>
      <c r="B580" s="5" t="s">
        <v>5596</v>
      </c>
      <c r="C580" s="5">
        <v>3.6894700000000002E-2</v>
      </c>
      <c r="D580" s="40" t="s">
        <v>449</v>
      </c>
      <c r="E580" t="s">
        <v>630</v>
      </c>
    </row>
    <row r="581" spans="1:5">
      <c r="A581" s="5" t="s">
        <v>2413</v>
      </c>
      <c r="B581" s="5" t="s">
        <v>5568</v>
      </c>
      <c r="C581" s="5">
        <v>3.6984200000000002E-2</v>
      </c>
      <c r="D581" s="40" t="s">
        <v>449</v>
      </c>
      <c r="E581" t="s">
        <v>1009</v>
      </c>
    </row>
    <row r="582" spans="1:5">
      <c r="A582" s="5" t="s">
        <v>2436</v>
      </c>
      <c r="B582" s="5" t="s">
        <v>5593</v>
      </c>
      <c r="C582" s="5">
        <v>3.6928000000000002E-2</v>
      </c>
      <c r="D582" s="40" t="s">
        <v>449</v>
      </c>
      <c r="E582" t="s">
        <v>1024</v>
      </c>
    </row>
    <row r="583" spans="1:5">
      <c r="A583" s="5" t="s">
        <v>2421</v>
      </c>
      <c r="B583" s="5" t="s">
        <v>5576</v>
      </c>
      <c r="C583" s="5">
        <v>3.6939399999999997E-2</v>
      </c>
      <c r="D583" s="40" t="s">
        <v>449</v>
      </c>
      <c r="E583" t="s">
        <v>1013</v>
      </c>
    </row>
    <row r="584" spans="1:5">
      <c r="A584" s="5" t="s">
        <v>2411</v>
      </c>
      <c r="B584" s="5" t="s">
        <v>5566</v>
      </c>
      <c r="C584" s="5">
        <v>3.7024500000000002E-2</v>
      </c>
      <c r="D584" s="40" t="s">
        <v>449</v>
      </c>
      <c r="E584" t="s">
        <v>1006</v>
      </c>
    </row>
    <row r="585" spans="1:5">
      <c r="A585" s="5" t="s">
        <v>2420</v>
      </c>
      <c r="B585" s="5" t="s">
        <v>5575</v>
      </c>
      <c r="C585" s="5">
        <v>3.6909600000000001E-2</v>
      </c>
      <c r="D585" s="40" t="s">
        <v>449</v>
      </c>
      <c r="E585" t="s">
        <v>1012</v>
      </c>
    </row>
    <row r="586" spans="1:5">
      <c r="A586" s="5" t="s">
        <v>2423</v>
      </c>
      <c r="B586" s="5" t="s">
        <v>5578</v>
      </c>
      <c r="C586" s="5">
        <v>3.6914799999999998E-2</v>
      </c>
      <c r="D586" s="40" t="s">
        <v>449</v>
      </c>
      <c r="E586" t="s">
        <v>1015</v>
      </c>
    </row>
    <row r="587" spans="1:5">
      <c r="A587" s="5" t="s">
        <v>2445</v>
      </c>
      <c r="B587" s="5" t="s">
        <v>5602</v>
      </c>
      <c r="C587" s="5">
        <v>3.7048200000000003E-2</v>
      </c>
      <c r="D587" s="40" t="s">
        <v>449</v>
      </c>
      <c r="E587" t="s">
        <v>1026</v>
      </c>
    </row>
    <row r="588" spans="1:5">
      <c r="A588" s="5" t="s">
        <v>2448</v>
      </c>
      <c r="B588" s="5" t="s">
        <v>5605</v>
      </c>
      <c r="C588" s="5">
        <v>3.6971900000000002E-2</v>
      </c>
      <c r="D588" s="40" t="s">
        <v>449</v>
      </c>
      <c r="E588" t="s">
        <v>668</v>
      </c>
    </row>
    <row r="589" spans="1:5">
      <c r="A589" s="5" t="s">
        <v>2422</v>
      </c>
      <c r="B589" s="5" t="s">
        <v>5577</v>
      </c>
      <c r="C589" s="5">
        <v>3.6927099999999997E-2</v>
      </c>
      <c r="D589" s="40" t="s">
        <v>449</v>
      </c>
      <c r="E589" t="s">
        <v>1014</v>
      </c>
    </row>
    <row r="590" spans="1:5">
      <c r="A590" s="5" t="s">
        <v>2412</v>
      </c>
      <c r="B590" s="5" t="s">
        <v>5567</v>
      </c>
      <c r="C590" s="5">
        <v>3.7040299999999998E-2</v>
      </c>
      <c r="D590" s="40" t="s">
        <v>449</v>
      </c>
      <c r="E590" t="s">
        <v>1007</v>
      </c>
    </row>
    <row r="591" spans="1:5">
      <c r="A591" s="5" t="s">
        <v>2427</v>
      </c>
      <c r="B591" s="5" t="s">
        <v>5583</v>
      </c>
      <c r="C591" s="5">
        <v>3.6946399999999997E-2</v>
      </c>
      <c r="D591" s="40" t="s">
        <v>449</v>
      </c>
      <c r="E591" t="s">
        <v>592</v>
      </c>
    </row>
    <row r="592" spans="1:5">
      <c r="A592" s="5" t="s">
        <v>923</v>
      </c>
      <c r="B592" s="5" t="s">
        <v>5503</v>
      </c>
      <c r="C592" s="5">
        <v>3.72457E-2</v>
      </c>
      <c r="D592" s="40" t="s">
        <v>449</v>
      </c>
      <c r="E592" t="s">
        <v>1008</v>
      </c>
    </row>
    <row r="593" spans="1:5">
      <c r="A593" s="5" t="s">
        <v>2450</v>
      </c>
      <c r="B593" s="5" t="s">
        <v>5607</v>
      </c>
      <c r="C593" s="5">
        <v>3.7047299999999998E-2</v>
      </c>
      <c r="D593" s="40" t="s">
        <v>449</v>
      </c>
      <c r="E593" t="s">
        <v>674</v>
      </c>
    </row>
    <row r="594" spans="1:5">
      <c r="A594" s="5" t="s">
        <v>6115</v>
      </c>
      <c r="B594" s="5" t="s">
        <v>5439</v>
      </c>
      <c r="C594" s="5">
        <v>3.8791899999999997E-2</v>
      </c>
      <c r="D594" s="40" t="s">
        <v>449</v>
      </c>
      <c r="E594" t="s">
        <v>680</v>
      </c>
    </row>
    <row r="595" spans="1:5">
      <c r="A595" s="5" t="s">
        <v>2444</v>
      </c>
      <c r="B595" s="5" t="s">
        <v>5601</v>
      </c>
      <c r="C595" s="5">
        <v>3.6919199999999999E-2</v>
      </c>
      <c r="D595" s="40" t="s">
        <v>449</v>
      </c>
      <c r="E595" t="s">
        <v>640</v>
      </c>
    </row>
    <row r="596" spans="1:5">
      <c r="A596" s="5" t="s">
        <v>2425</v>
      </c>
      <c r="B596" s="5" t="s">
        <v>5580</v>
      </c>
      <c r="C596" s="5">
        <v>3.6952600000000002E-2</v>
      </c>
      <c r="D596" s="40" t="s">
        <v>449</v>
      </c>
      <c r="E596" t="s">
        <v>1017</v>
      </c>
    </row>
    <row r="597" spans="1:5">
      <c r="A597" s="5" t="s">
        <v>2431</v>
      </c>
      <c r="B597" s="5" t="s">
        <v>5588</v>
      </c>
      <c r="C597" s="5">
        <v>3.6933300000000002E-2</v>
      </c>
      <c r="D597" s="40" t="s">
        <v>449</v>
      </c>
      <c r="E597" t="s">
        <v>1018</v>
      </c>
    </row>
    <row r="598" spans="1:5">
      <c r="A598" s="5" t="s">
        <v>924</v>
      </c>
      <c r="B598" s="5" t="s">
        <v>5584</v>
      </c>
      <c r="C598" s="5">
        <v>3.6934099999999997E-2</v>
      </c>
      <c r="D598" s="40" t="s">
        <v>449</v>
      </c>
      <c r="E598" t="s">
        <v>594</v>
      </c>
    </row>
    <row r="599" spans="1:5">
      <c r="A599" s="5" t="s">
        <v>2442</v>
      </c>
      <c r="B599" s="5" t="s">
        <v>5599</v>
      </c>
      <c r="C599" s="5">
        <v>3.6944699999999997E-2</v>
      </c>
      <c r="D599" s="40" t="s">
        <v>449</v>
      </c>
      <c r="E599" t="s">
        <v>636</v>
      </c>
    </row>
    <row r="600" spans="1:5">
      <c r="A600" s="5" t="s">
        <v>2434</v>
      </c>
      <c r="B600" s="5" t="s">
        <v>5591</v>
      </c>
      <c r="C600" s="5">
        <v>3.69412E-2</v>
      </c>
      <c r="D600" s="40" t="s">
        <v>449</v>
      </c>
      <c r="E600" t="s">
        <v>1022</v>
      </c>
    </row>
    <row r="601" spans="1:5">
      <c r="A601" s="5" t="s">
        <v>2415</v>
      </c>
      <c r="B601" s="5" t="s">
        <v>5570</v>
      </c>
      <c r="C601" s="5">
        <v>3.7029800000000002E-2</v>
      </c>
      <c r="D601" s="40" t="s">
        <v>449</v>
      </c>
      <c r="E601" t="s">
        <v>554</v>
      </c>
    </row>
    <row r="602" spans="1:5">
      <c r="A602" s="5" t="s">
        <v>4826</v>
      </c>
      <c r="B602" s="5" t="s">
        <v>5042</v>
      </c>
      <c r="C602" s="5">
        <v>0.12678600000000001</v>
      </c>
      <c r="D602" s="40" t="s">
        <v>449</v>
      </c>
      <c r="E602" t="s">
        <v>1682</v>
      </c>
    </row>
    <row r="603" spans="1:5">
      <c r="A603" s="5" t="s">
        <v>925</v>
      </c>
      <c r="B603" s="5" t="s">
        <v>5581</v>
      </c>
      <c r="C603" s="5">
        <v>3.6946399999999997E-2</v>
      </c>
      <c r="D603" s="40" t="s">
        <v>449</v>
      </c>
      <c r="E603" t="s">
        <v>588</v>
      </c>
    </row>
    <row r="604" spans="1:5">
      <c r="A604" s="5" t="s">
        <v>2409</v>
      </c>
      <c r="B604" s="5" t="s">
        <v>5563</v>
      </c>
      <c r="C604" s="5">
        <v>3.6999999999999998E-2</v>
      </c>
      <c r="D604" s="40" t="s">
        <v>449</v>
      </c>
      <c r="E604" t="s">
        <v>1003</v>
      </c>
    </row>
    <row r="605" spans="1:5">
      <c r="A605" s="5" t="s">
        <v>2435</v>
      </c>
      <c r="B605" s="5" t="s">
        <v>5592</v>
      </c>
      <c r="C605" s="5">
        <v>3.6929799999999999E-2</v>
      </c>
      <c r="D605" s="40" t="s">
        <v>449</v>
      </c>
      <c r="E605" t="s">
        <v>1023</v>
      </c>
    </row>
    <row r="606" spans="1:5">
      <c r="A606" s="5" t="s">
        <v>2402</v>
      </c>
      <c r="B606" s="5" t="s">
        <v>5545</v>
      </c>
      <c r="C606" s="5">
        <v>3.6969200000000001E-2</v>
      </c>
      <c r="D606" s="40" t="s">
        <v>449</v>
      </c>
      <c r="E606" t="s">
        <v>996</v>
      </c>
    </row>
    <row r="607" spans="1:5">
      <c r="A607" s="5" t="s">
        <v>2453</v>
      </c>
      <c r="B607" s="5" t="s">
        <v>5610</v>
      </c>
      <c r="C607" s="5">
        <v>3.70903E-2</v>
      </c>
      <c r="D607" s="40" t="s">
        <v>449</v>
      </c>
      <c r="E607" t="s">
        <v>682</v>
      </c>
    </row>
    <row r="608" spans="1:5">
      <c r="A608" s="5" t="s">
        <v>2430</v>
      </c>
      <c r="B608" s="5" t="s">
        <v>5499</v>
      </c>
      <c r="C608" s="5">
        <v>3.7228999999999998E-2</v>
      </c>
      <c r="D608" s="40" t="s">
        <v>449</v>
      </c>
      <c r="E608" t="s">
        <v>602</v>
      </c>
    </row>
    <row r="609" spans="1:5">
      <c r="A609" s="5" t="s">
        <v>2449</v>
      </c>
      <c r="B609" s="5" t="s">
        <v>5606</v>
      </c>
      <c r="C609" s="5">
        <v>3.7008699999999999E-2</v>
      </c>
      <c r="D609" s="40" t="s">
        <v>449</v>
      </c>
      <c r="E609" t="s">
        <v>670</v>
      </c>
    </row>
    <row r="610" spans="1:5">
      <c r="A610" s="5" t="s">
        <v>2443</v>
      </c>
      <c r="B610" s="5" t="s">
        <v>5600</v>
      </c>
      <c r="C610" s="5">
        <v>3.6908700000000003E-2</v>
      </c>
      <c r="D610" s="40" t="s">
        <v>449</v>
      </c>
      <c r="E610" t="s">
        <v>638</v>
      </c>
    </row>
    <row r="611" spans="1:5">
      <c r="A611" s="5" t="s">
        <v>2405</v>
      </c>
      <c r="B611" s="5" t="s">
        <v>5553</v>
      </c>
      <c r="C611" s="5">
        <v>3.6952600000000002E-2</v>
      </c>
      <c r="D611" s="40" t="s">
        <v>449</v>
      </c>
      <c r="E611" t="s">
        <v>1000</v>
      </c>
    </row>
    <row r="612" spans="1:5">
      <c r="A612" s="5" t="s">
        <v>2399</v>
      </c>
      <c r="B612" s="5" t="s">
        <v>5531</v>
      </c>
      <c r="C612" s="5">
        <v>3.7006999999999998E-2</v>
      </c>
      <c r="D612" s="40" t="s">
        <v>449</v>
      </c>
      <c r="E612" t="s">
        <v>993</v>
      </c>
    </row>
    <row r="613" spans="1:5">
      <c r="A613" s="5" t="s">
        <v>2446</v>
      </c>
      <c r="B613" s="5" t="s">
        <v>5603</v>
      </c>
      <c r="C613" s="5">
        <v>3.7066599999999998E-2</v>
      </c>
      <c r="D613" s="40" t="s">
        <v>449</v>
      </c>
      <c r="E613" t="s">
        <v>1027</v>
      </c>
    </row>
    <row r="614" spans="1:5">
      <c r="A614" s="5" t="s">
        <v>2451</v>
      </c>
      <c r="B614" s="5" t="s">
        <v>5608</v>
      </c>
      <c r="C614" s="5">
        <v>3.6984200000000002E-2</v>
      </c>
      <c r="D614" s="40" t="s">
        <v>449</v>
      </c>
      <c r="E614" t="s">
        <v>676</v>
      </c>
    </row>
    <row r="615" spans="1:5">
      <c r="A615" s="5" t="s">
        <v>2452</v>
      </c>
      <c r="B615" s="5" t="s">
        <v>5609</v>
      </c>
      <c r="C615" s="5">
        <v>3.7216699999999998E-2</v>
      </c>
      <c r="D615" s="40" t="s">
        <v>449</v>
      </c>
      <c r="E615" t="s">
        <v>678</v>
      </c>
    </row>
    <row r="616" spans="1:5">
      <c r="A616" s="5" t="s">
        <v>2419</v>
      </c>
      <c r="B616" s="5" t="s">
        <v>5573</v>
      </c>
      <c r="C616" s="5">
        <v>3.6942000000000003E-2</v>
      </c>
      <c r="D616" s="40" t="s">
        <v>449</v>
      </c>
      <c r="E616" t="s">
        <v>1011</v>
      </c>
    </row>
    <row r="617" spans="1:5">
      <c r="A617" s="5" t="s">
        <v>2403</v>
      </c>
      <c r="B617" s="5" t="s">
        <v>5546</v>
      </c>
      <c r="C617" s="5">
        <v>3.7013999999999998E-2</v>
      </c>
      <c r="D617" s="40" t="s">
        <v>449</v>
      </c>
      <c r="E617" t="s">
        <v>997</v>
      </c>
    </row>
    <row r="618" spans="1:5">
      <c r="A618" s="5" t="s">
        <v>2417</v>
      </c>
      <c r="B618" s="5" t="s">
        <v>5574</v>
      </c>
      <c r="C618" s="5">
        <v>3.6904300000000001E-2</v>
      </c>
      <c r="D618" s="40" t="s">
        <v>449</v>
      </c>
      <c r="E618" t="s">
        <v>586</v>
      </c>
    </row>
    <row r="619" spans="1:5">
      <c r="A619" s="5" t="s">
        <v>2429</v>
      </c>
      <c r="B619" s="5" t="s">
        <v>5587</v>
      </c>
      <c r="C619" s="5">
        <v>3.6905199999999999E-2</v>
      </c>
      <c r="D619" s="40" t="s">
        <v>449</v>
      </c>
      <c r="E619" t="s">
        <v>600</v>
      </c>
    </row>
    <row r="620" spans="1:5">
      <c r="A620" s="5" t="s">
        <v>2400</v>
      </c>
      <c r="B620" s="5" t="s">
        <v>5535</v>
      </c>
      <c r="C620" s="5">
        <v>3.7029800000000002E-2</v>
      </c>
      <c r="D620" s="40" t="s">
        <v>449</v>
      </c>
      <c r="E620" t="s">
        <v>994</v>
      </c>
    </row>
    <row r="621" spans="1:5">
      <c r="A621" s="5" t="s">
        <v>2414</v>
      </c>
      <c r="B621" s="5" t="s">
        <v>5569</v>
      </c>
      <c r="C621" s="5">
        <v>3.7020999999999998E-2</v>
      </c>
      <c r="D621" s="40" t="s">
        <v>449</v>
      </c>
      <c r="E621" t="s">
        <v>552</v>
      </c>
    </row>
    <row r="622" spans="1:5">
      <c r="A622" s="5" t="s">
        <v>2438</v>
      </c>
      <c r="B622" s="5" t="s">
        <v>5595</v>
      </c>
      <c r="C622" s="5">
        <v>3.6915700000000003E-2</v>
      </c>
      <c r="D622" s="40" t="s">
        <v>449</v>
      </c>
      <c r="E622" t="s">
        <v>628</v>
      </c>
    </row>
    <row r="623" spans="1:5">
      <c r="A623" s="5" t="s">
        <v>2440</v>
      </c>
      <c r="B623" s="5" t="s">
        <v>5597</v>
      </c>
      <c r="C623" s="5">
        <v>3.6917499999999999E-2</v>
      </c>
      <c r="D623" s="40" t="s">
        <v>449</v>
      </c>
      <c r="E623" t="s">
        <v>632</v>
      </c>
    </row>
    <row r="624" spans="1:5">
      <c r="A624" s="5" t="s">
        <v>926</v>
      </c>
      <c r="B624" s="5" t="s">
        <v>5550</v>
      </c>
      <c r="C624" s="5">
        <v>3.6980600000000002E-2</v>
      </c>
      <c r="D624" s="40" t="s">
        <v>449</v>
      </c>
      <c r="E624" t="s">
        <v>998</v>
      </c>
    </row>
    <row r="625" spans="1:5">
      <c r="A625" s="5" t="s">
        <v>2408</v>
      </c>
      <c r="B625" s="5" t="s">
        <v>5562</v>
      </c>
      <c r="C625" s="5">
        <v>3.6989399999999999E-2</v>
      </c>
      <c r="D625" s="40" t="s">
        <v>449</v>
      </c>
      <c r="E625" t="s">
        <v>1002</v>
      </c>
    </row>
    <row r="626" spans="1:5">
      <c r="A626" s="5" t="s">
        <v>2426</v>
      </c>
      <c r="B626" s="5" t="s">
        <v>5582</v>
      </c>
      <c r="C626" s="5">
        <v>3.6914000000000002E-2</v>
      </c>
      <c r="D626" s="40" t="s">
        <v>449</v>
      </c>
      <c r="E626" t="s">
        <v>590</v>
      </c>
    </row>
    <row r="627" spans="1:5">
      <c r="A627" s="5" t="s">
        <v>2410</v>
      </c>
      <c r="B627" s="5" t="s">
        <v>5565</v>
      </c>
      <c r="C627" s="5">
        <v>3.69921E-2</v>
      </c>
      <c r="D627" s="40" t="s">
        <v>449</v>
      </c>
      <c r="E627" t="s">
        <v>1005</v>
      </c>
    </row>
    <row r="628" spans="1:5">
      <c r="A628" s="5" t="s">
        <v>2433</v>
      </c>
      <c r="B628" s="5" t="s">
        <v>5590</v>
      </c>
      <c r="C628" s="40">
        <v>0.14105400000000001</v>
      </c>
      <c r="D628" s="40" t="s">
        <v>449</v>
      </c>
      <c r="E628" t="s">
        <v>1021</v>
      </c>
    </row>
    <row r="629" spans="1:5">
      <c r="A629" s="5" t="s">
        <v>2437</v>
      </c>
      <c r="B629" s="5" t="s">
        <v>5594</v>
      </c>
      <c r="C629" s="40">
        <v>3.6992900000000002E-2</v>
      </c>
      <c r="D629" s="40" t="s">
        <v>449</v>
      </c>
      <c r="E629" t="s">
        <v>1025</v>
      </c>
    </row>
    <row r="630" spans="1:5">
      <c r="A630" s="5" t="s">
        <v>2416</v>
      </c>
      <c r="B630" s="5" t="s">
        <v>5571</v>
      </c>
      <c r="C630" s="40">
        <v>3.16146E-2</v>
      </c>
      <c r="D630" s="40" t="s">
        <v>449</v>
      </c>
      <c r="E630" t="s">
        <v>558</v>
      </c>
    </row>
    <row r="631" spans="1:5">
      <c r="A631" s="5" t="s">
        <v>2401</v>
      </c>
      <c r="B631" s="5" t="s">
        <v>5536</v>
      </c>
      <c r="C631" s="40">
        <v>3.6934099999999997E-2</v>
      </c>
      <c r="D631" s="40" t="s">
        <v>449</v>
      </c>
      <c r="E631" t="s">
        <v>995</v>
      </c>
    </row>
    <row r="632" spans="1:5">
      <c r="A632" s="5" t="s">
        <v>2424</v>
      </c>
      <c r="B632" s="5" t="s">
        <v>5579</v>
      </c>
      <c r="C632" s="40">
        <v>3.7028899999999997E-2</v>
      </c>
      <c r="D632" s="40" t="s">
        <v>449</v>
      </c>
      <c r="E632" t="s">
        <v>1016</v>
      </c>
    </row>
    <row r="633" spans="1:5">
      <c r="A633" s="106" t="s">
        <v>9013</v>
      </c>
      <c r="B633" s="5" t="s">
        <v>9105</v>
      </c>
      <c r="C633" s="40">
        <v>0.60003399999999996</v>
      </c>
      <c r="D633" s="40" t="s">
        <v>449</v>
      </c>
      <c r="E633" t="s">
        <v>9104</v>
      </c>
    </row>
    <row r="634" spans="1:5">
      <c r="A634" s="5" t="s">
        <v>8997</v>
      </c>
      <c r="B634" s="5" t="s">
        <v>9073</v>
      </c>
      <c r="C634" s="40">
        <v>4.0617399999999998E-2</v>
      </c>
      <c r="D634" s="40" t="s">
        <v>449</v>
      </c>
      <c r="E634" t="s">
        <v>9072</v>
      </c>
    </row>
    <row r="635" spans="1:5">
      <c r="A635" s="5" t="s">
        <v>9022</v>
      </c>
      <c r="B635" s="5" t="s">
        <v>9123</v>
      </c>
      <c r="C635" s="5">
        <v>0.71771200000000002</v>
      </c>
      <c r="D635" s="40" t="s">
        <v>449</v>
      </c>
      <c r="E635" t="s">
        <v>9122</v>
      </c>
    </row>
    <row r="636" spans="1:5">
      <c r="A636" s="5" t="s">
        <v>8982</v>
      </c>
      <c r="B636" s="5" t="s">
        <v>9041</v>
      </c>
      <c r="C636" s="5">
        <v>7.74363E-2</v>
      </c>
      <c r="D636" s="40" t="s">
        <v>449</v>
      </c>
      <c r="E636" t="s">
        <v>9040</v>
      </c>
    </row>
    <row r="637" spans="1:5">
      <c r="A637" s="5" t="s">
        <v>9006</v>
      </c>
      <c r="B637" s="5" t="s">
        <v>9091</v>
      </c>
      <c r="C637" s="5">
        <v>0.53898100000000004</v>
      </c>
      <c r="D637" s="40" t="s">
        <v>449</v>
      </c>
      <c r="E637" t="s">
        <v>9090</v>
      </c>
    </row>
    <row r="638" spans="1:5">
      <c r="A638" s="5" t="s">
        <v>8995</v>
      </c>
      <c r="B638" s="5" t="s">
        <v>9067</v>
      </c>
      <c r="C638" s="5">
        <v>0.41386200000000001</v>
      </c>
      <c r="D638" s="40" t="s">
        <v>449</v>
      </c>
      <c r="E638" t="s">
        <v>9066</v>
      </c>
    </row>
    <row r="639" spans="1:5">
      <c r="A639" s="106" t="s">
        <v>9004</v>
      </c>
      <c r="B639" s="5" t="s">
        <v>9087</v>
      </c>
      <c r="C639" s="5">
        <v>0.53501100000000001</v>
      </c>
      <c r="D639" s="40" t="s">
        <v>449</v>
      </c>
      <c r="E639" t="s">
        <v>9086</v>
      </c>
    </row>
    <row r="640" spans="1:5">
      <c r="A640" s="5" t="s">
        <v>9007</v>
      </c>
      <c r="B640" s="5" t="s">
        <v>9093</v>
      </c>
      <c r="C640" s="5">
        <v>0.55308100000000004</v>
      </c>
      <c r="D640" s="40" t="s">
        <v>449</v>
      </c>
      <c r="E640" t="s">
        <v>9092</v>
      </c>
    </row>
    <row r="641" spans="1:5">
      <c r="A641" s="5" t="s">
        <v>9005</v>
      </c>
      <c r="B641" s="5" t="s">
        <v>9089</v>
      </c>
      <c r="C641" s="5">
        <v>0.55095799999999995</v>
      </c>
      <c r="D641" s="40" t="s">
        <v>449</v>
      </c>
      <c r="E641" t="s">
        <v>9088</v>
      </c>
    </row>
    <row r="642" spans="1:5">
      <c r="A642" s="5" t="s">
        <v>8984</v>
      </c>
      <c r="B642" s="5" t="s">
        <v>9045</v>
      </c>
      <c r="C642" s="5">
        <v>0.12634899999999999</v>
      </c>
      <c r="D642" s="40" t="s">
        <v>449</v>
      </c>
      <c r="E642" t="s">
        <v>9044</v>
      </c>
    </row>
    <row r="643" spans="1:5">
      <c r="A643" s="5" t="s">
        <v>9000</v>
      </c>
      <c r="B643" s="5" t="s">
        <v>9079</v>
      </c>
      <c r="C643" s="5">
        <v>0.45463900000000002</v>
      </c>
      <c r="D643" s="40" t="s">
        <v>449</v>
      </c>
      <c r="E643" t="s">
        <v>9078</v>
      </c>
    </row>
    <row r="644" spans="1:5">
      <c r="A644" s="5" t="s">
        <v>8991</v>
      </c>
      <c r="B644" s="5" t="s">
        <v>9059</v>
      </c>
      <c r="C644" s="5">
        <v>0.36795600000000001</v>
      </c>
      <c r="D644" s="40" t="s">
        <v>449</v>
      </c>
      <c r="E644" t="s">
        <v>9058</v>
      </c>
    </row>
    <row r="645" spans="1:5">
      <c r="A645" s="5" t="s">
        <v>8983</v>
      </c>
      <c r="B645" s="5" t="s">
        <v>9043</v>
      </c>
      <c r="C645" s="5">
        <v>0.120452</v>
      </c>
      <c r="D645" s="40" t="s">
        <v>449</v>
      </c>
      <c r="E645" t="s">
        <v>9042</v>
      </c>
    </row>
    <row r="646" spans="1:5">
      <c r="A646" s="5" t="s">
        <v>9018</v>
      </c>
      <c r="B646" s="5" t="s">
        <v>9115</v>
      </c>
      <c r="C646" s="5">
        <v>0.66982600000000003</v>
      </c>
      <c r="D646" s="40" t="s">
        <v>449</v>
      </c>
      <c r="E646" t="s">
        <v>9114</v>
      </c>
    </row>
    <row r="647" spans="1:5">
      <c r="A647" s="5" t="s">
        <v>8986</v>
      </c>
      <c r="B647" s="5" t="s">
        <v>9049</v>
      </c>
      <c r="C647" s="5">
        <v>0.157139</v>
      </c>
      <c r="D647" s="40" t="s">
        <v>449</v>
      </c>
      <c r="E647" t="s">
        <v>9048</v>
      </c>
    </row>
    <row r="648" spans="1:5">
      <c r="A648" s="5" t="s">
        <v>9016</v>
      </c>
      <c r="B648" s="5" t="s">
        <v>9111</v>
      </c>
      <c r="C648" s="5">
        <v>0.69920599999999999</v>
      </c>
      <c r="D648" s="40" t="s">
        <v>449</v>
      </c>
      <c r="E648" t="s">
        <v>9110</v>
      </c>
    </row>
    <row r="649" spans="1:5">
      <c r="A649" s="106" t="s">
        <v>9012</v>
      </c>
      <c r="B649" s="5" t="s">
        <v>9103</v>
      </c>
      <c r="C649" s="5">
        <v>0.60433099999999995</v>
      </c>
      <c r="D649" s="40" t="s">
        <v>449</v>
      </c>
      <c r="E649" t="s">
        <v>9102</v>
      </c>
    </row>
    <row r="650" spans="1:5">
      <c r="A650" s="5" t="s">
        <v>8988</v>
      </c>
      <c r="B650" s="5" t="s">
        <v>9053</v>
      </c>
      <c r="C650" s="5">
        <v>0.29916399999999999</v>
      </c>
      <c r="D650" s="40" t="s">
        <v>449</v>
      </c>
      <c r="E650" t="s">
        <v>9052</v>
      </c>
    </row>
    <row r="651" spans="1:5">
      <c r="A651" s="5" t="s">
        <v>8990</v>
      </c>
      <c r="B651" s="5" t="s">
        <v>9057</v>
      </c>
      <c r="C651" s="5">
        <v>0.31075700000000001</v>
      </c>
      <c r="D651" s="40" t="s">
        <v>449</v>
      </c>
      <c r="E651" t="s">
        <v>9056</v>
      </c>
    </row>
    <row r="652" spans="1:5">
      <c r="A652" s="5" t="s">
        <v>8993</v>
      </c>
      <c r="B652" s="5" t="s">
        <v>9063</v>
      </c>
      <c r="C652" s="5">
        <v>0.382019</v>
      </c>
      <c r="D652" s="40" t="s">
        <v>449</v>
      </c>
      <c r="E652" t="s">
        <v>9062</v>
      </c>
    </row>
    <row r="653" spans="1:5">
      <c r="A653" s="5" t="s">
        <v>9020</v>
      </c>
      <c r="B653" s="5" t="s">
        <v>9119</v>
      </c>
      <c r="C653" s="5">
        <v>0.749641</v>
      </c>
      <c r="D653" s="40" t="s">
        <v>449</v>
      </c>
      <c r="E653" t="s">
        <v>9118</v>
      </c>
    </row>
    <row r="654" spans="1:5">
      <c r="A654" s="5" t="s">
        <v>9003</v>
      </c>
      <c r="B654" s="5" t="s">
        <v>9085</v>
      </c>
      <c r="C654" s="5">
        <v>0.49590299999999998</v>
      </c>
      <c r="D654" s="40" t="s">
        <v>449</v>
      </c>
      <c r="E654" t="s">
        <v>9084</v>
      </c>
    </row>
    <row r="655" spans="1:5">
      <c r="A655" s="106" t="s">
        <v>9001</v>
      </c>
      <c r="B655" s="5" t="s">
        <v>9081</v>
      </c>
      <c r="C655" s="5">
        <v>0.45999099999999998</v>
      </c>
      <c r="D655" s="40" t="s">
        <v>449</v>
      </c>
      <c r="E655" t="s">
        <v>9080</v>
      </c>
    </row>
    <row r="656" spans="1:5">
      <c r="A656" s="5" t="s">
        <v>9009</v>
      </c>
      <c r="B656" s="5" t="s">
        <v>9097</v>
      </c>
      <c r="C656" s="5">
        <v>0.57530499999999996</v>
      </c>
      <c r="D656" s="40" t="s">
        <v>449</v>
      </c>
      <c r="E656" t="s">
        <v>9096</v>
      </c>
    </row>
    <row r="657" spans="1:5">
      <c r="A657" s="5" t="s">
        <v>8999</v>
      </c>
      <c r="B657" s="5" t="s">
        <v>9077</v>
      </c>
      <c r="C657" s="5">
        <v>0.44128800000000001</v>
      </c>
      <c r="D657" s="40" t="s">
        <v>449</v>
      </c>
      <c r="E657" t="s">
        <v>9076</v>
      </c>
    </row>
    <row r="658" spans="1:5">
      <c r="A658" s="5" t="s">
        <v>8989</v>
      </c>
      <c r="B658" s="5" t="s">
        <v>9055</v>
      </c>
      <c r="C658" s="5">
        <v>0.28212100000000001</v>
      </c>
      <c r="D658" s="40" t="s">
        <v>449</v>
      </c>
      <c r="E658" t="s">
        <v>9054</v>
      </c>
    </row>
    <row r="659" spans="1:5">
      <c r="A659" s="5" t="s">
        <v>8992</v>
      </c>
      <c r="B659" s="5" t="s">
        <v>9061</v>
      </c>
      <c r="C659" s="5">
        <v>0.34443499999999999</v>
      </c>
      <c r="D659" s="40" t="s">
        <v>449</v>
      </c>
      <c r="E659" t="s">
        <v>9060</v>
      </c>
    </row>
    <row r="660" spans="1:5">
      <c r="A660" s="5" t="s">
        <v>9011</v>
      </c>
      <c r="B660" s="5" t="s">
        <v>9101</v>
      </c>
      <c r="C660" s="5">
        <v>0.60676600000000003</v>
      </c>
      <c r="D660" s="40" t="s">
        <v>449</v>
      </c>
      <c r="E660" t="s">
        <v>9100</v>
      </c>
    </row>
    <row r="661" spans="1:5">
      <c r="A661" s="5" t="s">
        <v>9010</v>
      </c>
      <c r="B661" s="5" t="s">
        <v>9099</v>
      </c>
      <c r="C661" s="5">
        <v>0.57996499999999995</v>
      </c>
      <c r="D661" s="40" t="s">
        <v>449</v>
      </c>
      <c r="E661" t="s">
        <v>9098</v>
      </c>
    </row>
    <row r="662" spans="1:5">
      <c r="A662" s="5" t="s">
        <v>9014</v>
      </c>
      <c r="B662" s="5" t="s">
        <v>9107</v>
      </c>
      <c r="C662" s="5">
        <v>0.64989600000000003</v>
      </c>
      <c r="D662" s="40" t="s">
        <v>449</v>
      </c>
      <c r="E662" t="s">
        <v>9106</v>
      </c>
    </row>
    <row r="663" spans="1:5">
      <c r="A663" s="106" t="s">
        <v>9019</v>
      </c>
      <c r="B663" s="5" t="s">
        <v>9117</v>
      </c>
      <c r="C663" s="5">
        <v>0.62731300000000001</v>
      </c>
      <c r="D663" s="40" t="s">
        <v>449</v>
      </c>
      <c r="E663" t="s">
        <v>9116</v>
      </c>
    </row>
    <row r="664" spans="1:5">
      <c r="A664" s="5" t="s">
        <v>8985</v>
      </c>
      <c r="B664" s="5" t="s">
        <v>9047</v>
      </c>
      <c r="C664" s="5">
        <v>0.153084</v>
      </c>
      <c r="D664" s="40" t="s">
        <v>449</v>
      </c>
      <c r="E664" t="s">
        <v>9046</v>
      </c>
    </row>
    <row r="665" spans="1:5">
      <c r="A665" s="5" t="s">
        <v>9015</v>
      </c>
      <c r="B665" s="5" t="s">
        <v>9109</v>
      </c>
      <c r="C665" s="5">
        <v>0.65482700000000005</v>
      </c>
      <c r="D665" s="40" t="s">
        <v>449</v>
      </c>
      <c r="E665" t="s">
        <v>9108</v>
      </c>
    </row>
    <row r="666" spans="1:5">
      <c r="A666" s="5" t="s">
        <v>8998</v>
      </c>
      <c r="B666" s="5" t="s">
        <v>9075</v>
      </c>
      <c r="C666" s="5">
        <v>0.44674599999999998</v>
      </c>
      <c r="D666" s="40" t="s">
        <v>449</v>
      </c>
      <c r="E666" t="s">
        <v>9074</v>
      </c>
    </row>
    <row r="667" spans="1:5">
      <c r="A667" s="5" t="s">
        <v>9002</v>
      </c>
      <c r="B667" s="5" t="s">
        <v>9083</v>
      </c>
      <c r="C667" s="5">
        <v>0.46531</v>
      </c>
      <c r="D667" s="40" t="s">
        <v>449</v>
      </c>
      <c r="E667" t="s">
        <v>9082</v>
      </c>
    </row>
    <row r="668" spans="1:5">
      <c r="A668" s="5" t="s">
        <v>9017</v>
      </c>
      <c r="B668" s="5" t="s">
        <v>9113</v>
      </c>
      <c r="C668" s="5">
        <v>0.67338900000000002</v>
      </c>
      <c r="D668" s="40" t="s">
        <v>449</v>
      </c>
      <c r="E668" t="s">
        <v>9112</v>
      </c>
    </row>
    <row r="669" spans="1:5">
      <c r="A669" s="5" t="s">
        <v>9008</v>
      </c>
      <c r="B669" s="5" t="s">
        <v>9095</v>
      </c>
      <c r="C669" s="5">
        <v>0.57628199999999996</v>
      </c>
      <c r="D669" s="40" t="s">
        <v>449</v>
      </c>
      <c r="E669" t="s">
        <v>9094</v>
      </c>
    </row>
    <row r="670" spans="1:5">
      <c r="A670" s="5" t="s">
        <v>8994</v>
      </c>
      <c r="B670" s="5" t="s">
        <v>9065</v>
      </c>
      <c r="C670" s="5">
        <v>0.290605</v>
      </c>
      <c r="D670" s="40" t="s">
        <v>449</v>
      </c>
      <c r="E670" t="s">
        <v>9064</v>
      </c>
    </row>
    <row r="671" spans="1:5">
      <c r="A671" s="106" t="s">
        <v>8996</v>
      </c>
      <c r="B671" s="5" t="s">
        <v>9071</v>
      </c>
      <c r="C671" s="5">
        <v>0.38611299999999998</v>
      </c>
      <c r="D671" s="40" t="s">
        <v>449</v>
      </c>
      <c r="E671" t="s">
        <v>9070</v>
      </c>
    </row>
    <row r="672" spans="1:5">
      <c r="A672" s="135" t="s">
        <v>8945</v>
      </c>
      <c r="B672" s="5" t="s">
        <v>9037</v>
      </c>
      <c r="C672" s="5">
        <v>5.2317099999999998E-2</v>
      </c>
      <c r="D672" s="40" t="s">
        <v>449</v>
      </c>
      <c r="E672" t="s">
        <v>9036</v>
      </c>
    </row>
    <row r="673" spans="1:5">
      <c r="A673" s="137" t="s">
        <v>3275</v>
      </c>
      <c r="B673" s="5" t="s">
        <v>9029</v>
      </c>
      <c r="C673" s="5">
        <v>3.96088E-2</v>
      </c>
      <c r="D673" s="40" t="s">
        <v>449</v>
      </c>
      <c r="E673" t="s">
        <v>9028</v>
      </c>
    </row>
    <row r="674" spans="1:5">
      <c r="A674" s="137" t="s">
        <v>3281</v>
      </c>
      <c r="B674" s="5" t="s">
        <v>9031</v>
      </c>
      <c r="C674" s="5">
        <v>3.9202500000000001E-2</v>
      </c>
      <c r="D674" s="40" t="s">
        <v>449</v>
      </c>
      <c r="E674" t="s">
        <v>9030</v>
      </c>
    </row>
    <row r="675" spans="1:5">
      <c r="A675" s="137" t="s">
        <v>3284</v>
      </c>
      <c r="B675" s="5" t="s">
        <v>9025</v>
      </c>
      <c r="C675" s="5">
        <v>3.7085100000000003E-2</v>
      </c>
      <c r="D675" s="40" t="s">
        <v>449</v>
      </c>
      <c r="E675" t="s">
        <v>9024</v>
      </c>
    </row>
    <row r="676" spans="1:5">
      <c r="A676" s="137" t="s">
        <v>3283</v>
      </c>
      <c r="B676" s="5" t="s">
        <v>9035</v>
      </c>
      <c r="C676" s="5">
        <v>5.0614699999999999E-2</v>
      </c>
      <c r="D676" s="40" t="s">
        <v>449</v>
      </c>
      <c r="E676" t="s">
        <v>9034</v>
      </c>
    </row>
    <row r="677" spans="1:5">
      <c r="A677" s="106" t="s">
        <v>8981</v>
      </c>
      <c r="B677" s="5" t="s">
        <v>9039</v>
      </c>
      <c r="C677" s="5">
        <v>6.7124500000000004E-2</v>
      </c>
      <c r="D677" s="40" t="s">
        <v>449</v>
      </c>
      <c r="E677" t="s">
        <v>9038</v>
      </c>
    </row>
    <row r="678" spans="1:5">
      <c r="A678" s="106" t="s">
        <v>8987</v>
      </c>
      <c r="B678" s="5" t="s">
        <v>9051</v>
      </c>
      <c r="C678" s="5">
        <v>0.22389999999999999</v>
      </c>
      <c r="D678" s="40" t="s">
        <v>449</v>
      </c>
      <c r="E678" t="s">
        <v>9050</v>
      </c>
    </row>
    <row r="679" spans="1:5">
      <c r="A679" s="106" t="s">
        <v>4801</v>
      </c>
      <c r="B679" s="5" t="s">
        <v>9069</v>
      </c>
      <c r="C679" s="5">
        <v>0.471105</v>
      </c>
      <c r="D679" s="40" t="s">
        <v>449</v>
      </c>
      <c r="E679" t="s">
        <v>9068</v>
      </c>
    </row>
    <row r="680" spans="1:5">
      <c r="A680" s="137" t="s">
        <v>8980</v>
      </c>
      <c r="B680" s="5" t="s">
        <v>9027</v>
      </c>
      <c r="C680" s="5">
        <v>3.78538E-2</v>
      </c>
      <c r="D680" s="40" t="s">
        <v>449</v>
      </c>
      <c r="E680" t="s">
        <v>9026</v>
      </c>
    </row>
    <row r="681" spans="1:5">
      <c r="A681" s="137" t="s">
        <v>9214</v>
      </c>
      <c r="B681" s="5" t="s">
        <v>9219</v>
      </c>
      <c r="C681" s="5">
        <v>3.6833200000000003E-2</v>
      </c>
      <c r="D681" s="40" t="s">
        <v>449</v>
      </c>
      <c r="E681" t="s">
        <v>172</v>
      </c>
    </row>
    <row r="682" spans="1:5">
      <c r="A682" s="5" t="s">
        <v>9359</v>
      </c>
      <c r="B682" s="5" t="s">
        <v>9382</v>
      </c>
      <c r="C682" s="40">
        <v>3.2464800000000002E-2</v>
      </c>
      <c r="D682" s="40" t="s">
        <v>449</v>
      </c>
      <c r="E682" t="s">
        <v>172</v>
      </c>
    </row>
    <row r="683" spans="1:5">
      <c r="A683" s="5" t="s">
        <v>9358</v>
      </c>
      <c r="B683" s="5" t="s">
        <v>9383</v>
      </c>
      <c r="C683" s="40">
        <v>6.6528199999999996E-2</v>
      </c>
      <c r="D683" s="40" t="s">
        <v>449</v>
      </c>
      <c r="E683" t="s">
        <v>172</v>
      </c>
    </row>
    <row r="684" spans="1:5">
      <c r="A684" s="5" t="s">
        <v>9357</v>
      </c>
      <c r="B684" s="5" t="s">
        <v>9377</v>
      </c>
      <c r="C684" s="40">
        <v>3.6566599999999998E-2</v>
      </c>
      <c r="D684" s="40" t="s">
        <v>449</v>
      </c>
      <c r="E684" t="s">
        <v>172</v>
      </c>
    </row>
    <row r="685" spans="1:5">
      <c r="A685" s="5" t="s">
        <v>9356</v>
      </c>
      <c r="B685" s="5" t="s">
        <v>9378</v>
      </c>
      <c r="C685" s="40">
        <v>0.118302</v>
      </c>
      <c r="D685" s="40" t="s">
        <v>449</v>
      </c>
      <c r="E685" t="s">
        <v>172</v>
      </c>
    </row>
    <row r="686" spans="1:5">
      <c r="A686" s="5" t="s">
        <v>9355</v>
      </c>
      <c r="B686" s="5" t="s">
        <v>9379</v>
      </c>
      <c r="C686" s="40">
        <v>0.11500299999999999</v>
      </c>
      <c r="D686" s="40" t="s">
        <v>449</v>
      </c>
      <c r="E686" t="s">
        <v>172</v>
      </c>
    </row>
    <row r="687" spans="1:5">
      <c r="A687" s="5" t="s">
        <v>9354</v>
      </c>
      <c r="B687" s="5" t="s">
        <v>9380</v>
      </c>
      <c r="C687" s="40">
        <v>3.4003699999999998E-2</v>
      </c>
      <c r="D687" s="40" t="s">
        <v>449</v>
      </c>
      <c r="E687" t="s">
        <v>172</v>
      </c>
    </row>
    <row r="688" spans="1:5">
      <c r="A688" s="5" t="s">
        <v>9353</v>
      </c>
      <c r="B688" s="5" t="s">
        <v>9381</v>
      </c>
      <c r="C688" s="5">
        <v>3.7075400000000001E-2</v>
      </c>
      <c r="D688" s="40" t="s">
        <v>449</v>
      </c>
      <c r="E688" t="s">
        <v>172</v>
      </c>
    </row>
    <row r="689" spans="1:5">
      <c r="A689" s="5" t="s">
        <v>9416</v>
      </c>
      <c r="B689" s="5" t="s">
        <v>9502</v>
      </c>
      <c r="C689" s="5">
        <v>0.56911199999999995</v>
      </c>
      <c r="D689" s="40" t="s">
        <v>449</v>
      </c>
      <c r="E689" t="s">
        <v>9415</v>
      </c>
    </row>
    <row r="690" spans="1:5">
      <c r="A690" s="5" t="s">
        <v>9420</v>
      </c>
      <c r="B690" s="5" t="s">
        <v>9507</v>
      </c>
      <c r="C690" s="5">
        <v>0.50177899999999998</v>
      </c>
      <c r="D690" s="40" t="s">
        <v>449</v>
      </c>
      <c r="E690" t="s">
        <v>9419</v>
      </c>
    </row>
    <row r="691" spans="1:5">
      <c r="A691" s="5" t="s">
        <v>9422</v>
      </c>
      <c r="B691" s="5" t="s">
        <v>9508</v>
      </c>
      <c r="C691" s="5">
        <v>0.32269900000000001</v>
      </c>
      <c r="D691" s="40" t="s">
        <v>449</v>
      </c>
      <c r="E691" t="s">
        <v>9421</v>
      </c>
    </row>
    <row r="692" spans="1:5">
      <c r="A692" s="5" t="s">
        <v>9424</v>
      </c>
      <c r="B692" s="5" t="s">
        <v>9509</v>
      </c>
      <c r="C692" s="5">
        <v>3.8614599999999999E-2</v>
      </c>
      <c r="D692" s="40" t="s">
        <v>449</v>
      </c>
      <c r="E692" t="s">
        <v>9423</v>
      </c>
    </row>
    <row r="693" spans="1:5">
      <c r="A693" s="5" t="s">
        <v>9428</v>
      </c>
      <c r="B693" s="5" t="s">
        <v>9511</v>
      </c>
      <c r="C693" s="5">
        <v>0.46630199999999999</v>
      </c>
      <c r="D693" s="40" t="s">
        <v>449</v>
      </c>
      <c r="E693" t="s">
        <v>9427</v>
      </c>
    </row>
    <row r="694" spans="1:5">
      <c r="A694" s="5" t="s">
        <v>9434</v>
      </c>
      <c r="B694" s="5" t="s">
        <v>9483</v>
      </c>
      <c r="C694" s="5">
        <v>0.74796899999999999</v>
      </c>
      <c r="D694" s="40" t="s">
        <v>449</v>
      </c>
      <c r="E694" t="s">
        <v>9433</v>
      </c>
    </row>
    <row r="695" spans="1:5">
      <c r="A695" s="5" t="s">
        <v>9438</v>
      </c>
      <c r="B695" s="5" t="s">
        <v>9485</v>
      </c>
      <c r="C695" s="5">
        <v>0.72586799999999996</v>
      </c>
      <c r="D695" s="40" t="s">
        <v>449</v>
      </c>
      <c r="E695" t="s">
        <v>9437</v>
      </c>
    </row>
    <row r="696" spans="1:5">
      <c r="A696" s="5" t="s">
        <v>9440</v>
      </c>
      <c r="B696" s="5" t="s">
        <v>9486</v>
      </c>
      <c r="C696" s="5">
        <v>6.1227499999999997E-2</v>
      </c>
      <c r="D696" s="40" t="s">
        <v>449</v>
      </c>
      <c r="E696" t="s">
        <v>9439</v>
      </c>
    </row>
    <row r="697" spans="1:5">
      <c r="A697" s="5" t="s">
        <v>9442</v>
      </c>
      <c r="B697" s="5" t="s">
        <v>9487</v>
      </c>
      <c r="C697" s="5">
        <v>0.23416699999999999</v>
      </c>
      <c r="D697" s="40" t="s">
        <v>449</v>
      </c>
      <c r="E697" t="s">
        <v>9441</v>
      </c>
    </row>
    <row r="698" spans="1:5">
      <c r="A698" s="5" t="s">
        <v>9444</v>
      </c>
      <c r="B698" s="5" t="s">
        <v>9488</v>
      </c>
      <c r="C698" s="5">
        <v>5.25365E-2</v>
      </c>
      <c r="D698" s="40" t="s">
        <v>449</v>
      </c>
      <c r="E698" t="s">
        <v>9443</v>
      </c>
    </row>
    <row r="699" spans="1:5">
      <c r="A699" s="5" t="s">
        <v>9446</v>
      </c>
      <c r="B699" s="5" t="s">
        <v>9489</v>
      </c>
      <c r="C699" s="5">
        <v>4.5483900000000001E-2</v>
      </c>
      <c r="D699" s="40" t="s">
        <v>449</v>
      </c>
      <c r="E699" t="s">
        <v>9445</v>
      </c>
    </row>
    <row r="700" spans="1:5">
      <c r="A700" s="5" t="s">
        <v>9448</v>
      </c>
      <c r="B700" s="5" t="s">
        <v>9490</v>
      </c>
      <c r="C700" s="5">
        <v>4.7648700000000002E-2</v>
      </c>
      <c r="D700" s="40" t="s">
        <v>449</v>
      </c>
      <c r="E700" t="s">
        <v>9447</v>
      </c>
    </row>
    <row r="701" spans="1:5">
      <c r="A701" s="5" t="s">
        <v>9450</v>
      </c>
      <c r="B701" s="5" t="s">
        <v>9491</v>
      </c>
      <c r="C701" s="5">
        <v>5.0519099999999997E-2</v>
      </c>
      <c r="D701" s="40" t="s">
        <v>449</v>
      </c>
      <c r="E701" t="s">
        <v>9449</v>
      </c>
    </row>
    <row r="702" spans="1:5">
      <c r="A702" s="5" t="s">
        <v>9452</v>
      </c>
      <c r="B702" s="5" t="s">
        <v>9493</v>
      </c>
      <c r="C702" s="5">
        <v>0.10172100000000001</v>
      </c>
      <c r="D702" s="40" t="s">
        <v>449</v>
      </c>
      <c r="E702" t="s">
        <v>9451</v>
      </c>
    </row>
    <row r="703" spans="1:5">
      <c r="A703" s="5" t="s">
        <v>9454</v>
      </c>
      <c r="B703" s="5" t="s">
        <v>9494</v>
      </c>
      <c r="C703" s="5">
        <v>5.1803799999999997E-2</v>
      </c>
      <c r="D703" s="40" t="s">
        <v>449</v>
      </c>
      <c r="E703" t="s">
        <v>9453</v>
      </c>
    </row>
    <row r="704" spans="1:5">
      <c r="A704" s="5" t="s">
        <v>9456</v>
      </c>
      <c r="B704" s="5" t="s">
        <v>9495</v>
      </c>
      <c r="C704" s="5">
        <v>3.8262699999999997E-2</v>
      </c>
      <c r="D704" s="40" t="s">
        <v>449</v>
      </c>
      <c r="E704" t="s">
        <v>9455</v>
      </c>
    </row>
    <row r="705" spans="1:5">
      <c r="A705" s="5" t="s">
        <v>9458</v>
      </c>
      <c r="B705" s="5" t="s">
        <v>9496</v>
      </c>
      <c r="C705" s="5">
        <v>4.83525E-2</v>
      </c>
      <c r="D705" s="40" t="s">
        <v>449</v>
      </c>
      <c r="E705" t="s">
        <v>9457</v>
      </c>
    </row>
    <row r="706" spans="1:5">
      <c r="A706" s="5" t="s">
        <v>9460</v>
      </c>
      <c r="B706" s="5" t="s">
        <v>9497</v>
      </c>
      <c r="C706" s="5">
        <v>0.14018700000000001</v>
      </c>
      <c r="D706" s="40" t="s">
        <v>449</v>
      </c>
      <c r="E706" t="s">
        <v>9459</v>
      </c>
    </row>
    <row r="707" spans="1:5">
      <c r="A707" s="5" t="s">
        <v>9462</v>
      </c>
      <c r="B707" s="5" t="s">
        <v>9498</v>
      </c>
      <c r="C707" s="5">
        <v>3.7199999999999997E-2</v>
      </c>
      <c r="D707" s="40" t="s">
        <v>449</v>
      </c>
      <c r="E707" t="s">
        <v>9461</v>
      </c>
    </row>
    <row r="708" spans="1:5">
      <c r="A708" s="5" t="s">
        <v>9464</v>
      </c>
      <c r="B708" s="5" t="s">
        <v>9499</v>
      </c>
      <c r="C708" s="5">
        <v>3.7048200000000003E-2</v>
      </c>
      <c r="D708" s="40" t="s">
        <v>449</v>
      </c>
      <c r="E708" t="s">
        <v>9463</v>
      </c>
    </row>
    <row r="709" spans="1:5">
      <c r="A709" s="5" t="s">
        <v>9466</v>
      </c>
      <c r="B709" s="5" t="s">
        <v>9500</v>
      </c>
      <c r="C709" s="5">
        <v>0.220799</v>
      </c>
      <c r="D709" s="40" t="s">
        <v>449</v>
      </c>
      <c r="E709" t="s">
        <v>9465</v>
      </c>
    </row>
    <row r="710" spans="1:5">
      <c r="A710" s="5" t="s">
        <v>9468</v>
      </c>
      <c r="B710" s="5" t="s">
        <v>9513</v>
      </c>
      <c r="C710" s="5">
        <v>6.1941000000000003E-2</v>
      </c>
      <c r="D710" s="40" t="s">
        <v>449</v>
      </c>
      <c r="E710" t="s">
        <v>9467</v>
      </c>
    </row>
    <row r="711" spans="1:5">
      <c r="A711" s="5" t="s">
        <v>9470</v>
      </c>
      <c r="B711" s="5" t="s">
        <v>9501</v>
      </c>
      <c r="C711" s="5">
        <v>4.4863500000000001E-2</v>
      </c>
      <c r="D711" s="40" t="s">
        <v>449</v>
      </c>
      <c r="E711" t="s">
        <v>9469</v>
      </c>
    </row>
    <row r="712" spans="1:5">
      <c r="A712" s="5" t="s">
        <v>9472</v>
      </c>
      <c r="B712" s="5" t="s">
        <v>9503</v>
      </c>
      <c r="C712" s="5">
        <v>0.41817399999999999</v>
      </c>
      <c r="D712" s="40" t="s">
        <v>449</v>
      </c>
      <c r="E712" t="s">
        <v>9471</v>
      </c>
    </row>
    <row r="713" spans="1:5">
      <c r="A713" s="5" t="s">
        <v>9474</v>
      </c>
      <c r="B713" s="5" t="s">
        <v>9504</v>
      </c>
      <c r="C713" s="5">
        <v>4.26565E-2</v>
      </c>
      <c r="D713" s="40" t="s">
        <v>449</v>
      </c>
      <c r="E713" t="s">
        <v>9473</v>
      </c>
    </row>
    <row r="714" spans="1:5">
      <c r="A714" s="5" t="s">
        <v>9476</v>
      </c>
      <c r="B714" s="5" t="s">
        <v>9505</v>
      </c>
      <c r="C714" s="5">
        <v>5.1134199999999998E-2</v>
      </c>
      <c r="D714" s="40" t="s">
        <v>449</v>
      </c>
      <c r="E714" t="s">
        <v>9475</v>
      </c>
    </row>
    <row r="715" spans="1:5">
      <c r="A715" s="5" t="s">
        <v>9529</v>
      </c>
      <c r="B715" s="5" t="s">
        <v>9658</v>
      </c>
      <c r="C715" s="5">
        <v>0.21279500000000001</v>
      </c>
      <c r="D715" s="40" t="s">
        <v>449</v>
      </c>
      <c r="E715" t="s">
        <v>9629</v>
      </c>
    </row>
    <row r="716" spans="1:5">
      <c r="A716" s="5" t="s">
        <v>9531</v>
      </c>
      <c r="B716" s="5" t="s">
        <v>9676</v>
      </c>
      <c r="C716" s="5">
        <v>7.2383500000000003E-2</v>
      </c>
      <c r="D716" s="40" t="s">
        <v>449</v>
      </c>
      <c r="E716" t="s">
        <v>9631</v>
      </c>
    </row>
    <row r="717" spans="1:5">
      <c r="A717" s="5" t="s">
        <v>9532</v>
      </c>
      <c r="B717" s="5" t="s">
        <v>9679</v>
      </c>
      <c r="C717" s="5">
        <v>0.18285000000000001</v>
      </c>
      <c r="D717" s="40" t="s">
        <v>449</v>
      </c>
      <c r="E717" t="s">
        <v>9632</v>
      </c>
    </row>
    <row r="718" spans="1:5">
      <c r="A718" s="5" t="s">
        <v>9533</v>
      </c>
      <c r="B718" s="5" t="s">
        <v>9680</v>
      </c>
      <c r="C718" s="5">
        <v>0.26925700000000002</v>
      </c>
      <c r="D718" s="40" t="s">
        <v>449</v>
      </c>
      <c r="E718" t="s">
        <v>9633</v>
      </c>
    </row>
    <row r="719" spans="1:5">
      <c r="A719" s="5" t="s">
        <v>9535</v>
      </c>
      <c r="B719" s="5" t="s">
        <v>9682</v>
      </c>
      <c r="C719" s="5">
        <v>0.50269299999999995</v>
      </c>
      <c r="D719" s="40" t="s">
        <v>449</v>
      </c>
      <c r="E719" t="s">
        <v>9635</v>
      </c>
    </row>
    <row r="720" spans="1:5">
      <c r="A720" s="5" t="s">
        <v>9537</v>
      </c>
      <c r="B720" s="5" t="s">
        <v>9683</v>
      </c>
      <c r="C720" s="5">
        <v>8.6667900000000006E-2</v>
      </c>
      <c r="D720" s="40" t="s">
        <v>449</v>
      </c>
      <c r="E720" t="s">
        <v>9636</v>
      </c>
    </row>
    <row r="721" spans="1:5">
      <c r="A721" s="5" t="s">
        <v>9536</v>
      </c>
      <c r="B721" s="5" t="s">
        <v>9684</v>
      </c>
      <c r="C721" s="5">
        <v>0.64349699999999999</v>
      </c>
      <c r="D721" s="40" t="s">
        <v>449</v>
      </c>
      <c r="E721" t="s">
        <v>9637</v>
      </c>
    </row>
    <row r="722" spans="1:5">
      <c r="A722" s="5" t="s">
        <v>9538</v>
      </c>
      <c r="B722" s="5" t="s">
        <v>9659</v>
      </c>
      <c r="C722" s="5">
        <v>0.15714500000000001</v>
      </c>
      <c r="D722" s="40" t="s">
        <v>449</v>
      </c>
      <c r="E722" t="s">
        <v>9685</v>
      </c>
    </row>
    <row r="723" spans="1:5">
      <c r="A723" s="5" t="s">
        <v>9539</v>
      </c>
      <c r="B723" s="5" t="s">
        <v>9660</v>
      </c>
      <c r="C723" s="5">
        <v>0.382104</v>
      </c>
      <c r="D723" s="40" t="s">
        <v>449</v>
      </c>
      <c r="E723" t="s">
        <v>9686</v>
      </c>
    </row>
    <row r="724" spans="1:5">
      <c r="A724" s="5" t="s">
        <v>9540</v>
      </c>
      <c r="B724" s="5" t="s">
        <v>9661</v>
      </c>
      <c r="C724" s="5">
        <v>3.97326E-2</v>
      </c>
      <c r="D724" s="40" t="s">
        <v>449</v>
      </c>
      <c r="E724" t="s">
        <v>9687</v>
      </c>
    </row>
    <row r="725" spans="1:5">
      <c r="A725" s="5" t="s">
        <v>9542</v>
      </c>
      <c r="B725" s="5" t="s">
        <v>9663</v>
      </c>
      <c r="C725" s="5">
        <v>3.70254E-2</v>
      </c>
      <c r="D725" s="40" t="s">
        <v>449</v>
      </c>
      <c r="E725" t="s">
        <v>9689</v>
      </c>
    </row>
    <row r="726" spans="1:5">
      <c r="A726" s="5" t="s">
        <v>9638</v>
      </c>
      <c r="B726" s="5" t="s">
        <v>9664</v>
      </c>
      <c r="C726" s="5">
        <v>3.70394E-2</v>
      </c>
      <c r="D726" s="40" t="s">
        <v>449</v>
      </c>
      <c r="E726" t="s">
        <v>9690</v>
      </c>
    </row>
    <row r="727" spans="1:5">
      <c r="A727" s="5" t="s">
        <v>9639</v>
      </c>
      <c r="B727" s="5" t="s">
        <v>9708</v>
      </c>
      <c r="C727" s="5">
        <v>3.7533499999999997E-2</v>
      </c>
      <c r="D727" s="40" t="s">
        <v>449</v>
      </c>
      <c r="E727" t="s">
        <v>9704</v>
      </c>
    </row>
    <row r="728" spans="1:5">
      <c r="A728" s="5" t="s">
        <v>9640</v>
      </c>
      <c r="B728" s="5" t="s">
        <v>9665</v>
      </c>
      <c r="C728" s="5">
        <v>3.7218500000000002E-2</v>
      </c>
      <c r="D728" s="40" t="s">
        <v>449</v>
      </c>
      <c r="E728" t="s">
        <v>9691</v>
      </c>
    </row>
    <row r="729" spans="1:5">
      <c r="A729" s="5" t="s">
        <v>9651</v>
      </c>
      <c r="B729" s="5" t="s">
        <v>9713</v>
      </c>
      <c r="C729" s="5">
        <v>4.3254899999999999E-2</v>
      </c>
      <c r="D729" s="40" t="s">
        <v>449</v>
      </c>
      <c r="E729" t="s">
        <v>9692</v>
      </c>
    </row>
    <row r="730" spans="1:5">
      <c r="A730" s="5" t="s">
        <v>9652</v>
      </c>
      <c r="B730" s="5" t="s">
        <v>9666</v>
      </c>
      <c r="C730" s="5">
        <v>4.03144E-2</v>
      </c>
      <c r="D730" s="40" t="s">
        <v>449</v>
      </c>
      <c r="E730" t="s">
        <v>9693</v>
      </c>
    </row>
  </sheetData>
  <conditionalFormatting sqref="A633:A714 A623:A627 A618:A621 A615:A616 A607:A613 A604:A605 A574:A599 A601:A602 A346:A572 A11:A344 A1:A8">
    <cfRule type="duplicateValues" dxfId="422" priority="16"/>
  </conditionalFormatting>
  <conditionalFormatting sqref="A1:A714">
    <cfRule type="duplicateValues" dxfId="421" priority="17"/>
  </conditionalFormatting>
  <conditionalFormatting sqref="A1">
    <cfRule type="duplicateValues" dxfId="420" priority="15"/>
  </conditionalFormatting>
  <conditionalFormatting sqref="C1:C730">
    <cfRule type="colorScale" priority="14">
      <colorScale>
        <cfvo type="min"/>
        <cfvo type="percentile" val="50"/>
        <cfvo type="max"/>
        <color rgb="FF63BE7B"/>
        <color rgb="FFFCFCFF"/>
        <color rgb="FFF8696B"/>
      </colorScale>
    </cfRule>
  </conditionalFormatting>
  <conditionalFormatting sqref="D1:D730">
    <cfRule type="colorScale" priority="13">
      <colorScale>
        <cfvo type="min"/>
        <cfvo type="percentile" val="50"/>
        <cfvo type="max"/>
        <color rgb="FF63BE7B"/>
        <color rgb="FFFCFCFF"/>
        <color rgb="FFF8696B"/>
      </colorScale>
    </cfRule>
  </conditionalFormatting>
  <conditionalFormatting sqref="D2:D730">
    <cfRule type="cellIs" dxfId="419" priority="11" operator="equal">
      <formula>"No"</formula>
    </cfRule>
    <cfRule type="cellIs" dxfId="418" priority="12" operator="equal">
      <formula>"Yes"</formula>
    </cfRule>
  </conditionalFormatting>
  <conditionalFormatting sqref="A345">
    <cfRule type="duplicateValues" dxfId="417" priority="10"/>
  </conditionalFormatting>
  <conditionalFormatting sqref="D633">
    <cfRule type="colorScale" priority="9">
      <colorScale>
        <cfvo type="min"/>
        <cfvo type="percentile" val="50"/>
        <cfvo type="max"/>
        <color rgb="FF63BE7B"/>
        <color rgb="FFFCFCFF"/>
        <color rgb="FFF8696B"/>
      </colorScale>
    </cfRule>
  </conditionalFormatting>
  <conditionalFormatting sqref="J1">
    <cfRule type="duplicateValues" dxfId="416" priority="6"/>
  </conditionalFormatting>
  <conditionalFormatting sqref="J485:J525 J475:J479 J470:J473 J467:J468 J459:J465 J456:J457 J426:J451 J453:J454 J239:J424 J11:J237 J1:J8">
    <cfRule type="duplicateValues" dxfId="415" priority="7"/>
  </conditionalFormatting>
  <conditionalFormatting sqref="J1:J525">
    <cfRule type="duplicateValues" dxfId="414" priority="8"/>
  </conditionalFormatting>
  <conditionalFormatting sqref="M1:M537">
    <cfRule type="colorScale" priority="5">
      <colorScale>
        <cfvo type="min"/>
        <cfvo type="percentile" val="50"/>
        <cfvo type="max"/>
        <color rgb="FF63BE7B"/>
        <color rgb="FFFCFCFF"/>
        <color rgb="FFF8696B"/>
      </colorScale>
    </cfRule>
  </conditionalFormatting>
  <conditionalFormatting sqref="M1:M537">
    <cfRule type="cellIs" dxfId="413" priority="3" operator="equal">
      <formula>"Yes"</formula>
    </cfRule>
    <cfRule type="cellIs" dxfId="412" priority="4" operator="equal">
      <formula>"No"</formula>
    </cfRule>
  </conditionalFormatting>
  <conditionalFormatting sqref="L1:L537">
    <cfRule type="colorScale" priority="2">
      <colorScale>
        <cfvo type="min"/>
        <cfvo type="percentile" val="50"/>
        <cfvo type="max"/>
        <color rgb="FF63BE7B"/>
        <color rgb="FFFCFCFF"/>
        <color rgb="FFF8696B"/>
      </colorScale>
    </cfRule>
  </conditionalFormatting>
  <conditionalFormatting sqref="J238">
    <cfRule type="duplicateValues" dxfId="411"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2E420-148C-934D-AB21-598C975218CC}">
  <dimension ref="A1:BI47"/>
  <sheetViews>
    <sheetView topLeftCell="M29" workbookViewId="0">
      <selection activeCell="Y48" sqref="Y48"/>
    </sheetView>
  </sheetViews>
  <sheetFormatPr baseColWidth="10" defaultRowHeight="16"/>
  <cols>
    <col min="1" max="1" width="24.83203125" bestFit="1" customWidth="1"/>
    <col min="2" max="2" width="22" bestFit="1" customWidth="1"/>
    <col min="3" max="3" width="36.5" bestFit="1" customWidth="1"/>
    <col min="4" max="4" width="22.33203125" bestFit="1" customWidth="1"/>
    <col min="5" max="5" width="11.1640625" bestFit="1" customWidth="1"/>
    <col min="6" max="6" width="18" bestFit="1" customWidth="1"/>
    <col min="7" max="7" width="19.1640625" bestFit="1" customWidth="1"/>
    <col min="8" max="8" width="7.33203125" bestFit="1" customWidth="1"/>
    <col min="9" max="9" width="11.5" bestFit="1" customWidth="1"/>
    <col min="10" max="10" width="17" bestFit="1" customWidth="1"/>
    <col min="11" max="11" width="20.6640625" bestFit="1" customWidth="1"/>
    <col min="12" max="12" width="33.33203125" bestFit="1" customWidth="1"/>
    <col min="13" max="13" width="17.1640625" bestFit="1" customWidth="1"/>
    <col min="14" max="14" width="14.1640625" bestFit="1" customWidth="1"/>
    <col min="15" max="15" width="16.5" bestFit="1" customWidth="1"/>
    <col min="16" max="16" width="12.6640625" bestFit="1" customWidth="1"/>
    <col min="17" max="17" width="14" bestFit="1" customWidth="1"/>
    <col min="18" max="18" width="14.83203125" bestFit="1" customWidth="1"/>
    <col min="19" max="19" width="11.1640625" bestFit="1" customWidth="1"/>
    <col min="20" max="20" width="15.5" bestFit="1" customWidth="1"/>
    <col min="21" max="21" width="19.83203125" bestFit="1" customWidth="1"/>
    <col min="22" max="22" width="7" bestFit="1" customWidth="1"/>
    <col min="23" max="23" width="10" bestFit="1" customWidth="1"/>
    <col min="24" max="24" width="16.33203125" bestFit="1" customWidth="1"/>
    <col min="25" max="25" width="15" bestFit="1" customWidth="1"/>
    <col min="26" max="26" width="9.83203125" bestFit="1" customWidth="1"/>
    <col min="27" max="27" width="11.6640625" bestFit="1" customWidth="1"/>
    <col min="28" max="28" width="34.6640625" bestFit="1" customWidth="1"/>
    <col min="29" max="29" width="24.83203125" bestFit="1" customWidth="1"/>
    <col min="30" max="30" width="27" bestFit="1" customWidth="1"/>
    <col min="31" max="31" width="38.6640625" bestFit="1" customWidth="1"/>
    <col min="32" max="32" width="19.6640625" bestFit="1" customWidth="1"/>
    <col min="33" max="33" width="21.83203125" bestFit="1" customWidth="1"/>
    <col min="34" max="34" width="25.6640625" bestFit="1" customWidth="1"/>
    <col min="35" max="35" width="20.83203125" bestFit="1" customWidth="1"/>
    <col min="36" max="36" width="53" bestFit="1" customWidth="1"/>
    <col min="37" max="37" width="22.1640625" bestFit="1" customWidth="1"/>
    <col min="38" max="38" width="18.1640625" bestFit="1" customWidth="1"/>
    <col min="39" max="39" width="12" bestFit="1" customWidth="1"/>
    <col min="40" max="40" width="13.5" bestFit="1" customWidth="1"/>
    <col min="41" max="42" width="10.5" bestFit="1" customWidth="1"/>
    <col min="43" max="43" width="19.6640625" bestFit="1" customWidth="1"/>
    <col min="44" max="44" width="19.83203125" bestFit="1" customWidth="1"/>
    <col min="45" max="45" width="25" bestFit="1" customWidth="1"/>
    <col min="46" max="46" width="20.33203125" bestFit="1" customWidth="1"/>
    <col min="47" max="47" width="24" bestFit="1" customWidth="1"/>
    <col min="48" max="48" width="25" bestFit="1" customWidth="1"/>
  </cols>
  <sheetData>
    <row r="1" spans="1:61">
      <c r="A1" s="4" t="s">
        <v>6092</v>
      </c>
      <c r="B1" s="4" t="s">
        <v>6628</v>
      </c>
      <c r="C1" s="4" t="s">
        <v>2235</v>
      </c>
      <c r="D1" s="4" t="s">
        <v>5851</v>
      </c>
      <c r="E1" s="4" t="s">
        <v>6629</v>
      </c>
      <c r="F1" s="4" t="s">
        <v>6581</v>
      </c>
      <c r="G1" s="4" t="s">
        <v>9279</v>
      </c>
      <c r="H1" s="4" t="s">
        <v>80</v>
      </c>
      <c r="I1" s="4" t="s">
        <v>6167</v>
      </c>
      <c r="J1" s="4" t="s">
        <v>4743</v>
      </c>
      <c r="K1" s="4" t="s">
        <v>170</v>
      </c>
      <c r="L1" s="4" t="s">
        <v>9347</v>
      </c>
      <c r="M1" s="4" t="s">
        <v>179</v>
      </c>
      <c r="N1" s="4" t="s">
        <v>6619</v>
      </c>
      <c r="O1" s="4" t="s">
        <v>6606</v>
      </c>
      <c r="P1" s="4" t="s">
        <v>6607</v>
      </c>
      <c r="Q1" s="4" t="s">
        <v>6608</v>
      </c>
      <c r="R1" s="4" t="s">
        <v>6610</v>
      </c>
      <c r="S1" s="4" t="s">
        <v>6609</v>
      </c>
      <c r="T1" s="4" t="s">
        <v>6618</v>
      </c>
      <c r="U1" s="114" t="s">
        <v>2852</v>
      </c>
      <c r="V1" s="4" t="s">
        <v>2860</v>
      </c>
      <c r="W1" s="4" t="s">
        <v>6589</v>
      </c>
      <c r="X1" s="153" t="s">
        <v>6602</v>
      </c>
      <c r="Y1" s="4" t="s">
        <v>6199</v>
      </c>
      <c r="Z1" s="4" t="s">
        <v>2252</v>
      </c>
      <c r="AA1" s="4" t="s">
        <v>4798</v>
      </c>
      <c r="AB1" s="4" t="s">
        <v>6582</v>
      </c>
      <c r="AC1" s="4" t="s">
        <v>9144</v>
      </c>
      <c r="AD1" s="4" t="s">
        <v>9145</v>
      </c>
      <c r="AE1" s="4" t="s">
        <v>9302</v>
      </c>
      <c r="AF1" s="4" t="s">
        <v>9303</v>
      </c>
      <c r="AG1" s="4" t="s">
        <v>9304</v>
      </c>
      <c r="AH1" s="4" t="s">
        <v>7631</v>
      </c>
      <c r="AI1" s="4" t="s">
        <v>6630</v>
      </c>
      <c r="AJ1" s="4" t="s">
        <v>8589</v>
      </c>
      <c r="AK1" s="4" t="s">
        <v>8674</v>
      </c>
      <c r="AL1" s="4" t="s">
        <v>8677</v>
      </c>
      <c r="AM1" s="4" t="s">
        <v>9376</v>
      </c>
      <c r="AN1" s="4" t="s">
        <v>8678</v>
      </c>
      <c r="AO1" s="4" t="s">
        <v>9208</v>
      </c>
      <c r="AP1" s="4" t="s">
        <v>9209</v>
      </c>
      <c r="AQ1" s="4" t="s">
        <v>8679</v>
      </c>
      <c r="AR1" s="1" t="s">
        <v>8680</v>
      </c>
      <c r="AS1" s="1" t="s">
        <v>9206</v>
      </c>
      <c r="AT1" s="1" t="s">
        <v>8681</v>
      </c>
      <c r="AU1" s="4" t="s">
        <v>9210</v>
      </c>
      <c r="AV1" s="1" t="s">
        <v>9207</v>
      </c>
      <c r="AW1" s="5"/>
      <c r="AX1" s="5"/>
      <c r="AY1" s="5"/>
      <c r="AZ1" s="5"/>
      <c r="BA1" s="5"/>
      <c r="BB1" s="5"/>
      <c r="BC1" s="5"/>
      <c r="BD1" s="5"/>
      <c r="BE1" s="5"/>
      <c r="BF1" s="5"/>
      <c r="BG1" s="5"/>
      <c r="BH1" s="5"/>
      <c r="BI1" s="5"/>
    </row>
    <row r="2" spans="1:61">
      <c r="A2" s="5" t="s">
        <v>3298</v>
      </c>
      <c r="B2" s="5" t="s">
        <v>3893</v>
      </c>
      <c r="C2" s="5" t="s">
        <v>3604</v>
      </c>
      <c r="D2" s="5">
        <v>2500000</v>
      </c>
      <c r="E2" s="5" t="s">
        <v>172</v>
      </c>
      <c r="F2" s="5" t="s">
        <v>172</v>
      </c>
      <c r="G2" s="5" t="s">
        <v>2882</v>
      </c>
      <c r="H2" s="5" t="s">
        <v>1593</v>
      </c>
      <c r="I2" s="5" t="s">
        <v>6169</v>
      </c>
      <c r="J2" s="5">
        <v>2018</v>
      </c>
      <c r="K2" s="10" t="s">
        <v>6174</v>
      </c>
      <c r="L2" s="136" t="s">
        <v>178</v>
      </c>
      <c r="M2" s="5" t="s">
        <v>2383</v>
      </c>
      <c r="N2" s="5" t="s">
        <v>172</v>
      </c>
      <c r="O2" s="5" t="s">
        <v>172</v>
      </c>
      <c r="P2" s="5" t="s">
        <v>172</v>
      </c>
      <c r="Q2" s="5" t="s">
        <v>172</v>
      </c>
      <c r="R2" s="5" t="s">
        <v>172</v>
      </c>
      <c r="S2" s="5" t="s">
        <v>172</v>
      </c>
      <c r="T2" s="5" t="s">
        <v>172</v>
      </c>
      <c r="U2" s="5" t="s">
        <v>2814</v>
      </c>
      <c r="V2" s="5" t="s">
        <v>177</v>
      </c>
      <c r="W2" s="10" t="s">
        <v>449</v>
      </c>
      <c r="X2" s="5" t="s">
        <v>172</v>
      </c>
      <c r="Y2" s="5" t="s">
        <v>3435</v>
      </c>
      <c r="Z2" s="5" t="s">
        <v>6586</v>
      </c>
      <c r="AA2" s="5" t="s">
        <v>172</v>
      </c>
      <c r="AB2" s="5">
        <v>2.8452999999999999E-2</v>
      </c>
      <c r="AC2" s="5" t="s">
        <v>177</v>
      </c>
      <c r="AD2" s="5" t="s">
        <v>449</v>
      </c>
      <c r="AE2" s="40">
        <v>3.1999800000000002E-2</v>
      </c>
      <c r="AF2" s="40" t="s">
        <v>177</v>
      </c>
      <c r="AG2" s="40" t="s">
        <v>449</v>
      </c>
      <c r="AH2" s="5" t="s">
        <v>177</v>
      </c>
      <c r="AI2" s="5" t="s">
        <v>177</v>
      </c>
      <c r="AJ2" s="5" t="s">
        <v>8287</v>
      </c>
      <c r="AK2" s="5">
        <v>1130695</v>
      </c>
      <c r="AL2" s="5">
        <v>11</v>
      </c>
      <c r="AM2" s="5" t="s">
        <v>2385</v>
      </c>
      <c r="AN2" s="5">
        <v>298941</v>
      </c>
      <c r="AO2" s="5" t="s">
        <v>2385</v>
      </c>
      <c r="AP2" s="5" t="s">
        <v>2385</v>
      </c>
      <c r="AQ2" s="5">
        <v>99.215712426719833</v>
      </c>
      <c r="AR2" s="5">
        <v>99.97</v>
      </c>
      <c r="AS2" s="5" t="s">
        <v>2385</v>
      </c>
      <c r="AT2" s="5">
        <v>0</v>
      </c>
      <c r="AU2" s="5" t="s">
        <v>2385</v>
      </c>
      <c r="AV2" s="5" t="s">
        <v>2385</v>
      </c>
      <c r="AW2" s="5"/>
      <c r="AX2" s="5"/>
      <c r="AY2" s="5"/>
      <c r="AZ2" s="5"/>
      <c r="BA2" s="5"/>
      <c r="BB2" s="5"/>
      <c r="BC2" s="5"/>
      <c r="BD2" s="5"/>
      <c r="BE2" s="5"/>
      <c r="BF2" s="5"/>
      <c r="BG2" s="5"/>
      <c r="BH2" s="5"/>
      <c r="BI2" s="5"/>
    </row>
    <row r="3" spans="1:61">
      <c r="A3" s="5" t="s">
        <v>3297</v>
      </c>
      <c r="B3" s="5" t="s">
        <v>3892</v>
      </c>
      <c r="C3" s="5" t="s">
        <v>3603</v>
      </c>
      <c r="D3" s="5">
        <v>2500000</v>
      </c>
      <c r="E3" s="5" t="s">
        <v>172</v>
      </c>
      <c r="F3" s="5" t="s">
        <v>172</v>
      </c>
      <c r="G3" s="5" t="s">
        <v>2882</v>
      </c>
      <c r="H3" s="5" t="s">
        <v>1593</v>
      </c>
      <c r="I3" s="5" t="s">
        <v>6169</v>
      </c>
      <c r="J3" s="5">
        <v>2018</v>
      </c>
      <c r="K3" s="10" t="s">
        <v>6174</v>
      </c>
      <c r="L3" s="136" t="s">
        <v>178</v>
      </c>
      <c r="M3" s="5" t="s">
        <v>2383</v>
      </c>
      <c r="N3" s="5" t="s">
        <v>172</v>
      </c>
      <c r="O3" s="5" t="s">
        <v>172</v>
      </c>
      <c r="P3" s="5" t="s">
        <v>172</v>
      </c>
      <c r="Q3" s="5" t="s">
        <v>172</v>
      </c>
      <c r="R3" s="5" t="s">
        <v>172</v>
      </c>
      <c r="S3" s="5" t="s">
        <v>172</v>
      </c>
      <c r="T3" s="5" t="s">
        <v>172</v>
      </c>
      <c r="U3" s="5" t="s">
        <v>2814</v>
      </c>
      <c r="V3" s="5" t="s">
        <v>177</v>
      </c>
      <c r="W3" s="10" t="s">
        <v>449</v>
      </c>
      <c r="X3" s="5" t="s">
        <v>172</v>
      </c>
      <c r="Y3" s="5" t="s">
        <v>3435</v>
      </c>
      <c r="Z3" s="5" t="s">
        <v>6586</v>
      </c>
      <c r="AA3" s="5" t="s">
        <v>172</v>
      </c>
      <c r="AB3" s="5">
        <v>2.8489E-2</v>
      </c>
      <c r="AC3" s="5" t="s">
        <v>177</v>
      </c>
      <c r="AD3" s="5" t="s">
        <v>449</v>
      </c>
      <c r="AE3" s="40">
        <v>3.2249E-2</v>
      </c>
      <c r="AF3" s="40" t="s">
        <v>177</v>
      </c>
      <c r="AG3" s="40" t="s">
        <v>449</v>
      </c>
      <c r="AH3" s="5" t="s">
        <v>177</v>
      </c>
      <c r="AI3" s="5" t="s">
        <v>177</v>
      </c>
      <c r="AJ3" s="5" t="s">
        <v>8255</v>
      </c>
      <c r="AK3" s="5">
        <v>1130820</v>
      </c>
      <c r="AL3" s="5">
        <v>12</v>
      </c>
      <c r="AM3" s="5" t="s">
        <v>2385</v>
      </c>
      <c r="AN3" s="5">
        <v>335195</v>
      </c>
      <c r="AO3" s="5" t="s">
        <v>2385</v>
      </c>
      <c r="AP3" s="5" t="s">
        <v>2385</v>
      </c>
      <c r="AQ3" s="5">
        <v>99.226680870069572</v>
      </c>
      <c r="AR3" s="5">
        <v>99.97</v>
      </c>
      <c r="AS3" s="5" t="s">
        <v>2385</v>
      </c>
      <c r="AT3" s="5">
        <v>0</v>
      </c>
      <c r="AU3" s="5" t="s">
        <v>2385</v>
      </c>
      <c r="AV3" s="5" t="s">
        <v>2385</v>
      </c>
      <c r="AW3" s="5"/>
      <c r="AX3" s="5"/>
      <c r="AY3" s="5"/>
      <c r="AZ3" s="5"/>
      <c r="BA3" s="5"/>
      <c r="BB3" s="5"/>
      <c r="BC3" s="5"/>
      <c r="BD3" s="5"/>
      <c r="BE3" s="5"/>
      <c r="BF3" s="5"/>
      <c r="BG3" s="5"/>
      <c r="BH3" s="5"/>
      <c r="BI3" s="5"/>
    </row>
    <row r="4" spans="1:61">
      <c r="A4" s="5" t="s">
        <v>3305</v>
      </c>
      <c r="B4" s="5" t="s">
        <v>3900</v>
      </c>
      <c r="C4" s="5" t="s">
        <v>3611</v>
      </c>
      <c r="D4" s="5">
        <v>2500000</v>
      </c>
      <c r="E4" s="5" t="s">
        <v>172</v>
      </c>
      <c r="F4" s="5" t="s">
        <v>172</v>
      </c>
      <c r="G4" s="5" t="s">
        <v>2882</v>
      </c>
      <c r="H4" s="5" t="s">
        <v>1593</v>
      </c>
      <c r="I4" s="5" t="s">
        <v>6169</v>
      </c>
      <c r="J4" s="5">
        <v>2018</v>
      </c>
      <c r="K4" s="10" t="s">
        <v>6174</v>
      </c>
      <c r="L4" s="136" t="s">
        <v>178</v>
      </c>
      <c r="M4" s="5" t="s">
        <v>2383</v>
      </c>
      <c r="N4" s="5" t="s">
        <v>172</v>
      </c>
      <c r="O4" s="5" t="s">
        <v>172</v>
      </c>
      <c r="P4" s="5" t="s">
        <v>172</v>
      </c>
      <c r="Q4" s="5" t="s">
        <v>172</v>
      </c>
      <c r="R4" s="5" t="s">
        <v>172</v>
      </c>
      <c r="S4" s="5" t="s">
        <v>172</v>
      </c>
      <c r="T4" s="5" t="s">
        <v>172</v>
      </c>
      <c r="U4" s="5" t="s">
        <v>2814</v>
      </c>
      <c r="V4" s="5" t="s">
        <v>177</v>
      </c>
      <c r="W4" s="10" t="s">
        <v>449</v>
      </c>
      <c r="X4" s="5" t="s">
        <v>172</v>
      </c>
      <c r="Y4" s="5" t="s">
        <v>3435</v>
      </c>
      <c r="Z4" s="5" t="s">
        <v>6586</v>
      </c>
      <c r="AA4" s="5" t="s">
        <v>172</v>
      </c>
      <c r="AB4" s="5">
        <v>2.8516199999999998E-2</v>
      </c>
      <c r="AC4" s="5" t="s">
        <v>177</v>
      </c>
      <c r="AD4" s="5" t="s">
        <v>449</v>
      </c>
      <c r="AE4" s="40">
        <v>3.2144600000000002E-2</v>
      </c>
      <c r="AF4" s="40" t="s">
        <v>177</v>
      </c>
      <c r="AG4" s="40" t="s">
        <v>449</v>
      </c>
      <c r="AH4" s="5" t="s">
        <v>177</v>
      </c>
      <c r="AI4" s="5" t="s">
        <v>177</v>
      </c>
      <c r="AJ4" s="5" t="s">
        <v>8502</v>
      </c>
      <c r="AK4" s="5">
        <v>1130727</v>
      </c>
      <c r="AL4" s="5">
        <v>11</v>
      </c>
      <c r="AM4" s="5" t="s">
        <v>2385</v>
      </c>
      <c r="AN4" s="5">
        <v>174455</v>
      </c>
      <c r="AO4" s="5" t="s">
        <v>2385</v>
      </c>
      <c r="AP4" s="5" t="s">
        <v>2385</v>
      </c>
      <c r="AQ4" s="5">
        <v>99.218520348217368</v>
      </c>
      <c r="AR4" s="5">
        <v>99.97</v>
      </c>
      <c r="AS4" s="5" t="s">
        <v>2385</v>
      </c>
      <c r="AT4" s="5">
        <v>0</v>
      </c>
      <c r="AU4" s="5" t="s">
        <v>2385</v>
      </c>
      <c r="AV4" s="5" t="s">
        <v>2385</v>
      </c>
      <c r="AW4" s="5"/>
      <c r="AX4" s="5"/>
      <c r="AY4" s="5"/>
      <c r="AZ4" s="5"/>
      <c r="BA4" s="5"/>
      <c r="BB4" s="5"/>
      <c r="BC4" s="5"/>
      <c r="BD4" s="5"/>
      <c r="BE4" s="5"/>
      <c r="BF4" s="5"/>
      <c r="BG4" s="5"/>
      <c r="BH4" s="5"/>
      <c r="BI4" s="5"/>
    </row>
    <row r="5" spans="1:61">
      <c r="A5" s="5" t="s">
        <v>3304</v>
      </c>
      <c r="B5" s="5" t="s">
        <v>3899</v>
      </c>
      <c r="C5" s="5" t="s">
        <v>3610</v>
      </c>
      <c r="D5" s="5">
        <v>2500000</v>
      </c>
      <c r="E5" s="5" t="s">
        <v>172</v>
      </c>
      <c r="F5" s="5" t="s">
        <v>172</v>
      </c>
      <c r="G5" s="5" t="s">
        <v>2882</v>
      </c>
      <c r="H5" s="5" t="s">
        <v>1593</v>
      </c>
      <c r="I5" s="5" t="s">
        <v>6169</v>
      </c>
      <c r="J5" s="5">
        <v>2018</v>
      </c>
      <c r="K5" s="10" t="s">
        <v>6174</v>
      </c>
      <c r="L5" s="136" t="s">
        <v>178</v>
      </c>
      <c r="M5" s="5" t="s">
        <v>2383</v>
      </c>
      <c r="N5" s="5" t="s">
        <v>172</v>
      </c>
      <c r="O5" s="5" t="s">
        <v>172</v>
      </c>
      <c r="P5" s="5" t="s">
        <v>172</v>
      </c>
      <c r="Q5" s="5" t="s">
        <v>172</v>
      </c>
      <c r="R5" s="5" t="s">
        <v>172</v>
      </c>
      <c r="S5" s="5" t="s">
        <v>172</v>
      </c>
      <c r="T5" s="5" t="s">
        <v>172</v>
      </c>
      <c r="U5" s="5" t="s">
        <v>2814</v>
      </c>
      <c r="V5" s="5" t="s">
        <v>177</v>
      </c>
      <c r="W5" s="10" t="s">
        <v>449</v>
      </c>
      <c r="X5" s="5" t="s">
        <v>172</v>
      </c>
      <c r="Y5" s="5" t="s">
        <v>3435</v>
      </c>
      <c r="Z5" s="5" t="s">
        <v>6586</v>
      </c>
      <c r="AA5" s="5" t="s">
        <v>172</v>
      </c>
      <c r="AB5" s="5">
        <v>2.8420600000000001E-2</v>
      </c>
      <c r="AC5" s="5" t="s">
        <v>177</v>
      </c>
      <c r="AD5" s="5" t="s">
        <v>449</v>
      </c>
      <c r="AE5" s="40">
        <v>3.1609400000000003E-2</v>
      </c>
      <c r="AF5" s="40" t="s">
        <v>177</v>
      </c>
      <c r="AG5" s="40" t="s">
        <v>449</v>
      </c>
      <c r="AH5" s="5" t="s">
        <v>177</v>
      </c>
      <c r="AI5" s="5" t="s">
        <v>177</v>
      </c>
      <c r="AJ5" s="5" t="s">
        <v>8501</v>
      </c>
      <c r="AK5" s="5">
        <v>1130493</v>
      </c>
      <c r="AL5" s="5">
        <v>11</v>
      </c>
      <c r="AM5" s="5" t="s">
        <v>2385</v>
      </c>
      <c r="AN5" s="5">
        <v>298946</v>
      </c>
      <c r="AO5" s="5" t="s">
        <v>2385</v>
      </c>
      <c r="AP5" s="5" t="s">
        <v>2385</v>
      </c>
      <c r="AQ5" s="5">
        <v>99.197987422266635</v>
      </c>
      <c r="AR5" s="5">
        <v>99.97</v>
      </c>
      <c r="AS5" s="5" t="s">
        <v>2385</v>
      </c>
      <c r="AT5" s="5">
        <v>0</v>
      </c>
      <c r="AU5" s="5" t="s">
        <v>2385</v>
      </c>
      <c r="AV5" s="5" t="s">
        <v>2385</v>
      </c>
      <c r="AW5" s="5"/>
      <c r="AX5" s="5"/>
      <c r="AY5" s="5"/>
      <c r="AZ5" s="5"/>
      <c r="BA5" s="5"/>
      <c r="BB5" s="5"/>
      <c r="BC5" s="5"/>
      <c r="BD5" s="5"/>
      <c r="BE5" s="5"/>
      <c r="BF5" s="5"/>
      <c r="BG5" s="5"/>
      <c r="BH5" s="5"/>
      <c r="BI5" s="5"/>
    </row>
    <row r="6" spans="1:61">
      <c r="A6" s="5" t="s">
        <v>3303</v>
      </c>
      <c r="B6" s="5" t="s">
        <v>3898</v>
      </c>
      <c r="C6" s="5" t="s">
        <v>3609</v>
      </c>
      <c r="D6" s="5">
        <v>2500000</v>
      </c>
      <c r="E6" s="5" t="s">
        <v>172</v>
      </c>
      <c r="F6" s="5" t="s">
        <v>172</v>
      </c>
      <c r="G6" s="5" t="s">
        <v>2882</v>
      </c>
      <c r="H6" s="5" t="s">
        <v>1593</v>
      </c>
      <c r="I6" s="5" t="s">
        <v>6169</v>
      </c>
      <c r="J6" s="5">
        <v>2018</v>
      </c>
      <c r="K6" s="10" t="s">
        <v>6174</v>
      </c>
      <c r="L6" s="136" t="s">
        <v>178</v>
      </c>
      <c r="M6" s="5" t="s">
        <v>2383</v>
      </c>
      <c r="N6" s="5" t="s">
        <v>172</v>
      </c>
      <c r="O6" s="5" t="s">
        <v>172</v>
      </c>
      <c r="P6" s="5" t="s">
        <v>172</v>
      </c>
      <c r="Q6" s="5" t="s">
        <v>172</v>
      </c>
      <c r="R6" s="5" t="s">
        <v>172</v>
      </c>
      <c r="S6" s="5" t="s">
        <v>172</v>
      </c>
      <c r="T6" s="5" t="s">
        <v>172</v>
      </c>
      <c r="U6" s="5" t="s">
        <v>2814</v>
      </c>
      <c r="V6" s="5" t="s">
        <v>177</v>
      </c>
      <c r="W6" s="10" t="s">
        <v>449</v>
      </c>
      <c r="X6" s="5" t="s">
        <v>172</v>
      </c>
      <c r="Y6" s="5" t="s">
        <v>3435</v>
      </c>
      <c r="Z6" s="5" t="s">
        <v>6586</v>
      </c>
      <c r="AA6" s="5" t="s">
        <v>172</v>
      </c>
      <c r="AB6" s="5">
        <v>2.8469700000000001E-2</v>
      </c>
      <c r="AC6" s="5" t="s">
        <v>177</v>
      </c>
      <c r="AD6" s="5" t="s">
        <v>449</v>
      </c>
      <c r="AE6" s="40">
        <v>3.15953E-2</v>
      </c>
      <c r="AF6" s="40" t="s">
        <v>177</v>
      </c>
      <c r="AG6" s="40" t="s">
        <v>449</v>
      </c>
      <c r="AH6" s="5" t="s">
        <v>177</v>
      </c>
      <c r="AI6" s="5" t="s">
        <v>177</v>
      </c>
      <c r="AJ6" s="5" t="s">
        <v>8500</v>
      </c>
      <c r="AK6" s="5">
        <v>1130525</v>
      </c>
      <c r="AL6" s="5">
        <v>11</v>
      </c>
      <c r="AM6" s="5" t="s">
        <v>2385</v>
      </c>
      <c r="AN6" s="5">
        <v>598412</v>
      </c>
      <c r="AO6" s="5" t="s">
        <v>2385</v>
      </c>
      <c r="AP6" s="5" t="s">
        <v>2385</v>
      </c>
      <c r="AQ6" s="5">
        <v>99.200795343764185</v>
      </c>
      <c r="AR6" s="5">
        <v>99.97</v>
      </c>
      <c r="AS6" s="5" t="s">
        <v>2385</v>
      </c>
      <c r="AT6" s="5">
        <v>0</v>
      </c>
      <c r="AU6" s="5" t="s">
        <v>2385</v>
      </c>
      <c r="AV6" s="5" t="s">
        <v>2385</v>
      </c>
      <c r="AW6" s="5"/>
      <c r="AX6" s="5"/>
      <c r="AY6" s="5"/>
      <c r="AZ6" s="5"/>
      <c r="BA6" s="5"/>
      <c r="BB6" s="5"/>
      <c r="BC6" s="5"/>
      <c r="BD6" s="5"/>
      <c r="BE6" s="5"/>
      <c r="BF6" s="5"/>
      <c r="BG6" s="5"/>
      <c r="BH6" s="5"/>
      <c r="BI6" s="5"/>
    </row>
    <row r="7" spans="1:61">
      <c r="A7" s="5" t="s">
        <v>3302</v>
      </c>
      <c r="B7" s="5" t="s">
        <v>3897</v>
      </c>
      <c r="C7" s="5" t="s">
        <v>3608</v>
      </c>
      <c r="D7" s="5">
        <v>2500000</v>
      </c>
      <c r="E7" s="5" t="s">
        <v>172</v>
      </c>
      <c r="F7" s="5" t="s">
        <v>172</v>
      </c>
      <c r="G7" s="5" t="s">
        <v>2882</v>
      </c>
      <c r="H7" s="5" t="s">
        <v>1593</v>
      </c>
      <c r="I7" s="5" t="s">
        <v>6169</v>
      </c>
      <c r="J7" s="5">
        <v>2018</v>
      </c>
      <c r="K7" s="10" t="s">
        <v>6174</v>
      </c>
      <c r="L7" s="136" t="s">
        <v>178</v>
      </c>
      <c r="M7" s="5" t="s">
        <v>2383</v>
      </c>
      <c r="N7" s="5" t="s">
        <v>172</v>
      </c>
      <c r="O7" s="5" t="s">
        <v>172</v>
      </c>
      <c r="P7" s="5" t="s">
        <v>172</v>
      </c>
      <c r="Q7" s="5" t="s">
        <v>172</v>
      </c>
      <c r="R7" s="5" t="s">
        <v>172</v>
      </c>
      <c r="S7" s="5" t="s">
        <v>172</v>
      </c>
      <c r="T7" s="5" t="s">
        <v>172</v>
      </c>
      <c r="U7" s="5" t="s">
        <v>2814</v>
      </c>
      <c r="V7" s="5" t="s">
        <v>177</v>
      </c>
      <c r="W7" s="10" t="s">
        <v>449</v>
      </c>
      <c r="X7" s="5" t="s">
        <v>172</v>
      </c>
      <c r="Y7" s="5" t="s">
        <v>3435</v>
      </c>
      <c r="Z7" s="5" t="s">
        <v>6586</v>
      </c>
      <c r="AA7" s="5" t="s">
        <v>172</v>
      </c>
      <c r="AB7" s="5">
        <v>2.8463499999999999E-2</v>
      </c>
      <c r="AC7" s="5" t="s">
        <v>177</v>
      </c>
      <c r="AD7" s="5" t="s">
        <v>449</v>
      </c>
      <c r="AE7" s="40">
        <v>3.1433000000000003E-2</v>
      </c>
      <c r="AF7" s="40" t="s">
        <v>177</v>
      </c>
      <c r="AG7" s="40" t="s">
        <v>449</v>
      </c>
      <c r="AH7" s="5" t="s">
        <v>177</v>
      </c>
      <c r="AI7" s="5" t="s">
        <v>177</v>
      </c>
      <c r="AJ7" s="5" t="s">
        <v>8499</v>
      </c>
      <c r="AK7" s="5">
        <v>1130760</v>
      </c>
      <c r="AL7" s="5">
        <v>12</v>
      </c>
      <c r="AM7" s="5" t="s">
        <v>2385</v>
      </c>
      <c r="AN7" s="5">
        <v>299466</v>
      </c>
      <c r="AO7" s="5" t="s">
        <v>2385</v>
      </c>
      <c r="AP7" s="5" t="s">
        <v>2385</v>
      </c>
      <c r="AQ7" s="5">
        <v>99.221416017261703</v>
      </c>
      <c r="AR7" s="5">
        <v>99.97</v>
      </c>
      <c r="AS7" s="5" t="s">
        <v>2385</v>
      </c>
      <c r="AT7" s="5">
        <v>0</v>
      </c>
      <c r="AU7" s="5" t="s">
        <v>2385</v>
      </c>
      <c r="AV7" s="5" t="s">
        <v>2385</v>
      </c>
      <c r="AW7" s="5"/>
      <c r="AX7" s="5"/>
      <c r="AY7" s="5"/>
      <c r="AZ7" s="5"/>
      <c r="BA7" s="5"/>
      <c r="BB7" s="5"/>
      <c r="BC7" s="5"/>
      <c r="BD7" s="5"/>
      <c r="BE7" s="5"/>
      <c r="BF7" s="5"/>
      <c r="BG7" s="5"/>
      <c r="BH7" s="5"/>
      <c r="BI7" s="5"/>
    </row>
    <row r="8" spans="1:61">
      <c r="A8" s="5" t="s">
        <v>3300</v>
      </c>
      <c r="B8" s="5" t="s">
        <v>3895</v>
      </c>
      <c r="C8" s="5" t="s">
        <v>3606</v>
      </c>
      <c r="D8" s="5">
        <v>2355082</v>
      </c>
      <c r="E8" s="5" t="s">
        <v>172</v>
      </c>
      <c r="F8" s="5" t="s">
        <v>172</v>
      </c>
      <c r="G8" s="5" t="s">
        <v>2882</v>
      </c>
      <c r="H8" s="5" t="s">
        <v>1593</v>
      </c>
      <c r="I8" s="5" t="s">
        <v>6169</v>
      </c>
      <c r="J8" s="5">
        <v>2018</v>
      </c>
      <c r="K8" s="10" t="s">
        <v>6174</v>
      </c>
      <c r="L8" s="136" t="s">
        <v>178</v>
      </c>
      <c r="M8" s="5" t="s">
        <v>2383</v>
      </c>
      <c r="N8" s="5" t="s">
        <v>172</v>
      </c>
      <c r="O8" s="5" t="s">
        <v>172</v>
      </c>
      <c r="P8" s="5" t="s">
        <v>172</v>
      </c>
      <c r="Q8" s="5" t="s">
        <v>172</v>
      </c>
      <c r="R8" s="5" t="s">
        <v>172</v>
      </c>
      <c r="S8" s="5" t="s">
        <v>172</v>
      </c>
      <c r="T8" s="5" t="s">
        <v>172</v>
      </c>
      <c r="U8" s="5" t="s">
        <v>2814</v>
      </c>
      <c r="V8" s="5" t="s">
        <v>177</v>
      </c>
      <c r="W8" s="10" t="s">
        <v>449</v>
      </c>
      <c r="X8" s="5" t="s">
        <v>172</v>
      </c>
      <c r="Y8" s="5" t="s">
        <v>3435</v>
      </c>
      <c r="Z8" s="5" t="s">
        <v>6586</v>
      </c>
      <c r="AA8" s="5" t="s">
        <v>172</v>
      </c>
      <c r="AB8" s="5">
        <v>2.8621500000000001E-2</v>
      </c>
      <c r="AC8" s="5" t="s">
        <v>177</v>
      </c>
      <c r="AD8" s="5" t="s">
        <v>449</v>
      </c>
      <c r="AE8" s="40">
        <v>3.3882700000000002E-2</v>
      </c>
      <c r="AF8" s="40" t="s">
        <v>177</v>
      </c>
      <c r="AG8" s="40" t="s">
        <v>449</v>
      </c>
      <c r="AH8" s="5" t="s">
        <v>177</v>
      </c>
      <c r="AI8" s="5" t="s">
        <v>177</v>
      </c>
      <c r="AJ8" s="5" t="s">
        <v>8256</v>
      </c>
      <c r="AK8" s="5">
        <v>1130731</v>
      </c>
      <c r="AL8" s="5">
        <v>12</v>
      </c>
      <c r="AM8" s="5" t="s">
        <v>2385</v>
      </c>
      <c r="AN8" s="5">
        <v>598374</v>
      </c>
      <c r="AO8" s="5" t="s">
        <v>2385</v>
      </c>
      <c r="AP8" s="5" t="s">
        <v>2385</v>
      </c>
      <c r="AQ8" s="5">
        <v>99.218871338404554</v>
      </c>
      <c r="AR8" s="5">
        <v>99.97</v>
      </c>
      <c r="AS8" s="5" t="s">
        <v>2385</v>
      </c>
      <c r="AT8" s="5">
        <v>0</v>
      </c>
      <c r="AU8" s="5" t="s">
        <v>2385</v>
      </c>
      <c r="AV8" s="5" t="s">
        <v>2385</v>
      </c>
      <c r="AW8" s="5"/>
      <c r="AX8" s="5"/>
      <c r="AY8" s="5"/>
      <c r="AZ8" s="5"/>
      <c r="BA8" s="5"/>
      <c r="BB8" s="5"/>
      <c r="BC8" s="5"/>
      <c r="BD8" s="5"/>
      <c r="BE8" s="5"/>
      <c r="BF8" s="5"/>
      <c r="BG8" s="5"/>
      <c r="BH8" s="5"/>
      <c r="BI8" s="5"/>
    </row>
    <row r="9" spans="1:61">
      <c r="A9" s="5" t="s">
        <v>3299</v>
      </c>
      <c r="B9" s="5" t="s">
        <v>3894</v>
      </c>
      <c r="C9" s="5" t="s">
        <v>3605</v>
      </c>
      <c r="D9" s="5">
        <v>2500000</v>
      </c>
      <c r="E9" s="5" t="s">
        <v>172</v>
      </c>
      <c r="F9" s="5" t="s">
        <v>172</v>
      </c>
      <c r="G9" s="5" t="s">
        <v>2882</v>
      </c>
      <c r="H9" s="5" t="s">
        <v>1593</v>
      </c>
      <c r="I9" s="5" t="s">
        <v>6169</v>
      </c>
      <c r="J9" s="5">
        <v>2018</v>
      </c>
      <c r="K9" s="10" t="s">
        <v>6174</v>
      </c>
      <c r="L9" s="136" t="s">
        <v>178</v>
      </c>
      <c r="M9" s="5" t="s">
        <v>2383</v>
      </c>
      <c r="N9" s="5" t="s">
        <v>172</v>
      </c>
      <c r="O9" s="5" t="s">
        <v>172</v>
      </c>
      <c r="P9" s="5" t="s">
        <v>172</v>
      </c>
      <c r="Q9" s="5" t="s">
        <v>172</v>
      </c>
      <c r="R9" s="5" t="s">
        <v>172</v>
      </c>
      <c r="S9" s="5" t="s">
        <v>172</v>
      </c>
      <c r="T9" s="5" t="s">
        <v>172</v>
      </c>
      <c r="U9" s="5" t="s">
        <v>2814</v>
      </c>
      <c r="V9" s="5" t="s">
        <v>177</v>
      </c>
      <c r="W9" s="10" t="s">
        <v>449</v>
      </c>
      <c r="X9" s="5" t="s">
        <v>172</v>
      </c>
      <c r="Y9" s="5" t="s">
        <v>3435</v>
      </c>
      <c r="Z9" s="5" t="s">
        <v>6586</v>
      </c>
      <c r="AA9" s="5" t="s">
        <v>172</v>
      </c>
      <c r="AB9" s="5">
        <v>2.85399E-2</v>
      </c>
      <c r="AC9" s="5" t="s">
        <v>177</v>
      </c>
      <c r="AD9" s="5" t="s">
        <v>449</v>
      </c>
      <c r="AE9" s="40">
        <v>3.3291300000000003E-2</v>
      </c>
      <c r="AF9" s="40" t="s">
        <v>177</v>
      </c>
      <c r="AG9" s="40" t="s">
        <v>449</v>
      </c>
      <c r="AH9" s="5" t="s">
        <v>177</v>
      </c>
      <c r="AI9" s="5" t="s">
        <v>177</v>
      </c>
      <c r="AJ9" s="5" t="s">
        <v>8288</v>
      </c>
      <c r="AK9" s="5">
        <v>1180581</v>
      </c>
      <c r="AL9" s="5">
        <v>16</v>
      </c>
      <c r="AM9" s="5" t="s">
        <v>2385</v>
      </c>
      <c r="AN9" s="5">
        <v>169570</v>
      </c>
      <c r="AO9" s="5" t="s">
        <v>2385</v>
      </c>
      <c r="AP9" s="5" t="s">
        <v>2385</v>
      </c>
      <c r="AQ9" s="5">
        <v>103.59308654628288</v>
      </c>
      <c r="AR9" s="5">
        <v>99.97</v>
      </c>
      <c r="AS9" s="5" t="s">
        <v>2385</v>
      </c>
      <c r="AT9" s="5">
        <v>3.23</v>
      </c>
      <c r="AU9" s="5" t="s">
        <v>2385</v>
      </c>
      <c r="AV9" s="5" t="s">
        <v>2385</v>
      </c>
      <c r="AW9" s="5"/>
      <c r="AX9" s="5"/>
      <c r="AY9" s="5"/>
      <c r="AZ9" s="5"/>
      <c r="BA9" s="5"/>
      <c r="BB9" s="5"/>
      <c r="BC9" s="5"/>
      <c r="BD9" s="5"/>
      <c r="BE9" s="5"/>
      <c r="BF9" s="5"/>
      <c r="BG9" s="5"/>
      <c r="BH9" s="5"/>
      <c r="BI9" s="5"/>
    </row>
    <row r="10" spans="1:61">
      <c r="A10" s="5" t="s">
        <v>3296</v>
      </c>
      <c r="B10" s="5" t="s">
        <v>3891</v>
      </c>
      <c r="C10" s="5" t="s">
        <v>3602</v>
      </c>
      <c r="D10" s="5">
        <v>2500000</v>
      </c>
      <c r="E10" s="5" t="s">
        <v>172</v>
      </c>
      <c r="F10" s="5" t="s">
        <v>172</v>
      </c>
      <c r="G10" s="5" t="s">
        <v>2882</v>
      </c>
      <c r="H10" s="5" t="s">
        <v>1593</v>
      </c>
      <c r="I10" s="5" t="s">
        <v>6169</v>
      </c>
      <c r="J10" s="5">
        <v>2018</v>
      </c>
      <c r="K10" s="10" t="s">
        <v>6174</v>
      </c>
      <c r="L10" s="136" t="s">
        <v>178</v>
      </c>
      <c r="M10" s="5" t="s">
        <v>2383</v>
      </c>
      <c r="N10" s="5" t="s">
        <v>172</v>
      </c>
      <c r="O10" s="5" t="s">
        <v>172</v>
      </c>
      <c r="P10" s="5" t="s">
        <v>172</v>
      </c>
      <c r="Q10" s="5" t="s">
        <v>172</v>
      </c>
      <c r="R10" s="5" t="s">
        <v>172</v>
      </c>
      <c r="S10" s="5" t="s">
        <v>172</v>
      </c>
      <c r="T10" s="5" t="s">
        <v>172</v>
      </c>
      <c r="U10" s="5" t="s">
        <v>2814</v>
      </c>
      <c r="V10" s="5" t="s">
        <v>177</v>
      </c>
      <c r="W10" s="10" t="s">
        <v>449</v>
      </c>
      <c r="X10" s="5" t="s">
        <v>172</v>
      </c>
      <c r="Y10" s="5" t="s">
        <v>3435</v>
      </c>
      <c r="Z10" s="5" t="s">
        <v>6586</v>
      </c>
      <c r="AA10" s="5" t="s">
        <v>172</v>
      </c>
      <c r="AB10" s="5">
        <v>2.8484599999999999E-2</v>
      </c>
      <c r="AC10" s="5" t="s">
        <v>177</v>
      </c>
      <c r="AD10" s="5" t="s">
        <v>449</v>
      </c>
      <c r="AE10" s="40">
        <v>3.3006199999999999E-2</v>
      </c>
      <c r="AF10" s="40" t="s">
        <v>177</v>
      </c>
      <c r="AG10" s="40" t="s">
        <v>449</v>
      </c>
      <c r="AH10" s="5" t="s">
        <v>177</v>
      </c>
      <c r="AI10" s="5" t="s">
        <v>177</v>
      </c>
      <c r="AJ10" s="5" t="s">
        <v>8254</v>
      </c>
      <c r="AK10" s="5">
        <v>1130802</v>
      </c>
      <c r="AL10" s="5">
        <v>14</v>
      </c>
      <c r="AM10" s="5" t="s">
        <v>2385</v>
      </c>
      <c r="AN10" s="5">
        <v>160479</v>
      </c>
      <c r="AO10" s="5" t="s">
        <v>2385</v>
      </c>
      <c r="AP10" s="5" t="s">
        <v>2385</v>
      </c>
      <c r="AQ10" s="5">
        <v>99.225101414227211</v>
      </c>
      <c r="AR10" s="5">
        <v>99.97</v>
      </c>
      <c r="AS10" s="5" t="s">
        <v>2385</v>
      </c>
      <c r="AT10" s="5">
        <v>0</v>
      </c>
      <c r="AU10" s="5" t="s">
        <v>2385</v>
      </c>
      <c r="AV10" s="5" t="s">
        <v>2385</v>
      </c>
      <c r="AW10" s="5"/>
      <c r="AX10" s="5"/>
      <c r="AY10" s="5"/>
      <c r="AZ10" s="5"/>
      <c r="BA10" s="5"/>
      <c r="BB10" s="5"/>
      <c r="BC10" s="5"/>
      <c r="BD10" s="5"/>
      <c r="BE10" s="5"/>
      <c r="BF10" s="5"/>
      <c r="BG10" s="5"/>
      <c r="BH10" s="5"/>
      <c r="BI10" s="5"/>
    </row>
    <row r="11" spans="1:61">
      <c r="A11" s="5" t="s">
        <v>3295</v>
      </c>
      <c r="B11" s="5" t="s">
        <v>3890</v>
      </c>
      <c r="C11" s="5" t="s">
        <v>3601</v>
      </c>
      <c r="D11" s="5">
        <v>2500000</v>
      </c>
      <c r="E11" s="5" t="s">
        <v>172</v>
      </c>
      <c r="F11" s="5" t="s">
        <v>172</v>
      </c>
      <c r="G11" s="5" t="s">
        <v>2882</v>
      </c>
      <c r="H11" s="5" t="s">
        <v>1593</v>
      </c>
      <c r="I11" s="5" t="s">
        <v>6169</v>
      </c>
      <c r="J11" s="5">
        <v>2018</v>
      </c>
      <c r="K11" s="10" t="s">
        <v>6174</v>
      </c>
      <c r="L11" s="136" t="s">
        <v>178</v>
      </c>
      <c r="M11" s="5" t="s">
        <v>2383</v>
      </c>
      <c r="N11" s="5" t="s">
        <v>172</v>
      </c>
      <c r="O11" s="5" t="s">
        <v>172</v>
      </c>
      <c r="P11" s="5" t="s">
        <v>172</v>
      </c>
      <c r="Q11" s="5" t="s">
        <v>172</v>
      </c>
      <c r="R11" s="5" t="s">
        <v>172</v>
      </c>
      <c r="S11" s="5" t="s">
        <v>172</v>
      </c>
      <c r="T11" s="5" t="s">
        <v>172</v>
      </c>
      <c r="U11" s="5" t="s">
        <v>2814</v>
      </c>
      <c r="V11" s="5" t="s">
        <v>177</v>
      </c>
      <c r="W11" s="10" t="s">
        <v>449</v>
      </c>
      <c r="X11" s="5" t="s">
        <v>172</v>
      </c>
      <c r="Y11" s="5" t="s">
        <v>3435</v>
      </c>
      <c r="Z11" s="5" t="s">
        <v>6586</v>
      </c>
      <c r="AA11" s="5" t="s">
        <v>172</v>
      </c>
      <c r="AB11" s="5">
        <v>2.8498599999999999E-2</v>
      </c>
      <c r="AC11" s="5" t="s">
        <v>177</v>
      </c>
      <c r="AD11" s="5" t="s">
        <v>449</v>
      </c>
      <c r="AE11" s="40">
        <v>3.17541E-2</v>
      </c>
      <c r="AF11" s="40" t="s">
        <v>177</v>
      </c>
      <c r="AG11" s="40" t="s">
        <v>449</v>
      </c>
      <c r="AH11" s="5" t="s">
        <v>177</v>
      </c>
      <c r="AI11" s="5" t="s">
        <v>177</v>
      </c>
      <c r="AJ11" s="5" t="s">
        <v>8498</v>
      </c>
      <c r="AK11" s="5">
        <v>1130800</v>
      </c>
      <c r="AL11" s="5">
        <v>12</v>
      </c>
      <c r="AM11" s="5" t="s">
        <v>2385</v>
      </c>
      <c r="AN11" s="5">
        <v>297862</v>
      </c>
      <c r="AO11" s="5" t="s">
        <v>2385</v>
      </c>
      <c r="AP11" s="5" t="s">
        <v>2385</v>
      </c>
      <c r="AQ11" s="5">
        <v>99.224925919133611</v>
      </c>
      <c r="AR11" s="5">
        <v>99.17</v>
      </c>
      <c r="AS11" s="5" t="s">
        <v>2385</v>
      </c>
      <c r="AT11" s="5">
        <v>0</v>
      </c>
      <c r="AU11" s="5" t="s">
        <v>2385</v>
      </c>
      <c r="AV11" s="5" t="s">
        <v>2385</v>
      </c>
      <c r="AW11" s="5"/>
      <c r="AX11" s="5"/>
      <c r="AY11" s="5"/>
      <c r="AZ11" s="5"/>
      <c r="BA11" s="5"/>
      <c r="BB11" s="5"/>
      <c r="BC11" s="5"/>
      <c r="BD11" s="5"/>
      <c r="BE11" s="5"/>
      <c r="BF11" s="5"/>
      <c r="BG11" s="5"/>
      <c r="BH11" s="5"/>
      <c r="BI11" s="5"/>
    </row>
    <row r="12" spans="1:61">
      <c r="A12" s="5" t="s">
        <v>3293</v>
      </c>
      <c r="B12" s="5" t="s">
        <v>3888</v>
      </c>
      <c r="C12" s="5" t="s">
        <v>3599</v>
      </c>
      <c r="D12" s="5">
        <v>2500000</v>
      </c>
      <c r="E12" s="5" t="s">
        <v>172</v>
      </c>
      <c r="F12" s="5" t="s">
        <v>172</v>
      </c>
      <c r="G12" s="5" t="s">
        <v>2882</v>
      </c>
      <c r="H12" s="5" t="s">
        <v>1593</v>
      </c>
      <c r="I12" s="5" t="s">
        <v>6169</v>
      </c>
      <c r="J12" s="5">
        <v>2018</v>
      </c>
      <c r="K12" s="10" t="s">
        <v>6174</v>
      </c>
      <c r="L12" s="136" t="s">
        <v>178</v>
      </c>
      <c r="M12" s="5" t="s">
        <v>2383</v>
      </c>
      <c r="N12" s="5" t="s">
        <v>172</v>
      </c>
      <c r="O12" s="5" t="s">
        <v>172</v>
      </c>
      <c r="P12" s="5" t="s">
        <v>172</v>
      </c>
      <c r="Q12" s="5" t="s">
        <v>172</v>
      </c>
      <c r="R12" s="5" t="s">
        <v>172</v>
      </c>
      <c r="S12" s="5" t="s">
        <v>172</v>
      </c>
      <c r="T12" s="5" t="s">
        <v>172</v>
      </c>
      <c r="U12" s="5" t="s">
        <v>2814</v>
      </c>
      <c r="V12" s="5" t="s">
        <v>177</v>
      </c>
      <c r="W12" s="10" t="s">
        <v>449</v>
      </c>
      <c r="X12" s="5" t="s">
        <v>172</v>
      </c>
      <c r="Y12" s="5" t="s">
        <v>3435</v>
      </c>
      <c r="Z12" s="5" t="s">
        <v>6586</v>
      </c>
      <c r="AA12" s="5" t="s">
        <v>172</v>
      </c>
      <c r="AB12" s="5">
        <v>2.85048E-2</v>
      </c>
      <c r="AC12" s="5" t="s">
        <v>177</v>
      </c>
      <c r="AD12" s="5" t="s">
        <v>449</v>
      </c>
      <c r="AE12" s="40">
        <v>3.2383200000000001E-2</v>
      </c>
      <c r="AF12" s="40" t="s">
        <v>177</v>
      </c>
      <c r="AG12" s="40" t="s">
        <v>449</v>
      </c>
      <c r="AH12" s="5" t="s">
        <v>177</v>
      </c>
      <c r="AI12" s="5" t="s">
        <v>177</v>
      </c>
      <c r="AJ12" s="5" t="s">
        <v>8286</v>
      </c>
      <c r="AK12" s="5">
        <v>1130271</v>
      </c>
      <c r="AL12" s="5">
        <v>11</v>
      </c>
      <c r="AM12" s="5" t="s">
        <v>2385</v>
      </c>
      <c r="AN12" s="5">
        <v>598446</v>
      </c>
      <c r="AO12" s="5" t="s">
        <v>2385</v>
      </c>
      <c r="AP12" s="5" t="s">
        <v>2385</v>
      </c>
      <c r="AQ12" s="5">
        <v>99.178507466877491</v>
      </c>
      <c r="AR12" s="5">
        <v>99.97</v>
      </c>
      <c r="AS12" s="5" t="s">
        <v>2385</v>
      </c>
      <c r="AT12" s="5">
        <v>0</v>
      </c>
      <c r="AU12" s="5" t="s">
        <v>2385</v>
      </c>
      <c r="AV12" s="5" t="s">
        <v>2385</v>
      </c>
      <c r="AW12" s="5"/>
      <c r="AX12" s="5"/>
      <c r="AY12" s="5"/>
      <c r="AZ12" s="5"/>
      <c r="BA12" s="5"/>
      <c r="BB12" s="5"/>
      <c r="BC12" s="5"/>
      <c r="BD12" s="5"/>
      <c r="BE12" s="5"/>
      <c r="BF12" s="5"/>
      <c r="BG12" s="5"/>
      <c r="BH12" s="5"/>
      <c r="BI12" s="5"/>
    </row>
    <row r="13" spans="1:61">
      <c r="A13" s="5" t="s">
        <v>3292</v>
      </c>
      <c r="B13" s="5" t="s">
        <v>3887</v>
      </c>
      <c r="C13" s="5" t="s">
        <v>3598</v>
      </c>
      <c r="D13" s="5">
        <v>1508056</v>
      </c>
      <c r="E13" s="5" t="s">
        <v>172</v>
      </c>
      <c r="F13" s="5" t="s">
        <v>172</v>
      </c>
      <c r="G13" s="5" t="s">
        <v>2882</v>
      </c>
      <c r="H13" s="5" t="s">
        <v>1593</v>
      </c>
      <c r="I13" s="5" t="s">
        <v>6169</v>
      </c>
      <c r="J13" s="5">
        <v>2018</v>
      </c>
      <c r="K13" s="10" t="s">
        <v>6174</v>
      </c>
      <c r="L13" s="136" t="s">
        <v>178</v>
      </c>
      <c r="M13" s="5" t="s">
        <v>2383</v>
      </c>
      <c r="N13" s="5" t="s">
        <v>172</v>
      </c>
      <c r="O13" s="5" t="s">
        <v>172</v>
      </c>
      <c r="P13" s="5" t="s">
        <v>172</v>
      </c>
      <c r="Q13" s="5" t="s">
        <v>172</v>
      </c>
      <c r="R13" s="5" t="s">
        <v>172</v>
      </c>
      <c r="S13" s="5" t="s">
        <v>172</v>
      </c>
      <c r="T13" s="5" t="s">
        <v>172</v>
      </c>
      <c r="U13" s="5" t="s">
        <v>2814</v>
      </c>
      <c r="V13" s="5" t="s">
        <v>177</v>
      </c>
      <c r="W13" s="10" t="s">
        <v>449</v>
      </c>
      <c r="X13" s="5" t="s">
        <v>172</v>
      </c>
      <c r="Y13" s="5" t="s">
        <v>3435</v>
      </c>
      <c r="Z13" s="5" t="s">
        <v>6586</v>
      </c>
      <c r="AA13" s="5" t="s">
        <v>172</v>
      </c>
      <c r="AB13" s="5">
        <v>2.8617099999999999E-2</v>
      </c>
      <c r="AC13" s="5" t="s">
        <v>177</v>
      </c>
      <c r="AD13" s="5" t="s">
        <v>449</v>
      </c>
      <c r="AE13" s="40">
        <v>3.34343E-2</v>
      </c>
      <c r="AF13" s="40" t="s">
        <v>177</v>
      </c>
      <c r="AG13" s="40" t="s">
        <v>449</v>
      </c>
      <c r="AH13" s="5" t="s">
        <v>177</v>
      </c>
      <c r="AI13" s="5" t="s">
        <v>177</v>
      </c>
      <c r="AJ13" s="5" t="s">
        <v>8497</v>
      </c>
      <c r="AK13" s="5">
        <v>1131299</v>
      </c>
      <c r="AL13" s="5">
        <v>16</v>
      </c>
      <c r="AM13" s="5" t="s">
        <v>2385</v>
      </c>
      <c r="AN13" s="5">
        <v>158050</v>
      </c>
      <c r="AO13" s="5" t="s">
        <v>2385</v>
      </c>
      <c r="AP13" s="5" t="s">
        <v>2385</v>
      </c>
      <c r="AQ13" s="5">
        <v>99.268711944985796</v>
      </c>
      <c r="AR13" s="5">
        <v>99.97</v>
      </c>
      <c r="AS13" s="5" t="s">
        <v>2385</v>
      </c>
      <c r="AT13" s="5">
        <v>0</v>
      </c>
      <c r="AU13" s="5" t="s">
        <v>2385</v>
      </c>
      <c r="AV13" s="5" t="s">
        <v>2385</v>
      </c>
      <c r="AW13" s="5"/>
      <c r="AX13" s="5"/>
      <c r="AY13" s="5"/>
      <c r="AZ13" s="5"/>
      <c r="BA13" s="5"/>
      <c r="BB13" s="5"/>
      <c r="BC13" s="5"/>
      <c r="BD13" s="5"/>
      <c r="BE13" s="5"/>
      <c r="BF13" s="5"/>
      <c r="BG13" s="5"/>
      <c r="BH13" s="5"/>
      <c r="BI13" s="5"/>
    </row>
    <row r="14" spans="1:61">
      <c r="A14" s="5" t="s">
        <v>3092</v>
      </c>
      <c r="B14" s="5" t="s">
        <v>8</v>
      </c>
      <c r="C14" s="5" t="s">
        <v>8</v>
      </c>
      <c r="D14" s="5" t="s">
        <v>172</v>
      </c>
      <c r="E14" s="5" t="s">
        <v>172</v>
      </c>
      <c r="F14" s="5" t="s">
        <v>8</v>
      </c>
      <c r="G14" s="5" t="s">
        <v>9280</v>
      </c>
      <c r="H14" s="5" t="s">
        <v>1642</v>
      </c>
      <c r="I14" s="5" t="s">
        <v>6169</v>
      </c>
      <c r="J14" s="5">
        <v>1950</v>
      </c>
      <c r="K14" s="5" t="s">
        <v>6172</v>
      </c>
      <c r="L14" s="136" t="s">
        <v>172</v>
      </c>
      <c r="M14" s="5" t="s">
        <v>1591</v>
      </c>
      <c r="N14" s="5" t="s">
        <v>172</v>
      </c>
      <c r="O14" s="5" t="s">
        <v>172</v>
      </c>
      <c r="P14" s="5" t="s">
        <v>172</v>
      </c>
      <c r="Q14" s="5" t="s">
        <v>172</v>
      </c>
      <c r="R14" s="5" t="s">
        <v>172</v>
      </c>
      <c r="S14" s="5" t="s">
        <v>172</v>
      </c>
      <c r="T14" s="5" t="s">
        <v>172</v>
      </c>
      <c r="U14" s="5" t="s">
        <v>2814</v>
      </c>
      <c r="V14" s="5" t="s">
        <v>449</v>
      </c>
      <c r="W14" s="5" t="s">
        <v>449</v>
      </c>
      <c r="X14" s="5" t="s">
        <v>172</v>
      </c>
      <c r="Y14" s="5" t="s">
        <v>3091</v>
      </c>
      <c r="Z14" s="5" t="s">
        <v>2254</v>
      </c>
      <c r="AA14" s="5" t="s">
        <v>172</v>
      </c>
      <c r="AB14" s="5">
        <v>2.9428800000000001E-2</v>
      </c>
      <c r="AC14" s="5" t="s">
        <v>177</v>
      </c>
      <c r="AD14" s="5" t="s">
        <v>449</v>
      </c>
      <c r="AE14" s="40">
        <v>3.1883099999999998E-2</v>
      </c>
      <c r="AF14" s="40" t="s">
        <v>177</v>
      </c>
      <c r="AG14" s="40" t="s">
        <v>449</v>
      </c>
      <c r="AH14" s="5" t="s">
        <v>177</v>
      </c>
      <c r="AI14" s="5" t="s">
        <v>177</v>
      </c>
      <c r="AJ14" s="5" t="s">
        <v>7622</v>
      </c>
      <c r="AK14" s="5">
        <v>1137653</v>
      </c>
      <c r="AL14" s="5">
        <v>1</v>
      </c>
      <c r="AM14" s="5" t="s">
        <v>2385</v>
      </c>
      <c r="AN14" s="5">
        <v>1137653</v>
      </c>
      <c r="AO14" s="5" t="s">
        <v>2385</v>
      </c>
      <c r="AP14" s="5" t="s">
        <v>2385</v>
      </c>
      <c r="AQ14" s="5">
        <v>99.826259857340034</v>
      </c>
      <c r="AR14" s="5">
        <v>99.97</v>
      </c>
      <c r="AS14" s="5" t="s">
        <v>2385</v>
      </c>
      <c r="AT14" s="5">
        <v>0</v>
      </c>
      <c r="AU14" s="5" t="s">
        <v>2385</v>
      </c>
      <c r="AV14" s="5" t="s">
        <v>2385</v>
      </c>
      <c r="AW14" s="5"/>
      <c r="AX14" s="5"/>
      <c r="AY14" s="5"/>
      <c r="AZ14" s="5"/>
      <c r="BA14" s="5"/>
      <c r="BB14" s="5"/>
      <c r="BC14" s="5"/>
      <c r="BD14" s="5"/>
      <c r="BE14" s="5"/>
      <c r="BF14" s="5"/>
      <c r="BG14" s="5"/>
      <c r="BH14" s="5"/>
      <c r="BI14" s="5"/>
    </row>
    <row r="15" spans="1:61">
      <c r="A15" s="5" t="s">
        <v>86</v>
      </c>
      <c r="B15" s="5" t="s">
        <v>3</v>
      </c>
      <c r="C15" s="5" t="s">
        <v>3</v>
      </c>
      <c r="D15" s="5" t="s">
        <v>172</v>
      </c>
      <c r="E15" s="5" t="s">
        <v>172</v>
      </c>
      <c r="F15" s="5" t="s">
        <v>3</v>
      </c>
      <c r="G15" s="5" t="s">
        <v>9280</v>
      </c>
      <c r="H15" s="5" t="s">
        <v>1593</v>
      </c>
      <c r="I15" s="5" t="s">
        <v>6169</v>
      </c>
      <c r="J15" s="5">
        <v>1980</v>
      </c>
      <c r="K15" s="5" t="s">
        <v>2464</v>
      </c>
      <c r="L15" s="136" t="s">
        <v>172</v>
      </c>
      <c r="M15" s="10" t="s">
        <v>1591</v>
      </c>
      <c r="N15" s="5" t="s">
        <v>172</v>
      </c>
      <c r="O15" s="5" t="s">
        <v>172</v>
      </c>
      <c r="P15" s="5" t="s">
        <v>172</v>
      </c>
      <c r="Q15" s="5" t="s">
        <v>172</v>
      </c>
      <c r="R15" s="5" t="s">
        <v>172</v>
      </c>
      <c r="S15" s="5" t="s">
        <v>172</v>
      </c>
      <c r="T15" s="5" t="s">
        <v>172</v>
      </c>
      <c r="U15" s="5" t="s">
        <v>2814</v>
      </c>
      <c r="V15" s="5" t="s">
        <v>449</v>
      </c>
      <c r="W15" s="5" t="s">
        <v>449</v>
      </c>
      <c r="X15" s="5" t="s">
        <v>172</v>
      </c>
      <c r="Y15" s="5" t="s">
        <v>1632</v>
      </c>
      <c r="Z15" s="5" t="s">
        <v>6586</v>
      </c>
      <c r="AA15" s="5" t="s">
        <v>172</v>
      </c>
      <c r="AB15" s="5">
        <v>2.8886499999999999E-2</v>
      </c>
      <c r="AC15" s="5" t="s">
        <v>177</v>
      </c>
      <c r="AD15" s="5" t="s">
        <v>449</v>
      </c>
      <c r="AE15" s="40">
        <v>3.1422499999999999E-2</v>
      </c>
      <c r="AF15" s="40" t="s">
        <v>177</v>
      </c>
      <c r="AG15" s="40" t="s">
        <v>449</v>
      </c>
      <c r="AH15" s="5" t="s">
        <v>177</v>
      </c>
      <c r="AI15" s="5" t="s">
        <v>177</v>
      </c>
      <c r="AJ15" s="5" t="s">
        <v>7617</v>
      </c>
      <c r="AK15" s="5">
        <v>1139744</v>
      </c>
      <c r="AL15" s="5">
        <v>1</v>
      </c>
      <c r="AM15" s="5" t="s">
        <v>2385</v>
      </c>
      <c r="AN15" s="5">
        <v>1139744</v>
      </c>
      <c r="AO15" s="5" t="s">
        <v>2385</v>
      </c>
      <c r="AP15" s="5" t="s">
        <v>2385</v>
      </c>
      <c r="AQ15" s="5">
        <v>100.00973997769458</v>
      </c>
      <c r="AR15" s="5">
        <v>99.97</v>
      </c>
      <c r="AS15" s="5" t="s">
        <v>2385</v>
      </c>
      <c r="AT15" s="5">
        <v>0</v>
      </c>
      <c r="AU15" s="5" t="s">
        <v>2385</v>
      </c>
      <c r="AV15" s="5" t="s">
        <v>2385</v>
      </c>
      <c r="AW15" s="5"/>
      <c r="AX15" s="5"/>
      <c r="AY15" s="5"/>
      <c r="AZ15" s="5"/>
      <c r="BA15" s="5"/>
      <c r="BB15" s="5"/>
      <c r="BC15" s="5"/>
      <c r="BD15" s="5"/>
      <c r="BE15" s="5"/>
      <c r="BF15" s="5"/>
      <c r="BG15" s="5"/>
      <c r="BH15" s="5"/>
      <c r="BI15" s="5"/>
    </row>
    <row r="16" spans="1:61">
      <c r="A16" s="5" t="s">
        <v>3117</v>
      </c>
      <c r="B16" s="5" t="s">
        <v>4717</v>
      </c>
      <c r="C16" s="5" t="s">
        <v>5266</v>
      </c>
      <c r="D16" s="5">
        <v>1098443</v>
      </c>
      <c r="E16" s="5" t="s">
        <v>172</v>
      </c>
      <c r="F16" s="5" t="s">
        <v>149</v>
      </c>
      <c r="G16" s="5" t="s">
        <v>2882</v>
      </c>
      <c r="H16" s="5" t="s">
        <v>1593</v>
      </c>
      <c r="I16" s="5" t="s">
        <v>6169</v>
      </c>
      <c r="J16" s="5">
        <v>2013</v>
      </c>
      <c r="K16" s="5" t="s">
        <v>6175</v>
      </c>
      <c r="L16" s="136" t="s">
        <v>178</v>
      </c>
      <c r="M16" s="5" t="s">
        <v>2383</v>
      </c>
      <c r="N16" s="5" t="s">
        <v>172</v>
      </c>
      <c r="O16" s="5"/>
      <c r="P16" s="5" t="s">
        <v>172</v>
      </c>
      <c r="Q16" s="5" t="s">
        <v>172</v>
      </c>
      <c r="R16" s="5" t="s">
        <v>172</v>
      </c>
      <c r="S16" s="5" t="s">
        <v>172</v>
      </c>
      <c r="T16" s="5" t="s">
        <v>172</v>
      </c>
      <c r="U16" s="5" t="s">
        <v>2814</v>
      </c>
      <c r="V16" s="5" t="s">
        <v>177</v>
      </c>
      <c r="W16" s="5" t="s">
        <v>449</v>
      </c>
      <c r="X16" s="5" t="s">
        <v>6604</v>
      </c>
      <c r="Y16" s="5" t="s">
        <v>2992</v>
      </c>
      <c r="Z16" s="5" t="s">
        <v>6587</v>
      </c>
      <c r="AA16" s="5" t="s">
        <v>172</v>
      </c>
      <c r="AB16" s="5">
        <v>7.47776E-2</v>
      </c>
      <c r="AC16" s="5" t="s">
        <v>177</v>
      </c>
      <c r="AD16" s="5" t="s">
        <v>449</v>
      </c>
      <c r="AE16" s="40">
        <v>0.12848799999999999</v>
      </c>
      <c r="AF16" s="40" t="s">
        <v>177</v>
      </c>
      <c r="AG16" s="40" t="s">
        <v>449</v>
      </c>
      <c r="AH16" s="5" t="s">
        <v>177</v>
      </c>
      <c r="AI16" s="5" t="s">
        <v>177</v>
      </c>
      <c r="AJ16" s="5" t="s">
        <v>7644</v>
      </c>
      <c r="AK16" s="5">
        <v>1127764</v>
      </c>
      <c r="AL16" s="5">
        <v>24</v>
      </c>
      <c r="AM16" s="5" t="s">
        <v>2385</v>
      </c>
      <c r="AN16" s="5">
        <v>138919</v>
      </c>
      <c r="AO16" s="5" t="s">
        <v>2385</v>
      </c>
      <c r="AP16" s="5" t="s">
        <v>2385</v>
      </c>
      <c r="AQ16" s="5">
        <v>98.958524367055006</v>
      </c>
      <c r="AR16" s="5">
        <v>99.17</v>
      </c>
      <c r="AS16" s="5" t="s">
        <v>2385</v>
      </c>
      <c r="AT16" s="5">
        <v>0</v>
      </c>
      <c r="AU16" s="5" t="s">
        <v>2385</v>
      </c>
      <c r="AV16" s="5" t="s">
        <v>2385</v>
      </c>
      <c r="AW16" s="5"/>
      <c r="AX16" s="5"/>
      <c r="AY16" s="5"/>
      <c r="AZ16" s="5"/>
      <c r="BA16" s="5"/>
      <c r="BB16" s="5"/>
      <c r="BC16" s="5"/>
      <c r="BD16" s="5"/>
      <c r="BE16" s="5"/>
      <c r="BF16" s="5"/>
      <c r="BG16" s="5"/>
      <c r="BH16" s="5"/>
      <c r="BI16" s="5"/>
    </row>
    <row r="17" spans="1:61">
      <c r="A17" s="5" t="s">
        <v>3119</v>
      </c>
      <c r="B17" s="5" t="s">
        <v>4719</v>
      </c>
      <c r="C17" s="5" t="s">
        <v>5360</v>
      </c>
      <c r="D17" s="5">
        <v>1440088</v>
      </c>
      <c r="E17" s="5" t="s">
        <v>172</v>
      </c>
      <c r="F17" s="5" t="s">
        <v>150</v>
      </c>
      <c r="G17" s="5" t="s">
        <v>2882</v>
      </c>
      <c r="H17" s="5" t="s">
        <v>1593</v>
      </c>
      <c r="I17" s="5" t="s">
        <v>6169</v>
      </c>
      <c r="J17" s="5">
        <v>2013</v>
      </c>
      <c r="K17" s="5" t="s">
        <v>6175</v>
      </c>
      <c r="L17" s="136" t="s">
        <v>178</v>
      </c>
      <c r="M17" s="5" t="s">
        <v>2383</v>
      </c>
      <c r="N17" s="5" t="s">
        <v>172</v>
      </c>
      <c r="O17" s="5" t="s">
        <v>172</v>
      </c>
      <c r="P17" s="5" t="s">
        <v>172</v>
      </c>
      <c r="Q17" s="5" t="s">
        <v>172</v>
      </c>
      <c r="R17" s="5" t="s">
        <v>172</v>
      </c>
      <c r="S17" s="5" t="s">
        <v>172</v>
      </c>
      <c r="T17" s="5" t="s">
        <v>172</v>
      </c>
      <c r="U17" s="5" t="s">
        <v>2814</v>
      </c>
      <c r="V17" s="5" t="s">
        <v>177</v>
      </c>
      <c r="W17" s="5" t="s">
        <v>449</v>
      </c>
      <c r="X17" s="5" t="s">
        <v>6604</v>
      </c>
      <c r="Y17" s="5" t="s">
        <v>2992</v>
      </c>
      <c r="Z17" s="5" t="s">
        <v>6587</v>
      </c>
      <c r="AA17" s="5" t="s">
        <v>172</v>
      </c>
      <c r="AB17" s="5">
        <v>5.0241599999999997E-2</v>
      </c>
      <c r="AC17" s="5" t="s">
        <v>177</v>
      </c>
      <c r="AD17" s="5" t="s">
        <v>449</v>
      </c>
      <c r="AE17" s="40">
        <v>7.0873900000000004E-2</v>
      </c>
      <c r="AF17" s="40" t="s">
        <v>177</v>
      </c>
      <c r="AG17" s="40" t="s">
        <v>449</v>
      </c>
      <c r="AH17" s="5" t="s">
        <v>177</v>
      </c>
      <c r="AI17" s="5" t="s">
        <v>177</v>
      </c>
      <c r="AJ17" s="5" t="s">
        <v>7646</v>
      </c>
      <c r="AK17" s="5">
        <v>1122652</v>
      </c>
      <c r="AL17" s="5">
        <v>23</v>
      </c>
      <c r="AM17" s="5" t="s">
        <v>2385</v>
      </c>
      <c r="AN17" s="5">
        <v>81941</v>
      </c>
      <c r="AO17" s="5" t="s">
        <v>2385</v>
      </c>
      <c r="AP17" s="5" t="s">
        <v>2385</v>
      </c>
      <c r="AQ17" s="5">
        <v>98.50995890782383</v>
      </c>
      <c r="AR17" s="5">
        <v>99.97</v>
      </c>
      <c r="AS17" s="5" t="s">
        <v>2385</v>
      </c>
      <c r="AT17" s="5">
        <v>0</v>
      </c>
      <c r="AU17" s="5" t="s">
        <v>2385</v>
      </c>
      <c r="AV17" s="5" t="s">
        <v>2385</v>
      </c>
      <c r="AW17" s="5"/>
      <c r="AX17" s="5"/>
      <c r="AY17" s="5"/>
      <c r="AZ17" s="5"/>
      <c r="BA17" s="5"/>
      <c r="BB17" s="5"/>
      <c r="BC17" s="5"/>
      <c r="BD17" s="5"/>
      <c r="BE17" s="5"/>
      <c r="BF17" s="5"/>
      <c r="BG17" s="5"/>
      <c r="BH17" s="5"/>
      <c r="BI17" s="5"/>
    </row>
    <row r="18" spans="1:61">
      <c r="A18" s="5" t="s">
        <v>3114</v>
      </c>
      <c r="B18" s="5" t="s">
        <v>4714</v>
      </c>
      <c r="C18" s="5" t="s">
        <v>5354</v>
      </c>
      <c r="D18" s="5">
        <v>1410649</v>
      </c>
      <c r="E18" s="5" t="s">
        <v>172</v>
      </c>
      <c r="F18" s="5" t="s">
        <v>151</v>
      </c>
      <c r="G18" s="5" t="s">
        <v>2882</v>
      </c>
      <c r="H18" s="5" t="s">
        <v>1593</v>
      </c>
      <c r="I18" s="5" t="s">
        <v>6169</v>
      </c>
      <c r="J18" s="5">
        <v>2013</v>
      </c>
      <c r="K18" s="5" t="s">
        <v>6175</v>
      </c>
      <c r="L18" s="136" t="s">
        <v>178</v>
      </c>
      <c r="M18" s="5" t="s">
        <v>2383</v>
      </c>
      <c r="N18" s="5" t="s">
        <v>172</v>
      </c>
      <c r="O18" s="5" t="s">
        <v>172</v>
      </c>
      <c r="P18" s="5" t="s">
        <v>172</v>
      </c>
      <c r="Q18" s="5" t="s">
        <v>172</v>
      </c>
      <c r="R18" s="5" t="s">
        <v>172</v>
      </c>
      <c r="S18" s="5" t="s">
        <v>172</v>
      </c>
      <c r="T18" s="5" t="s">
        <v>172</v>
      </c>
      <c r="U18" s="5" t="s">
        <v>2814</v>
      </c>
      <c r="V18" s="5" t="s">
        <v>177</v>
      </c>
      <c r="W18" s="5" t="s">
        <v>449</v>
      </c>
      <c r="X18" s="5" t="s">
        <v>6604</v>
      </c>
      <c r="Y18" s="5" t="s">
        <v>2992</v>
      </c>
      <c r="Z18" s="5" t="s">
        <v>6587</v>
      </c>
      <c r="AA18" s="5" t="s">
        <v>172</v>
      </c>
      <c r="AB18" s="5">
        <v>5.2993400000000003E-2</v>
      </c>
      <c r="AC18" s="5" t="s">
        <v>177</v>
      </c>
      <c r="AD18" s="5" t="s">
        <v>449</v>
      </c>
      <c r="AE18" s="40">
        <v>8.3939799999999995E-2</v>
      </c>
      <c r="AF18" s="40" t="s">
        <v>177</v>
      </c>
      <c r="AG18" s="40" t="s">
        <v>449</v>
      </c>
      <c r="AH18" s="5" t="s">
        <v>177</v>
      </c>
      <c r="AI18" s="5" t="s">
        <v>177</v>
      </c>
      <c r="AJ18" s="5" t="s">
        <v>7641</v>
      </c>
      <c r="AK18" s="5">
        <v>1122813</v>
      </c>
      <c r="AL18" s="5">
        <v>24</v>
      </c>
      <c r="AM18" s="5" t="s">
        <v>2385</v>
      </c>
      <c r="AN18" s="5">
        <v>146746</v>
      </c>
      <c r="AO18" s="5" t="s">
        <v>2385</v>
      </c>
      <c r="AP18" s="5" t="s">
        <v>2385</v>
      </c>
      <c r="AQ18" s="5">
        <v>98.524086262858305</v>
      </c>
      <c r="AR18" s="5">
        <v>99.97</v>
      </c>
      <c r="AS18" s="5" t="s">
        <v>2385</v>
      </c>
      <c r="AT18" s="5">
        <v>0</v>
      </c>
      <c r="AU18" s="5" t="s">
        <v>2385</v>
      </c>
      <c r="AV18" s="5" t="s">
        <v>2385</v>
      </c>
      <c r="AW18" s="5"/>
      <c r="AX18" s="5"/>
      <c r="AY18" s="5"/>
      <c r="AZ18" s="5"/>
      <c r="BA18" s="5"/>
      <c r="BB18" s="5"/>
      <c r="BC18" s="5"/>
      <c r="BD18" s="5"/>
      <c r="BE18" s="5"/>
      <c r="BF18" s="5"/>
      <c r="BG18" s="5"/>
      <c r="BH18" s="5"/>
      <c r="BI18" s="5"/>
    </row>
    <row r="19" spans="1:61">
      <c r="A19" s="5" t="s">
        <v>3113</v>
      </c>
      <c r="B19" s="5" t="s">
        <v>4713</v>
      </c>
      <c r="C19" s="5" t="s">
        <v>5454</v>
      </c>
      <c r="D19" s="5">
        <v>2033782</v>
      </c>
      <c r="E19" s="5" t="s">
        <v>172</v>
      </c>
      <c r="F19" s="5" t="s">
        <v>152</v>
      </c>
      <c r="G19" s="5" t="s">
        <v>2882</v>
      </c>
      <c r="H19" s="5" t="s">
        <v>1593</v>
      </c>
      <c r="I19" s="5" t="s">
        <v>6169</v>
      </c>
      <c r="J19" s="5">
        <v>2013</v>
      </c>
      <c r="K19" s="5" t="s">
        <v>6175</v>
      </c>
      <c r="L19" s="136" t="s">
        <v>178</v>
      </c>
      <c r="M19" s="5" t="s">
        <v>2383</v>
      </c>
      <c r="N19" s="5" t="s">
        <v>172</v>
      </c>
      <c r="O19" s="5" t="s">
        <v>172</v>
      </c>
      <c r="P19" s="5" t="s">
        <v>172</v>
      </c>
      <c r="Q19" s="5" t="s">
        <v>172</v>
      </c>
      <c r="R19" s="5" t="s">
        <v>172</v>
      </c>
      <c r="S19" s="5" t="s">
        <v>172</v>
      </c>
      <c r="T19" s="5" t="s">
        <v>172</v>
      </c>
      <c r="U19" s="5" t="s">
        <v>2814</v>
      </c>
      <c r="V19" s="5" t="s">
        <v>177</v>
      </c>
      <c r="W19" s="5" t="s">
        <v>449</v>
      </c>
      <c r="X19" s="5" t="s">
        <v>6604</v>
      </c>
      <c r="Y19" s="5" t="s">
        <v>2992</v>
      </c>
      <c r="Z19" s="5" t="s">
        <v>6587</v>
      </c>
      <c r="AA19" s="5" t="s">
        <v>172</v>
      </c>
      <c r="AB19" s="5">
        <v>3.1264500000000001E-2</v>
      </c>
      <c r="AC19" s="5" t="s">
        <v>177</v>
      </c>
      <c r="AD19" s="5" t="s">
        <v>449</v>
      </c>
      <c r="AE19" s="40">
        <v>3.4779299999999999E-2</v>
      </c>
      <c r="AF19" s="40" t="s">
        <v>177</v>
      </c>
      <c r="AG19" s="40" t="s">
        <v>449</v>
      </c>
      <c r="AH19" s="5" t="s">
        <v>177</v>
      </c>
      <c r="AI19" s="5" t="s">
        <v>177</v>
      </c>
      <c r="AJ19" s="5" t="s">
        <v>7640</v>
      </c>
      <c r="AK19" s="5">
        <v>1129120</v>
      </c>
      <c r="AL19" s="5">
        <v>18</v>
      </c>
      <c r="AM19" s="5" t="s">
        <v>2385</v>
      </c>
      <c r="AN19" s="5">
        <v>172764</v>
      </c>
      <c r="AO19" s="5" t="s">
        <v>2385</v>
      </c>
      <c r="AP19" s="5" t="s">
        <v>2385</v>
      </c>
      <c r="AQ19" s="5">
        <v>99.077510040513033</v>
      </c>
      <c r="AR19" s="5">
        <v>99.97</v>
      </c>
      <c r="AS19" s="5" t="s">
        <v>2385</v>
      </c>
      <c r="AT19" s="5">
        <v>0</v>
      </c>
      <c r="AU19" s="5" t="s">
        <v>2385</v>
      </c>
      <c r="AV19" s="5" t="s">
        <v>2385</v>
      </c>
      <c r="AW19" s="5"/>
      <c r="AX19" s="5"/>
      <c r="AY19" s="5"/>
      <c r="AZ19" s="5"/>
      <c r="BA19" s="5"/>
      <c r="BB19" s="5"/>
      <c r="BC19" s="5"/>
      <c r="BD19" s="5"/>
      <c r="BE19" s="5"/>
      <c r="BF19" s="5"/>
      <c r="BG19" s="5"/>
      <c r="BH19" s="5"/>
      <c r="BI19" s="5"/>
    </row>
    <row r="20" spans="1:61">
      <c r="A20" s="5" t="s">
        <v>140</v>
      </c>
      <c r="B20" s="5" t="s">
        <v>39</v>
      </c>
      <c r="C20" s="5" t="s">
        <v>39</v>
      </c>
      <c r="D20" s="5" t="s">
        <v>172</v>
      </c>
      <c r="E20" s="5" t="s">
        <v>172</v>
      </c>
      <c r="F20" s="5" t="s">
        <v>39</v>
      </c>
      <c r="G20" s="5" t="s">
        <v>9280</v>
      </c>
      <c r="H20" s="5" t="s">
        <v>1593</v>
      </c>
      <c r="I20" s="5" t="s">
        <v>6169</v>
      </c>
      <c r="J20" s="5">
        <v>1966</v>
      </c>
      <c r="K20" s="5" t="s">
        <v>6173</v>
      </c>
      <c r="L20" s="136" t="s">
        <v>172</v>
      </c>
      <c r="M20" s="5" t="s">
        <v>1591</v>
      </c>
      <c r="N20" s="5" t="s">
        <v>172</v>
      </c>
      <c r="O20" s="5" t="s">
        <v>172</v>
      </c>
      <c r="P20" s="5" t="s">
        <v>172</v>
      </c>
      <c r="Q20" s="5" t="s">
        <v>172</v>
      </c>
      <c r="R20" s="5" t="s">
        <v>172</v>
      </c>
      <c r="S20" s="5" t="s">
        <v>172</v>
      </c>
      <c r="T20" s="5" t="s">
        <v>172</v>
      </c>
      <c r="U20" s="5" t="s">
        <v>9337</v>
      </c>
      <c r="V20" s="5" t="s">
        <v>449</v>
      </c>
      <c r="W20" s="5" t="s">
        <v>449</v>
      </c>
      <c r="X20" s="5" t="s">
        <v>172</v>
      </c>
      <c r="Y20" s="5" t="s">
        <v>4746</v>
      </c>
      <c r="Z20" s="5" t="s">
        <v>6586</v>
      </c>
      <c r="AA20" s="5" t="s">
        <v>172</v>
      </c>
      <c r="AB20" s="5">
        <v>2.89646E-2</v>
      </c>
      <c r="AC20" s="5" t="s">
        <v>177</v>
      </c>
      <c r="AD20" s="5" t="s">
        <v>449</v>
      </c>
      <c r="AE20" s="40">
        <v>3.1355800000000003E-2</v>
      </c>
      <c r="AF20" s="40" t="s">
        <v>177</v>
      </c>
      <c r="AG20" s="40" t="s">
        <v>449</v>
      </c>
      <c r="AH20" s="5" t="s">
        <v>177</v>
      </c>
      <c r="AI20" s="5" t="s">
        <v>177</v>
      </c>
      <c r="AJ20" s="5" t="s">
        <v>7619</v>
      </c>
      <c r="AK20" s="5">
        <v>1140481</v>
      </c>
      <c r="AL20" s="5">
        <v>1</v>
      </c>
      <c r="AM20" s="5" t="s">
        <v>2385</v>
      </c>
      <c r="AN20" s="5">
        <v>1140481</v>
      </c>
      <c r="AO20" s="5" t="s">
        <v>2385</v>
      </c>
      <c r="AP20" s="5" t="s">
        <v>2385</v>
      </c>
      <c r="AQ20" s="5">
        <v>100.07440991968468</v>
      </c>
      <c r="AR20" s="5">
        <v>99.97</v>
      </c>
      <c r="AS20" s="5" t="s">
        <v>2385</v>
      </c>
      <c r="AT20" s="5">
        <v>0</v>
      </c>
      <c r="AU20" s="5" t="s">
        <v>2385</v>
      </c>
      <c r="AV20" s="5" t="s">
        <v>2385</v>
      </c>
      <c r="AW20" s="5"/>
      <c r="AX20" s="5"/>
      <c r="AY20" s="5"/>
      <c r="AZ20" s="5"/>
      <c r="BA20" s="5"/>
      <c r="BB20" s="5"/>
      <c r="BC20" s="5"/>
      <c r="BD20" s="5"/>
      <c r="BE20" s="5"/>
      <c r="BF20" s="5"/>
      <c r="BG20" s="5"/>
      <c r="BH20" s="5"/>
      <c r="BI20" s="5"/>
    </row>
    <row r="21" spans="1:61">
      <c r="A21" s="5" t="s">
        <v>2818</v>
      </c>
      <c r="B21" s="5" t="s">
        <v>2817</v>
      </c>
      <c r="C21" s="5" t="s">
        <v>5846</v>
      </c>
      <c r="D21" s="5">
        <v>2500000</v>
      </c>
      <c r="E21" s="5" t="s">
        <v>172</v>
      </c>
      <c r="F21" s="5" t="s">
        <v>2817</v>
      </c>
      <c r="G21" s="5" t="s">
        <v>2882</v>
      </c>
      <c r="H21" s="5" t="s">
        <v>1593</v>
      </c>
      <c r="I21" s="5" t="s">
        <v>6169</v>
      </c>
      <c r="J21" s="5">
        <v>2014</v>
      </c>
      <c r="K21" s="5" t="s">
        <v>3000</v>
      </c>
      <c r="L21" s="136" t="s">
        <v>178</v>
      </c>
      <c r="M21" s="5" t="s">
        <v>2819</v>
      </c>
      <c r="N21" s="161">
        <v>41730</v>
      </c>
      <c r="O21" s="5" t="s">
        <v>172</v>
      </c>
      <c r="P21" s="5" t="s">
        <v>172</v>
      </c>
      <c r="Q21" s="5" t="s">
        <v>172</v>
      </c>
      <c r="R21" s="5"/>
      <c r="S21" s="5" t="s">
        <v>172</v>
      </c>
      <c r="T21" s="5" t="s">
        <v>172</v>
      </c>
      <c r="U21" s="5" t="s">
        <v>2820</v>
      </c>
      <c r="V21" s="5" t="s">
        <v>449</v>
      </c>
      <c r="W21" s="5" t="s">
        <v>449</v>
      </c>
      <c r="X21" s="5" t="s">
        <v>172</v>
      </c>
      <c r="Y21" s="5" t="s">
        <v>2821</v>
      </c>
      <c r="Z21" s="5" t="s">
        <v>6586</v>
      </c>
      <c r="AA21" s="5" t="s">
        <v>172</v>
      </c>
      <c r="AB21" s="5">
        <v>2.8467099999999999E-2</v>
      </c>
      <c r="AC21" s="5" t="s">
        <v>177</v>
      </c>
      <c r="AD21" s="5" t="s">
        <v>449</v>
      </c>
      <c r="AE21" s="40">
        <v>3.2314799999999998E-2</v>
      </c>
      <c r="AF21" s="40" t="s">
        <v>177</v>
      </c>
      <c r="AG21" s="40" t="s">
        <v>449</v>
      </c>
      <c r="AH21" s="5" t="s">
        <v>177</v>
      </c>
      <c r="AI21" s="5" t="s">
        <v>177</v>
      </c>
      <c r="AJ21" s="5" t="s">
        <v>8572</v>
      </c>
      <c r="AK21" s="5">
        <v>1138922</v>
      </c>
      <c r="AL21" s="5">
        <v>15</v>
      </c>
      <c r="AM21" s="5" t="s">
        <v>2385</v>
      </c>
      <c r="AN21" s="5">
        <v>598503</v>
      </c>
      <c r="AO21" s="5" t="s">
        <v>2385</v>
      </c>
      <c r="AP21" s="5" t="s">
        <v>2385</v>
      </c>
      <c r="AQ21" s="5">
        <v>99.937611494226658</v>
      </c>
      <c r="AR21" s="5">
        <v>99.97</v>
      </c>
      <c r="AS21" s="5" t="s">
        <v>2385</v>
      </c>
      <c r="AT21" s="5">
        <v>0</v>
      </c>
      <c r="AU21" s="5" t="s">
        <v>2385</v>
      </c>
      <c r="AV21" s="5" t="s">
        <v>2385</v>
      </c>
      <c r="AW21" s="5"/>
      <c r="AX21" s="5"/>
      <c r="AY21" s="5"/>
      <c r="AZ21" s="5"/>
      <c r="BA21" s="5"/>
      <c r="BB21" s="5"/>
      <c r="BC21" s="5"/>
      <c r="BD21" s="5"/>
      <c r="BE21" s="5"/>
      <c r="BF21" s="5"/>
      <c r="BG21" s="5"/>
      <c r="BH21" s="5"/>
      <c r="BI21" s="5"/>
    </row>
    <row r="22" spans="1:61">
      <c r="A22" s="5" t="s">
        <v>2829</v>
      </c>
      <c r="B22" s="5" t="s">
        <v>2828</v>
      </c>
      <c r="C22" s="5" t="s">
        <v>5847</v>
      </c>
      <c r="D22" s="5">
        <v>2500000</v>
      </c>
      <c r="E22" s="5" t="s">
        <v>172</v>
      </c>
      <c r="F22" s="5" t="s">
        <v>2828</v>
      </c>
      <c r="G22" s="5" t="s">
        <v>2882</v>
      </c>
      <c r="H22" s="5" t="s">
        <v>1593</v>
      </c>
      <c r="I22" s="5" t="s">
        <v>6169</v>
      </c>
      <c r="J22" s="5">
        <v>2014</v>
      </c>
      <c r="K22" s="5" t="s">
        <v>3000</v>
      </c>
      <c r="L22" s="136" t="s">
        <v>178</v>
      </c>
      <c r="M22" s="5" t="s">
        <v>2819</v>
      </c>
      <c r="N22" s="161">
        <v>41730</v>
      </c>
      <c r="O22" s="5" t="s">
        <v>172</v>
      </c>
      <c r="P22" s="5" t="s">
        <v>172</v>
      </c>
      <c r="Q22" s="5" t="s">
        <v>172</v>
      </c>
      <c r="R22" s="5" t="s">
        <v>172</v>
      </c>
      <c r="S22" s="5" t="s">
        <v>172</v>
      </c>
      <c r="T22" s="5" t="s">
        <v>172</v>
      </c>
      <c r="U22" s="5" t="s">
        <v>2820</v>
      </c>
      <c r="V22" s="5" t="s">
        <v>449</v>
      </c>
      <c r="W22" s="5" t="s">
        <v>449</v>
      </c>
      <c r="X22" s="5" t="s">
        <v>172</v>
      </c>
      <c r="Y22" s="5" t="s">
        <v>2821</v>
      </c>
      <c r="Z22" s="5" t="s">
        <v>6586</v>
      </c>
      <c r="AA22" s="5" t="s">
        <v>172</v>
      </c>
      <c r="AB22" s="5">
        <v>2.8538999999999998E-2</v>
      </c>
      <c r="AC22" s="5" t="s">
        <v>177</v>
      </c>
      <c r="AD22" s="5" t="s">
        <v>449</v>
      </c>
      <c r="AE22" s="40">
        <v>3.2256E-2</v>
      </c>
      <c r="AF22" s="40" t="s">
        <v>177</v>
      </c>
      <c r="AG22" s="40" t="s">
        <v>449</v>
      </c>
      <c r="AH22" s="5" t="s">
        <v>177</v>
      </c>
      <c r="AI22" s="5" t="s">
        <v>177</v>
      </c>
      <c r="AJ22" s="5" t="s">
        <v>8574</v>
      </c>
      <c r="AK22" s="5">
        <v>1148366</v>
      </c>
      <c r="AL22" s="5">
        <v>27</v>
      </c>
      <c r="AM22" s="5" t="s">
        <v>2385</v>
      </c>
      <c r="AN22" s="5">
        <v>598539</v>
      </c>
      <c r="AO22" s="5" t="s">
        <v>2385</v>
      </c>
      <c r="AP22" s="5" t="s">
        <v>2385</v>
      </c>
      <c r="AQ22" s="5">
        <v>100.7662993261866</v>
      </c>
      <c r="AR22" s="5">
        <v>99.97</v>
      </c>
      <c r="AS22" s="5" t="s">
        <v>2385</v>
      </c>
      <c r="AT22" s="5">
        <v>0</v>
      </c>
      <c r="AU22" s="5" t="s">
        <v>2385</v>
      </c>
      <c r="AV22" s="5" t="s">
        <v>2385</v>
      </c>
      <c r="AW22" s="5"/>
      <c r="AX22" s="5"/>
      <c r="AY22" s="5"/>
      <c r="AZ22" s="5"/>
      <c r="BA22" s="5"/>
      <c r="BB22" s="5"/>
      <c r="BC22" s="5"/>
      <c r="BD22" s="5"/>
      <c r="BE22" s="5"/>
      <c r="BF22" s="5"/>
      <c r="BG22" s="5"/>
      <c r="BH22" s="5"/>
      <c r="BI22" s="5"/>
    </row>
    <row r="23" spans="1:61">
      <c r="A23" s="5" t="s">
        <v>85</v>
      </c>
      <c r="B23" s="5" t="s">
        <v>2</v>
      </c>
      <c r="C23" s="5" t="s">
        <v>2</v>
      </c>
      <c r="D23" s="5" t="s">
        <v>172</v>
      </c>
      <c r="E23" s="5" t="s">
        <v>172</v>
      </c>
      <c r="F23" s="5" t="s">
        <v>2</v>
      </c>
      <c r="G23" s="5" t="s">
        <v>9280</v>
      </c>
      <c r="H23" s="5" t="s">
        <v>1593</v>
      </c>
      <c r="I23" s="5" t="s">
        <v>6169</v>
      </c>
      <c r="J23" s="5">
        <v>1960</v>
      </c>
      <c r="K23" s="5" t="s">
        <v>2464</v>
      </c>
      <c r="L23" s="136" t="s">
        <v>172</v>
      </c>
      <c r="M23" s="5" t="s">
        <v>1591</v>
      </c>
      <c r="N23" s="5" t="s">
        <v>172</v>
      </c>
      <c r="O23" s="5" t="s">
        <v>172</v>
      </c>
      <c r="P23" s="5" t="s">
        <v>172</v>
      </c>
      <c r="Q23" s="5" t="s">
        <v>172</v>
      </c>
      <c r="R23" s="5" t="s">
        <v>172</v>
      </c>
      <c r="S23" s="5" t="s">
        <v>172</v>
      </c>
      <c r="T23" s="5" t="s">
        <v>172</v>
      </c>
      <c r="U23" s="5" t="s">
        <v>2814</v>
      </c>
      <c r="V23" s="5" t="s">
        <v>449</v>
      </c>
      <c r="W23" s="5" t="s">
        <v>449</v>
      </c>
      <c r="X23" s="5" t="s">
        <v>172</v>
      </c>
      <c r="Y23" s="5" t="s">
        <v>4745</v>
      </c>
      <c r="Z23" s="5" t="s">
        <v>6586</v>
      </c>
      <c r="AA23" s="5" t="s">
        <v>172</v>
      </c>
      <c r="AB23" s="5">
        <v>2.9425300000000001E-2</v>
      </c>
      <c r="AC23" s="5" t="s">
        <v>177</v>
      </c>
      <c r="AD23" s="5" t="s">
        <v>449</v>
      </c>
      <c r="AE23" s="40">
        <v>3.1895399999999997E-2</v>
      </c>
      <c r="AF23" s="40" t="s">
        <v>177</v>
      </c>
      <c r="AG23" s="40" t="s">
        <v>449</v>
      </c>
      <c r="AH23" s="5" t="s">
        <v>177</v>
      </c>
      <c r="AI23" s="5" t="s">
        <v>177</v>
      </c>
      <c r="AJ23" s="5" t="s">
        <v>7615</v>
      </c>
      <c r="AK23" s="5">
        <v>1139417</v>
      </c>
      <c r="AL23" s="5">
        <v>1</v>
      </c>
      <c r="AM23" s="5" t="s">
        <v>2385</v>
      </c>
      <c r="AN23" s="5">
        <v>1139417</v>
      </c>
      <c r="AO23" s="5" t="s">
        <v>2385</v>
      </c>
      <c r="AP23" s="5" t="s">
        <v>2385</v>
      </c>
      <c r="AQ23" s="5">
        <v>99.981046529891643</v>
      </c>
      <c r="AR23" s="5">
        <v>99.97</v>
      </c>
      <c r="AS23" s="5" t="s">
        <v>2385</v>
      </c>
      <c r="AT23" s="5">
        <v>0</v>
      </c>
      <c r="AU23" s="5" t="s">
        <v>2385</v>
      </c>
      <c r="AV23" s="5" t="s">
        <v>2385</v>
      </c>
      <c r="AW23" s="5"/>
      <c r="AX23" s="5"/>
      <c r="AY23" s="5"/>
      <c r="AZ23" s="5"/>
      <c r="BA23" s="5"/>
      <c r="BB23" s="5"/>
      <c r="BC23" s="5"/>
      <c r="BD23" s="5"/>
      <c r="BE23" s="5"/>
      <c r="BF23" s="5"/>
      <c r="BG23" s="5"/>
      <c r="BH23" s="5"/>
      <c r="BI23" s="5"/>
    </row>
    <row r="24" spans="1:61">
      <c r="A24" s="5" t="s">
        <v>6583</v>
      </c>
      <c r="B24" s="5" t="s">
        <v>1743</v>
      </c>
      <c r="C24" s="5" t="s">
        <v>5839</v>
      </c>
      <c r="D24" s="5">
        <v>2500000</v>
      </c>
      <c r="E24" s="5" t="s">
        <v>172</v>
      </c>
      <c r="F24" s="5" t="s">
        <v>1743</v>
      </c>
      <c r="G24" s="5" t="s">
        <v>2882</v>
      </c>
      <c r="H24" s="5" t="s">
        <v>1593</v>
      </c>
      <c r="I24" s="5" t="s">
        <v>6169</v>
      </c>
      <c r="J24" s="5">
        <v>1990</v>
      </c>
      <c r="K24" s="5" t="s">
        <v>2466</v>
      </c>
      <c r="L24" s="136" t="s">
        <v>6195</v>
      </c>
      <c r="M24" s="5" t="s">
        <v>1591</v>
      </c>
      <c r="N24" s="5" t="s">
        <v>172</v>
      </c>
      <c r="O24" s="5" t="s">
        <v>172</v>
      </c>
      <c r="P24" s="5" t="s">
        <v>172</v>
      </c>
      <c r="Q24" s="5" t="s">
        <v>172</v>
      </c>
      <c r="R24" s="5" t="s">
        <v>172</v>
      </c>
      <c r="S24" s="5" t="s">
        <v>172</v>
      </c>
      <c r="T24" s="5" t="s">
        <v>172</v>
      </c>
      <c r="U24" s="5" t="s">
        <v>2814</v>
      </c>
      <c r="V24" s="5" t="s">
        <v>449</v>
      </c>
      <c r="W24" s="5" t="s">
        <v>449</v>
      </c>
      <c r="X24" s="5" t="s">
        <v>172</v>
      </c>
      <c r="Y24" s="5" t="s">
        <v>1636</v>
      </c>
      <c r="Z24" s="5" t="s">
        <v>2253</v>
      </c>
      <c r="AA24" s="5" t="s">
        <v>172</v>
      </c>
      <c r="AB24" s="5">
        <v>6.2019999999999999E-2</v>
      </c>
      <c r="AC24" s="5" t="s">
        <v>177</v>
      </c>
      <c r="AD24" s="5" t="s">
        <v>449</v>
      </c>
      <c r="AE24" s="40">
        <v>4.9331600000000003E-2</v>
      </c>
      <c r="AF24" s="40" t="s">
        <v>177</v>
      </c>
      <c r="AG24" s="40" t="s">
        <v>449</v>
      </c>
      <c r="AH24" s="5" t="s">
        <v>177</v>
      </c>
      <c r="AI24" s="5" t="s">
        <v>177</v>
      </c>
      <c r="AJ24" s="5" t="s">
        <v>8541</v>
      </c>
      <c r="AK24" s="5">
        <v>1124698</v>
      </c>
      <c r="AL24" s="5">
        <v>49</v>
      </c>
      <c r="AM24" s="5" t="s">
        <v>2385</v>
      </c>
      <c r="AN24" s="5">
        <v>53362</v>
      </c>
      <c r="AO24" s="5" t="s">
        <v>2385</v>
      </c>
      <c r="AP24" s="5" t="s">
        <v>2385</v>
      </c>
      <c r="AQ24" s="5">
        <v>98.689490388572466</v>
      </c>
      <c r="AR24" s="5">
        <v>98.36</v>
      </c>
      <c r="AS24" s="5" t="s">
        <v>2385</v>
      </c>
      <c r="AT24" s="5">
        <v>0</v>
      </c>
      <c r="AU24" s="5" t="s">
        <v>2385</v>
      </c>
      <c r="AV24" s="5" t="s">
        <v>2385</v>
      </c>
      <c r="AW24" s="5"/>
      <c r="AX24" s="5"/>
      <c r="AY24" s="5"/>
      <c r="AZ24" s="5"/>
      <c r="BA24" s="5"/>
      <c r="BB24" s="5"/>
      <c r="BC24" s="5"/>
      <c r="BD24" s="5"/>
      <c r="BE24" s="5"/>
      <c r="BF24" s="5"/>
      <c r="BG24" s="5"/>
      <c r="BH24" s="5"/>
      <c r="BI24" s="5"/>
    </row>
    <row r="25" spans="1:61">
      <c r="A25" s="5" t="s">
        <v>6166</v>
      </c>
      <c r="B25" s="5" t="s">
        <v>5066</v>
      </c>
      <c r="C25" s="5" t="s">
        <v>5067</v>
      </c>
      <c r="D25" s="5">
        <v>547120</v>
      </c>
      <c r="E25" s="5" t="s">
        <v>172</v>
      </c>
      <c r="F25" s="5" t="s">
        <v>172</v>
      </c>
      <c r="G25" s="5" t="s">
        <v>2882</v>
      </c>
      <c r="H25" s="5" t="s">
        <v>1593</v>
      </c>
      <c r="I25" s="5" t="s">
        <v>6169</v>
      </c>
      <c r="J25" s="5">
        <v>2007</v>
      </c>
      <c r="K25" s="5" t="s">
        <v>3000</v>
      </c>
      <c r="L25" s="136" t="s">
        <v>6195</v>
      </c>
      <c r="M25" s="5" t="s">
        <v>2469</v>
      </c>
      <c r="N25" s="161">
        <v>39188</v>
      </c>
      <c r="O25" s="5" t="s">
        <v>172</v>
      </c>
      <c r="P25" s="5" t="s">
        <v>172</v>
      </c>
      <c r="Q25" s="5" t="s">
        <v>172</v>
      </c>
      <c r="R25" s="5" t="s">
        <v>172</v>
      </c>
      <c r="S25" s="5" t="s">
        <v>172</v>
      </c>
      <c r="T25" s="5" t="s">
        <v>172</v>
      </c>
      <c r="U25" s="5" t="s">
        <v>6201</v>
      </c>
      <c r="V25" s="5" t="s">
        <v>449</v>
      </c>
      <c r="W25" s="5" t="s">
        <v>449</v>
      </c>
      <c r="X25" s="5" t="s">
        <v>172</v>
      </c>
      <c r="Y25" s="5" t="s">
        <v>6200</v>
      </c>
      <c r="Z25" s="5" t="s">
        <v>6586</v>
      </c>
      <c r="AA25" s="5" t="s">
        <v>172</v>
      </c>
      <c r="AB25" s="5">
        <v>3.9661000000000002E-2</v>
      </c>
      <c r="AC25" s="5" t="s">
        <v>177</v>
      </c>
      <c r="AD25" s="5" t="s">
        <v>449</v>
      </c>
      <c r="AE25" s="40">
        <v>4.4798999999999999E-2</v>
      </c>
      <c r="AF25" s="40" t="s">
        <v>177</v>
      </c>
      <c r="AG25" s="40" t="s">
        <v>449</v>
      </c>
      <c r="AH25" s="5" t="s">
        <v>177</v>
      </c>
      <c r="AI25" s="5" t="s">
        <v>177</v>
      </c>
      <c r="AJ25" s="5" t="s">
        <v>8528</v>
      </c>
      <c r="AK25" s="5">
        <v>1138679</v>
      </c>
      <c r="AL25" s="5">
        <v>209</v>
      </c>
      <c r="AM25" s="5" t="s">
        <v>2385</v>
      </c>
      <c r="AN25" s="5">
        <v>11722</v>
      </c>
      <c r="AO25" s="5" t="s">
        <v>2385</v>
      </c>
      <c r="AP25" s="5" t="s">
        <v>2385</v>
      </c>
      <c r="AQ25" s="5">
        <v>99.916288840354753</v>
      </c>
      <c r="AR25" s="5">
        <v>99.71</v>
      </c>
      <c r="AS25" s="5" t="s">
        <v>2385</v>
      </c>
      <c r="AT25" s="5">
        <v>2.15</v>
      </c>
      <c r="AU25" s="5" t="s">
        <v>2385</v>
      </c>
      <c r="AV25" s="5" t="s">
        <v>2385</v>
      </c>
      <c r="AW25" s="5"/>
      <c r="AX25" s="5"/>
      <c r="AY25" s="5"/>
      <c r="AZ25" s="5"/>
      <c r="BA25" s="5"/>
      <c r="BB25" s="5"/>
      <c r="BC25" s="5"/>
      <c r="BD25" s="5"/>
      <c r="BE25" s="5"/>
      <c r="BF25" s="5"/>
      <c r="BG25" s="5"/>
      <c r="BH25" s="5"/>
      <c r="BI25" s="5"/>
    </row>
    <row r="26" spans="1:61">
      <c r="A26" s="5" t="s">
        <v>2832</v>
      </c>
      <c r="B26" s="5" t="s">
        <v>2831</v>
      </c>
      <c r="C26" s="5" t="s">
        <v>5848</v>
      </c>
      <c r="D26" s="5">
        <v>2500000</v>
      </c>
      <c r="E26" s="5" t="s">
        <v>172</v>
      </c>
      <c r="F26" s="5" t="s">
        <v>2831</v>
      </c>
      <c r="G26" s="5" t="s">
        <v>2882</v>
      </c>
      <c r="H26" s="5" t="s">
        <v>1593</v>
      </c>
      <c r="I26" s="5" t="s">
        <v>6169</v>
      </c>
      <c r="J26" s="5">
        <v>2015</v>
      </c>
      <c r="K26" s="5" t="s">
        <v>3000</v>
      </c>
      <c r="L26" s="136" t="s">
        <v>6195</v>
      </c>
      <c r="M26" s="5" t="s">
        <v>1551</v>
      </c>
      <c r="N26" s="161">
        <v>42309</v>
      </c>
      <c r="O26" s="5" t="s">
        <v>172</v>
      </c>
      <c r="P26" s="5" t="s">
        <v>172</v>
      </c>
      <c r="Q26" s="5" t="s">
        <v>172</v>
      </c>
      <c r="R26" s="5" t="s">
        <v>172</v>
      </c>
      <c r="S26" s="5" t="s">
        <v>172</v>
      </c>
      <c r="T26" s="5" t="s">
        <v>172</v>
      </c>
      <c r="U26" s="5" t="s">
        <v>2820</v>
      </c>
      <c r="V26" s="5" t="s">
        <v>449</v>
      </c>
      <c r="W26" s="10" t="s">
        <v>449</v>
      </c>
      <c r="X26" s="5" t="s">
        <v>172</v>
      </c>
      <c r="Y26" s="5" t="s">
        <v>2834</v>
      </c>
      <c r="Z26" s="5" t="s">
        <v>6586</v>
      </c>
      <c r="AA26" s="5" t="s">
        <v>172</v>
      </c>
      <c r="AB26" s="5">
        <v>3.8710700000000001E-2</v>
      </c>
      <c r="AC26" s="5" t="s">
        <v>177</v>
      </c>
      <c r="AD26" s="5" t="s">
        <v>449</v>
      </c>
      <c r="AE26" s="40">
        <v>6.6327300000000006E-2</v>
      </c>
      <c r="AF26" s="40" t="s">
        <v>177</v>
      </c>
      <c r="AG26" s="40" t="s">
        <v>449</v>
      </c>
      <c r="AH26" s="5" t="s">
        <v>177</v>
      </c>
      <c r="AI26" s="5" t="s">
        <v>177</v>
      </c>
      <c r="AJ26" s="5" t="s">
        <v>8575</v>
      </c>
      <c r="AK26" s="5">
        <v>1142728</v>
      </c>
      <c r="AL26" s="5">
        <v>33</v>
      </c>
      <c r="AM26" s="5" t="s">
        <v>2385</v>
      </c>
      <c r="AN26" s="5">
        <v>299213</v>
      </c>
      <c r="AO26" s="5" t="s">
        <v>2385</v>
      </c>
      <c r="AP26" s="5" t="s">
        <v>2385</v>
      </c>
      <c r="AQ26" s="5">
        <v>100.27157865733969</v>
      </c>
      <c r="AR26" s="5">
        <v>99.97</v>
      </c>
      <c r="AS26" s="5" t="s">
        <v>2385</v>
      </c>
      <c r="AT26" s="5">
        <v>0.09</v>
      </c>
      <c r="AU26" s="5" t="s">
        <v>2385</v>
      </c>
      <c r="AV26" s="5" t="s">
        <v>2385</v>
      </c>
      <c r="AW26" s="5"/>
      <c r="AX26" s="5"/>
      <c r="AY26" s="5"/>
      <c r="AZ26" s="5"/>
      <c r="BA26" s="5"/>
      <c r="BB26" s="5"/>
      <c r="BC26" s="5"/>
      <c r="BD26" s="5"/>
      <c r="BE26" s="5"/>
      <c r="BF26" s="5"/>
      <c r="BG26" s="5"/>
      <c r="BH26" s="5"/>
      <c r="BI26" s="5"/>
    </row>
    <row r="27" spans="1:61">
      <c r="A27" s="5" t="s">
        <v>3099</v>
      </c>
      <c r="B27" s="5" t="s">
        <v>5437</v>
      </c>
      <c r="C27" s="5" t="s">
        <v>5438</v>
      </c>
      <c r="D27" s="5">
        <v>1964426</v>
      </c>
      <c r="E27" s="5" t="s">
        <v>172</v>
      </c>
      <c r="F27" s="5" t="s">
        <v>4782</v>
      </c>
      <c r="G27" s="5" t="s">
        <v>2882</v>
      </c>
      <c r="H27" s="5" t="s">
        <v>1593</v>
      </c>
      <c r="I27" s="5" t="s">
        <v>6169</v>
      </c>
      <c r="J27" s="5">
        <v>2013</v>
      </c>
      <c r="K27" s="5" t="s">
        <v>6192</v>
      </c>
      <c r="L27" s="136" t="s">
        <v>178</v>
      </c>
      <c r="M27" s="5" t="s">
        <v>2383</v>
      </c>
      <c r="N27" s="5" t="s">
        <v>172</v>
      </c>
      <c r="O27" s="5" t="s">
        <v>172</v>
      </c>
      <c r="P27" s="5" t="s">
        <v>172</v>
      </c>
      <c r="Q27" s="5" t="s">
        <v>172</v>
      </c>
      <c r="R27" s="5" t="s">
        <v>172</v>
      </c>
      <c r="S27" s="5" t="s">
        <v>172</v>
      </c>
      <c r="T27" s="5" t="s">
        <v>172</v>
      </c>
      <c r="U27" s="5" t="s">
        <v>2814</v>
      </c>
      <c r="V27" s="5" t="s">
        <v>177</v>
      </c>
      <c r="W27" s="10" t="s">
        <v>449</v>
      </c>
      <c r="X27" s="5" t="s">
        <v>6603</v>
      </c>
      <c r="Y27" s="5" t="s">
        <v>4034</v>
      </c>
      <c r="Z27" s="5" t="s">
        <v>6587</v>
      </c>
      <c r="AA27" s="5" t="s">
        <v>172</v>
      </c>
      <c r="AB27" s="5">
        <v>4.5661199999999999E-2</v>
      </c>
      <c r="AC27" s="5" t="s">
        <v>177</v>
      </c>
      <c r="AD27" s="5" t="s">
        <v>449</v>
      </c>
      <c r="AE27" s="40">
        <v>9.0859700000000002E-2</v>
      </c>
      <c r="AF27" s="40" t="s">
        <v>177</v>
      </c>
      <c r="AG27" s="40" t="s">
        <v>449</v>
      </c>
      <c r="AH27" s="5" t="s">
        <v>177</v>
      </c>
      <c r="AI27" s="5" t="s">
        <v>177</v>
      </c>
      <c r="AJ27" s="5" t="s">
        <v>7817</v>
      </c>
      <c r="AK27" s="5">
        <v>1142382</v>
      </c>
      <c r="AL27" s="5">
        <v>394</v>
      </c>
      <c r="AM27" s="5" t="s">
        <v>2385</v>
      </c>
      <c r="AN27" s="5">
        <v>4083</v>
      </c>
      <c r="AO27" s="5" t="s">
        <v>2385</v>
      </c>
      <c r="AP27" s="5" t="s">
        <v>2386</v>
      </c>
      <c r="AQ27" s="5">
        <v>100.24121800614761</v>
      </c>
      <c r="AR27" s="5">
        <v>98.36</v>
      </c>
      <c r="AS27" s="5" t="s">
        <v>2385</v>
      </c>
      <c r="AT27" s="5">
        <v>3.21</v>
      </c>
      <c r="AU27" s="5" t="s">
        <v>2385</v>
      </c>
      <c r="AV27" s="5" t="s">
        <v>2385</v>
      </c>
      <c r="AW27" s="5"/>
      <c r="AX27" s="5"/>
      <c r="AY27" s="5"/>
      <c r="AZ27" s="5"/>
      <c r="BA27" s="5"/>
      <c r="BB27" s="5"/>
      <c r="BC27" s="5"/>
      <c r="BD27" s="5"/>
      <c r="BE27" s="5"/>
      <c r="BF27" s="5"/>
      <c r="BG27" s="5"/>
      <c r="BH27" s="5"/>
      <c r="BI27" s="5"/>
    </row>
    <row r="28" spans="1:61">
      <c r="A28" s="5" t="s">
        <v>3097</v>
      </c>
      <c r="B28" s="5" t="s">
        <v>5658</v>
      </c>
      <c r="C28" s="5" t="s">
        <v>5659</v>
      </c>
      <c r="D28" s="5">
        <v>2500000</v>
      </c>
      <c r="E28" s="5" t="s">
        <v>172</v>
      </c>
      <c r="F28" s="5" t="s">
        <v>4787</v>
      </c>
      <c r="G28" s="5" t="s">
        <v>2882</v>
      </c>
      <c r="H28" s="5" t="s">
        <v>1593</v>
      </c>
      <c r="I28" s="5" t="s">
        <v>6169</v>
      </c>
      <c r="J28" s="5">
        <v>2013</v>
      </c>
      <c r="K28" s="5" t="s">
        <v>6192</v>
      </c>
      <c r="L28" s="136" t="s">
        <v>178</v>
      </c>
      <c r="M28" s="5" t="s">
        <v>2383</v>
      </c>
      <c r="N28" s="5" t="s">
        <v>172</v>
      </c>
      <c r="O28" s="5" t="s">
        <v>172</v>
      </c>
      <c r="P28" s="5" t="s">
        <v>172</v>
      </c>
      <c r="Q28" s="5" t="s">
        <v>172</v>
      </c>
      <c r="R28" s="5" t="s">
        <v>172</v>
      </c>
      <c r="S28" s="5" t="s">
        <v>172</v>
      </c>
      <c r="T28" s="5" t="s">
        <v>172</v>
      </c>
      <c r="U28" s="5" t="s">
        <v>2814</v>
      </c>
      <c r="V28" s="5" t="s">
        <v>177</v>
      </c>
      <c r="W28" s="10" t="s">
        <v>449</v>
      </c>
      <c r="X28" s="5" t="s">
        <v>6603</v>
      </c>
      <c r="Y28" s="5" t="s">
        <v>4034</v>
      </c>
      <c r="Z28" s="5" t="s">
        <v>6587</v>
      </c>
      <c r="AA28" s="5" t="s">
        <v>172</v>
      </c>
      <c r="AB28" s="5">
        <v>3.8518499999999997E-2</v>
      </c>
      <c r="AC28" s="5" t="s">
        <v>177</v>
      </c>
      <c r="AD28" s="5" t="s">
        <v>449</v>
      </c>
      <c r="AE28" s="40">
        <v>6.3368800000000003E-2</v>
      </c>
      <c r="AF28" s="40" t="s">
        <v>177</v>
      </c>
      <c r="AG28" s="40" t="s">
        <v>449</v>
      </c>
      <c r="AH28" s="5" t="s">
        <v>177</v>
      </c>
      <c r="AI28" s="5" t="s">
        <v>177</v>
      </c>
      <c r="AJ28" s="5" t="s">
        <v>7824</v>
      </c>
      <c r="AK28" s="5">
        <v>1145382</v>
      </c>
      <c r="AL28" s="5">
        <v>210</v>
      </c>
      <c r="AM28" s="5" t="s">
        <v>2385</v>
      </c>
      <c r="AN28" s="5">
        <v>9128</v>
      </c>
      <c r="AO28" s="5" t="s">
        <v>2385</v>
      </c>
      <c r="AP28" s="5" t="s">
        <v>2385</v>
      </c>
      <c r="AQ28" s="5">
        <v>100.50446064654149</v>
      </c>
      <c r="AR28" s="5">
        <v>99.97</v>
      </c>
      <c r="AS28" s="5" t="s">
        <v>2385</v>
      </c>
      <c r="AT28" s="5">
        <v>2</v>
      </c>
      <c r="AU28" s="5" t="s">
        <v>2385</v>
      </c>
      <c r="AV28" s="5" t="s">
        <v>2385</v>
      </c>
      <c r="AW28" s="5"/>
      <c r="AX28" s="5"/>
      <c r="AY28" s="5"/>
      <c r="AZ28" s="5"/>
      <c r="BA28" s="5"/>
      <c r="BB28" s="5"/>
      <c r="BC28" s="5"/>
      <c r="BD28" s="5"/>
      <c r="BE28" s="5"/>
      <c r="BF28" s="5"/>
      <c r="BG28" s="5"/>
      <c r="BH28" s="5"/>
      <c r="BI28" s="5"/>
    </row>
    <row r="29" spans="1:61">
      <c r="A29" s="5" t="s">
        <v>3096</v>
      </c>
      <c r="B29" s="5" t="s">
        <v>5653</v>
      </c>
      <c r="C29" s="5" t="s">
        <v>5654</v>
      </c>
      <c r="D29" s="5">
        <v>2500000</v>
      </c>
      <c r="E29" s="5" t="s">
        <v>172</v>
      </c>
      <c r="F29" s="5" t="s">
        <v>4776</v>
      </c>
      <c r="G29" s="5" t="s">
        <v>2882</v>
      </c>
      <c r="H29" s="5" t="s">
        <v>1593</v>
      </c>
      <c r="I29" s="5" t="s">
        <v>6169</v>
      </c>
      <c r="J29" s="5">
        <v>2013</v>
      </c>
      <c r="K29" s="5" t="s">
        <v>6192</v>
      </c>
      <c r="L29" s="136" t="s">
        <v>178</v>
      </c>
      <c r="M29" s="5" t="s">
        <v>2383</v>
      </c>
      <c r="N29" s="5" t="s">
        <v>172</v>
      </c>
      <c r="O29" s="5" t="s">
        <v>172</v>
      </c>
      <c r="P29" s="5" t="s">
        <v>172</v>
      </c>
      <c r="Q29" s="5" t="s">
        <v>172</v>
      </c>
      <c r="R29" s="5" t="s">
        <v>172</v>
      </c>
      <c r="S29" s="5" t="s">
        <v>172</v>
      </c>
      <c r="T29" s="5" t="s">
        <v>172</v>
      </c>
      <c r="U29" s="5" t="s">
        <v>2814</v>
      </c>
      <c r="V29" s="5" t="s">
        <v>177</v>
      </c>
      <c r="W29" s="10" t="s">
        <v>449</v>
      </c>
      <c r="X29" s="5" t="s">
        <v>6603</v>
      </c>
      <c r="Y29" s="5" t="s">
        <v>4034</v>
      </c>
      <c r="Z29" s="5" t="s">
        <v>6587</v>
      </c>
      <c r="AA29" s="5" t="s">
        <v>172</v>
      </c>
      <c r="AB29" s="5">
        <v>3.8471199999999997E-2</v>
      </c>
      <c r="AC29" s="5" t="s">
        <v>177</v>
      </c>
      <c r="AD29" s="5" t="s">
        <v>449</v>
      </c>
      <c r="AE29" s="40">
        <v>6.6240400000000005E-2</v>
      </c>
      <c r="AF29" s="40" t="s">
        <v>177</v>
      </c>
      <c r="AG29" s="40" t="s">
        <v>449</v>
      </c>
      <c r="AH29" s="5" t="s">
        <v>177</v>
      </c>
      <c r="AI29" s="5" t="s">
        <v>177</v>
      </c>
      <c r="AJ29" s="5" t="s">
        <v>7811</v>
      </c>
      <c r="AK29" s="5">
        <v>1142286</v>
      </c>
      <c r="AL29" s="5">
        <v>230</v>
      </c>
      <c r="AM29" s="5" t="s">
        <v>2385</v>
      </c>
      <c r="AN29" s="5">
        <v>7922</v>
      </c>
      <c r="AO29" s="5" t="s">
        <v>2385</v>
      </c>
      <c r="AP29" s="5" t="s">
        <v>2385</v>
      </c>
      <c r="AQ29" s="5">
        <v>100.23279424165499</v>
      </c>
      <c r="AR29" s="5">
        <v>99.97</v>
      </c>
      <c r="AS29" s="5" t="s">
        <v>2385</v>
      </c>
      <c r="AT29" s="5">
        <v>5.19</v>
      </c>
      <c r="AU29" s="5" t="s">
        <v>2386</v>
      </c>
      <c r="AV29" s="5" t="s">
        <v>2385</v>
      </c>
      <c r="AW29" s="5"/>
      <c r="AX29" s="5"/>
      <c r="AY29" s="5"/>
      <c r="AZ29" s="5"/>
      <c r="BA29" s="5"/>
      <c r="BB29" s="5"/>
      <c r="BC29" s="5"/>
      <c r="BD29" s="5"/>
      <c r="BE29" s="5"/>
      <c r="BF29" s="5"/>
      <c r="BG29" s="5"/>
      <c r="BH29" s="5"/>
      <c r="BI29" s="5"/>
    </row>
    <row r="30" spans="1:61">
      <c r="A30" s="5" t="s">
        <v>3093</v>
      </c>
      <c r="B30" s="81" t="s">
        <v>9231</v>
      </c>
      <c r="C30" s="5" t="s">
        <v>6125</v>
      </c>
      <c r="D30" s="5">
        <v>3761468</v>
      </c>
      <c r="E30" s="5" t="s">
        <v>5808</v>
      </c>
      <c r="F30" s="5" t="s">
        <v>6564</v>
      </c>
      <c r="G30" s="5" t="s">
        <v>2882</v>
      </c>
      <c r="H30" s="5" t="s">
        <v>1593</v>
      </c>
      <c r="I30" s="5" t="s">
        <v>6169</v>
      </c>
      <c r="J30" s="5">
        <v>2014</v>
      </c>
      <c r="K30" s="5" t="s">
        <v>6192</v>
      </c>
      <c r="L30" s="136" t="s">
        <v>178</v>
      </c>
      <c r="M30" s="5" t="s">
        <v>2383</v>
      </c>
      <c r="N30" s="5" t="s">
        <v>172</v>
      </c>
      <c r="O30" s="5" t="s">
        <v>172</v>
      </c>
      <c r="P30" s="5" t="s">
        <v>172</v>
      </c>
      <c r="Q30" s="5" t="s">
        <v>172</v>
      </c>
      <c r="R30" s="5" t="s">
        <v>172</v>
      </c>
      <c r="S30" s="5" t="s">
        <v>172</v>
      </c>
      <c r="T30" s="5" t="s">
        <v>172</v>
      </c>
      <c r="U30" s="5" t="s">
        <v>2814</v>
      </c>
      <c r="V30" s="5" t="s">
        <v>177</v>
      </c>
      <c r="W30" s="10" t="s">
        <v>449</v>
      </c>
      <c r="X30" s="5" t="s">
        <v>6603</v>
      </c>
      <c r="Y30" s="5" t="s">
        <v>4034</v>
      </c>
      <c r="Z30" s="5" t="s">
        <v>6587</v>
      </c>
      <c r="AA30" s="5" t="s">
        <v>172</v>
      </c>
      <c r="AB30" s="5">
        <v>3.03492E-2</v>
      </c>
      <c r="AC30" s="5" t="s">
        <v>177</v>
      </c>
      <c r="AD30" s="5" t="s">
        <v>449</v>
      </c>
      <c r="AE30" s="40">
        <v>4.1844899999999997E-2</v>
      </c>
      <c r="AF30" s="40" t="s">
        <v>177</v>
      </c>
      <c r="AG30" s="40" t="s">
        <v>449</v>
      </c>
      <c r="AH30" s="5" t="s">
        <v>177</v>
      </c>
      <c r="AI30" s="5" t="s">
        <v>177</v>
      </c>
      <c r="AJ30" s="5" t="s">
        <v>8213</v>
      </c>
      <c r="AK30" s="5">
        <v>1130162</v>
      </c>
      <c r="AL30" s="5">
        <v>61</v>
      </c>
      <c r="AM30" s="5" t="s">
        <v>2385</v>
      </c>
      <c r="AN30" s="5">
        <v>44192</v>
      </c>
      <c r="AO30" s="5" t="s">
        <v>2385</v>
      </c>
      <c r="AP30" s="5" t="s">
        <v>2385</v>
      </c>
      <c r="AQ30" s="5">
        <v>99.168942984276526</v>
      </c>
      <c r="AR30" s="5">
        <v>99.57</v>
      </c>
      <c r="AS30" s="5" t="s">
        <v>2385</v>
      </c>
      <c r="AT30" s="5">
        <v>0.36</v>
      </c>
      <c r="AU30" s="5" t="s">
        <v>2385</v>
      </c>
      <c r="AV30" s="5" t="s">
        <v>2385</v>
      </c>
      <c r="AW30" s="5"/>
      <c r="AX30" s="5"/>
      <c r="AY30" s="5"/>
      <c r="AZ30" s="5"/>
      <c r="BA30" s="5"/>
      <c r="BB30" s="5"/>
      <c r="BC30" s="5"/>
      <c r="BD30" s="5"/>
      <c r="BE30" s="5"/>
      <c r="BF30" s="5"/>
      <c r="BG30" s="5"/>
      <c r="BH30" s="5"/>
      <c r="BI30" s="5"/>
    </row>
    <row r="31" spans="1:61">
      <c r="A31" s="5" t="s">
        <v>3101</v>
      </c>
      <c r="B31" s="5" t="s">
        <v>5448</v>
      </c>
      <c r="C31" s="5" t="s">
        <v>5449</v>
      </c>
      <c r="D31" s="5">
        <v>1996686</v>
      </c>
      <c r="E31" s="5" t="s">
        <v>172</v>
      </c>
      <c r="F31" s="5" t="s">
        <v>4778</v>
      </c>
      <c r="G31" s="5" t="s">
        <v>2882</v>
      </c>
      <c r="H31" s="5" t="s">
        <v>1593</v>
      </c>
      <c r="I31" s="5" t="s">
        <v>6169</v>
      </c>
      <c r="J31" s="5">
        <v>2015</v>
      </c>
      <c r="K31" s="5" t="s">
        <v>6192</v>
      </c>
      <c r="L31" s="136" t="s">
        <v>178</v>
      </c>
      <c r="M31" s="5" t="s">
        <v>2383</v>
      </c>
      <c r="N31" s="5" t="s">
        <v>172</v>
      </c>
      <c r="O31" s="5" t="s">
        <v>172</v>
      </c>
      <c r="P31" s="5" t="s">
        <v>172</v>
      </c>
      <c r="Q31" s="5" t="s">
        <v>172</v>
      </c>
      <c r="R31" s="5" t="s">
        <v>172</v>
      </c>
      <c r="S31" s="5" t="s">
        <v>172</v>
      </c>
      <c r="T31" s="5" t="s">
        <v>172</v>
      </c>
      <c r="U31" s="5" t="s">
        <v>2814</v>
      </c>
      <c r="V31" s="5" t="s">
        <v>177</v>
      </c>
      <c r="W31" s="10" t="s">
        <v>449</v>
      </c>
      <c r="X31" s="5" t="s">
        <v>6603</v>
      </c>
      <c r="Y31" s="5" t="s">
        <v>4034</v>
      </c>
      <c r="Z31" s="5" t="s">
        <v>6587</v>
      </c>
      <c r="AA31" s="5" t="s">
        <v>172</v>
      </c>
      <c r="AB31" s="5">
        <v>5.1027799999999998E-2</v>
      </c>
      <c r="AC31" s="5" t="s">
        <v>177</v>
      </c>
      <c r="AD31" s="5" t="s">
        <v>449</v>
      </c>
      <c r="AE31" s="40">
        <v>0.10174</v>
      </c>
      <c r="AF31" s="40" t="s">
        <v>177</v>
      </c>
      <c r="AG31" s="40" t="s">
        <v>449</v>
      </c>
      <c r="AH31" s="5" t="s">
        <v>177</v>
      </c>
      <c r="AI31" s="5" t="s">
        <v>177</v>
      </c>
      <c r="AJ31" s="5" t="s">
        <v>7813</v>
      </c>
      <c r="AK31" s="5">
        <v>1140461</v>
      </c>
      <c r="AL31" s="5">
        <v>327</v>
      </c>
      <c r="AM31" s="5" t="s">
        <v>2385</v>
      </c>
      <c r="AN31" s="5">
        <v>5133</v>
      </c>
      <c r="AO31" s="5" t="s">
        <v>2385</v>
      </c>
      <c r="AP31" s="5" t="s">
        <v>2385</v>
      </c>
      <c r="AQ31" s="5">
        <v>100.07265496874871</v>
      </c>
      <c r="AR31" s="5">
        <v>96.75</v>
      </c>
      <c r="AS31" s="5" t="s">
        <v>2385</v>
      </c>
      <c r="AT31" s="5">
        <v>5.18</v>
      </c>
      <c r="AU31" s="5" t="s">
        <v>2386</v>
      </c>
      <c r="AV31" s="5" t="s">
        <v>2385</v>
      </c>
      <c r="AW31" s="5"/>
      <c r="AX31" s="5"/>
      <c r="AY31" s="5"/>
      <c r="AZ31" s="5"/>
      <c r="BA31" s="5"/>
      <c r="BB31" s="5"/>
      <c r="BC31" s="5"/>
      <c r="BD31" s="5"/>
      <c r="BE31" s="5"/>
      <c r="BF31" s="5"/>
      <c r="BG31" s="5"/>
      <c r="BH31" s="5"/>
      <c r="BI31" s="5"/>
    </row>
    <row r="32" spans="1:61">
      <c r="A32" s="5" t="s">
        <v>3105</v>
      </c>
      <c r="B32" s="81" t="s">
        <v>9234</v>
      </c>
      <c r="C32" s="5" t="s">
        <v>6120</v>
      </c>
      <c r="D32" s="5">
        <v>3010827</v>
      </c>
      <c r="E32" s="5" t="s">
        <v>5796</v>
      </c>
      <c r="F32" s="5" t="s">
        <v>6570</v>
      </c>
      <c r="G32" s="5" t="s">
        <v>2882</v>
      </c>
      <c r="H32" s="5" t="s">
        <v>1593</v>
      </c>
      <c r="I32" s="5" t="s">
        <v>6169</v>
      </c>
      <c r="J32" s="5">
        <v>2015</v>
      </c>
      <c r="K32" s="5" t="s">
        <v>6192</v>
      </c>
      <c r="L32" s="136" t="s">
        <v>178</v>
      </c>
      <c r="M32" s="5" t="s">
        <v>2383</v>
      </c>
      <c r="N32" s="5" t="s">
        <v>172</v>
      </c>
      <c r="O32" s="5" t="s">
        <v>172</v>
      </c>
      <c r="P32" s="5" t="s">
        <v>172</v>
      </c>
      <c r="Q32" s="5" t="s">
        <v>172</v>
      </c>
      <c r="R32" s="5" t="s">
        <v>172</v>
      </c>
      <c r="S32" s="5" t="s">
        <v>172</v>
      </c>
      <c r="T32" s="5" t="s">
        <v>172</v>
      </c>
      <c r="U32" s="5" t="s">
        <v>2814</v>
      </c>
      <c r="V32" s="5" t="s">
        <v>177</v>
      </c>
      <c r="W32" s="10" t="s">
        <v>449</v>
      </c>
      <c r="X32" s="5" t="s">
        <v>6603</v>
      </c>
      <c r="Y32" s="5" t="s">
        <v>4034</v>
      </c>
      <c r="Z32" s="5" t="s">
        <v>6587</v>
      </c>
      <c r="AA32" s="5" t="s">
        <v>172</v>
      </c>
      <c r="AB32" s="5">
        <v>5.31417E-2</v>
      </c>
      <c r="AC32" s="5" t="s">
        <v>177</v>
      </c>
      <c r="AD32" s="5" t="s">
        <v>449</v>
      </c>
      <c r="AE32" s="40">
        <v>0.15243799999999999</v>
      </c>
      <c r="AF32" s="40" t="s">
        <v>177</v>
      </c>
      <c r="AG32" s="40" t="s">
        <v>449</v>
      </c>
      <c r="AH32" s="5" t="s">
        <v>177</v>
      </c>
      <c r="AI32" s="5" t="s">
        <v>177</v>
      </c>
      <c r="AJ32" s="5" t="s">
        <v>8204</v>
      </c>
      <c r="AK32" s="5">
        <v>1147535</v>
      </c>
      <c r="AL32" s="5">
        <v>432</v>
      </c>
      <c r="AM32" s="5" t="s">
        <v>2385</v>
      </c>
      <c r="AN32" s="5">
        <v>3700</v>
      </c>
      <c r="AO32" s="5" t="s">
        <v>2385</v>
      </c>
      <c r="AP32" s="5" t="s">
        <v>2386</v>
      </c>
      <c r="AQ32" s="5">
        <v>100.69338111479749</v>
      </c>
      <c r="AR32" s="5">
        <v>99.57</v>
      </c>
      <c r="AS32" s="5" t="s">
        <v>2385</v>
      </c>
      <c r="AT32" s="5">
        <v>5.03</v>
      </c>
      <c r="AU32" s="5" t="s">
        <v>2386</v>
      </c>
      <c r="AV32" s="5" t="s">
        <v>2385</v>
      </c>
      <c r="AW32" s="5"/>
      <c r="AX32" s="5"/>
      <c r="AY32" s="5"/>
      <c r="AZ32" s="5"/>
      <c r="BA32" s="5"/>
      <c r="BB32" s="5"/>
      <c r="BC32" s="5"/>
      <c r="BD32" s="5"/>
      <c r="BE32" s="5"/>
      <c r="BF32" s="5"/>
      <c r="BG32" s="5"/>
      <c r="BH32" s="5"/>
      <c r="BI32" s="5"/>
    </row>
    <row r="33" spans="1:61">
      <c r="A33" s="5" t="s">
        <v>3104</v>
      </c>
      <c r="B33" s="81" t="s">
        <v>9235</v>
      </c>
      <c r="C33" s="5" t="s">
        <v>6127</v>
      </c>
      <c r="D33" s="5">
        <v>3101278</v>
      </c>
      <c r="E33" s="5" t="s">
        <v>5800</v>
      </c>
      <c r="F33" s="5" t="s">
        <v>6572</v>
      </c>
      <c r="G33" s="5" t="s">
        <v>2882</v>
      </c>
      <c r="H33" s="5" t="s">
        <v>1593</v>
      </c>
      <c r="I33" s="5" t="s">
        <v>6169</v>
      </c>
      <c r="J33" s="5">
        <v>2015</v>
      </c>
      <c r="K33" s="5" t="s">
        <v>6192</v>
      </c>
      <c r="L33" s="136" t="s">
        <v>178</v>
      </c>
      <c r="M33" s="5" t="s">
        <v>2383</v>
      </c>
      <c r="N33" s="5" t="s">
        <v>172</v>
      </c>
      <c r="O33" s="5" t="s">
        <v>172</v>
      </c>
      <c r="P33" s="5" t="s">
        <v>172</v>
      </c>
      <c r="Q33" s="5" t="s">
        <v>172</v>
      </c>
      <c r="R33" s="5" t="s">
        <v>172</v>
      </c>
      <c r="S33" s="5" t="s">
        <v>172</v>
      </c>
      <c r="T33" s="5" t="s">
        <v>172</v>
      </c>
      <c r="U33" s="5" t="s">
        <v>2814</v>
      </c>
      <c r="V33" s="5" t="s">
        <v>177</v>
      </c>
      <c r="W33" s="10" t="s">
        <v>449</v>
      </c>
      <c r="X33" s="5" t="s">
        <v>6603</v>
      </c>
      <c r="Y33" s="5" t="s">
        <v>4034</v>
      </c>
      <c r="Z33" s="5" t="s">
        <v>6587</v>
      </c>
      <c r="AA33" s="5" t="s">
        <v>172</v>
      </c>
      <c r="AB33" s="5">
        <v>5.4692200000000003E-2</v>
      </c>
      <c r="AC33" s="5" t="s">
        <v>177</v>
      </c>
      <c r="AD33" s="5" t="s">
        <v>449</v>
      </c>
      <c r="AE33" s="40">
        <v>0.15080099999999999</v>
      </c>
      <c r="AF33" s="40" t="s">
        <v>177</v>
      </c>
      <c r="AG33" s="40" t="s">
        <v>449</v>
      </c>
      <c r="AH33" s="5" t="s">
        <v>177</v>
      </c>
      <c r="AI33" s="5" t="s">
        <v>177</v>
      </c>
      <c r="AJ33" s="5" t="s">
        <v>8206</v>
      </c>
      <c r="AK33" s="5">
        <v>1142723</v>
      </c>
      <c r="AL33" s="5">
        <v>444</v>
      </c>
      <c r="AM33" s="5" t="s">
        <v>2385</v>
      </c>
      <c r="AN33" s="5">
        <v>3819</v>
      </c>
      <c r="AO33" s="5" t="s">
        <v>2385</v>
      </c>
      <c r="AP33" s="5" t="s">
        <v>2386</v>
      </c>
      <c r="AQ33" s="5">
        <v>100.2711399196057</v>
      </c>
      <c r="AR33" s="5">
        <v>97.02</v>
      </c>
      <c r="AS33" s="5" t="s">
        <v>2385</v>
      </c>
      <c r="AT33" s="5">
        <v>7.5</v>
      </c>
      <c r="AU33" s="5" t="s">
        <v>2386</v>
      </c>
      <c r="AV33" s="5" t="s">
        <v>2385</v>
      </c>
      <c r="AW33" s="5"/>
      <c r="AX33" s="5"/>
      <c r="AY33" s="5"/>
      <c r="AZ33" s="5"/>
      <c r="BA33" s="5"/>
      <c r="BB33" s="5"/>
      <c r="BC33" s="5"/>
      <c r="BD33" s="5"/>
      <c r="BE33" s="5"/>
      <c r="BF33" s="5"/>
      <c r="BG33" s="5"/>
      <c r="BH33" s="5"/>
      <c r="BI33" s="5"/>
    </row>
    <row r="34" spans="1:61">
      <c r="A34" s="5" t="s">
        <v>3100</v>
      </c>
      <c r="B34" s="5" t="s">
        <v>5486</v>
      </c>
      <c r="C34" s="5" t="s">
        <v>5487</v>
      </c>
      <c r="D34" s="5">
        <v>2257535</v>
      </c>
      <c r="E34" s="5" t="s">
        <v>172</v>
      </c>
      <c r="F34" s="5" t="s">
        <v>4779</v>
      </c>
      <c r="G34" s="5" t="s">
        <v>2882</v>
      </c>
      <c r="H34" s="5" t="s">
        <v>1593</v>
      </c>
      <c r="I34" s="5" t="s">
        <v>6169</v>
      </c>
      <c r="J34" s="5">
        <v>2015</v>
      </c>
      <c r="K34" s="5" t="s">
        <v>6192</v>
      </c>
      <c r="L34" s="136" t="s">
        <v>178</v>
      </c>
      <c r="M34" s="5" t="s">
        <v>2383</v>
      </c>
      <c r="N34" s="5" t="s">
        <v>172</v>
      </c>
      <c r="O34" s="5" t="s">
        <v>172</v>
      </c>
      <c r="P34" s="5" t="s">
        <v>172</v>
      </c>
      <c r="Q34" s="5" t="s">
        <v>172</v>
      </c>
      <c r="R34" s="5" t="s">
        <v>172</v>
      </c>
      <c r="S34" s="5" t="s">
        <v>172</v>
      </c>
      <c r="T34" s="5" t="s">
        <v>172</v>
      </c>
      <c r="U34" s="5" t="s">
        <v>2814</v>
      </c>
      <c r="V34" s="5" t="s">
        <v>177</v>
      </c>
      <c r="W34" s="10" t="s">
        <v>449</v>
      </c>
      <c r="X34" s="5" t="s">
        <v>6603</v>
      </c>
      <c r="Y34" s="5" t="s">
        <v>4034</v>
      </c>
      <c r="Z34" s="5" t="s">
        <v>6587</v>
      </c>
      <c r="AA34" s="5" t="s">
        <v>172</v>
      </c>
      <c r="AB34" s="5">
        <v>5.1249799999999998E-2</v>
      </c>
      <c r="AC34" s="5" t="s">
        <v>177</v>
      </c>
      <c r="AD34" s="5" t="s">
        <v>449</v>
      </c>
      <c r="AE34" s="40">
        <v>0.100539</v>
      </c>
      <c r="AF34" s="40" t="s">
        <v>177</v>
      </c>
      <c r="AG34" s="40" t="s">
        <v>449</v>
      </c>
      <c r="AH34" s="5" t="s">
        <v>177</v>
      </c>
      <c r="AI34" s="5" t="s">
        <v>177</v>
      </c>
      <c r="AJ34" s="5" t="s">
        <v>7814</v>
      </c>
      <c r="AK34" s="5">
        <v>1144527</v>
      </c>
      <c r="AL34" s="5">
        <v>398</v>
      </c>
      <c r="AM34" s="5" t="s">
        <v>2385</v>
      </c>
      <c r="AN34" s="5">
        <v>4102</v>
      </c>
      <c r="AO34" s="5" t="s">
        <v>2385</v>
      </c>
      <c r="AP34" s="5" t="s">
        <v>2386</v>
      </c>
      <c r="AQ34" s="5">
        <v>100.42943649402922</v>
      </c>
      <c r="AR34" s="5">
        <v>98.36</v>
      </c>
      <c r="AS34" s="5" t="s">
        <v>2385</v>
      </c>
      <c r="AT34" s="5">
        <v>6.63</v>
      </c>
      <c r="AU34" s="5" t="s">
        <v>2386</v>
      </c>
      <c r="AV34" s="5" t="s">
        <v>2385</v>
      </c>
      <c r="AW34" s="5"/>
      <c r="AX34" s="5"/>
      <c r="AY34" s="5"/>
      <c r="AZ34" s="5"/>
      <c r="BA34" s="5"/>
      <c r="BB34" s="5"/>
      <c r="BC34" s="5"/>
      <c r="BD34" s="5"/>
      <c r="BE34" s="5"/>
      <c r="BF34" s="5"/>
      <c r="BG34" s="5"/>
      <c r="BH34" s="5"/>
      <c r="BI34" s="5"/>
    </row>
    <row r="35" spans="1:61">
      <c r="A35" s="5" t="s">
        <v>3098</v>
      </c>
      <c r="B35" s="5" t="s">
        <v>5655</v>
      </c>
      <c r="C35" s="5" t="s">
        <v>5656</v>
      </c>
      <c r="D35" s="5">
        <v>2500000</v>
      </c>
      <c r="E35" s="5" t="s">
        <v>172</v>
      </c>
      <c r="F35" s="5" t="s">
        <v>4781</v>
      </c>
      <c r="G35" s="5" t="s">
        <v>2882</v>
      </c>
      <c r="H35" s="5" t="s">
        <v>1593</v>
      </c>
      <c r="I35" s="5" t="s">
        <v>6169</v>
      </c>
      <c r="J35" s="5">
        <v>2016</v>
      </c>
      <c r="K35" s="5" t="s">
        <v>6192</v>
      </c>
      <c r="L35" s="136" t="s">
        <v>178</v>
      </c>
      <c r="M35" s="5" t="s">
        <v>2383</v>
      </c>
      <c r="N35" s="5" t="s">
        <v>172</v>
      </c>
      <c r="O35" s="5" t="s">
        <v>172</v>
      </c>
      <c r="P35" s="5" t="s">
        <v>172</v>
      </c>
      <c r="Q35" s="5" t="s">
        <v>172</v>
      </c>
      <c r="R35" s="5" t="s">
        <v>172</v>
      </c>
      <c r="S35" s="5" t="s">
        <v>172</v>
      </c>
      <c r="T35" s="5" t="s">
        <v>172</v>
      </c>
      <c r="U35" s="5" t="s">
        <v>2814</v>
      </c>
      <c r="V35" s="5" t="s">
        <v>177</v>
      </c>
      <c r="W35" s="10" t="s">
        <v>449</v>
      </c>
      <c r="X35" s="5" t="s">
        <v>6603</v>
      </c>
      <c r="Y35" s="5" t="s">
        <v>4034</v>
      </c>
      <c r="Z35" s="5" t="s">
        <v>6587</v>
      </c>
      <c r="AA35" s="5" t="s">
        <v>172</v>
      </c>
      <c r="AB35" s="5">
        <v>4.2090700000000002E-2</v>
      </c>
      <c r="AC35" s="5" t="s">
        <v>177</v>
      </c>
      <c r="AD35" s="5" t="s">
        <v>449</v>
      </c>
      <c r="AE35" s="40">
        <v>7.3173500000000002E-2</v>
      </c>
      <c r="AF35" s="40" t="s">
        <v>177</v>
      </c>
      <c r="AG35" s="40" t="s">
        <v>449</v>
      </c>
      <c r="AH35" s="5" t="s">
        <v>177</v>
      </c>
      <c r="AI35" s="5" t="s">
        <v>177</v>
      </c>
      <c r="AJ35" s="5" t="s">
        <v>7816</v>
      </c>
      <c r="AK35" s="5">
        <v>1145176</v>
      </c>
      <c r="AL35" s="5">
        <v>267</v>
      </c>
      <c r="AM35" s="5" t="s">
        <v>2385</v>
      </c>
      <c r="AN35" s="5">
        <v>7014</v>
      </c>
      <c r="AO35" s="5" t="s">
        <v>2385</v>
      </c>
      <c r="AP35" s="5" t="s">
        <v>2385</v>
      </c>
      <c r="AQ35" s="5">
        <v>100.48638465190109</v>
      </c>
      <c r="AR35" s="5">
        <v>96.75</v>
      </c>
      <c r="AS35" s="5" t="s">
        <v>2385</v>
      </c>
      <c r="AT35" s="5">
        <v>2.35</v>
      </c>
      <c r="AU35" s="5" t="s">
        <v>2385</v>
      </c>
      <c r="AV35" s="5" t="s">
        <v>2385</v>
      </c>
      <c r="AW35" s="5"/>
      <c r="AX35" s="5"/>
      <c r="AY35" s="5"/>
      <c r="AZ35" s="5"/>
      <c r="BA35" s="5"/>
      <c r="BB35" s="5"/>
      <c r="BC35" s="5"/>
      <c r="BD35" s="5"/>
      <c r="BE35" s="5"/>
      <c r="BF35" s="5"/>
      <c r="BG35" s="5"/>
      <c r="BH35" s="5"/>
      <c r="BI35" s="5"/>
    </row>
    <row r="36" spans="1:61">
      <c r="A36" s="5" t="s">
        <v>3103</v>
      </c>
      <c r="B36" s="81" t="s">
        <v>9238</v>
      </c>
      <c r="C36" s="5" t="s">
        <v>6130</v>
      </c>
      <c r="D36" s="5">
        <v>3009777</v>
      </c>
      <c r="E36" s="5" t="s">
        <v>5798</v>
      </c>
      <c r="F36" s="5" t="s">
        <v>6571</v>
      </c>
      <c r="G36" s="5" t="s">
        <v>2882</v>
      </c>
      <c r="H36" s="5" t="s">
        <v>1593</v>
      </c>
      <c r="I36" s="5" t="s">
        <v>6169</v>
      </c>
      <c r="J36" s="5">
        <v>2016</v>
      </c>
      <c r="K36" s="5" t="s">
        <v>6192</v>
      </c>
      <c r="L36" s="136" t="s">
        <v>178</v>
      </c>
      <c r="M36" s="5" t="s">
        <v>2383</v>
      </c>
      <c r="N36" s="5" t="s">
        <v>172</v>
      </c>
      <c r="O36" s="5" t="s">
        <v>172</v>
      </c>
      <c r="P36" s="5" t="s">
        <v>172</v>
      </c>
      <c r="Q36" s="5" t="s">
        <v>172</v>
      </c>
      <c r="R36" s="5" t="s">
        <v>172</v>
      </c>
      <c r="S36" s="5" t="s">
        <v>172</v>
      </c>
      <c r="T36" s="5" t="s">
        <v>172</v>
      </c>
      <c r="U36" s="5" t="s">
        <v>2814</v>
      </c>
      <c r="V36" s="5" t="s">
        <v>177</v>
      </c>
      <c r="W36" s="10" t="s">
        <v>449</v>
      </c>
      <c r="X36" s="5" t="s">
        <v>6603</v>
      </c>
      <c r="Y36" s="5" t="s">
        <v>4034</v>
      </c>
      <c r="Z36" s="5" t="s">
        <v>6587</v>
      </c>
      <c r="AA36" s="5" t="s">
        <v>172</v>
      </c>
      <c r="AB36" s="5">
        <v>5.2287E-2</v>
      </c>
      <c r="AC36" s="5" t="s">
        <v>177</v>
      </c>
      <c r="AD36" s="5" t="s">
        <v>449</v>
      </c>
      <c r="AE36" s="40">
        <v>0.157943</v>
      </c>
      <c r="AF36" s="40" t="s">
        <v>177</v>
      </c>
      <c r="AG36" s="40" t="s">
        <v>449</v>
      </c>
      <c r="AH36" s="5" t="s">
        <v>177</v>
      </c>
      <c r="AI36" s="5" t="s">
        <v>177</v>
      </c>
      <c r="AJ36" s="5" t="s">
        <v>8205</v>
      </c>
      <c r="AK36" s="5">
        <v>1141555</v>
      </c>
      <c r="AL36" s="5">
        <v>600</v>
      </c>
      <c r="AM36" s="5" t="s">
        <v>2386</v>
      </c>
      <c r="AN36" s="5">
        <v>2535</v>
      </c>
      <c r="AO36" s="5" t="s">
        <v>2385</v>
      </c>
      <c r="AP36" s="5" t="s">
        <v>2386</v>
      </c>
      <c r="AQ36" s="5">
        <v>100.16865078494568</v>
      </c>
      <c r="AR36" s="5">
        <v>96.59</v>
      </c>
      <c r="AS36" s="5" t="s">
        <v>2385</v>
      </c>
      <c r="AT36" s="5">
        <v>8.1300000000000008</v>
      </c>
      <c r="AU36" s="5" t="s">
        <v>2386</v>
      </c>
      <c r="AV36" s="5" t="s">
        <v>2385</v>
      </c>
      <c r="AW36" s="5"/>
      <c r="AX36" s="5"/>
      <c r="AY36" s="5"/>
      <c r="AZ36" s="5"/>
      <c r="BA36" s="5"/>
      <c r="BB36" s="5"/>
      <c r="BC36" s="5"/>
      <c r="BD36" s="5"/>
      <c r="BE36" s="5"/>
      <c r="BF36" s="5"/>
      <c r="BG36" s="5"/>
      <c r="BH36" s="5"/>
      <c r="BI36" s="5"/>
    </row>
    <row r="37" spans="1:61">
      <c r="A37" s="5" t="s">
        <v>3095</v>
      </c>
      <c r="B37" s="81" t="s">
        <v>9239</v>
      </c>
      <c r="C37" s="5" t="s">
        <v>6131</v>
      </c>
      <c r="D37" s="5">
        <v>3296070</v>
      </c>
      <c r="E37" s="5" t="s">
        <v>5791</v>
      </c>
      <c r="F37" s="5" t="s">
        <v>6567</v>
      </c>
      <c r="G37" s="5" t="s">
        <v>2882</v>
      </c>
      <c r="H37" s="5" t="s">
        <v>1593</v>
      </c>
      <c r="I37" s="5" t="s">
        <v>6169</v>
      </c>
      <c r="J37" s="5">
        <v>2016</v>
      </c>
      <c r="K37" s="5" t="s">
        <v>6192</v>
      </c>
      <c r="L37" s="136" t="s">
        <v>178</v>
      </c>
      <c r="M37" s="5" t="s">
        <v>2383</v>
      </c>
      <c r="N37" s="5" t="s">
        <v>172</v>
      </c>
      <c r="O37" s="5" t="s">
        <v>172</v>
      </c>
      <c r="P37" s="5" t="s">
        <v>172</v>
      </c>
      <c r="Q37" s="5" t="s">
        <v>172</v>
      </c>
      <c r="R37" s="5" t="s">
        <v>172</v>
      </c>
      <c r="S37" s="5" t="s">
        <v>172</v>
      </c>
      <c r="T37" s="5" t="s">
        <v>172</v>
      </c>
      <c r="U37" s="5" t="s">
        <v>2814</v>
      </c>
      <c r="V37" s="5" t="s">
        <v>177</v>
      </c>
      <c r="W37" s="10" t="s">
        <v>449</v>
      </c>
      <c r="X37" s="5" t="s">
        <v>6603</v>
      </c>
      <c r="Y37" s="5" t="s">
        <v>4034</v>
      </c>
      <c r="Z37" s="5" t="s">
        <v>6587</v>
      </c>
      <c r="AA37" s="5" t="s">
        <v>172</v>
      </c>
      <c r="AB37" s="5">
        <v>3.3502900000000002E-2</v>
      </c>
      <c r="AC37" s="5" t="s">
        <v>177</v>
      </c>
      <c r="AD37" s="5" t="s">
        <v>449</v>
      </c>
      <c r="AE37" s="40">
        <v>6.3078400000000007E-2</v>
      </c>
      <c r="AF37" s="40" t="s">
        <v>177</v>
      </c>
      <c r="AG37" s="40" t="s">
        <v>449</v>
      </c>
      <c r="AH37" s="5" t="s">
        <v>177</v>
      </c>
      <c r="AI37" s="5" t="s">
        <v>177</v>
      </c>
      <c r="AJ37" s="5" t="s">
        <v>8201</v>
      </c>
      <c r="AK37" s="5">
        <v>1137895</v>
      </c>
      <c r="AL37" s="5">
        <v>179</v>
      </c>
      <c r="AM37" s="5" t="s">
        <v>2385</v>
      </c>
      <c r="AN37" s="5">
        <v>9469</v>
      </c>
      <c r="AO37" s="5" t="s">
        <v>2385</v>
      </c>
      <c r="AP37" s="5" t="s">
        <v>2385</v>
      </c>
      <c r="AQ37" s="5">
        <v>99.847494763665139</v>
      </c>
      <c r="AR37" s="5">
        <v>99.57</v>
      </c>
      <c r="AS37" s="5" t="s">
        <v>2385</v>
      </c>
      <c r="AT37" s="5">
        <v>1.94</v>
      </c>
      <c r="AU37" s="5" t="s">
        <v>2385</v>
      </c>
      <c r="AV37" s="5" t="s">
        <v>2385</v>
      </c>
      <c r="AW37" s="5"/>
      <c r="AX37" s="5"/>
      <c r="AY37" s="5"/>
      <c r="AZ37" s="5"/>
      <c r="BA37" s="5"/>
      <c r="BB37" s="5"/>
      <c r="BC37" s="5"/>
      <c r="BD37" s="5"/>
      <c r="BE37" s="5"/>
      <c r="BF37" s="5"/>
      <c r="BG37" s="5"/>
      <c r="BH37" s="5"/>
      <c r="BI37" s="5"/>
    </row>
    <row r="38" spans="1:61">
      <c r="A38" s="5" t="s">
        <v>3102</v>
      </c>
      <c r="B38" s="5" t="s">
        <v>5472</v>
      </c>
      <c r="C38" s="5" t="s">
        <v>5473</v>
      </c>
      <c r="D38" s="5">
        <v>2185158</v>
      </c>
      <c r="E38" s="5" t="s">
        <v>172</v>
      </c>
      <c r="F38" s="5" t="s">
        <v>4784</v>
      </c>
      <c r="G38" s="5" t="s">
        <v>2882</v>
      </c>
      <c r="H38" s="5" t="s">
        <v>1593</v>
      </c>
      <c r="I38" s="5" t="s">
        <v>6169</v>
      </c>
      <c r="J38" s="5">
        <v>2016</v>
      </c>
      <c r="K38" s="5" t="s">
        <v>6192</v>
      </c>
      <c r="L38" s="136" t="s">
        <v>178</v>
      </c>
      <c r="M38" s="5" t="s">
        <v>2383</v>
      </c>
      <c r="N38" s="5" t="s">
        <v>172</v>
      </c>
      <c r="O38" s="5" t="s">
        <v>172</v>
      </c>
      <c r="P38" s="5" t="s">
        <v>172</v>
      </c>
      <c r="Q38" s="5" t="s">
        <v>172</v>
      </c>
      <c r="R38" s="5" t="s">
        <v>172</v>
      </c>
      <c r="S38" s="5" t="s">
        <v>172</v>
      </c>
      <c r="T38" s="5" t="s">
        <v>172</v>
      </c>
      <c r="U38" s="5" t="s">
        <v>2814</v>
      </c>
      <c r="V38" s="5" t="s">
        <v>177</v>
      </c>
      <c r="W38" s="10" t="s">
        <v>449</v>
      </c>
      <c r="X38" s="5" t="s">
        <v>6603</v>
      </c>
      <c r="Y38" s="5" t="s">
        <v>4034</v>
      </c>
      <c r="Z38" s="5" t="s">
        <v>6587</v>
      </c>
      <c r="AA38" s="5" t="s">
        <v>172</v>
      </c>
      <c r="AB38" s="5">
        <v>5.0794400000000003E-2</v>
      </c>
      <c r="AC38" s="5" t="s">
        <v>177</v>
      </c>
      <c r="AD38" s="5" t="s">
        <v>449</v>
      </c>
      <c r="AE38" s="40">
        <v>0.10248500000000001</v>
      </c>
      <c r="AF38" s="40" t="s">
        <v>177</v>
      </c>
      <c r="AG38" s="40" t="s">
        <v>449</v>
      </c>
      <c r="AH38" s="5" t="s">
        <v>177</v>
      </c>
      <c r="AI38" s="5" t="s">
        <v>177</v>
      </c>
      <c r="AJ38" s="5" t="s">
        <v>7822</v>
      </c>
      <c r="AK38" s="5">
        <v>1140777</v>
      </c>
      <c r="AL38" s="5">
        <v>384</v>
      </c>
      <c r="AM38" s="5" t="s">
        <v>2385</v>
      </c>
      <c r="AN38" s="5">
        <v>4445</v>
      </c>
      <c r="AO38" s="5" t="s">
        <v>2385</v>
      </c>
      <c r="AP38" s="5" t="s">
        <v>2386</v>
      </c>
      <c r="AQ38" s="5">
        <v>100.10038319353687</v>
      </c>
      <c r="AR38" s="5">
        <v>96.75</v>
      </c>
      <c r="AS38" s="5" t="s">
        <v>2385</v>
      </c>
      <c r="AT38" s="5">
        <v>5.73</v>
      </c>
      <c r="AU38" s="5" t="s">
        <v>2386</v>
      </c>
      <c r="AV38" s="5" t="s">
        <v>2385</v>
      </c>
      <c r="AW38" s="5"/>
      <c r="AX38" s="5"/>
      <c r="AY38" s="5"/>
      <c r="AZ38" s="5"/>
      <c r="BA38" s="5"/>
      <c r="BB38" s="5"/>
      <c r="BC38" s="5"/>
      <c r="BD38" s="5"/>
      <c r="BE38" s="5"/>
      <c r="BF38" s="5"/>
      <c r="BG38" s="5"/>
      <c r="BH38" s="5"/>
      <c r="BI38" s="5"/>
    </row>
    <row r="39" spans="1:61">
      <c r="A39" s="5" t="s">
        <v>3094</v>
      </c>
      <c r="B39" s="81" t="s">
        <v>9240</v>
      </c>
      <c r="C39" s="5" t="s">
        <v>6132</v>
      </c>
      <c r="D39" s="5">
        <v>3417461</v>
      </c>
      <c r="E39" s="5" t="s">
        <v>5789</v>
      </c>
      <c r="F39" s="5" t="s">
        <v>6566</v>
      </c>
      <c r="G39" s="5" t="s">
        <v>2882</v>
      </c>
      <c r="H39" s="5" t="s">
        <v>1593</v>
      </c>
      <c r="I39" s="5" t="s">
        <v>6169</v>
      </c>
      <c r="J39" s="5">
        <v>2016</v>
      </c>
      <c r="K39" s="5" t="s">
        <v>6192</v>
      </c>
      <c r="L39" s="136" t="s">
        <v>178</v>
      </c>
      <c r="M39" s="5" t="s">
        <v>2383</v>
      </c>
      <c r="N39" s="5" t="s">
        <v>172</v>
      </c>
      <c r="O39" s="5" t="s">
        <v>172</v>
      </c>
      <c r="P39" s="5" t="s">
        <v>172</v>
      </c>
      <c r="Q39" s="5" t="s">
        <v>172</v>
      </c>
      <c r="R39" s="5" t="s">
        <v>172</v>
      </c>
      <c r="S39" s="5" t="s">
        <v>172</v>
      </c>
      <c r="T39" s="5" t="s">
        <v>172</v>
      </c>
      <c r="U39" s="5" t="s">
        <v>2814</v>
      </c>
      <c r="V39" s="5" t="s">
        <v>177</v>
      </c>
      <c r="W39" s="10" t="s">
        <v>449</v>
      </c>
      <c r="X39" s="5" t="s">
        <v>6603</v>
      </c>
      <c r="Y39" s="5" t="s">
        <v>4034</v>
      </c>
      <c r="Z39" s="5" t="s">
        <v>6587</v>
      </c>
      <c r="AA39" s="5" t="s">
        <v>172</v>
      </c>
      <c r="AB39" s="5">
        <v>3.29097E-2</v>
      </c>
      <c r="AC39" s="5" t="s">
        <v>177</v>
      </c>
      <c r="AD39" s="5" t="s">
        <v>449</v>
      </c>
      <c r="AE39" s="40">
        <v>5.6984100000000003E-2</v>
      </c>
      <c r="AF39" s="40" t="s">
        <v>177</v>
      </c>
      <c r="AG39" s="40" t="s">
        <v>449</v>
      </c>
      <c r="AH39" s="5" t="s">
        <v>177</v>
      </c>
      <c r="AI39" s="5" t="s">
        <v>177</v>
      </c>
      <c r="AJ39" s="5" t="s">
        <v>8200</v>
      </c>
      <c r="AK39" s="5">
        <v>1138440</v>
      </c>
      <c r="AL39" s="5">
        <v>159</v>
      </c>
      <c r="AM39" s="5" t="s">
        <v>2385</v>
      </c>
      <c r="AN39" s="5">
        <v>11627</v>
      </c>
      <c r="AO39" s="5" t="s">
        <v>2385</v>
      </c>
      <c r="AP39" s="5" t="s">
        <v>2385</v>
      </c>
      <c r="AQ39" s="5">
        <v>99.895317176670034</v>
      </c>
      <c r="AR39" s="5">
        <v>99.17</v>
      </c>
      <c r="AS39" s="5" t="s">
        <v>2385</v>
      </c>
      <c r="AT39" s="5">
        <v>2.74</v>
      </c>
      <c r="AU39" s="5" t="s">
        <v>2385</v>
      </c>
      <c r="AV39" s="5" t="s">
        <v>2385</v>
      </c>
      <c r="AW39" s="5"/>
      <c r="AX39" s="5"/>
      <c r="AY39" s="5"/>
      <c r="AZ39" s="5"/>
      <c r="BA39" s="5"/>
      <c r="BB39" s="5"/>
      <c r="BC39" s="5"/>
      <c r="BD39" s="5"/>
      <c r="BE39" s="5"/>
      <c r="BF39" s="5"/>
      <c r="BG39" s="5"/>
      <c r="BH39" s="5"/>
      <c r="BI39" s="5"/>
    </row>
    <row r="40" spans="1:61">
      <c r="A40" s="5" t="s">
        <v>3106</v>
      </c>
      <c r="B40" s="5" t="s">
        <v>5386</v>
      </c>
      <c r="C40" s="5" t="s">
        <v>5387</v>
      </c>
      <c r="D40" s="5">
        <v>1615846</v>
      </c>
      <c r="E40" s="5" t="s">
        <v>172</v>
      </c>
      <c r="F40" s="5" t="s">
        <v>4777</v>
      </c>
      <c r="G40" s="5" t="s">
        <v>2882</v>
      </c>
      <c r="H40" s="5" t="s">
        <v>1593</v>
      </c>
      <c r="I40" s="5" t="s">
        <v>6169</v>
      </c>
      <c r="J40" s="5">
        <v>2016</v>
      </c>
      <c r="K40" s="5" t="s">
        <v>6192</v>
      </c>
      <c r="L40" s="136" t="s">
        <v>178</v>
      </c>
      <c r="M40" s="5" t="s">
        <v>2383</v>
      </c>
      <c r="N40" s="5" t="s">
        <v>172</v>
      </c>
      <c r="O40" s="5" t="s">
        <v>172</v>
      </c>
      <c r="P40" s="5" t="s">
        <v>172</v>
      </c>
      <c r="Q40" s="5" t="s">
        <v>172</v>
      </c>
      <c r="R40" s="5" t="s">
        <v>172</v>
      </c>
      <c r="S40" s="5" t="s">
        <v>172</v>
      </c>
      <c r="T40" s="5" t="s">
        <v>172</v>
      </c>
      <c r="U40" s="5" t="s">
        <v>2814</v>
      </c>
      <c r="V40" s="5" t="s">
        <v>177</v>
      </c>
      <c r="W40" s="10" t="s">
        <v>449</v>
      </c>
      <c r="X40" s="5" t="s">
        <v>6603</v>
      </c>
      <c r="Y40" s="5" t="s">
        <v>4034</v>
      </c>
      <c r="Z40" s="5" t="s">
        <v>6587</v>
      </c>
      <c r="AA40" s="5" t="s">
        <v>172</v>
      </c>
      <c r="AB40" s="5">
        <v>6.8934499999999996E-2</v>
      </c>
      <c r="AC40" s="5" t="s">
        <v>177</v>
      </c>
      <c r="AD40" s="5" t="s">
        <v>449</v>
      </c>
      <c r="AE40" s="40">
        <v>0.15565200000000001</v>
      </c>
      <c r="AF40" s="40" t="s">
        <v>177</v>
      </c>
      <c r="AG40" s="40" t="s">
        <v>449</v>
      </c>
      <c r="AH40" s="5" t="s">
        <v>177</v>
      </c>
      <c r="AI40" s="5" t="s">
        <v>177</v>
      </c>
      <c r="AJ40" s="5" t="s">
        <v>7812</v>
      </c>
      <c r="AK40" s="5">
        <v>1137571</v>
      </c>
      <c r="AL40" s="5">
        <v>473</v>
      </c>
      <c r="AM40" s="5" t="s">
        <v>2385</v>
      </c>
      <c r="AN40" s="5">
        <v>3213</v>
      </c>
      <c r="AO40" s="5" t="s">
        <v>2385</v>
      </c>
      <c r="AP40" s="5" t="s">
        <v>2386</v>
      </c>
      <c r="AQ40" s="5">
        <v>99.819064558502603</v>
      </c>
      <c r="AR40" s="5">
        <v>97.1</v>
      </c>
      <c r="AS40" s="5" t="s">
        <v>2385</v>
      </c>
      <c r="AT40" s="5">
        <v>6.78</v>
      </c>
      <c r="AU40" s="5" t="s">
        <v>2386</v>
      </c>
      <c r="AV40" s="5" t="s">
        <v>2385</v>
      </c>
      <c r="AW40" s="5"/>
      <c r="AX40" s="5"/>
      <c r="AY40" s="5"/>
      <c r="AZ40" s="5"/>
      <c r="BA40" s="5"/>
      <c r="BB40" s="5"/>
      <c r="BC40" s="5"/>
      <c r="BD40" s="5"/>
      <c r="BE40" s="5"/>
      <c r="BF40" s="5"/>
      <c r="BG40" s="5"/>
      <c r="BH40" s="5"/>
      <c r="BI40" s="5"/>
    </row>
    <row r="41" spans="1:61">
      <c r="A41" s="5" t="s">
        <v>4829</v>
      </c>
      <c r="B41" s="5" t="s">
        <v>1657</v>
      </c>
      <c r="C41" s="5" t="s">
        <v>5841</v>
      </c>
      <c r="D41" s="5">
        <v>2500000</v>
      </c>
      <c r="E41" s="5" t="s">
        <v>172</v>
      </c>
      <c r="F41" s="5" t="s">
        <v>1657</v>
      </c>
      <c r="G41" s="5" t="s">
        <v>2882</v>
      </c>
      <c r="H41" s="5" t="s">
        <v>1593</v>
      </c>
      <c r="I41" s="5" t="s">
        <v>6169</v>
      </c>
      <c r="J41" s="5">
        <v>1953</v>
      </c>
      <c r="K41" s="5" t="s">
        <v>2466</v>
      </c>
      <c r="L41" s="136" t="s">
        <v>6195</v>
      </c>
      <c r="M41" s="5" t="s">
        <v>1591</v>
      </c>
      <c r="N41" s="5" t="s">
        <v>172</v>
      </c>
      <c r="O41" s="5" t="s">
        <v>172</v>
      </c>
      <c r="P41" s="5" t="s">
        <v>172</v>
      </c>
      <c r="Q41" s="5" t="s">
        <v>172</v>
      </c>
      <c r="R41" s="5" t="s">
        <v>172</v>
      </c>
      <c r="S41" s="5" t="s">
        <v>172</v>
      </c>
      <c r="T41" s="5" t="s">
        <v>172</v>
      </c>
      <c r="U41" s="5" t="s">
        <v>2814</v>
      </c>
      <c r="V41" s="5" t="s">
        <v>449</v>
      </c>
      <c r="W41" s="10" t="s">
        <v>449</v>
      </c>
      <c r="X41" s="5" t="s">
        <v>172</v>
      </c>
      <c r="Y41" s="5" t="s">
        <v>2993</v>
      </c>
      <c r="Z41" s="5" t="s">
        <v>6587</v>
      </c>
      <c r="AA41" s="5" t="s">
        <v>172</v>
      </c>
      <c r="AB41" s="5">
        <v>2.88145E-2</v>
      </c>
      <c r="AC41" s="5" t="s">
        <v>177</v>
      </c>
      <c r="AD41" s="5" t="s">
        <v>449</v>
      </c>
      <c r="AE41" s="40">
        <v>3.1244399999999999E-2</v>
      </c>
      <c r="AF41" s="40" t="s">
        <v>177</v>
      </c>
      <c r="AG41" s="40" t="s">
        <v>449</v>
      </c>
      <c r="AH41" s="5" t="s">
        <v>177</v>
      </c>
      <c r="AI41" s="5" t="s">
        <v>177</v>
      </c>
      <c r="AJ41" s="5" t="s">
        <v>8551</v>
      </c>
      <c r="AK41" s="5">
        <v>1126934</v>
      </c>
      <c r="AL41" s="5">
        <v>19</v>
      </c>
      <c r="AM41" s="5" t="s">
        <v>2385</v>
      </c>
      <c r="AN41" s="5">
        <v>172819</v>
      </c>
      <c r="AO41" s="5" t="s">
        <v>2385</v>
      </c>
      <c r="AP41" s="5" t="s">
        <v>2385</v>
      </c>
      <c r="AQ41" s="5">
        <v>98.885693903212697</v>
      </c>
      <c r="AR41" s="5">
        <v>99.17</v>
      </c>
      <c r="AS41" s="5" t="s">
        <v>2385</v>
      </c>
      <c r="AT41" s="5">
        <v>0</v>
      </c>
      <c r="AU41" s="5" t="s">
        <v>2385</v>
      </c>
      <c r="AV41" s="5" t="s">
        <v>2385</v>
      </c>
      <c r="AW41" s="5"/>
      <c r="AX41" s="5"/>
      <c r="AY41" s="5"/>
      <c r="AZ41" s="5"/>
      <c r="BA41" s="5"/>
      <c r="BB41" s="5"/>
      <c r="BC41" s="5"/>
      <c r="BD41" s="5"/>
      <c r="BE41" s="5"/>
      <c r="BF41" s="5"/>
      <c r="BG41" s="5"/>
      <c r="BH41" s="5"/>
      <c r="BI41" s="5"/>
    </row>
    <row r="42" spans="1:61">
      <c r="A42" s="5" t="s">
        <v>2816</v>
      </c>
      <c r="B42" s="5" t="s">
        <v>2815</v>
      </c>
      <c r="C42" s="5" t="s">
        <v>2815</v>
      </c>
      <c r="D42" s="5" t="s">
        <v>172</v>
      </c>
      <c r="E42" s="5" t="s">
        <v>172</v>
      </c>
      <c r="F42" s="5" t="s">
        <v>2815</v>
      </c>
      <c r="G42" s="5" t="s">
        <v>9280</v>
      </c>
      <c r="H42" s="5" t="s">
        <v>1593</v>
      </c>
      <c r="I42" s="5" t="s">
        <v>6169</v>
      </c>
      <c r="J42" s="5">
        <v>1990</v>
      </c>
      <c r="K42" s="5" t="s">
        <v>2999</v>
      </c>
      <c r="L42" s="136" t="s">
        <v>9350</v>
      </c>
      <c r="M42" s="5" t="s">
        <v>1591</v>
      </c>
      <c r="N42" s="5" t="s">
        <v>172</v>
      </c>
      <c r="O42" s="5" t="s">
        <v>172</v>
      </c>
      <c r="P42" s="5" t="s">
        <v>172</v>
      </c>
      <c r="Q42" s="5" t="s">
        <v>172</v>
      </c>
      <c r="R42" s="5" t="s">
        <v>172</v>
      </c>
      <c r="S42" s="5" t="s">
        <v>172</v>
      </c>
      <c r="T42" s="5" t="s">
        <v>172</v>
      </c>
      <c r="U42" s="5" t="s">
        <v>2814</v>
      </c>
      <c r="V42" s="5" t="s">
        <v>449</v>
      </c>
      <c r="W42" s="10" t="s">
        <v>449</v>
      </c>
      <c r="X42" s="5" t="s">
        <v>172</v>
      </c>
      <c r="Y42" s="5" t="s">
        <v>1636</v>
      </c>
      <c r="Z42" s="5" t="s">
        <v>2253</v>
      </c>
      <c r="AA42" s="5" t="s">
        <v>172</v>
      </c>
      <c r="AB42" s="5">
        <v>2.8925099999999999E-2</v>
      </c>
      <c r="AC42" s="5" t="s">
        <v>177</v>
      </c>
      <c r="AD42" s="5" t="s">
        <v>449</v>
      </c>
      <c r="AE42" s="40">
        <v>3.13347E-2</v>
      </c>
      <c r="AF42" s="40" t="s">
        <v>177</v>
      </c>
      <c r="AG42" s="40" t="s">
        <v>449</v>
      </c>
      <c r="AH42" s="5" t="s">
        <v>177</v>
      </c>
      <c r="AI42" s="5" t="s">
        <v>177</v>
      </c>
      <c r="AJ42" s="5" t="s">
        <v>7630</v>
      </c>
      <c r="AK42" s="5">
        <v>1139464</v>
      </c>
      <c r="AL42" s="5">
        <v>1</v>
      </c>
      <c r="AM42" s="5" t="s">
        <v>2385</v>
      </c>
      <c r="AN42" s="5">
        <v>1139464</v>
      </c>
      <c r="AO42" s="5" t="s">
        <v>2385</v>
      </c>
      <c r="AP42" s="5" t="s">
        <v>2385</v>
      </c>
      <c r="AQ42" s="5">
        <v>99.985170664591152</v>
      </c>
      <c r="AR42" s="5">
        <v>99.97</v>
      </c>
      <c r="AS42" s="5" t="s">
        <v>2385</v>
      </c>
      <c r="AT42" s="5">
        <v>0</v>
      </c>
      <c r="AU42" s="5" t="s">
        <v>2385</v>
      </c>
      <c r="AV42" s="5" t="s">
        <v>2385</v>
      </c>
      <c r="AW42" s="5"/>
      <c r="AX42" s="5"/>
      <c r="AY42" s="5"/>
      <c r="AZ42" s="5"/>
      <c r="BA42" s="5"/>
      <c r="BB42" s="5"/>
      <c r="BC42" s="5"/>
      <c r="BD42" s="5"/>
      <c r="BE42" s="5"/>
      <c r="BF42" s="5"/>
      <c r="BG42" s="5"/>
      <c r="BH42" s="5"/>
      <c r="BI42" s="5"/>
    </row>
    <row r="43" spans="1:61">
      <c r="A43" s="5" t="s">
        <v>2824</v>
      </c>
      <c r="B43" s="5" t="s">
        <v>2823</v>
      </c>
      <c r="C43" s="5" t="s">
        <v>5060</v>
      </c>
      <c r="D43" s="5">
        <v>527529</v>
      </c>
      <c r="E43" s="5" t="s">
        <v>172</v>
      </c>
      <c r="F43" s="5" t="s">
        <v>2823</v>
      </c>
      <c r="G43" s="5" t="s">
        <v>2882</v>
      </c>
      <c r="H43" s="5" t="s">
        <v>1593</v>
      </c>
      <c r="I43" s="5" t="s">
        <v>6169</v>
      </c>
      <c r="J43" s="5">
        <v>2013</v>
      </c>
      <c r="K43" s="5" t="s">
        <v>3000</v>
      </c>
      <c r="L43" s="136" t="s">
        <v>6195</v>
      </c>
      <c r="M43" s="5" t="s">
        <v>2819</v>
      </c>
      <c r="N43" s="161">
        <v>41426</v>
      </c>
      <c r="O43" s="5" t="s">
        <v>172</v>
      </c>
      <c r="P43" s="5" t="s">
        <v>172</v>
      </c>
      <c r="Q43" s="5" t="s">
        <v>172</v>
      </c>
      <c r="R43" s="5" t="s">
        <v>172</v>
      </c>
      <c r="S43" s="5" t="s">
        <v>172</v>
      </c>
      <c r="T43" s="5" t="s">
        <v>172</v>
      </c>
      <c r="U43" s="5" t="s">
        <v>2825</v>
      </c>
      <c r="V43" s="10" t="s">
        <v>449</v>
      </c>
      <c r="W43" s="10" t="s">
        <v>449</v>
      </c>
      <c r="X43" s="5" t="s">
        <v>172</v>
      </c>
      <c r="Y43" s="5" t="s">
        <v>9390</v>
      </c>
      <c r="Z43" s="5" t="s">
        <v>6586</v>
      </c>
      <c r="AA43" s="5" t="s">
        <v>172</v>
      </c>
      <c r="AB43" s="5">
        <v>3.11267E-2</v>
      </c>
      <c r="AC43" s="5" t="s">
        <v>177</v>
      </c>
      <c r="AD43" s="5" t="s">
        <v>449</v>
      </c>
      <c r="AE43" s="40">
        <v>4.1290399999999998E-2</v>
      </c>
      <c r="AF43" s="40" t="s">
        <v>177</v>
      </c>
      <c r="AG43" s="40" t="s">
        <v>449</v>
      </c>
      <c r="AH43" s="5" t="s">
        <v>177</v>
      </c>
      <c r="AI43" s="5" t="s">
        <v>177</v>
      </c>
      <c r="AJ43" s="5" t="s">
        <v>8573</v>
      </c>
      <c r="AK43" s="5">
        <v>1136839</v>
      </c>
      <c r="AL43" s="5">
        <v>16</v>
      </c>
      <c r="AM43" s="5" t="s">
        <v>2385</v>
      </c>
      <c r="AN43" s="5">
        <v>298962</v>
      </c>
      <c r="AO43" s="5" t="s">
        <v>2385</v>
      </c>
      <c r="AP43" s="5" t="s">
        <v>2385</v>
      </c>
      <c r="AQ43" s="5">
        <v>99.7548333542465</v>
      </c>
      <c r="AR43" s="5">
        <v>99.97</v>
      </c>
      <c r="AS43" s="5" t="s">
        <v>2385</v>
      </c>
      <c r="AT43" s="5">
        <v>0</v>
      </c>
      <c r="AU43" s="5" t="s">
        <v>2385</v>
      </c>
      <c r="AV43" s="5" t="s">
        <v>2385</v>
      </c>
      <c r="AW43" s="5"/>
      <c r="AX43" s="5"/>
      <c r="AY43" s="5"/>
      <c r="AZ43" s="5"/>
      <c r="BA43" s="5"/>
      <c r="BB43" s="5"/>
      <c r="BC43" s="5"/>
      <c r="BD43" s="5"/>
      <c r="BE43" s="5"/>
      <c r="BF43" s="5"/>
      <c r="BG43" s="5"/>
      <c r="BH43" s="5"/>
      <c r="BI43" s="5"/>
    </row>
    <row r="44" spans="1:61">
      <c r="A44" s="5" t="s">
        <v>3118</v>
      </c>
      <c r="B44" s="5" t="s">
        <v>4718</v>
      </c>
      <c r="C44" s="5" t="s">
        <v>5221</v>
      </c>
      <c r="D44" s="5">
        <v>996438</v>
      </c>
      <c r="E44" s="5" t="s">
        <v>172</v>
      </c>
      <c r="F44" s="5" t="s">
        <v>4742</v>
      </c>
      <c r="G44" s="5" t="s">
        <v>2882</v>
      </c>
      <c r="H44" s="5" t="s">
        <v>1593</v>
      </c>
      <c r="I44" s="5" t="s">
        <v>6169</v>
      </c>
      <c r="J44" s="5">
        <v>2013</v>
      </c>
      <c r="K44" s="5" t="s">
        <v>6175</v>
      </c>
      <c r="L44" s="136" t="s">
        <v>178</v>
      </c>
      <c r="M44" s="5" t="s">
        <v>2383</v>
      </c>
      <c r="N44" s="5" t="s">
        <v>172</v>
      </c>
      <c r="O44" s="5" t="s">
        <v>172</v>
      </c>
      <c r="P44" s="5" t="s">
        <v>172</v>
      </c>
      <c r="Q44" s="5" t="s">
        <v>172</v>
      </c>
      <c r="R44" s="5" t="s">
        <v>172</v>
      </c>
      <c r="S44" s="5" t="s">
        <v>172</v>
      </c>
      <c r="T44" s="5" t="s">
        <v>172</v>
      </c>
      <c r="U44" s="5" t="s">
        <v>2814</v>
      </c>
      <c r="V44" s="5" t="s">
        <v>177</v>
      </c>
      <c r="W44" s="5" t="s">
        <v>449</v>
      </c>
      <c r="X44" s="5" t="s">
        <v>6605</v>
      </c>
      <c r="Y44" s="5" t="s">
        <v>2992</v>
      </c>
      <c r="Z44" s="5" t="s">
        <v>6587</v>
      </c>
      <c r="AA44" s="5" t="s">
        <v>172</v>
      </c>
      <c r="AB44" s="5">
        <v>8.4950999999999999E-2</v>
      </c>
      <c r="AC44" s="5" t="s">
        <v>177</v>
      </c>
      <c r="AD44" s="5" t="s">
        <v>449</v>
      </c>
      <c r="AE44" s="40">
        <v>0.14105400000000001</v>
      </c>
      <c r="AF44" s="40" t="s">
        <v>177</v>
      </c>
      <c r="AG44" s="40" t="s">
        <v>449</v>
      </c>
      <c r="AH44" s="5" t="s">
        <v>177</v>
      </c>
      <c r="AI44" s="5" t="s">
        <v>177</v>
      </c>
      <c r="AJ44" s="5" t="s">
        <v>7645</v>
      </c>
      <c r="AK44" s="5">
        <v>1250139</v>
      </c>
      <c r="AL44" s="5">
        <v>30</v>
      </c>
      <c r="AM44" s="5" t="s">
        <v>2385</v>
      </c>
      <c r="AN44" s="5">
        <v>88388</v>
      </c>
      <c r="AO44" s="5" t="s">
        <v>2385</v>
      </c>
      <c r="AP44" s="5" t="s">
        <v>2385</v>
      </c>
      <c r="AQ44" s="5">
        <v>109.69663040645541</v>
      </c>
      <c r="AR44" s="5">
        <v>99.97</v>
      </c>
      <c r="AS44" s="5" t="s">
        <v>2385</v>
      </c>
      <c r="AT44" s="5">
        <v>7.26</v>
      </c>
      <c r="AU44" s="5" t="s">
        <v>2386</v>
      </c>
      <c r="AV44" s="5" t="s">
        <v>2385</v>
      </c>
      <c r="AW44" s="5"/>
      <c r="AX44" s="5"/>
      <c r="AY44" s="5"/>
      <c r="AZ44" s="5"/>
      <c r="BA44" s="5"/>
      <c r="BB44" s="5"/>
      <c r="BC44" s="5"/>
      <c r="BD44" s="5"/>
      <c r="BE44" s="5"/>
      <c r="BF44" s="5"/>
      <c r="BG44" s="5"/>
      <c r="BH44" s="5"/>
      <c r="BI44" s="5"/>
    </row>
    <row r="45" spans="1:61">
      <c r="A45" s="5" t="s">
        <v>3116</v>
      </c>
      <c r="B45" s="5" t="s">
        <v>4716</v>
      </c>
      <c r="C45" s="5" t="s">
        <v>5525</v>
      </c>
      <c r="D45" s="5">
        <v>2500000</v>
      </c>
      <c r="E45" s="5" t="s">
        <v>172</v>
      </c>
      <c r="F45" s="5" t="s">
        <v>155</v>
      </c>
      <c r="G45" s="5" t="s">
        <v>2882</v>
      </c>
      <c r="H45" s="5" t="s">
        <v>1593</v>
      </c>
      <c r="I45" s="5" t="s">
        <v>6169</v>
      </c>
      <c r="J45" s="5">
        <v>2013</v>
      </c>
      <c r="K45" s="5" t="s">
        <v>6175</v>
      </c>
      <c r="L45" s="136" t="s">
        <v>178</v>
      </c>
      <c r="M45" s="5" t="s">
        <v>2383</v>
      </c>
      <c r="N45" s="5" t="s">
        <v>172</v>
      </c>
      <c r="O45" s="5" t="s">
        <v>172</v>
      </c>
      <c r="P45" s="5" t="s">
        <v>172</v>
      </c>
      <c r="Q45" s="5" t="s">
        <v>172</v>
      </c>
      <c r="R45" s="5" t="s">
        <v>172</v>
      </c>
      <c r="S45" s="5" t="s">
        <v>172</v>
      </c>
      <c r="T45" s="5" t="s">
        <v>172</v>
      </c>
      <c r="U45" s="5" t="s">
        <v>2814</v>
      </c>
      <c r="V45" s="5" t="s">
        <v>177</v>
      </c>
      <c r="W45" s="5" t="s">
        <v>449</v>
      </c>
      <c r="X45" s="5" t="s">
        <v>6605</v>
      </c>
      <c r="Y45" s="5" t="s">
        <v>2992</v>
      </c>
      <c r="Z45" s="5" t="s">
        <v>6587</v>
      </c>
      <c r="AA45" s="5" t="s">
        <v>172</v>
      </c>
      <c r="AB45" s="5">
        <v>2.9426999999999998E-2</v>
      </c>
      <c r="AC45" s="5" t="s">
        <v>177</v>
      </c>
      <c r="AD45" s="5" t="s">
        <v>449</v>
      </c>
      <c r="AE45" s="40">
        <v>3.16146E-2</v>
      </c>
      <c r="AF45" s="40" t="s">
        <v>177</v>
      </c>
      <c r="AG45" s="40" t="s">
        <v>449</v>
      </c>
      <c r="AH45" s="5" t="s">
        <v>177</v>
      </c>
      <c r="AI45" s="5" t="s">
        <v>177</v>
      </c>
      <c r="AJ45" s="5" t="s">
        <v>7643</v>
      </c>
      <c r="AK45" s="5">
        <v>1129124</v>
      </c>
      <c r="AL45" s="5">
        <v>17</v>
      </c>
      <c r="AM45" s="5" t="s">
        <v>2385</v>
      </c>
      <c r="AN45" s="5">
        <v>172764</v>
      </c>
      <c r="AO45" s="5" t="s">
        <v>2385</v>
      </c>
      <c r="AP45" s="5" t="s">
        <v>2385</v>
      </c>
      <c r="AQ45" s="5">
        <v>99.077861030700234</v>
      </c>
      <c r="AR45" s="5">
        <v>99.97</v>
      </c>
      <c r="AS45" s="5" t="s">
        <v>2385</v>
      </c>
      <c r="AT45" s="5">
        <v>0</v>
      </c>
      <c r="AU45" s="5" t="s">
        <v>2385</v>
      </c>
      <c r="AV45" s="5" t="s">
        <v>2385</v>
      </c>
      <c r="AW45" s="5"/>
      <c r="AX45" s="5"/>
      <c r="AY45" s="5"/>
      <c r="AZ45" s="5"/>
      <c r="BA45" s="5"/>
      <c r="BB45" s="5"/>
      <c r="BC45" s="5"/>
      <c r="BD45" s="5"/>
      <c r="BE45" s="5"/>
      <c r="BF45" s="5"/>
      <c r="BG45" s="5"/>
      <c r="BH45" s="5"/>
      <c r="BI45" s="5"/>
    </row>
    <row r="46" spans="1:61">
      <c r="A46" s="137" t="s">
        <v>9311</v>
      </c>
      <c r="B46" s="5" t="s">
        <v>9288</v>
      </c>
      <c r="C46" s="5" t="s">
        <v>9296</v>
      </c>
      <c r="D46" s="5">
        <v>2500000</v>
      </c>
      <c r="E46" s="136" t="s">
        <v>9292</v>
      </c>
      <c r="F46" s="5" t="s">
        <v>9288</v>
      </c>
      <c r="G46" s="5" t="s">
        <v>2882</v>
      </c>
      <c r="H46" s="5" t="s">
        <v>1593</v>
      </c>
      <c r="I46" s="5" t="s">
        <v>6169</v>
      </c>
      <c r="J46" s="5">
        <v>2016</v>
      </c>
      <c r="K46" s="166" t="s">
        <v>9289</v>
      </c>
      <c r="L46" s="136" t="s">
        <v>9272</v>
      </c>
      <c r="M46" s="5" t="s">
        <v>9290</v>
      </c>
      <c r="N46" s="161">
        <v>42431</v>
      </c>
      <c r="O46" s="164" t="s">
        <v>172</v>
      </c>
      <c r="P46" s="5" t="s">
        <v>172</v>
      </c>
      <c r="Q46" s="5" t="s">
        <v>172</v>
      </c>
      <c r="R46" s="5" t="s">
        <v>172</v>
      </c>
      <c r="S46" s="5" t="s">
        <v>172</v>
      </c>
      <c r="T46" s="5" t="s">
        <v>172</v>
      </c>
      <c r="U46" s="163" t="s">
        <v>9284</v>
      </c>
      <c r="V46" s="5" t="s">
        <v>177</v>
      </c>
      <c r="W46" s="5" t="s">
        <v>449</v>
      </c>
      <c r="X46" s="5" t="s">
        <v>9294</v>
      </c>
      <c r="Y46" s="5" t="s">
        <v>9390</v>
      </c>
      <c r="Z46" s="5" t="s">
        <v>6586</v>
      </c>
      <c r="AA46" s="5" t="s">
        <v>172</v>
      </c>
      <c r="AB46" s="5">
        <v>6.2425399999999999E-2</v>
      </c>
      <c r="AC46" s="5" t="s">
        <v>177</v>
      </c>
      <c r="AD46" s="5" t="s">
        <v>449</v>
      </c>
      <c r="AE46" s="40">
        <v>0.11500299999999999</v>
      </c>
      <c r="AF46" s="40" t="s">
        <v>177</v>
      </c>
      <c r="AG46" s="40" t="s">
        <v>449</v>
      </c>
      <c r="AH46" s="5" t="s">
        <v>177</v>
      </c>
      <c r="AI46" s="5" t="s">
        <v>177</v>
      </c>
      <c r="AJ46" s="5"/>
      <c r="AK46" s="5"/>
      <c r="AL46" s="5"/>
      <c r="AN46" s="5"/>
      <c r="AQ46" s="5"/>
      <c r="AW46" s="5"/>
      <c r="AX46" s="5"/>
      <c r="AY46" s="5"/>
      <c r="AZ46" s="5"/>
      <c r="BA46" s="5"/>
      <c r="BB46" s="5"/>
      <c r="BC46" s="5"/>
      <c r="BD46" s="5"/>
      <c r="BE46" s="5"/>
      <c r="BF46" s="5"/>
      <c r="BG46" s="5"/>
      <c r="BH46" s="5"/>
      <c r="BI46" s="5"/>
    </row>
    <row r="47" spans="1:61">
      <c r="A47" s="137" t="s">
        <v>9312</v>
      </c>
      <c r="B47" s="5" t="s">
        <v>9313</v>
      </c>
      <c r="C47" s="5" t="s">
        <v>9295</v>
      </c>
      <c r="D47" s="5">
        <v>1473261</v>
      </c>
      <c r="E47" s="5" t="s">
        <v>9291</v>
      </c>
      <c r="F47" s="81" t="s">
        <v>9287</v>
      </c>
      <c r="G47" s="5" t="s">
        <v>2882</v>
      </c>
      <c r="H47" s="5" t="s">
        <v>1593</v>
      </c>
      <c r="I47" s="5" t="s">
        <v>6169</v>
      </c>
      <c r="J47" s="5">
        <v>2018</v>
      </c>
      <c r="K47" s="166" t="s">
        <v>9289</v>
      </c>
      <c r="L47" s="136" t="s">
        <v>9293</v>
      </c>
      <c r="M47" s="5" t="s">
        <v>9290</v>
      </c>
      <c r="N47" s="161">
        <v>43188</v>
      </c>
      <c r="O47" s="5" t="s">
        <v>172</v>
      </c>
      <c r="P47" s="5" t="s">
        <v>172</v>
      </c>
      <c r="Q47" s="5" t="s">
        <v>172</v>
      </c>
      <c r="R47" s="5" t="s">
        <v>172</v>
      </c>
      <c r="S47" s="5" t="s">
        <v>172</v>
      </c>
      <c r="T47" s="5" t="s">
        <v>172</v>
      </c>
      <c r="U47" s="163" t="s">
        <v>9284</v>
      </c>
      <c r="V47" s="5" t="s">
        <v>177</v>
      </c>
      <c r="W47" s="5" t="s">
        <v>449</v>
      </c>
      <c r="X47" s="5" t="s">
        <v>9294</v>
      </c>
      <c r="Y47" s="5" t="s">
        <v>9390</v>
      </c>
      <c r="Z47" s="5" t="s">
        <v>6586</v>
      </c>
      <c r="AA47" s="5" t="s">
        <v>172</v>
      </c>
      <c r="AB47" s="5">
        <v>4.5783999999999998E-2</v>
      </c>
      <c r="AC47" s="5" t="s">
        <v>177</v>
      </c>
      <c r="AD47" s="5" t="s">
        <v>449</v>
      </c>
      <c r="AE47" s="40">
        <v>3.4003699999999998E-2</v>
      </c>
      <c r="AF47" s="40" t="s">
        <v>177</v>
      </c>
      <c r="AG47" s="40" t="s">
        <v>449</v>
      </c>
      <c r="AH47" s="5" t="s">
        <v>177</v>
      </c>
      <c r="AI47" s="5" t="s">
        <v>177</v>
      </c>
      <c r="AJ47" s="5"/>
      <c r="AK47" s="5"/>
      <c r="AL47" s="5"/>
      <c r="AN47" s="5"/>
      <c r="AQ47" s="5"/>
      <c r="AW47" s="5"/>
      <c r="AX47" s="5"/>
      <c r="AY47" s="5"/>
      <c r="AZ47" s="5"/>
      <c r="BA47" s="5"/>
      <c r="BB47" s="5"/>
      <c r="BC47" s="5"/>
      <c r="BD47" s="5"/>
      <c r="BE47" s="5"/>
      <c r="BF47" s="5"/>
      <c r="BG47" s="5"/>
      <c r="BH47" s="5"/>
      <c r="BI47" s="5"/>
    </row>
  </sheetData>
  <conditionalFormatting sqref="A1">
    <cfRule type="duplicateValues" dxfId="410" priority="56"/>
  </conditionalFormatting>
  <conditionalFormatting sqref="AH1 AH14:AI45">
    <cfRule type="cellIs" dxfId="409" priority="54" operator="equal">
      <formula>"No"</formula>
    </cfRule>
  </conditionalFormatting>
  <conditionalFormatting sqref="AN1">
    <cfRule type="colorScale" priority="53">
      <colorScale>
        <cfvo type="min"/>
        <cfvo type="percentile" val="50"/>
        <cfvo type="max"/>
        <color rgb="FFF8696B"/>
        <color rgb="FFFCFCFF"/>
        <color rgb="FF63BE7B"/>
      </colorScale>
    </cfRule>
  </conditionalFormatting>
  <conditionalFormatting sqref="AT1">
    <cfRule type="colorScale" priority="52">
      <colorScale>
        <cfvo type="min"/>
        <cfvo type="percentile" val="50"/>
        <cfvo type="max"/>
        <color rgb="FF63BE7B"/>
        <color rgb="FFFCFCFF"/>
        <color rgb="FFF8696B"/>
      </colorScale>
    </cfRule>
  </conditionalFormatting>
  <conditionalFormatting sqref="AR1">
    <cfRule type="colorScale" priority="51">
      <colorScale>
        <cfvo type="min"/>
        <cfvo type="percentile" val="50"/>
        <cfvo type="max"/>
        <color rgb="FFF8696B"/>
        <color rgb="FFFCFCFF"/>
        <color rgb="FF63BE7B"/>
      </colorScale>
    </cfRule>
  </conditionalFormatting>
  <conditionalFormatting sqref="AF1 AF14:AF45">
    <cfRule type="cellIs" dxfId="408" priority="48" operator="equal">
      <formula>"Yes"</formula>
    </cfRule>
    <cfRule type="cellIs" dxfId="407" priority="49" operator="equal">
      <formula>"No"</formula>
    </cfRule>
  </conditionalFormatting>
  <conditionalFormatting sqref="AQ1">
    <cfRule type="colorScale" priority="57">
      <colorScale>
        <cfvo type="min"/>
        <cfvo type="percentile" val="50"/>
        <cfvo type="max"/>
        <color rgb="FFF8696B"/>
        <color rgb="FFFCFCFF"/>
        <color rgb="FF63BE7B"/>
      </colorScale>
    </cfRule>
  </conditionalFormatting>
  <conditionalFormatting sqref="AL1">
    <cfRule type="colorScale" priority="58">
      <colorScale>
        <cfvo type="min"/>
        <cfvo type="percentile" val="50"/>
        <cfvo type="max"/>
        <color rgb="FF63BE7B"/>
        <color rgb="FFFCFCFF"/>
        <color rgb="FFF8696B"/>
      </colorScale>
    </cfRule>
  </conditionalFormatting>
  <conditionalFormatting sqref="A1">
    <cfRule type="duplicateValues" dxfId="406" priority="59"/>
  </conditionalFormatting>
  <conditionalFormatting sqref="A1">
    <cfRule type="duplicateValues" dxfId="405" priority="60"/>
  </conditionalFormatting>
  <conditionalFormatting sqref="AH2:AI13">
    <cfRule type="cellIs" dxfId="404" priority="42" operator="equal">
      <formula>"No"</formula>
    </cfRule>
  </conditionalFormatting>
  <conditionalFormatting sqref="AU2:AV45 AM2:AM45 AO2:AP45 AS2:AS45">
    <cfRule type="cellIs" dxfId="403" priority="40" operator="equal">
      <formula>"yes"</formula>
    </cfRule>
    <cfRule type="cellIs" dxfId="402" priority="41" operator="equal">
      <formula>"no"</formula>
    </cfRule>
  </conditionalFormatting>
  <conditionalFormatting sqref="AN2:AN13">
    <cfRule type="colorScale" priority="39">
      <colorScale>
        <cfvo type="min"/>
        <cfvo type="percentile" val="50"/>
        <cfvo type="max"/>
        <color rgb="FFF8696B"/>
        <color rgb="FFFCFCFF"/>
        <color rgb="FF63BE7B"/>
      </colorScale>
    </cfRule>
  </conditionalFormatting>
  <conditionalFormatting sqref="AT2:AT13">
    <cfRule type="colorScale" priority="38">
      <colorScale>
        <cfvo type="min"/>
        <cfvo type="percentile" val="50"/>
        <cfvo type="max"/>
        <color rgb="FF63BE7B"/>
        <color rgb="FFFCFCFF"/>
        <color rgb="FFF8696B"/>
      </colorScale>
    </cfRule>
  </conditionalFormatting>
  <conditionalFormatting sqref="AR2:AR13">
    <cfRule type="colorScale" priority="37">
      <colorScale>
        <cfvo type="min"/>
        <cfvo type="percentile" val="50"/>
        <cfvo type="max"/>
        <color rgb="FFF8696B"/>
        <color rgb="FFFCFCFF"/>
        <color rgb="FF63BE7B"/>
      </colorScale>
    </cfRule>
  </conditionalFormatting>
  <conditionalFormatting sqref="AF2:AF13">
    <cfRule type="cellIs" dxfId="401" priority="34" operator="equal">
      <formula>"Yes"</formula>
    </cfRule>
    <cfRule type="cellIs" dxfId="400" priority="35" operator="equal">
      <formula>"No"</formula>
    </cfRule>
  </conditionalFormatting>
  <conditionalFormatting sqref="AG2:AG45">
    <cfRule type="cellIs" dxfId="399" priority="32" operator="equal">
      <formula>"No"</formula>
    </cfRule>
    <cfRule type="cellIs" dxfId="398" priority="33" operator="equal">
      <formula>"Yes"</formula>
    </cfRule>
  </conditionalFormatting>
  <conditionalFormatting sqref="AQ2:AQ13">
    <cfRule type="colorScale" priority="44">
      <colorScale>
        <cfvo type="min"/>
        <cfvo type="percentile" val="50"/>
        <cfvo type="max"/>
        <color rgb="FFF8696B"/>
        <color rgb="FFFCFCFF"/>
        <color rgb="FF63BE7B"/>
      </colorScale>
    </cfRule>
  </conditionalFormatting>
  <conditionalFormatting sqref="AL2:AL13">
    <cfRule type="colorScale" priority="45">
      <colorScale>
        <cfvo type="min"/>
        <cfvo type="percentile" val="50"/>
        <cfvo type="max"/>
        <color rgb="FF63BE7B"/>
        <color rgb="FFFCFCFF"/>
        <color rgb="FFF8696B"/>
      </colorScale>
    </cfRule>
  </conditionalFormatting>
  <conditionalFormatting sqref="A2:A13">
    <cfRule type="duplicateValues" dxfId="397" priority="46"/>
  </conditionalFormatting>
  <conditionalFormatting sqref="A2:A13">
    <cfRule type="duplicateValues" dxfId="396" priority="47"/>
  </conditionalFormatting>
  <conditionalFormatting sqref="AN46:AN47">
    <cfRule type="colorScale" priority="11">
      <colorScale>
        <cfvo type="min"/>
        <cfvo type="percentile" val="50"/>
        <cfvo type="max"/>
        <color rgb="FFF8696B"/>
        <color rgb="FFFCFCFF"/>
        <color rgb="FF63BE7B"/>
      </colorScale>
    </cfRule>
  </conditionalFormatting>
  <conditionalFormatting sqref="AT46:AT47">
    <cfRule type="colorScale" priority="10">
      <colorScale>
        <cfvo type="min"/>
        <cfvo type="percentile" val="50"/>
        <cfvo type="max"/>
        <color rgb="FF63BE7B"/>
        <color rgb="FFFCFCFF"/>
        <color rgb="FFF8696B"/>
      </colorScale>
    </cfRule>
  </conditionalFormatting>
  <conditionalFormatting sqref="AR46:AR47">
    <cfRule type="colorScale" priority="9">
      <colorScale>
        <cfvo type="min"/>
        <cfvo type="percentile" val="50"/>
        <cfvo type="max"/>
        <color rgb="FFF8696B"/>
        <color rgb="FFFCFCFF"/>
        <color rgb="FF63BE7B"/>
      </colorScale>
    </cfRule>
  </conditionalFormatting>
  <conditionalFormatting sqref="A46:A47">
    <cfRule type="duplicateValues" dxfId="395" priority="13"/>
  </conditionalFormatting>
  <conditionalFormatting sqref="AF46:AF47">
    <cfRule type="cellIs" dxfId="394" priority="6" operator="equal">
      <formula>"Yes"</formula>
    </cfRule>
    <cfRule type="cellIs" dxfId="393" priority="7" operator="equal">
      <formula>"No"</formula>
    </cfRule>
  </conditionalFormatting>
  <conditionalFormatting sqref="AG46:AG47">
    <cfRule type="cellIs" dxfId="392" priority="4" operator="equal">
      <formula>"No"</formula>
    </cfRule>
    <cfRule type="cellIs" dxfId="391" priority="5" operator="equal">
      <formula>"Yes"</formula>
    </cfRule>
  </conditionalFormatting>
  <conditionalFormatting sqref="AQ46:AQ47">
    <cfRule type="colorScale" priority="14">
      <colorScale>
        <cfvo type="min"/>
        <cfvo type="percentile" val="50"/>
        <cfvo type="max"/>
        <color rgb="FFF8696B"/>
        <color rgb="FFFCFCFF"/>
        <color rgb="FF63BE7B"/>
      </colorScale>
    </cfRule>
  </conditionalFormatting>
  <conditionalFormatting sqref="AL46:AL47">
    <cfRule type="colorScale" priority="15">
      <colorScale>
        <cfvo type="min"/>
        <cfvo type="percentile" val="50"/>
        <cfvo type="max"/>
        <color rgb="FF63BE7B"/>
        <color rgb="FFFCFCFF"/>
        <color rgb="FFF8696B"/>
      </colorScale>
    </cfRule>
  </conditionalFormatting>
  <conditionalFormatting sqref="AH46:AI47">
    <cfRule type="cellIs" dxfId="390" priority="3" operator="equal">
      <formula>"No"</formula>
    </cfRule>
  </conditionalFormatting>
  <conditionalFormatting sqref="AB1:AB1048576">
    <cfRule type="colorScale" priority="2">
      <colorScale>
        <cfvo type="min"/>
        <cfvo type="percentile" val="50"/>
        <cfvo type="max"/>
        <color rgb="FF63BE7B"/>
        <color rgb="FFFCFCFF"/>
        <color rgb="FFF8696B"/>
      </colorScale>
    </cfRule>
  </conditionalFormatting>
  <conditionalFormatting sqref="AE1:AE1048576">
    <cfRule type="colorScale" priority="1">
      <colorScale>
        <cfvo type="min"/>
        <cfvo type="percentile" val="50"/>
        <cfvo type="max"/>
        <color rgb="FF63BE7B"/>
        <color rgb="FFFCFCFF"/>
        <color rgb="FFF8696B"/>
      </colorScale>
    </cfRule>
  </conditionalFormatting>
  <conditionalFormatting sqref="AN14:AN45">
    <cfRule type="colorScale" priority="317">
      <colorScale>
        <cfvo type="min"/>
        <cfvo type="percentile" val="50"/>
        <cfvo type="max"/>
        <color rgb="FFF8696B"/>
        <color rgb="FFFCFCFF"/>
        <color rgb="FF63BE7B"/>
      </colorScale>
    </cfRule>
  </conditionalFormatting>
  <conditionalFormatting sqref="AT14:AT45">
    <cfRule type="colorScale" priority="319">
      <colorScale>
        <cfvo type="min"/>
        <cfvo type="percentile" val="50"/>
        <cfvo type="max"/>
        <color rgb="FF63BE7B"/>
        <color rgb="FFFCFCFF"/>
        <color rgb="FFF8696B"/>
      </colorScale>
    </cfRule>
  </conditionalFormatting>
  <conditionalFormatting sqref="AR14:AR45">
    <cfRule type="colorScale" priority="321">
      <colorScale>
        <cfvo type="min"/>
        <cfvo type="percentile" val="50"/>
        <cfvo type="max"/>
        <color rgb="FFF8696B"/>
        <color rgb="FFFCFCFF"/>
        <color rgb="FF63BE7B"/>
      </colorScale>
    </cfRule>
  </conditionalFormatting>
  <conditionalFormatting sqref="AQ14:AQ45">
    <cfRule type="colorScale" priority="331">
      <colorScale>
        <cfvo type="min"/>
        <cfvo type="percentile" val="50"/>
        <cfvo type="max"/>
        <color rgb="FFF8696B"/>
        <color rgb="FFFCFCFF"/>
        <color rgb="FF63BE7B"/>
      </colorScale>
    </cfRule>
  </conditionalFormatting>
  <conditionalFormatting sqref="AL14:AL45">
    <cfRule type="colorScale" priority="333">
      <colorScale>
        <cfvo type="min"/>
        <cfvo type="percentile" val="50"/>
        <cfvo type="max"/>
        <color rgb="FF63BE7B"/>
        <color rgb="FFFCFCFF"/>
        <color rgb="FFF8696B"/>
      </colorScale>
    </cfRule>
  </conditionalFormatting>
  <conditionalFormatting sqref="A14:A45">
    <cfRule type="duplicateValues" dxfId="389" priority="335"/>
  </conditionalFormatting>
  <conditionalFormatting sqref="A18:A43">
    <cfRule type="duplicateValues" dxfId="388" priority="337"/>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3AF55-B29D-334D-8F07-83C600EF5666}">
  <sheetPr filterMode="1"/>
  <dimension ref="A1:N185"/>
  <sheetViews>
    <sheetView workbookViewId="0">
      <selection activeCell="B93" sqref="B93"/>
    </sheetView>
  </sheetViews>
  <sheetFormatPr baseColWidth="10" defaultRowHeight="16"/>
  <cols>
    <col min="1" max="1" width="17.1640625" customWidth="1"/>
    <col min="2" max="2" width="18.83203125" bestFit="1" customWidth="1"/>
    <col min="3" max="3" width="36.5" bestFit="1" customWidth="1"/>
    <col min="5" max="5" width="17" bestFit="1" customWidth="1"/>
    <col min="6" max="6" width="48.83203125" bestFit="1" customWidth="1"/>
    <col min="7" max="7" width="19.83203125" bestFit="1" customWidth="1"/>
    <col min="8" max="8" width="16.33203125" customWidth="1"/>
    <col min="12" max="12" width="16.33203125" bestFit="1" customWidth="1"/>
    <col min="13" max="13" width="13.5" bestFit="1" customWidth="1"/>
    <col min="14" max="14" width="31.83203125" bestFit="1" customWidth="1"/>
  </cols>
  <sheetData>
    <row r="1" spans="1:14">
      <c r="A1" s="4" t="s">
        <v>6092</v>
      </c>
      <c r="B1" s="4" t="s">
        <v>6628</v>
      </c>
      <c r="C1" s="4" t="s">
        <v>2235</v>
      </c>
      <c r="D1" s="4" t="s">
        <v>80</v>
      </c>
      <c r="E1" s="4" t="s">
        <v>4743</v>
      </c>
      <c r="F1" s="4" t="s">
        <v>170</v>
      </c>
      <c r="G1" s="114" t="s">
        <v>2852</v>
      </c>
      <c r="H1" s="4" t="s">
        <v>4027</v>
      </c>
      <c r="I1" s="4" t="s">
        <v>2252</v>
      </c>
      <c r="J1" s="4" t="s">
        <v>9338</v>
      </c>
      <c r="K1" s="4" t="s">
        <v>9339</v>
      </c>
      <c r="L1" s="4" t="s">
        <v>9344</v>
      </c>
      <c r="M1" s="4" t="s">
        <v>9342</v>
      </c>
      <c r="N1" s="4" t="s">
        <v>9343</v>
      </c>
    </row>
    <row r="2" spans="1:14">
      <c r="A2" s="5" t="s">
        <v>1584</v>
      </c>
      <c r="B2" s="5" t="s">
        <v>1705</v>
      </c>
      <c r="C2" s="5" t="s">
        <v>5838</v>
      </c>
      <c r="D2" s="5" t="s">
        <v>1549</v>
      </c>
      <c r="E2" s="5">
        <v>2013</v>
      </c>
      <c r="F2" s="5" t="s">
        <v>2466</v>
      </c>
      <c r="G2" s="5" t="s">
        <v>2814</v>
      </c>
      <c r="H2" s="5" t="s">
        <v>1583</v>
      </c>
      <c r="I2" s="5" t="s">
        <v>6584</v>
      </c>
      <c r="J2">
        <v>-37.052999999999997</v>
      </c>
      <c r="K2">
        <v>-64.421000000000006</v>
      </c>
      <c r="L2" s="5" t="s">
        <v>2882</v>
      </c>
      <c r="M2" s="5" t="s">
        <v>177</v>
      </c>
      <c r="N2" s="5" t="str">
        <f>VLOOKUP($A2,'All_useable_T.pal_01-2020_refil'!$A:$BA,12,FALSE)</f>
        <v>Sequence_capture</v>
      </c>
    </row>
    <row r="3" spans="1:14">
      <c r="A3" s="5" t="s">
        <v>1614</v>
      </c>
      <c r="B3" s="5" t="s">
        <v>1710</v>
      </c>
      <c r="C3" s="5" t="s">
        <v>5840</v>
      </c>
      <c r="D3" s="5" t="s">
        <v>1549</v>
      </c>
      <c r="E3" s="5">
        <v>2013</v>
      </c>
      <c r="F3" s="5" t="s">
        <v>2466</v>
      </c>
      <c r="G3" s="5" t="s">
        <v>2814</v>
      </c>
      <c r="H3" s="5" t="s">
        <v>1612</v>
      </c>
      <c r="I3" s="5" t="s">
        <v>2254</v>
      </c>
      <c r="J3">
        <v>47.393000000000001</v>
      </c>
      <c r="K3">
        <v>14.047000000000001</v>
      </c>
      <c r="L3" s="5" t="s">
        <v>2882</v>
      </c>
      <c r="M3" s="5" t="s">
        <v>177</v>
      </c>
      <c r="N3" s="5" t="str">
        <f>VLOOKUP($A3,'All_useable_T.pal_01-2020_refil'!$A:$BA,12,FALSE)</f>
        <v>Sequence_capture</v>
      </c>
    </row>
    <row r="4" spans="1:14">
      <c r="A4" s="5" t="s">
        <v>1615</v>
      </c>
      <c r="B4" s="5" t="s">
        <v>1711</v>
      </c>
      <c r="C4" s="5" t="s">
        <v>5461</v>
      </c>
      <c r="D4" s="5" t="s">
        <v>1549</v>
      </c>
      <c r="E4" s="5">
        <v>2013</v>
      </c>
      <c r="F4" s="5" t="s">
        <v>2466</v>
      </c>
      <c r="G4" s="5" t="s">
        <v>2814</v>
      </c>
      <c r="H4" s="5" t="s">
        <v>1612</v>
      </c>
      <c r="I4" s="5" t="s">
        <v>2254</v>
      </c>
      <c r="J4">
        <v>47.393000000000001</v>
      </c>
      <c r="K4">
        <v>14.047000000000001</v>
      </c>
      <c r="L4" s="5" t="s">
        <v>2882</v>
      </c>
      <c r="M4" s="5" t="s">
        <v>177</v>
      </c>
      <c r="N4" s="5" t="str">
        <f>VLOOKUP($A4,'All_useable_T.pal_01-2020_refil'!$A:$BA,12,FALSE)</f>
        <v>Sequence_capture</v>
      </c>
    </row>
    <row r="5" spans="1:14">
      <c r="A5" s="5" t="s">
        <v>1580</v>
      </c>
      <c r="B5" s="5" t="s">
        <v>1727</v>
      </c>
      <c r="C5" s="5" t="s">
        <v>5474</v>
      </c>
      <c r="D5" s="5" t="s">
        <v>1549</v>
      </c>
      <c r="E5" s="5">
        <v>2012</v>
      </c>
      <c r="F5" s="5" t="s">
        <v>2466</v>
      </c>
      <c r="G5" s="5" t="s">
        <v>2814</v>
      </c>
      <c r="H5" s="5" t="s">
        <v>2379</v>
      </c>
      <c r="I5" s="5" t="s">
        <v>2254</v>
      </c>
      <c r="J5">
        <v>49.86</v>
      </c>
      <c r="K5">
        <v>15.089</v>
      </c>
      <c r="L5" s="5" t="s">
        <v>2882</v>
      </c>
      <c r="M5" s="5" t="s">
        <v>177</v>
      </c>
      <c r="N5" s="5" t="str">
        <f>VLOOKUP($A5,'All_useable_T.pal_01-2020_refil'!$A:$BA,12,FALSE)</f>
        <v>Sequence_capture</v>
      </c>
    </row>
    <row r="6" spans="1:14" hidden="1">
      <c r="A6" s="5" t="s">
        <v>6583</v>
      </c>
      <c r="B6" s="5" t="s">
        <v>1743</v>
      </c>
      <c r="C6" s="5" t="s">
        <v>5839</v>
      </c>
      <c r="D6" s="5" t="s">
        <v>1593</v>
      </c>
      <c r="E6" s="5">
        <v>1990</v>
      </c>
      <c r="F6" s="5" t="s">
        <v>2466</v>
      </c>
      <c r="G6" s="5" t="s">
        <v>2814</v>
      </c>
      <c r="H6" s="5" t="s">
        <v>1636</v>
      </c>
      <c r="I6" s="5" t="s">
        <v>2253</v>
      </c>
      <c r="J6">
        <v>-8.1809999999999992</v>
      </c>
      <c r="K6">
        <v>113.837</v>
      </c>
      <c r="L6" s="5" t="s">
        <v>2882</v>
      </c>
      <c r="M6" s="5" t="s">
        <v>449</v>
      </c>
      <c r="N6" s="5" t="str">
        <f>VLOOKUP($A6,'All_useable_T.pal_01-2020_refil'!$A:$BA,12,FALSE)</f>
        <v>Sequence_capture</v>
      </c>
    </row>
    <row r="7" spans="1:14">
      <c r="A7" s="5" t="s">
        <v>1568</v>
      </c>
      <c r="B7" s="5" t="s">
        <v>1755</v>
      </c>
      <c r="C7" s="5" t="s">
        <v>5396</v>
      </c>
      <c r="D7" s="5" t="s">
        <v>1549</v>
      </c>
      <c r="E7" s="5">
        <v>2013</v>
      </c>
      <c r="F7" s="5" t="s">
        <v>2466</v>
      </c>
      <c r="G7" s="5" t="s">
        <v>2814</v>
      </c>
      <c r="H7" s="5" t="s">
        <v>1563</v>
      </c>
      <c r="I7" s="5" t="s">
        <v>2254</v>
      </c>
      <c r="J7">
        <v>52.57</v>
      </c>
      <c r="K7">
        <v>5.8159999999999998</v>
      </c>
      <c r="L7" s="5" t="s">
        <v>2882</v>
      </c>
      <c r="M7" s="5" t="s">
        <v>177</v>
      </c>
      <c r="N7" s="5" t="str">
        <f>VLOOKUP($A7,'All_useable_T.pal_01-2020_refil'!$A:$BA,12,FALSE)</f>
        <v>Sequence_capture</v>
      </c>
    </row>
    <row r="8" spans="1:14">
      <c r="A8" s="5" t="s">
        <v>1571</v>
      </c>
      <c r="B8" s="5" t="s">
        <v>1648</v>
      </c>
      <c r="C8" s="5" t="s">
        <v>5031</v>
      </c>
      <c r="D8" s="5" t="s">
        <v>1549</v>
      </c>
      <c r="E8" s="5">
        <v>2013</v>
      </c>
      <c r="F8" s="5" t="s">
        <v>2466</v>
      </c>
      <c r="G8" s="5" t="s">
        <v>2814</v>
      </c>
      <c r="H8" s="5" t="s">
        <v>1563</v>
      </c>
      <c r="I8" s="5" t="s">
        <v>2254</v>
      </c>
      <c r="J8">
        <v>52.57</v>
      </c>
      <c r="K8">
        <v>5.8159999999999998</v>
      </c>
      <c r="L8" s="5" t="s">
        <v>2882</v>
      </c>
      <c r="M8" s="5" t="s">
        <v>177</v>
      </c>
      <c r="N8" s="5" t="str">
        <f>VLOOKUP($A8,'All_useable_T.pal_01-2020_refil'!$A:$BA,12,FALSE)</f>
        <v>Sequence_capture</v>
      </c>
    </row>
    <row r="9" spans="1:14">
      <c r="A9" s="5" t="s">
        <v>6091</v>
      </c>
      <c r="B9" s="5" t="s">
        <v>1665</v>
      </c>
      <c r="C9" s="5" t="s">
        <v>5488</v>
      </c>
      <c r="D9" s="5" t="s">
        <v>1549</v>
      </c>
      <c r="E9" s="5">
        <v>2012</v>
      </c>
      <c r="F9" s="5" t="s">
        <v>2466</v>
      </c>
      <c r="G9" s="5" t="s">
        <v>2814</v>
      </c>
      <c r="H9" s="5" t="s">
        <v>1550</v>
      </c>
      <c r="I9" s="5" t="s">
        <v>2254</v>
      </c>
      <c r="J9">
        <v>47.271000000000001</v>
      </c>
      <c r="K9">
        <v>8.3420000000000005</v>
      </c>
      <c r="L9" s="5" t="s">
        <v>2882</v>
      </c>
      <c r="M9" s="5" t="s">
        <v>177</v>
      </c>
      <c r="N9" s="5" t="str">
        <f>VLOOKUP($A9,'All_useable_T.pal_01-2020_refil'!$A:$BA,12,FALSE)</f>
        <v>Sequence_capture</v>
      </c>
    </row>
    <row r="10" spans="1:14">
      <c r="A10" s="5" t="s">
        <v>1556</v>
      </c>
      <c r="B10" s="5" t="s">
        <v>1667</v>
      </c>
      <c r="C10" s="5" t="s">
        <v>4907</v>
      </c>
      <c r="D10" s="5" t="s">
        <v>1549</v>
      </c>
      <c r="E10" s="5">
        <v>2012</v>
      </c>
      <c r="F10" s="5" t="s">
        <v>2466</v>
      </c>
      <c r="G10" s="5" t="s">
        <v>2814</v>
      </c>
      <c r="H10" s="5" t="s">
        <v>1550</v>
      </c>
      <c r="I10" s="5" t="s">
        <v>2254</v>
      </c>
      <c r="J10">
        <v>47.271000000000001</v>
      </c>
      <c r="K10">
        <v>8.3420000000000005</v>
      </c>
      <c r="L10" s="5" t="s">
        <v>2882</v>
      </c>
      <c r="M10" s="5" t="s">
        <v>177</v>
      </c>
      <c r="N10" s="5" t="str">
        <f>VLOOKUP($A10,'All_useable_T.pal_01-2020_refil'!$A:$BA,12,FALSE)</f>
        <v>Sequence_capture</v>
      </c>
    </row>
    <row r="11" spans="1:14">
      <c r="A11" s="5" t="s">
        <v>1558</v>
      </c>
      <c r="B11" s="5" t="s">
        <v>1669</v>
      </c>
      <c r="C11" s="5" t="s">
        <v>5193</v>
      </c>
      <c r="D11" s="5" t="s">
        <v>1549</v>
      </c>
      <c r="E11" s="5">
        <v>2012</v>
      </c>
      <c r="F11" s="5" t="s">
        <v>2466</v>
      </c>
      <c r="G11" s="5" t="s">
        <v>2814</v>
      </c>
      <c r="H11" s="5" t="s">
        <v>1550</v>
      </c>
      <c r="I11" s="5" t="s">
        <v>2254</v>
      </c>
      <c r="J11">
        <v>47.271000000000001</v>
      </c>
      <c r="K11">
        <v>8.3420000000000005</v>
      </c>
      <c r="L11" s="5" t="s">
        <v>2882</v>
      </c>
      <c r="M11" s="5" t="s">
        <v>177</v>
      </c>
      <c r="N11" s="5" t="str">
        <f>VLOOKUP($A11,'All_useable_T.pal_01-2020_refil'!$A:$BA,12,FALSE)</f>
        <v>Sequence_capture</v>
      </c>
    </row>
    <row r="12" spans="1:14" hidden="1">
      <c r="A12" s="5" t="s">
        <v>1714</v>
      </c>
      <c r="B12" s="5" t="s">
        <v>1715</v>
      </c>
      <c r="C12" s="5" t="s">
        <v>5171</v>
      </c>
      <c r="D12" s="5" t="s">
        <v>1549</v>
      </c>
      <c r="E12" s="5">
        <v>1973</v>
      </c>
      <c r="F12" s="5" t="s">
        <v>2466</v>
      </c>
      <c r="G12" s="5" t="s">
        <v>2814</v>
      </c>
      <c r="H12" s="5" t="s">
        <v>1640</v>
      </c>
      <c r="I12" s="5" t="s">
        <v>6585</v>
      </c>
      <c r="J12">
        <v>38.167999999999999</v>
      </c>
      <c r="K12">
        <v>-101.968</v>
      </c>
      <c r="L12" s="5" t="s">
        <v>2882</v>
      </c>
      <c r="M12" s="5" t="s">
        <v>449</v>
      </c>
      <c r="N12" s="5" t="str">
        <f>VLOOKUP($A12,'All_useable_T.pal_01-2020_refil'!$A:$BA,12,FALSE)</f>
        <v>Sequence_capture</v>
      </c>
    </row>
    <row r="13" spans="1:14" hidden="1">
      <c r="A13" s="5" t="s">
        <v>1716</v>
      </c>
      <c r="B13" s="5" t="s">
        <v>1717</v>
      </c>
      <c r="C13" s="5" t="s">
        <v>4961</v>
      </c>
      <c r="D13" s="5" t="s">
        <v>1549</v>
      </c>
      <c r="E13" s="5">
        <v>1973</v>
      </c>
      <c r="F13" s="5" t="s">
        <v>2466</v>
      </c>
      <c r="G13" s="5" t="s">
        <v>2814</v>
      </c>
      <c r="H13" s="5" t="s">
        <v>1640</v>
      </c>
      <c r="I13" s="5" t="s">
        <v>6585</v>
      </c>
      <c r="J13">
        <v>38.167999999999999</v>
      </c>
      <c r="K13">
        <v>-101.968</v>
      </c>
      <c r="L13" s="5" t="s">
        <v>2882</v>
      </c>
      <c r="M13" s="5" t="s">
        <v>449</v>
      </c>
      <c r="N13" s="5" t="str">
        <f>VLOOKUP($A13,'All_useable_T.pal_01-2020_refil'!$A:$BA,12,FALSE)</f>
        <v>Sequence_capture</v>
      </c>
    </row>
    <row r="14" spans="1:14">
      <c r="A14" s="5" t="s">
        <v>4826</v>
      </c>
      <c r="B14" s="5" t="s">
        <v>1682</v>
      </c>
      <c r="C14" s="5" t="s">
        <v>5042</v>
      </c>
      <c r="D14" s="5" t="s">
        <v>1549</v>
      </c>
      <c r="E14" s="5">
        <v>2004</v>
      </c>
      <c r="F14" s="5" t="s">
        <v>2466</v>
      </c>
      <c r="G14" s="5" t="s">
        <v>2814</v>
      </c>
      <c r="H14" s="5" t="s">
        <v>1640</v>
      </c>
      <c r="I14" s="5" t="s">
        <v>6585</v>
      </c>
      <c r="J14">
        <v>38.167999999999999</v>
      </c>
      <c r="K14">
        <v>-101.968</v>
      </c>
      <c r="L14" s="5" t="s">
        <v>2882</v>
      </c>
      <c r="M14" s="5" t="s">
        <v>177</v>
      </c>
      <c r="N14" s="5" t="str">
        <f>VLOOKUP($A14,'All_useable_T.pal_01-2020_refil'!$A:$BA,12,FALSE)</f>
        <v>Sequence_capture</v>
      </c>
    </row>
    <row r="15" spans="1:14" hidden="1">
      <c r="A15" s="5" t="s">
        <v>4829</v>
      </c>
      <c r="B15" s="5" t="s">
        <v>1657</v>
      </c>
      <c r="C15" s="5" t="s">
        <v>5841</v>
      </c>
      <c r="D15" s="5" t="s">
        <v>1593</v>
      </c>
      <c r="E15" s="5">
        <v>1953</v>
      </c>
      <c r="F15" s="5" t="s">
        <v>2466</v>
      </c>
      <c r="G15" s="5" t="s">
        <v>2814</v>
      </c>
      <c r="H15" s="5" t="s">
        <v>2993</v>
      </c>
      <c r="I15" s="5" t="s">
        <v>6587</v>
      </c>
      <c r="J15">
        <v>-13.71</v>
      </c>
      <c r="K15">
        <v>-172.358</v>
      </c>
      <c r="L15" s="5" t="s">
        <v>2882</v>
      </c>
      <c r="M15" s="5" t="s">
        <v>449</v>
      </c>
      <c r="N15" s="5" t="str">
        <f>VLOOKUP($A15,'All_useable_T.pal_01-2020_refil'!$A:$BA,12,FALSE)</f>
        <v>Sequence_capture</v>
      </c>
    </row>
    <row r="16" spans="1:14" hidden="1">
      <c r="A16" s="137" t="s">
        <v>9222</v>
      </c>
      <c r="B16" s="5" t="s">
        <v>9223</v>
      </c>
      <c r="C16" s="5" t="s">
        <v>9274</v>
      </c>
      <c r="D16" s="5" t="s">
        <v>1593</v>
      </c>
      <c r="E16" s="5" t="s">
        <v>9226</v>
      </c>
      <c r="F16" s="10" t="s">
        <v>9224</v>
      </c>
      <c r="G16" s="5" t="s">
        <v>2814</v>
      </c>
      <c r="H16" s="5" t="s">
        <v>2080</v>
      </c>
      <c r="I16" s="5" t="s">
        <v>6585</v>
      </c>
      <c r="J16">
        <v>23.495000000000001</v>
      </c>
      <c r="K16">
        <v>-100.273</v>
      </c>
      <c r="L16" s="5" t="s">
        <v>2882</v>
      </c>
      <c r="M16" s="5" t="s">
        <v>449</v>
      </c>
      <c r="N16" s="5" t="str">
        <f>VLOOKUP($A16,'All_useable_T.pal_01-2020_refil'!$A:$BA,12,FALSE)</f>
        <v>ancient_DNA_SureSelect</v>
      </c>
    </row>
    <row r="17" spans="1:14">
      <c r="A17" s="5" t="s">
        <v>2454</v>
      </c>
      <c r="B17" s="5" t="s">
        <v>412</v>
      </c>
      <c r="C17" s="5" t="s">
        <v>5479</v>
      </c>
      <c r="D17" s="5" t="s">
        <v>1549</v>
      </c>
      <c r="E17" s="5">
        <v>2016</v>
      </c>
      <c r="F17" s="5" t="s">
        <v>4797</v>
      </c>
      <c r="G17" s="5" t="s">
        <v>2814</v>
      </c>
      <c r="H17" s="5" t="s">
        <v>9346</v>
      </c>
      <c r="I17" s="5" t="s">
        <v>2254</v>
      </c>
      <c r="J17">
        <v>51.526000000000003</v>
      </c>
      <c r="K17">
        <v>-0.22600000000000001</v>
      </c>
      <c r="L17" s="5" t="s">
        <v>2882</v>
      </c>
      <c r="M17" s="5" t="s">
        <v>177</v>
      </c>
      <c r="N17" s="5" t="str">
        <f>VLOOKUP($A17,'All_useable_T.pal_01-2020_refil'!$A:$BA,12,FALSE)</f>
        <v>SureSelect</v>
      </c>
    </row>
    <row r="18" spans="1:14">
      <c r="A18" s="5" t="s">
        <v>2455</v>
      </c>
      <c r="B18" s="5" t="s">
        <v>415</v>
      </c>
      <c r="C18" s="5" t="s">
        <v>5527</v>
      </c>
      <c r="D18" s="5" t="s">
        <v>1549</v>
      </c>
      <c r="E18" s="5">
        <v>2016</v>
      </c>
      <c r="F18" s="5" t="s">
        <v>4797</v>
      </c>
      <c r="G18" s="5" t="s">
        <v>2814</v>
      </c>
      <c r="H18" s="5" t="s">
        <v>9346</v>
      </c>
      <c r="I18" s="5" t="s">
        <v>2254</v>
      </c>
      <c r="J18">
        <v>51.526000000000003</v>
      </c>
      <c r="K18">
        <v>-0.22600000000000001</v>
      </c>
      <c r="L18" s="5" t="s">
        <v>2882</v>
      </c>
      <c r="M18" s="5" t="s">
        <v>177</v>
      </c>
      <c r="N18" s="5" t="str">
        <f>VLOOKUP($A18,'All_useable_T.pal_01-2020_refil'!$A:$BA,12,FALSE)</f>
        <v>SureSelect</v>
      </c>
    </row>
    <row r="19" spans="1:14">
      <c r="A19" s="5" t="s">
        <v>2456</v>
      </c>
      <c r="B19" s="5" t="s">
        <v>418</v>
      </c>
      <c r="C19" s="5" t="s">
        <v>5528</v>
      </c>
      <c r="D19" s="5" t="s">
        <v>1549</v>
      </c>
      <c r="E19" s="5">
        <v>2016</v>
      </c>
      <c r="F19" s="5" t="s">
        <v>4797</v>
      </c>
      <c r="G19" s="5" t="s">
        <v>2814</v>
      </c>
      <c r="H19" s="5" t="s">
        <v>9346</v>
      </c>
      <c r="I19" s="5" t="s">
        <v>2254</v>
      </c>
      <c r="J19">
        <v>51.526000000000003</v>
      </c>
      <c r="K19">
        <v>-0.22600000000000001</v>
      </c>
      <c r="L19" s="5" t="s">
        <v>2882</v>
      </c>
      <c r="M19" s="5" t="s">
        <v>177</v>
      </c>
      <c r="N19" s="5" t="str">
        <f>VLOOKUP($A19,'All_useable_T.pal_01-2020_refil'!$A:$BA,12,FALSE)</f>
        <v>SureSelect</v>
      </c>
    </row>
    <row r="20" spans="1:14">
      <c r="A20" s="5" t="s">
        <v>2457</v>
      </c>
      <c r="B20" s="5" t="s">
        <v>424</v>
      </c>
      <c r="C20" s="5" t="s">
        <v>5390</v>
      </c>
      <c r="D20" s="5" t="s">
        <v>1549</v>
      </c>
      <c r="E20" s="5">
        <v>2016</v>
      </c>
      <c r="F20" s="5" t="s">
        <v>4797</v>
      </c>
      <c r="G20" s="5" t="s">
        <v>2814</v>
      </c>
      <c r="H20" s="5" t="s">
        <v>9346</v>
      </c>
      <c r="I20" s="5" t="s">
        <v>2254</v>
      </c>
      <c r="J20">
        <v>51.526000000000003</v>
      </c>
      <c r="K20">
        <v>-0.22600000000000001</v>
      </c>
      <c r="L20" s="5" t="s">
        <v>2882</v>
      </c>
      <c r="M20" s="5" t="s">
        <v>177</v>
      </c>
      <c r="N20" s="5" t="str">
        <f>VLOOKUP($A20,'All_useable_T.pal_01-2020_refil'!$A:$BA,12,FALSE)</f>
        <v>SureSelect</v>
      </c>
    </row>
    <row r="21" spans="1:14">
      <c r="A21" s="5" t="s">
        <v>2458</v>
      </c>
      <c r="B21" s="5" t="s">
        <v>427</v>
      </c>
      <c r="C21" s="5" t="s">
        <v>5529</v>
      </c>
      <c r="D21" s="5" t="s">
        <v>1549</v>
      </c>
      <c r="E21" s="5">
        <v>2016</v>
      </c>
      <c r="F21" s="5" t="s">
        <v>4797</v>
      </c>
      <c r="G21" s="5" t="s">
        <v>2814</v>
      </c>
      <c r="H21" s="5" t="s">
        <v>9346</v>
      </c>
      <c r="I21" s="5" t="s">
        <v>2254</v>
      </c>
      <c r="J21">
        <v>51.526000000000003</v>
      </c>
      <c r="K21">
        <v>-0.22600000000000001</v>
      </c>
      <c r="L21" s="5" t="s">
        <v>2882</v>
      </c>
      <c r="M21" s="5" t="s">
        <v>177</v>
      </c>
      <c r="N21" s="5" t="str">
        <f>VLOOKUP($A21,'All_useable_T.pal_01-2020_refil'!$A:$BA,12,FALSE)</f>
        <v>SureSelect</v>
      </c>
    </row>
    <row r="22" spans="1:14">
      <c r="A22" s="5" t="s">
        <v>2459</v>
      </c>
      <c r="B22" s="5" t="s">
        <v>991</v>
      </c>
      <c r="C22" s="5" t="s">
        <v>5526</v>
      </c>
      <c r="D22" s="5" t="s">
        <v>1549</v>
      </c>
      <c r="E22" s="5">
        <v>2016</v>
      </c>
      <c r="F22" s="5" t="s">
        <v>4797</v>
      </c>
      <c r="G22" s="5" t="s">
        <v>2814</v>
      </c>
      <c r="H22" s="5" t="s">
        <v>9346</v>
      </c>
      <c r="I22" s="5" t="s">
        <v>2254</v>
      </c>
      <c r="J22">
        <v>51.526000000000003</v>
      </c>
      <c r="K22">
        <v>-0.22600000000000001</v>
      </c>
      <c r="L22" s="5" t="s">
        <v>2882</v>
      </c>
      <c r="M22" s="5" t="s">
        <v>177</v>
      </c>
      <c r="N22" s="5" t="str">
        <f>VLOOKUP($A22,'All_useable_T.pal_01-2020_refil'!$A:$BA,12,FALSE)</f>
        <v>SureSelect</v>
      </c>
    </row>
    <row r="23" spans="1:14">
      <c r="A23" s="5" t="s">
        <v>2460</v>
      </c>
      <c r="B23" s="5" t="s">
        <v>2229</v>
      </c>
      <c r="C23" s="5" t="s">
        <v>5160</v>
      </c>
      <c r="D23" s="5" t="s">
        <v>1549</v>
      </c>
      <c r="E23" s="5">
        <v>2016</v>
      </c>
      <c r="F23" s="5" t="s">
        <v>4797</v>
      </c>
      <c r="G23" s="5" t="s">
        <v>2814</v>
      </c>
      <c r="H23" s="5" t="s">
        <v>9346</v>
      </c>
      <c r="I23" s="5" t="s">
        <v>2254</v>
      </c>
      <c r="J23">
        <v>51.526000000000003</v>
      </c>
      <c r="K23">
        <v>-0.22600000000000001</v>
      </c>
      <c r="L23" s="5" t="s">
        <v>2882</v>
      </c>
      <c r="M23" s="5" t="s">
        <v>177</v>
      </c>
      <c r="N23" s="5" t="str">
        <f>VLOOKUP($A23,'All_useable_T.pal_01-2020_refil'!$A:$BA,12,FALSE)</f>
        <v>SureSelect</v>
      </c>
    </row>
    <row r="24" spans="1:14">
      <c r="A24" s="5" t="s">
        <v>2461</v>
      </c>
      <c r="B24" s="5" t="s">
        <v>992</v>
      </c>
      <c r="C24" s="5" t="s">
        <v>5501</v>
      </c>
      <c r="D24" s="5" t="s">
        <v>1549</v>
      </c>
      <c r="E24" s="5">
        <v>2016</v>
      </c>
      <c r="F24" s="5" t="s">
        <v>4797</v>
      </c>
      <c r="G24" s="5" t="s">
        <v>2814</v>
      </c>
      <c r="H24" s="5" t="s">
        <v>9346</v>
      </c>
      <c r="I24" s="5" t="s">
        <v>2254</v>
      </c>
      <c r="J24">
        <v>51.526000000000003</v>
      </c>
      <c r="K24">
        <v>-0.22600000000000001</v>
      </c>
      <c r="L24" s="5" t="s">
        <v>2882</v>
      </c>
      <c r="M24" s="5" t="s">
        <v>177</v>
      </c>
      <c r="N24" s="5" t="str">
        <f>VLOOKUP($A24,'All_useable_T.pal_01-2020_refil'!$A:$BA,12,FALSE)</f>
        <v>SureSelect</v>
      </c>
    </row>
    <row r="25" spans="1:14" hidden="1">
      <c r="A25" s="5" t="s">
        <v>927</v>
      </c>
      <c r="B25" s="5" t="s">
        <v>794</v>
      </c>
      <c r="C25" s="5" t="s">
        <v>5507</v>
      </c>
      <c r="D25" s="5" t="s">
        <v>1549</v>
      </c>
      <c r="E25" s="5" t="s">
        <v>172</v>
      </c>
      <c r="F25" s="5" t="s">
        <v>4797</v>
      </c>
      <c r="G25" s="5" t="s">
        <v>2814</v>
      </c>
      <c r="H25" s="5" t="s">
        <v>1640</v>
      </c>
      <c r="I25" s="5" t="s">
        <v>6585</v>
      </c>
      <c r="J25">
        <v>38.167999999999999</v>
      </c>
      <c r="K25">
        <v>-101.968</v>
      </c>
      <c r="L25" s="5" t="s">
        <v>2882</v>
      </c>
      <c r="M25" s="5" t="s">
        <v>449</v>
      </c>
      <c r="N25" s="5" t="str">
        <f>VLOOKUP($A25,'All_useable_T.pal_01-2020_refil'!$A:$BA,12,FALSE)</f>
        <v>SureSelect</v>
      </c>
    </row>
    <row r="26" spans="1:14" hidden="1">
      <c r="A26" s="5" t="s">
        <v>895</v>
      </c>
      <c r="B26" s="5" t="s">
        <v>798</v>
      </c>
      <c r="C26" s="5" t="s">
        <v>5508</v>
      </c>
      <c r="D26" s="5" t="s">
        <v>1549</v>
      </c>
      <c r="E26" s="5" t="s">
        <v>172</v>
      </c>
      <c r="F26" s="5" t="s">
        <v>4797</v>
      </c>
      <c r="G26" s="5" t="s">
        <v>2814</v>
      </c>
      <c r="H26" s="5" t="s">
        <v>1640</v>
      </c>
      <c r="I26" s="5" t="s">
        <v>6585</v>
      </c>
      <c r="J26">
        <v>38.167999999999999</v>
      </c>
      <c r="K26">
        <v>-101.968</v>
      </c>
      <c r="L26" s="5" t="s">
        <v>2882</v>
      </c>
      <c r="M26" s="5" t="s">
        <v>449</v>
      </c>
      <c r="N26" s="5" t="str">
        <f>VLOOKUP($A26,'All_useable_T.pal_01-2020_refil'!$A:$BA,12,FALSE)</f>
        <v>SureSelect</v>
      </c>
    </row>
    <row r="27" spans="1:14" hidden="1">
      <c r="A27" s="5" t="s">
        <v>888</v>
      </c>
      <c r="B27" s="5" t="s">
        <v>790</v>
      </c>
      <c r="C27" s="5" t="s">
        <v>5506</v>
      </c>
      <c r="D27" s="5" t="s">
        <v>1549</v>
      </c>
      <c r="E27" s="5" t="s">
        <v>172</v>
      </c>
      <c r="F27" s="5" t="s">
        <v>4797</v>
      </c>
      <c r="G27" s="5" t="s">
        <v>2814</v>
      </c>
      <c r="H27" s="5" t="s">
        <v>1640</v>
      </c>
      <c r="I27" s="5" t="s">
        <v>6585</v>
      </c>
      <c r="J27">
        <v>38.167999999999999</v>
      </c>
      <c r="K27">
        <v>-101.968</v>
      </c>
      <c r="L27" s="5" t="s">
        <v>2882</v>
      </c>
      <c r="M27" s="5" t="s">
        <v>449</v>
      </c>
      <c r="N27" s="5" t="str">
        <f>VLOOKUP($A27,'All_useable_T.pal_01-2020_refil'!$A:$BA,12,FALSE)</f>
        <v>SureSelect</v>
      </c>
    </row>
    <row r="28" spans="1:14" hidden="1">
      <c r="A28" s="5" t="s">
        <v>889</v>
      </c>
      <c r="B28" s="5" t="s">
        <v>806</v>
      </c>
      <c r="C28" s="5" t="s">
        <v>5511</v>
      </c>
      <c r="D28" s="5" t="s">
        <v>1549</v>
      </c>
      <c r="E28" s="5" t="s">
        <v>172</v>
      </c>
      <c r="F28" s="5" t="s">
        <v>4797</v>
      </c>
      <c r="G28" s="5" t="s">
        <v>2814</v>
      </c>
      <c r="H28" s="5" t="s">
        <v>1640</v>
      </c>
      <c r="I28" s="5" t="s">
        <v>6585</v>
      </c>
      <c r="J28">
        <v>38.167999999999999</v>
      </c>
      <c r="K28">
        <v>-101.968</v>
      </c>
      <c r="L28" s="5" t="s">
        <v>2882</v>
      </c>
      <c r="M28" s="5" t="s">
        <v>449</v>
      </c>
      <c r="N28" s="5" t="str">
        <f>VLOOKUP($A28,'All_useable_T.pal_01-2020_refil'!$A:$BA,12,FALSE)</f>
        <v>SureSelect</v>
      </c>
    </row>
    <row r="29" spans="1:14" hidden="1">
      <c r="A29" s="5" t="s">
        <v>890</v>
      </c>
      <c r="B29" s="5" t="s">
        <v>833</v>
      </c>
      <c r="C29" s="5" t="s">
        <v>5520</v>
      </c>
      <c r="D29" s="5" t="s">
        <v>1549</v>
      </c>
      <c r="E29" s="5">
        <v>1980</v>
      </c>
      <c r="F29" s="5" t="s">
        <v>4797</v>
      </c>
      <c r="G29" s="5" t="s">
        <v>2814</v>
      </c>
      <c r="H29" s="5" t="s">
        <v>1640</v>
      </c>
      <c r="I29" s="5" t="s">
        <v>6585</v>
      </c>
      <c r="J29">
        <v>38.167999999999999</v>
      </c>
      <c r="K29">
        <v>-101.968</v>
      </c>
      <c r="L29" s="5" t="s">
        <v>2882</v>
      </c>
      <c r="M29" s="5" t="s">
        <v>449</v>
      </c>
      <c r="N29" s="5" t="str">
        <f>VLOOKUP($A29,'All_useable_T.pal_01-2020_refil'!$A:$BA,12,FALSE)</f>
        <v>SureSelect</v>
      </c>
    </row>
    <row r="30" spans="1:14" hidden="1">
      <c r="A30" s="5" t="s">
        <v>922</v>
      </c>
      <c r="B30" s="5" t="s">
        <v>598</v>
      </c>
      <c r="C30" s="5" t="s">
        <v>5586</v>
      </c>
      <c r="D30" s="5" t="s">
        <v>1549</v>
      </c>
      <c r="E30" s="5">
        <v>2004</v>
      </c>
      <c r="F30" s="5" t="s">
        <v>4797</v>
      </c>
      <c r="G30" s="5" t="s">
        <v>2814</v>
      </c>
      <c r="H30" s="5" t="s">
        <v>1640</v>
      </c>
      <c r="I30" s="5" t="s">
        <v>6585</v>
      </c>
      <c r="J30">
        <v>38.167999999999999</v>
      </c>
      <c r="K30">
        <v>-101.968</v>
      </c>
      <c r="L30" s="5" t="s">
        <v>2882</v>
      </c>
      <c r="M30" s="5" t="s">
        <v>449</v>
      </c>
      <c r="N30" s="5" t="str">
        <f>VLOOKUP($A30,'All_useable_T.pal_01-2020_refil'!$A:$BA,12,FALSE)</f>
        <v>SureSelect</v>
      </c>
    </row>
    <row r="31" spans="1:14" hidden="1">
      <c r="A31" s="5" t="s">
        <v>2432</v>
      </c>
      <c r="B31" s="5" t="s">
        <v>1019</v>
      </c>
      <c r="C31" s="5" t="s">
        <v>5589</v>
      </c>
      <c r="D31" s="5" t="s">
        <v>1549</v>
      </c>
      <c r="E31" s="5">
        <v>2001</v>
      </c>
      <c r="F31" s="5" t="s">
        <v>4797</v>
      </c>
      <c r="G31" s="5" t="s">
        <v>2814</v>
      </c>
      <c r="H31" s="5" t="s">
        <v>1640</v>
      </c>
      <c r="I31" s="5" t="s">
        <v>6585</v>
      </c>
      <c r="J31">
        <v>38.167999999999999</v>
      </c>
      <c r="K31">
        <v>-101.968</v>
      </c>
      <c r="L31" s="5" t="s">
        <v>2882</v>
      </c>
      <c r="M31" s="5" t="s">
        <v>449</v>
      </c>
      <c r="N31" s="5" t="str">
        <f>VLOOKUP($A31,'All_useable_T.pal_01-2020_refil'!$A:$BA,12,FALSE)</f>
        <v>SureSelect</v>
      </c>
    </row>
    <row r="32" spans="1:14" hidden="1">
      <c r="A32" s="5" t="s">
        <v>2404</v>
      </c>
      <c r="B32" s="5" t="s">
        <v>999</v>
      </c>
      <c r="C32" s="5" t="s">
        <v>5552</v>
      </c>
      <c r="D32" s="5" t="s">
        <v>1549</v>
      </c>
      <c r="E32" s="5">
        <v>2001</v>
      </c>
      <c r="F32" s="5" t="s">
        <v>4797</v>
      </c>
      <c r="G32" s="5" t="s">
        <v>2814</v>
      </c>
      <c r="H32" s="5" t="s">
        <v>1640</v>
      </c>
      <c r="I32" s="5" t="s">
        <v>6585</v>
      </c>
      <c r="J32">
        <v>38.167999999999999</v>
      </c>
      <c r="K32">
        <v>-101.968</v>
      </c>
      <c r="L32" s="5" t="s">
        <v>2882</v>
      </c>
      <c r="M32" s="5" t="s">
        <v>449</v>
      </c>
      <c r="N32" s="5" t="str">
        <f>VLOOKUP($A32,'All_useable_T.pal_01-2020_refil'!$A:$BA,12,FALSE)</f>
        <v>SureSelect</v>
      </c>
    </row>
    <row r="33" spans="1:14" hidden="1">
      <c r="A33" s="5" t="s">
        <v>2428</v>
      </c>
      <c r="B33" s="5" t="s">
        <v>596</v>
      </c>
      <c r="C33" s="5" t="s">
        <v>5585</v>
      </c>
      <c r="D33" s="5" t="s">
        <v>1549</v>
      </c>
      <c r="E33" s="5">
        <v>2002</v>
      </c>
      <c r="F33" s="5" t="s">
        <v>4797</v>
      </c>
      <c r="G33" s="5" t="s">
        <v>2814</v>
      </c>
      <c r="H33" s="5" t="s">
        <v>1640</v>
      </c>
      <c r="I33" s="5" t="s">
        <v>6585</v>
      </c>
      <c r="J33">
        <v>38.167999999999999</v>
      </c>
      <c r="K33">
        <v>-101.968</v>
      </c>
      <c r="L33" s="5" t="s">
        <v>2882</v>
      </c>
      <c r="M33" s="5" t="s">
        <v>449</v>
      </c>
      <c r="N33" s="5" t="str">
        <f>VLOOKUP($A33,'All_useable_T.pal_01-2020_refil'!$A:$BA,12,FALSE)</f>
        <v>SureSelect</v>
      </c>
    </row>
    <row r="34" spans="1:14" hidden="1">
      <c r="A34" s="5" t="s">
        <v>2447</v>
      </c>
      <c r="B34" s="5" t="s">
        <v>1028</v>
      </c>
      <c r="C34" s="5" t="s">
        <v>5604</v>
      </c>
      <c r="D34" s="5" t="s">
        <v>1549</v>
      </c>
      <c r="E34" s="5">
        <v>2002</v>
      </c>
      <c r="F34" s="5" t="s">
        <v>4797</v>
      </c>
      <c r="G34" s="5" t="s">
        <v>2814</v>
      </c>
      <c r="H34" s="5" t="s">
        <v>1640</v>
      </c>
      <c r="I34" s="5" t="s">
        <v>6585</v>
      </c>
      <c r="J34">
        <v>38.167999999999999</v>
      </c>
      <c r="K34">
        <v>-101.968</v>
      </c>
      <c r="L34" s="5" t="s">
        <v>2882</v>
      </c>
      <c r="M34" s="5" t="s">
        <v>449</v>
      </c>
      <c r="N34" s="5" t="str">
        <f>VLOOKUP($A34,'All_useable_T.pal_01-2020_refil'!$A:$BA,12,FALSE)</f>
        <v>SureSelect</v>
      </c>
    </row>
    <row r="35" spans="1:14" hidden="1">
      <c r="A35" s="5" t="s">
        <v>2406</v>
      </c>
      <c r="B35" s="5" t="s">
        <v>511</v>
      </c>
      <c r="C35" s="5" t="s">
        <v>5558</v>
      </c>
      <c r="D35" s="5" t="s">
        <v>1549</v>
      </c>
      <c r="E35" s="5">
        <v>2002</v>
      </c>
      <c r="F35" s="5" t="s">
        <v>4797</v>
      </c>
      <c r="G35" s="5" t="s">
        <v>2814</v>
      </c>
      <c r="H35" s="5" t="s">
        <v>1640</v>
      </c>
      <c r="I35" s="5" t="s">
        <v>6585</v>
      </c>
      <c r="J35">
        <v>38.167999999999999</v>
      </c>
      <c r="K35">
        <v>-101.968</v>
      </c>
      <c r="L35" s="5" t="s">
        <v>2882</v>
      </c>
      <c r="M35" s="5" t="s">
        <v>449</v>
      </c>
      <c r="N35" s="5" t="str">
        <f>VLOOKUP($A35,'All_useable_T.pal_01-2020_refil'!$A:$BA,12,FALSE)</f>
        <v>SureSelect</v>
      </c>
    </row>
    <row r="36" spans="1:14" hidden="1">
      <c r="A36" s="5" t="s">
        <v>2418</v>
      </c>
      <c r="B36" s="5" t="s">
        <v>1010</v>
      </c>
      <c r="C36" s="5" t="s">
        <v>5572</v>
      </c>
      <c r="D36" s="5" t="s">
        <v>1549</v>
      </c>
      <c r="E36" s="5">
        <v>2002</v>
      </c>
      <c r="F36" s="5" t="s">
        <v>4797</v>
      </c>
      <c r="G36" s="5" t="s">
        <v>2814</v>
      </c>
      <c r="H36" s="5" t="s">
        <v>1640</v>
      </c>
      <c r="I36" s="5" t="s">
        <v>6585</v>
      </c>
      <c r="J36">
        <v>38.167999999999999</v>
      </c>
      <c r="K36">
        <v>-101.968</v>
      </c>
      <c r="L36" s="5" t="s">
        <v>2882</v>
      </c>
      <c r="M36" s="5" t="s">
        <v>449</v>
      </c>
      <c r="N36" s="5" t="str">
        <f>VLOOKUP($A36,'All_useable_T.pal_01-2020_refil'!$A:$BA,12,FALSE)</f>
        <v>SureSelect</v>
      </c>
    </row>
    <row r="37" spans="1:14" hidden="1">
      <c r="A37" s="5" t="s">
        <v>2439</v>
      </c>
      <c r="B37" s="5" t="s">
        <v>630</v>
      </c>
      <c r="C37" s="5" t="s">
        <v>5596</v>
      </c>
      <c r="D37" s="5" t="s">
        <v>1549</v>
      </c>
      <c r="E37" s="5">
        <v>2002</v>
      </c>
      <c r="F37" s="5" t="s">
        <v>4797</v>
      </c>
      <c r="G37" s="5" t="s">
        <v>2814</v>
      </c>
      <c r="H37" s="5" t="s">
        <v>1640</v>
      </c>
      <c r="I37" s="5" t="s">
        <v>6585</v>
      </c>
      <c r="J37">
        <v>38.167999999999999</v>
      </c>
      <c r="K37">
        <v>-101.968</v>
      </c>
      <c r="L37" s="5" t="s">
        <v>2882</v>
      </c>
      <c r="M37" s="5" t="s">
        <v>449</v>
      </c>
      <c r="N37" s="5" t="str">
        <f>VLOOKUP($A37,'All_useable_T.pal_01-2020_refil'!$A:$BA,12,FALSE)</f>
        <v>SureSelect</v>
      </c>
    </row>
    <row r="38" spans="1:14" hidden="1">
      <c r="A38" s="5" t="s">
        <v>2413</v>
      </c>
      <c r="B38" s="5" t="s">
        <v>1009</v>
      </c>
      <c r="C38" s="5" t="s">
        <v>5568</v>
      </c>
      <c r="D38" s="5" t="s">
        <v>1549</v>
      </c>
      <c r="E38" s="5">
        <v>2002</v>
      </c>
      <c r="F38" s="5" t="s">
        <v>4797</v>
      </c>
      <c r="G38" s="5" t="s">
        <v>2814</v>
      </c>
      <c r="H38" s="5" t="s">
        <v>1640</v>
      </c>
      <c r="I38" s="5" t="s">
        <v>6585</v>
      </c>
      <c r="J38">
        <v>38.167999999999999</v>
      </c>
      <c r="K38">
        <v>-101.968</v>
      </c>
      <c r="L38" s="5" t="s">
        <v>2882</v>
      </c>
      <c r="M38" s="5" t="s">
        <v>449</v>
      </c>
      <c r="N38" s="5" t="str">
        <f>VLOOKUP($A38,'All_useable_T.pal_01-2020_refil'!$A:$BA,12,FALSE)</f>
        <v>SureSelect</v>
      </c>
    </row>
    <row r="39" spans="1:14" hidden="1">
      <c r="A39" s="5" t="s">
        <v>2436</v>
      </c>
      <c r="B39" s="5" t="s">
        <v>1024</v>
      </c>
      <c r="C39" s="5" t="s">
        <v>5593</v>
      </c>
      <c r="D39" s="5" t="s">
        <v>1549</v>
      </c>
      <c r="E39" s="5">
        <v>2002</v>
      </c>
      <c r="F39" s="5" t="s">
        <v>4797</v>
      </c>
      <c r="G39" s="5" t="s">
        <v>2814</v>
      </c>
      <c r="H39" s="5" t="s">
        <v>1640</v>
      </c>
      <c r="I39" s="5" t="s">
        <v>6585</v>
      </c>
      <c r="J39">
        <v>38.167999999999999</v>
      </c>
      <c r="K39">
        <v>-101.968</v>
      </c>
      <c r="L39" s="5" t="s">
        <v>2882</v>
      </c>
      <c r="M39" s="5" t="s">
        <v>449</v>
      </c>
      <c r="N39" s="5" t="str">
        <f>VLOOKUP($A39,'All_useable_T.pal_01-2020_refil'!$A:$BA,12,FALSE)</f>
        <v>SureSelect</v>
      </c>
    </row>
    <row r="40" spans="1:14" hidden="1">
      <c r="A40" s="5" t="s">
        <v>2421</v>
      </c>
      <c r="B40" s="5" t="s">
        <v>1013</v>
      </c>
      <c r="C40" s="5" t="s">
        <v>5576</v>
      </c>
      <c r="D40" s="5" t="s">
        <v>1549</v>
      </c>
      <c r="E40" s="5">
        <v>2002</v>
      </c>
      <c r="F40" s="5" t="s">
        <v>4797</v>
      </c>
      <c r="G40" s="5" t="s">
        <v>2814</v>
      </c>
      <c r="H40" s="5" t="s">
        <v>1640</v>
      </c>
      <c r="I40" s="5" t="s">
        <v>6585</v>
      </c>
      <c r="J40">
        <v>38.167999999999999</v>
      </c>
      <c r="K40">
        <v>-101.968</v>
      </c>
      <c r="L40" s="5" t="s">
        <v>2882</v>
      </c>
      <c r="M40" s="5" t="s">
        <v>449</v>
      </c>
      <c r="N40" s="5" t="str">
        <f>VLOOKUP($A40,'All_useable_T.pal_01-2020_refil'!$A:$BA,12,FALSE)</f>
        <v>SureSelect</v>
      </c>
    </row>
    <row r="41" spans="1:14" hidden="1">
      <c r="A41" s="5" t="s">
        <v>2411</v>
      </c>
      <c r="B41" s="5" t="s">
        <v>1006</v>
      </c>
      <c r="C41" s="5" t="s">
        <v>5566</v>
      </c>
      <c r="D41" s="5" t="s">
        <v>1549</v>
      </c>
      <c r="E41" s="5">
        <v>2002</v>
      </c>
      <c r="F41" s="5" t="s">
        <v>4797</v>
      </c>
      <c r="G41" s="5" t="s">
        <v>2814</v>
      </c>
      <c r="H41" s="5" t="s">
        <v>1640</v>
      </c>
      <c r="I41" s="5" t="s">
        <v>6585</v>
      </c>
      <c r="J41">
        <v>38.167999999999999</v>
      </c>
      <c r="K41">
        <v>-101.968</v>
      </c>
      <c r="L41" s="5" t="s">
        <v>2882</v>
      </c>
      <c r="M41" s="5" t="s">
        <v>449</v>
      </c>
      <c r="N41" s="5" t="str">
        <f>VLOOKUP($A41,'All_useable_T.pal_01-2020_refil'!$A:$BA,12,FALSE)</f>
        <v>SureSelect</v>
      </c>
    </row>
    <row r="42" spans="1:14" hidden="1">
      <c r="A42" s="5" t="s">
        <v>2420</v>
      </c>
      <c r="B42" s="5" t="s">
        <v>1012</v>
      </c>
      <c r="C42" s="5" t="s">
        <v>5575</v>
      </c>
      <c r="D42" s="5" t="s">
        <v>1549</v>
      </c>
      <c r="E42" s="5">
        <v>2003</v>
      </c>
      <c r="F42" s="5" t="s">
        <v>4797</v>
      </c>
      <c r="G42" s="5" t="s">
        <v>2814</v>
      </c>
      <c r="H42" s="5" t="s">
        <v>1640</v>
      </c>
      <c r="I42" s="5" t="s">
        <v>6585</v>
      </c>
      <c r="J42">
        <v>38.167999999999999</v>
      </c>
      <c r="K42">
        <v>-101.968</v>
      </c>
      <c r="L42" s="5" t="s">
        <v>2882</v>
      </c>
      <c r="M42" s="5" t="s">
        <v>449</v>
      </c>
      <c r="N42" s="5" t="str">
        <f>VLOOKUP($A42,'All_useable_T.pal_01-2020_refil'!$A:$BA,12,FALSE)</f>
        <v>SureSelect</v>
      </c>
    </row>
    <row r="43" spans="1:14" hidden="1">
      <c r="A43" s="5" t="s">
        <v>2423</v>
      </c>
      <c r="B43" s="5" t="s">
        <v>1015</v>
      </c>
      <c r="C43" s="5" t="s">
        <v>5578</v>
      </c>
      <c r="D43" s="5" t="s">
        <v>1549</v>
      </c>
      <c r="E43" s="5">
        <v>2003</v>
      </c>
      <c r="F43" s="5" t="s">
        <v>4797</v>
      </c>
      <c r="G43" s="5" t="s">
        <v>2814</v>
      </c>
      <c r="H43" s="5" t="s">
        <v>1640</v>
      </c>
      <c r="I43" s="5" t="s">
        <v>6585</v>
      </c>
      <c r="J43">
        <v>38.167999999999999</v>
      </c>
      <c r="K43">
        <v>-101.968</v>
      </c>
      <c r="L43" s="5" t="s">
        <v>2882</v>
      </c>
      <c r="M43" s="5" t="s">
        <v>449</v>
      </c>
      <c r="N43" s="5" t="str">
        <f>VLOOKUP($A43,'All_useable_T.pal_01-2020_refil'!$A:$BA,12,FALSE)</f>
        <v>SureSelect</v>
      </c>
    </row>
    <row r="44" spans="1:14" hidden="1">
      <c r="A44" s="5" t="s">
        <v>2445</v>
      </c>
      <c r="B44" s="5" t="s">
        <v>1026</v>
      </c>
      <c r="C44" s="5" t="s">
        <v>5602</v>
      </c>
      <c r="D44" s="5" t="s">
        <v>1549</v>
      </c>
      <c r="E44" s="5">
        <v>2003</v>
      </c>
      <c r="F44" s="5" t="s">
        <v>4797</v>
      </c>
      <c r="G44" s="5" t="s">
        <v>2814</v>
      </c>
      <c r="H44" s="5" t="s">
        <v>1640</v>
      </c>
      <c r="I44" s="5" t="s">
        <v>6585</v>
      </c>
      <c r="J44">
        <v>38.167999999999999</v>
      </c>
      <c r="K44">
        <v>-101.968</v>
      </c>
      <c r="L44" s="5" t="s">
        <v>2882</v>
      </c>
      <c r="M44" s="5" t="s">
        <v>449</v>
      </c>
      <c r="N44" s="5" t="str">
        <f>VLOOKUP($A44,'All_useable_T.pal_01-2020_refil'!$A:$BA,12,FALSE)</f>
        <v>SureSelect</v>
      </c>
    </row>
    <row r="45" spans="1:14" hidden="1">
      <c r="A45" s="5" t="s">
        <v>2448</v>
      </c>
      <c r="B45" s="5" t="s">
        <v>668</v>
      </c>
      <c r="C45" s="5" t="s">
        <v>5605</v>
      </c>
      <c r="D45" s="5" t="s">
        <v>1549</v>
      </c>
      <c r="E45" s="5">
        <v>2003</v>
      </c>
      <c r="F45" s="5" t="s">
        <v>4797</v>
      </c>
      <c r="G45" s="5" t="s">
        <v>2814</v>
      </c>
      <c r="H45" s="5" t="s">
        <v>1640</v>
      </c>
      <c r="I45" s="5" t="s">
        <v>6585</v>
      </c>
      <c r="J45">
        <v>38.167999999999999</v>
      </c>
      <c r="K45">
        <v>-101.968</v>
      </c>
      <c r="L45" s="5" t="s">
        <v>2882</v>
      </c>
      <c r="M45" s="5" t="s">
        <v>449</v>
      </c>
      <c r="N45" s="5" t="str">
        <f>VLOOKUP($A45,'All_useable_T.pal_01-2020_refil'!$A:$BA,12,FALSE)</f>
        <v>SureSelect</v>
      </c>
    </row>
    <row r="46" spans="1:14" hidden="1">
      <c r="A46" s="5" t="s">
        <v>2422</v>
      </c>
      <c r="B46" s="5" t="s">
        <v>1014</v>
      </c>
      <c r="C46" s="5" t="s">
        <v>5577</v>
      </c>
      <c r="D46" s="5" t="s">
        <v>1549</v>
      </c>
      <c r="E46" s="5">
        <v>2003</v>
      </c>
      <c r="F46" s="5" t="s">
        <v>4797</v>
      </c>
      <c r="G46" s="5" t="s">
        <v>2814</v>
      </c>
      <c r="H46" s="5" t="s">
        <v>1640</v>
      </c>
      <c r="I46" s="5" t="s">
        <v>6585</v>
      </c>
      <c r="J46">
        <v>38.167999999999999</v>
      </c>
      <c r="K46">
        <v>-101.968</v>
      </c>
      <c r="L46" s="5" t="s">
        <v>2882</v>
      </c>
      <c r="M46" s="5" t="s">
        <v>449</v>
      </c>
      <c r="N46" s="5" t="str">
        <f>VLOOKUP($A46,'All_useable_T.pal_01-2020_refil'!$A:$BA,12,FALSE)</f>
        <v>SureSelect</v>
      </c>
    </row>
    <row r="47" spans="1:14" hidden="1">
      <c r="A47" s="5" t="s">
        <v>2412</v>
      </c>
      <c r="B47" s="5" t="s">
        <v>1007</v>
      </c>
      <c r="C47" s="5" t="s">
        <v>5567</v>
      </c>
      <c r="D47" s="5" t="s">
        <v>1549</v>
      </c>
      <c r="E47" s="5">
        <v>2003</v>
      </c>
      <c r="F47" s="5" t="s">
        <v>4797</v>
      </c>
      <c r="G47" s="5" t="s">
        <v>2814</v>
      </c>
      <c r="H47" s="5" t="s">
        <v>1640</v>
      </c>
      <c r="I47" s="5" t="s">
        <v>6585</v>
      </c>
      <c r="J47">
        <v>38.167999999999999</v>
      </c>
      <c r="K47">
        <v>-101.968</v>
      </c>
      <c r="L47" s="5" t="s">
        <v>2882</v>
      </c>
      <c r="M47" s="5" t="s">
        <v>449</v>
      </c>
      <c r="N47" s="5" t="str">
        <f>VLOOKUP($A47,'All_useable_T.pal_01-2020_refil'!$A:$BA,12,FALSE)</f>
        <v>SureSelect</v>
      </c>
    </row>
    <row r="48" spans="1:14" hidden="1">
      <c r="A48" s="5" t="s">
        <v>2427</v>
      </c>
      <c r="B48" s="5" t="s">
        <v>592</v>
      </c>
      <c r="C48" s="5" t="s">
        <v>5583</v>
      </c>
      <c r="D48" s="5" t="s">
        <v>1549</v>
      </c>
      <c r="E48" s="5">
        <v>2003</v>
      </c>
      <c r="F48" s="5" t="s">
        <v>4797</v>
      </c>
      <c r="G48" s="5" t="s">
        <v>2814</v>
      </c>
      <c r="H48" s="5" t="s">
        <v>1640</v>
      </c>
      <c r="I48" s="5" t="s">
        <v>6585</v>
      </c>
      <c r="J48">
        <v>38.167999999999999</v>
      </c>
      <c r="K48">
        <v>-101.968</v>
      </c>
      <c r="L48" s="5" t="s">
        <v>2882</v>
      </c>
      <c r="M48" s="5" t="s">
        <v>449</v>
      </c>
      <c r="N48" s="5" t="str">
        <f>VLOOKUP($A48,'All_useable_T.pal_01-2020_refil'!$A:$BA,12,FALSE)</f>
        <v>SureSelect</v>
      </c>
    </row>
    <row r="49" spans="1:14" hidden="1">
      <c r="A49" s="5" t="s">
        <v>923</v>
      </c>
      <c r="B49" s="5" t="s">
        <v>1008</v>
      </c>
      <c r="C49" s="5" t="s">
        <v>5503</v>
      </c>
      <c r="D49" s="5" t="s">
        <v>1549</v>
      </c>
      <c r="E49" s="5">
        <v>2004</v>
      </c>
      <c r="F49" s="5" t="s">
        <v>4797</v>
      </c>
      <c r="G49" s="5" t="s">
        <v>2814</v>
      </c>
      <c r="H49" s="5" t="s">
        <v>1640</v>
      </c>
      <c r="I49" s="5" t="s">
        <v>6585</v>
      </c>
      <c r="J49">
        <v>38.167999999999999</v>
      </c>
      <c r="K49">
        <v>-101.968</v>
      </c>
      <c r="L49" s="5" t="s">
        <v>2882</v>
      </c>
      <c r="M49" s="5" t="s">
        <v>449</v>
      </c>
      <c r="N49" s="5" t="str">
        <f>VLOOKUP($A49,'All_useable_T.pal_01-2020_refil'!$A:$BA,12,FALSE)</f>
        <v>SureSelect</v>
      </c>
    </row>
    <row r="50" spans="1:14" hidden="1">
      <c r="A50" s="5" t="s">
        <v>2450</v>
      </c>
      <c r="B50" s="5" t="s">
        <v>674</v>
      </c>
      <c r="C50" s="5" t="s">
        <v>5607</v>
      </c>
      <c r="D50" s="5" t="s">
        <v>1549</v>
      </c>
      <c r="E50" s="5">
        <v>2003</v>
      </c>
      <c r="F50" s="5" t="s">
        <v>4797</v>
      </c>
      <c r="G50" s="5" t="s">
        <v>2814</v>
      </c>
      <c r="H50" s="5" t="s">
        <v>1640</v>
      </c>
      <c r="I50" s="5" t="s">
        <v>6585</v>
      </c>
      <c r="J50">
        <v>38.167999999999999</v>
      </c>
      <c r="K50">
        <v>-101.968</v>
      </c>
      <c r="L50" s="5" t="s">
        <v>2882</v>
      </c>
      <c r="M50" s="5" t="s">
        <v>449</v>
      </c>
      <c r="N50" s="5" t="str">
        <f>VLOOKUP($A50,'All_useable_T.pal_01-2020_refil'!$A:$BA,12,FALSE)</f>
        <v>SureSelect</v>
      </c>
    </row>
    <row r="51" spans="1:14" hidden="1">
      <c r="A51" s="5" t="s">
        <v>2444</v>
      </c>
      <c r="B51" s="5" t="s">
        <v>640</v>
      </c>
      <c r="C51" s="5" t="s">
        <v>5601</v>
      </c>
      <c r="D51" s="5" t="s">
        <v>1549</v>
      </c>
      <c r="E51" s="5">
        <v>2003</v>
      </c>
      <c r="F51" s="5" t="s">
        <v>4797</v>
      </c>
      <c r="G51" s="5" t="s">
        <v>2814</v>
      </c>
      <c r="H51" s="5" t="s">
        <v>1640</v>
      </c>
      <c r="I51" s="5" t="s">
        <v>6585</v>
      </c>
      <c r="J51">
        <v>38.167999999999999</v>
      </c>
      <c r="K51">
        <v>-101.968</v>
      </c>
      <c r="L51" s="5" t="s">
        <v>2882</v>
      </c>
      <c r="M51" s="5" t="s">
        <v>449</v>
      </c>
      <c r="N51" s="5" t="str">
        <f>VLOOKUP($A51,'All_useable_T.pal_01-2020_refil'!$A:$BA,12,FALSE)</f>
        <v>SureSelect</v>
      </c>
    </row>
    <row r="52" spans="1:14" hidden="1">
      <c r="A52" s="5" t="s">
        <v>2425</v>
      </c>
      <c r="B52" s="5" t="s">
        <v>1017</v>
      </c>
      <c r="C52" s="5" t="s">
        <v>5580</v>
      </c>
      <c r="D52" s="5" t="s">
        <v>1549</v>
      </c>
      <c r="E52" s="5">
        <v>2003</v>
      </c>
      <c r="F52" s="5" t="s">
        <v>4797</v>
      </c>
      <c r="G52" s="5" t="s">
        <v>2814</v>
      </c>
      <c r="H52" s="5" t="s">
        <v>1640</v>
      </c>
      <c r="I52" s="5" t="s">
        <v>6585</v>
      </c>
      <c r="J52">
        <v>38.167999999999999</v>
      </c>
      <c r="K52">
        <v>-101.968</v>
      </c>
      <c r="L52" s="5" t="s">
        <v>2882</v>
      </c>
      <c r="M52" s="5" t="s">
        <v>449</v>
      </c>
      <c r="N52" s="5" t="str">
        <f>VLOOKUP($A52,'All_useable_T.pal_01-2020_refil'!$A:$BA,12,FALSE)</f>
        <v>SureSelect</v>
      </c>
    </row>
    <row r="53" spans="1:14" hidden="1">
      <c r="A53" s="5" t="s">
        <v>2431</v>
      </c>
      <c r="B53" s="5" t="s">
        <v>1018</v>
      </c>
      <c r="C53" s="5" t="s">
        <v>5588</v>
      </c>
      <c r="D53" s="5" t="s">
        <v>1549</v>
      </c>
      <c r="E53" s="5">
        <v>2004</v>
      </c>
      <c r="F53" s="5" t="s">
        <v>4797</v>
      </c>
      <c r="G53" s="5" t="s">
        <v>2814</v>
      </c>
      <c r="H53" s="5" t="s">
        <v>1640</v>
      </c>
      <c r="I53" s="5" t="s">
        <v>6585</v>
      </c>
      <c r="J53">
        <v>38.167999999999999</v>
      </c>
      <c r="K53">
        <v>-101.968</v>
      </c>
      <c r="L53" s="5" t="s">
        <v>2882</v>
      </c>
      <c r="M53" s="5" t="s">
        <v>449</v>
      </c>
      <c r="N53" s="5" t="str">
        <f>VLOOKUP($A53,'All_useable_T.pal_01-2020_refil'!$A:$BA,12,FALSE)</f>
        <v>SureSelect</v>
      </c>
    </row>
    <row r="54" spans="1:14" hidden="1">
      <c r="A54" s="5" t="s">
        <v>924</v>
      </c>
      <c r="B54" s="5" t="s">
        <v>594</v>
      </c>
      <c r="C54" s="5" t="s">
        <v>5584</v>
      </c>
      <c r="D54" s="5" t="s">
        <v>1549</v>
      </c>
      <c r="E54" s="5">
        <v>2004</v>
      </c>
      <c r="F54" s="5" t="s">
        <v>4797</v>
      </c>
      <c r="G54" s="5" t="s">
        <v>2814</v>
      </c>
      <c r="H54" s="5" t="s">
        <v>1640</v>
      </c>
      <c r="I54" s="5" t="s">
        <v>6585</v>
      </c>
      <c r="J54">
        <v>38.167999999999999</v>
      </c>
      <c r="K54">
        <v>-101.968</v>
      </c>
      <c r="L54" s="5" t="s">
        <v>2882</v>
      </c>
      <c r="M54" s="5" t="s">
        <v>449</v>
      </c>
      <c r="N54" s="5" t="str">
        <f>VLOOKUP($A54,'All_useable_T.pal_01-2020_refil'!$A:$BA,12,FALSE)</f>
        <v>SureSelect</v>
      </c>
    </row>
    <row r="55" spans="1:14" hidden="1">
      <c r="A55" s="5" t="s">
        <v>2442</v>
      </c>
      <c r="B55" s="5" t="s">
        <v>636</v>
      </c>
      <c r="C55" s="5" t="s">
        <v>5599</v>
      </c>
      <c r="D55" s="5" t="s">
        <v>1549</v>
      </c>
      <c r="E55" s="5">
        <v>2004</v>
      </c>
      <c r="F55" s="5" t="s">
        <v>4797</v>
      </c>
      <c r="G55" s="5" t="s">
        <v>2814</v>
      </c>
      <c r="H55" s="5" t="s">
        <v>1640</v>
      </c>
      <c r="I55" s="5" t="s">
        <v>6585</v>
      </c>
      <c r="J55">
        <v>38.167999999999999</v>
      </c>
      <c r="K55">
        <v>-101.968</v>
      </c>
      <c r="L55" s="5" t="s">
        <v>2882</v>
      </c>
      <c r="M55" s="5" t="s">
        <v>449</v>
      </c>
      <c r="N55" s="5" t="str">
        <f>VLOOKUP($A55,'All_useable_T.pal_01-2020_refil'!$A:$BA,12,FALSE)</f>
        <v>SureSelect</v>
      </c>
    </row>
    <row r="56" spans="1:14" hidden="1">
      <c r="A56" s="5" t="s">
        <v>2434</v>
      </c>
      <c r="B56" s="5" t="s">
        <v>1022</v>
      </c>
      <c r="C56" s="5" t="s">
        <v>5591</v>
      </c>
      <c r="D56" s="5" t="s">
        <v>1549</v>
      </c>
      <c r="E56" s="5">
        <v>2004</v>
      </c>
      <c r="F56" s="5" t="s">
        <v>4797</v>
      </c>
      <c r="G56" s="5" t="s">
        <v>2814</v>
      </c>
      <c r="H56" s="5" t="s">
        <v>1640</v>
      </c>
      <c r="I56" s="5" t="s">
        <v>6585</v>
      </c>
      <c r="J56">
        <v>38.167999999999999</v>
      </c>
      <c r="K56">
        <v>-101.968</v>
      </c>
      <c r="L56" s="5" t="s">
        <v>2882</v>
      </c>
      <c r="M56" s="5" t="s">
        <v>449</v>
      </c>
      <c r="N56" s="5" t="str">
        <f>VLOOKUP($A56,'All_useable_T.pal_01-2020_refil'!$A:$BA,12,FALSE)</f>
        <v>SureSelect</v>
      </c>
    </row>
    <row r="57" spans="1:14" hidden="1">
      <c r="A57" s="5" t="s">
        <v>2415</v>
      </c>
      <c r="B57" s="5" t="s">
        <v>554</v>
      </c>
      <c r="C57" s="5" t="s">
        <v>5570</v>
      </c>
      <c r="D57" s="5" t="s">
        <v>1549</v>
      </c>
      <c r="E57" s="5">
        <v>2004</v>
      </c>
      <c r="F57" s="5" t="s">
        <v>4797</v>
      </c>
      <c r="G57" s="5" t="s">
        <v>2814</v>
      </c>
      <c r="H57" s="5" t="s">
        <v>1640</v>
      </c>
      <c r="I57" s="5" t="s">
        <v>6585</v>
      </c>
      <c r="J57">
        <v>38.167999999999999</v>
      </c>
      <c r="K57">
        <v>-101.968</v>
      </c>
      <c r="L57" s="5" t="s">
        <v>2882</v>
      </c>
      <c r="M57" s="5" t="s">
        <v>449</v>
      </c>
      <c r="N57" s="5" t="str">
        <f>VLOOKUP($A57,'All_useable_T.pal_01-2020_refil'!$A:$BA,12,FALSE)</f>
        <v>SureSelect</v>
      </c>
    </row>
    <row r="58" spans="1:14" hidden="1">
      <c r="A58" s="5" t="s">
        <v>925</v>
      </c>
      <c r="B58" s="5" t="s">
        <v>588</v>
      </c>
      <c r="C58" s="5" t="s">
        <v>5581</v>
      </c>
      <c r="D58" s="5" t="s">
        <v>1549</v>
      </c>
      <c r="E58" s="5">
        <v>2004</v>
      </c>
      <c r="F58" s="5" t="s">
        <v>4797</v>
      </c>
      <c r="G58" s="5" t="s">
        <v>2814</v>
      </c>
      <c r="H58" s="5" t="s">
        <v>1640</v>
      </c>
      <c r="I58" s="5" t="s">
        <v>6585</v>
      </c>
      <c r="J58">
        <v>38.167999999999999</v>
      </c>
      <c r="K58">
        <v>-101.968</v>
      </c>
      <c r="L58" s="5" t="s">
        <v>2882</v>
      </c>
      <c r="M58" s="5" t="s">
        <v>449</v>
      </c>
      <c r="N58" s="5" t="str">
        <f>VLOOKUP($A58,'All_useable_T.pal_01-2020_refil'!$A:$BA,12,FALSE)</f>
        <v>SureSelect</v>
      </c>
    </row>
    <row r="59" spans="1:14" hidden="1">
      <c r="A59" s="5" t="s">
        <v>2441</v>
      </c>
      <c r="B59" s="5" t="s">
        <v>634</v>
      </c>
      <c r="C59" s="5" t="s">
        <v>5598</v>
      </c>
      <c r="D59" s="5" t="s">
        <v>1549</v>
      </c>
      <c r="E59" s="5">
        <v>2004</v>
      </c>
      <c r="F59" s="5" t="s">
        <v>4797</v>
      </c>
      <c r="G59" s="5" t="s">
        <v>2814</v>
      </c>
      <c r="H59" s="5" t="s">
        <v>1640</v>
      </c>
      <c r="I59" s="5" t="s">
        <v>6585</v>
      </c>
      <c r="J59">
        <v>38.167999999999999</v>
      </c>
      <c r="K59">
        <v>-101.968</v>
      </c>
      <c r="L59" s="5" t="s">
        <v>2882</v>
      </c>
      <c r="M59" s="5" t="s">
        <v>449</v>
      </c>
      <c r="N59" s="5" t="str">
        <f>VLOOKUP($A59,'All_useable_T.pal_01-2020_refil'!$A:$BA,12,FALSE)</f>
        <v>SureSelect</v>
      </c>
    </row>
    <row r="60" spans="1:14" hidden="1">
      <c r="A60" s="5" t="s">
        <v>2409</v>
      </c>
      <c r="B60" s="5" t="s">
        <v>1003</v>
      </c>
      <c r="C60" s="5" t="s">
        <v>5563</v>
      </c>
      <c r="D60" s="5" t="s">
        <v>1549</v>
      </c>
      <c r="E60" s="5">
        <v>2004</v>
      </c>
      <c r="F60" s="5" t="s">
        <v>4797</v>
      </c>
      <c r="G60" s="5" t="s">
        <v>2814</v>
      </c>
      <c r="H60" s="5" t="s">
        <v>1640</v>
      </c>
      <c r="I60" s="5" t="s">
        <v>6585</v>
      </c>
      <c r="J60">
        <v>38.167999999999999</v>
      </c>
      <c r="K60">
        <v>-101.968</v>
      </c>
      <c r="L60" s="5" t="s">
        <v>2882</v>
      </c>
      <c r="M60" s="5" t="s">
        <v>449</v>
      </c>
      <c r="N60" s="5" t="str">
        <f>VLOOKUP($A60,'All_useable_T.pal_01-2020_refil'!$A:$BA,12,FALSE)</f>
        <v>SureSelect</v>
      </c>
    </row>
    <row r="61" spans="1:14" hidden="1">
      <c r="A61" s="5" t="s">
        <v>2435</v>
      </c>
      <c r="B61" s="5" t="s">
        <v>1023</v>
      </c>
      <c r="C61" s="5" t="s">
        <v>5592</v>
      </c>
      <c r="D61" s="5" t="s">
        <v>1549</v>
      </c>
      <c r="E61" s="5">
        <v>2004</v>
      </c>
      <c r="F61" s="5" t="s">
        <v>4797</v>
      </c>
      <c r="G61" s="5" t="s">
        <v>2814</v>
      </c>
      <c r="H61" s="5" t="s">
        <v>1640</v>
      </c>
      <c r="I61" s="5" t="s">
        <v>6585</v>
      </c>
      <c r="J61">
        <v>38.167999999999999</v>
      </c>
      <c r="K61">
        <v>-101.968</v>
      </c>
      <c r="L61" s="5" t="s">
        <v>2882</v>
      </c>
      <c r="M61" s="5" t="s">
        <v>449</v>
      </c>
      <c r="N61" s="5" t="str">
        <f>VLOOKUP($A61,'All_useable_T.pal_01-2020_refil'!$A:$BA,12,FALSE)</f>
        <v>SureSelect</v>
      </c>
    </row>
    <row r="62" spans="1:14" hidden="1">
      <c r="A62" s="5" t="s">
        <v>2402</v>
      </c>
      <c r="B62" s="5" t="s">
        <v>996</v>
      </c>
      <c r="C62" s="5" t="s">
        <v>5545</v>
      </c>
      <c r="D62" s="5" t="s">
        <v>1549</v>
      </c>
      <c r="E62" s="5">
        <v>2004</v>
      </c>
      <c r="F62" s="5" t="s">
        <v>4797</v>
      </c>
      <c r="G62" s="5" t="s">
        <v>2814</v>
      </c>
      <c r="H62" s="5" t="s">
        <v>1640</v>
      </c>
      <c r="I62" s="5" t="s">
        <v>6585</v>
      </c>
      <c r="J62">
        <v>38.167999999999999</v>
      </c>
      <c r="K62">
        <v>-101.968</v>
      </c>
      <c r="L62" s="5" t="s">
        <v>2882</v>
      </c>
      <c r="M62" s="5" t="s">
        <v>449</v>
      </c>
      <c r="N62" s="5" t="str">
        <f>VLOOKUP($A62,'All_useable_T.pal_01-2020_refil'!$A:$BA,12,FALSE)</f>
        <v>SureSelect</v>
      </c>
    </row>
    <row r="63" spans="1:14" hidden="1">
      <c r="A63" s="5" t="s">
        <v>2453</v>
      </c>
      <c r="B63" s="5" t="s">
        <v>682</v>
      </c>
      <c r="C63" s="5" t="s">
        <v>5610</v>
      </c>
      <c r="D63" s="5" t="s">
        <v>1549</v>
      </c>
      <c r="E63" s="5">
        <v>2004</v>
      </c>
      <c r="F63" s="5" t="s">
        <v>4797</v>
      </c>
      <c r="G63" s="5" t="s">
        <v>2814</v>
      </c>
      <c r="H63" s="5" t="s">
        <v>1640</v>
      </c>
      <c r="I63" s="5" t="s">
        <v>6585</v>
      </c>
      <c r="J63">
        <v>38.167999999999999</v>
      </c>
      <c r="K63">
        <v>-101.968</v>
      </c>
      <c r="L63" s="5" t="s">
        <v>2882</v>
      </c>
      <c r="M63" s="5" t="s">
        <v>449</v>
      </c>
      <c r="N63" s="5" t="str">
        <f>VLOOKUP($A63,'All_useable_T.pal_01-2020_refil'!$A:$BA,12,FALSE)</f>
        <v>SureSelect</v>
      </c>
    </row>
    <row r="64" spans="1:14" hidden="1">
      <c r="A64" s="5" t="s">
        <v>2430</v>
      </c>
      <c r="B64" s="5" t="s">
        <v>602</v>
      </c>
      <c r="C64" s="5" t="s">
        <v>5499</v>
      </c>
      <c r="D64" s="5" t="s">
        <v>1549</v>
      </c>
      <c r="E64" s="5">
        <v>2004</v>
      </c>
      <c r="F64" s="5" t="s">
        <v>4797</v>
      </c>
      <c r="G64" s="5" t="s">
        <v>2814</v>
      </c>
      <c r="H64" s="5" t="s">
        <v>1640</v>
      </c>
      <c r="I64" s="5" t="s">
        <v>6585</v>
      </c>
      <c r="J64">
        <v>38.167999999999999</v>
      </c>
      <c r="K64">
        <v>-101.968</v>
      </c>
      <c r="L64" s="5" t="s">
        <v>2882</v>
      </c>
      <c r="M64" s="5" t="s">
        <v>449</v>
      </c>
      <c r="N64" s="5" t="str">
        <f>VLOOKUP($A64,'All_useable_T.pal_01-2020_refil'!$A:$BA,12,FALSE)</f>
        <v>SureSelect</v>
      </c>
    </row>
    <row r="65" spans="1:14" hidden="1">
      <c r="A65" s="5" t="s">
        <v>2449</v>
      </c>
      <c r="B65" s="5" t="s">
        <v>670</v>
      </c>
      <c r="C65" s="5" t="s">
        <v>5606</v>
      </c>
      <c r="D65" s="5" t="s">
        <v>1549</v>
      </c>
      <c r="E65" s="5">
        <v>2004</v>
      </c>
      <c r="F65" s="5" t="s">
        <v>4797</v>
      </c>
      <c r="G65" s="5" t="s">
        <v>2814</v>
      </c>
      <c r="H65" s="5" t="s">
        <v>1640</v>
      </c>
      <c r="I65" s="5" t="s">
        <v>6585</v>
      </c>
      <c r="J65">
        <v>38.167999999999999</v>
      </c>
      <c r="K65">
        <v>-101.968</v>
      </c>
      <c r="L65" s="5" t="s">
        <v>2882</v>
      </c>
      <c r="M65" s="5" t="s">
        <v>449</v>
      </c>
      <c r="N65" s="5" t="str">
        <f>VLOOKUP($A65,'All_useable_T.pal_01-2020_refil'!$A:$BA,12,FALSE)</f>
        <v>SureSelect</v>
      </c>
    </row>
    <row r="66" spans="1:14" hidden="1">
      <c r="A66" s="5" t="s">
        <v>2443</v>
      </c>
      <c r="B66" s="5" t="s">
        <v>638</v>
      </c>
      <c r="C66" s="5" t="s">
        <v>5600</v>
      </c>
      <c r="D66" s="5" t="s">
        <v>1549</v>
      </c>
      <c r="E66" s="5">
        <v>2004</v>
      </c>
      <c r="F66" s="5" t="s">
        <v>4797</v>
      </c>
      <c r="G66" s="5" t="s">
        <v>2814</v>
      </c>
      <c r="H66" s="5" t="s">
        <v>1640</v>
      </c>
      <c r="I66" s="5" t="s">
        <v>6585</v>
      </c>
      <c r="J66">
        <v>38.167999999999999</v>
      </c>
      <c r="K66">
        <v>-101.968</v>
      </c>
      <c r="L66" s="5" t="s">
        <v>2882</v>
      </c>
      <c r="M66" s="5" t="s">
        <v>449</v>
      </c>
      <c r="N66" s="5" t="str">
        <f>VLOOKUP($A66,'All_useable_T.pal_01-2020_refil'!$A:$BA,12,FALSE)</f>
        <v>SureSelect</v>
      </c>
    </row>
    <row r="67" spans="1:14" hidden="1">
      <c r="A67" s="5" t="s">
        <v>2405</v>
      </c>
      <c r="B67" s="5" t="s">
        <v>1000</v>
      </c>
      <c r="C67" s="5" t="s">
        <v>5553</v>
      </c>
      <c r="D67" s="5" t="s">
        <v>1549</v>
      </c>
      <c r="E67" s="5">
        <v>2004</v>
      </c>
      <c r="F67" s="5" t="s">
        <v>4797</v>
      </c>
      <c r="G67" s="5" t="s">
        <v>2814</v>
      </c>
      <c r="H67" s="5" t="s">
        <v>1640</v>
      </c>
      <c r="I67" s="5" t="s">
        <v>6585</v>
      </c>
      <c r="J67">
        <v>38.167999999999999</v>
      </c>
      <c r="K67">
        <v>-101.968</v>
      </c>
      <c r="L67" s="5" t="s">
        <v>2882</v>
      </c>
      <c r="M67" s="5" t="s">
        <v>449</v>
      </c>
      <c r="N67" s="5" t="str">
        <f>VLOOKUP($A67,'All_useable_T.pal_01-2020_refil'!$A:$BA,12,FALSE)</f>
        <v>SureSelect</v>
      </c>
    </row>
    <row r="68" spans="1:14" hidden="1">
      <c r="A68" s="5" t="s">
        <v>2399</v>
      </c>
      <c r="B68" s="5" t="s">
        <v>993</v>
      </c>
      <c r="C68" s="5" t="s">
        <v>5531</v>
      </c>
      <c r="D68" s="5" t="s">
        <v>1549</v>
      </c>
      <c r="E68" s="5">
        <v>2004</v>
      </c>
      <c r="F68" s="5" t="s">
        <v>4797</v>
      </c>
      <c r="G68" s="5" t="s">
        <v>2814</v>
      </c>
      <c r="H68" s="5" t="s">
        <v>1640</v>
      </c>
      <c r="I68" s="5" t="s">
        <v>6585</v>
      </c>
      <c r="J68">
        <v>38.167999999999999</v>
      </c>
      <c r="K68">
        <v>-101.968</v>
      </c>
      <c r="L68" s="5" t="s">
        <v>2882</v>
      </c>
      <c r="M68" s="5" t="s">
        <v>449</v>
      </c>
      <c r="N68" s="5" t="str">
        <f>VLOOKUP($A68,'All_useable_T.pal_01-2020_refil'!$A:$BA,12,FALSE)</f>
        <v>SureSelect</v>
      </c>
    </row>
    <row r="69" spans="1:14" hidden="1">
      <c r="A69" s="5" t="s">
        <v>2446</v>
      </c>
      <c r="B69" s="5" t="s">
        <v>1027</v>
      </c>
      <c r="C69" s="5" t="s">
        <v>5603</v>
      </c>
      <c r="D69" s="5" t="s">
        <v>1549</v>
      </c>
      <c r="E69" s="5">
        <v>2005</v>
      </c>
      <c r="F69" s="5" t="s">
        <v>4797</v>
      </c>
      <c r="G69" s="5" t="s">
        <v>2814</v>
      </c>
      <c r="H69" s="5" t="s">
        <v>1640</v>
      </c>
      <c r="I69" s="5" t="s">
        <v>6585</v>
      </c>
      <c r="J69">
        <v>38.167999999999999</v>
      </c>
      <c r="K69">
        <v>-101.968</v>
      </c>
      <c r="L69" s="5" t="s">
        <v>2882</v>
      </c>
      <c r="M69" s="5" t="s">
        <v>449</v>
      </c>
      <c r="N69" s="5" t="str">
        <f>VLOOKUP($A69,'All_useable_T.pal_01-2020_refil'!$A:$BA,12,FALSE)</f>
        <v>SureSelect</v>
      </c>
    </row>
    <row r="70" spans="1:14" hidden="1">
      <c r="A70" s="5" t="s">
        <v>2451</v>
      </c>
      <c r="B70" s="5" t="s">
        <v>676</v>
      </c>
      <c r="C70" s="5" t="s">
        <v>5608</v>
      </c>
      <c r="D70" s="5" t="s">
        <v>1549</v>
      </c>
      <c r="E70" s="5">
        <v>2005</v>
      </c>
      <c r="F70" s="5" t="s">
        <v>4797</v>
      </c>
      <c r="G70" s="5" t="s">
        <v>2814</v>
      </c>
      <c r="H70" s="5" t="s">
        <v>1640</v>
      </c>
      <c r="I70" s="5" t="s">
        <v>6585</v>
      </c>
      <c r="J70">
        <v>38.167999999999999</v>
      </c>
      <c r="K70">
        <v>-101.968</v>
      </c>
      <c r="L70" s="5" t="s">
        <v>2882</v>
      </c>
      <c r="M70" s="5" t="s">
        <v>449</v>
      </c>
      <c r="N70" s="5" t="str">
        <f>VLOOKUP($A70,'All_useable_T.pal_01-2020_refil'!$A:$BA,12,FALSE)</f>
        <v>SureSelect</v>
      </c>
    </row>
    <row r="71" spans="1:14" hidden="1">
      <c r="A71" s="5" t="s">
        <v>2452</v>
      </c>
      <c r="B71" s="5" t="s">
        <v>678</v>
      </c>
      <c r="C71" s="5" t="s">
        <v>5609</v>
      </c>
      <c r="D71" s="5" t="s">
        <v>1549</v>
      </c>
      <c r="E71" s="5">
        <v>2005</v>
      </c>
      <c r="F71" s="5" t="s">
        <v>4797</v>
      </c>
      <c r="G71" s="5" t="s">
        <v>2814</v>
      </c>
      <c r="H71" s="5" t="s">
        <v>1640</v>
      </c>
      <c r="I71" s="5" t="s">
        <v>6585</v>
      </c>
      <c r="J71">
        <v>38.167999999999999</v>
      </c>
      <c r="K71">
        <v>-101.968</v>
      </c>
      <c r="L71" s="5" t="s">
        <v>2882</v>
      </c>
      <c r="M71" s="5" t="s">
        <v>449</v>
      </c>
      <c r="N71" s="5" t="str">
        <f>VLOOKUP($A71,'All_useable_T.pal_01-2020_refil'!$A:$BA,12,FALSE)</f>
        <v>SureSelect</v>
      </c>
    </row>
    <row r="72" spans="1:14" hidden="1">
      <c r="A72" s="5" t="s">
        <v>2419</v>
      </c>
      <c r="B72" s="5" t="s">
        <v>1011</v>
      </c>
      <c r="C72" s="5" t="s">
        <v>5573</v>
      </c>
      <c r="D72" s="5" t="s">
        <v>1549</v>
      </c>
      <c r="E72" s="5">
        <v>2005</v>
      </c>
      <c r="F72" s="5" t="s">
        <v>4797</v>
      </c>
      <c r="G72" s="5" t="s">
        <v>2814</v>
      </c>
      <c r="H72" s="5" t="s">
        <v>1640</v>
      </c>
      <c r="I72" s="5" t="s">
        <v>6585</v>
      </c>
      <c r="J72">
        <v>38.167999999999999</v>
      </c>
      <c r="K72">
        <v>-101.968</v>
      </c>
      <c r="L72" s="5" t="s">
        <v>2882</v>
      </c>
      <c r="M72" s="5" t="s">
        <v>449</v>
      </c>
      <c r="N72" s="5" t="str">
        <f>VLOOKUP($A72,'All_useable_T.pal_01-2020_refil'!$A:$BA,12,FALSE)</f>
        <v>SureSelect</v>
      </c>
    </row>
    <row r="73" spans="1:14" hidden="1">
      <c r="A73" s="5" t="s">
        <v>2403</v>
      </c>
      <c r="B73" s="5" t="s">
        <v>997</v>
      </c>
      <c r="C73" s="5" t="s">
        <v>5546</v>
      </c>
      <c r="D73" s="5" t="s">
        <v>1549</v>
      </c>
      <c r="E73" s="5">
        <v>2005</v>
      </c>
      <c r="F73" s="5" t="s">
        <v>4797</v>
      </c>
      <c r="G73" s="5" t="s">
        <v>2814</v>
      </c>
      <c r="H73" s="5" t="s">
        <v>1640</v>
      </c>
      <c r="I73" s="5" t="s">
        <v>6585</v>
      </c>
      <c r="J73">
        <v>38.167999999999999</v>
      </c>
      <c r="K73">
        <v>-101.968</v>
      </c>
      <c r="L73" s="5" t="s">
        <v>2882</v>
      </c>
      <c r="M73" s="5" t="s">
        <v>449</v>
      </c>
      <c r="N73" s="5" t="str">
        <f>VLOOKUP($A73,'All_useable_T.pal_01-2020_refil'!$A:$BA,12,FALSE)</f>
        <v>SureSelect</v>
      </c>
    </row>
    <row r="74" spans="1:14" hidden="1">
      <c r="A74" s="5" t="s">
        <v>2417</v>
      </c>
      <c r="B74" s="5" t="s">
        <v>586</v>
      </c>
      <c r="C74" s="5" t="s">
        <v>5574</v>
      </c>
      <c r="D74" s="5" t="s">
        <v>1549</v>
      </c>
      <c r="E74" s="5">
        <v>2005</v>
      </c>
      <c r="F74" s="5" t="s">
        <v>4797</v>
      </c>
      <c r="G74" s="5" t="s">
        <v>2814</v>
      </c>
      <c r="H74" s="5" t="s">
        <v>1640</v>
      </c>
      <c r="I74" s="5" t="s">
        <v>6585</v>
      </c>
      <c r="J74">
        <v>38.167999999999999</v>
      </c>
      <c r="K74">
        <v>-101.968</v>
      </c>
      <c r="L74" s="5" t="s">
        <v>2882</v>
      </c>
      <c r="M74" s="5" t="s">
        <v>449</v>
      </c>
      <c r="N74" s="5" t="str">
        <f>VLOOKUP($A74,'All_useable_T.pal_01-2020_refil'!$A:$BA,12,FALSE)</f>
        <v>SureSelect</v>
      </c>
    </row>
    <row r="75" spans="1:14" hidden="1">
      <c r="A75" s="5" t="s">
        <v>2429</v>
      </c>
      <c r="B75" s="5" t="s">
        <v>600</v>
      </c>
      <c r="C75" s="5" t="s">
        <v>5587</v>
      </c>
      <c r="D75" s="5" t="s">
        <v>1549</v>
      </c>
      <c r="E75" s="5">
        <v>2005</v>
      </c>
      <c r="F75" s="5" t="s">
        <v>4797</v>
      </c>
      <c r="G75" s="5" t="s">
        <v>2814</v>
      </c>
      <c r="H75" s="5" t="s">
        <v>1640</v>
      </c>
      <c r="I75" s="5" t="s">
        <v>6585</v>
      </c>
      <c r="J75">
        <v>38.167999999999999</v>
      </c>
      <c r="K75">
        <v>-101.968</v>
      </c>
      <c r="L75" s="5" t="s">
        <v>2882</v>
      </c>
      <c r="M75" s="5" t="s">
        <v>449</v>
      </c>
      <c r="N75" s="5" t="str">
        <f>VLOOKUP($A75,'All_useable_T.pal_01-2020_refil'!$A:$BA,12,FALSE)</f>
        <v>SureSelect</v>
      </c>
    </row>
    <row r="76" spans="1:14" hidden="1">
      <c r="A76" s="5" t="s">
        <v>2400</v>
      </c>
      <c r="B76" s="5" t="s">
        <v>994</v>
      </c>
      <c r="C76" s="5" t="s">
        <v>5535</v>
      </c>
      <c r="D76" s="5" t="s">
        <v>1549</v>
      </c>
      <c r="E76" s="5">
        <v>2005</v>
      </c>
      <c r="F76" s="5" t="s">
        <v>4797</v>
      </c>
      <c r="G76" s="5" t="s">
        <v>2814</v>
      </c>
      <c r="H76" s="5" t="s">
        <v>1640</v>
      </c>
      <c r="I76" s="5" t="s">
        <v>6585</v>
      </c>
      <c r="J76">
        <v>38.167999999999999</v>
      </c>
      <c r="K76">
        <v>-101.968</v>
      </c>
      <c r="L76" s="5" t="s">
        <v>2882</v>
      </c>
      <c r="M76" s="5" t="s">
        <v>449</v>
      </c>
      <c r="N76" s="5" t="str">
        <f>VLOOKUP($A76,'All_useable_T.pal_01-2020_refil'!$A:$BA,12,FALSE)</f>
        <v>SureSelect</v>
      </c>
    </row>
    <row r="77" spans="1:14" hidden="1">
      <c r="A77" s="5" t="s">
        <v>2414</v>
      </c>
      <c r="B77" s="5" t="s">
        <v>552</v>
      </c>
      <c r="C77" s="5" t="s">
        <v>5569</v>
      </c>
      <c r="D77" s="5" t="s">
        <v>1549</v>
      </c>
      <c r="E77" s="5">
        <v>2005</v>
      </c>
      <c r="F77" s="5" t="s">
        <v>4797</v>
      </c>
      <c r="G77" s="5" t="s">
        <v>2814</v>
      </c>
      <c r="H77" s="5" t="s">
        <v>1640</v>
      </c>
      <c r="I77" s="5" t="s">
        <v>6585</v>
      </c>
      <c r="J77">
        <v>38.167999999999999</v>
      </c>
      <c r="K77">
        <v>-101.968</v>
      </c>
      <c r="L77" s="5" t="s">
        <v>2882</v>
      </c>
      <c r="M77" s="5" t="s">
        <v>449</v>
      </c>
      <c r="N77" s="5" t="str">
        <f>VLOOKUP($A77,'All_useable_T.pal_01-2020_refil'!$A:$BA,12,FALSE)</f>
        <v>SureSelect</v>
      </c>
    </row>
    <row r="78" spans="1:14" hidden="1">
      <c r="A78" s="5" t="s">
        <v>2438</v>
      </c>
      <c r="B78" s="5" t="s">
        <v>628</v>
      </c>
      <c r="C78" s="5" t="s">
        <v>5595</v>
      </c>
      <c r="D78" s="5" t="s">
        <v>1549</v>
      </c>
      <c r="E78" s="5">
        <v>2005</v>
      </c>
      <c r="F78" s="5" t="s">
        <v>4797</v>
      </c>
      <c r="G78" s="5" t="s">
        <v>2814</v>
      </c>
      <c r="H78" s="5" t="s">
        <v>1640</v>
      </c>
      <c r="I78" s="5" t="s">
        <v>6585</v>
      </c>
      <c r="J78">
        <v>38.167999999999999</v>
      </c>
      <c r="K78">
        <v>-101.968</v>
      </c>
      <c r="L78" s="5" t="s">
        <v>2882</v>
      </c>
      <c r="M78" s="5" t="s">
        <v>449</v>
      </c>
      <c r="N78" s="5" t="str">
        <f>VLOOKUP($A78,'All_useable_T.pal_01-2020_refil'!$A:$BA,12,FALSE)</f>
        <v>SureSelect</v>
      </c>
    </row>
    <row r="79" spans="1:14" hidden="1">
      <c r="A79" s="5" t="s">
        <v>2440</v>
      </c>
      <c r="B79" s="5" t="s">
        <v>632</v>
      </c>
      <c r="C79" s="5" t="s">
        <v>5597</v>
      </c>
      <c r="D79" s="5" t="s">
        <v>1549</v>
      </c>
      <c r="E79" s="5">
        <v>2005</v>
      </c>
      <c r="F79" s="5" t="s">
        <v>4797</v>
      </c>
      <c r="G79" s="5" t="s">
        <v>2814</v>
      </c>
      <c r="H79" s="5" t="s">
        <v>1640</v>
      </c>
      <c r="I79" s="5" t="s">
        <v>6585</v>
      </c>
      <c r="J79">
        <v>38.167999999999999</v>
      </c>
      <c r="K79">
        <v>-101.968</v>
      </c>
      <c r="L79" s="5" t="s">
        <v>2882</v>
      </c>
      <c r="M79" s="5" t="s">
        <v>449</v>
      </c>
      <c r="N79" s="5" t="str">
        <f>VLOOKUP($A79,'All_useable_T.pal_01-2020_refil'!$A:$BA,12,FALSE)</f>
        <v>SureSelect</v>
      </c>
    </row>
    <row r="80" spans="1:14" hidden="1">
      <c r="A80" s="5" t="s">
        <v>926</v>
      </c>
      <c r="B80" s="5" t="s">
        <v>998</v>
      </c>
      <c r="C80" s="5" t="s">
        <v>5550</v>
      </c>
      <c r="D80" s="5" t="s">
        <v>1549</v>
      </c>
      <c r="E80" s="5">
        <v>2005</v>
      </c>
      <c r="F80" s="5" t="s">
        <v>4797</v>
      </c>
      <c r="G80" s="5" t="s">
        <v>2814</v>
      </c>
      <c r="H80" s="5" t="s">
        <v>1640</v>
      </c>
      <c r="I80" s="5" t="s">
        <v>6585</v>
      </c>
      <c r="J80">
        <v>38.167999999999999</v>
      </c>
      <c r="K80">
        <v>-101.968</v>
      </c>
      <c r="L80" s="5" t="s">
        <v>2882</v>
      </c>
      <c r="M80" s="5" t="s">
        <v>449</v>
      </c>
      <c r="N80" s="5" t="str">
        <f>VLOOKUP($A80,'All_useable_T.pal_01-2020_refil'!$A:$BA,12,FALSE)</f>
        <v>SureSelect</v>
      </c>
    </row>
    <row r="81" spans="1:14" hidden="1">
      <c r="A81" s="5" t="s">
        <v>2407</v>
      </c>
      <c r="B81" s="5" t="s">
        <v>1001</v>
      </c>
      <c r="C81" s="5" t="s">
        <v>5561</v>
      </c>
      <c r="D81" s="5" t="s">
        <v>1549</v>
      </c>
      <c r="E81" s="5">
        <v>2005</v>
      </c>
      <c r="F81" s="5" t="s">
        <v>4797</v>
      </c>
      <c r="G81" s="5" t="s">
        <v>2814</v>
      </c>
      <c r="H81" s="5" t="s">
        <v>1640</v>
      </c>
      <c r="I81" s="5" t="s">
        <v>6585</v>
      </c>
      <c r="J81">
        <v>38.167999999999999</v>
      </c>
      <c r="K81">
        <v>-101.968</v>
      </c>
      <c r="L81" s="5" t="s">
        <v>2882</v>
      </c>
      <c r="M81" s="5" t="s">
        <v>449</v>
      </c>
      <c r="N81" s="5" t="str">
        <f>VLOOKUP($A81,'All_useable_T.pal_01-2020_refil'!$A:$BA,12,FALSE)</f>
        <v>SureSelect</v>
      </c>
    </row>
    <row r="82" spans="1:14" hidden="1">
      <c r="A82" s="5" t="s">
        <v>2408</v>
      </c>
      <c r="B82" s="5" t="s">
        <v>1002</v>
      </c>
      <c r="C82" s="5" t="s">
        <v>5562</v>
      </c>
      <c r="D82" s="5" t="s">
        <v>1549</v>
      </c>
      <c r="E82" s="5">
        <v>2006</v>
      </c>
      <c r="F82" s="5" t="s">
        <v>4797</v>
      </c>
      <c r="G82" s="5" t="s">
        <v>2814</v>
      </c>
      <c r="H82" s="5" t="s">
        <v>1640</v>
      </c>
      <c r="I82" s="5" t="s">
        <v>6585</v>
      </c>
      <c r="J82">
        <v>38.167999999999999</v>
      </c>
      <c r="K82">
        <v>-101.968</v>
      </c>
      <c r="L82" s="5" t="s">
        <v>2882</v>
      </c>
      <c r="M82" s="5" t="s">
        <v>449</v>
      </c>
      <c r="N82" s="5" t="str">
        <f>VLOOKUP($A82,'All_useable_T.pal_01-2020_refil'!$A:$BA,12,FALSE)</f>
        <v>SureSelect</v>
      </c>
    </row>
    <row r="83" spans="1:14" hidden="1">
      <c r="A83" s="5" t="s">
        <v>2426</v>
      </c>
      <c r="B83" s="5" t="s">
        <v>590</v>
      </c>
      <c r="C83" s="5" t="s">
        <v>5582</v>
      </c>
      <c r="D83" s="5" t="s">
        <v>1549</v>
      </c>
      <c r="E83" s="5">
        <v>2006</v>
      </c>
      <c r="F83" s="5" t="s">
        <v>4797</v>
      </c>
      <c r="G83" s="5" t="s">
        <v>2814</v>
      </c>
      <c r="H83" s="5" t="s">
        <v>1640</v>
      </c>
      <c r="I83" s="5" t="s">
        <v>6585</v>
      </c>
      <c r="J83">
        <v>38.167999999999999</v>
      </c>
      <c r="K83">
        <v>-101.968</v>
      </c>
      <c r="L83" s="5" t="s">
        <v>2882</v>
      </c>
      <c r="M83" s="5" t="s">
        <v>449</v>
      </c>
      <c r="N83" s="5" t="str">
        <f>VLOOKUP($A83,'All_useable_T.pal_01-2020_refil'!$A:$BA,12,FALSE)</f>
        <v>SureSelect</v>
      </c>
    </row>
    <row r="84" spans="1:14" hidden="1">
      <c r="A84" s="5" t="s">
        <v>2410</v>
      </c>
      <c r="B84" s="5" t="s">
        <v>1005</v>
      </c>
      <c r="C84" s="5" t="s">
        <v>5565</v>
      </c>
      <c r="D84" s="5" t="s">
        <v>1549</v>
      </c>
      <c r="E84" s="5">
        <v>2006</v>
      </c>
      <c r="F84" s="5" t="s">
        <v>4797</v>
      </c>
      <c r="G84" s="5" t="s">
        <v>2814</v>
      </c>
      <c r="H84" s="5" t="s">
        <v>1640</v>
      </c>
      <c r="I84" s="5" t="s">
        <v>6585</v>
      </c>
      <c r="J84">
        <v>38.167999999999999</v>
      </c>
      <c r="K84">
        <v>-101.968</v>
      </c>
      <c r="L84" s="5" t="s">
        <v>2882</v>
      </c>
      <c r="M84" s="5" t="s">
        <v>449</v>
      </c>
      <c r="N84" s="5" t="str">
        <f>VLOOKUP($A84,'All_useable_T.pal_01-2020_refil'!$A:$BA,12,FALSE)</f>
        <v>SureSelect</v>
      </c>
    </row>
    <row r="85" spans="1:14" hidden="1">
      <c r="A85" s="5" t="s">
        <v>2433</v>
      </c>
      <c r="B85" s="5" t="s">
        <v>1021</v>
      </c>
      <c r="C85" s="5" t="s">
        <v>5590</v>
      </c>
      <c r="D85" s="5" t="s">
        <v>1549</v>
      </c>
      <c r="E85" s="5">
        <v>2006</v>
      </c>
      <c r="F85" s="5" t="s">
        <v>4797</v>
      </c>
      <c r="G85" s="5" t="s">
        <v>2814</v>
      </c>
      <c r="H85" s="5" t="s">
        <v>1640</v>
      </c>
      <c r="I85" s="5" t="s">
        <v>6585</v>
      </c>
      <c r="J85">
        <v>38.167999999999999</v>
      </c>
      <c r="K85">
        <v>-101.968</v>
      </c>
      <c r="L85" s="5" t="s">
        <v>2882</v>
      </c>
      <c r="M85" s="5" t="s">
        <v>449</v>
      </c>
      <c r="N85" s="5" t="str">
        <f>VLOOKUP($A85,'All_useable_T.pal_01-2020_refil'!$A:$BA,12,FALSE)</f>
        <v>SureSelect</v>
      </c>
    </row>
    <row r="86" spans="1:14" hidden="1">
      <c r="A86" s="5" t="s">
        <v>2437</v>
      </c>
      <c r="B86" s="5" t="s">
        <v>1025</v>
      </c>
      <c r="C86" s="5" t="s">
        <v>5594</v>
      </c>
      <c r="D86" s="5" t="s">
        <v>1549</v>
      </c>
      <c r="E86" s="5">
        <v>2007</v>
      </c>
      <c r="F86" s="5" t="s">
        <v>4797</v>
      </c>
      <c r="G86" s="5" t="s">
        <v>2814</v>
      </c>
      <c r="H86" s="5" t="s">
        <v>1640</v>
      </c>
      <c r="I86" s="5" t="s">
        <v>6585</v>
      </c>
      <c r="J86">
        <v>38.167999999999999</v>
      </c>
      <c r="K86">
        <v>-101.968</v>
      </c>
      <c r="L86" s="5" t="s">
        <v>2882</v>
      </c>
      <c r="M86" s="5" t="s">
        <v>449</v>
      </c>
      <c r="N86" s="5" t="str">
        <f>VLOOKUP($A86,'All_useable_T.pal_01-2020_refil'!$A:$BA,12,FALSE)</f>
        <v>SureSelect</v>
      </c>
    </row>
    <row r="87" spans="1:14" hidden="1">
      <c r="A87" s="5" t="s">
        <v>2416</v>
      </c>
      <c r="B87" s="5" t="s">
        <v>558</v>
      </c>
      <c r="C87" s="5" t="s">
        <v>5571</v>
      </c>
      <c r="D87" s="5" t="s">
        <v>1549</v>
      </c>
      <c r="E87" s="5">
        <v>2011</v>
      </c>
      <c r="F87" s="5" t="s">
        <v>4797</v>
      </c>
      <c r="G87" s="5" t="s">
        <v>2814</v>
      </c>
      <c r="H87" s="5" t="s">
        <v>1640</v>
      </c>
      <c r="I87" s="5" t="s">
        <v>6585</v>
      </c>
      <c r="J87">
        <v>38.167999999999999</v>
      </c>
      <c r="K87">
        <v>-101.968</v>
      </c>
      <c r="L87" s="5" t="s">
        <v>2882</v>
      </c>
      <c r="M87" s="5" t="s">
        <v>449</v>
      </c>
      <c r="N87" s="5" t="str">
        <f>VLOOKUP($A87,'All_useable_T.pal_01-2020_refil'!$A:$BA,12,FALSE)</f>
        <v>SureSelect</v>
      </c>
    </row>
    <row r="88" spans="1:14" hidden="1">
      <c r="A88" s="5" t="s">
        <v>2401</v>
      </c>
      <c r="B88" s="5" t="s">
        <v>995</v>
      </c>
      <c r="C88" s="5" t="s">
        <v>5536</v>
      </c>
      <c r="D88" s="5" t="s">
        <v>1549</v>
      </c>
      <c r="E88" s="5">
        <v>2011</v>
      </c>
      <c r="F88" s="5" t="s">
        <v>4797</v>
      </c>
      <c r="G88" s="5" t="s">
        <v>2814</v>
      </c>
      <c r="H88" s="5" t="s">
        <v>1640</v>
      </c>
      <c r="I88" s="5" t="s">
        <v>6585</v>
      </c>
      <c r="J88">
        <v>38.167999999999999</v>
      </c>
      <c r="K88">
        <v>-101.968</v>
      </c>
      <c r="L88" s="5" t="s">
        <v>2882</v>
      </c>
      <c r="M88" s="5" t="s">
        <v>449</v>
      </c>
      <c r="N88" s="5" t="str">
        <f>VLOOKUP($A88,'All_useable_T.pal_01-2020_refil'!$A:$BA,12,FALSE)</f>
        <v>SureSelect</v>
      </c>
    </row>
    <row r="89" spans="1:14" hidden="1">
      <c r="A89" s="5" t="s">
        <v>2424</v>
      </c>
      <c r="B89" s="5" t="s">
        <v>1016</v>
      </c>
      <c r="C89" s="5" t="s">
        <v>5579</v>
      </c>
      <c r="D89" s="5" t="s">
        <v>1549</v>
      </c>
      <c r="E89" s="5">
        <v>2011</v>
      </c>
      <c r="F89" s="5" t="s">
        <v>4797</v>
      </c>
      <c r="G89" s="5" t="s">
        <v>2814</v>
      </c>
      <c r="H89" s="5" t="s">
        <v>1640</v>
      </c>
      <c r="I89" s="5" t="s">
        <v>6585</v>
      </c>
      <c r="J89">
        <v>38.167999999999999</v>
      </c>
      <c r="K89">
        <v>-101.968</v>
      </c>
      <c r="L89" s="5" t="s">
        <v>2882</v>
      </c>
      <c r="M89" s="5" t="s">
        <v>449</v>
      </c>
      <c r="N89" s="5" t="str">
        <f>VLOOKUP($A89,'All_useable_T.pal_01-2020_refil'!$A:$BA,12,FALSE)</f>
        <v>SureSelect</v>
      </c>
    </row>
    <row r="90" spans="1:14">
      <c r="A90" s="5" t="s">
        <v>3099</v>
      </c>
      <c r="B90" s="5" t="s">
        <v>5437</v>
      </c>
      <c r="C90" s="5" t="s">
        <v>5438</v>
      </c>
      <c r="D90" s="5" t="s">
        <v>1593</v>
      </c>
      <c r="E90" s="5">
        <v>2013</v>
      </c>
      <c r="F90" s="5" t="s">
        <v>6192</v>
      </c>
      <c r="G90" s="5" t="s">
        <v>2814</v>
      </c>
      <c r="H90" s="5" t="s">
        <v>9345</v>
      </c>
      <c r="I90" s="5" t="s">
        <v>6587</v>
      </c>
      <c r="J90">
        <v>-3.1389999999999998</v>
      </c>
      <c r="K90">
        <v>152.58000000000001</v>
      </c>
      <c r="L90" s="5" t="s">
        <v>2882</v>
      </c>
      <c r="M90" s="5" t="s">
        <v>177</v>
      </c>
      <c r="N90" s="5" t="str">
        <f>VLOOKUP($A90,'All_useable_T.pal_01-2020_refil'!$A:$BA,12,FALSE)</f>
        <v>SureSelect</v>
      </c>
    </row>
    <row r="91" spans="1:14">
      <c r="A91" s="5" t="s">
        <v>3097</v>
      </c>
      <c r="B91" s="5" t="s">
        <v>5658</v>
      </c>
      <c r="C91" s="5" t="s">
        <v>5659</v>
      </c>
      <c r="D91" s="5" t="s">
        <v>1593</v>
      </c>
      <c r="E91" s="5">
        <v>2013</v>
      </c>
      <c r="F91" s="5" t="s">
        <v>6192</v>
      </c>
      <c r="G91" s="5" t="s">
        <v>2814</v>
      </c>
      <c r="H91" s="5" t="s">
        <v>9345</v>
      </c>
      <c r="I91" s="5" t="s">
        <v>6587</v>
      </c>
      <c r="J91">
        <v>-3.1389999999999998</v>
      </c>
      <c r="K91">
        <v>152.58000000000001</v>
      </c>
      <c r="L91" s="5" t="s">
        <v>2882</v>
      </c>
      <c r="M91" s="5" t="s">
        <v>177</v>
      </c>
      <c r="N91" s="5" t="str">
        <f>VLOOKUP($A91,'All_useable_T.pal_01-2020_refil'!$A:$BA,12,FALSE)</f>
        <v>SureSelect</v>
      </c>
    </row>
    <row r="92" spans="1:14">
      <c r="A92" s="5" t="s">
        <v>3096</v>
      </c>
      <c r="B92" s="5" t="s">
        <v>5653</v>
      </c>
      <c r="C92" s="5" t="s">
        <v>5654</v>
      </c>
      <c r="D92" s="5" t="s">
        <v>1593</v>
      </c>
      <c r="E92" s="5">
        <v>2013</v>
      </c>
      <c r="F92" s="5" t="s">
        <v>6192</v>
      </c>
      <c r="G92" s="5" t="s">
        <v>2814</v>
      </c>
      <c r="H92" s="5" t="s">
        <v>9345</v>
      </c>
      <c r="I92" s="5" t="s">
        <v>6587</v>
      </c>
      <c r="J92">
        <v>-3.1389999999999998</v>
      </c>
      <c r="K92">
        <v>152.58000000000001</v>
      </c>
      <c r="L92" s="5" t="s">
        <v>2882</v>
      </c>
      <c r="M92" s="5" t="s">
        <v>177</v>
      </c>
      <c r="N92" s="5" t="str">
        <f>VLOOKUP($A92,'All_useable_T.pal_01-2020_refil'!$A:$BA,12,FALSE)</f>
        <v>SureSelect</v>
      </c>
    </row>
    <row r="93" spans="1:14">
      <c r="A93" s="5" t="s">
        <v>3093</v>
      </c>
      <c r="B93" s="5" t="s">
        <v>9231</v>
      </c>
      <c r="C93" s="5" t="s">
        <v>6125</v>
      </c>
      <c r="D93" s="5" t="s">
        <v>1593</v>
      </c>
      <c r="E93" s="5">
        <v>2014</v>
      </c>
      <c r="F93" s="5" t="s">
        <v>6192</v>
      </c>
      <c r="G93" s="5" t="s">
        <v>2814</v>
      </c>
      <c r="H93" s="5" t="s">
        <v>9345</v>
      </c>
      <c r="I93" s="5" t="s">
        <v>6587</v>
      </c>
      <c r="J93">
        <v>-3.1389999999999998</v>
      </c>
      <c r="K93">
        <v>152.58000000000001</v>
      </c>
      <c r="L93" s="5" t="s">
        <v>2882</v>
      </c>
      <c r="M93" s="5" t="s">
        <v>177</v>
      </c>
      <c r="N93" s="5" t="str">
        <f>VLOOKUP($A93,'All_useable_T.pal_01-2020_refil'!$A:$BA,12,FALSE)</f>
        <v>SureSelect</v>
      </c>
    </row>
    <row r="94" spans="1:14">
      <c r="A94" s="5" t="s">
        <v>3111</v>
      </c>
      <c r="B94" s="5" t="s">
        <v>5361</v>
      </c>
      <c r="C94" s="5" t="s">
        <v>5362</v>
      </c>
      <c r="D94" s="5" t="s">
        <v>1593</v>
      </c>
      <c r="E94" s="5">
        <v>2014</v>
      </c>
      <c r="F94" s="5" t="s">
        <v>6192</v>
      </c>
      <c r="G94" s="5" t="s">
        <v>2814</v>
      </c>
      <c r="H94" s="5" t="s">
        <v>9345</v>
      </c>
      <c r="I94" s="5" t="s">
        <v>6587</v>
      </c>
      <c r="J94">
        <v>-3.1389999999999998</v>
      </c>
      <c r="K94">
        <v>152.58000000000001</v>
      </c>
      <c r="L94" s="5" t="s">
        <v>2882</v>
      </c>
      <c r="M94" s="5" t="s">
        <v>177</v>
      </c>
      <c r="N94" s="5" t="str">
        <f>VLOOKUP($A94,'All_useable_T.pal_01-2020_refil'!$A:$BA,12,FALSE)</f>
        <v>SureSelect</v>
      </c>
    </row>
    <row r="95" spans="1:14">
      <c r="A95" s="5" t="s">
        <v>3107</v>
      </c>
      <c r="B95" s="5" t="s">
        <v>9232</v>
      </c>
      <c r="C95" s="5" t="s">
        <v>6126</v>
      </c>
      <c r="D95" s="5" t="s">
        <v>1593</v>
      </c>
      <c r="E95" s="5">
        <v>2014</v>
      </c>
      <c r="F95" s="5" t="s">
        <v>6192</v>
      </c>
      <c r="G95" s="5" t="s">
        <v>2814</v>
      </c>
      <c r="H95" s="5" t="s">
        <v>9345</v>
      </c>
      <c r="I95" s="5" t="s">
        <v>6587</v>
      </c>
      <c r="J95">
        <v>-3.1389999999999998</v>
      </c>
      <c r="K95">
        <v>152.58000000000001</v>
      </c>
      <c r="L95" s="5" t="s">
        <v>2882</v>
      </c>
      <c r="M95" s="5" t="s">
        <v>177</v>
      </c>
      <c r="N95" s="5" t="str">
        <f>VLOOKUP($A95,'All_useable_T.pal_01-2020_refil'!$A:$BA,12,FALSE)</f>
        <v>SureSelect</v>
      </c>
    </row>
    <row r="96" spans="1:14">
      <c r="A96" s="5" t="s">
        <v>3101</v>
      </c>
      <c r="B96" s="5" t="s">
        <v>5448</v>
      </c>
      <c r="C96" s="5" t="s">
        <v>5449</v>
      </c>
      <c r="D96" s="5" t="s">
        <v>1593</v>
      </c>
      <c r="E96" s="5">
        <v>2015</v>
      </c>
      <c r="F96" s="5" t="s">
        <v>6192</v>
      </c>
      <c r="G96" s="5" t="s">
        <v>2814</v>
      </c>
      <c r="H96" s="5" t="s">
        <v>9345</v>
      </c>
      <c r="I96" s="5" t="s">
        <v>6587</v>
      </c>
      <c r="J96">
        <v>-3.1389999999999998</v>
      </c>
      <c r="K96">
        <v>152.58000000000001</v>
      </c>
      <c r="L96" s="5" t="s">
        <v>2882</v>
      </c>
      <c r="M96" s="5" t="s">
        <v>177</v>
      </c>
      <c r="N96" s="5" t="str">
        <f>VLOOKUP($A96,'All_useable_T.pal_01-2020_refil'!$A:$BA,12,FALSE)</f>
        <v>SureSelect</v>
      </c>
    </row>
    <row r="97" spans="1:14">
      <c r="A97" s="5" t="s">
        <v>3105</v>
      </c>
      <c r="B97" s="5" t="s">
        <v>9234</v>
      </c>
      <c r="C97" s="5" t="s">
        <v>6120</v>
      </c>
      <c r="D97" s="5" t="s">
        <v>1593</v>
      </c>
      <c r="E97" s="5">
        <v>2015</v>
      </c>
      <c r="F97" s="5" t="s">
        <v>6192</v>
      </c>
      <c r="G97" s="5" t="s">
        <v>2814</v>
      </c>
      <c r="H97" s="5" t="s">
        <v>9345</v>
      </c>
      <c r="I97" s="5" t="s">
        <v>6587</v>
      </c>
      <c r="J97">
        <v>-3.1389999999999998</v>
      </c>
      <c r="K97">
        <v>152.58000000000001</v>
      </c>
      <c r="L97" s="5" t="s">
        <v>2882</v>
      </c>
      <c r="M97" s="5" t="s">
        <v>177</v>
      </c>
      <c r="N97" s="5" t="str">
        <f>VLOOKUP($A97,'All_useable_T.pal_01-2020_refil'!$A:$BA,12,FALSE)</f>
        <v>SureSelect</v>
      </c>
    </row>
    <row r="98" spans="1:14">
      <c r="A98" s="5" t="s">
        <v>3104</v>
      </c>
      <c r="B98" s="5" t="s">
        <v>9235</v>
      </c>
      <c r="C98" s="5" t="s">
        <v>6127</v>
      </c>
      <c r="D98" s="5" t="s">
        <v>1593</v>
      </c>
      <c r="E98" s="5">
        <v>2015</v>
      </c>
      <c r="F98" s="5" t="s">
        <v>6192</v>
      </c>
      <c r="G98" s="5" t="s">
        <v>2814</v>
      </c>
      <c r="H98" s="5" t="s">
        <v>9345</v>
      </c>
      <c r="I98" s="5" t="s">
        <v>6587</v>
      </c>
      <c r="J98">
        <v>-3.1389999999999998</v>
      </c>
      <c r="K98">
        <v>152.58000000000001</v>
      </c>
      <c r="L98" s="5" t="s">
        <v>2882</v>
      </c>
      <c r="M98" s="5" t="s">
        <v>177</v>
      </c>
      <c r="N98" s="5" t="str">
        <f>VLOOKUP($A98,'All_useable_T.pal_01-2020_refil'!$A:$BA,12,FALSE)</f>
        <v>SureSelect</v>
      </c>
    </row>
    <row r="99" spans="1:14">
      <c r="A99" s="5" t="s">
        <v>3109</v>
      </c>
      <c r="B99" s="5" t="s">
        <v>9237</v>
      </c>
      <c r="C99" s="5" t="s">
        <v>6129</v>
      </c>
      <c r="D99" s="5" t="s">
        <v>1593</v>
      </c>
      <c r="E99" s="5">
        <v>2015</v>
      </c>
      <c r="F99" s="5" t="s">
        <v>6192</v>
      </c>
      <c r="G99" s="5" t="s">
        <v>2814</v>
      </c>
      <c r="H99" s="5" t="s">
        <v>9345</v>
      </c>
      <c r="I99" s="5" t="s">
        <v>6587</v>
      </c>
      <c r="J99">
        <v>-3.1389999999999998</v>
      </c>
      <c r="K99">
        <v>152.58000000000001</v>
      </c>
      <c r="L99" s="5" t="s">
        <v>2882</v>
      </c>
      <c r="M99" s="5" t="s">
        <v>177</v>
      </c>
      <c r="N99" s="5" t="str">
        <f>VLOOKUP($A99,'All_useable_T.pal_01-2020_refil'!$A:$BA,12,FALSE)</f>
        <v>SureSelect</v>
      </c>
    </row>
    <row r="100" spans="1:14">
      <c r="A100" s="5" t="s">
        <v>3100</v>
      </c>
      <c r="B100" s="5" t="s">
        <v>5486</v>
      </c>
      <c r="C100" s="5" t="s">
        <v>5487</v>
      </c>
      <c r="D100" s="5" t="s">
        <v>1593</v>
      </c>
      <c r="E100" s="5">
        <v>2015</v>
      </c>
      <c r="F100" s="5" t="s">
        <v>6192</v>
      </c>
      <c r="G100" s="5" t="s">
        <v>2814</v>
      </c>
      <c r="H100" s="5" t="s">
        <v>9345</v>
      </c>
      <c r="I100" s="5" t="s">
        <v>6587</v>
      </c>
      <c r="J100">
        <v>-3.1389999999999998</v>
      </c>
      <c r="K100">
        <v>152.58000000000001</v>
      </c>
      <c r="L100" s="5" t="s">
        <v>2882</v>
      </c>
      <c r="M100" s="5" t="s">
        <v>177</v>
      </c>
      <c r="N100" s="5" t="str">
        <f>VLOOKUP($A100,'All_useable_T.pal_01-2020_refil'!$A:$BA,12,FALSE)</f>
        <v>SureSelect</v>
      </c>
    </row>
    <row r="101" spans="1:14">
      <c r="A101" s="5" t="s">
        <v>3098</v>
      </c>
      <c r="B101" s="5" t="s">
        <v>5655</v>
      </c>
      <c r="C101" s="5" t="s">
        <v>5656</v>
      </c>
      <c r="D101" s="5" t="s">
        <v>1593</v>
      </c>
      <c r="E101" s="5">
        <v>2016</v>
      </c>
      <c r="F101" s="5" t="s">
        <v>6192</v>
      </c>
      <c r="G101" s="5" t="s">
        <v>2814</v>
      </c>
      <c r="H101" s="5" t="s">
        <v>9345</v>
      </c>
      <c r="I101" s="5" t="s">
        <v>6587</v>
      </c>
      <c r="J101">
        <v>-3.1389999999999998</v>
      </c>
      <c r="K101">
        <v>152.58000000000001</v>
      </c>
      <c r="L101" s="5" t="s">
        <v>2882</v>
      </c>
      <c r="M101" s="5" t="s">
        <v>177</v>
      </c>
      <c r="N101" s="5" t="str">
        <f>VLOOKUP($A101,'All_useable_T.pal_01-2020_refil'!$A:$BA,12,FALSE)</f>
        <v>SureSelect</v>
      </c>
    </row>
    <row r="102" spans="1:14">
      <c r="A102" s="5" t="s">
        <v>3112</v>
      </c>
      <c r="B102" s="5" t="s">
        <v>5343</v>
      </c>
      <c r="C102" s="5" t="s">
        <v>5344</v>
      </c>
      <c r="D102" s="5" t="s">
        <v>1593</v>
      </c>
      <c r="E102" s="5">
        <v>2016</v>
      </c>
      <c r="F102" s="5" t="s">
        <v>6192</v>
      </c>
      <c r="G102" s="5" t="s">
        <v>2814</v>
      </c>
      <c r="H102" s="5" t="s">
        <v>9345</v>
      </c>
      <c r="I102" s="5" t="s">
        <v>6587</v>
      </c>
      <c r="J102">
        <v>-3.1389999999999998</v>
      </c>
      <c r="K102">
        <v>152.58000000000001</v>
      </c>
      <c r="L102" s="5" t="s">
        <v>2882</v>
      </c>
      <c r="M102" s="5" t="s">
        <v>177</v>
      </c>
      <c r="N102" s="5" t="str">
        <f>VLOOKUP($A102,'All_useable_T.pal_01-2020_refil'!$A:$BA,12,FALSE)</f>
        <v>SureSelect</v>
      </c>
    </row>
    <row r="103" spans="1:14">
      <c r="A103" s="5" t="s">
        <v>3103</v>
      </c>
      <c r="B103" s="5" t="s">
        <v>9238</v>
      </c>
      <c r="C103" s="5" t="s">
        <v>6130</v>
      </c>
      <c r="D103" s="5" t="s">
        <v>1593</v>
      </c>
      <c r="E103" s="5">
        <v>2016</v>
      </c>
      <c r="F103" s="5" t="s">
        <v>6192</v>
      </c>
      <c r="G103" s="5" t="s">
        <v>2814</v>
      </c>
      <c r="H103" s="5" t="s">
        <v>9345</v>
      </c>
      <c r="I103" s="5" t="s">
        <v>6587</v>
      </c>
      <c r="J103">
        <v>-3.1389999999999998</v>
      </c>
      <c r="K103">
        <v>152.58000000000001</v>
      </c>
      <c r="L103" s="5" t="s">
        <v>2882</v>
      </c>
      <c r="M103" s="5" t="s">
        <v>177</v>
      </c>
      <c r="N103" s="5" t="str">
        <f>VLOOKUP($A103,'All_useable_T.pal_01-2020_refil'!$A:$BA,12,FALSE)</f>
        <v>SureSelect</v>
      </c>
    </row>
    <row r="104" spans="1:14">
      <c r="A104" s="5" t="s">
        <v>3095</v>
      </c>
      <c r="B104" s="5" t="s">
        <v>9239</v>
      </c>
      <c r="C104" s="5" t="s">
        <v>6131</v>
      </c>
      <c r="D104" s="5" t="s">
        <v>1593</v>
      </c>
      <c r="E104" s="5">
        <v>2016</v>
      </c>
      <c r="F104" s="5" t="s">
        <v>6192</v>
      </c>
      <c r="G104" s="5" t="s">
        <v>2814</v>
      </c>
      <c r="H104" s="5" t="s">
        <v>9345</v>
      </c>
      <c r="I104" s="5" t="s">
        <v>6587</v>
      </c>
      <c r="J104">
        <v>-3.1389999999999998</v>
      </c>
      <c r="K104">
        <v>152.58000000000001</v>
      </c>
      <c r="L104" s="5" t="s">
        <v>2882</v>
      </c>
      <c r="M104" s="5" t="s">
        <v>177</v>
      </c>
      <c r="N104" s="5" t="str">
        <f>VLOOKUP($A104,'All_useable_T.pal_01-2020_refil'!$A:$BA,12,FALSE)</f>
        <v>SureSelect</v>
      </c>
    </row>
    <row r="105" spans="1:14">
      <c r="A105" s="5" t="s">
        <v>3102</v>
      </c>
      <c r="B105" s="5" t="s">
        <v>5472</v>
      </c>
      <c r="C105" s="5" t="s">
        <v>5473</v>
      </c>
      <c r="D105" s="5" t="s">
        <v>1593</v>
      </c>
      <c r="E105" s="5">
        <v>2016</v>
      </c>
      <c r="F105" s="5" t="s">
        <v>6192</v>
      </c>
      <c r="G105" s="5" t="s">
        <v>2814</v>
      </c>
      <c r="H105" s="5" t="s">
        <v>9345</v>
      </c>
      <c r="I105" s="5" t="s">
        <v>6587</v>
      </c>
      <c r="J105">
        <v>-3.1389999999999998</v>
      </c>
      <c r="K105">
        <v>152.58000000000001</v>
      </c>
      <c r="L105" s="5" t="s">
        <v>2882</v>
      </c>
      <c r="M105" s="5" t="s">
        <v>177</v>
      </c>
      <c r="N105" s="5" t="str">
        <f>VLOOKUP($A105,'All_useable_T.pal_01-2020_refil'!$A:$BA,12,FALSE)</f>
        <v>SureSelect</v>
      </c>
    </row>
    <row r="106" spans="1:14">
      <c r="A106" s="5" t="s">
        <v>3094</v>
      </c>
      <c r="B106" s="5" t="s">
        <v>9240</v>
      </c>
      <c r="C106" s="5" t="s">
        <v>6132</v>
      </c>
      <c r="D106" s="5" t="s">
        <v>1593</v>
      </c>
      <c r="E106" s="5">
        <v>2016</v>
      </c>
      <c r="F106" s="5" t="s">
        <v>6192</v>
      </c>
      <c r="G106" s="5" t="s">
        <v>2814</v>
      </c>
      <c r="H106" s="5" t="s">
        <v>9345</v>
      </c>
      <c r="I106" s="5" t="s">
        <v>6587</v>
      </c>
      <c r="J106">
        <v>-3.1389999999999998</v>
      </c>
      <c r="K106">
        <v>152.58000000000001</v>
      </c>
      <c r="L106" s="5" t="s">
        <v>2882</v>
      </c>
      <c r="M106" s="5" t="s">
        <v>177</v>
      </c>
      <c r="N106" s="5" t="str">
        <f>VLOOKUP($A106,'All_useable_T.pal_01-2020_refil'!$A:$BA,12,FALSE)</f>
        <v>SureSelect</v>
      </c>
    </row>
    <row r="107" spans="1:14">
      <c r="A107" s="5" t="s">
        <v>3106</v>
      </c>
      <c r="B107" s="5" t="s">
        <v>5386</v>
      </c>
      <c r="C107" s="5" t="s">
        <v>5387</v>
      </c>
      <c r="D107" s="5" t="s">
        <v>1593</v>
      </c>
      <c r="E107" s="5">
        <v>2016</v>
      </c>
      <c r="F107" s="5" t="s">
        <v>6192</v>
      </c>
      <c r="G107" s="5" t="s">
        <v>2814</v>
      </c>
      <c r="H107" s="5" t="s">
        <v>9345</v>
      </c>
      <c r="I107" s="5" t="s">
        <v>6587</v>
      </c>
      <c r="J107">
        <v>-3.1389999999999998</v>
      </c>
      <c r="K107">
        <v>152.58000000000001</v>
      </c>
      <c r="L107" s="5" t="s">
        <v>2882</v>
      </c>
      <c r="M107" s="5" t="s">
        <v>177</v>
      </c>
      <c r="N107" s="5" t="str">
        <f>VLOOKUP($A107,'All_useable_T.pal_01-2020_refil'!$A:$BA,12,FALSE)</f>
        <v>SureSelect</v>
      </c>
    </row>
    <row r="108" spans="1:14">
      <c r="A108" s="5" t="s">
        <v>3108</v>
      </c>
      <c r="B108" s="5" t="s">
        <v>9241</v>
      </c>
      <c r="C108" s="5" t="s">
        <v>6133</v>
      </c>
      <c r="D108" s="5" t="s">
        <v>1593</v>
      </c>
      <c r="E108" s="5">
        <v>2016</v>
      </c>
      <c r="F108" s="5" t="s">
        <v>6192</v>
      </c>
      <c r="G108" s="5" t="s">
        <v>2814</v>
      </c>
      <c r="H108" s="5" t="s">
        <v>9345</v>
      </c>
      <c r="I108" s="5" t="s">
        <v>6587</v>
      </c>
      <c r="J108">
        <v>-3.1389999999999998</v>
      </c>
      <c r="K108">
        <v>152.58000000000001</v>
      </c>
      <c r="L108" s="5" t="s">
        <v>2882</v>
      </c>
      <c r="M108" s="5" t="s">
        <v>177</v>
      </c>
      <c r="N108" s="5" t="str">
        <f>VLOOKUP($A108,'All_useable_T.pal_01-2020_refil'!$A:$BA,12,FALSE)</f>
        <v>SureSelect</v>
      </c>
    </row>
    <row r="109" spans="1:14">
      <c r="A109" s="5" t="s">
        <v>3110</v>
      </c>
      <c r="B109" s="5" t="s">
        <v>5350</v>
      </c>
      <c r="C109" s="5" t="s">
        <v>5351</v>
      </c>
      <c r="D109" s="5" t="s">
        <v>1593</v>
      </c>
      <c r="E109" s="5">
        <v>2016</v>
      </c>
      <c r="F109" s="5" t="s">
        <v>6192</v>
      </c>
      <c r="G109" s="5" t="s">
        <v>2814</v>
      </c>
      <c r="H109" s="5" t="s">
        <v>9345</v>
      </c>
      <c r="I109" s="5" t="s">
        <v>6587</v>
      </c>
      <c r="J109">
        <v>-3.1389999999999998</v>
      </c>
      <c r="K109">
        <v>152.58000000000001</v>
      </c>
      <c r="L109" s="5" t="s">
        <v>2882</v>
      </c>
      <c r="M109" s="5" t="s">
        <v>177</v>
      </c>
      <c r="N109" s="5" t="str">
        <f>VLOOKUP($A109,'All_useable_T.pal_01-2020_refil'!$A:$BA,12,FALSE)</f>
        <v>SureSelect</v>
      </c>
    </row>
    <row r="110" spans="1:14" hidden="1">
      <c r="A110" s="5" t="s">
        <v>85</v>
      </c>
      <c r="B110" s="5" t="s">
        <v>2</v>
      </c>
      <c r="C110" s="5" t="s">
        <v>2</v>
      </c>
      <c r="D110" s="5" t="s">
        <v>1593</v>
      </c>
      <c r="E110" s="5">
        <v>1960</v>
      </c>
      <c r="F110" s="5" t="s">
        <v>2464</v>
      </c>
      <c r="G110" s="5" t="s">
        <v>2814</v>
      </c>
      <c r="H110" s="5" t="s">
        <v>4745</v>
      </c>
      <c r="I110" s="5" t="s">
        <v>6586</v>
      </c>
      <c r="J110">
        <v>-4.4649999999999999</v>
      </c>
      <c r="K110">
        <v>23.442</v>
      </c>
      <c r="L110" s="5" t="s">
        <v>9280</v>
      </c>
      <c r="M110" s="5" t="s">
        <v>449</v>
      </c>
      <c r="N110" s="5" t="str">
        <f>VLOOKUP($A110,'All_useable_T.pal_01-2020_refil'!$A:$BA,12,FALSE)</f>
        <v>-</v>
      </c>
    </row>
    <row r="111" spans="1:14" hidden="1">
      <c r="A111" s="5" t="s">
        <v>86</v>
      </c>
      <c r="B111" s="5" t="s">
        <v>3</v>
      </c>
      <c r="C111" s="5" t="s">
        <v>3</v>
      </c>
      <c r="D111" s="5" t="s">
        <v>1593</v>
      </c>
      <c r="E111" s="5">
        <v>1980</v>
      </c>
      <c r="F111" s="5" t="s">
        <v>2464</v>
      </c>
      <c r="G111" s="5" t="s">
        <v>2814</v>
      </c>
      <c r="H111" s="5" t="s">
        <v>1632</v>
      </c>
      <c r="I111" s="5" t="s">
        <v>6586</v>
      </c>
      <c r="J111">
        <v>8.2460000000000004</v>
      </c>
      <c r="K111">
        <v>-1.034</v>
      </c>
      <c r="L111" s="5" t="s">
        <v>9280</v>
      </c>
      <c r="M111" s="5" t="s">
        <v>449</v>
      </c>
      <c r="N111" s="5" t="str">
        <f>VLOOKUP($A111,'All_useable_T.pal_01-2020_refil'!$A:$BA,12,FALSE)</f>
        <v>-</v>
      </c>
    </row>
    <row r="112" spans="1:14" hidden="1">
      <c r="A112" s="5" t="s">
        <v>143</v>
      </c>
      <c r="B112" s="5" t="s">
        <v>36</v>
      </c>
      <c r="C112" s="5" t="s">
        <v>36</v>
      </c>
      <c r="D112" s="5" t="s">
        <v>1549</v>
      </c>
      <c r="E112" s="5" t="s">
        <v>172</v>
      </c>
      <c r="F112" s="5" t="s">
        <v>2464</v>
      </c>
      <c r="G112" s="5" t="s">
        <v>2814</v>
      </c>
      <c r="H112" s="5" t="s">
        <v>1640</v>
      </c>
      <c r="I112" s="5" t="s">
        <v>6585</v>
      </c>
      <c r="J112">
        <v>38.167999999999999</v>
      </c>
      <c r="K112">
        <v>-101.968</v>
      </c>
      <c r="L112" s="5" t="s">
        <v>9280</v>
      </c>
      <c r="M112" s="5" t="s">
        <v>449</v>
      </c>
      <c r="N112" s="5">
        <f>VLOOKUP($A112,'All_useable_T.pal_01-2020_refil'!$A:$BA,12,FALSE)</f>
        <v>454</v>
      </c>
    </row>
    <row r="113" spans="1:14" hidden="1">
      <c r="A113" s="5" t="s">
        <v>9327</v>
      </c>
      <c r="B113" s="5">
        <v>0</v>
      </c>
      <c r="C113" s="5">
        <v>0</v>
      </c>
      <c r="D113" s="5" t="s">
        <v>1593</v>
      </c>
      <c r="E113" s="5">
        <v>1463</v>
      </c>
      <c r="F113" s="10" t="s">
        <v>9328</v>
      </c>
      <c r="G113" s="5" t="s">
        <v>2814</v>
      </c>
      <c r="H113" s="5" t="s">
        <v>9329</v>
      </c>
      <c r="I113" s="5" t="s">
        <v>2254</v>
      </c>
      <c r="J113">
        <v>55.408999999999999</v>
      </c>
      <c r="K113">
        <v>23.562999999999999</v>
      </c>
      <c r="L113" s="5">
        <v>0</v>
      </c>
      <c r="M113" s="5" t="s">
        <v>449</v>
      </c>
      <c r="N113" s="5" t="str">
        <f>VLOOKUP($A113,'All_useable_T.pal_01-2020_refil'!$A:$BA,12,FALSE)</f>
        <v>ancient_DNA_pooled_SureSelect</v>
      </c>
    </row>
    <row r="114" spans="1:14">
      <c r="A114" s="5" t="s">
        <v>2751</v>
      </c>
      <c r="B114" s="5" t="s">
        <v>6623</v>
      </c>
      <c r="C114" s="5" t="s">
        <v>4816</v>
      </c>
      <c r="D114" s="5" t="s">
        <v>1549</v>
      </c>
      <c r="E114" s="5">
        <v>2014</v>
      </c>
      <c r="F114" s="5" t="s">
        <v>2759</v>
      </c>
      <c r="G114" s="5" t="s">
        <v>2814</v>
      </c>
      <c r="H114" s="5" t="s">
        <v>2797</v>
      </c>
      <c r="I114" s="5" t="s">
        <v>6587</v>
      </c>
      <c r="J114">
        <v>-26.617999999999999</v>
      </c>
      <c r="K114">
        <v>139.828</v>
      </c>
      <c r="L114" s="5" t="s">
        <v>2882</v>
      </c>
      <c r="M114" s="5" t="s">
        <v>177</v>
      </c>
      <c r="N114" s="5" t="str">
        <f>VLOOKUP($A114,'All_useable_T.pal_01-2020_refil'!$A:$BA,12,FALSE)</f>
        <v>DpnI_enrichment,_Illumina_NextSeq</v>
      </c>
    </row>
    <row r="115" spans="1:14">
      <c r="A115" s="5" t="s">
        <v>2749</v>
      </c>
      <c r="B115" s="5" t="s">
        <v>6621</v>
      </c>
      <c r="C115" s="5" t="s">
        <v>4814</v>
      </c>
      <c r="D115" s="5" t="s">
        <v>1549</v>
      </c>
      <c r="E115" s="5">
        <v>2013</v>
      </c>
      <c r="F115" s="5" t="s">
        <v>2759</v>
      </c>
      <c r="G115" s="5" t="s">
        <v>2814</v>
      </c>
      <c r="H115" s="5" t="s">
        <v>2796</v>
      </c>
      <c r="I115" s="5" t="s">
        <v>6588</v>
      </c>
      <c r="J115">
        <v>22.128</v>
      </c>
      <c r="K115">
        <v>-79.53</v>
      </c>
      <c r="L115" s="5" t="s">
        <v>2882</v>
      </c>
      <c r="M115" s="5" t="s">
        <v>177</v>
      </c>
      <c r="N115" s="5" t="str">
        <f>VLOOKUP($A115,'All_useable_T.pal_01-2020_refil'!$A:$BA,12,FALSE)</f>
        <v>DpnI_enrichment,_Illumina_NextSeq</v>
      </c>
    </row>
    <row r="116" spans="1:14">
      <c r="A116" s="5" t="s">
        <v>2754</v>
      </c>
      <c r="B116" s="5" t="s">
        <v>2729</v>
      </c>
      <c r="C116" s="5" t="s">
        <v>4819</v>
      </c>
      <c r="D116" s="5" t="s">
        <v>1549</v>
      </c>
      <c r="E116" s="5">
        <v>2016</v>
      </c>
      <c r="F116" s="5" t="s">
        <v>2759</v>
      </c>
      <c r="G116" s="5" t="s">
        <v>2814</v>
      </c>
      <c r="H116" s="5" t="s">
        <v>2796</v>
      </c>
      <c r="I116" s="5" t="s">
        <v>6588</v>
      </c>
      <c r="J116">
        <v>22.128</v>
      </c>
      <c r="K116">
        <v>-79.53</v>
      </c>
      <c r="L116" s="5" t="s">
        <v>2882</v>
      </c>
      <c r="M116" s="5" t="s">
        <v>177</v>
      </c>
      <c r="N116" s="5" t="str">
        <f>VLOOKUP($A116,'All_useable_T.pal_01-2020_refil'!$A:$BA,12,FALSE)</f>
        <v>DpnI_enrichment,_Illumina_NextSeq</v>
      </c>
    </row>
    <row r="117" spans="1:14">
      <c r="A117" s="5" t="s">
        <v>2753</v>
      </c>
      <c r="B117" s="5" t="s">
        <v>7613</v>
      </c>
      <c r="C117" s="5" t="s">
        <v>4818</v>
      </c>
      <c r="D117" s="5" t="s">
        <v>1549</v>
      </c>
      <c r="E117" s="5">
        <v>2015</v>
      </c>
      <c r="F117" s="5" t="s">
        <v>2759</v>
      </c>
      <c r="G117" s="5" t="s">
        <v>2814</v>
      </c>
      <c r="H117" s="5" t="s">
        <v>2796</v>
      </c>
      <c r="I117" s="5" t="s">
        <v>6588</v>
      </c>
      <c r="J117">
        <v>22.128</v>
      </c>
      <c r="K117">
        <v>-79.53</v>
      </c>
      <c r="L117" s="5" t="s">
        <v>2882</v>
      </c>
      <c r="M117" s="5" t="s">
        <v>177</v>
      </c>
      <c r="N117" s="5" t="str">
        <f>VLOOKUP($A117,'All_useable_T.pal_01-2020_refil'!$A:$BA,12,FALSE)</f>
        <v>DpnI_enrichment,_Illumina_NextSeq</v>
      </c>
    </row>
    <row r="118" spans="1:14" hidden="1">
      <c r="A118" s="5" t="s">
        <v>2750</v>
      </c>
      <c r="B118" s="5" t="s">
        <v>6620</v>
      </c>
      <c r="C118" s="5" t="s">
        <v>4815</v>
      </c>
      <c r="D118" s="5" t="s">
        <v>1549</v>
      </c>
      <c r="E118" s="5">
        <v>2014</v>
      </c>
      <c r="F118" s="5" t="s">
        <v>2759</v>
      </c>
      <c r="G118" s="5" t="s">
        <v>2814</v>
      </c>
      <c r="H118" s="5" t="s">
        <v>2379</v>
      </c>
      <c r="I118" s="5" t="s">
        <v>2254</v>
      </c>
      <c r="J118">
        <v>49.86</v>
      </c>
      <c r="K118">
        <v>15.089</v>
      </c>
      <c r="L118" s="5" t="s">
        <v>2882</v>
      </c>
      <c r="M118" s="5" t="s">
        <v>449</v>
      </c>
      <c r="N118" s="5" t="str">
        <f>VLOOKUP($A118,'All_useable_T.pal_01-2020_refil'!$A:$BA,12,FALSE)</f>
        <v>DpnI_enrichment,_Illumina_NextSeq</v>
      </c>
    </row>
    <row r="119" spans="1:14">
      <c r="A119" s="5" t="s">
        <v>2748</v>
      </c>
      <c r="B119" s="5" t="s">
        <v>6627</v>
      </c>
      <c r="C119" s="5" t="s">
        <v>4813</v>
      </c>
      <c r="D119" s="5" t="s">
        <v>1549</v>
      </c>
      <c r="E119" s="5">
        <v>2017</v>
      </c>
      <c r="F119" s="5" t="s">
        <v>2759</v>
      </c>
      <c r="G119" s="5" t="s">
        <v>2814</v>
      </c>
      <c r="H119" s="5" t="s">
        <v>2379</v>
      </c>
      <c r="I119" s="5" t="s">
        <v>2254</v>
      </c>
      <c r="J119">
        <v>49.86</v>
      </c>
      <c r="K119">
        <v>15.089</v>
      </c>
      <c r="L119" s="5" t="s">
        <v>2882</v>
      </c>
      <c r="M119" s="5" t="s">
        <v>177</v>
      </c>
      <c r="N119" s="5" t="str">
        <f>VLOOKUP($A119,'All_useable_T.pal_01-2020_refil'!$A:$BA,12,FALSE)</f>
        <v>DpnI_enrichment,_Illumina_NextSeq</v>
      </c>
    </row>
    <row r="120" spans="1:14">
      <c r="A120" s="5" t="s">
        <v>2752</v>
      </c>
      <c r="B120" s="5" t="s">
        <v>6622</v>
      </c>
      <c r="C120" s="5" t="s">
        <v>4817</v>
      </c>
      <c r="D120" s="5" t="s">
        <v>1549</v>
      </c>
      <c r="E120" s="5">
        <v>2012</v>
      </c>
      <c r="F120" s="5" t="s">
        <v>2759</v>
      </c>
      <c r="G120" s="5" t="s">
        <v>2814</v>
      </c>
      <c r="H120" s="5" t="s">
        <v>2795</v>
      </c>
      <c r="I120" s="5" t="s">
        <v>2254</v>
      </c>
      <c r="J120">
        <v>47.286000000000001</v>
      </c>
      <c r="K120">
        <v>1.726</v>
      </c>
      <c r="L120" s="5" t="s">
        <v>2882</v>
      </c>
      <c r="M120" s="5" t="s">
        <v>177</v>
      </c>
      <c r="N120" s="5" t="str">
        <f>VLOOKUP($A120,'All_useable_T.pal_01-2020_refil'!$A:$BA,12,FALSE)</f>
        <v>DpnI_enrichment,_Illumina_NextSeq</v>
      </c>
    </row>
    <row r="121" spans="1:14">
      <c r="A121" s="5" t="s">
        <v>2756</v>
      </c>
      <c r="B121" s="5" t="s">
        <v>6624</v>
      </c>
      <c r="C121" s="5" t="s">
        <v>4821</v>
      </c>
      <c r="D121" s="5" t="s">
        <v>1549</v>
      </c>
      <c r="E121" s="5">
        <v>2015</v>
      </c>
      <c r="F121" s="5" t="s">
        <v>2759</v>
      </c>
      <c r="G121" s="5" t="s">
        <v>2814</v>
      </c>
      <c r="H121" s="5" t="s">
        <v>2795</v>
      </c>
      <c r="I121" s="5" t="s">
        <v>2254</v>
      </c>
      <c r="J121">
        <v>47.286000000000001</v>
      </c>
      <c r="K121">
        <v>1.726</v>
      </c>
      <c r="L121" s="5" t="s">
        <v>2882</v>
      </c>
      <c r="M121" s="5" t="s">
        <v>177</v>
      </c>
      <c r="N121" s="5" t="str">
        <f>VLOOKUP($A121,'All_useable_T.pal_01-2020_refil'!$A:$BA,12,FALSE)</f>
        <v>DpnI_enrichment,_Illumina_NextSeq</v>
      </c>
    </row>
    <row r="122" spans="1:14">
      <c r="A122" s="5" t="s">
        <v>2755</v>
      </c>
      <c r="B122" s="5" t="s">
        <v>2730</v>
      </c>
      <c r="C122" s="5" t="s">
        <v>4820</v>
      </c>
      <c r="D122" s="5" t="s">
        <v>1549</v>
      </c>
      <c r="E122" s="5">
        <v>2016</v>
      </c>
      <c r="F122" s="5" t="s">
        <v>2759</v>
      </c>
      <c r="G122" s="5" t="s">
        <v>2814</v>
      </c>
      <c r="H122" s="5" t="s">
        <v>2795</v>
      </c>
      <c r="I122" s="5" t="s">
        <v>2254</v>
      </c>
      <c r="J122">
        <v>47.286000000000001</v>
      </c>
      <c r="K122">
        <v>1.726</v>
      </c>
      <c r="L122" s="5" t="s">
        <v>2882</v>
      </c>
      <c r="M122" s="5" t="s">
        <v>177</v>
      </c>
      <c r="N122" s="5" t="str">
        <f>VLOOKUP($A122,'All_useable_T.pal_01-2020_refil'!$A:$BA,12,FALSE)</f>
        <v>DpnI_enrichment,_Illumina_NextSeq</v>
      </c>
    </row>
    <row r="123" spans="1:14">
      <c r="A123" s="5" t="s">
        <v>2758</v>
      </c>
      <c r="B123" s="5" t="s">
        <v>6625</v>
      </c>
      <c r="C123" s="5" t="s">
        <v>4823</v>
      </c>
      <c r="D123" s="5" t="s">
        <v>1549</v>
      </c>
      <c r="E123" s="5">
        <v>2013</v>
      </c>
      <c r="F123" s="5" t="s">
        <v>2759</v>
      </c>
      <c r="G123" s="5" t="s">
        <v>2814</v>
      </c>
      <c r="H123" s="5" t="s">
        <v>2795</v>
      </c>
      <c r="I123" s="5" t="s">
        <v>2254</v>
      </c>
      <c r="J123">
        <v>47.286000000000001</v>
      </c>
      <c r="K123">
        <v>1.726</v>
      </c>
      <c r="L123" s="5" t="s">
        <v>2882</v>
      </c>
      <c r="M123" s="5" t="s">
        <v>177</v>
      </c>
      <c r="N123" s="5" t="str">
        <f>VLOOKUP($A123,'All_useable_T.pal_01-2020_refil'!$A:$BA,12,FALSE)</f>
        <v>DpnI_enrichment,_Illumina_NextSeq</v>
      </c>
    </row>
    <row r="124" spans="1:14">
      <c r="A124" s="5" t="s">
        <v>2757</v>
      </c>
      <c r="B124" s="5" t="s">
        <v>6626</v>
      </c>
      <c r="C124" s="5" t="s">
        <v>4822</v>
      </c>
      <c r="D124" s="5" t="s">
        <v>1549</v>
      </c>
      <c r="E124" s="5">
        <v>2016</v>
      </c>
      <c r="F124" s="5" t="s">
        <v>2759</v>
      </c>
      <c r="G124" s="5" t="s">
        <v>2814</v>
      </c>
      <c r="H124" s="5" t="s">
        <v>2795</v>
      </c>
      <c r="I124" s="5" t="s">
        <v>2254</v>
      </c>
      <c r="J124">
        <v>47.286000000000001</v>
      </c>
      <c r="K124">
        <v>1.726</v>
      </c>
      <c r="L124" s="5" t="s">
        <v>2882</v>
      </c>
      <c r="M124" s="5" t="s">
        <v>177</v>
      </c>
      <c r="N124" s="5" t="str">
        <f>VLOOKUP($A124,'All_useable_T.pal_01-2020_refil'!$A:$BA,12,FALSE)</f>
        <v>DpnI_enrichment,_Illumina_NextSeq</v>
      </c>
    </row>
    <row r="125" spans="1:14" hidden="1">
      <c r="A125" s="5" t="s">
        <v>2824</v>
      </c>
      <c r="B125" s="5" t="s">
        <v>2823</v>
      </c>
      <c r="C125" s="5" t="s">
        <v>5060</v>
      </c>
      <c r="D125" s="5" t="s">
        <v>1593</v>
      </c>
      <c r="E125" s="5">
        <v>2013</v>
      </c>
      <c r="F125" s="5" t="s">
        <v>3000</v>
      </c>
      <c r="G125" s="5" t="s">
        <v>2825</v>
      </c>
      <c r="H125" s="5" t="s">
        <v>2826</v>
      </c>
      <c r="I125" s="5" t="s">
        <v>6586</v>
      </c>
      <c r="J125">
        <v>7.94</v>
      </c>
      <c r="K125">
        <v>-4.76</v>
      </c>
      <c r="L125" s="5" t="s">
        <v>2882</v>
      </c>
      <c r="M125" s="5" t="s">
        <v>449</v>
      </c>
      <c r="N125" s="5" t="str">
        <f>VLOOKUP($A125,'All_useable_T.pal_01-2020_refil'!$A:$BA,12,FALSE)</f>
        <v>Sequence_capture</v>
      </c>
    </row>
    <row r="126" spans="1:14" hidden="1">
      <c r="A126" s="5" t="s">
        <v>2818</v>
      </c>
      <c r="B126" s="5" t="s">
        <v>2817</v>
      </c>
      <c r="C126" s="5" t="s">
        <v>5846</v>
      </c>
      <c r="D126" s="5" t="s">
        <v>1593</v>
      </c>
      <c r="E126" s="5">
        <v>2014</v>
      </c>
      <c r="F126" s="5" t="s">
        <v>3000</v>
      </c>
      <c r="G126" s="5" t="s">
        <v>2820</v>
      </c>
      <c r="H126" s="5" t="s">
        <v>2821</v>
      </c>
      <c r="I126" s="5" t="s">
        <v>6586</v>
      </c>
      <c r="J126">
        <v>13.589</v>
      </c>
      <c r="K126">
        <v>-14.864000000000001</v>
      </c>
      <c r="L126" s="5" t="s">
        <v>2882</v>
      </c>
      <c r="M126" s="5" t="s">
        <v>449</v>
      </c>
      <c r="N126" s="5" t="str">
        <f>VLOOKUP($A126,'All_useable_T.pal_01-2020_refil'!$A:$BA,12,FALSE)</f>
        <v>SureSelect</v>
      </c>
    </row>
    <row r="127" spans="1:14" hidden="1">
      <c r="A127" s="5" t="s">
        <v>2829</v>
      </c>
      <c r="B127" s="5" t="s">
        <v>2828</v>
      </c>
      <c r="C127" s="5" t="s">
        <v>5847</v>
      </c>
      <c r="D127" s="5" t="s">
        <v>1593</v>
      </c>
      <c r="E127" s="5">
        <v>2014</v>
      </c>
      <c r="F127" s="5" t="s">
        <v>3000</v>
      </c>
      <c r="G127" s="5" t="s">
        <v>2820</v>
      </c>
      <c r="H127" s="5" t="s">
        <v>2821</v>
      </c>
      <c r="I127" s="5" t="s">
        <v>6586</v>
      </c>
      <c r="J127">
        <v>13.589</v>
      </c>
      <c r="K127">
        <v>-14.864000000000001</v>
      </c>
      <c r="L127" s="5" t="s">
        <v>2882</v>
      </c>
      <c r="M127" s="5" t="s">
        <v>449</v>
      </c>
      <c r="N127" s="5" t="str">
        <f>VLOOKUP($A127,'All_useable_T.pal_01-2020_refil'!$A:$BA,12,FALSE)</f>
        <v>SureSelect</v>
      </c>
    </row>
    <row r="128" spans="1:14" hidden="1">
      <c r="A128" s="5" t="s">
        <v>2832</v>
      </c>
      <c r="B128" s="5" t="s">
        <v>2831</v>
      </c>
      <c r="C128" s="5" t="s">
        <v>5848</v>
      </c>
      <c r="D128" s="5" t="s">
        <v>1593</v>
      </c>
      <c r="E128" s="5">
        <v>2015</v>
      </c>
      <c r="F128" s="5" t="s">
        <v>3000</v>
      </c>
      <c r="G128" s="5" t="s">
        <v>2820</v>
      </c>
      <c r="H128" s="5" t="s">
        <v>2834</v>
      </c>
      <c r="I128" s="5" t="s">
        <v>6586</v>
      </c>
      <c r="J128">
        <v>13.786</v>
      </c>
      <c r="K128">
        <v>-13.135999999999999</v>
      </c>
      <c r="L128" s="5" t="s">
        <v>2882</v>
      </c>
      <c r="M128" s="5" t="s">
        <v>449</v>
      </c>
      <c r="N128" s="5" t="str">
        <f>VLOOKUP($A128,'All_useable_T.pal_01-2020_refil'!$A:$BA,12,FALSE)</f>
        <v>Sequence_capture</v>
      </c>
    </row>
    <row r="129" spans="1:14" hidden="1">
      <c r="A129" s="136" t="s">
        <v>2837</v>
      </c>
      <c r="B129" s="5" t="s">
        <v>2836</v>
      </c>
      <c r="C129" s="5" t="s">
        <v>5370</v>
      </c>
      <c r="D129" s="5" t="s">
        <v>1593</v>
      </c>
      <c r="E129" s="5">
        <v>2015</v>
      </c>
      <c r="F129" s="5" t="s">
        <v>3000</v>
      </c>
      <c r="G129" s="5" t="s">
        <v>2820</v>
      </c>
      <c r="H129" s="5" t="s">
        <v>2834</v>
      </c>
      <c r="I129" s="5" t="s">
        <v>6586</v>
      </c>
      <c r="J129">
        <v>13.786</v>
      </c>
      <c r="K129">
        <v>-13.135999999999999</v>
      </c>
      <c r="L129" s="5" t="s">
        <v>2882</v>
      </c>
      <c r="M129" s="5" t="s">
        <v>449</v>
      </c>
      <c r="N129" s="5" t="str">
        <f>VLOOKUP($A129,'All_useable_T.pal_01-2020_refil'!$A:$BA,12,FALSE)</f>
        <v>Sequence_capture</v>
      </c>
    </row>
    <row r="130" spans="1:14" hidden="1">
      <c r="A130" s="5" t="s">
        <v>6166</v>
      </c>
      <c r="B130" s="5" t="s">
        <v>5066</v>
      </c>
      <c r="C130" s="5" t="s">
        <v>5067</v>
      </c>
      <c r="D130" s="5" t="s">
        <v>1593</v>
      </c>
      <c r="E130" s="5">
        <v>2007</v>
      </c>
      <c r="F130" s="5" t="s">
        <v>3000</v>
      </c>
      <c r="G130" s="5" t="s">
        <v>6201</v>
      </c>
      <c r="H130" s="5" t="s">
        <v>6200</v>
      </c>
      <c r="I130" s="5" t="s">
        <v>6586</v>
      </c>
      <c r="J130">
        <v>-6.9429999999999996</v>
      </c>
      <c r="K130">
        <v>35.082000000000001</v>
      </c>
      <c r="L130" s="5" t="s">
        <v>2882</v>
      </c>
      <c r="M130" s="5" t="s">
        <v>449</v>
      </c>
      <c r="N130" s="5" t="str">
        <f>VLOOKUP($A130,'All_useable_T.pal_01-2020_refil'!$A:$BA,12,FALSE)</f>
        <v>Sequence_capture</v>
      </c>
    </row>
    <row r="131" spans="1:14" hidden="1">
      <c r="A131" s="137" t="s">
        <v>9318</v>
      </c>
      <c r="B131" s="5">
        <v>0</v>
      </c>
      <c r="C131" s="5">
        <v>0</v>
      </c>
      <c r="D131" s="5" t="s">
        <v>1549</v>
      </c>
      <c r="E131" s="5" t="s">
        <v>9334</v>
      </c>
      <c r="F131" s="10" t="s">
        <v>9321</v>
      </c>
      <c r="G131" s="5" t="s">
        <v>2814</v>
      </c>
      <c r="H131" s="5" t="s">
        <v>9320</v>
      </c>
      <c r="I131" s="5" t="s">
        <v>2254</v>
      </c>
      <c r="J131">
        <v>58.811999999999998</v>
      </c>
      <c r="K131">
        <v>25.875</v>
      </c>
      <c r="L131" s="5">
        <v>0</v>
      </c>
      <c r="M131" s="5" t="s">
        <v>449</v>
      </c>
      <c r="N131" s="5" t="str">
        <f>VLOOKUP($A131,'All_useable_T.pal_01-2020_refil'!$A:$BA,12,FALSE)</f>
        <v>ancient_DNA_pooled_SureSelect</v>
      </c>
    </row>
    <row r="132" spans="1:14" hidden="1">
      <c r="A132" s="137" t="s">
        <v>9315</v>
      </c>
      <c r="B132" s="5">
        <v>0</v>
      </c>
      <c r="C132" s="5">
        <v>0</v>
      </c>
      <c r="D132" s="5" t="s">
        <v>1549</v>
      </c>
      <c r="E132" s="5" t="s">
        <v>9333</v>
      </c>
      <c r="F132" s="10" t="s">
        <v>9321</v>
      </c>
      <c r="G132" s="5" t="s">
        <v>2814</v>
      </c>
      <c r="H132" s="5" t="s">
        <v>9317</v>
      </c>
      <c r="I132" s="5" t="s">
        <v>2254</v>
      </c>
      <c r="J132">
        <v>61.603999999999999</v>
      </c>
      <c r="K132">
        <v>26.312999999999999</v>
      </c>
      <c r="L132" s="5">
        <v>0</v>
      </c>
      <c r="M132" s="5" t="s">
        <v>449</v>
      </c>
      <c r="N132" s="5" t="str">
        <f>VLOOKUP($A132,'All_useable_T.pal_01-2020_refil'!$A:$BA,12,FALSE)</f>
        <v>ancient_DNA_pooled_SureSelect</v>
      </c>
    </row>
    <row r="133" spans="1:14" hidden="1">
      <c r="A133" s="5" t="s">
        <v>9322</v>
      </c>
      <c r="B133" s="5">
        <v>0</v>
      </c>
      <c r="C133" s="5">
        <v>0</v>
      </c>
      <c r="D133" s="5" t="s">
        <v>1593</v>
      </c>
      <c r="E133" s="5" t="s">
        <v>9335</v>
      </c>
      <c r="F133" s="10" t="s">
        <v>9321</v>
      </c>
      <c r="G133" s="5" t="s">
        <v>2814</v>
      </c>
      <c r="H133" s="5" t="s">
        <v>9317</v>
      </c>
      <c r="I133" s="5" t="s">
        <v>2254</v>
      </c>
      <c r="J133">
        <v>61.603999999999999</v>
      </c>
      <c r="K133">
        <v>26.312999999999999</v>
      </c>
      <c r="L133" s="5">
        <v>0</v>
      </c>
      <c r="M133" s="5" t="s">
        <v>449</v>
      </c>
      <c r="N133" s="5" t="str">
        <f>VLOOKUP($A133,'All_useable_T.pal_01-2020_refil'!$A:$BA,12,FALSE)</f>
        <v>ancient_DNA_pooled_SureSelect</v>
      </c>
    </row>
    <row r="134" spans="1:14" hidden="1">
      <c r="A134" s="5" t="s">
        <v>9324</v>
      </c>
      <c r="B134" s="5">
        <v>0</v>
      </c>
      <c r="C134" s="5">
        <v>0</v>
      </c>
      <c r="D134" s="5" t="s">
        <v>9325</v>
      </c>
      <c r="E134" s="5" t="s">
        <v>9336</v>
      </c>
      <c r="F134" s="10" t="s">
        <v>9321</v>
      </c>
      <c r="G134" s="5" t="s">
        <v>2814</v>
      </c>
      <c r="H134" s="5" t="s">
        <v>1563</v>
      </c>
      <c r="I134" s="5" t="s">
        <v>2254</v>
      </c>
      <c r="J134">
        <v>52.57</v>
      </c>
      <c r="K134">
        <v>5.8159999999999998</v>
      </c>
      <c r="L134" s="5">
        <v>0</v>
      </c>
      <c r="M134" s="5" t="s">
        <v>449</v>
      </c>
      <c r="N134" s="5" t="str">
        <f>VLOOKUP($A134,'All_useable_T.pal_01-2020_refil'!$A:$BA,12,FALSE)</f>
        <v>ancient_DNA_pooled_SureSelect</v>
      </c>
    </row>
    <row r="135" spans="1:14">
      <c r="A135" s="5" t="s">
        <v>3117</v>
      </c>
      <c r="B135" s="5" t="s">
        <v>4717</v>
      </c>
      <c r="C135" s="5" t="s">
        <v>5266</v>
      </c>
      <c r="D135" s="5" t="s">
        <v>1593</v>
      </c>
      <c r="E135" s="5">
        <v>2013</v>
      </c>
      <c r="F135" s="5" t="s">
        <v>6175</v>
      </c>
      <c r="G135" s="5" t="s">
        <v>2814</v>
      </c>
      <c r="H135" s="5" t="s">
        <v>2992</v>
      </c>
      <c r="I135" s="5" t="s">
        <v>6587</v>
      </c>
      <c r="J135">
        <v>-7.351</v>
      </c>
      <c r="K135">
        <v>157.46799999999999</v>
      </c>
      <c r="L135" s="5" t="s">
        <v>2882</v>
      </c>
      <c r="M135" s="5" t="s">
        <v>177</v>
      </c>
      <c r="N135" s="5" t="str">
        <f>VLOOKUP($A135,'All_useable_T.pal_01-2020_refil'!$A:$BA,12,FALSE)</f>
        <v>SureSelect</v>
      </c>
    </row>
    <row r="136" spans="1:14">
      <c r="A136" s="5" t="s">
        <v>3119</v>
      </c>
      <c r="B136" s="5" t="s">
        <v>4719</v>
      </c>
      <c r="C136" s="5" t="s">
        <v>5360</v>
      </c>
      <c r="D136" s="5" t="s">
        <v>1593</v>
      </c>
      <c r="E136" s="5">
        <v>2013</v>
      </c>
      <c r="F136" s="5" t="s">
        <v>6175</v>
      </c>
      <c r="G136" s="5" t="s">
        <v>2814</v>
      </c>
      <c r="H136" s="5" t="s">
        <v>2992</v>
      </c>
      <c r="I136" s="5" t="s">
        <v>6587</v>
      </c>
      <c r="J136">
        <v>-7.351</v>
      </c>
      <c r="K136">
        <v>157.46799999999999</v>
      </c>
      <c r="L136" s="5" t="s">
        <v>2882</v>
      </c>
      <c r="M136" s="5" t="s">
        <v>177</v>
      </c>
      <c r="N136" s="5" t="str">
        <f>VLOOKUP($A136,'All_useable_T.pal_01-2020_refil'!$A:$BA,12,FALSE)</f>
        <v>SureSelect</v>
      </c>
    </row>
    <row r="137" spans="1:14">
      <c r="A137" s="5" t="s">
        <v>3114</v>
      </c>
      <c r="B137" s="5" t="s">
        <v>4714</v>
      </c>
      <c r="C137" s="5" t="s">
        <v>5354</v>
      </c>
      <c r="D137" s="5" t="s">
        <v>1593</v>
      </c>
      <c r="E137" s="5">
        <v>2013</v>
      </c>
      <c r="F137" s="5" t="s">
        <v>6175</v>
      </c>
      <c r="G137" s="5" t="s">
        <v>2814</v>
      </c>
      <c r="H137" s="5" t="s">
        <v>2992</v>
      </c>
      <c r="I137" s="5" t="s">
        <v>6587</v>
      </c>
      <c r="J137">
        <v>-7.351</v>
      </c>
      <c r="K137">
        <v>157.46799999999999</v>
      </c>
      <c r="L137" s="5" t="s">
        <v>2882</v>
      </c>
      <c r="M137" s="5" t="s">
        <v>177</v>
      </c>
      <c r="N137" s="5" t="str">
        <f>VLOOKUP($A137,'All_useable_T.pal_01-2020_refil'!$A:$BA,12,FALSE)</f>
        <v>SureSelect</v>
      </c>
    </row>
    <row r="138" spans="1:14">
      <c r="A138" s="5" t="s">
        <v>3113</v>
      </c>
      <c r="B138" s="5" t="s">
        <v>4713</v>
      </c>
      <c r="C138" s="5" t="s">
        <v>5454</v>
      </c>
      <c r="D138" s="5" t="s">
        <v>1593</v>
      </c>
      <c r="E138" s="5">
        <v>2013</v>
      </c>
      <c r="F138" s="5" t="s">
        <v>6175</v>
      </c>
      <c r="G138" s="5" t="s">
        <v>2814</v>
      </c>
      <c r="H138" s="5" t="s">
        <v>2992</v>
      </c>
      <c r="I138" s="5" t="s">
        <v>6587</v>
      </c>
      <c r="J138">
        <v>-7.351</v>
      </c>
      <c r="K138">
        <v>157.46799999999999</v>
      </c>
      <c r="L138" s="5" t="s">
        <v>2882</v>
      </c>
      <c r="M138" s="5" t="s">
        <v>177</v>
      </c>
      <c r="N138" s="5" t="str">
        <f>VLOOKUP($A138,'All_useable_T.pal_01-2020_refil'!$A:$BA,12,FALSE)</f>
        <v>SureSelect</v>
      </c>
    </row>
    <row r="139" spans="1:14">
      <c r="A139" s="5" t="s">
        <v>5880</v>
      </c>
      <c r="B139" s="5" t="s">
        <v>4894</v>
      </c>
      <c r="C139" s="5" t="s">
        <v>4895</v>
      </c>
      <c r="D139" s="5" t="s">
        <v>1593</v>
      </c>
      <c r="E139" s="5">
        <v>2013</v>
      </c>
      <c r="F139" s="5" t="s">
        <v>6175</v>
      </c>
      <c r="G139" s="5" t="s">
        <v>2814</v>
      </c>
      <c r="H139" s="5" t="s">
        <v>2992</v>
      </c>
      <c r="I139" s="5" t="s">
        <v>6587</v>
      </c>
      <c r="J139">
        <v>-7.351</v>
      </c>
      <c r="K139">
        <v>157.46799999999999</v>
      </c>
      <c r="L139" s="5" t="s">
        <v>2882</v>
      </c>
      <c r="M139" s="5" t="s">
        <v>177</v>
      </c>
      <c r="N139" s="5" t="str">
        <f>VLOOKUP($A139,'All_useable_T.pal_01-2020_refil'!$A:$BA,12,FALSE)</f>
        <v>SureSelect</v>
      </c>
    </row>
    <row r="140" spans="1:14">
      <c r="A140" s="5" t="s">
        <v>3118</v>
      </c>
      <c r="B140" s="5" t="s">
        <v>4718</v>
      </c>
      <c r="C140" s="5" t="s">
        <v>5221</v>
      </c>
      <c r="D140" s="5" t="s">
        <v>1593</v>
      </c>
      <c r="E140" s="5">
        <v>2013</v>
      </c>
      <c r="F140" s="5" t="s">
        <v>6175</v>
      </c>
      <c r="G140" s="5" t="s">
        <v>2814</v>
      </c>
      <c r="H140" s="5" t="s">
        <v>2992</v>
      </c>
      <c r="I140" s="5" t="s">
        <v>6587</v>
      </c>
      <c r="J140">
        <v>-7.351</v>
      </c>
      <c r="K140">
        <v>157.46799999999999</v>
      </c>
      <c r="L140" s="5" t="s">
        <v>2882</v>
      </c>
      <c r="M140" s="5" t="s">
        <v>177</v>
      </c>
      <c r="N140" s="5" t="str">
        <f>VLOOKUP($A140,'All_useable_T.pal_01-2020_refil'!$A:$BA,12,FALSE)</f>
        <v>SureSelect</v>
      </c>
    </row>
    <row r="141" spans="1:14">
      <c r="A141" s="5" t="s">
        <v>3116</v>
      </c>
      <c r="B141" s="5" t="s">
        <v>4716</v>
      </c>
      <c r="C141" s="5" t="s">
        <v>5525</v>
      </c>
      <c r="D141" s="5" t="s">
        <v>1593</v>
      </c>
      <c r="E141" s="5">
        <v>2013</v>
      </c>
      <c r="F141" s="5" t="s">
        <v>6175</v>
      </c>
      <c r="G141" s="5" t="s">
        <v>2814</v>
      </c>
      <c r="H141" s="5" t="s">
        <v>2992</v>
      </c>
      <c r="I141" s="5" t="s">
        <v>6587</v>
      </c>
      <c r="J141">
        <v>-7.351</v>
      </c>
      <c r="K141">
        <v>157.46799999999999</v>
      </c>
      <c r="L141" s="5" t="s">
        <v>2882</v>
      </c>
      <c r="M141" s="5" t="s">
        <v>177</v>
      </c>
      <c r="N141" s="5" t="str">
        <f>VLOOKUP($A141,'All_useable_T.pal_01-2020_refil'!$A:$BA,12,FALSE)</f>
        <v>SureSelect</v>
      </c>
    </row>
    <row r="142" spans="1:14" hidden="1">
      <c r="A142" s="137" t="s">
        <v>9267</v>
      </c>
      <c r="B142" s="5" t="s">
        <v>9305</v>
      </c>
      <c r="C142" s="5" t="s">
        <v>9305</v>
      </c>
      <c r="D142" s="5" t="s">
        <v>1593</v>
      </c>
      <c r="E142" s="5">
        <v>2015</v>
      </c>
      <c r="F142" s="10" t="s">
        <v>9271</v>
      </c>
      <c r="G142" s="163" t="s">
        <v>2820</v>
      </c>
      <c r="H142" s="5" t="s">
        <v>2834</v>
      </c>
      <c r="I142" s="5" t="s">
        <v>6586</v>
      </c>
      <c r="J142">
        <v>13.786</v>
      </c>
      <c r="K142">
        <v>-13.135999999999999</v>
      </c>
      <c r="L142" s="5" t="s">
        <v>9280</v>
      </c>
      <c r="M142" s="5" t="s">
        <v>177</v>
      </c>
      <c r="N142" s="5" t="str">
        <f>VLOOKUP($A142,'All_useable_T.pal_01-2020_refil'!$A:$BA,12,FALSE)</f>
        <v>Mybaits_sequence_capture</v>
      </c>
    </row>
    <row r="143" spans="1:14" hidden="1">
      <c r="A143" s="137" t="s">
        <v>9268</v>
      </c>
      <c r="B143" s="5" t="s">
        <v>9306</v>
      </c>
      <c r="C143" s="5" t="s">
        <v>9306</v>
      </c>
      <c r="D143" s="5" t="s">
        <v>1593</v>
      </c>
      <c r="E143" s="5">
        <v>2015</v>
      </c>
      <c r="F143" s="10" t="s">
        <v>9271</v>
      </c>
      <c r="G143" s="163" t="s">
        <v>2820</v>
      </c>
      <c r="H143" s="5" t="s">
        <v>2834</v>
      </c>
      <c r="I143" s="5" t="s">
        <v>6586</v>
      </c>
      <c r="J143">
        <v>13.786</v>
      </c>
      <c r="K143">
        <v>-13.135999999999999</v>
      </c>
      <c r="L143" s="5" t="s">
        <v>9280</v>
      </c>
      <c r="M143" s="5" t="s">
        <v>177</v>
      </c>
      <c r="N143" s="5" t="str">
        <f>VLOOKUP($A143,'All_useable_T.pal_01-2020_refil'!$A:$BA,12,FALSE)</f>
        <v>Mybaits_sequence_capture</v>
      </c>
    </row>
    <row r="144" spans="1:14" hidden="1">
      <c r="A144" s="137" t="s">
        <v>9269</v>
      </c>
      <c r="B144" s="5" t="s">
        <v>9307</v>
      </c>
      <c r="C144" s="5" t="s">
        <v>9307</v>
      </c>
      <c r="D144" s="5" t="s">
        <v>1593</v>
      </c>
      <c r="E144" s="5">
        <v>2016</v>
      </c>
      <c r="F144" s="10" t="s">
        <v>9271</v>
      </c>
      <c r="G144" s="163" t="s">
        <v>9281</v>
      </c>
      <c r="H144" s="5" t="s">
        <v>2834</v>
      </c>
      <c r="I144" s="5" t="s">
        <v>6586</v>
      </c>
      <c r="J144">
        <v>13.786</v>
      </c>
      <c r="K144">
        <v>-13.135999999999999</v>
      </c>
      <c r="L144" s="5" t="s">
        <v>9280</v>
      </c>
      <c r="M144" s="5" t="s">
        <v>177</v>
      </c>
      <c r="N144" s="5" t="str">
        <f>VLOOKUP($A144,'All_useable_T.pal_01-2020_refil'!$A:$BA,12,FALSE)</f>
        <v>Mybaits_sequence_capture</v>
      </c>
    </row>
    <row r="145" spans="1:14" hidden="1">
      <c r="A145" s="137" t="s">
        <v>9270</v>
      </c>
      <c r="B145" s="5" t="s">
        <v>9308</v>
      </c>
      <c r="C145" s="5" t="s">
        <v>9308</v>
      </c>
      <c r="D145" s="5" t="s">
        <v>1593</v>
      </c>
      <c r="E145" s="5">
        <v>2016</v>
      </c>
      <c r="F145" s="10" t="s">
        <v>9271</v>
      </c>
      <c r="G145" s="163" t="s">
        <v>2820</v>
      </c>
      <c r="H145" s="5" t="s">
        <v>2834</v>
      </c>
      <c r="I145" s="5" t="s">
        <v>6586</v>
      </c>
      <c r="J145">
        <v>13.786</v>
      </c>
      <c r="K145">
        <v>-13.135999999999999</v>
      </c>
      <c r="L145" s="5" t="s">
        <v>9280</v>
      </c>
      <c r="M145" s="5" t="s">
        <v>177</v>
      </c>
      <c r="N145" s="5" t="str">
        <f>VLOOKUP($A145,'All_useable_T.pal_01-2020_refil'!$A:$BA,12,FALSE)</f>
        <v>Mybaits_sequence_capture</v>
      </c>
    </row>
    <row r="146" spans="1:14">
      <c r="A146" s="137" t="s">
        <v>9311</v>
      </c>
      <c r="B146" s="5" t="s">
        <v>9288</v>
      </c>
      <c r="C146" s="5" t="s">
        <v>9296</v>
      </c>
      <c r="D146" s="5" t="s">
        <v>1593</v>
      </c>
      <c r="E146" s="5">
        <v>2016</v>
      </c>
      <c r="F146" s="166" t="s">
        <v>9340</v>
      </c>
      <c r="G146" s="163" t="s">
        <v>9284</v>
      </c>
      <c r="H146" s="5" t="s">
        <v>2826</v>
      </c>
      <c r="I146" s="5" t="s">
        <v>6586</v>
      </c>
      <c r="J146">
        <v>7.94</v>
      </c>
      <c r="K146">
        <v>-4.76</v>
      </c>
      <c r="L146" s="5" t="s">
        <v>2882</v>
      </c>
      <c r="M146" s="5" t="s">
        <v>177</v>
      </c>
      <c r="N146" s="5" t="str">
        <f>VLOOKUP($A146,'All_useable_T.pal_01-2020_refil'!$A:$BA,12,FALSE)</f>
        <v>Mybaits_sequence_capture</v>
      </c>
    </row>
    <row r="147" spans="1:14">
      <c r="A147" s="137" t="s">
        <v>9312</v>
      </c>
      <c r="B147" s="5" t="s">
        <v>9313</v>
      </c>
      <c r="C147" s="5" t="s">
        <v>9295</v>
      </c>
      <c r="D147" s="5" t="s">
        <v>1593</v>
      </c>
      <c r="E147" s="5">
        <v>2018</v>
      </c>
      <c r="F147" s="166" t="s">
        <v>9340</v>
      </c>
      <c r="G147" s="163" t="s">
        <v>9284</v>
      </c>
      <c r="H147" s="5" t="s">
        <v>2826</v>
      </c>
      <c r="I147" s="5" t="s">
        <v>6586</v>
      </c>
      <c r="J147">
        <v>7.94</v>
      </c>
      <c r="K147">
        <v>-4.76</v>
      </c>
      <c r="L147" s="5" t="s">
        <v>2882</v>
      </c>
      <c r="M147" s="5" t="s">
        <v>177</v>
      </c>
      <c r="N147" s="5" t="str">
        <f>VLOOKUP($A147,'All_useable_T.pal_01-2020_refil'!$A:$BA,12,FALSE)</f>
        <v>Mybaits_pooled_sequence_capture</v>
      </c>
    </row>
    <row r="148" spans="1:14" hidden="1">
      <c r="A148" s="5" t="s">
        <v>147</v>
      </c>
      <c r="B148" s="5" t="s">
        <v>40</v>
      </c>
      <c r="C148" s="5" t="s">
        <v>40</v>
      </c>
      <c r="D148" s="5" t="s">
        <v>1549</v>
      </c>
      <c r="E148" s="5">
        <v>1912</v>
      </c>
      <c r="F148" s="5" t="s">
        <v>2462</v>
      </c>
      <c r="G148" s="5" t="s">
        <v>2814</v>
      </c>
      <c r="H148" s="5" t="s">
        <v>1640</v>
      </c>
      <c r="I148" s="5" t="s">
        <v>6585</v>
      </c>
      <c r="J148">
        <v>38.167999999999999</v>
      </c>
      <c r="K148">
        <v>-101.968</v>
      </c>
      <c r="L148" s="5" t="s">
        <v>9280</v>
      </c>
      <c r="M148" s="5" t="s">
        <v>449</v>
      </c>
      <c r="N148" s="5" t="str">
        <f>VLOOKUP($A148,'All_useable_T.pal_01-2020_refil'!$A:$BA,12,FALSE)</f>
        <v>Illumina_+_454</v>
      </c>
    </row>
    <row r="149" spans="1:14" hidden="1">
      <c r="A149" s="5" t="s">
        <v>156</v>
      </c>
      <c r="B149" s="5" t="s">
        <v>41</v>
      </c>
      <c r="C149" s="5" t="s">
        <v>41</v>
      </c>
      <c r="D149" s="5" t="s">
        <v>1549</v>
      </c>
      <c r="E149" s="5">
        <v>1977</v>
      </c>
      <c r="F149" s="5" t="s">
        <v>2462</v>
      </c>
      <c r="G149" s="5" t="s">
        <v>2814</v>
      </c>
      <c r="H149" s="5" t="s">
        <v>1640</v>
      </c>
      <c r="I149" s="5" t="s">
        <v>6585</v>
      </c>
      <c r="J149">
        <v>38.167999999999999</v>
      </c>
      <c r="K149">
        <v>-101.968</v>
      </c>
      <c r="L149" s="5" t="s">
        <v>9280</v>
      </c>
      <c r="M149" s="5" t="s">
        <v>449</v>
      </c>
      <c r="N149" s="5" t="str">
        <f>VLOOKUP($A149,'All_useable_T.pal_01-2020_refil'!$A:$BA,12,FALSE)</f>
        <v>Illumina_+_454</v>
      </c>
    </row>
    <row r="150" spans="1:14">
      <c r="A150" s="5" t="s">
        <v>896</v>
      </c>
      <c r="B150" s="5" t="s">
        <v>1517</v>
      </c>
      <c r="C150" s="5" t="s">
        <v>4893</v>
      </c>
      <c r="D150" s="5" t="s">
        <v>1549</v>
      </c>
      <c r="E150" s="5">
        <v>2009</v>
      </c>
      <c r="F150" s="5" t="s">
        <v>2465</v>
      </c>
      <c r="G150" s="5" t="s">
        <v>2814</v>
      </c>
      <c r="H150" s="5" t="s">
        <v>1788</v>
      </c>
      <c r="I150" s="5" t="s">
        <v>2254</v>
      </c>
      <c r="J150">
        <v>38.789000000000001</v>
      </c>
      <c r="K150">
        <v>-8.4529999999999994</v>
      </c>
      <c r="L150" s="5" t="s">
        <v>2882</v>
      </c>
      <c r="M150" s="5" t="s">
        <v>177</v>
      </c>
      <c r="N150" s="5" t="str">
        <f>VLOOKUP($A150,'All_useable_T.pal_01-2020_refil'!$A:$BA,12,FALSE)</f>
        <v>SureSelect</v>
      </c>
    </row>
    <row r="151" spans="1:14">
      <c r="A151" s="5" t="s">
        <v>898</v>
      </c>
      <c r="B151" s="5" t="s">
        <v>1519</v>
      </c>
      <c r="C151" s="5" t="s">
        <v>4983</v>
      </c>
      <c r="D151" s="5" t="s">
        <v>1549</v>
      </c>
      <c r="E151" s="5">
        <v>2010</v>
      </c>
      <c r="F151" s="5" t="s">
        <v>2465</v>
      </c>
      <c r="G151" s="5" t="s">
        <v>2814</v>
      </c>
      <c r="H151" s="5" t="s">
        <v>1788</v>
      </c>
      <c r="I151" s="5" t="s">
        <v>2254</v>
      </c>
      <c r="J151">
        <v>38.789000000000001</v>
      </c>
      <c r="K151">
        <v>-8.4529999999999994</v>
      </c>
      <c r="L151" s="5" t="s">
        <v>2882</v>
      </c>
      <c r="M151" s="5" t="s">
        <v>177</v>
      </c>
      <c r="N151" s="5" t="str">
        <f>VLOOKUP($A151,'All_useable_T.pal_01-2020_refil'!$A:$BA,12,FALSE)</f>
        <v>SureSelect</v>
      </c>
    </row>
    <row r="152" spans="1:14">
      <c r="A152" s="5" t="s">
        <v>899</v>
      </c>
      <c r="B152" s="5" t="s">
        <v>1520</v>
      </c>
      <c r="C152" s="5" t="s">
        <v>5078</v>
      </c>
      <c r="D152" s="5" t="s">
        <v>1549</v>
      </c>
      <c r="E152" s="5">
        <v>2010</v>
      </c>
      <c r="F152" s="5" t="s">
        <v>2465</v>
      </c>
      <c r="G152" s="5" t="s">
        <v>2814</v>
      </c>
      <c r="H152" s="5" t="s">
        <v>1788</v>
      </c>
      <c r="I152" s="5" t="s">
        <v>2254</v>
      </c>
      <c r="J152">
        <v>38.789000000000001</v>
      </c>
      <c r="K152">
        <v>-8.4529999999999994</v>
      </c>
      <c r="L152" s="5" t="s">
        <v>2882</v>
      </c>
      <c r="M152" s="5" t="s">
        <v>177</v>
      </c>
      <c r="N152" s="5" t="str">
        <f>VLOOKUP($A152,'All_useable_T.pal_01-2020_refil'!$A:$BA,12,FALSE)</f>
        <v>SureSelect</v>
      </c>
    </row>
    <row r="153" spans="1:14">
      <c r="A153" s="5" t="s">
        <v>901</v>
      </c>
      <c r="B153" s="5" t="s">
        <v>1522</v>
      </c>
      <c r="C153" s="5" t="s">
        <v>5315</v>
      </c>
      <c r="D153" s="5" t="s">
        <v>1549</v>
      </c>
      <c r="E153" s="5">
        <v>2010</v>
      </c>
      <c r="F153" s="5" t="s">
        <v>2465</v>
      </c>
      <c r="G153" s="5" t="s">
        <v>2814</v>
      </c>
      <c r="H153" s="5" t="s">
        <v>1788</v>
      </c>
      <c r="I153" s="5" t="s">
        <v>2254</v>
      </c>
      <c r="J153">
        <v>38.789000000000001</v>
      </c>
      <c r="K153">
        <v>-8.4529999999999994</v>
      </c>
      <c r="L153" s="5" t="s">
        <v>2882</v>
      </c>
      <c r="M153" s="5" t="s">
        <v>177</v>
      </c>
      <c r="N153" s="5" t="str">
        <f>VLOOKUP($A153,'All_useable_T.pal_01-2020_refil'!$A:$BA,12,FALSE)</f>
        <v>SureSelect</v>
      </c>
    </row>
    <row r="154" spans="1:14">
      <c r="A154" s="5" t="s">
        <v>902</v>
      </c>
      <c r="B154" s="5" t="s">
        <v>1523</v>
      </c>
      <c r="C154" s="5" t="s">
        <v>5321</v>
      </c>
      <c r="D154" s="5" t="s">
        <v>1549</v>
      </c>
      <c r="E154" s="5">
        <v>2011</v>
      </c>
      <c r="F154" s="5" t="s">
        <v>2465</v>
      </c>
      <c r="G154" s="5" t="s">
        <v>2814</v>
      </c>
      <c r="H154" s="5" t="s">
        <v>1788</v>
      </c>
      <c r="I154" s="5" t="s">
        <v>2254</v>
      </c>
      <c r="J154">
        <v>38.789000000000001</v>
      </c>
      <c r="K154">
        <v>-8.4529999999999994</v>
      </c>
      <c r="L154" s="5" t="s">
        <v>2882</v>
      </c>
      <c r="M154" s="5" t="s">
        <v>177</v>
      </c>
      <c r="N154" s="5" t="str">
        <f>VLOOKUP($A154,'All_useable_T.pal_01-2020_refil'!$A:$BA,12,FALSE)</f>
        <v>SureSelect</v>
      </c>
    </row>
    <row r="155" spans="1:14">
      <c r="A155" s="5" t="s">
        <v>903</v>
      </c>
      <c r="B155" s="5" t="s">
        <v>1524</v>
      </c>
      <c r="C155" s="5" t="s">
        <v>5406</v>
      </c>
      <c r="D155" s="5" t="s">
        <v>1549</v>
      </c>
      <c r="E155" s="5">
        <v>2011</v>
      </c>
      <c r="F155" s="5" t="s">
        <v>2465</v>
      </c>
      <c r="G155" s="5" t="s">
        <v>2814</v>
      </c>
      <c r="H155" s="5" t="s">
        <v>1788</v>
      </c>
      <c r="I155" s="5" t="s">
        <v>2254</v>
      </c>
      <c r="J155">
        <v>38.789000000000001</v>
      </c>
      <c r="K155">
        <v>-8.4529999999999994</v>
      </c>
      <c r="L155" s="5" t="s">
        <v>2882</v>
      </c>
      <c r="M155" s="5" t="s">
        <v>177</v>
      </c>
      <c r="N155" s="5" t="str">
        <f>VLOOKUP($A155,'All_useable_T.pal_01-2020_refil'!$A:$BA,12,FALSE)</f>
        <v>SureSelect</v>
      </c>
    </row>
    <row r="156" spans="1:14">
      <c r="A156" s="5" t="s">
        <v>904</v>
      </c>
      <c r="B156" s="5" t="s">
        <v>1525</v>
      </c>
      <c r="C156" s="5" t="s">
        <v>4885</v>
      </c>
      <c r="D156" s="5" t="s">
        <v>1549</v>
      </c>
      <c r="E156" s="5">
        <v>2012</v>
      </c>
      <c r="F156" s="5" t="s">
        <v>2465</v>
      </c>
      <c r="G156" s="5" t="s">
        <v>2814</v>
      </c>
      <c r="H156" s="5" t="s">
        <v>1788</v>
      </c>
      <c r="I156" s="5" t="s">
        <v>2254</v>
      </c>
      <c r="J156">
        <v>38.789000000000001</v>
      </c>
      <c r="K156">
        <v>-8.4529999999999994</v>
      </c>
      <c r="L156" s="5" t="s">
        <v>2882</v>
      </c>
      <c r="M156" s="5" t="s">
        <v>177</v>
      </c>
      <c r="N156" s="5" t="str">
        <f>VLOOKUP($A156,'All_useable_T.pal_01-2020_refil'!$A:$BA,12,FALSE)</f>
        <v>SureSelect</v>
      </c>
    </row>
    <row r="157" spans="1:14">
      <c r="A157" s="5" t="s">
        <v>908</v>
      </c>
      <c r="B157" s="5" t="s">
        <v>1529</v>
      </c>
      <c r="C157" s="5" t="s">
        <v>4892</v>
      </c>
      <c r="D157" s="5" t="s">
        <v>1549</v>
      </c>
      <c r="E157" s="5">
        <v>2013</v>
      </c>
      <c r="F157" s="5" t="s">
        <v>2465</v>
      </c>
      <c r="G157" s="5" t="s">
        <v>2814</v>
      </c>
      <c r="H157" s="5" t="s">
        <v>1788</v>
      </c>
      <c r="I157" s="5" t="s">
        <v>2254</v>
      </c>
      <c r="J157">
        <v>38.789000000000001</v>
      </c>
      <c r="K157">
        <v>-8.4529999999999994</v>
      </c>
      <c r="L157" s="5" t="s">
        <v>2882</v>
      </c>
      <c r="M157" s="5" t="s">
        <v>177</v>
      </c>
      <c r="N157" s="5" t="str">
        <f>VLOOKUP($A157,'All_useable_T.pal_01-2020_refil'!$A:$BA,12,FALSE)</f>
        <v>SureSelect</v>
      </c>
    </row>
    <row r="158" spans="1:14">
      <c r="A158" s="106" t="s">
        <v>909</v>
      </c>
      <c r="B158" s="5" t="s">
        <v>1530</v>
      </c>
      <c r="C158" s="5" t="s">
        <v>5842</v>
      </c>
      <c r="D158" s="5" t="s">
        <v>1549</v>
      </c>
      <c r="E158" s="5">
        <v>2013</v>
      </c>
      <c r="F158" s="5" t="s">
        <v>2465</v>
      </c>
      <c r="G158" s="5" t="s">
        <v>2814</v>
      </c>
      <c r="H158" s="5" t="s">
        <v>1788</v>
      </c>
      <c r="I158" s="5" t="s">
        <v>2254</v>
      </c>
      <c r="J158">
        <v>38.789000000000001</v>
      </c>
      <c r="K158">
        <v>-8.4529999999999994</v>
      </c>
      <c r="L158" s="5" t="s">
        <v>2882</v>
      </c>
      <c r="M158" s="5" t="s">
        <v>177</v>
      </c>
      <c r="N158" s="5" t="str">
        <f>VLOOKUP($A158,'All_useable_T.pal_01-2020_refil'!$A:$BA,12,FALSE)</f>
        <v>SureSelect</v>
      </c>
    </row>
    <row r="159" spans="1:14">
      <c r="A159" s="5" t="s">
        <v>910</v>
      </c>
      <c r="B159" s="5" t="s">
        <v>1531</v>
      </c>
      <c r="C159" s="5" t="s">
        <v>5034</v>
      </c>
      <c r="D159" s="5" t="s">
        <v>1549</v>
      </c>
      <c r="E159" s="5">
        <v>2013</v>
      </c>
      <c r="F159" s="5" t="s">
        <v>2465</v>
      </c>
      <c r="G159" s="5" t="s">
        <v>2814</v>
      </c>
      <c r="H159" s="5" t="s">
        <v>1788</v>
      </c>
      <c r="I159" s="5" t="s">
        <v>2254</v>
      </c>
      <c r="J159">
        <v>38.789000000000001</v>
      </c>
      <c r="K159">
        <v>-8.4529999999999994</v>
      </c>
      <c r="L159" s="5" t="s">
        <v>2882</v>
      </c>
      <c r="M159" s="5" t="s">
        <v>177</v>
      </c>
      <c r="N159" s="5" t="str">
        <f>VLOOKUP($A159,'All_useable_T.pal_01-2020_refil'!$A:$BA,12,FALSE)</f>
        <v>SureSelect</v>
      </c>
    </row>
    <row r="160" spans="1:14">
      <c r="A160" s="5" t="s">
        <v>911</v>
      </c>
      <c r="B160" s="5" t="s">
        <v>1532</v>
      </c>
      <c r="C160" s="5" t="s">
        <v>5291</v>
      </c>
      <c r="D160" s="5" t="s">
        <v>1549</v>
      </c>
      <c r="E160" s="5">
        <v>2013</v>
      </c>
      <c r="F160" s="5" t="s">
        <v>2465</v>
      </c>
      <c r="G160" s="5" t="s">
        <v>2814</v>
      </c>
      <c r="H160" s="5" t="s">
        <v>1788</v>
      </c>
      <c r="I160" s="5" t="s">
        <v>2254</v>
      </c>
      <c r="J160">
        <v>38.789000000000001</v>
      </c>
      <c r="K160">
        <v>-8.4529999999999994</v>
      </c>
      <c r="L160" s="5" t="s">
        <v>2882</v>
      </c>
      <c r="M160" s="5" t="s">
        <v>177</v>
      </c>
      <c r="N160" s="5" t="str">
        <f>VLOOKUP($A160,'All_useable_T.pal_01-2020_refil'!$A:$BA,12,FALSE)</f>
        <v>SureSelect</v>
      </c>
    </row>
    <row r="161" spans="1:14">
      <c r="A161" s="5" t="s">
        <v>912</v>
      </c>
      <c r="B161" s="5" t="s">
        <v>1533</v>
      </c>
      <c r="C161" s="5" t="s">
        <v>5843</v>
      </c>
      <c r="D161" s="5" t="s">
        <v>1549</v>
      </c>
      <c r="E161" s="5">
        <v>2013</v>
      </c>
      <c r="F161" s="5" t="s">
        <v>2465</v>
      </c>
      <c r="G161" s="5" t="s">
        <v>2814</v>
      </c>
      <c r="H161" s="5" t="s">
        <v>1788</v>
      </c>
      <c r="I161" s="5" t="s">
        <v>2254</v>
      </c>
      <c r="J161">
        <v>38.789000000000001</v>
      </c>
      <c r="K161">
        <v>-8.4529999999999994</v>
      </c>
      <c r="L161" s="5" t="s">
        <v>2882</v>
      </c>
      <c r="M161" s="5" t="s">
        <v>177</v>
      </c>
      <c r="N161" s="5" t="str">
        <f>VLOOKUP($A161,'All_useable_T.pal_01-2020_refil'!$A:$BA,12,FALSE)</f>
        <v>SureSelect</v>
      </c>
    </row>
    <row r="162" spans="1:14">
      <c r="A162" s="5" t="s">
        <v>913</v>
      </c>
      <c r="B162" s="5" t="s">
        <v>1534</v>
      </c>
      <c r="C162" s="5" t="s">
        <v>5376</v>
      </c>
      <c r="D162" s="5" t="s">
        <v>1549</v>
      </c>
      <c r="E162" s="5">
        <v>2013</v>
      </c>
      <c r="F162" s="5" t="s">
        <v>2465</v>
      </c>
      <c r="G162" s="5" t="s">
        <v>2814</v>
      </c>
      <c r="H162" s="5" t="s">
        <v>1788</v>
      </c>
      <c r="I162" s="5" t="s">
        <v>2254</v>
      </c>
      <c r="J162">
        <v>38.789000000000001</v>
      </c>
      <c r="K162">
        <v>-8.4529999999999994</v>
      </c>
      <c r="L162" s="5" t="s">
        <v>2882</v>
      </c>
      <c r="M162" s="5" t="s">
        <v>177</v>
      </c>
      <c r="N162" s="5" t="str">
        <f>VLOOKUP($A162,'All_useable_T.pal_01-2020_refil'!$A:$BA,12,FALSE)</f>
        <v>SureSelect</v>
      </c>
    </row>
    <row r="163" spans="1:14">
      <c r="A163" s="5" t="s">
        <v>914</v>
      </c>
      <c r="B163" s="5" t="s">
        <v>1535</v>
      </c>
      <c r="C163" s="5" t="s">
        <v>5844</v>
      </c>
      <c r="D163" s="5" t="s">
        <v>1549</v>
      </c>
      <c r="E163" s="5">
        <v>2014</v>
      </c>
      <c r="F163" s="5" t="s">
        <v>2465</v>
      </c>
      <c r="G163" s="5" t="s">
        <v>2814</v>
      </c>
      <c r="H163" s="5" t="s">
        <v>1788</v>
      </c>
      <c r="I163" s="5" t="s">
        <v>2254</v>
      </c>
      <c r="J163">
        <v>38.789000000000001</v>
      </c>
      <c r="K163">
        <v>-8.4529999999999994</v>
      </c>
      <c r="L163" s="5" t="s">
        <v>2882</v>
      </c>
      <c r="M163" s="5" t="s">
        <v>177</v>
      </c>
      <c r="N163" s="5" t="str">
        <f>VLOOKUP($A163,'All_useable_T.pal_01-2020_refil'!$A:$BA,12,FALSE)</f>
        <v>SureSelect</v>
      </c>
    </row>
    <row r="164" spans="1:14">
      <c r="A164" s="5" t="s">
        <v>915</v>
      </c>
      <c r="B164" s="5" t="s">
        <v>1536</v>
      </c>
      <c r="C164" s="5" t="s">
        <v>5452</v>
      </c>
      <c r="D164" s="5" t="s">
        <v>1549</v>
      </c>
      <c r="E164" s="5">
        <v>2014</v>
      </c>
      <c r="F164" s="5" t="s">
        <v>2465</v>
      </c>
      <c r="G164" s="5" t="s">
        <v>2814</v>
      </c>
      <c r="H164" s="5" t="s">
        <v>1788</v>
      </c>
      <c r="I164" s="5" t="s">
        <v>2254</v>
      </c>
      <c r="J164">
        <v>38.789000000000001</v>
      </c>
      <c r="K164">
        <v>-8.4529999999999994</v>
      </c>
      <c r="L164" s="5" t="s">
        <v>2882</v>
      </c>
      <c r="M164" s="5" t="s">
        <v>177</v>
      </c>
      <c r="N164" s="5" t="str">
        <f>VLOOKUP($A164,'All_useable_T.pal_01-2020_refil'!$A:$BA,12,FALSE)</f>
        <v>SureSelect</v>
      </c>
    </row>
    <row r="165" spans="1:14">
      <c r="A165" s="5" t="s">
        <v>916</v>
      </c>
      <c r="B165" s="5" t="s">
        <v>1537</v>
      </c>
      <c r="C165" s="5" t="s">
        <v>5441</v>
      </c>
      <c r="D165" s="5" t="s">
        <v>1549</v>
      </c>
      <c r="E165" s="5">
        <v>2014</v>
      </c>
      <c r="F165" s="5" t="s">
        <v>2465</v>
      </c>
      <c r="G165" s="5" t="s">
        <v>2814</v>
      </c>
      <c r="H165" s="5" t="s">
        <v>1788</v>
      </c>
      <c r="I165" s="5" t="s">
        <v>2254</v>
      </c>
      <c r="J165">
        <v>38.789000000000001</v>
      </c>
      <c r="K165">
        <v>-8.4529999999999994</v>
      </c>
      <c r="L165" s="5" t="s">
        <v>2882</v>
      </c>
      <c r="M165" s="5" t="s">
        <v>177</v>
      </c>
      <c r="N165" s="5" t="str">
        <f>VLOOKUP($A165,'All_useable_T.pal_01-2020_refil'!$A:$BA,12,FALSE)</f>
        <v>SureSelect</v>
      </c>
    </row>
    <row r="166" spans="1:14">
      <c r="A166" s="5" t="s">
        <v>917</v>
      </c>
      <c r="B166" s="5" t="s">
        <v>1538</v>
      </c>
      <c r="C166" s="5" t="s">
        <v>4860</v>
      </c>
      <c r="D166" s="5" t="s">
        <v>1549</v>
      </c>
      <c r="E166" s="5">
        <v>2014</v>
      </c>
      <c r="F166" s="5" t="s">
        <v>2465</v>
      </c>
      <c r="G166" s="5" t="s">
        <v>2814</v>
      </c>
      <c r="H166" s="5" t="s">
        <v>1788</v>
      </c>
      <c r="I166" s="5" t="s">
        <v>2254</v>
      </c>
      <c r="J166">
        <v>38.789000000000001</v>
      </c>
      <c r="K166">
        <v>-8.4529999999999994</v>
      </c>
      <c r="L166" s="5" t="s">
        <v>2882</v>
      </c>
      <c r="M166" s="5" t="s">
        <v>177</v>
      </c>
      <c r="N166" s="5" t="str">
        <f>VLOOKUP($A166,'All_useable_T.pal_01-2020_refil'!$A:$BA,12,FALSE)</f>
        <v>SureSelect</v>
      </c>
    </row>
    <row r="167" spans="1:14">
      <c r="A167" s="5" t="s">
        <v>918</v>
      </c>
      <c r="B167" s="5" t="s">
        <v>1539</v>
      </c>
      <c r="C167" s="5" t="s">
        <v>5845</v>
      </c>
      <c r="D167" s="5" t="s">
        <v>1549</v>
      </c>
      <c r="E167" s="5">
        <v>2014</v>
      </c>
      <c r="F167" s="5" t="s">
        <v>2465</v>
      </c>
      <c r="G167" s="5" t="s">
        <v>2814</v>
      </c>
      <c r="H167" s="5" t="s">
        <v>1788</v>
      </c>
      <c r="I167" s="5" t="s">
        <v>2254</v>
      </c>
      <c r="J167">
        <v>38.789000000000001</v>
      </c>
      <c r="K167">
        <v>-8.4529999999999994</v>
      </c>
      <c r="L167" s="5" t="s">
        <v>2882</v>
      </c>
      <c r="M167" s="5" t="s">
        <v>177</v>
      </c>
      <c r="N167" s="5" t="str">
        <f>VLOOKUP($A167,'All_useable_T.pal_01-2020_refil'!$A:$BA,12,FALSE)</f>
        <v>SureSelect</v>
      </c>
    </row>
    <row r="168" spans="1:14">
      <c r="A168" s="5" t="s">
        <v>919</v>
      </c>
      <c r="B168" s="5" t="s">
        <v>1540</v>
      </c>
      <c r="C168" s="5" t="s">
        <v>4912</v>
      </c>
      <c r="D168" s="5" t="s">
        <v>1549</v>
      </c>
      <c r="E168" s="5">
        <v>2014</v>
      </c>
      <c r="F168" s="5" t="s">
        <v>2465</v>
      </c>
      <c r="G168" s="5" t="s">
        <v>2814</v>
      </c>
      <c r="H168" s="5" t="s">
        <v>1788</v>
      </c>
      <c r="I168" s="5" t="s">
        <v>2254</v>
      </c>
      <c r="J168">
        <v>38.789000000000001</v>
      </c>
      <c r="K168">
        <v>-8.4529999999999994</v>
      </c>
      <c r="L168" s="5" t="s">
        <v>2882</v>
      </c>
      <c r="M168" s="5" t="s">
        <v>177</v>
      </c>
      <c r="N168" s="5" t="str">
        <f>VLOOKUP($A168,'All_useable_T.pal_01-2020_refil'!$A:$BA,12,FALSE)</f>
        <v>SureSelect</v>
      </c>
    </row>
    <row r="169" spans="1:14">
      <c r="A169" s="5" t="s">
        <v>6196</v>
      </c>
      <c r="B169" s="5" t="s">
        <v>5849</v>
      </c>
      <c r="C169" s="5" t="s">
        <v>5850</v>
      </c>
      <c r="D169" s="5" t="s">
        <v>1549</v>
      </c>
      <c r="E169" s="5" t="s">
        <v>172</v>
      </c>
      <c r="F169" s="81" t="s">
        <v>6171</v>
      </c>
      <c r="G169" s="5" t="s">
        <v>2814</v>
      </c>
      <c r="H169" s="5" t="s">
        <v>2078</v>
      </c>
      <c r="I169" s="5" t="s">
        <v>2253</v>
      </c>
      <c r="J169">
        <v>33.536000000000001</v>
      </c>
      <c r="K169">
        <v>103.251</v>
      </c>
      <c r="L169" s="5" t="s">
        <v>2882</v>
      </c>
      <c r="M169" s="5" t="s">
        <v>177</v>
      </c>
      <c r="N169" s="5" t="str">
        <f>VLOOKUP($A169,'All_useable_T.pal_01-2020_refil'!$A:$BA,12,FALSE)</f>
        <v>Rabbit-culture+HiSeq</v>
      </c>
    </row>
    <row r="170" spans="1:14" hidden="1">
      <c r="A170" s="162" t="s">
        <v>9129</v>
      </c>
      <c r="B170" s="5" t="s">
        <v>9141</v>
      </c>
      <c r="C170" s="5" t="s">
        <v>9138</v>
      </c>
      <c r="D170" s="5" t="s">
        <v>1549</v>
      </c>
      <c r="E170" s="5" t="s">
        <v>172</v>
      </c>
      <c r="F170" s="5" t="s">
        <v>9200</v>
      </c>
      <c r="G170" s="5" t="s">
        <v>2814</v>
      </c>
      <c r="H170" s="5" t="s">
        <v>2080</v>
      </c>
      <c r="I170" s="5" t="s">
        <v>6585</v>
      </c>
      <c r="J170">
        <v>23.495000000000001</v>
      </c>
      <c r="K170">
        <v>-100.273</v>
      </c>
      <c r="L170" s="5" t="s">
        <v>2882</v>
      </c>
      <c r="M170" s="5" t="s">
        <v>449</v>
      </c>
      <c r="N170" s="5" t="str">
        <f>VLOOKUP($A170,'All_useable_T.pal_01-2020_refil'!$A:$BA,12,FALSE)</f>
        <v>ancient_DNA_pooled_SureSelect</v>
      </c>
    </row>
    <row r="171" spans="1:14" hidden="1">
      <c r="A171" s="162" t="s">
        <v>9133</v>
      </c>
      <c r="B171" s="5" t="s">
        <v>9142</v>
      </c>
      <c r="C171" s="5" t="s">
        <v>9139</v>
      </c>
      <c r="D171" s="5" t="s">
        <v>1549</v>
      </c>
      <c r="E171" s="5" t="s">
        <v>9332</v>
      </c>
      <c r="F171" s="5" t="s">
        <v>9200</v>
      </c>
      <c r="G171" s="5" t="s">
        <v>2814</v>
      </c>
      <c r="H171" s="5" t="s">
        <v>2080</v>
      </c>
      <c r="I171" s="5" t="s">
        <v>6585</v>
      </c>
      <c r="J171">
        <v>23.495000000000001</v>
      </c>
      <c r="K171">
        <v>-100.273</v>
      </c>
      <c r="L171" s="5" t="s">
        <v>2882</v>
      </c>
      <c r="M171" s="5" t="s">
        <v>449</v>
      </c>
      <c r="N171" s="5" t="str">
        <f>VLOOKUP($A171,'All_useable_T.pal_01-2020_refil'!$A:$BA,12,FALSE)</f>
        <v>ancient_DNA_pooled_SureSelect</v>
      </c>
    </row>
    <row r="172" spans="1:14" hidden="1">
      <c r="A172" s="5">
        <v>133</v>
      </c>
      <c r="B172" s="5" t="s">
        <v>9140</v>
      </c>
      <c r="C172" s="5" t="s">
        <v>9137</v>
      </c>
      <c r="D172" s="5" t="s">
        <v>1593</v>
      </c>
      <c r="E172" s="5" t="s">
        <v>9136</v>
      </c>
      <c r="F172" s="5" t="s">
        <v>9200</v>
      </c>
      <c r="G172" s="5" t="s">
        <v>2814</v>
      </c>
      <c r="H172" s="5" t="s">
        <v>2080</v>
      </c>
      <c r="I172" s="5" t="s">
        <v>6585</v>
      </c>
      <c r="J172">
        <v>23.495000000000001</v>
      </c>
      <c r="K172">
        <v>-100.273</v>
      </c>
      <c r="L172" s="5" t="s">
        <v>2882</v>
      </c>
      <c r="M172" s="5" t="s">
        <v>449</v>
      </c>
      <c r="N172" s="5" t="str">
        <f>VLOOKUP($A172,'All_useable_T.pal_01-2020_refil'!$A:$BA,12,FALSE)</f>
        <v>ancient_DNA_pooled_SureSelect</v>
      </c>
    </row>
    <row r="173" spans="1:14" hidden="1">
      <c r="A173" s="5" t="s">
        <v>3092</v>
      </c>
      <c r="B173" s="5" t="s">
        <v>8</v>
      </c>
      <c r="C173" s="5" t="s">
        <v>8</v>
      </c>
      <c r="D173" s="5" t="s">
        <v>1642</v>
      </c>
      <c r="E173" s="5">
        <v>1950</v>
      </c>
      <c r="F173" s="5" t="s">
        <v>6172</v>
      </c>
      <c r="G173" s="5" t="s">
        <v>2814</v>
      </c>
      <c r="H173" s="5" t="s">
        <v>3091</v>
      </c>
      <c r="I173" s="5" t="s">
        <v>2254</v>
      </c>
      <c r="J173">
        <v>44.354999999999997</v>
      </c>
      <c r="K173">
        <v>17.462</v>
      </c>
      <c r="L173" s="5" t="s">
        <v>9280</v>
      </c>
      <c r="M173" s="5" t="s">
        <v>449</v>
      </c>
      <c r="N173" s="5" t="str">
        <f>VLOOKUP($A173,'All_useable_T.pal_01-2020_refil'!$A:$BA,12,FALSE)</f>
        <v>-</v>
      </c>
    </row>
    <row r="174" spans="1:14" hidden="1">
      <c r="A174" s="5" t="s">
        <v>2816</v>
      </c>
      <c r="B174" s="5" t="s">
        <v>2815</v>
      </c>
      <c r="C174" s="5" t="s">
        <v>2815</v>
      </c>
      <c r="D174" s="5" t="s">
        <v>1593</v>
      </c>
      <c r="E174" s="5">
        <v>1990</v>
      </c>
      <c r="F174" s="5" t="s">
        <v>2999</v>
      </c>
      <c r="G174" s="5" t="s">
        <v>2814</v>
      </c>
      <c r="H174" s="5" t="s">
        <v>1636</v>
      </c>
      <c r="I174" s="5" t="s">
        <v>2253</v>
      </c>
      <c r="J174">
        <v>-8.1809999999999992</v>
      </c>
      <c r="K174">
        <v>113.837</v>
      </c>
      <c r="L174" s="5" t="s">
        <v>9280</v>
      </c>
      <c r="M174" s="5" t="s">
        <v>449</v>
      </c>
      <c r="N174" s="5" t="str">
        <f>VLOOKUP($A174,'All_useable_T.pal_01-2020_refil'!$A:$BA,12,FALSE)</f>
        <v>pooled_segment_genome_sequencing</v>
      </c>
    </row>
    <row r="175" spans="1:14">
      <c r="A175" s="5" t="s">
        <v>2109</v>
      </c>
      <c r="B175" s="5" t="s">
        <v>2107</v>
      </c>
      <c r="C175" s="5" t="s">
        <v>4844</v>
      </c>
      <c r="D175" s="5" t="s">
        <v>1549</v>
      </c>
      <c r="E175" s="5">
        <v>2015</v>
      </c>
      <c r="F175" s="5" t="s">
        <v>2468</v>
      </c>
      <c r="G175" s="5" t="s">
        <v>2814</v>
      </c>
      <c r="H175" s="5" t="s">
        <v>2078</v>
      </c>
      <c r="I175" s="5" t="s">
        <v>2253</v>
      </c>
      <c r="J175">
        <v>33.536000000000001</v>
      </c>
      <c r="K175">
        <v>103.251</v>
      </c>
      <c r="L175" s="5" t="s">
        <v>2882</v>
      </c>
      <c r="M175" s="5" t="s">
        <v>177</v>
      </c>
      <c r="N175" s="5" t="str">
        <f>VLOOKUP($A175,'All_useable_T.pal_01-2020_refil'!$A:$BA,12,FALSE)</f>
        <v>unenriched_Illumina_HiSeq_2500</v>
      </c>
    </row>
    <row r="176" spans="1:14">
      <c r="A176" s="5" t="s">
        <v>2105</v>
      </c>
      <c r="B176" s="5" t="s">
        <v>2103</v>
      </c>
      <c r="C176" s="5" t="s">
        <v>5286</v>
      </c>
      <c r="D176" s="5" t="s">
        <v>1549</v>
      </c>
      <c r="E176" s="5">
        <v>2015</v>
      </c>
      <c r="F176" s="5" t="s">
        <v>2468</v>
      </c>
      <c r="G176" s="5" t="s">
        <v>2814</v>
      </c>
      <c r="H176" s="5" t="s">
        <v>2078</v>
      </c>
      <c r="I176" s="5" t="s">
        <v>2253</v>
      </c>
      <c r="J176">
        <v>33.536000000000001</v>
      </c>
      <c r="K176">
        <v>103.251</v>
      </c>
      <c r="L176" s="5" t="s">
        <v>2882</v>
      </c>
      <c r="M176" s="5" t="s">
        <v>177</v>
      </c>
      <c r="N176" s="5" t="str">
        <f>VLOOKUP($A176,'All_useable_T.pal_01-2020_refil'!$A:$BA,12,FALSE)</f>
        <v>unenriched_Illumina_HiSeq_2500</v>
      </c>
    </row>
    <row r="177" spans="1:14">
      <c r="A177" s="5" t="s">
        <v>2101</v>
      </c>
      <c r="B177" s="5" t="s">
        <v>2099</v>
      </c>
      <c r="C177" s="5" t="s">
        <v>5424</v>
      </c>
      <c r="D177" s="5" t="s">
        <v>1549</v>
      </c>
      <c r="E177" s="5">
        <v>2015</v>
      </c>
      <c r="F177" s="5" t="s">
        <v>2468</v>
      </c>
      <c r="G177" s="5" t="s">
        <v>2814</v>
      </c>
      <c r="H177" s="5" t="s">
        <v>2078</v>
      </c>
      <c r="I177" s="5" t="s">
        <v>2253</v>
      </c>
      <c r="J177">
        <v>33.536000000000001</v>
      </c>
      <c r="K177">
        <v>103.251</v>
      </c>
      <c r="L177" s="5" t="s">
        <v>2882</v>
      </c>
      <c r="M177" s="5" t="s">
        <v>177</v>
      </c>
      <c r="N177" s="5" t="str">
        <f>VLOOKUP($A177,'All_useable_T.pal_01-2020_refil'!$A:$BA,12,FALSE)</f>
        <v>unenriched_Illumina_HiSeq_2500</v>
      </c>
    </row>
    <row r="178" spans="1:14">
      <c r="A178" s="5" t="s">
        <v>2093</v>
      </c>
      <c r="B178" s="5" t="s">
        <v>2091</v>
      </c>
      <c r="C178" s="5" t="s">
        <v>5837</v>
      </c>
      <c r="D178" s="5" t="s">
        <v>1549</v>
      </c>
      <c r="E178" s="5">
        <v>2015</v>
      </c>
      <c r="F178" s="5" t="s">
        <v>2468</v>
      </c>
      <c r="G178" s="5" t="s">
        <v>2814</v>
      </c>
      <c r="H178" s="5" t="s">
        <v>2078</v>
      </c>
      <c r="I178" s="5" t="s">
        <v>2253</v>
      </c>
      <c r="J178">
        <v>33.536000000000001</v>
      </c>
      <c r="K178">
        <v>103.251</v>
      </c>
      <c r="L178" s="5" t="s">
        <v>2882</v>
      </c>
      <c r="M178" s="5" t="s">
        <v>177</v>
      </c>
      <c r="N178" s="5" t="str">
        <f>VLOOKUP($A178,'All_useable_T.pal_01-2020_refil'!$A:$BA,12,FALSE)</f>
        <v>unenriched_Illumina_HiSeq_2500</v>
      </c>
    </row>
    <row r="179" spans="1:14">
      <c r="A179" s="5" t="s">
        <v>6089</v>
      </c>
      <c r="B179" s="5" t="s">
        <v>2123</v>
      </c>
      <c r="C179" s="5" t="s">
        <v>5835</v>
      </c>
      <c r="D179" s="5" t="s">
        <v>1549</v>
      </c>
      <c r="E179" s="5">
        <v>2014</v>
      </c>
      <c r="F179" s="5" t="s">
        <v>2468</v>
      </c>
      <c r="G179" s="5" t="s">
        <v>2814</v>
      </c>
      <c r="H179" s="5" t="s">
        <v>2078</v>
      </c>
      <c r="I179" s="5" t="s">
        <v>2253</v>
      </c>
      <c r="J179">
        <v>33.536000000000001</v>
      </c>
      <c r="K179">
        <v>103.251</v>
      </c>
      <c r="L179" s="5" t="s">
        <v>2882</v>
      </c>
      <c r="M179" s="5" t="s">
        <v>177</v>
      </c>
      <c r="N179" s="5" t="str">
        <f>VLOOKUP($A179,'All_useable_T.pal_01-2020_refil'!$A:$BA,12,FALSE)</f>
        <v>unenriched_Illumina_HiSeq_2500</v>
      </c>
    </row>
    <row r="180" spans="1:14">
      <c r="A180" s="5" t="s">
        <v>2783</v>
      </c>
      <c r="B180" s="5" t="s">
        <v>2119</v>
      </c>
      <c r="C180" s="5" t="s">
        <v>5836</v>
      </c>
      <c r="D180" s="5" t="s">
        <v>1549</v>
      </c>
      <c r="E180" s="5">
        <v>2014</v>
      </c>
      <c r="F180" s="5" t="s">
        <v>2468</v>
      </c>
      <c r="G180" s="5" t="s">
        <v>2814</v>
      </c>
      <c r="H180" s="5" t="s">
        <v>2078</v>
      </c>
      <c r="I180" s="5" t="s">
        <v>2253</v>
      </c>
      <c r="J180">
        <v>33.536000000000001</v>
      </c>
      <c r="K180">
        <v>103.251</v>
      </c>
      <c r="L180" s="5" t="s">
        <v>2882</v>
      </c>
      <c r="M180" s="5" t="s">
        <v>177</v>
      </c>
      <c r="N180" s="5" t="str">
        <f>VLOOKUP($A180,'All_useable_T.pal_01-2020_refil'!$A:$BA,12,FALSE)</f>
        <v>unenriched_Illumina_HiSeq_2500</v>
      </c>
    </row>
    <row r="181" spans="1:14">
      <c r="A181" s="5" t="s">
        <v>2784</v>
      </c>
      <c r="B181" s="5" t="s">
        <v>2115</v>
      </c>
      <c r="C181" s="5" t="s">
        <v>5271</v>
      </c>
      <c r="D181" s="5" t="s">
        <v>1549</v>
      </c>
      <c r="E181" s="5">
        <v>2014</v>
      </c>
      <c r="F181" s="5" t="s">
        <v>2468</v>
      </c>
      <c r="G181" s="5" t="s">
        <v>2814</v>
      </c>
      <c r="H181" s="5" t="s">
        <v>2078</v>
      </c>
      <c r="I181" s="5" t="s">
        <v>2253</v>
      </c>
      <c r="J181">
        <v>33.536000000000001</v>
      </c>
      <c r="K181">
        <v>103.251</v>
      </c>
      <c r="L181" s="5" t="s">
        <v>2882</v>
      </c>
      <c r="M181" s="5" t="s">
        <v>177</v>
      </c>
      <c r="N181" s="5" t="str">
        <f>VLOOKUP($A181,'All_useable_T.pal_01-2020_refil'!$A:$BA,12,FALSE)</f>
        <v>unenriched_Illumina_HiSeq_2500</v>
      </c>
    </row>
    <row r="182" spans="1:14">
      <c r="A182" s="5" t="s">
        <v>6090</v>
      </c>
      <c r="B182" s="5" t="s">
        <v>2111</v>
      </c>
      <c r="C182" s="5" t="s">
        <v>5063</v>
      </c>
      <c r="D182" s="5" t="s">
        <v>1549</v>
      </c>
      <c r="E182" s="5">
        <v>2014</v>
      </c>
      <c r="F182" s="5" t="s">
        <v>2468</v>
      </c>
      <c r="G182" s="5" t="s">
        <v>2814</v>
      </c>
      <c r="H182" s="5" t="s">
        <v>2078</v>
      </c>
      <c r="I182" s="5" t="s">
        <v>2253</v>
      </c>
      <c r="J182">
        <v>33.536000000000001</v>
      </c>
      <c r="K182">
        <v>103.251</v>
      </c>
      <c r="L182" s="5" t="s">
        <v>2882</v>
      </c>
      <c r="M182" s="5" t="s">
        <v>177</v>
      </c>
      <c r="N182" s="5" t="str">
        <f>VLOOKUP($A182,'All_useable_T.pal_01-2020_refil'!$A:$BA,12,FALSE)</f>
        <v>unenriched_Illumina_HiSeq_2500</v>
      </c>
    </row>
    <row r="183" spans="1:14" hidden="1">
      <c r="A183" s="5" t="s">
        <v>894</v>
      </c>
      <c r="B183" s="5" t="s">
        <v>53</v>
      </c>
      <c r="C183" s="5" t="s">
        <v>53</v>
      </c>
      <c r="D183" s="5" t="s">
        <v>1549</v>
      </c>
      <c r="E183" s="5">
        <v>2011</v>
      </c>
      <c r="F183" s="5" t="s">
        <v>2996</v>
      </c>
      <c r="G183" s="5" t="s">
        <v>2814</v>
      </c>
      <c r="H183" s="5" t="s">
        <v>2078</v>
      </c>
      <c r="I183" s="5" t="s">
        <v>2253</v>
      </c>
      <c r="J183">
        <v>33.536000000000001</v>
      </c>
      <c r="K183">
        <v>103.251</v>
      </c>
      <c r="L183" s="5" t="s">
        <v>9280</v>
      </c>
      <c r="M183" s="5" t="s">
        <v>177</v>
      </c>
      <c r="N183" s="5" t="str">
        <f>VLOOKUP($A183,'All_useable_T.pal_01-2020_refil'!$A:$BA,12,FALSE)</f>
        <v>Rabbit-culture+HiSeq</v>
      </c>
    </row>
    <row r="184" spans="1:14" hidden="1">
      <c r="A184" s="5" t="s">
        <v>891</v>
      </c>
      <c r="B184" s="5" t="s">
        <v>43</v>
      </c>
      <c r="C184" s="5" t="s">
        <v>43</v>
      </c>
      <c r="D184" s="5" t="s">
        <v>1549</v>
      </c>
      <c r="E184" s="5">
        <v>1912</v>
      </c>
      <c r="F184" s="5" t="s">
        <v>6194</v>
      </c>
      <c r="G184" s="5" t="s">
        <v>2814</v>
      </c>
      <c r="H184" s="5" t="s">
        <v>1640</v>
      </c>
      <c r="I184" s="5" t="s">
        <v>6585</v>
      </c>
      <c r="J184">
        <v>38.167999999999999</v>
      </c>
      <c r="K184">
        <v>-101.968</v>
      </c>
      <c r="L184" s="5" t="s">
        <v>9280</v>
      </c>
      <c r="M184" s="5" t="s">
        <v>449</v>
      </c>
      <c r="N184" s="5" t="str">
        <f>VLOOKUP($A184,'All_useable_T.pal_01-2020_refil'!$A:$BA,12,FALSE)</f>
        <v>-</v>
      </c>
    </row>
    <row r="185" spans="1:14" hidden="1">
      <c r="A185" s="5" t="s">
        <v>140</v>
      </c>
      <c r="B185" s="5" t="s">
        <v>39</v>
      </c>
      <c r="C185" s="5" t="s">
        <v>39</v>
      </c>
      <c r="D185" s="5" t="s">
        <v>1593</v>
      </c>
      <c r="E185" s="5">
        <v>1966</v>
      </c>
      <c r="F185" s="5" t="s">
        <v>6173</v>
      </c>
      <c r="G185" s="5" t="s">
        <v>9341</v>
      </c>
      <c r="H185" s="5" t="s">
        <v>4746</v>
      </c>
      <c r="I185" s="5" t="s">
        <v>6586</v>
      </c>
      <c r="J185">
        <v>10.196</v>
      </c>
      <c r="K185">
        <v>-10.914</v>
      </c>
      <c r="L185" s="5" t="s">
        <v>9280</v>
      </c>
      <c r="M185" s="5" t="s">
        <v>449</v>
      </c>
      <c r="N185" s="5" t="str">
        <f>VLOOKUP($A185,'All_useable_T.pal_01-2020_refil'!$A:$BA,12,FALSE)</f>
        <v>-</v>
      </c>
    </row>
  </sheetData>
  <autoFilter ref="A1:N185" xr:uid="{812815D5-2FB7-4848-ABC7-066E73EECE25}">
    <filterColumn colId="11">
      <filters>
        <filter val="reads"/>
      </filters>
    </filterColumn>
    <filterColumn colId="12">
      <filters>
        <filter val="Yes"/>
      </filters>
    </filterColumn>
  </autoFilter>
  <sortState ref="A2:K185">
    <sortCondition ref="F2:F185"/>
  </sortState>
  <conditionalFormatting sqref="A1">
    <cfRule type="duplicateValues" dxfId="387" priority="6"/>
  </conditionalFormatting>
  <conditionalFormatting sqref="A183:A185 A180 A171:A174 A158:A163 A153:A156 A150:A151 A142:A148 A139:A140 A135:A136 A109:A133 A16:A107 A1:A9">
    <cfRule type="duplicateValues" dxfId="386" priority="7"/>
  </conditionalFormatting>
  <conditionalFormatting sqref="A183:A185 A180 A1:A174">
    <cfRule type="duplicateValues" dxfId="385" priority="8"/>
  </conditionalFormatting>
  <conditionalFormatting sqref="A179">
    <cfRule type="duplicateValues" dxfId="384" priority="4"/>
  </conditionalFormatting>
  <conditionalFormatting sqref="A179">
    <cfRule type="duplicateValues" dxfId="383" priority="3"/>
  </conditionalFormatting>
  <conditionalFormatting sqref="A175:A176">
    <cfRule type="duplicateValues" dxfId="382" priority="5"/>
  </conditionalFormatting>
  <conditionalFormatting sqref="A181">
    <cfRule type="duplicateValues" dxfId="381" priority="2"/>
  </conditionalFormatting>
  <conditionalFormatting sqref="A182">
    <cfRule type="duplicateValues" dxfId="38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AEAA6-E67C-1E44-A513-4F4A98ABC7AE}">
  <dimension ref="A1:O86"/>
  <sheetViews>
    <sheetView topLeftCell="A72" workbookViewId="0">
      <selection activeCell="B29" sqref="B29"/>
    </sheetView>
  </sheetViews>
  <sheetFormatPr baseColWidth="10" defaultRowHeight="16"/>
  <cols>
    <col min="1" max="1" width="13.6640625" bestFit="1" customWidth="1"/>
    <col min="2" max="2" width="22" bestFit="1" customWidth="1"/>
    <col min="3" max="3" width="37.6640625" bestFit="1" customWidth="1"/>
    <col min="4" max="4" width="37" bestFit="1" customWidth="1"/>
    <col min="5" max="5" width="7.33203125" bestFit="1" customWidth="1"/>
    <col min="6" max="6" width="12" bestFit="1" customWidth="1"/>
    <col min="7" max="7" width="23.5" customWidth="1"/>
    <col min="8" max="8" width="19.83203125" bestFit="1" customWidth="1"/>
    <col min="9" max="9" width="18" bestFit="1" customWidth="1"/>
    <col min="10" max="10" width="9.83203125" bestFit="1" customWidth="1"/>
    <col min="11" max="11" width="7.83203125" bestFit="1" customWidth="1"/>
    <col min="12" max="12" width="9.1640625" bestFit="1" customWidth="1"/>
    <col min="13" max="13" width="9.83203125" bestFit="1" customWidth="1"/>
    <col min="14" max="14" width="13.5" bestFit="1" customWidth="1"/>
    <col min="15" max="15" width="31.83203125" bestFit="1" customWidth="1"/>
  </cols>
  <sheetData>
    <row r="1" spans="1:15">
      <c r="A1" s="4" t="s">
        <v>6092</v>
      </c>
      <c r="B1" s="4" t="s">
        <v>6628</v>
      </c>
      <c r="C1" s="4" t="s">
        <v>2235</v>
      </c>
      <c r="D1" s="4" t="s">
        <v>9352</v>
      </c>
      <c r="E1" s="4" t="s">
        <v>80</v>
      </c>
      <c r="F1" s="4" t="s">
        <v>4743</v>
      </c>
      <c r="G1" s="4" t="s">
        <v>170</v>
      </c>
      <c r="H1" s="114" t="s">
        <v>2852</v>
      </c>
      <c r="I1" s="4" t="s">
        <v>4027</v>
      </c>
      <c r="J1" s="4" t="s">
        <v>2252</v>
      </c>
      <c r="K1" s="4" t="s">
        <v>9338</v>
      </c>
      <c r="L1" s="4" t="s">
        <v>9339</v>
      </c>
      <c r="M1" s="4" t="s">
        <v>9344</v>
      </c>
      <c r="N1" s="4" t="s">
        <v>9342</v>
      </c>
      <c r="O1" s="4" t="s">
        <v>9343</v>
      </c>
    </row>
    <row r="2" spans="1:15">
      <c r="A2" s="5" t="s">
        <v>1584</v>
      </c>
      <c r="B2" s="5" t="s">
        <v>1705</v>
      </c>
      <c r="C2" s="5" t="s">
        <v>5838</v>
      </c>
      <c r="D2" s="5" t="s">
        <v>1705</v>
      </c>
      <c r="E2" s="5" t="s">
        <v>1549</v>
      </c>
      <c r="F2" s="5">
        <v>2013</v>
      </c>
      <c r="G2" s="5" t="s">
        <v>2466</v>
      </c>
      <c r="H2" s="5" t="s">
        <v>2814</v>
      </c>
      <c r="I2" s="5" t="s">
        <v>1583</v>
      </c>
      <c r="J2" s="5" t="s">
        <v>6584</v>
      </c>
      <c r="K2">
        <v>-37.052999999999997</v>
      </c>
      <c r="L2">
        <v>-64.421000000000006</v>
      </c>
      <c r="M2" s="5" t="s">
        <v>2882</v>
      </c>
      <c r="N2" s="5" t="s">
        <v>177</v>
      </c>
      <c r="O2" s="5" t="s">
        <v>6195</v>
      </c>
    </row>
    <row r="3" spans="1:15">
      <c r="A3" s="5" t="s">
        <v>1614</v>
      </c>
      <c r="B3" s="5" t="s">
        <v>1710</v>
      </c>
      <c r="C3" s="5" t="s">
        <v>5840</v>
      </c>
      <c r="D3" s="5" t="s">
        <v>1710</v>
      </c>
      <c r="E3" s="5" t="s">
        <v>1549</v>
      </c>
      <c r="F3" s="5">
        <v>2013</v>
      </c>
      <c r="G3" s="5" t="s">
        <v>2466</v>
      </c>
      <c r="H3" s="5" t="s">
        <v>2814</v>
      </c>
      <c r="I3" s="5" t="s">
        <v>1612</v>
      </c>
      <c r="J3" s="5" t="s">
        <v>2254</v>
      </c>
      <c r="K3">
        <v>47.393000000000001</v>
      </c>
      <c r="L3">
        <v>14.047000000000001</v>
      </c>
      <c r="M3" s="5" t="s">
        <v>2882</v>
      </c>
      <c r="N3" s="5" t="s">
        <v>177</v>
      </c>
      <c r="O3" s="5" t="s">
        <v>6195</v>
      </c>
    </row>
    <row r="4" spans="1:15">
      <c r="A4" s="5" t="s">
        <v>1615</v>
      </c>
      <c r="B4" s="5" t="s">
        <v>1711</v>
      </c>
      <c r="C4" s="5" t="s">
        <v>5461</v>
      </c>
      <c r="D4" s="5" t="s">
        <v>1711</v>
      </c>
      <c r="E4" s="5" t="s">
        <v>1549</v>
      </c>
      <c r="F4" s="5">
        <v>2013</v>
      </c>
      <c r="G4" s="5" t="s">
        <v>2466</v>
      </c>
      <c r="H4" s="5" t="s">
        <v>2814</v>
      </c>
      <c r="I4" s="5" t="s">
        <v>1612</v>
      </c>
      <c r="J4" s="5" t="s">
        <v>2254</v>
      </c>
      <c r="K4">
        <v>47.393000000000001</v>
      </c>
      <c r="L4">
        <v>14.047000000000001</v>
      </c>
      <c r="M4" s="5" t="s">
        <v>2882</v>
      </c>
      <c r="N4" s="5" t="s">
        <v>177</v>
      </c>
      <c r="O4" s="5" t="s">
        <v>6195</v>
      </c>
    </row>
    <row r="5" spans="1:15">
      <c r="A5" s="5" t="s">
        <v>1580</v>
      </c>
      <c r="B5" s="5" t="s">
        <v>1727</v>
      </c>
      <c r="C5" s="5" t="s">
        <v>5474</v>
      </c>
      <c r="D5" s="5" t="s">
        <v>1727</v>
      </c>
      <c r="E5" s="5" t="s">
        <v>1549</v>
      </c>
      <c r="F5" s="5">
        <v>2012</v>
      </c>
      <c r="G5" s="5" t="s">
        <v>2466</v>
      </c>
      <c r="H5" s="5" t="s">
        <v>2814</v>
      </c>
      <c r="I5" s="5" t="s">
        <v>2379</v>
      </c>
      <c r="J5" s="5" t="s">
        <v>2254</v>
      </c>
      <c r="K5">
        <v>49.86</v>
      </c>
      <c r="L5">
        <v>15.089</v>
      </c>
      <c r="M5" s="5" t="s">
        <v>2882</v>
      </c>
      <c r="N5" s="5" t="s">
        <v>177</v>
      </c>
      <c r="O5" s="5" t="s">
        <v>6195</v>
      </c>
    </row>
    <row r="6" spans="1:15">
      <c r="A6" s="5" t="s">
        <v>1568</v>
      </c>
      <c r="B6" s="5" t="s">
        <v>1755</v>
      </c>
      <c r="C6" s="5" t="s">
        <v>5396</v>
      </c>
      <c r="D6" s="5" t="s">
        <v>1755</v>
      </c>
      <c r="E6" s="5" t="s">
        <v>1549</v>
      </c>
      <c r="F6" s="5">
        <v>2013</v>
      </c>
      <c r="G6" s="5" t="s">
        <v>2466</v>
      </c>
      <c r="H6" s="5" t="s">
        <v>2814</v>
      </c>
      <c r="I6" s="5" t="s">
        <v>1563</v>
      </c>
      <c r="J6" s="5" t="s">
        <v>2254</v>
      </c>
      <c r="K6">
        <v>52.57</v>
      </c>
      <c r="L6">
        <v>5.8159999999999998</v>
      </c>
      <c r="M6" s="5" t="s">
        <v>2882</v>
      </c>
      <c r="N6" s="5" t="s">
        <v>177</v>
      </c>
      <c r="O6" s="5" t="s">
        <v>6195</v>
      </c>
    </row>
    <row r="7" spans="1:15">
      <c r="A7" s="5" t="s">
        <v>1571</v>
      </c>
      <c r="B7" s="5" t="s">
        <v>1648</v>
      </c>
      <c r="C7" s="5" t="s">
        <v>5031</v>
      </c>
      <c r="D7" s="5" t="s">
        <v>1648</v>
      </c>
      <c r="E7" s="5" t="s">
        <v>1549</v>
      </c>
      <c r="F7" s="5">
        <v>2013</v>
      </c>
      <c r="G7" s="5" t="s">
        <v>2466</v>
      </c>
      <c r="H7" s="5" t="s">
        <v>2814</v>
      </c>
      <c r="I7" s="5" t="s">
        <v>1563</v>
      </c>
      <c r="J7" s="5" t="s">
        <v>2254</v>
      </c>
      <c r="K7">
        <v>52.57</v>
      </c>
      <c r="L7">
        <v>5.8159999999999998</v>
      </c>
      <c r="M7" s="5" t="s">
        <v>2882</v>
      </c>
      <c r="N7" s="5" t="s">
        <v>177</v>
      </c>
      <c r="O7" s="5" t="s">
        <v>6195</v>
      </c>
    </row>
    <row r="8" spans="1:15">
      <c r="A8" s="5" t="s">
        <v>6091</v>
      </c>
      <c r="B8" s="5" t="s">
        <v>1665</v>
      </c>
      <c r="C8" s="5" t="s">
        <v>5488</v>
      </c>
      <c r="D8" s="5" t="s">
        <v>1665</v>
      </c>
      <c r="E8" s="5" t="s">
        <v>1549</v>
      </c>
      <c r="F8" s="5">
        <v>2012</v>
      </c>
      <c r="G8" s="5" t="s">
        <v>2466</v>
      </c>
      <c r="H8" s="5" t="s">
        <v>2814</v>
      </c>
      <c r="I8" s="5" t="s">
        <v>1550</v>
      </c>
      <c r="J8" s="5" t="s">
        <v>2254</v>
      </c>
      <c r="K8">
        <v>47.271000000000001</v>
      </c>
      <c r="L8">
        <v>8.3420000000000005</v>
      </c>
      <c r="M8" s="5" t="s">
        <v>2882</v>
      </c>
      <c r="N8" s="5" t="s">
        <v>177</v>
      </c>
      <c r="O8" s="5" t="s">
        <v>6195</v>
      </c>
    </row>
    <row r="9" spans="1:15">
      <c r="A9" s="5" t="s">
        <v>1556</v>
      </c>
      <c r="B9" s="5" t="s">
        <v>1667</v>
      </c>
      <c r="C9" s="5" t="s">
        <v>4907</v>
      </c>
      <c r="D9" s="5" t="s">
        <v>1667</v>
      </c>
      <c r="E9" s="5" t="s">
        <v>1549</v>
      </c>
      <c r="F9" s="5">
        <v>2012</v>
      </c>
      <c r="G9" s="5" t="s">
        <v>2466</v>
      </c>
      <c r="H9" s="5" t="s">
        <v>2814</v>
      </c>
      <c r="I9" s="5" t="s">
        <v>1550</v>
      </c>
      <c r="J9" s="5" t="s">
        <v>2254</v>
      </c>
      <c r="K9">
        <v>47.271000000000001</v>
      </c>
      <c r="L9">
        <v>8.3420000000000005</v>
      </c>
      <c r="M9" s="5" t="s">
        <v>2882</v>
      </c>
      <c r="N9" s="5" t="s">
        <v>177</v>
      </c>
      <c r="O9" s="5" t="s">
        <v>6195</v>
      </c>
    </row>
    <row r="10" spans="1:15">
      <c r="A10" s="5" t="s">
        <v>1558</v>
      </c>
      <c r="B10" s="5" t="s">
        <v>1669</v>
      </c>
      <c r="C10" s="5" t="s">
        <v>5193</v>
      </c>
      <c r="D10" s="5" t="s">
        <v>1669</v>
      </c>
      <c r="E10" s="5" t="s">
        <v>1549</v>
      </c>
      <c r="F10" s="5">
        <v>2012</v>
      </c>
      <c r="G10" s="5" t="s">
        <v>2466</v>
      </c>
      <c r="H10" s="5" t="s">
        <v>2814</v>
      </c>
      <c r="I10" s="5" t="s">
        <v>1550</v>
      </c>
      <c r="J10" s="5" t="s">
        <v>2254</v>
      </c>
      <c r="K10">
        <v>47.271000000000001</v>
      </c>
      <c r="L10">
        <v>8.3420000000000005</v>
      </c>
      <c r="M10" s="5" t="s">
        <v>2882</v>
      </c>
      <c r="N10" s="5" t="s">
        <v>177</v>
      </c>
      <c r="O10" s="5" t="s">
        <v>6195</v>
      </c>
    </row>
    <row r="11" spans="1:15">
      <c r="A11" s="5" t="s">
        <v>4826</v>
      </c>
      <c r="B11" s="5" t="s">
        <v>1682</v>
      </c>
      <c r="C11" s="5" t="s">
        <v>5042</v>
      </c>
      <c r="D11" s="5" t="s">
        <v>1682</v>
      </c>
      <c r="E11" s="5" t="s">
        <v>1549</v>
      </c>
      <c r="F11" s="5">
        <v>2004</v>
      </c>
      <c r="G11" s="5" t="s">
        <v>2466</v>
      </c>
      <c r="H11" s="5" t="s">
        <v>2814</v>
      </c>
      <c r="I11" s="5" t="s">
        <v>1640</v>
      </c>
      <c r="J11" s="5" t="s">
        <v>6585</v>
      </c>
      <c r="K11">
        <v>38.167999999999999</v>
      </c>
      <c r="L11">
        <v>-101.968</v>
      </c>
      <c r="M11" s="5" t="s">
        <v>2882</v>
      </c>
      <c r="N11" s="5" t="s">
        <v>177</v>
      </c>
      <c r="O11" s="5" t="s">
        <v>6195</v>
      </c>
    </row>
    <row r="12" spans="1:15">
      <c r="A12" s="5" t="s">
        <v>2454</v>
      </c>
      <c r="B12" s="5" t="s">
        <v>412</v>
      </c>
      <c r="C12" s="5" t="s">
        <v>5479</v>
      </c>
      <c r="D12" s="5" t="s">
        <v>2924</v>
      </c>
      <c r="E12" s="5" t="s">
        <v>1549</v>
      </c>
      <c r="F12" s="5">
        <v>2016</v>
      </c>
      <c r="G12" s="5" t="s">
        <v>4797</v>
      </c>
      <c r="H12" s="5" t="s">
        <v>2814</v>
      </c>
      <c r="I12" s="5" t="s">
        <v>9346</v>
      </c>
      <c r="J12" s="5" t="s">
        <v>2254</v>
      </c>
      <c r="K12">
        <v>51.526000000000003</v>
      </c>
      <c r="L12">
        <v>-0.22600000000000001</v>
      </c>
      <c r="M12" s="5" t="s">
        <v>2882</v>
      </c>
      <c r="N12" s="5" t="s">
        <v>177</v>
      </c>
      <c r="O12" s="5" t="s">
        <v>178</v>
      </c>
    </row>
    <row r="13" spans="1:15">
      <c r="A13" s="5" t="s">
        <v>2455</v>
      </c>
      <c r="B13" s="5" t="s">
        <v>415</v>
      </c>
      <c r="C13" s="5" t="s">
        <v>5527</v>
      </c>
      <c r="D13" s="5" t="s">
        <v>2925</v>
      </c>
      <c r="E13" s="5" t="s">
        <v>1549</v>
      </c>
      <c r="F13" s="5">
        <v>2016</v>
      </c>
      <c r="G13" s="5" t="s">
        <v>4797</v>
      </c>
      <c r="H13" s="5" t="s">
        <v>2814</v>
      </c>
      <c r="I13" s="5" t="s">
        <v>9346</v>
      </c>
      <c r="J13" s="5" t="s">
        <v>2254</v>
      </c>
      <c r="K13">
        <v>51.526000000000003</v>
      </c>
      <c r="L13">
        <v>-0.22600000000000001</v>
      </c>
      <c r="M13" s="5" t="s">
        <v>2882</v>
      </c>
      <c r="N13" s="5" t="s">
        <v>177</v>
      </c>
      <c r="O13" s="5" t="s">
        <v>178</v>
      </c>
    </row>
    <row r="14" spans="1:15">
      <c r="A14" s="5" t="s">
        <v>2456</v>
      </c>
      <c r="B14" s="5" t="s">
        <v>418</v>
      </c>
      <c r="C14" s="5" t="s">
        <v>5528</v>
      </c>
      <c r="D14" s="5" t="s">
        <v>2926</v>
      </c>
      <c r="E14" s="5" t="s">
        <v>1549</v>
      </c>
      <c r="F14" s="5">
        <v>2016</v>
      </c>
      <c r="G14" s="5" t="s">
        <v>4797</v>
      </c>
      <c r="H14" s="5" t="s">
        <v>2814</v>
      </c>
      <c r="I14" s="5" t="s">
        <v>9346</v>
      </c>
      <c r="J14" s="5" t="s">
        <v>2254</v>
      </c>
      <c r="K14">
        <v>51.526000000000003</v>
      </c>
      <c r="L14">
        <v>-0.22600000000000001</v>
      </c>
      <c r="M14" s="5" t="s">
        <v>2882</v>
      </c>
      <c r="N14" s="5" t="s">
        <v>177</v>
      </c>
      <c r="O14" s="5" t="s">
        <v>178</v>
      </c>
    </row>
    <row r="15" spans="1:15">
      <c r="A15" s="5" t="s">
        <v>2457</v>
      </c>
      <c r="B15" s="5" t="s">
        <v>424</v>
      </c>
      <c r="C15" s="5" t="s">
        <v>5390</v>
      </c>
      <c r="D15" s="5" t="s">
        <v>2927</v>
      </c>
      <c r="E15" s="5" t="s">
        <v>1549</v>
      </c>
      <c r="F15" s="5">
        <v>2016</v>
      </c>
      <c r="G15" s="5" t="s">
        <v>4797</v>
      </c>
      <c r="H15" s="5" t="s">
        <v>2814</v>
      </c>
      <c r="I15" s="5" t="s">
        <v>9346</v>
      </c>
      <c r="J15" s="5" t="s">
        <v>2254</v>
      </c>
      <c r="K15">
        <v>51.526000000000003</v>
      </c>
      <c r="L15">
        <v>-0.22600000000000001</v>
      </c>
      <c r="M15" s="5" t="s">
        <v>2882</v>
      </c>
      <c r="N15" s="5" t="s">
        <v>177</v>
      </c>
      <c r="O15" s="5" t="s">
        <v>178</v>
      </c>
    </row>
    <row r="16" spans="1:15">
      <c r="A16" s="5" t="s">
        <v>2458</v>
      </c>
      <c r="B16" s="5" t="s">
        <v>427</v>
      </c>
      <c r="C16" s="5" t="s">
        <v>5529</v>
      </c>
      <c r="D16" s="5" t="s">
        <v>2928</v>
      </c>
      <c r="E16" s="5" t="s">
        <v>1549</v>
      </c>
      <c r="F16" s="5">
        <v>2016</v>
      </c>
      <c r="G16" s="5" t="s">
        <v>4797</v>
      </c>
      <c r="H16" s="5" t="s">
        <v>2814</v>
      </c>
      <c r="I16" s="5" t="s">
        <v>9346</v>
      </c>
      <c r="J16" s="5" t="s">
        <v>2254</v>
      </c>
      <c r="K16">
        <v>51.526000000000003</v>
      </c>
      <c r="L16">
        <v>-0.22600000000000001</v>
      </c>
      <c r="M16" s="5" t="s">
        <v>2882</v>
      </c>
      <c r="N16" s="5" t="s">
        <v>177</v>
      </c>
      <c r="O16" s="5" t="s">
        <v>178</v>
      </c>
    </row>
    <row r="17" spans="1:15">
      <c r="A17" s="5" t="s">
        <v>2459</v>
      </c>
      <c r="B17" s="5" t="s">
        <v>991</v>
      </c>
      <c r="C17" s="5" t="s">
        <v>5526</v>
      </c>
      <c r="D17" s="5" t="s">
        <v>2929</v>
      </c>
      <c r="E17" s="5" t="s">
        <v>1549</v>
      </c>
      <c r="F17" s="5">
        <v>2016</v>
      </c>
      <c r="G17" s="5" t="s">
        <v>4797</v>
      </c>
      <c r="H17" s="5" t="s">
        <v>2814</v>
      </c>
      <c r="I17" s="5" t="s">
        <v>9346</v>
      </c>
      <c r="J17" s="5" t="s">
        <v>2254</v>
      </c>
      <c r="K17">
        <v>51.526000000000003</v>
      </c>
      <c r="L17">
        <v>-0.22600000000000001</v>
      </c>
      <c r="M17" s="5" t="s">
        <v>2882</v>
      </c>
      <c r="N17" s="5" t="s">
        <v>177</v>
      </c>
      <c r="O17" s="5" t="s">
        <v>178</v>
      </c>
    </row>
    <row r="18" spans="1:15">
      <c r="A18" s="5" t="s">
        <v>2460</v>
      </c>
      <c r="B18" s="5" t="s">
        <v>2229</v>
      </c>
      <c r="C18" s="5" t="s">
        <v>5160</v>
      </c>
      <c r="D18" s="5" t="s">
        <v>2930</v>
      </c>
      <c r="E18" s="5" t="s">
        <v>1549</v>
      </c>
      <c r="F18" s="5">
        <v>2016</v>
      </c>
      <c r="G18" s="5" t="s">
        <v>4797</v>
      </c>
      <c r="H18" s="5" t="s">
        <v>2814</v>
      </c>
      <c r="I18" s="5" t="s">
        <v>9346</v>
      </c>
      <c r="J18" s="5" t="s">
        <v>2254</v>
      </c>
      <c r="K18">
        <v>51.526000000000003</v>
      </c>
      <c r="L18">
        <v>-0.22600000000000001</v>
      </c>
      <c r="M18" s="5" t="s">
        <v>2882</v>
      </c>
      <c r="N18" s="5" t="s">
        <v>177</v>
      </c>
      <c r="O18" s="5" t="s">
        <v>178</v>
      </c>
    </row>
    <row r="19" spans="1:15">
      <c r="A19" s="5" t="s">
        <v>2461</v>
      </c>
      <c r="B19" s="5" t="s">
        <v>992</v>
      </c>
      <c r="C19" s="5" t="s">
        <v>5501</v>
      </c>
      <c r="D19" s="5" t="s">
        <v>2931</v>
      </c>
      <c r="E19" s="5" t="s">
        <v>1549</v>
      </c>
      <c r="F19" s="5">
        <v>2016</v>
      </c>
      <c r="G19" s="5" t="s">
        <v>4797</v>
      </c>
      <c r="H19" s="5" t="s">
        <v>2814</v>
      </c>
      <c r="I19" s="5" t="s">
        <v>9346</v>
      </c>
      <c r="J19" s="5" t="s">
        <v>2254</v>
      </c>
      <c r="K19">
        <v>51.526000000000003</v>
      </c>
      <c r="L19">
        <v>-0.22600000000000001</v>
      </c>
      <c r="M19" s="5" t="s">
        <v>2882</v>
      </c>
      <c r="N19" s="5" t="s">
        <v>177</v>
      </c>
      <c r="O19" s="5" t="s">
        <v>178</v>
      </c>
    </row>
    <row r="20" spans="1:15">
      <c r="A20" s="5" t="s">
        <v>3099</v>
      </c>
      <c r="B20" s="5" t="s">
        <v>5437</v>
      </c>
      <c r="C20" s="5" t="s">
        <v>5438</v>
      </c>
      <c r="D20" s="5" t="s">
        <v>4782</v>
      </c>
      <c r="E20" s="5" t="s">
        <v>1593</v>
      </c>
      <c r="F20" s="5">
        <v>2013</v>
      </c>
      <c r="G20" s="5" t="s">
        <v>6192</v>
      </c>
      <c r="H20" s="5" t="s">
        <v>2814</v>
      </c>
      <c r="I20" s="5" t="s">
        <v>9345</v>
      </c>
      <c r="J20" s="5" t="s">
        <v>6587</v>
      </c>
      <c r="K20">
        <v>-3.1389999999999998</v>
      </c>
      <c r="L20">
        <v>152.58000000000001</v>
      </c>
      <c r="M20" s="5" t="s">
        <v>2882</v>
      </c>
      <c r="N20" s="5" t="s">
        <v>177</v>
      </c>
      <c r="O20" s="5" t="s">
        <v>178</v>
      </c>
    </row>
    <row r="21" spans="1:15">
      <c r="A21" s="5" t="s">
        <v>3097</v>
      </c>
      <c r="B21" s="5" t="s">
        <v>5658</v>
      </c>
      <c r="C21" s="5" t="s">
        <v>5659</v>
      </c>
      <c r="D21" s="5" t="s">
        <v>4787</v>
      </c>
      <c r="E21" s="5" t="s">
        <v>1593</v>
      </c>
      <c r="F21" s="5">
        <v>2013</v>
      </c>
      <c r="G21" s="5" t="s">
        <v>6192</v>
      </c>
      <c r="H21" s="5" t="s">
        <v>2814</v>
      </c>
      <c r="I21" s="5" t="s">
        <v>9345</v>
      </c>
      <c r="J21" s="5" t="s">
        <v>6587</v>
      </c>
      <c r="K21">
        <v>-3.1389999999999998</v>
      </c>
      <c r="L21">
        <v>152.58000000000001</v>
      </c>
      <c r="M21" s="5" t="s">
        <v>2882</v>
      </c>
      <c r="N21" s="5" t="s">
        <v>177</v>
      </c>
      <c r="O21" s="5" t="s">
        <v>178</v>
      </c>
    </row>
    <row r="22" spans="1:15">
      <c r="A22" s="5" t="s">
        <v>3096</v>
      </c>
      <c r="B22" s="5" t="s">
        <v>5653</v>
      </c>
      <c r="C22" s="5" t="s">
        <v>5654</v>
      </c>
      <c r="D22" s="5" t="s">
        <v>4776</v>
      </c>
      <c r="E22" s="5" t="s">
        <v>1593</v>
      </c>
      <c r="F22" s="5">
        <v>2013</v>
      </c>
      <c r="G22" s="5" t="s">
        <v>6192</v>
      </c>
      <c r="H22" s="5" t="s">
        <v>2814</v>
      </c>
      <c r="I22" s="5" t="s">
        <v>9345</v>
      </c>
      <c r="J22" s="5" t="s">
        <v>6587</v>
      </c>
      <c r="K22">
        <v>-3.1389999999999998</v>
      </c>
      <c r="L22">
        <v>152.58000000000001</v>
      </c>
      <c r="M22" s="5" t="s">
        <v>2882</v>
      </c>
      <c r="N22" s="5" t="s">
        <v>177</v>
      </c>
      <c r="O22" s="5" t="s">
        <v>178</v>
      </c>
    </row>
    <row r="23" spans="1:15">
      <c r="A23" s="5" t="s">
        <v>3093</v>
      </c>
      <c r="B23" s="5" t="s">
        <v>9231</v>
      </c>
      <c r="C23" s="5" t="s">
        <v>6125</v>
      </c>
      <c r="D23" s="5" t="s">
        <v>6564</v>
      </c>
      <c r="E23" s="5" t="s">
        <v>1593</v>
      </c>
      <c r="F23" s="5">
        <v>2014</v>
      </c>
      <c r="G23" s="5" t="s">
        <v>6192</v>
      </c>
      <c r="H23" s="5" t="s">
        <v>2814</v>
      </c>
      <c r="I23" s="5" t="s">
        <v>9345</v>
      </c>
      <c r="J23" s="5" t="s">
        <v>6587</v>
      </c>
      <c r="K23">
        <v>-3.1389999999999998</v>
      </c>
      <c r="L23">
        <v>152.58000000000001</v>
      </c>
      <c r="M23" s="5" t="s">
        <v>2882</v>
      </c>
      <c r="N23" s="5" t="s">
        <v>177</v>
      </c>
      <c r="O23" s="5" t="s">
        <v>178</v>
      </c>
    </row>
    <row r="24" spans="1:15">
      <c r="A24" s="5" t="s">
        <v>3111</v>
      </c>
      <c r="B24" s="5" t="s">
        <v>5361</v>
      </c>
      <c r="C24" s="5" t="s">
        <v>5362</v>
      </c>
      <c r="D24" s="5" t="s">
        <v>4785</v>
      </c>
      <c r="E24" s="5" t="s">
        <v>1593</v>
      </c>
      <c r="F24" s="5">
        <v>2014</v>
      </c>
      <c r="G24" s="5" t="s">
        <v>6192</v>
      </c>
      <c r="H24" s="5" t="s">
        <v>2814</v>
      </c>
      <c r="I24" s="5" t="s">
        <v>9345</v>
      </c>
      <c r="J24" s="5" t="s">
        <v>6587</v>
      </c>
      <c r="K24">
        <v>-3.1389999999999998</v>
      </c>
      <c r="L24">
        <v>152.58000000000001</v>
      </c>
      <c r="M24" s="5" t="s">
        <v>2882</v>
      </c>
      <c r="N24" s="5" t="s">
        <v>177</v>
      </c>
      <c r="O24" s="5" t="s">
        <v>178</v>
      </c>
    </row>
    <row r="25" spans="1:15">
      <c r="A25" s="5" t="s">
        <v>3107</v>
      </c>
      <c r="B25" s="5" t="s">
        <v>9232</v>
      </c>
      <c r="C25" s="5" t="s">
        <v>6126</v>
      </c>
      <c r="D25" s="5" t="s">
        <v>6574</v>
      </c>
      <c r="E25" s="5" t="s">
        <v>1593</v>
      </c>
      <c r="F25" s="5">
        <v>2014</v>
      </c>
      <c r="G25" s="5" t="s">
        <v>6192</v>
      </c>
      <c r="H25" s="5" t="s">
        <v>2814</v>
      </c>
      <c r="I25" s="5" t="s">
        <v>9345</v>
      </c>
      <c r="J25" s="5" t="s">
        <v>6587</v>
      </c>
      <c r="K25">
        <v>-3.1389999999999998</v>
      </c>
      <c r="L25">
        <v>152.58000000000001</v>
      </c>
      <c r="M25" s="5" t="s">
        <v>2882</v>
      </c>
      <c r="N25" s="5" t="s">
        <v>177</v>
      </c>
      <c r="O25" s="5" t="s">
        <v>178</v>
      </c>
    </row>
    <row r="26" spans="1:15">
      <c r="A26" s="5" t="s">
        <v>3101</v>
      </c>
      <c r="B26" s="5" t="s">
        <v>5448</v>
      </c>
      <c r="C26" s="5" t="s">
        <v>5449</v>
      </c>
      <c r="D26" s="5" t="s">
        <v>4778</v>
      </c>
      <c r="E26" s="5" t="s">
        <v>1593</v>
      </c>
      <c r="F26" s="5">
        <v>2015</v>
      </c>
      <c r="G26" s="5" t="s">
        <v>6192</v>
      </c>
      <c r="H26" s="5" t="s">
        <v>2814</v>
      </c>
      <c r="I26" s="5" t="s">
        <v>9345</v>
      </c>
      <c r="J26" s="5" t="s">
        <v>6587</v>
      </c>
      <c r="K26">
        <v>-3.1389999999999998</v>
      </c>
      <c r="L26">
        <v>152.58000000000001</v>
      </c>
      <c r="M26" s="5" t="s">
        <v>2882</v>
      </c>
      <c r="N26" s="5" t="s">
        <v>177</v>
      </c>
      <c r="O26" s="5" t="s">
        <v>178</v>
      </c>
    </row>
    <row r="27" spans="1:15">
      <c r="A27" s="5" t="s">
        <v>3105</v>
      </c>
      <c r="B27" s="5" t="s">
        <v>9234</v>
      </c>
      <c r="C27" s="5" t="s">
        <v>6120</v>
      </c>
      <c r="D27" s="5" t="s">
        <v>6570</v>
      </c>
      <c r="E27" s="5" t="s">
        <v>1593</v>
      </c>
      <c r="F27" s="5">
        <v>2015</v>
      </c>
      <c r="G27" s="5" t="s">
        <v>6192</v>
      </c>
      <c r="H27" s="5" t="s">
        <v>2814</v>
      </c>
      <c r="I27" s="5" t="s">
        <v>9345</v>
      </c>
      <c r="J27" s="5" t="s">
        <v>6587</v>
      </c>
      <c r="K27">
        <v>-3.1389999999999998</v>
      </c>
      <c r="L27">
        <v>152.58000000000001</v>
      </c>
      <c r="M27" s="5" t="s">
        <v>2882</v>
      </c>
      <c r="N27" s="5" t="s">
        <v>177</v>
      </c>
      <c r="O27" s="5" t="s">
        <v>178</v>
      </c>
    </row>
    <row r="28" spans="1:15">
      <c r="A28" s="5" t="s">
        <v>3104</v>
      </c>
      <c r="B28" s="5" t="s">
        <v>9235</v>
      </c>
      <c r="C28" s="5" t="s">
        <v>6127</v>
      </c>
      <c r="D28" s="5" t="s">
        <v>6572</v>
      </c>
      <c r="E28" s="5" t="s">
        <v>1593</v>
      </c>
      <c r="F28" s="5">
        <v>2015</v>
      </c>
      <c r="G28" s="5" t="s">
        <v>6192</v>
      </c>
      <c r="H28" s="5" t="s">
        <v>2814</v>
      </c>
      <c r="I28" s="5" t="s">
        <v>9345</v>
      </c>
      <c r="J28" s="5" t="s">
        <v>6587</v>
      </c>
      <c r="K28">
        <v>-3.1389999999999998</v>
      </c>
      <c r="L28">
        <v>152.58000000000001</v>
      </c>
      <c r="M28" s="5" t="s">
        <v>2882</v>
      </c>
      <c r="N28" s="5" t="s">
        <v>177</v>
      </c>
      <c r="O28" s="5" t="s">
        <v>178</v>
      </c>
    </row>
    <row r="29" spans="1:15">
      <c r="A29" s="5" t="s">
        <v>3109</v>
      </c>
      <c r="B29" s="5" t="s">
        <v>9237</v>
      </c>
      <c r="C29" s="5" t="s">
        <v>6129</v>
      </c>
      <c r="D29" s="5" t="s">
        <v>6576</v>
      </c>
      <c r="E29" s="5" t="s">
        <v>1593</v>
      </c>
      <c r="F29" s="5">
        <v>2015</v>
      </c>
      <c r="G29" s="5" t="s">
        <v>6192</v>
      </c>
      <c r="H29" s="5" t="s">
        <v>2814</v>
      </c>
      <c r="I29" s="5" t="s">
        <v>9345</v>
      </c>
      <c r="J29" s="5" t="s">
        <v>6587</v>
      </c>
      <c r="K29">
        <v>-3.1389999999999998</v>
      </c>
      <c r="L29">
        <v>152.58000000000001</v>
      </c>
      <c r="M29" s="5" t="s">
        <v>2882</v>
      </c>
      <c r="N29" s="5" t="s">
        <v>177</v>
      </c>
      <c r="O29" s="5" t="s">
        <v>178</v>
      </c>
    </row>
    <row r="30" spans="1:15">
      <c r="A30" s="5" t="s">
        <v>3100</v>
      </c>
      <c r="B30" s="5" t="s">
        <v>5486</v>
      </c>
      <c r="C30" s="5" t="s">
        <v>5487</v>
      </c>
      <c r="D30" s="5" t="s">
        <v>4779</v>
      </c>
      <c r="E30" s="5" t="s">
        <v>1593</v>
      </c>
      <c r="F30" s="5">
        <v>2015</v>
      </c>
      <c r="G30" s="5" t="s">
        <v>6192</v>
      </c>
      <c r="H30" s="5" t="s">
        <v>2814</v>
      </c>
      <c r="I30" s="5" t="s">
        <v>9345</v>
      </c>
      <c r="J30" s="5" t="s">
        <v>6587</v>
      </c>
      <c r="K30">
        <v>-3.1389999999999998</v>
      </c>
      <c r="L30">
        <v>152.58000000000001</v>
      </c>
      <c r="M30" s="5" t="s">
        <v>2882</v>
      </c>
      <c r="N30" s="5" t="s">
        <v>177</v>
      </c>
      <c r="O30" s="5" t="s">
        <v>178</v>
      </c>
    </row>
    <row r="31" spans="1:15">
      <c r="A31" s="5" t="s">
        <v>3098</v>
      </c>
      <c r="B31" s="5" t="s">
        <v>5655</v>
      </c>
      <c r="C31" s="5" t="s">
        <v>5656</v>
      </c>
      <c r="D31" s="5" t="s">
        <v>4781</v>
      </c>
      <c r="E31" s="5" t="s">
        <v>1593</v>
      </c>
      <c r="F31" s="5">
        <v>2016</v>
      </c>
      <c r="G31" s="5" t="s">
        <v>6192</v>
      </c>
      <c r="H31" s="5" t="s">
        <v>2814</v>
      </c>
      <c r="I31" s="5" t="s">
        <v>9345</v>
      </c>
      <c r="J31" s="5" t="s">
        <v>6587</v>
      </c>
      <c r="K31">
        <v>-3.1389999999999998</v>
      </c>
      <c r="L31">
        <v>152.58000000000001</v>
      </c>
      <c r="M31" s="5" t="s">
        <v>2882</v>
      </c>
      <c r="N31" s="5" t="s">
        <v>177</v>
      </c>
      <c r="O31" s="5" t="s">
        <v>178</v>
      </c>
    </row>
    <row r="32" spans="1:15">
      <c r="A32" s="5" t="s">
        <v>3112</v>
      </c>
      <c r="B32" s="5" t="s">
        <v>5343</v>
      </c>
      <c r="C32" s="5" t="s">
        <v>5344</v>
      </c>
      <c r="D32" s="5" t="s">
        <v>4780</v>
      </c>
      <c r="E32" s="5" t="s">
        <v>1593</v>
      </c>
      <c r="F32" s="5">
        <v>2016</v>
      </c>
      <c r="G32" s="5" t="s">
        <v>6192</v>
      </c>
      <c r="H32" s="5" t="s">
        <v>2814</v>
      </c>
      <c r="I32" s="5" t="s">
        <v>9345</v>
      </c>
      <c r="J32" s="5" t="s">
        <v>6587</v>
      </c>
      <c r="K32">
        <v>-3.1389999999999998</v>
      </c>
      <c r="L32">
        <v>152.58000000000001</v>
      </c>
      <c r="M32" s="5" t="s">
        <v>2882</v>
      </c>
      <c r="N32" s="5" t="s">
        <v>177</v>
      </c>
      <c r="O32" s="5" t="s">
        <v>178</v>
      </c>
    </row>
    <row r="33" spans="1:15">
      <c r="A33" s="5" t="s">
        <v>3103</v>
      </c>
      <c r="B33" s="5" t="s">
        <v>9238</v>
      </c>
      <c r="C33" s="5" t="s">
        <v>6130</v>
      </c>
      <c r="D33" s="5" t="s">
        <v>6571</v>
      </c>
      <c r="E33" s="5" t="s">
        <v>1593</v>
      </c>
      <c r="F33" s="5">
        <v>2016</v>
      </c>
      <c r="G33" s="5" t="s">
        <v>6192</v>
      </c>
      <c r="H33" s="5" t="s">
        <v>2814</v>
      </c>
      <c r="I33" s="5" t="s">
        <v>9345</v>
      </c>
      <c r="J33" s="5" t="s">
        <v>6587</v>
      </c>
      <c r="K33">
        <v>-3.1389999999999998</v>
      </c>
      <c r="L33">
        <v>152.58000000000001</v>
      </c>
      <c r="M33" s="5" t="s">
        <v>2882</v>
      </c>
      <c r="N33" s="5" t="s">
        <v>177</v>
      </c>
      <c r="O33" s="5" t="s">
        <v>178</v>
      </c>
    </row>
    <row r="34" spans="1:15">
      <c r="A34" s="5" t="s">
        <v>3095</v>
      </c>
      <c r="B34" s="5" t="s">
        <v>9239</v>
      </c>
      <c r="C34" s="5" t="s">
        <v>6131</v>
      </c>
      <c r="D34" s="5" t="s">
        <v>6567</v>
      </c>
      <c r="E34" s="5" t="s">
        <v>1593</v>
      </c>
      <c r="F34" s="5">
        <v>2016</v>
      </c>
      <c r="G34" s="5" t="s">
        <v>6192</v>
      </c>
      <c r="H34" s="5" t="s">
        <v>2814</v>
      </c>
      <c r="I34" s="5" t="s">
        <v>9345</v>
      </c>
      <c r="J34" s="5" t="s">
        <v>6587</v>
      </c>
      <c r="K34">
        <v>-3.1389999999999998</v>
      </c>
      <c r="L34">
        <v>152.58000000000001</v>
      </c>
      <c r="M34" s="5" t="s">
        <v>2882</v>
      </c>
      <c r="N34" s="5" t="s">
        <v>177</v>
      </c>
      <c r="O34" s="5" t="s">
        <v>178</v>
      </c>
    </row>
    <row r="35" spans="1:15">
      <c r="A35" s="5" t="s">
        <v>3102</v>
      </c>
      <c r="B35" s="5" t="s">
        <v>5472</v>
      </c>
      <c r="C35" s="5" t="s">
        <v>5473</v>
      </c>
      <c r="D35" s="5" t="s">
        <v>4784</v>
      </c>
      <c r="E35" s="5" t="s">
        <v>1593</v>
      </c>
      <c r="F35" s="5">
        <v>2016</v>
      </c>
      <c r="G35" s="5" t="s">
        <v>6192</v>
      </c>
      <c r="H35" s="5" t="s">
        <v>2814</v>
      </c>
      <c r="I35" s="5" t="s">
        <v>9345</v>
      </c>
      <c r="J35" s="5" t="s">
        <v>6587</v>
      </c>
      <c r="K35">
        <v>-3.1389999999999998</v>
      </c>
      <c r="L35">
        <v>152.58000000000001</v>
      </c>
      <c r="M35" s="5" t="s">
        <v>2882</v>
      </c>
      <c r="N35" s="5" t="s">
        <v>177</v>
      </c>
      <c r="O35" s="5" t="s">
        <v>178</v>
      </c>
    </row>
    <row r="36" spans="1:15">
      <c r="A36" s="5" t="s">
        <v>3094</v>
      </c>
      <c r="B36" s="5" t="s">
        <v>9240</v>
      </c>
      <c r="C36" s="5" t="s">
        <v>6132</v>
      </c>
      <c r="D36" s="5" t="s">
        <v>6566</v>
      </c>
      <c r="E36" s="5" t="s">
        <v>1593</v>
      </c>
      <c r="F36" s="5">
        <v>2016</v>
      </c>
      <c r="G36" s="5" t="s">
        <v>6192</v>
      </c>
      <c r="H36" s="5" t="s">
        <v>2814</v>
      </c>
      <c r="I36" s="5" t="s">
        <v>9345</v>
      </c>
      <c r="J36" s="5" t="s">
        <v>6587</v>
      </c>
      <c r="K36">
        <v>-3.1389999999999998</v>
      </c>
      <c r="L36">
        <v>152.58000000000001</v>
      </c>
      <c r="M36" s="5" t="s">
        <v>2882</v>
      </c>
      <c r="N36" s="5" t="s">
        <v>177</v>
      </c>
      <c r="O36" s="5" t="s">
        <v>178</v>
      </c>
    </row>
    <row r="37" spans="1:15">
      <c r="A37" s="5" t="s">
        <v>3106</v>
      </c>
      <c r="B37" s="5" t="s">
        <v>5386</v>
      </c>
      <c r="C37" s="5" t="s">
        <v>5387</v>
      </c>
      <c r="D37" s="5" t="s">
        <v>4777</v>
      </c>
      <c r="E37" s="5" t="s">
        <v>1593</v>
      </c>
      <c r="F37" s="5">
        <v>2016</v>
      </c>
      <c r="G37" s="5" t="s">
        <v>6192</v>
      </c>
      <c r="H37" s="5" t="s">
        <v>2814</v>
      </c>
      <c r="I37" s="5" t="s">
        <v>9345</v>
      </c>
      <c r="J37" s="5" t="s">
        <v>6587</v>
      </c>
      <c r="K37">
        <v>-3.1389999999999998</v>
      </c>
      <c r="L37">
        <v>152.58000000000001</v>
      </c>
      <c r="M37" s="5" t="s">
        <v>2882</v>
      </c>
      <c r="N37" s="5" t="s">
        <v>177</v>
      </c>
      <c r="O37" s="5" t="s">
        <v>178</v>
      </c>
    </row>
    <row r="38" spans="1:15">
      <c r="A38" s="5" t="s">
        <v>3108</v>
      </c>
      <c r="B38" s="5" t="s">
        <v>9241</v>
      </c>
      <c r="C38" s="5" t="s">
        <v>6133</v>
      </c>
      <c r="D38" s="5" t="s">
        <v>6569</v>
      </c>
      <c r="E38" s="5" t="s">
        <v>1593</v>
      </c>
      <c r="F38" s="5">
        <v>2016</v>
      </c>
      <c r="G38" s="5" t="s">
        <v>6192</v>
      </c>
      <c r="H38" s="5" t="s">
        <v>2814</v>
      </c>
      <c r="I38" s="5" t="s">
        <v>9345</v>
      </c>
      <c r="J38" s="5" t="s">
        <v>6587</v>
      </c>
      <c r="K38">
        <v>-3.1389999999999998</v>
      </c>
      <c r="L38">
        <v>152.58000000000001</v>
      </c>
      <c r="M38" s="5" t="s">
        <v>2882</v>
      </c>
      <c r="N38" s="5" t="s">
        <v>177</v>
      </c>
      <c r="O38" s="5" t="s">
        <v>178</v>
      </c>
    </row>
    <row r="39" spans="1:15">
      <c r="A39" s="5" t="s">
        <v>3110</v>
      </c>
      <c r="B39" s="5" t="s">
        <v>5350</v>
      </c>
      <c r="C39" s="5" t="s">
        <v>5351</v>
      </c>
      <c r="D39" s="5" t="s">
        <v>4783</v>
      </c>
      <c r="E39" s="5" t="s">
        <v>1593</v>
      </c>
      <c r="F39" s="5">
        <v>2016</v>
      </c>
      <c r="G39" s="5" t="s">
        <v>6192</v>
      </c>
      <c r="H39" s="5" t="s">
        <v>2814</v>
      </c>
      <c r="I39" s="5" t="s">
        <v>9345</v>
      </c>
      <c r="J39" s="5" t="s">
        <v>6587</v>
      </c>
      <c r="K39">
        <v>-3.1389999999999998</v>
      </c>
      <c r="L39">
        <v>152.58000000000001</v>
      </c>
      <c r="M39" s="5" t="s">
        <v>2882</v>
      </c>
      <c r="N39" s="5" t="s">
        <v>177</v>
      </c>
      <c r="O39" s="5" t="s">
        <v>178</v>
      </c>
    </row>
    <row r="40" spans="1:15">
      <c r="A40" s="5" t="s">
        <v>2751</v>
      </c>
      <c r="B40" s="5" t="s">
        <v>6623</v>
      </c>
      <c r="C40" s="5" t="s">
        <v>4816</v>
      </c>
      <c r="D40" s="5" t="s">
        <v>2726</v>
      </c>
      <c r="E40" s="5" t="s">
        <v>1549</v>
      </c>
      <c r="F40" s="5">
        <v>2014</v>
      </c>
      <c r="G40" s="5" t="s">
        <v>2759</v>
      </c>
      <c r="H40" s="5" t="s">
        <v>2814</v>
      </c>
      <c r="I40" s="5" t="s">
        <v>2797</v>
      </c>
      <c r="J40" s="5" t="s">
        <v>6587</v>
      </c>
      <c r="K40">
        <v>-26.617999999999999</v>
      </c>
      <c r="L40">
        <v>139.828</v>
      </c>
      <c r="M40" s="5" t="s">
        <v>2882</v>
      </c>
      <c r="N40" s="5" t="s">
        <v>177</v>
      </c>
      <c r="O40" s="5" t="s">
        <v>9349</v>
      </c>
    </row>
    <row r="41" spans="1:15">
      <c r="A41" s="5" t="s">
        <v>2749</v>
      </c>
      <c r="B41" s="5" t="s">
        <v>6621</v>
      </c>
      <c r="C41" s="5" t="s">
        <v>4814</v>
      </c>
      <c r="D41" s="5" t="s">
        <v>2724</v>
      </c>
      <c r="E41" s="5" t="s">
        <v>1549</v>
      </c>
      <c r="F41" s="5">
        <v>2013</v>
      </c>
      <c r="G41" s="5" t="s">
        <v>2759</v>
      </c>
      <c r="H41" s="5" t="s">
        <v>2814</v>
      </c>
      <c r="I41" s="5" t="s">
        <v>2796</v>
      </c>
      <c r="J41" s="5" t="s">
        <v>6588</v>
      </c>
      <c r="K41">
        <v>22.128</v>
      </c>
      <c r="L41">
        <v>-79.53</v>
      </c>
      <c r="M41" s="5" t="s">
        <v>2882</v>
      </c>
      <c r="N41" s="5" t="s">
        <v>177</v>
      </c>
      <c r="O41" s="5" t="s">
        <v>9349</v>
      </c>
    </row>
    <row r="42" spans="1:15">
      <c r="A42" s="5" t="s">
        <v>2754</v>
      </c>
      <c r="B42" s="5" t="s">
        <v>2729</v>
      </c>
      <c r="C42" s="5" t="s">
        <v>4819</v>
      </c>
      <c r="D42" s="5" t="s">
        <v>2729</v>
      </c>
      <c r="E42" s="5" t="s">
        <v>1549</v>
      </c>
      <c r="F42" s="5">
        <v>2016</v>
      </c>
      <c r="G42" s="5" t="s">
        <v>2759</v>
      </c>
      <c r="H42" s="5" t="s">
        <v>2814</v>
      </c>
      <c r="I42" s="5" t="s">
        <v>2796</v>
      </c>
      <c r="J42" s="5" t="s">
        <v>6588</v>
      </c>
      <c r="K42">
        <v>22.128</v>
      </c>
      <c r="L42">
        <v>-79.53</v>
      </c>
      <c r="M42" s="5" t="s">
        <v>2882</v>
      </c>
      <c r="N42" s="5" t="s">
        <v>177</v>
      </c>
      <c r="O42" s="5" t="s">
        <v>9349</v>
      </c>
    </row>
    <row r="43" spans="1:15">
      <c r="A43" s="5" t="s">
        <v>2753</v>
      </c>
      <c r="B43" s="5" t="s">
        <v>7613</v>
      </c>
      <c r="C43" s="5" t="s">
        <v>4818</v>
      </c>
      <c r="D43" s="5" t="s">
        <v>2728</v>
      </c>
      <c r="E43" s="5" t="s">
        <v>1549</v>
      </c>
      <c r="F43" s="5">
        <v>2015</v>
      </c>
      <c r="G43" s="5" t="s">
        <v>2759</v>
      </c>
      <c r="H43" s="5" t="s">
        <v>2814</v>
      </c>
      <c r="I43" s="5" t="s">
        <v>2796</v>
      </c>
      <c r="J43" s="5" t="s">
        <v>6588</v>
      </c>
      <c r="K43">
        <v>22.128</v>
      </c>
      <c r="L43">
        <v>-79.53</v>
      </c>
      <c r="M43" s="5" t="s">
        <v>2882</v>
      </c>
      <c r="N43" s="5" t="s">
        <v>177</v>
      </c>
      <c r="O43" s="5" t="s">
        <v>9349</v>
      </c>
    </row>
    <row r="44" spans="1:15">
      <c r="A44" s="5" t="s">
        <v>2748</v>
      </c>
      <c r="B44" s="5" t="s">
        <v>6627</v>
      </c>
      <c r="C44" s="5" t="s">
        <v>4813</v>
      </c>
      <c r="D44" s="5" t="s">
        <v>2723</v>
      </c>
      <c r="E44" s="5" t="s">
        <v>1549</v>
      </c>
      <c r="F44" s="5">
        <v>2017</v>
      </c>
      <c r="G44" s="5" t="s">
        <v>2759</v>
      </c>
      <c r="H44" s="5" t="s">
        <v>2814</v>
      </c>
      <c r="I44" s="5" t="s">
        <v>2379</v>
      </c>
      <c r="J44" s="5" t="s">
        <v>2254</v>
      </c>
      <c r="K44">
        <v>49.86</v>
      </c>
      <c r="L44">
        <v>15.089</v>
      </c>
      <c r="M44" s="5" t="s">
        <v>2882</v>
      </c>
      <c r="N44" s="5" t="s">
        <v>177</v>
      </c>
      <c r="O44" s="5" t="s">
        <v>9349</v>
      </c>
    </row>
    <row r="45" spans="1:15">
      <c r="A45" s="5" t="s">
        <v>2752</v>
      </c>
      <c r="B45" s="5" t="s">
        <v>6622</v>
      </c>
      <c r="C45" s="5" t="s">
        <v>4817</v>
      </c>
      <c r="D45" s="5" t="s">
        <v>2727</v>
      </c>
      <c r="E45" s="5" t="s">
        <v>1549</v>
      </c>
      <c r="F45" s="5">
        <v>2012</v>
      </c>
      <c r="G45" s="5" t="s">
        <v>2759</v>
      </c>
      <c r="H45" s="5" t="s">
        <v>2814</v>
      </c>
      <c r="I45" s="5" t="s">
        <v>2795</v>
      </c>
      <c r="J45" s="5" t="s">
        <v>2254</v>
      </c>
      <c r="K45">
        <v>47.286000000000001</v>
      </c>
      <c r="L45">
        <v>1.726</v>
      </c>
      <c r="M45" s="5" t="s">
        <v>2882</v>
      </c>
      <c r="N45" s="5" t="s">
        <v>177</v>
      </c>
      <c r="O45" s="5" t="s">
        <v>9349</v>
      </c>
    </row>
    <row r="46" spans="1:15">
      <c r="A46" s="5" t="s">
        <v>2756</v>
      </c>
      <c r="B46" s="5" t="s">
        <v>6624</v>
      </c>
      <c r="C46" s="5" t="s">
        <v>4821</v>
      </c>
      <c r="D46" s="5" t="s">
        <v>2731</v>
      </c>
      <c r="E46" s="5" t="s">
        <v>1549</v>
      </c>
      <c r="F46" s="5">
        <v>2015</v>
      </c>
      <c r="G46" s="5" t="s">
        <v>2759</v>
      </c>
      <c r="H46" s="5" t="s">
        <v>2814</v>
      </c>
      <c r="I46" s="5" t="s">
        <v>2795</v>
      </c>
      <c r="J46" s="5" t="s">
        <v>2254</v>
      </c>
      <c r="K46">
        <v>47.286000000000001</v>
      </c>
      <c r="L46">
        <v>1.726</v>
      </c>
      <c r="M46" s="5" t="s">
        <v>2882</v>
      </c>
      <c r="N46" s="5" t="s">
        <v>177</v>
      </c>
      <c r="O46" s="5" t="s">
        <v>9349</v>
      </c>
    </row>
    <row r="47" spans="1:15">
      <c r="A47" s="5" t="s">
        <v>2755</v>
      </c>
      <c r="B47" s="5" t="s">
        <v>2730</v>
      </c>
      <c r="C47" s="5" t="s">
        <v>4820</v>
      </c>
      <c r="D47" s="5" t="s">
        <v>2730</v>
      </c>
      <c r="E47" s="5" t="s">
        <v>1549</v>
      </c>
      <c r="F47" s="5">
        <v>2016</v>
      </c>
      <c r="G47" s="5" t="s">
        <v>2759</v>
      </c>
      <c r="H47" s="5" t="s">
        <v>2814</v>
      </c>
      <c r="I47" s="5" t="s">
        <v>2795</v>
      </c>
      <c r="J47" s="5" t="s">
        <v>2254</v>
      </c>
      <c r="K47">
        <v>47.286000000000001</v>
      </c>
      <c r="L47">
        <v>1.726</v>
      </c>
      <c r="M47" s="5" t="s">
        <v>2882</v>
      </c>
      <c r="N47" s="5" t="s">
        <v>177</v>
      </c>
      <c r="O47" s="5" t="s">
        <v>9349</v>
      </c>
    </row>
    <row r="48" spans="1:15">
      <c r="A48" s="5" t="s">
        <v>2758</v>
      </c>
      <c r="B48" s="5" t="s">
        <v>6625</v>
      </c>
      <c r="C48" s="5" t="s">
        <v>4823</v>
      </c>
      <c r="D48" s="5" t="s">
        <v>2733</v>
      </c>
      <c r="E48" s="5" t="s">
        <v>1549</v>
      </c>
      <c r="F48" s="5">
        <v>2013</v>
      </c>
      <c r="G48" s="5" t="s">
        <v>2759</v>
      </c>
      <c r="H48" s="5" t="s">
        <v>2814</v>
      </c>
      <c r="I48" s="5" t="s">
        <v>2795</v>
      </c>
      <c r="J48" s="5" t="s">
        <v>2254</v>
      </c>
      <c r="K48">
        <v>47.286000000000001</v>
      </c>
      <c r="L48">
        <v>1.726</v>
      </c>
      <c r="M48" s="5" t="s">
        <v>2882</v>
      </c>
      <c r="N48" s="5" t="s">
        <v>177</v>
      </c>
      <c r="O48" s="5" t="s">
        <v>9349</v>
      </c>
    </row>
    <row r="49" spans="1:15">
      <c r="A49" s="5" t="s">
        <v>2757</v>
      </c>
      <c r="B49" s="5" t="s">
        <v>6626</v>
      </c>
      <c r="C49" s="5" t="s">
        <v>4822</v>
      </c>
      <c r="D49" s="5" t="s">
        <v>2732</v>
      </c>
      <c r="E49" s="5" t="s">
        <v>1549</v>
      </c>
      <c r="F49" s="5">
        <v>2016</v>
      </c>
      <c r="G49" s="5" t="s">
        <v>2759</v>
      </c>
      <c r="H49" s="5" t="s">
        <v>2814</v>
      </c>
      <c r="I49" s="5" t="s">
        <v>2795</v>
      </c>
      <c r="J49" s="5" t="s">
        <v>2254</v>
      </c>
      <c r="K49">
        <v>47.286000000000001</v>
      </c>
      <c r="L49">
        <v>1.726</v>
      </c>
      <c r="M49" s="5" t="s">
        <v>2882</v>
      </c>
      <c r="N49" s="5" t="s">
        <v>177</v>
      </c>
      <c r="O49" s="5" t="s">
        <v>9349</v>
      </c>
    </row>
    <row r="50" spans="1:15">
      <c r="A50" s="5" t="s">
        <v>3117</v>
      </c>
      <c r="B50" s="5" t="s">
        <v>4717</v>
      </c>
      <c r="C50" s="5" t="s">
        <v>5266</v>
      </c>
      <c r="D50" s="5" t="s">
        <v>149</v>
      </c>
      <c r="E50" s="5" t="s">
        <v>1593</v>
      </c>
      <c r="F50" s="5">
        <v>2013</v>
      </c>
      <c r="G50" s="5" t="s">
        <v>6175</v>
      </c>
      <c r="H50" s="5" t="s">
        <v>2814</v>
      </c>
      <c r="I50" s="5" t="s">
        <v>2992</v>
      </c>
      <c r="J50" s="5" t="s">
        <v>6587</v>
      </c>
      <c r="K50">
        <v>-7.351</v>
      </c>
      <c r="L50">
        <v>157.46799999999999</v>
      </c>
      <c r="M50" s="5" t="s">
        <v>2882</v>
      </c>
      <c r="N50" s="5" t="s">
        <v>177</v>
      </c>
      <c r="O50" s="5" t="s">
        <v>178</v>
      </c>
    </row>
    <row r="51" spans="1:15">
      <c r="A51" s="5" t="s">
        <v>3119</v>
      </c>
      <c r="B51" s="5" t="s">
        <v>4719</v>
      </c>
      <c r="C51" s="5" t="s">
        <v>5360</v>
      </c>
      <c r="D51" s="5" t="s">
        <v>150</v>
      </c>
      <c r="E51" s="5" t="s">
        <v>1593</v>
      </c>
      <c r="F51" s="5">
        <v>2013</v>
      </c>
      <c r="G51" s="5" t="s">
        <v>6175</v>
      </c>
      <c r="H51" s="5" t="s">
        <v>2814</v>
      </c>
      <c r="I51" s="5" t="s">
        <v>2992</v>
      </c>
      <c r="J51" s="5" t="s">
        <v>6587</v>
      </c>
      <c r="K51">
        <v>-7.351</v>
      </c>
      <c r="L51">
        <v>157.46799999999999</v>
      </c>
      <c r="M51" s="5" t="s">
        <v>2882</v>
      </c>
      <c r="N51" s="5" t="s">
        <v>177</v>
      </c>
      <c r="O51" s="5" t="s">
        <v>178</v>
      </c>
    </row>
    <row r="52" spans="1:15">
      <c r="A52" s="5" t="s">
        <v>3114</v>
      </c>
      <c r="B52" s="5" t="s">
        <v>4714</v>
      </c>
      <c r="C52" s="5" t="s">
        <v>5354</v>
      </c>
      <c r="D52" s="5" t="s">
        <v>151</v>
      </c>
      <c r="E52" s="5" t="s">
        <v>1593</v>
      </c>
      <c r="F52" s="5">
        <v>2013</v>
      </c>
      <c r="G52" s="5" t="s">
        <v>6175</v>
      </c>
      <c r="H52" s="5" t="s">
        <v>2814</v>
      </c>
      <c r="I52" s="5" t="s">
        <v>2992</v>
      </c>
      <c r="J52" s="5" t="s">
        <v>6587</v>
      </c>
      <c r="K52">
        <v>-7.351</v>
      </c>
      <c r="L52">
        <v>157.46799999999999</v>
      </c>
      <c r="M52" s="5" t="s">
        <v>2882</v>
      </c>
      <c r="N52" s="5" t="s">
        <v>177</v>
      </c>
      <c r="O52" s="5" t="s">
        <v>178</v>
      </c>
    </row>
    <row r="53" spans="1:15">
      <c r="A53" s="5" t="s">
        <v>3113</v>
      </c>
      <c r="B53" s="5" t="s">
        <v>4713</v>
      </c>
      <c r="C53" s="5" t="s">
        <v>5454</v>
      </c>
      <c r="D53" s="5" t="s">
        <v>152</v>
      </c>
      <c r="E53" s="5" t="s">
        <v>1593</v>
      </c>
      <c r="F53" s="5">
        <v>2013</v>
      </c>
      <c r="G53" s="5" t="s">
        <v>6175</v>
      </c>
      <c r="H53" s="5" t="s">
        <v>2814</v>
      </c>
      <c r="I53" s="5" t="s">
        <v>2992</v>
      </c>
      <c r="J53" s="5" t="s">
        <v>6587</v>
      </c>
      <c r="K53">
        <v>-7.351</v>
      </c>
      <c r="L53">
        <v>157.46799999999999</v>
      </c>
      <c r="M53" s="5" t="s">
        <v>2882</v>
      </c>
      <c r="N53" s="5" t="s">
        <v>177</v>
      </c>
      <c r="O53" s="5" t="s">
        <v>178</v>
      </c>
    </row>
    <row r="54" spans="1:15">
      <c r="A54" s="5" t="s">
        <v>5880</v>
      </c>
      <c r="B54" s="5" t="s">
        <v>4894</v>
      </c>
      <c r="C54" s="5" t="s">
        <v>4895</v>
      </c>
      <c r="D54" s="5" t="s">
        <v>148</v>
      </c>
      <c r="E54" s="5" t="s">
        <v>1593</v>
      </c>
      <c r="F54" s="5">
        <v>2013</v>
      </c>
      <c r="G54" s="5" t="s">
        <v>6175</v>
      </c>
      <c r="H54" s="5" t="s">
        <v>2814</v>
      </c>
      <c r="I54" s="5" t="s">
        <v>2992</v>
      </c>
      <c r="J54" s="5" t="s">
        <v>6587</v>
      </c>
      <c r="K54">
        <v>-7.351</v>
      </c>
      <c r="L54">
        <v>157.46799999999999</v>
      </c>
      <c r="M54" s="5" t="s">
        <v>2882</v>
      </c>
      <c r="N54" s="5" t="s">
        <v>177</v>
      </c>
      <c r="O54" s="5" t="s">
        <v>178</v>
      </c>
    </row>
    <row r="55" spans="1:15">
      <c r="A55" s="5" t="s">
        <v>3118</v>
      </c>
      <c r="B55" s="5" t="s">
        <v>4718</v>
      </c>
      <c r="C55" s="5" t="s">
        <v>5221</v>
      </c>
      <c r="D55" s="5" t="s">
        <v>4742</v>
      </c>
      <c r="E55" s="5" t="s">
        <v>1593</v>
      </c>
      <c r="F55" s="5">
        <v>2013</v>
      </c>
      <c r="G55" s="5" t="s">
        <v>6175</v>
      </c>
      <c r="H55" s="5" t="s">
        <v>2814</v>
      </c>
      <c r="I55" s="5" t="s">
        <v>2992</v>
      </c>
      <c r="J55" s="5" t="s">
        <v>6587</v>
      </c>
      <c r="K55">
        <v>-7.351</v>
      </c>
      <c r="L55">
        <v>157.46799999999999</v>
      </c>
      <c r="M55" s="5" t="s">
        <v>2882</v>
      </c>
      <c r="N55" s="5" t="s">
        <v>177</v>
      </c>
      <c r="O55" s="5" t="s">
        <v>178</v>
      </c>
    </row>
    <row r="56" spans="1:15">
      <c r="A56" s="5" t="s">
        <v>3116</v>
      </c>
      <c r="B56" s="5" t="s">
        <v>4716</v>
      </c>
      <c r="C56" s="5" t="s">
        <v>5525</v>
      </c>
      <c r="D56" s="5" t="s">
        <v>155</v>
      </c>
      <c r="E56" s="5" t="s">
        <v>1593</v>
      </c>
      <c r="F56" s="5">
        <v>2013</v>
      </c>
      <c r="G56" s="5" t="s">
        <v>6175</v>
      </c>
      <c r="H56" s="5" t="s">
        <v>2814</v>
      </c>
      <c r="I56" s="5" t="s">
        <v>2992</v>
      </c>
      <c r="J56" s="5" t="s">
        <v>6587</v>
      </c>
      <c r="K56">
        <v>-7.351</v>
      </c>
      <c r="L56">
        <v>157.46799999999999</v>
      </c>
      <c r="M56" s="5" t="s">
        <v>2882</v>
      </c>
      <c r="N56" s="5" t="s">
        <v>177</v>
      </c>
      <c r="O56" s="5" t="s">
        <v>178</v>
      </c>
    </row>
    <row r="57" spans="1:15">
      <c r="A57" s="137" t="s">
        <v>9311</v>
      </c>
      <c r="B57" s="5" t="s">
        <v>9288</v>
      </c>
      <c r="C57" s="5" t="s">
        <v>9296</v>
      </c>
      <c r="D57" s="5" t="s">
        <v>9288</v>
      </c>
      <c r="E57" s="5" t="s">
        <v>1593</v>
      </c>
      <c r="F57" s="5">
        <v>2016</v>
      </c>
      <c r="G57" s="166" t="s">
        <v>9340</v>
      </c>
      <c r="H57" s="163" t="s">
        <v>9284</v>
      </c>
      <c r="I57" s="5" t="s">
        <v>2826</v>
      </c>
      <c r="J57" s="5" t="s">
        <v>6586</v>
      </c>
      <c r="K57">
        <v>7.94</v>
      </c>
      <c r="L57">
        <v>-4.76</v>
      </c>
      <c r="M57" s="5" t="s">
        <v>2882</v>
      </c>
      <c r="N57" s="5" t="s">
        <v>177</v>
      </c>
      <c r="O57" s="5" t="s">
        <v>9272</v>
      </c>
    </row>
    <row r="58" spans="1:15">
      <c r="A58" s="137" t="s">
        <v>9312</v>
      </c>
      <c r="B58" s="5" t="s">
        <v>9313</v>
      </c>
      <c r="C58" s="5" t="s">
        <v>9295</v>
      </c>
      <c r="D58" s="5" t="s">
        <v>9287</v>
      </c>
      <c r="E58" s="5" t="s">
        <v>1593</v>
      </c>
      <c r="F58" s="5">
        <v>2018</v>
      </c>
      <c r="G58" s="166" t="s">
        <v>9340</v>
      </c>
      <c r="H58" s="163" t="s">
        <v>9284</v>
      </c>
      <c r="I58" s="5" t="s">
        <v>2826</v>
      </c>
      <c r="J58" s="5" t="s">
        <v>6586</v>
      </c>
      <c r="K58">
        <v>7.94</v>
      </c>
      <c r="L58">
        <v>-4.76</v>
      </c>
      <c r="M58" s="5" t="s">
        <v>2882</v>
      </c>
      <c r="N58" s="5" t="s">
        <v>177</v>
      </c>
      <c r="O58" s="5" t="s">
        <v>9293</v>
      </c>
    </row>
    <row r="59" spans="1:15">
      <c r="A59" s="5" t="s">
        <v>896</v>
      </c>
      <c r="B59" s="5" t="s">
        <v>1517</v>
      </c>
      <c r="C59" s="5" t="s">
        <v>4893</v>
      </c>
      <c r="D59" s="5" t="s">
        <v>1517</v>
      </c>
      <c r="E59" s="5" t="s">
        <v>1549</v>
      </c>
      <c r="F59" s="5">
        <v>2009</v>
      </c>
      <c r="G59" s="5" t="s">
        <v>2465</v>
      </c>
      <c r="H59" s="5" t="s">
        <v>2814</v>
      </c>
      <c r="I59" s="5" t="s">
        <v>1788</v>
      </c>
      <c r="J59" s="5" t="s">
        <v>2254</v>
      </c>
      <c r="K59">
        <v>38.789000000000001</v>
      </c>
      <c r="L59">
        <v>-8.4529999999999994</v>
      </c>
      <c r="M59" s="5" t="s">
        <v>2882</v>
      </c>
      <c r="N59" s="5" t="s">
        <v>177</v>
      </c>
      <c r="O59" s="5" t="s">
        <v>178</v>
      </c>
    </row>
    <row r="60" spans="1:15">
      <c r="A60" s="5" t="s">
        <v>898</v>
      </c>
      <c r="B60" s="5" t="s">
        <v>1519</v>
      </c>
      <c r="C60" s="5" t="s">
        <v>4983</v>
      </c>
      <c r="D60" s="5" t="s">
        <v>1519</v>
      </c>
      <c r="E60" s="5" t="s">
        <v>1549</v>
      </c>
      <c r="F60" s="5">
        <v>2010</v>
      </c>
      <c r="G60" s="5" t="s">
        <v>2465</v>
      </c>
      <c r="H60" s="5" t="s">
        <v>2814</v>
      </c>
      <c r="I60" s="5" t="s">
        <v>1788</v>
      </c>
      <c r="J60" s="5" t="s">
        <v>2254</v>
      </c>
      <c r="K60">
        <v>38.789000000000001</v>
      </c>
      <c r="L60">
        <v>-8.4529999999999994</v>
      </c>
      <c r="M60" s="5" t="s">
        <v>2882</v>
      </c>
      <c r="N60" s="5" t="s">
        <v>177</v>
      </c>
      <c r="O60" s="5" t="s">
        <v>178</v>
      </c>
    </row>
    <row r="61" spans="1:15">
      <c r="A61" s="5" t="s">
        <v>899</v>
      </c>
      <c r="B61" s="5" t="s">
        <v>1520</v>
      </c>
      <c r="C61" s="5" t="s">
        <v>5078</v>
      </c>
      <c r="D61" s="5" t="s">
        <v>1520</v>
      </c>
      <c r="E61" s="5" t="s">
        <v>1549</v>
      </c>
      <c r="F61" s="5">
        <v>2010</v>
      </c>
      <c r="G61" s="5" t="s">
        <v>2465</v>
      </c>
      <c r="H61" s="5" t="s">
        <v>2814</v>
      </c>
      <c r="I61" s="5" t="s">
        <v>1788</v>
      </c>
      <c r="J61" s="5" t="s">
        <v>2254</v>
      </c>
      <c r="K61">
        <v>38.789000000000001</v>
      </c>
      <c r="L61">
        <v>-8.4529999999999994</v>
      </c>
      <c r="M61" s="5" t="s">
        <v>2882</v>
      </c>
      <c r="N61" s="5" t="s">
        <v>177</v>
      </c>
      <c r="O61" s="5" t="s">
        <v>178</v>
      </c>
    </row>
    <row r="62" spans="1:15">
      <c r="A62" s="5" t="s">
        <v>901</v>
      </c>
      <c r="B62" s="5" t="s">
        <v>1522</v>
      </c>
      <c r="C62" s="5" t="s">
        <v>5315</v>
      </c>
      <c r="D62" s="5" t="s">
        <v>1522</v>
      </c>
      <c r="E62" s="5" t="s">
        <v>1549</v>
      </c>
      <c r="F62" s="5">
        <v>2010</v>
      </c>
      <c r="G62" s="5" t="s">
        <v>2465</v>
      </c>
      <c r="H62" s="5" t="s">
        <v>2814</v>
      </c>
      <c r="I62" s="5" t="s">
        <v>1788</v>
      </c>
      <c r="J62" s="5" t="s">
        <v>2254</v>
      </c>
      <c r="K62">
        <v>38.789000000000001</v>
      </c>
      <c r="L62">
        <v>-8.4529999999999994</v>
      </c>
      <c r="M62" s="5" t="s">
        <v>2882</v>
      </c>
      <c r="N62" s="5" t="s">
        <v>177</v>
      </c>
      <c r="O62" s="5" t="s">
        <v>178</v>
      </c>
    </row>
    <row r="63" spans="1:15">
      <c r="A63" s="5" t="s">
        <v>902</v>
      </c>
      <c r="B63" s="5" t="s">
        <v>1523</v>
      </c>
      <c r="C63" s="5" t="s">
        <v>5321</v>
      </c>
      <c r="D63" s="5" t="s">
        <v>1523</v>
      </c>
      <c r="E63" s="5" t="s">
        <v>1549</v>
      </c>
      <c r="F63" s="5">
        <v>2011</v>
      </c>
      <c r="G63" s="5" t="s">
        <v>2465</v>
      </c>
      <c r="H63" s="5" t="s">
        <v>2814</v>
      </c>
      <c r="I63" s="5" t="s">
        <v>1788</v>
      </c>
      <c r="J63" s="5" t="s">
        <v>2254</v>
      </c>
      <c r="K63">
        <v>38.789000000000001</v>
      </c>
      <c r="L63">
        <v>-8.4529999999999994</v>
      </c>
      <c r="M63" s="5" t="s">
        <v>2882</v>
      </c>
      <c r="N63" s="5" t="s">
        <v>177</v>
      </c>
      <c r="O63" s="5" t="s">
        <v>178</v>
      </c>
    </row>
    <row r="64" spans="1:15">
      <c r="A64" s="5" t="s">
        <v>903</v>
      </c>
      <c r="B64" s="5" t="s">
        <v>1524</v>
      </c>
      <c r="C64" s="5" t="s">
        <v>5406</v>
      </c>
      <c r="D64" s="5" t="s">
        <v>1524</v>
      </c>
      <c r="E64" s="5" t="s">
        <v>1549</v>
      </c>
      <c r="F64" s="5">
        <v>2011</v>
      </c>
      <c r="G64" s="5" t="s">
        <v>2465</v>
      </c>
      <c r="H64" s="5" t="s">
        <v>2814</v>
      </c>
      <c r="I64" s="5" t="s">
        <v>1788</v>
      </c>
      <c r="J64" s="5" t="s">
        <v>2254</v>
      </c>
      <c r="K64">
        <v>38.789000000000001</v>
      </c>
      <c r="L64">
        <v>-8.4529999999999994</v>
      </c>
      <c r="M64" s="5" t="s">
        <v>2882</v>
      </c>
      <c r="N64" s="5" t="s">
        <v>177</v>
      </c>
      <c r="O64" s="5" t="s">
        <v>178</v>
      </c>
    </row>
    <row r="65" spans="1:15">
      <c r="A65" s="5" t="s">
        <v>904</v>
      </c>
      <c r="B65" s="5" t="s">
        <v>1525</v>
      </c>
      <c r="C65" s="5" t="s">
        <v>4885</v>
      </c>
      <c r="D65" s="5" t="s">
        <v>1525</v>
      </c>
      <c r="E65" s="5" t="s">
        <v>1549</v>
      </c>
      <c r="F65" s="5">
        <v>2012</v>
      </c>
      <c r="G65" s="5" t="s">
        <v>2465</v>
      </c>
      <c r="H65" s="5" t="s">
        <v>2814</v>
      </c>
      <c r="I65" s="5" t="s">
        <v>1788</v>
      </c>
      <c r="J65" s="5" t="s">
        <v>2254</v>
      </c>
      <c r="K65">
        <v>38.789000000000001</v>
      </c>
      <c r="L65">
        <v>-8.4529999999999994</v>
      </c>
      <c r="M65" s="5" t="s">
        <v>2882</v>
      </c>
      <c r="N65" s="5" t="s">
        <v>177</v>
      </c>
      <c r="O65" s="5" t="s">
        <v>178</v>
      </c>
    </row>
    <row r="66" spans="1:15">
      <c r="A66" s="5" t="s">
        <v>908</v>
      </c>
      <c r="B66" s="5" t="s">
        <v>1529</v>
      </c>
      <c r="C66" s="5" t="s">
        <v>4892</v>
      </c>
      <c r="D66" s="5" t="s">
        <v>1529</v>
      </c>
      <c r="E66" s="5" t="s">
        <v>1549</v>
      </c>
      <c r="F66" s="5">
        <v>2013</v>
      </c>
      <c r="G66" s="5" t="s">
        <v>2465</v>
      </c>
      <c r="H66" s="5" t="s">
        <v>2814</v>
      </c>
      <c r="I66" s="5" t="s">
        <v>1788</v>
      </c>
      <c r="J66" s="5" t="s">
        <v>2254</v>
      </c>
      <c r="K66">
        <v>38.789000000000001</v>
      </c>
      <c r="L66">
        <v>-8.4529999999999994</v>
      </c>
      <c r="M66" s="5" t="s">
        <v>2882</v>
      </c>
      <c r="N66" s="5" t="s">
        <v>177</v>
      </c>
      <c r="O66" s="5" t="s">
        <v>178</v>
      </c>
    </row>
    <row r="67" spans="1:15">
      <c r="A67" s="106" t="s">
        <v>909</v>
      </c>
      <c r="B67" s="5" t="s">
        <v>1530</v>
      </c>
      <c r="C67" s="5" t="s">
        <v>5842</v>
      </c>
      <c r="D67" s="5" t="s">
        <v>1530</v>
      </c>
      <c r="E67" s="5" t="s">
        <v>1549</v>
      </c>
      <c r="F67" s="5">
        <v>2013</v>
      </c>
      <c r="G67" s="5" t="s">
        <v>2465</v>
      </c>
      <c r="H67" s="5" t="s">
        <v>2814</v>
      </c>
      <c r="I67" s="5" t="s">
        <v>1788</v>
      </c>
      <c r="J67" s="5" t="s">
        <v>2254</v>
      </c>
      <c r="K67">
        <v>38.789000000000001</v>
      </c>
      <c r="L67">
        <v>-8.4529999999999994</v>
      </c>
      <c r="M67" s="5" t="s">
        <v>2882</v>
      </c>
      <c r="N67" s="5" t="s">
        <v>177</v>
      </c>
      <c r="O67" s="5" t="s">
        <v>178</v>
      </c>
    </row>
    <row r="68" spans="1:15">
      <c r="A68" s="5" t="s">
        <v>910</v>
      </c>
      <c r="B68" s="5" t="s">
        <v>1531</v>
      </c>
      <c r="C68" s="5" t="s">
        <v>5034</v>
      </c>
      <c r="D68" s="5" t="s">
        <v>1531</v>
      </c>
      <c r="E68" s="5" t="s">
        <v>1549</v>
      </c>
      <c r="F68" s="5">
        <v>2013</v>
      </c>
      <c r="G68" s="5" t="s">
        <v>2465</v>
      </c>
      <c r="H68" s="5" t="s">
        <v>2814</v>
      </c>
      <c r="I68" s="5" t="s">
        <v>1788</v>
      </c>
      <c r="J68" s="5" t="s">
        <v>2254</v>
      </c>
      <c r="K68">
        <v>38.789000000000001</v>
      </c>
      <c r="L68">
        <v>-8.4529999999999994</v>
      </c>
      <c r="M68" s="5" t="s">
        <v>2882</v>
      </c>
      <c r="N68" s="5" t="s">
        <v>177</v>
      </c>
      <c r="O68" s="5" t="s">
        <v>178</v>
      </c>
    </row>
    <row r="69" spans="1:15">
      <c r="A69" s="5" t="s">
        <v>911</v>
      </c>
      <c r="B69" s="5" t="s">
        <v>1532</v>
      </c>
      <c r="C69" s="5" t="s">
        <v>5291</v>
      </c>
      <c r="D69" s="5" t="s">
        <v>1532</v>
      </c>
      <c r="E69" s="5" t="s">
        <v>1549</v>
      </c>
      <c r="F69" s="5">
        <v>2013</v>
      </c>
      <c r="G69" s="5" t="s">
        <v>2465</v>
      </c>
      <c r="H69" s="5" t="s">
        <v>2814</v>
      </c>
      <c r="I69" s="5" t="s">
        <v>1788</v>
      </c>
      <c r="J69" s="5" t="s">
        <v>2254</v>
      </c>
      <c r="K69">
        <v>38.789000000000001</v>
      </c>
      <c r="L69">
        <v>-8.4529999999999994</v>
      </c>
      <c r="M69" s="5" t="s">
        <v>2882</v>
      </c>
      <c r="N69" s="5" t="s">
        <v>177</v>
      </c>
      <c r="O69" s="5" t="s">
        <v>178</v>
      </c>
    </row>
    <row r="70" spans="1:15">
      <c r="A70" s="5" t="s">
        <v>912</v>
      </c>
      <c r="B70" s="5" t="s">
        <v>1533</v>
      </c>
      <c r="C70" s="5" t="s">
        <v>5843</v>
      </c>
      <c r="D70" s="5" t="s">
        <v>1533</v>
      </c>
      <c r="E70" s="5" t="s">
        <v>1549</v>
      </c>
      <c r="F70" s="5">
        <v>2013</v>
      </c>
      <c r="G70" s="5" t="s">
        <v>2465</v>
      </c>
      <c r="H70" s="5" t="s">
        <v>2814</v>
      </c>
      <c r="I70" s="5" t="s">
        <v>1788</v>
      </c>
      <c r="J70" s="5" t="s">
        <v>2254</v>
      </c>
      <c r="K70">
        <v>38.789000000000001</v>
      </c>
      <c r="L70">
        <v>-8.4529999999999994</v>
      </c>
      <c r="M70" s="5" t="s">
        <v>2882</v>
      </c>
      <c r="N70" s="5" t="s">
        <v>177</v>
      </c>
      <c r="O70" s="5" t="s">
        <v>178</v>
      </c>
    </row>
    <row r="71" spans="1:15">
      <c r="A71" s="5" t="s">
        <v>913</v>
      </c>
      <c r="B71" s="5" t="s">
        <v>1534</v>
      </c>
      <c r="C71" s="5" t="s">
        <v>5376</v>
      </c>
      <c r="D71" s="5" t="s">
        <v>1534</v>
      </c>
      <c r="E71" s="5" t="s">
        <v>1549</v>
      </c>
      <c r="F71" s="5">
        <v>2013</v>
      </c>
      <c r="G71" s="5" t="s">
        <v>2465</v>
      </c>
      <c r="H71" s="5" t="s">
        <v>2814</v>
      </c>
      <c r="I71" s="5" t="s">
        <v>1788</v>
      </c>
      <c r="J71" s="5" t="s">
        <v>2254</v>
      </c>
      <c r="K71">
        <v>38.789000000000001</v>
      </c>
      <c r="L71">
        <v>-8.4529999999999994</v>
      </c>
      <c r="M71" s="5" t="s">
        <v>2882</v>
      </c>
      <c r="N71" s="5" t="s">
        <v>177</v>
      </c>
      <c r="O71" s="5" t="s">
        <v>178</v>
      </c>
    </row>
    <row r="72" spans="1:15">
      <c r="A72" s="5" t="s">
        <v>914</v>
      </c>
      <c r="B72" s="5" t="s">
        <v>1535</v>
      </c>
      <c r="C72" s="5" t="s">
        <v>5844</v>
      </c>
      <c r="D72" s="5" t="s">
        <v>1535</v>
      </c>
      <c r="E72" s="5" t="s">
        <v>1549</v>
      </c>
      <c r="F72" s="5">
        <v>2014</v>
      </c>
      <c r="G72" s="5" t="s">
        <v>2465</v>
      </c>
      <c r="H72" s="5" t="s">
        <v>2814</v>
      </c>
      <c r="I72" s="5" t="s">
        <v>1788</v>
      </c>
      <c r="J72" s="5" t="s">
        <v>2254</v>
      </c>
      <c r="K72">
        <v>38.789000000000001</v>
      </c>
      <c r="L72">
        <v>-8.4529999999999994</v>
      </c>
      <c r="M72" s="5" t="s">
        <v>2882</v>
      </c>
      <c r="N72" s="5" t="s">
        <v>177</v>
      </c>
      <c r="O72" s="5" t="s">
        <v>178</v>
      </c>
    </row>
    <row r="73" spans="1:15">
      <c r="A73" s="5" t="s">
        <v>915</v>
      </c>
      <c r="B73" s="5" t="s">
        <v>1536</v>
      </c>
      <c r="C73" s="5" t="s">
        <v>5452</v>
      </c>
      <c r="D73" s="5" t="s">
        <v>1536</v>
      </c>
      <c r="E73" s="5" t="s">
        <v>1549</v>
      </c>
      <c r="F73" s="5">
        <v>2014</v>
      </c>
      <c r="G73" s="5" t="s">
        <v>2465</v>
      </c>
      <c r="H73" s="5" t="s">
        <v>2814</v>
      </c>
      <c r="I73" s="5" t="s">
        <v>1788</v>
      </c>
      <c r="J73" s="5" t="s">
        <v>2254</v>
      </c>
      <c r="K73">
        <v>38.789000000000001</v>
      </c>
      <c r="L73">
        <v>-8.4529999999999994</v>
      </c>
      <c r="M73" s="5" t="s">
        <v>2882</v>
      </c>
      <c r="N73" s="5" t="s">
        <v>177</v>
      </c>
      <c r="O73" s="5" t="s">
        <v>178</v>
      </c>
    </row>
    <row r="74" spans="1:15">
      <c r="A74" s="5" t="s">
        <v>916</v>
      </c>
      <c r="B74" s="5" t="s">
        <v>1537</v>
      </c>
      <c r="C74" s="5" t="s">
        <v>5441</v>
      </c>
      <c r="D74" s="5" t="s">
        <v>1537</v>
      </c>
      <c r="E74" s="5" t="s">
        <v>1549</v>
      </c>
      <c r="F74" s="5">
        <v>2014</v>
      </c>
      <c r="G74" s="5" t="s">
        <v>2465</v>
      </c>
      <c r="H74" s="5" t="s">
        <v>2814</v>
      </c>
      <c r="I74" s="5" t="s">
        <v>1788</v>
      </c>
      <c r="J74" s="5" t="s">
        <v>2254</v>
      </c>
      <c r="K74">
        <v>38.789000000000001</v>
      </c>
      <c r="L74">
        <v>-8.4529999999999994</v>
      </c>
      <c r="M74" s="5" t="s">
        <v>2882</v>
      </c>
      <c r="N74" s="5" t="s">
        <v>177</v>
      </c>
      <c r="O74" s="5" t="s">
        <v>178</v>
      </c>
    </row>
    <row r="75" spans="1:15">
      <c r="A75" s="5" t="s">
        <v>917</v>
      </c>
      <c r="B75" s="5" t="s">
        <v>1538</v>
      </c>
      <c r="C75" s="5" t="s">
        <v>4860</v>
      </c>
      <c r="D75" s="5" t="s">
        <v>1538</v>
      </c>
      <c r="E75" s="5" t="s">
        <v>1549</v>
      </c>
      <c r="F75" s="5">
        <v>2014</v>
      </c>
      <c r="G75" s="5" t="s">
        <v>2465</v>
      </c>
      <c r="H75" s="5" t="s">
        <v>2814</v>
      </c>
      <c r="I75" s="5" t="s">
        <v>1788</v>
      </c>
      <c r="J75" s="5" t="s">
        <v>2254</v>
      </c>
      <c r="K75">
        <v>38.789000000000001</v>
      </c>
      <c r="L75">
        <v>-8.4529999999999994</v>
      </c>
      <c r="M75" s="5" t="s">
        <v>2882</v>
      </c>
      <c r="N75" s="5" t="s">
        <v>177</v>
      </c>
      <c r="O75" s="5" t="s">
        <v>178</v>
      </c>
    </row>
    <row r="76" spans="1:15">
      <c r="A76" s="5" t="s">
        <v>918</v>
      </c>
      <c r="B76" s="5" t="s">
        <v>1539</v>
      </c>
      <c r="C76" s="5" t="s">
        <v>5845</v>
      </c>
      <c r="D76" s="5" t="s">
        <v>1539</v>
      </c>
      <c r="E76" s="5" t="s">
        <v>1549</v>
      </c>
      <c r="F76" s="5">
        <v>2014</v>
      </c>
      <c r="G76" s="5" t="s">
        <v>2465</v>
      </c>
      <c r="H76" s="5" t="s">
        <v>2814</v>
      </c>
      <c r="I76" s="5" t="s">
        <v>1788</v>
      </c>
      <c r="J76" s="5" t="s">
        <v>2254</v>
      </c>
      <c r="K76">
        <v>38.789000000000001</v>
      </c>
      <c r="L76">
        <v>-8.4529999999999994</v>
      </c>
      <c r="M76" s="5" t="s">
        <v>2882</v>
      </c>
      <c r="N76" s="5" t="s">
        <v>177</v>
      </c>
      <c r="O76" s="5" t="s">
        <v>178</v>
      </c>
    </row>
    <row r="77" spans="1:15">
      <c r="A77" s="5" t="s">
        <v>919</v>
      </c>
      <c r="B77" s="5" t="s">
        <v>1540</v>
      </c>
      <c r="C77" s="5" t="s">
        <v>4912</v>
      </c>
      <c r="D77" s="5" t="s">
        <v>1540</v>
      </c>
      <c r="E77" s="5" t="s">
        <v>1549</v>
      </c>
      <c r="F77" s="5">
        <v>2014</v>
      </c>
      <c r="G77" s="5" t="s">
        <v>2465</v>
      </c>
      <c r="H77" s="5" t="s">
        <v>2814</v>
      </c>
      <c r="I77" s="5" t="s">
        <v>1788</v>
      </c>
      <c r="J77" s="5" t="s">
        <v>2254</v>
      </c>
      <c r="K77">
        <v>38.789000000000001</v>
      </c>
      <c r="L77">
        <v>-8.4529999999999994</v>
      </c>
      <c r="M77" s="5" t="s">
        <v>2882</v>
      </c>
      <c r="N77" s="5" t="s">
        <v>177</v>
      </c>
      <c r="O77" s="5" t="s">
        <v>178</v>
      </c>
    </row>
    <row r="78" spans="1:15">
      <c r="A78" s="5" t="s">
        <v>6196</v>
      </c>
      <c r="B78" s="5" t="s">
        <v>5849</v>
      </c>
      <c r="C78" s="5" t="s">
        <v>5850</v>
      </c>
      <c r="D78" s="5" t="s">
        <v>5849</v>
      </c>
      <c r="E78" s="5" t="s">
        <v>1549</v>
      </c>
      <c r="F78" s="5" t="s">
        <v>172</v>
      </c>
      <c r="G78" s="81" t="s">
        <v>6171</v>
      </c>
      <c r="H78" s="5" t="s">
        <v>2814</v>
      </c>
      <c r="I78" s="5" t="s">
        <v>2078</v>
      </c>
      <c r="J78" s="5" t="s">
        <v>2253</v>
      </c>
      <c r="K78">
        <v>33.536000000000001</v>
      </c>
      <c r="L78">
        <v>103.251</v>
      </c>
      <c r="M78" s="5" t="s">
        <v>2882</v>
      </c>
      <c r="N78" s="5" t="s">
        <v>177</v>
      </c>
      <c r="O78" s="5" t="s">
        <v>6197</v>
      </c>
    </row>
    <row r="79" spans="1:15">
      <c r="A79" s="5" t="s">
        <v>2109</v>
      </c>
      <c r="B79" s="5" t="s">
        <v>2107</v>
      </c>
      <c r="C79" s="5" t="s">
        <v>4844</v>
      </c>
      <c r="D79" s="5" t="s">
        <v>2107</v>
      </c>
      <c r="E79" s="5" t="s">
        <v>1549</v>
      </c>
      <c r="F79" s="5">
        <v>2015</v>
      </c>
      <c r="G79" s="5" t="s">
        <v>2468</v>
      </c>
      <c r="H79" s="5" t="s">
        <v>2814</v>
      </c>
      <c r="I79" s="5" t="s">
        <v>2078</v>
      </c>
      <c r="J79" s="5" t="s">
        <v>2253</v>
      </c>
      <c r="K79">
        <v>33.536000000000001</v>
      </c>
      <c r="L79">
        <v>103.251</v>
      </c>
      <c r="M79" s="5" t="s">
        <v>2882</v>
      </c>
      <c r="N79" s="5" t="s">
        <v>177</v>
      </c>
      <c r="O79" s="5" t="s">
        <v>9348</v>
      </c>
    </row>
    <row r="80" spans="1:15">
      <c r="A80" s="5" t="s">
        <v>2105</v>
      </c>
      <c r="B80" s="5" t="s">
        <v>2103</v>
      </c>
      <c r="C80" s="5" t="s">
        <v>5286</v>
      </c>
      <c r="D80" s="5" t="s">
        <v>2103</v>
      </c>
      <c r="E80" s="5" t="s">
        <v>1549</v>
      </c>
      <c r="F80" s="5">
        <v>2015</v>
      </c>
      <c r="G80" s="5" t="s">
        <v>2468</v>
      </c>
      <c r="H80" s="5" t="s">
        <v>2814</v>
      </c>
      <c r="I80" s="5" t="s">
        <v>2078</v>
      </c>
      <c r="J80" s="5" t="s">
        <v>2253</v>
      </c>
      <c r="K80">
        <v>33.536000000000001</v>
      </c>
      <c r="L80">
        <v>103.251</v>
      </c>
      <c r="M80" s="5" t="s">
        <v>2882</v>
      </c>
      <c r="N80" s="5" t="s">
        <v>177</v>
      </c>
      <c r="O80" s="5" t="s">
        <v>9348</v>
      </c>
    </row>
    <row r="81" spans="1:15">
      <c r="A81" s="5" t="s">
        <v>2101</v>
      </c>
      <c r="B81" s="5" t="s">
        <v>2099</v>
      </c>
      <c r="C81" s="5" t="s">
        <v>5424</v>
      </c>
      <c r="D81" s="5" t="s">
        <v>2099</v>
      </c>
      <c r="E81" s="5" t="s">
        <v>1549</v>
      </c>
      <c r="F81" s="5">
        <v>2015</v>
      </c>
      <c r="G81" s="5" t="s">
        <v>2468</v>
      </c>
      <c r="H81" s="5" t="s">
        <v>2814</v>
      </c>
      <c r="I81" s="5" t="s">
        <v>2078</v>
      </c>
      <c r="J81" s="5" t="s">
        <v>2253</v>
      </c>
      <c r="K81">
        <v>33.536000000000001</v>
      </c>
      <c r="L81">
        <v>103.251</v>
      </c>
      <c r="M81" s="5" t="s">
        <v>2882</v>
      </c>
      <c r="N81" s="5" t="s">
        <v>177</v>
      </c>
      <c r="O81" s="5" t="s">
        <v>9348</v>
      </c>
    </row>
    <row r="82" spans="1:15">
      <c r="A82" s="5" t="s">
        <v>2093</v>
      </c>
      <c r="B82" s="5" t="s">
        <v>2091</v>
      </c>
      <c r="C82" s="5" t="s">
        <v>5837</v>
      </c>
      <c r="D82" s="5" t="s">
        <v>2091</v>
      </c>
      <c r="E82" s="5" t="s">
        <v>1549</v>
      </c>
      <c r="F82" s="5">
        <v>2015</v>
      </c>
      <c r="G82" s="5" t="s">
        <v>2468</v>
      </c>
      <c r="H82" s="5" t="s">
        <v>2814</v>
      </c>
      <c r="I82" s="5" t="s">
        <v>2078</v>
      </c>
      <c r="J82" s="5" t="s">
        <v>2253</v>
      </c>
      <c r="K82">
        <v>33.536000000000001</v>
      </c>
      <c r="L82">
        <v>103.251</v>
      </c>
      <c r="M82" s="5" t="s">
        <v>2882</v>
      </c>
      <c r="N82" s="5" t="s">
        <v>177</v>
      </c>
      <c r="O82" s="5" t="s">
        <v>9348</v>
      </c>
    </row>
    <row r="83" spans="1:15">
      <c r="A83" s="5" t="s">
        <v>6089</v>
      </c>
      <c r="B83" s="5" t="s">
        <v>2123</v>
      </c>
      <c r="C83" s="5" t="s">
        <v>5835</v>
      </c>
      <c r="D83" s="5" t="s">
        <v>2123</v>
      </c>
      <c r="E83" s="5" t="s">
        <v>1549</v>
      </c>
      <c r="F83" s="5">
        <v>2014</v>
      </c>
      <c r="G83" s="5" t="s">
        <v>2468</v>
      </c>
      <c r="H83" s="5" t="s">
        <v>2814</v>
      </c>
      <c r="I83" s="5" t="s">
        <v>2078</v>
      </c>
      <c r="J83" s="5" t="s">
        <v>2253</v>
      </c>
      <c r="K83">
        <v>33.536000000000001</v>
      </c>
      <c r="L83">
        <v>103.251</v>
      </c>
      <c r="M83" s="5" t="s">
        <v>2882</v>
      </c>
      <c r="N83" s="5" t="s">
        <v>177</v>
      </c>
      <c r="O83" s="5" t="s">
        <v>9348</v>
      </c>
    </row>
    <row r="84" spans="1:15">
      <c r="A84" s="5" t="s">
        <v>2783</v>
      </c>
      <c r="B84" s="5" t="s">
        <v>2119</v>
      </c>
      <c r="C84" s="5" t="s">
        <v>5836</v>
      </c>
      <c r="D84" s="5" t="s">
        <v>2119</v>
      </c>
      <c r="E84" s="5" t="s">
        <v>1549</v>
      </c>
      <c r="F84" s="5">
        <v>2014</v>
      </c>
      <c r="G84" s="5" t="s">
        <v>2468</v>
      </c>
      <c r="H84" s="5" t="s">
        <v>2814</v>
      </c>
      <c r="I84" s="5" t="s">
        <v>2078</v>
      </c>
      <c r="J84" s="5" t="s">
        <v>2253</v>
      </c>
      <c r="K84">
        <v>33.536000000000001</v>
      </c>
      <c r="L84">
        <v>103.251</v>
      </c>
      <c r="M84" s="5" t="s">
        <v>2882</v>
      </c>
      <c r="N84" s="5" t="s">
        <v>177</v>
      </c>
      <c r="O84" s="5" t="s">
        <v>9348</v>
      </c>
    </row>
    <row r="85" spans="1:15">
      <c r="A85" s="5" t="s">
        <v>2784</v>
      </c>
      <c r="B85" s="5" t="s">
        <v>2115</v>
      </c>
      <c r="C85" s="5" t="s">
        <v>5271</v>
      </c>
      <c r="D85" s="5" t="s">
        <v>2115</v>
      </c>
      <c r="E85" s="5" t="s">
        <v>1549</v>
      </c>
      <c r="F85" s="5">
        <v>2014</v>
      </c>
      <c r="G85" s="5" t="s">
        <v>2468</v>
      </c>
      <c r="H85" s="5" t="s">
        <v>2814</v>
      </c>
      <c r="I85" s="5" t="s">
        <v>2078</v>
      </c>
      <c r="J85" s="5" t="s">
        <v>2253</v>
      </c>
      <c r="K85">
        <v>33.536000000000001</v>
      </c>
      <c r="L85">
        <v>103.251</v>
      </c>
      <c r="M85" s="5" t="s">
        <v>2882</v>
      </c>
      <c r="N85" s="5" t="s">
        <v>177</v>
      </c>
      <c r="O85" s="5" t="s">
        <v>9348</v>
      </c>
    </row>
    <row r="86" spans="1:15">
      <c r="A86" s="5" t="s">
        <v>6090</v>
      </c>
      <c r="B86" s="5" t="s">
        <v>2111</v>
      </c>
      <c r="C86" s="5" t="s">
        <v>5063</v>
      </c>
      <c r="D86" s="5" t="s">
        <v>2111</v>
      </c>
      <c r="E86" s="5" t="s">
        <v>1549</v>
      </c>
      <c r="F86" s="5">
        <v>2014</v>
      </c>
      <c r="G86" s="5" t="s">
        <v>2468</v>
      </c>
      <c r="H86" s="5" t="s">
        <v>2814</v>
      </c>
      <c r="I86" s="5" t="s">
        <v>2078</v>
      </c>
      <c r="J86" s="5" t="s">
        <v>2253</v>
      </c>
      <c r="K86">
        <v>33.536000000000001</v>
      </c>
      <c r="L86">
        <v>103.251</v>
      </c>
      <c r="M86" s="5" t="s">
        <v>2882</v>
      </c>
      <c r="N86" s="5" t="s">
        <v>177</v>
      </c>
      <c r="O86" s="5" t="s">
        <v>9348</v>
      </c>
    </row>
  </sheetData>
  <conditionalFormatting sqref="A1">
    <cfRule type="duplicateValues" dxfId="379" priority="6"/>
  </conditionalFormatting>
  <conditionalFormatting sqref="A84 A67:A72 A62:A65 A57:A60 A54:A55 A39:A51 A12:A37 A1:A8">
    <cfRule type="duplicateValues" dxfId="378" priority="7"/>
  </conditionalFormatting>
  <conditionalFormatting sqref="A84 A1:A78">
    <cfRule type="duplicateValues" dxfId="377" priority="8"/>
  </conditionalFormatting>
  <conditionalFormatting sqref="A83">
    <cfRule type="duplicateValues" dxfId="376" priority="4"/>
  </conditionalFormatting>
  <conditionalFormatting sqref="A83">
    <cfRule type="duplicateValues" dxfId="375" priority="3"/>
  </conditionalFormatting>
  <conditionalFormatting sqref="A79:A80">
    <cfRule type="duplicateValues" dxfId="374" priority="5"/>
  </conditionalFormatting>
  <conditionalFormatting sqref="A85">
    <cfRule type="duplicateValues" dxfId="373" priority="2"/>
  </conditionalFormatting>
  <conditionalFormatting sqref="A86">
    <cfRule type="duplicateValues" dxfId="372" priority="1"/>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4D25-8F0C-4F41-973C-50ABD85FBD6A}">
  <dimension ref="A1:BU552"/>
  <sheetViews>
    <sheetView zoomScale="116" workbookViewId="0">
      <selection activeCell="A47" sqref="A47"/>
    </sheetView>
  </sheetViews>
  <sheetFormatPr baseColWidth="10" defaultRowHeight="16"/>
  <cols>
    <col min="1" max="1" width="13.6640625" bestFit="1" customWidth="1"/>
    <col min="2" max="2" width="22.5" bestFit="1" customWidth="1"/>
    <col min="3" max="3" width="36.1640625" bestFit="1" customWidth="1"/>
    <col min="12" max="12" width="13.6640625" style="5" bestFit="1" customWidth="1"/>
    <col min="13" max="13" width="36.1640625" style="5" bestFit="1" customWidth="1"/>
    <col min="14" max="14" width="8" style="5" customWidth="1"/>
    <col min="21" max="21" width="13.33203125" bestFit="1" customWidth="1"/>
    <col min="22" max="22" width="36.1640625" bestFit="1" customWidth="1"/>
    <col min="30" max="30" width="13.33203125" bestFit="1" customWidth="1"/>
    <col min="31" max="31" width="18.83203125" bestFit="1" customWidth="1"/>
    <col min="32" max="32" width="36.1640625" bestFit="1" customWidth="1"/>
    <col min="33" max="33" width="13.33203125" bestFit="1" customWidth="1"/>
    <col min="45" max="45" width="22" customWidth="1"/>
  </cols>
  <sheetData>
    <row r="1" spans="1:73">
      <c r="A1" s="4" t="s">
        <v>6092</v>
      </c>
      <c r="B1" s="4" t="s">
        <v>6628</v>
      </c>
      <c r="C1" s="4" t="s">
        <v>2235</v>
      </c>
      <c r="L1" s="11" t="s">
        <v>3094</v>
      </c>
      <c r="M1" s="5" t="s">
        <v>6132</v>
      </c>
      <c r="N1" s="5" t="s">
        <v>8682</v>
      </c>
      <c r="O1" s="5" t="str">
        <f>VLOOKUP(M1,'All_useable_T.pal_01-2020_refil'!C:AY,36,FALSE)</f>
        <v>-</v>
      </c>
      <c r="S1" s="4"/>
      <c r="T1" s="4"/>
      <c r="U1" s="4" t="s">
        <v>6092</v>
      </c>
      <c r="V1" s="4" t="s">
        <v>2235</v>
      </c>
      <c r="AD1" s="4" t="s">
        <v>6092</v>
      </c>
      <c r="AE1" s="4" t="s">
        <v>6628</v>
      </c>
      <c r="AF1" s="4" t="s">
        <v>2235</v>
      </c>
      <c r="AG1" s="4" t="s">
        <v>6092</v>
      </c>
      <c r="AK1" s="4" t="s">
        <v>8677</v>
      </c>
      <c r="AS1" s="115" t="s">
        <v>9242</v>
      </c>
      <c r="AT1" t="s">
        <v>9243</v>
      </c>
      <c r="AU1" t="s">
        <v>9244</v>
      </c>
      <c r="AV1" t="s">
        <v>9245</v>
      </c>
      <c r="AW1" t="s">
        <v>9246</v>
      </c>
      <c r="AX1" t="s">
        <v>9247</v>
      </c>
      <c r="AY1" t="s">
        <v>9248</v>
      </c>
      <c r="AZ1" t="s">
        <v>9249</v>
      </c>
      <c r="BA1" t="s">
        <v>9250</v>
      </c>
      <c r="BB1" t="s">
        <v>9251</v>
      </c>
      <c r="BC1" t="s">
        <v>9252</v>
      </c>
      <c r="BD1" t="s">
        <v>9253</v>
      </c>
      <c r="BE1" t="s">
        <v>9254</v>
      </c>
      <c r="BF1" t="s">
        <v>6643</v>
      </c>
      <c r="BG1" t="s">
        <v>9255</v>
      </c>
      <c r="BH1" t="s">
        <v>9256</v>
      </c>
      <c r="BI1" t="s">
        <v>9257</v>
      </c>
      <c r="BJ1" t="s">
        <v>9258</v>
      </c>
      <c r="BK1" t="s">
        <v>9259</v>
      </c>
      <c r="BL1" t="s">
        <v>6649</v>
      </c>
      <c r="BM1" t="s">
        <v>6650</v>
      </c>
      <c r="BN1" t="s">
        <v>6651</v>
      </c>
      <c r="BO1" t="s">
        <v>6652</v>
      </c>
      <c r="BP1" t="s">
        <v>6653</v>
      </c>
      <c r="BQ1" t="s">
        <v>6654</v>
      </c>
      <c r="BR1" t="s">
        <v>6655</v>
      </c>
      <c r="BS1" t="s">
        <v>6656</v>
      </c>
      <c r="BT1" t="s">
        <v>9260</v>
      </c>
      <c r="BU1" t="s">
        <v>6658</v>
      </c>
    </row>
    <row r="2" spans="1:73">
      <c r="A2" s="5" t="s">
        <v>3115</v>
      </c>
      <c r="B2" s="5" t="s">
        <v>4715</v>
      </c>
      <c r="C2" s="5" t="s">
        <v>5524</v>
      </c>
      <c r="L2" s="5" t="s">
        <v>3095</v>
      </c>
      <c r="M2" s="5" t="s">
        <v>6131</v>
      </c>
      <c r="N2" s="5" t="s">
        <v>8682</v>
      </c>
      <c r="O2" s="5" t="str">
        <f>VLOOKUP(M2,'All_useable_T.pal_01-2020_refil'!C:AY,36,FALSE)</f>
        <v>-</v>
      </c>
      <c r="S2" s="5"/>
      <c r="T2" s="5"/>
      <c r="U2" s="5" t="s">
        <v>3129</v>
      </c>
      <c r="V2" s="5" t="s">
        <v>3448</v>
      </c>
      <c r="AD2" s="5" t="s">
        <v>1353</v>
      </c>
      <c r="AE2" s="5" t="s">
        <v>1961</v>
      </c>
      <c r="AF2" s="5" t="s">
        <v>5620</v>
      </c>
      <c r="AG2" s="5" t="s">
        <v>1353</v>
      </c>
      <c r="AK2" s="5">
        <v>1</v>
      </c>
      <c r="AS2" s="115" t="s">
        <v>9262</v>
      </c>
      <c r="AT2">
        <v>27</v>
      </c>
      <c r="AU2">
        <v>11</v>
      </c>
      <c r="AV2">
        <v>8</v>
      </c>
      <c r="AW2">
        <v>8</v>
      </c>
      <c r="AX2">
        <v>6</v>
      </c>
      <c r="AY2">
        <v>5</v>
      </c>
      <c r="AZ2">
        <v>1135729</v>
      </c>
      <c r="BA2">
        <v>1126622</v>
      </c>
      <c r="BB2">
        <v>1120721</v>
      </c>
      <c r="BC2">
        <v>1120721</v>
      </c>
      <c r="BD2">
        <v>1094162</v>
      </c>
      <c r="BE2">
        <v>1058070</v>
      </c>
      <c r="BF2">
        <v>19</v>
      </c>
      <c r="BG2">
        <v>299276</v>
      </c>
      <c r="BH2">
        <v>1132598</v>
      </c>
      <c r="BI2">
        <v>1139633</v>
      </c>
      <c r="BJ2">
        <v>52.76</v>
      </c>
      <c r="BK2">
        <v>52.79</v>
      </c>
      <c r="BL2">
        <v>287364</v>
      </c>
      <c r="BM2">
        <v>287364</v>
      </c>
      <c r="BN2">
        <v>171629</v>
      </c>
      <c r="BO2">
        <v>171629</v>
      </c>
      <c r="BP2">
        <v>2</v>
      </c>
      <c r="BQ2">
        <v>2</v>
      </c>
      <c r="BR2">
        <v>4</v>
      </c>
      <c r="BS2">
        <v>4</v>
      </c>
      <c r="BT2">
        <v>0</v>
      </c>
      <c r="BU2" t="s">
        <v>172</v>
      </c>
    </row>
    <row r="3" spans="1:73">
      <c r="A3" s="5" t="s">
        <v>3113</v>
      </c>
      <c r="B3" s="5" t="s">
        <v>4713</v>
      </c>
      <c r="C3" s="5" t="s">
        <v>5454</v>
      </c>
      <c r="L3" s="5" t="s">
        <v>3096</v>
      </c>
      <c r="M3" s="5" t="s">
        <v>5654</v>
      </c>
      <c r="N3" s="5" t="s">
        <v>8682</v>
      </c>
      <c r="O3" s="5" t="str">
        <f>VLOOKUP(M3,'All_useable_T.pal_01-2020_refil'!C:AY,36,FALSE)</f>
        <v>-</v>
      </c>
      <c r="S3" s="5"/>
      <c r="T3" s="5"/>
      <c r="U3" s="5" t="s">
        <v>3130</v>
      </c>
      <c r="V3" s="5" t="s">
        <v>3449</v>
      </c>
      <c r="AD3" s="5" t="s">
        <v>1321</v>
      </c>
      <c r="AE3" s="5" t="s">
        <v>460</v>
      </c>
      <c r="AF3" s="5" t="s">
        <v>5541</v>
      </c>
      <c r="AG3" s="5" t="s">
        <v>1321</v>
      </c>
      <c r="AK3" s="5">
        <v>109</v>
      </c>
      <c r="AS3" s="115" t="s">
        <v>9263</v>
      </c>
      <c r="AT3">
        <v>25</v>
      </c>
      <c r="AU3">
        <v>12</v>
      </c>
      <c r="AV3">
        <v>8</v>
      </c>
      <c r="AW3">
        <v>8</v>
      </c>
      <c r="AX3">
        <v>7</v>
      </c>
      <c r="AY3">
        <v>5</v>
      </c>
      <c r="AZ3">
        <v>1135226</v>
      </c>
      <c r="BA3">
        <v>1127800</v>
      </c>
      <c r="BB3">
        <v>1120354</v>
      </c>
      <c r="BC3">
        <v>1120354</v>
      </c>
      <c r="BD3">
        <v>1104576</v>
      </c>
      <c r="BE3">
        <v>1038670</v>
      </c>
      <c r="BF3">
        <v>18</v>
      </c>
      <c r="BG3">
        <v>299617</v>
      </c>
      <c r="BH3">
        <v>1132436</v>
      </c>
      <c r="BI3">
        <v>1139633</v>
      </c>
      <c r="BJ3">
        <v>52.76</v>
      </c>
      <c r="BK3">
        <v>52.79</v>
      </c>
      <c r="BL3">
        <v>267777</v>
      </c>
      <c r="BM3">
        <v>173002</v>
      </c>
      <c r="BN3">
        <v>171523</v>
      </c>
      <c r="BO3">
        <v>171523</v>
      </c>
      <c r="BP3">
        <v>2</v>
      </c>
      <c r="BQ3">
        <v>3</v>
      </c>
      <c r="BR3">
        <v>4</v>
      </c>
      <c r="BS3">
        <v>4</v>
      </c>
      <c r="BT3">
        <v>0</v>
      </c>
      <c r="BU3" t="s">
        <v>172</v>
      </c>
    </row>
    <row r="4" spans="1:73">
      <c r="A4" s="5" t="s">
        <v>3114</v>
      </c>
      <c r="B4" s="5" t="s">
        <v>4714</v>
      </c>
      <c r="C4" s="5" t="s">
        <v>5354</v>
      </c>
      <c r="L4" s="5" t="s">
        <v>3097</v>
      </c>
      <c r="M4" s="5" t="s">
        <v>5659</v>
      </c>
      <c r="N4" s="5" t="s">
        <v>8682</v>
      </c>
      <c r="O4" s="5" t="str">
        <f>VLOOKUP(M4,'All_useable_T.pal_01-2020_refil'!C:AY,36,FALSE)</f>
        <v>-</v>
      </c>
      <c r="S4" s="5"/>
      <c r="T4" s="5"/>
      <c r="U4" s="5" t="s">
        <v>3131</v>
      </c>
      <c r="V4" s="5" t="s">
        <v>3450</v>
      </c>
      <c r="AD4" s="5" t="s">
        <v>1318</v>
      </c>
      <c r="AE4" s="5" t="s">
        <v>451</v>
      </c>
      <c r="AF4" s="5" t="s">
        <v>5492</v>
      </c>
      <c r="AG4" s="5" t="s">
        <v>1318</v>
      </c>
      <c r="AK4" s="5">
        <v>18</v>
      </c>
      <c r="AS4" s="115" t="s">
        <v>9261</v>
      </c>
      <c r="AT4">
        <v>22</v>
      </c>
      <c r="AU4">
        <v>9</v>
      </c>
      <c r="AV4">
        <v>7</v>
      </c>
      <c r="AW4">
        <v>7</v>
      </c>
      <c r="AX4">
        <v>6</v>
      </c>
      <c r="AY4">
        <v>5</v>
      </c>
      <c r="AZ4">
        <v>1134135</v>
      </c>
      <c r="BA4">
        <v>1126394</v>
      </c>
      <c r="BB4">
        <v>1124155</v>
      </c>
      <c r="BC4">
        <v>1124155</v>
      </c>
      <c r="BD4">
        <v>1108388</v>
      </c>
      <c r="BE4">
        <v>1072241</v>
      </c>
      <c r="BF4">
        <v>16</v>
      </c>
      <c r="BG4">
        <v>299472</v>
      </c>
      <c r="BH4">
        <v>1131844</v>
      </c>
      <c r="BI4">
        <v>1139633</v>
      </c>
      <c r="BJ4">
        <v>52.75</v>
      </c>
      <c r="BK4">
        <v>52.79</v>
      </c>
      <c r="BL4">
        <v>298051</v>
      </c>
      <c r="BM4">
        <v>298051</v>
      </c>
      <c r="BN4">
        <v>173002</v>
      </c>
      <c r="BO4">
        <v>173002</v>
      </c>
      <c r="BP4">
        <v>2</v>
      </c>
      <c r="BQ4">
        <v>2</v>
      </c>
      <c r="BR4">
        <v>4</v>
      </c>
      <c r="BS4">
        <v>4</v>
      </c>
      <c r="BT4">
        <v>0</v>
      </c>
      <c r="BU4" t="s">
        <v>172</v>
      </c>
    </row>
    <row r="5" spans="1:73">
      <c r="A5" s="5" t="s">
        <v>3116</v>
      </c>
      <c r="B5" s="5" t="s">
        <v>4716</v>
      </c>
      <c r="C5" s="5" t="s">
        <v>5525</v>
      </c>
      <c r="L5" s="5" t="s">
        <v>3099</v>
      </c>
      <c r="M5" s="5" t="s">
        <v>5438</v>
      </c>
      <c r="N5" s="5" t="s">
        <v>8682</v>
      </c>
      <c r="O5" s="5" t="str">
        <f>VLOOKUP(M5,'All_useable_T.pal_01-2020_refil'!C:AY,36,FALSE)</f>
        <v>-</v>
      </c>
      <c r="S5" s="5"/>
      <c r="T5" s="5"/>
      <c r="U5" s="5" t="s">
        <v>3132</v>
      </c>
      <c r="V5" s="5" t="s">
        <v>3451</v>
      </c>
      <c r="AD5" s="5" t="s">
        <v>1357</v>
      </c>
      <c r="AE5" s="5" t="s">
        <v>1427</v>
      </c>
      <c r="AF5" s="5" t="s">
        <v>5628</v>
      </c>
      <c r="AG5" s="5" t="s">
        <v>1357</v>
      </c>
      <c r="AK5" s="5">
        <v>33</v>
      </c>
      <c r="AS5" s="37"/>
    </row>
    <row r="6" spans="1:73">
      <c r="A6" s="5" t="s">
        <v>3118</v>
      </c>
      <c r="B6" s="5" t="s">
        <v>4718</v>
      </c>
      <c r="C6" s="5" t="s">
        <v>5221</v>
      </c>
      <c r="L6" s="5" t="s">
        <v>3100</v>
      </c>
      <c r="M6" s="5" t="s">
        <v>5487</v>
      </c>
      <c r="N6" s="5" t="s">
        <v>8682</v>
      </c>
      <c r="O6" s="5" t="str">
        <f>VLOOKUP(M6,'All_useable_T.pal_01-2020_refil'!C:AY,36,FALSE)</f>
        <v>-</v>
      </c>
      <c r="S6" s="5"/>
      <c r="T6" s="5"/>
      <c r="U6" s="5" t="s">
        <v>3133</v>
      </c>
      <c r="V6" s="5" t="s">
        <v>3452</v>
      </c>
      <c r="AD6" s="5" t="s">
        <v>1358</v>
      </c>
      <c r="AE6" s="5" t="s">
        <v>1421</v>
      </c>
      <c r="AF6" s="5" t="s">
        <v>5625</v>
      </c>
      <c r="AG6" s="5" t="s">
        <v>1358</v>
      </c>
      <c r="AK6" s="5">
        <v>22</v>
      </c>
    </row>
    <row r="7" spans="1:73">
      <c r="A7" s="5" t="s">
        <v>3119</v>
      </c>
      <c r="B7" s="5" t="s">
        <v>4719</v>
      </c>
      <c r="C7" s="5" t="s">
        <v>5360</v>
      </c>
      <c r="L7" s="5" t="s">
        <v>3101</v>
      </c>
      <c r="M7" s="5" t="s">
        <v>5449</v>
      </c>
      <c r="N7" s="5" t="s">
        <v>8682</v>
      </c>
      <c r="O7" s="5" t="str">
        <f>VLOOKUP(M7,'All_useable_T.pal_01-2020_refil'!C:AY,36,FALSE)</f>
        <v>-</v>
      </c>
      <c r="S7" s="5"/>
      <c r="T7" s="5"/>
      <c r="U7" s="5" t="s">
        <v>3134</v>
      </c>
      <c r="V7" s="5" t="s">
        <v>3453</v>
      </c>
      <c r="AD7" s="5" t="s">
        <v>510</v>
      </c>
      <c r="AE7" s="5" t="s">
        <v>508</v>
      </c>
      <c r="AF7" s="5" t="s">
        <v>5557</v>
      </c>
      <c r="AG7" s="5" t="s">
        <v>510</v>
      </c>
      <c r="AK7" s="5">
        <v>39</v>
      </c>
    </row>
    <row r="8" spans="1:73">
      <c r="A8" s="5" t="s">
        <v>3096</v>
      </c>
      <c r="B8" s="5" t="s">
        <v>5653</v>
      </c>
      <c r="C8" s="5" t="s">
        <v>5654</v>
      </c>
      <c r="L8" s="11" t="s">
        <v>3102</v>
      </c>
      <c r="M8" s="5" t="s">
        <v>5473</v>
      </c>
      <c r="N8" s="5" t="s">
        <v>8682</v>
      </c>
      <c r="O8" s="5" t="str">
        <f>VLOOKUP(M8,'All_useable_T.pal_01-2020_refil'!C:AY,36,FALSE)</f>
        <v>-</v>
      </c>
      <c r="S8" s="5"/>
      <c r="T8" s="5"/>
      <c r="U8" s="5" t="s">
        <v>3135</v>
      </c>
      <c r="V8" s="5" t="s">
        <v>3454</v>
      </c>
      <c r="AD8" s="5" t="s">
        <v>1359</v>
      </c>
      <c r="AE8" s="5" t="s">
        <v>1423</v>
      </c>
      <c r="AF8" s="5" t="s">
        <v>5626</v>
      </c>
      <c r="AG8" s="5" t="s">
        <v>1359</v>
      </c>
      <c r="AK8" s="5">
        <v>140</v>
      </c>
    </row>
    <row r="9" spans="1:73">
      <c r="A9" s="5" t="s">
        <v>3097</v>
      </c>
      <c r="B9" s="5" t="s">
        <v>5658</v>
      </c>
      <c r="C9" s="5" t="s">
        <v>5659</v>
      </c>
      <c r="L9" s="5" t="s">
        <v>3103</v>
      </c>
      <c r="M9" s="5" t="s">
        <v>6130</v>
      </c>
      <c r="N9" s="5" t="s">
        <v>8682</v>
      </c>
      <c r="O9" s="5" t="str">
        <f>VLOOKUP(M9,'All_useable_T.pal_01-2020_refil'!C:AY,36,FALSE)</f>
        <v>-</v>
      </c>
      <c r="S9" s="5"/>
      <c r="T9" s="5"/>
      <c r="U9" s="5" t="s">
        <v>3136</v>
      </c>
      <c r="V9" s="5" t="s">
        <v>3455</v>
      </c>
      <c r="AD9" s="5" t="s">
        <v>1360</v>
      </c>
      <c r="AE9" s="5" t="s">
        <v>1429</v>
      </c>
      <c r="AF9" s="5" t="s">
        <v>5629</v>
      </c>
      <c r="AG9" s="5" t="s">
        <v>1360</v>
      </c>
      <c r="AK9" s="5">
        <v>1</v>
      </c>
    </row>
    <row r="10" spans="1:73">
      <c r="A10" s="5" t="s">
        <v>3095</v>
      </c>
      <c r="B10" s="81" t="s">
        <v>6161</v>
      </c>
      <c r="C10" s="5" t="s">
        <v>6131</v>
      </c>
      <c r="L10" s="5" t="s">
        <v>3104</v>
      </c>
      <c r="M10" s="5" t="s">
        <v>6127</v>
      </c>
      <c r="N10" s="5" t="s">
        <v>8682</v>
      </c>
      <c r="O10" s="5" t="str">
        <f>VLOOKUP(M10,'All_useable_T.pal_01-2020_refil'!C:AY,36,FALSE)</f>
        <v>-</v>
      </c>
      <c r="S10" s="5"/>
      <c r="T10" s="5"/>
      <c r="U10" s="5" t="s">
        <v>3137</v>
      </c>
      <c r="V10" s="5" t="s">
        <v>3456</v>
      </c>
      <c r="AD10" s="5" t="s">
        <v>475</v>
      </c>
      <c r="AE10" s="5" t="s">
        <v>1931</v>
      </c>
      <c r="AF10" s="5" t="s">
        <v>5530</v>
      </c>
      <c r="AG10" s="5" t="s">
        <v>475</v>
      </c>
      <c r="AK10" s="5">
        <v>14</v>
      </c>
    </row>
    <row r="11" spans="1:73">
      <c r="A11" s="5" t="s">
        <v>3105</v>
      </c>
      <c r="B11" s="81" t="s">
        <v>6150</v>
      </c>
      <c r="C11" s="5" t="s">
        <v>6120</v>
      </c>
      <c r="L11" s="5" t="s">
        <v>3105</v>
      </c>
      <c r="M11" s="5" t="s">
        <v>6120</v>
      </c>
      <c r="N11" s="5" t="s">
        <v>8682</v>
      </c>
      <c r="O11" s="5" t="str">
        <f>VLOOKUP(M11,'All_useable_T.pal_01-2020_refil'!C:AY,36,FALSE)</f>
        <v>-</v>
      </c>
      <c r="S11" s="5"/>
      <c r="T11" s="5"/>
      <c r="U11" s="5" t="s">
        <v>3139</v>
      </c>
      <c r="V11" s="5" t="s">
        <v>3458</v>
      </c>
      <c r="AD11" s="5" t="s">
        <v>1361</v>
      </c>
      <c r="AE11" s="5" t="s">
        <v>1954</v>
      </c>
      <c r="AF11" s="5" t="s">
        <v>5612</v>
      </c>
      <c r="AG11" s="5" t="s">
        <v>1361</v>
      </c>
      <c r="AK11" s="5">
        <v>1</v>
      </c>
    </row>
    <row r="12" spans="1:73">
      <c r="A12" s="5" t="s">
        <v>3093</v>
      </c>
      <c r="B12" s="81" t="s">
        <v>6155</v>
      </c>
      <c r="C12" s="5" t="s">
        <v>6125</v>
      </c>
      <c r="L12" s="11" t="s">
        <v>3106</v>
      </c>
      <c r="M12" s="5" t="s">
        <v>5387</v>
      </c>
      <c r="N12" s="5" t="s">
        <v>8682</v>
      </c>
      <c r="O12" s="5" t="str">
        <f>VLOOKUP(M12,'All_useable_T.pal_01-2020_refil'!C:AY,36,FALSE)</f>
        <v>-</v>
      </c>
      <c r="S12" s="5"/>
      <c r="T12" s="5"/>
      <c r="U12" s="5" t="s">
        <v>3140</v>
      </c>
      <c r="V12" s="5" t="s">
        <v>3459</v>
      </c>
      <c r="AD12" s="5" t="s">
        <v>1362</v>
      </c>
      <c r="AE12" s="5" t="s">
        <v>1956</v>
      </c>
      <c r="AF12" s="5" t="s">
        <v>5615</v>
      </c>
      <c r="AG12" s="5" t="s">
        <v>1362</v>
      </c>
      <c r="AK12" s="5">
        <v>1</v>
      </c>
    </row>
    <row r="13" spans="1:73">
      <c r="A13" s="5" t="s">
        <v>3117</v>
      </c>
      <c r="B13" s="5" t="s">
        <v>4717</v>
      </c>
      <c r="C13" s="5" t="s">
        <v>5266</v>
      </c>
      <c r="L13" s="5" t="s">
        <v>3107</v>
      </c>
      <c r="M13" s="5" t="s">
        <v>6126</v>
      </c>
      <c r="N13" s="5" t="s">
        <v>8682</v>
      </c>
      <c r="O13" s="5" t="str">
        <f>VLOOKUP(M13,'All_useable_T.pal_01-2020_refil'!C:AY,36,FALSE)</f>
        <v>-</v>
      </c>
      <c r="S13" s="5"/>
      <c r="T13" s="5"/>
      <c r="U13" s="5" t="s">
        <v>3141</v>
      </c>
      <c r="V13" s="5" t="s">
        <v>3460</v>
      </c>
      <c r="AD13" s="5" t="s">
        <v>518</v>
      </c>
      <c r="AE13" s="5" t="s">
        <v>516</v>
      </c>
      <c r="AF13" s="5" t="s">
        <v>5560</v>
      </c>
      <c r="AG13" s="5" t="s">
        <v>518</v>
      </c>
      <c r="AK13" s="5">
        <v>16</v>
      </c>
    </row>
    <row r="14" spans="1:73">
      <c r="A14" s="5" t="s">
        <v>3094</v>
      </c>
      <c r="B14" s="81" t="s">
        <v>6162</v>
      </c>
      <c r="C14" s="5" t="s">
        <v>6132</v>
      </c>
      <c r="L14" s="5" t="s">
        <v>3109</v>
      </c>
      <c r="M14" s="5" t="s">
        <v>6129</v>
      </c>
      <c r="N14" s="5" t="s">
        <v>8682</v>
      </c>
      <c r="O14" s="5" t="str">
        <f>VLOOKUP(M14,'All_useable_T.pal_01-2020_refil'!C:AY,36,FALSE)</f>
        <v>-</v>
      </c>
      <c r="S14" s="5"/>
      <c r="T14" s="5"/>
      <c r="U14" s="5" t="s">
        <v>3142</v>
      </c>
      <c r="V14" s="5" t="s">
        <v>3461</v>
      </c>
      <c r="AD14" s="5" t="s">
        <v>1364</v>
      </c>
      <c r="AE14" s="5" t="s">
        <v>1963</v>
      </c>
      <c r="AF14" s="5" t="s">
        <v>5622</v>
      </c>
      <c r="AG14" s="5" t="s">
        <v>1364</v>
      </c>
      <c r="AK14" s="5">
        <v>24</v>
      </c>
    </row>
    <row r="15" spans="1:73">
      <c r="A15" s="5" t="s">
        <v>3100</v>
      </c>
      <c r="B15" s="5" t="s">
        <v>5486</v>
      </c>
      <c r="C15" s="5" t="s">
        <v>5487</v>
      </c>
      <c r="L15" s="5" t="s">
        <v>3110</v>
      </c>
      <c r="M15" s="5" t="s">
        <v>5351</v>
      </c>
      <c r="N15" s="5" t="s">
        <v>8682</v>
      </c>
      <c r="O15" s="5" t="str">
        <f>VLOOKUP(M15,'All_useable_T.pal_01-2020_refil'!C:AY,36,FALSE)</f>
        <v>-</v>
      </c>
      <c r="S15" s="5"/>
      <c r="T15" s="5"/>
      <c r="U15" s="5" t="s">
        <v>3143</v>
      </c>
      <c r="V15" s="5" t="s">
        <v>3462</v>
      </c>
      <c r="AD15" s="5" t="s">
        <v>1365</v>
      </c>
      <c r="AE15" s="5" t="s">
        <v>1425</v>
      </c>
      <c r="AF15" s="5" t="s">
        <v>5627</v>
      </c>
      <c r="AG15" s="5" t="s">
        <v>1365</v>
      </c>
      <c r="AK15" s="5">
        <v>23</v>
      </c>
    </row>
    <row r="16" spans="1:73">
      <c r="A16" s="5" t="s">
        <v>3099</v>
      </c>
      <c r="B16" s="5" t="s">
        <v>5437</v>
      </c>
      <c r="C16" s="5" t="s">
        <v>5438</v>
      </c>
      <c r="L16" s="5" t="s">
        <v>3111</v>
      </c>
      <c r="M16" s="5" t="s">
        <v>5362</v>
      </c>
      <c r="N16" s="5" t="s">
        <v>8682</v>
      </c>
      <c r="O16" s="5" t="str">
        <f>VLOOKUP(M16,'All_useable_T.pal_01-2020_refil'!C:AY,36,FALSE)</f>
        <v>-</v>
      </c>
      <c r="S16" s="5"/>
      <c r="T16" s="5"/>
      <c r="U16" s="5" t="s">
        <v>3144</v>
      </c>
      <c r="V16" s="5" t="s">
        <v>3463</v>
      </c>
      <c r="AD16" s="5" t="s">
        <v>472</v>
      </c>
      <c r="AE16" s="5" t="s">
        <v>470</v>
      </c>
      <c r="AF16" s="5" t="s">
        <v>5544</v>
      </c>
      <c r="AG16" s="5" t="s">
        <v>472</v>
      </c>
      <c r="AK16" s="5">
        <v>24</v>
      </c>
    </row>
    <row r="17" spans="1:37">
      <c r="A17" s="5" t="s">
        <v>3107</v>
      </c>
      <c r="B17" s="81" t="s">
        <v>6156</v>
      </c>
      <c r="C17" s="5" t="s">
        <v>6126</v>
      </c>
      <c r="L17" s="5" t="s">
        <v>3113</v>
      </c>
      <c r="M17" s="5" t="s">
        <v>5454</v>
      </c>
      <c r="N17" s="5" t="s">
        <v>8682</v>
      </c>
      <c r="O17" s="5" t="str">
        <f>VLOOKUP(M17,'All_useable_T.pal_01-2020_refil'!C:AY,36,FALSE)</f>
        <v>-</v>
      </c>
      <c r="S17" s="5"/>
      <c r="T17" s="5"/>
      <c r="U17" s="5" t="s">
        <v>3145</v>
      </c>
      <c r="V17" s="5" t="s">
        <v>3464</v>
      </c>
      <c r="AD17" s="5" t="s">
        <v>1366</v>
      </c>
      <c r="AE17" s="5" t="s">
        <v>1953</v>
      </c>
      <c r="AF17" s="5" t="s">
        <v>5611</v>
      </c>
      <c r="AG17" s="5" t="s">
        <v>1366</v>
      </c>
      <c r="AK17" s="5">
        <v>18</v>
      </c>
    </row>
    <row r="18" spans="1:37">
      <c r="A18" s="5" t="s">
        <v>3106</v>
      </c>
      <c r="B18" s="5" t="s">
        <v>5386</v>
      </c>
      <c r="C18" s="5" t="s">
        <v>5387</v>
      </c>
      <c r="L18" s="5" t="s">
        <v>3114</v>
      </c>
      <c r="M18" s="5" t="s">
        <v>5354</v>
      </c>
      <c r="N18" s="5" t="s">
        <v>8682</v>
      </c>
      <c r="O18" s="5" t="str">
        <f>VLOOKUP(M18,'All_useable_T.pal_01-2020_refil'!C:AY,36,FALSE)</f>
        <v>-</v>
      </c>
      <c r="S18" s="5"/>
      <c r="T18" s="5"/>
      <c r="U18" s="5" t="s">
        <v>3146</v>
      </c>
      <c r="V18" s="5" t="s">
        <v>3465</v>
      </c>
      <c r="AD18" s="5" t="s">
        <v>1367</v>
      </c>
      <c r="AE18" s="5" t="s">
        <v>1431</v>
      </c>
      <c r="AF18" s="5" t="s">
        <v>5630</v>
      </c>
      <c r="AG18" s="5" t="s">
        <v>1367</v>
      </c>
      <c r="AK18" s="5">
        <v>23</v>
      </c>
    </row>
    <row r="19" spans="1:37">
      <c r="A19" s="5" t="s">
        <v>3104</v>
      </c>
      <c r="B19" s="81" t="s">
        <v>6157</v>
      </c>
      <c r="C19" s="5" t="s">
        <v>6127</v>
      </c>
      <c r="L19" s="5" t="s">
        <v>3115</v>
      </c>
      <c r="M19" s="5" t="s">
        <v>5524</v>
      </c>
      <c r="N19" s="5" t="s">
        <v>8682</v>
      </c>
      <c r="O19" s="5" t="str">
        <f>VLOOKUP(M19,'All_useable_T.pal_01-2020_refil'!C:AY,36,FALSE)</f>
        <v>-</v>
      </c>
      <c r="S19" s="5"/>
      <c r="T19" s="5"/>
      <c r="U19" s="5" t="s">
        <v>3147</v>
      </c>
      <c r="V19" s="5" t="s">
        <v>3466</v>
      </c>
      <c r="AD19" s="5" t="s">
        <v>1334</v>
      </c>
      <c r="AE19" s="5" t="s">
        <v>546</v>
      </c>
      <c r="AF19" s="5" t="s">
        <v>5296</v>
      </c>
      <c r="AG19" s="5" t="s">
        <v>1334</v>
      </c>
      <c r="AK19" s="5">
        <v>25</v>
      </c>
    </row>
    <row r="20" spans="1:37">
      <c r="A20" s="5" t="s">
        <v>3101</v>
      </c>
      <c r="B20" s="5" t="s">
        <v>5448</v>
      </c>
      <c r="C20" s="5" t="s">
        <v>5449</v>
      </c>
      <c r="L20" s="5" t="s">
        <v>3116</v>
      </c>
      <c r="M20" s="5" t="s">
        <v>5525</v>
      </c>
      <c r="N20" s="5" t="s">
        <v>8682</v>
      </c>
      <c r="O20" s="5" t="str">
        <f>VLOOKUP(M20,'All_useable_T.pal_01-2020_refil'!C:AY,36,FALSE)</f>
        <v>-</v>
      </c>
      <c r="S20" s="5"/>
      <c r="T20" s="5"/>
      <c r="U20" s="5" t="s">
        <v>3148</v>
      </c>
      <c r="V20" s="5" t="s">
        <v>3467</v>
      </c>
      <c r="AD20" s="5" t="s">
        <v>455</v>
      </c>
      <c r="AE20" s="5" t="s">
        <v>453</v>
      </c>
      <c r="AF20" s="5" t="s">
        <v>5538</v>
      </c>
      <c r="AG20" s="5" t="s">
        <v>455</v>
      </c>
      <c r="AK20" s="5">
        <v>32</v>
      </c>
    </row>
    <row r="21" spans="1:37">
      <c r="A21" s="5" t="s">
        <v>3098</v>
      </c>
      <c r="B21" s="5" t="s">
        <v>5655</v>
      </c>
      <c r="C21" s="5" t="s">
        <v>5656</v>
      </c>
      <c r="L21" s="5" t="s">
        <v>3117</v>
      </c>
      <c r="M21" s="5" t="s">
        <v>5266</v>
      </c>
      <c r="N21" s="5" t="s">
        <v>8682</v>
      </c>
      <c r="O21" s="5" t="str">
        <f>VLOOKUP(M21,'All_useable_T.pal_01-2020_refil'!C:AY,36,FALSE)</f>
        <v>-</v>
      </c>
      <c r="S21" s="5"/>
      <c r="T21" s="5"/>
      <c r="U21" s="5" t="s">
        <v>3149</v>
      </c>
      <c r="V21" s="5" t="s">
        <v>3468</v>
      </c>
      <c r="AD21" s="5" t="s">
        <v>1368</v>
      </c>
      <c r="AE21" s="5" t="s">
        <v>1958</v>
      </c>
      <c r="AF21" s="5" t="s">
        <v>5617</v>
      </c>
      <c r="AG21" s="5" t="s">
        <v>1368</v>
      </c>
      <c r="AK21" s="5">
        <v>49</v>
      </c>
    </row>
    <row r="22" spans="1:37">
      <c r="A22" s="5" t="s">
        <v>3102</v>
      </c>
      <c r="B22" s="5" t="s">
        <v>5472</v>
      </c>
      <c r="C22" s="5" t="s">
        <v>5473</v>
      </c>
      <c r="L22" s="5" t="s">
        <v>3118</v>
      </c>
      <c r="M22" s="5" t="s">
        <v>5221</v>
      </c>
      <c r="N22" s="5" t="s">
        <v>8682</v>
      </c>
      <c r="O22" s="5" t="str">
        <f>VLOOKUP(M22,'All_useable_T.pal_01-2020_refil'!C:AY,36,FALSE)</f>
        <v>-</v>
      </c>
      <c r="S22" s="5"/>
      <c r="T22" s="5"/>
      <c r="U22" s="5" t="s">
        <v>3150</v>
      </c>
      <c r="V22" s="5" t="s">
        <v>3469</v>
      </c>
      <c r="AD22" s="5" t="s">
        <v>1369</v>
      </c>
      <c r="AE22" s="5" t="s">
        <v>1957</v>
      </c>
      <c r="AF22" s="5" t="s">
        <v>5616</v>
      </c>
      <c r="AG22" s="5" t="s">
        <v>1369</v>
      </c>
      <c r="AK22" s="5">
        <v>42</v>
      </c>
    </row>
    <row r="23" spans="1:37">
      <c r="A23" s="5" t="s">
        <v>3103</v>
      </c>
      <c r="B23" s="81" t="s">
        <v>6160</v>
      </c>
      <c r="C23" s="5" t="s">
        <v>6130</v>
      </c>
      <c r="L23" s="5" t="s">
        <v>3119</v>
      </c>
      <c r="M23" s="5" t="s">
        <v>5360</v>
      </c>
      <c r="N23" s="5" t="s">
        <v>8682</v>
      </c>
      <c r="O23" s="5" t="str">
        <f>VLOOKUP(M23,'All_useable_T.pal_01-2020_refil'!C:AY,36,FALSE)</f>
        <v>-</v>
      </c>
      <c r="S23" s="5"/>
      <c r="T23" s="5"/>
      <c r="U23" s="5" t="s">
        <v>3151</v>
      </c>
      <c r="V23" s="5" t="s">
        <v>3470</v>
      </c>
      <c r="AD23" s="5" t="s">
        <v>466</v>
      </c>
      <c r="AE23" s="5" t="s">
        <v>464</v>
      </c>
      <c r="AF23" s="5" t="s">
        <v>5542</v>
      </c>
      <c r="AG23" s="5" t="s">
        <v>466</v>
      </c>
      <c r="AK23" s="5">
        <v>256</v>
      </c>
    </row>
    <row r="24" spans="1:37">
      <c r="A24" s="5" t="s">
        <v>3110</v>
      </c>
      <c r="B24" s="5" t="s">
        <v>5350</v>
      </c>
      <c r="C24" s="5" t="s">
        <v>5351</v>
      </c>
      <c r="S24" s="5"/>
      <c r="T24" s="5"/>
      <c r="U24" s="5" t="s">
        <v>3152</v>
      </c>
      <c r="V24" s="5" t="s">
        <v>3471</v>
      </c>
      <c r="AD24" s="5" t="s">
        <v>1354</v>
      </c>
      <c r="AE24" s="5" t="s">
        <v>1417</v>
      </c>
      <c r="AF24" s="5" t="s">
        <v>5623</v>
      </c>
      <c r="AG24" s="5" t="s">
        <v>1354</v>
      </c>
      <c r="AK24" s="5">
        <v>24</v>
      </c>
    </row>
    <row r="25" spans="1:37">
      <c r="A25" s="5" t="s">
        <v>3112</v>
      </c>
      <c r="B25" s="5" t="s">
        <v>5343</v>
      </c>
      <c r="C25" s="5" t="s">
        <v>5344</v>
      </c>
      <c r="S25" s="5"/>
      <c r="T25" s="5"/>
      <c r="U25" s="5" t="s">
        <v>3153</v>
      </c>
      <c r="V25" s="5" t="s">
        <v>3472</v>
      </c>
      <c r="AD25" s="5" t="s">
        <v>1355</v>
      </c>
      <c r="AE25" s="5" t="s">
        <v>1419</v>
      </c>
      <c r="AF25" s="5" t="s">
        <v>5624</v>
      </c>
      <c r="AG25" s="5" t="s">
        <v>1355</v>
      </c>
      <c r="AK25" s="5">
        <v>23</v>
      </c>
    </row>
    <row r="26" spans="1:37">
      <c r="A26" s="5" t="s">
        <v>3111</v>
      </c>
      <c r="B26" s="5" t="s">
        <v>5361</v>
      </c>
      <c r="C26" s="5" t="s">
        <v>5362</v>
      </c>
      <c r="S26" s="5"/>
      <c r="T26" s="5"/>
      <c r="U26" s="5" t="s">
        <v>3154</v>
      </c>
      <c r="V26" s="5" t="s">
        <v>3473</v>
      </c>
      <c r="AD26" s="5" t="s">
        <v>1345</v>
      </c>
      <c r="AE26" s="5" t="s">
        <v>626</v>
      </c>
      <c r="AF26" s="5" t="s">
        <v>5283</v>
      </c>
      <c r="AG26" s="5" t="s">
        <v>1345</v>
      </c>
      <c r="AK26" s="5">
        <v>124</v>
      </c>
    </row>
    <row r="27" spans="1:37">
      <c r="A27" s="5" t="s">
        <v>3109</v>
      </c>
      <c r="B27" s="81" t="s">
        <v>6159</v>
      </c>
      <c r="C27" s="5" t="s">
        <v>6129</v>
      </c>
      <c r="S27" s="5"/>
      <c r="T27" s="5"/>
      <c r="U27" s="5" t="s">
        <v>3155</v>
      </c>
      <c r="V27" s="5" t="s">
        <v>3474</v>
      </c>
      <c r="AD27" s="5" t="s">
        <v>1356</v>
      </c>
      <c r="AE27" s="5" t="s">
        <v>1960</v>
      </c>
      <c r="AF27" s="5" t="s">
        <v>5619</v>
      </c>
      <c r="AG27" s="5" t="s">
        <v>1356</v>
      </c>
      <c r="AK27" s="5">
        <v>48</v>
      </c>
    </row>
    <row r="28" spans="1:37">
      <c r="A28" s="5" t="s">
        <v>3108</v>
      </c>
      <c r="B28" s="81" t="s">
        <v>6163</v>
      </c>
      <c r="C28" s="5" t="s">
        <v>6133</v>
      </c>
      <c r="S28" s="5"/>
      <c r="T28" s="5"/>
      <c r="U28" s="5" t="s">
        <v>3156</v>
      </c>
      <c r="V28" s="5" t="s">
        <v>3475</v>
      </c>
      <c r="AD28" s="5" t="s">
        <v>515</v>
      </c>
      <c r="AE28" s="5" t="s">
        <v>513</v>
      </c>
      <c r="AF28" s="5" t="s">
        <v>5559</v>
      </c>
      <c r="AG28" s="5" t="s">
        <v>515</v>
      </c>
      <c r="AK28" s="5">
        <v>23</v>
      </c>
    </row>
    <row r="29" spans="1:37">
      <c r="A29" s="5" t="s">
        <v>5880</v>
      </c>
      <c r="B29" s="5" t="s">
        <v>4894</v>
      </c>
      <c r="C29" s="5" t="s">
        <v>4895</v>
      </c>
      <c r="S29" s="5"/>
      <c r="T29" s="5"/>
      <c r="U29" s="5" t="s">
        <v>3157</v>
      </c>
      <c r="V29" s="5" t="s">
        <v>3476</v>
      </c>
      <c r="AD29" s="5" t="s">
        <v>1370</v>
      </c>
      <c r="AE29" s="5" t="s">
        <v>1415</v>
      </c>
      <c r="AF29" s="5" t="s">
        <v>5614</v>
      </c>
      <c r="AG29" s="5" t="s">
        <v>1370</v>
      </c>
      <c r="AK29" s="5">
        <v>27</v>
      </c>
    </row>
    <row r="30" spans="1:37">
      <c r="S30" s="5"/>
      <c r="T30" s="5"/>
      <c r="U30" s="5" t="s">
        <v>3158</v>
      </c>
      <c r="V30" s="5" t="s">
        <v>3477</v>
      </c>
      <c r="AD30" s="5" t="s">
        <v>1372</v>
      </c>
      <c r="AE30" s="5" t="s">
        <v>1962</v>
      </c>
      <c r="AF30" s="5" t="s">
        <v>5621</v>
      </c>
      <c r="AG30" s="5" t="s">
        <v>1372</v>
      </c>
      <c r="AK30" s="5">
        <v>1</v>
      </c>
    </row>
    <row r="31" spans="1:37">
      <c r="S31" s="5"/>
      <c r="T31" s="5"/>
      <c r="U31" s="5" t="s">
        <v>3159</v>
      </c>
      <c r="V31" s="5" t="s">
        <v>3478</v>
      </c>
      <c r="AD31" s="5" t="s">
        <v>1348</v>
      </c>
      <c r="AE31" s="5" t="s">
        <v>1951</v>
      </c>
      <c r="AF31" s="5" t="s">
        <v>5157</v>
      </c>
      <c r="AG31" s="5" t="s">
        <v>1348</v>
      </c>
      <c r="AK31" s="5">
        <v>1</v>
      </c>
    </row>
    <row r="32" spans="1:37">
      <c r="S32" s="5"/>
      <c r="T32" s="5"/>
      <c r="U32" s="5" t="s">
        <v>3160</v>
      </c>
      <c r="V32" s="5" t="s">
        <v>3479</v>
      </c>
      <c r="AD32" s="5" t="s">
        <v>1338</v>
      </c>
      <c r="AE32" s="5" t="s">
        <v>560</v>
      </c>
      <c r="AF32" s="5" t="s">
        <v>5281</v>
      </c>
      <c r="AG32" s="5" t="s">
        <v>1338</v>
      </c>
      <c r="AK32" s="5">
        <v>15</v>
      </c>
    </row>
    <row r="33" spans="6:37">
      <c r="S33" s="5"/>
      <c r="T33" s="5"/>
      <c r="U33" s="5" t="s">
        <v>3161</v>
      </c>
      <c r="V33" s="5" t="s">
        <v>3480</v>
      </c>
      <c r="AD33" s="5" t="s">
        <v>1320</v>
      </c>
      <c r="AE33" s="5" t="s">
        <v>458</v>
      </c>
      <c r="AF33" s="5" t="s">
        <v>5540</v>
      </c>
      <c r="AG33" s="5" t="s">
        <v>1320</v>
      </c>
      <c r="AK33" s="5">
        <v>27</v>
      </c>
    </row>
    <row r="34" spans="6:37">
      <c r="S34" s="5"/>
      <c r="T34" s="5"/>
      <c r="U34" s="5" t="s">
        <v>3162</v>
      </c>
      <c r="V34" s="5" t="s">
        <v>3481</v>
      </c>
      <c r="AD34" s="5" t="s">
        <v>1341</v>
      </c>
      <c r="AE34" s="5" t="s">
        <v>1946</v>
      </c>
      <c r="AF34" s="5" t="s">
        <v>5224</v>
      </c>
      <c r="AG34" s="5" t="s">
        <v>1341</v>
      </c>
      <c r="AK34" s="5">
        <v>1</v>
      </c>
    </row>
    <row r="35" spans="6:37">
      <c r="S35" s="5"/>
      <c r="T35" s="5"/>
      <c r="U35" s="5" t="s">
        <v>3163</v>
      </c>
      <c r="V35" s="5" t="s">
        <v>3482</v>
      </c>
      <c r="AD35" s="5" t="s">
        <v>1343</v>
      </c>
      <c r="AE35" s="5" t="s">
        <v>1948</v>
      </c>
      <c r="AF35" s="5" t="s">
        <v>5185</v>
      </c>
      <c r="AG35" s="5" t="s">
        <v>1343</v>
      </c>
      <c r="AK35" s="5">
        <v>19</v>
      </c>
    </row>
    <row r="36" spans="6:37">
      <c r="S36" s="5"/>
      <c r="T36" s="5"/>
      <c r="U36" s="5" t="s">
        <v>3164</v>
      </c>
      <c r="V36" s="5" t="s">
        <v>3483</v>
      </c>
      <c r="AD36" s="5" t="s">
        <v>1329</v>
      </c>
      <c r="AE36" s="5" t="s">
        <v>506</v>
      </c>
      <c r="AF36" s="5" t="s">
        <v>5556</v>
      </c>
      <c r="AG36" s="5" t="s">
        <v>1329</v>
      </c>
      <c r="AK36" s="5">
        <v>16</v>
      </c>
    </row>
    <row r="37" spans="6:37">
      <c r="S37" s="5"/>
      <c r="T37" s="5"/>
      <c r="U37" s="5" t="s">
        <v>3165</v>
      </c>
      <c r="V37" s="5" t="s">
        <v>3484</v>
      </c>
      <c r="AD37" s="5" t="s">
        <v>498</v>
      </c>
      <c r="AE37" s="5" t="s">
        <v>1938</v>
      </c>
      <c r="AF37" s="5" t="s">
        <v>5537</v>
      </c>
      <c r="AG37" s="5" t="s">
        <v>498</v>
      </c>
      <c r="AK37" s="5">
        <v>1</v>
      </c>
    </row>
    <row r="38" spans="6:37">
      <c r="S38" s="5"/>
      <c r="T38" s="5"/>
      <c r="U38" s="5" t="s">
        <v>3166</v>
      </c>
      <c r="V38" s="5" t="s">
        <v>3485</v>
      </c>
      <c r="AD38" s="5" t="s">
        <v>501</v>
      </c>
      <c r="AE38" s="5" t="s">
        <v>499</v>
      </c>
      <c r="AF38" s="5" t="s">
        <v>5547</v>
      </c>
      <c r="AG38" s="5" t="s">
        <v>501</v>
      </c>
      <c r="AK38" s="5">
        <v>209</v>
      </c>
    </row>
    <row r="39" spans="6:37">
      <c r="S39" s="5"/>
      <c r="T39" s="5"/>
      <c r="U39" s="5" t="s">
        <v>3168</v>
      </c>
      <c r="V39" s="5" t="s">
        <v>3487</v>
      </c>
      <c r="AD39" s="5" t="s">
        <v>533</v>
      </c>
      <c r="AE39" s="5" t="s">
        <v>1941</v>
      </c>
      <c r="AF39" s="5" t="s">
        <v>5549</v>
      </c>
      <c r="AG39" s="5" t="s">
        <v>533</v>
      </c>
      <c r="AK39" s="5">
        <v>21</v>
      </c>
    </row>
    <row r="40" spans="6:37">
      <c r="S40" s="5"/>
      <c r="T40" s="5"/>
      <c r="U40" s="5" t="s">
        <v>3169</v>
      </c>
      <c r="V40" s="5" t="s">
        <v>3488</v>
      </c>
      <c r="AD40" s="5" t="s">
        <v>530</v>
      </c>
      <c r="AE40" s="5" t="s">
        <v>1940</v>
      </c>
      <c r="AF40" s="5" t="s">
        <v>5548</v>
      </c>
      <c r="AG40" s="5" t="s">
        <v>530</v>
      </c>
      <c r="AK40" s="5">
        <v>10</v>
      </c>
    </row>
    <row r="41" spans="6:37">
      <c r="S41" s="5"/>
      <c r="T41" s="5"/>
      <c r="U41" s="5" t="s">
        <v>3170</v>
      </c>
      <c r="V41" s="5" t="s">
        <v>3489</v>
      </c>
      <c r="AD41" s="5" t="s">
        <v>523</v>
      </c>
      <c r="AE41" s="5" t="s">
        <v>1939</v>
      </c>
      <c r="AF41" s="5" t="s">
        <v>5500</v>
      </c>
      <c r="AG41" s="5" t="s">
        <v>523</v>
      </c>
      <c r="AK41" s="5">
        <v>30</v>
      </c>
    </row>
    <row r="42" spans="6:37">
      <c r="S42" s="5"/>
      <c r="T42" s="5"/>
      <c r="U42" s="5" t="s">
        <v>3171</v>
      </c>
      <c r="V42" s="5" t="s">
        <v>3490</v>
      </c>
      <c r="AD42" s="5" t="s">
        <v>469</v>
      </c>
      <c r="AE42" s="5" t="s">
        <v>467</v>
      </c>
      <c r="AF42" s="5" t="s">
        <v>5543</v>
      </c>
      <c r="AG42" s="5" t="s">
        <v>469</v>
      </c>
      <c r="AK42" s="5">
        <v>17</v>
      </c>
    </row>
    <row r="43" spans="6:37">
      <c r="S43" s="5"/>
      <c r="T43" s="5"/>
      <c r="U43" s="5" t="s">
        <v>3172</v>
      </c>
      <c r="V43" s="5" t="s">
        <v>3491</v>
      </c>
      <c r="AD43" s="5" t="s">
        <v>480</v>
      </c>
      <c r="AE43" s="5" t="s">
        <v>1932</v>
      </c>
      <c r="AF43" s="5" t="s">
        <v>5532</v>
      </c>
      <c r="AG43" s="5" t="s">
        <v>480</v>
      </c>
      <c r="AK43" s="5">
        <v>16</v>
      </c>
    </row>
    <row r="44" spans="6:37">
      <c r="S44" s="5"/>
      <c r="T44" s="5"/>
      <c r="U44" s="5" t="s">
        <v>3173</v>
      </c>
      <c r="V44" s="5" t="s">
        <v>3492</v>
      </c>
      <c r="AD44" s="5" t="s">
        <v>487</v>
      </c>
      <c r="AE44" s="5" t="s">
        <v>1935</v>
      </c>
      <c r="AF44" s="5" t="s">
        <v>5534</v>
      </c>
      <c r="AG44" s="5" t="s">
        <v>487</v>
      </c>
      <c r="AK44" s="5">
        <v>15</v>
      </c>
    </row>
    <row r="45" spans="6:37">
      <c r="S45" s="5"/>
      <c r="T45" s="5"/>
      <c r="U45" s="5" t="s">
        <v>3174</v>
      </c>
      <c r="V45" s="5" t="s">
        <v>3493</v>
      </c>
      <c r="AD45" s="5" t="s">
        <v>1331</v>
      </c>
      <c r="AE45" s="5" t="s">
        <v>1942</v>
      </c>
      <c r="AF45" s="5" t="s">
        <v>5551</v>
      </c>
      <c r="AG45" s="5" t="s">
        <v>1331</v>
      </c>
      <c r="AK45" s="5">
        <v>1</v>
      </c>
    </row>
    <row r="46" spans="6:37">
      <c r="F46" s="167"/>
      <c r="S46" s="5"/>
      <c r="T46" s="5"/>
      <c r="U46" s="5" t="s">
        <v>3175</v>
      </c>
      <c r="V46" s="5" t="s">
        <v>3494</v>
      </c>
      <c r="AD46" s="5" t="s">
        <v>1347</v>
      </c>
      <c r="AE46" s="5" t="s">
        <v>1950</v>
      </c>
      <c r="AF46" s="5" t="s">
        <v>5235</v>
      </c>
      <c r="AG46" s="5" t="s">
        <v>1347</v>
      </c>
      <c r="AK46" s="5">
        <v>33</v>
      </c>
    </row>
    <row r="47" spans="6:37">
      <c r="S47" s="5"/>
      <c r="T47" s="5"/>
      <c r="U47" s="5" t="s">
        <v>3176</v>
      </c>
      <c r="V47" s="5" t="s">
        <v>3495</v>
      </c>
      <c r="AD47" s="5" t="s">
        <v>1328</v>
      </c>
      <c r="AE47" s="5" t="s">
        <v>504</v>
      </c>
      <c r="AF47" s="5" t="s">
        <v>5555</v>
      </c>
      <c r="AG47" s="5" t="s">
        <v>1328</v>
      </c>
      <c r="AK47" s="5">
        <v>177</v>
      </c>
    </row>
    <row r="48" spans="6:37">
      <c r="S48" s="5"/>
      <c r="T48" s="5"/>
      <c r="U48" s="5" t="s">
        <v>3177</v>
      </c>
      <c r="V48" s="5" t="s">
        <v>3496</v>
      </c>
      <c r="AD48" s="5" t="s">
        <v>1337</v>
      </c>
      <c r="AE48" s="5" t="s">
        <v>556</v>
      </c>
      <c r="AF48" s="5" t="s">
        <v>5220</v>
      </c>
      <c r="AG48" s="5" t="s">
        <v>1337</v>
      </c>
      <c r="AK48" s="5">
        <v>14</v>
      </c>
    </row>
    <row r="49" spans="19:37">
      <c r="S49" s="5"/>
      <c r="T49" s="5"/>
      <c r="U49" s="5" t="s">
        <v>3178</v>
      </c>
      <c r="V49" s="5" t="s">
        <v>3497</v>
      </c>
      <c r="AD49" s="5" t="s">
        <v>1324</v>
      </c>
      <c r="AE49" s="5" t="s">
        <v>1934</v>
      </c>
      <c r="AF49" s="5" t="s">
        <v>5533</v>
      </c>
      <c r="AG49" s="5" t="s">
        <v>1324</v>
      </c>
      <c r="AK49" s="5">
        <v>12</v>
      </c>
    </row>
    <row r="50" spans="19:37">
      <c r="S50" s="5"/>
      <c r="T50" s="5"/>
      <c r="U50" s="5" t="s">
        <v>3179</v>
      </c>
      <c r="V50" s="5" t="s">
        <v>3498</v>
      </c>
      <c r="AD50" s="5" t="s">
        <v>1333</v>
      </c>
      <c r="AE50" s="5" t="s">
        <v>1944</v>
      </c>
      <c r="AF50" s="5" t="s">
        <v>5355</v>
      </c>
      <c r="AG50" s="5" t="s">
        <v>1333</v>
      </c>
      <c r="AK50" s="5">
        <v>16</v>
      </c>
    </row>
    <row r="51" spans="19:37">
      <c r="S51" s="5"/>
      <c r="T51" s="5"/>
      <c r="U51" s="5" t="s">
        <v>3180</v>
      </c>
      <c r="V51" s="5" t="s">
        <v>3499</v>
      </c>
      <c r="AD51" s="5" t="s">
        <v>1374</v>
      </c>
      <c r="AE51" s="5" t="s">
        <v>1955</v>
      </c>
      <c r="AF51" s="5" t="s">
        <v>5613</v>
      </c>
      <c r="AG51" s="5" t="s">
        <v>1374</v>
      </c>
      <c r="AK51" s="5">
        <v>60</v>
      </c>
    </row>
    <row r="52" spans="19:37">
      <c r="S52" s="5"/>
      <c r="T52" s="5"/>
      <c r="U52" s="5" t="s">
        <v>3181</v>
      </c>
      <c r="V52" s="5" t="s">
        <v>3500</v>
      </c>
      <c r="AD52" s="5" t="s">
        <v>1375</v>
      </c>
      <c r="AE52" s="5" t="s">
        <v>1959</v>
      </c>
      <c r="AF52" s="5" t="s">
        <v>5618</v>
      </c>
      <c r="AG52" s="5" t="s">
        <v>1375</v>
      </c>
      <c r="AK52" s="5">
        <v>24</v>
      </c>
    </row>
    <row r="53" spans="19:37">
      <c r="S53" s="5"/>
      <c r="T53" s="5"/>
      <c r="U53" s="5" t="s">
        <v>3182</v>
      </c>
      <c r="V53" s="5" t="s">
        <v>3501</v>
      </c>
      <c r="AD53" s="5" t="s">
        <v>1339</v>
      </c>
      <c r="AE53" s="5" t="s">
        <v>562</v>
      </c>
      <c r="AF53" s="5" t="s">
        <v>4902</v>
      </c>
      <c r="AG53" s="5" t="s">
        <v>1339</v>
      </c>
      <c r="AK53" s="5">
        <v>13</v>
      </c>
    </row>
    <row r="54" spans="19:37">
      <c r="S54" s="5"/>
      <c r="T54" s="5"/>
      <c r="U54" s="5" t="s">
        <v>3183</v>
      </c>
      <c r="V54" s="5" t="s">
        <v>3502</v>
      </c>
      <c r="AD54" s="5" t="s">
        <v>1332</v>
      </c>
      <c r="AE54" s="5" t="s">
        <v>1943</v>
      </c>
      <c r="AF54" s="5" t="s">
        <v>5106</v>
      </c>
      <c r="AG54" s="5" t="s">
        <v>1332</v>
      </c>
      <c r="AK54" s="5">
        <v>12</v>
      </c>
    </row>
    <row r="55" spans="19:37">
      <c r="S55" s="5"/>
      <c r="T55" s="5"/>
      <c r="U55" s="5" t="s">
        <v>3184</v>
      </c>
      <c r="V55" s="5" t="s">
        <v>3503</v>
      </c>
      <c r="AD55" s="5" t="s">
        <v>1323</v>
      </c>
      <c r="AE55" s="5" t="s">
        <v>1933</v>
      </c>
      <c r="AF55" s="5" t="s">
        <v>5466</v>
      </c>
      <c r="AG55" s="5" t="s">
        <v>1323</v>
      </c>
      <c r="AK55" s="5">
        <v>45</v>
      </c>
    </row>
    <row r="56" spans="19:37">
      <c r="S56" s="5"/>
      <c r="T56" s="5"/>
      <c r="U56" s="5" t="s">
        <v>3185</v>
      </c>
      <c r="V56" s="5" t="s">
        <v>3504</v>
      </c>
      <c r="AD56" s="5" t="s">
        <v>1322</v>
      </c>
      <c r="AE56" s="5" t="s">
        <v>462</v>
      </c>
      <c r="AF56" s="5" t="s">
        <v>5455</v>
      </c>
      <c r="AG56" s="5" t="s">
        <v>1322</v>
      </c>
      <c r="AK56" s="5">
        <v>17</v>
      </c>
    </row>
    <row r="57" spans="19:37">
      <c r="S57" s="5"/>
      <c r="T57" s="5"/>
      <c r="U57" s="5" t="s">
        <v>3186</v>
      </c>
      <c r="V57" s="5" t="s">
        <v>3505</v>
      </c>
      <c r="AD57" s="5" t="s">
        <v>1330</v>
      </c>
      <c r="AE57" s="5" t="s">
        <v>519</v>
      </c>
      <c r="AF57" s="5" t="s">
        <v>5122</v>
      </c>
      <c r="AG57" s="5" t="s">
        <v>1330</v>
      </c>
      <c r="AK57" s="5">
        <v>470</v>
      </c>
    </row>
    <row r="58" spans="19:37">
      <c r="S58" s="5"/>
      <c r="T58" s="5"/>
      <c r="U58" s="5" t="s">
        <v>3187</v>
      </c>
      <c r="V58" s="5" t="s">
        <v>3506</v>
      </c>
      <c r="AD58" s="5" t="s">
        <v>1344</v>
      </c>
      <c r="AE58" s="5" t="s">
        <v>1949</v>
      </c>
      <c r="AF58" s="5" t="s">
        <v>4915</v>
      </c>
      <c r="AG58" s="5" t="s">
        <v>1344</v>
      </c>
      <c r="AK58" s="5">
        <v>171</v>
      </c>
    </row>
    <row r="59" spans="19:37">
      <c r="S59" s="5"/>
      <c r="T59" s="5"/>
      <c r="U59" s="5" t="s">
        <v>3188</v>
      </c>
      <c r="V59" s="5" t="s">
        <v>3507</v>
      </c>
      <c r="AD59" s="5" t="s">
        <v>1336</v>
      </c>
      <c r="AE59" s="5" t="s">
        <v>550</v>
      </c>
      <c r="AF59" s="5" t="s">
        <v>5045</v>
      </c>
      <c r="AG59" s="5" t="s">
        <v>1336</v>
      </c>
      <c r="AK59" s="5">
        <v>49</v>
      </c>
    </row>
    <row r="60" spans="19:37">
      <c r="S60" s="5"/>
      <c r="T60" s="5"/>
      <c r="U60" s="5" t="s">
        <v>3189</v>
      </c>
      <c r="V60" s="5" t="s">
        <v>3508</v>
      </c>
      <c r="AD60" s="5" t="s">
        <v>1327</v>
      </c>
      <c r="AE60" s="5" t="s">
        <v>502</v>
      </c>
      <c r="AF60" s="5" t="s">
        <v>5554</v>
      </c>
      <c r="AG60" s="5" t="s">
        <v>1327</v>
      </c>
      <c r="AK60" s="5">
        <v>17</v>
      </c>
    </row>
    <row r="61" spans="19:37">
      <c r="S61" s="5"/>
      <c r="T61" s="5"/>
      <c r="U61" s="5" t="s">
        <v>3190</v>
      </c>
      <c r="V61" s="5" t="s">
        <v>3509</v>
      </c>
      <c r="AD61" s="5" t="s">
        <v>1346</v>
      </c>
      <c r="AE61" s="5" t="s">
        <v>642</v>
      </c>
      <c r="AF61" s="5" t="s">
        <v>5134</v>
      </c>
      <c r="AG61" s="5" t="s">
        <v>1346</v>
      </c>
      <c r="AK61" s="5">
        <v>46</v>
      </c>
    </row>
    <row r="62" spans="19:37">
      <c r="S62" s="5"/>
      <c r="T62" s="5"/>
      <c r="U62" s="5" t="s">
        <v>3191</v>
      </c>
      <c r="V62" s="5" t="s">
        <v>3510</v>
      </c>
      <c r="AD62" s="5" t="s">
        <v>1335</v>
      </c>
      <c r="AE62" s="5" t="s">
        <v>548</v>
      </c>
      <c r="AF62" s="5" t="s">
        <v>4952</v>
      </c>
      <c r="AG62" s="5" t="s">
        <v>1335</v>
      </c>
      <c r="AK62" s="5">
        <v>208</v>
      </c>
    </row>
    <row r="63" spans="19:37">
      <c r="S63" s="5"/>
      <c r="T63" s="5"/>
      <c r="U63" s="5" t="s">
        <v>3192</v>
      </c>
      <c r="V63" s="5" t="s">
        <v>3511</v>
      </c>
      <c r="AD63" s="5" t="s">
        <v>1342</v>
      </c>
      <c r="AE63" s="5" t="s">
        <v>1947</v>
      </c>
      <c r="AF63" s="5" t="s">
        <v>4939</v>
      </c>
      <c r="AG63" s="5" t="s">
        <v>1342</v>
      </c>
      <c r="AK63" s="5">
        <v>201</v>
      </c>
    </row>
    <row r="64" spans="19:37">
      <c r="S64" s="5"/>
      <c r="T64" s="5"/>
      <c r="U64" s="5" t="s">
        <v>3193</v>
      </c>
      <c r="V64" s="5" t="s">
        <v>3512</v>
      </c>
      <c r="AD64" s="5" t="s">
        <v>1340</v>
      </c>
      <c r="AE64" s="5" t="s">
        <v>1945</v>
      </c>
      <c r="AF64" s="5" t="s">
        <v>5041</v>
      </c>
      <c r="AG64" s="5" t="s">
        <v>1340</v>
      </c>
      <c r="AK64" s="5">
        <v>269</v>
      </c>
    </row>
    <row r="65" spans="19:37">
      <c r="S65" s="5"/>
      <c r="T65" s="5"/>
      <c r="U65" s="5" t="s">
        <v>3194</v>
      </c>
      <c r="V65" s="5" t="s">
        <v>3513</v>
      </c>
      <c r="AD65" s="5" t="s">
        <v>1325</v>
      </c>
      <c r="AE65" s="5" t="s">
        <v>1936</v>
      </c>
      <c r="AF65" s="5" t="s">
        <v>5493</v>
      </c>
      <c r="AG65" s="5" t="s">
        <v>1325</v>
      </c>
      <c r="AK65" s="5">
        <v>99</v>
      </c>
    </row>
    <row r="66" spans="19:37">
      <c r="S66" s="5"/>
      <c r="T66" s="5"/>
      <c r="U66" s="5" t="s">
        <v>3195</v>
      </c>
      <c r="V66" s="5" t="s">
        <v>3514</v>
      </c>
      <c r="AD66" s="5" t="s">
        <v>1319</v>
      </c>
      <c r="AE66" s="5" t="s">
        <v>456</v>
      </c>
      <c r="AF66" s="5" t="s">
        <v>5539</v>
      </c>
      <c r="AG66" s="5" t="s">
        <v>1319</v>
      </c>
      <c r="AK66" s="5">
        <v>423</v>
      </c>
    </row>
    <row r="67" spans="19:37">
      <c r="S67" s="5"/>
      <c r="T67" s="5"/>
      <c r="U67" s="5" t="s">
        <v>3196</v>
      </c>
      <c r="V67" s="5" t="s">
        <v>3515</v>
      </c>
      <c r="AD67" s="5" t="s">
        <v>1326</v>
      </c>
      <c r="AE67" s="5" t="s">
        <v>1937</v>
      </c>
      <c r="AF67" s="5" t="s">
        <v>5316</v>
      </c>
      <c r="AG67" s="5" t="s">
        <v>1326</v>
      </c>
      <c r="AK67" s="5">
        <v>24</v>
      </c>
    </row>
    <row r="68" spans="19:37">
      <c r="S68" s="5"/>
      <c r="T68" s="5"/>
      <c r="U68" s="5" t="s">
        <v>3197</v>
      </c>
      <c r="V68" s="5" t="s">
        <v>3516</v>
      </c>
      <c r="AD68" s="5" t="s">
        <v>1350</v>
      </c>
      <c r="AE68" s="5" t="s">
        <v>666</v>
      </c>
      <c r="AF68" s="5" t="s">
        <v>5024</v>
      </c>
      <c r="AG68" s="5" t="s">
        <v>1350</v>
      </c>
      <c r="AK68" s="5">
        <v>228</v>
      </c>
    </row>
    <row r="69" spans="19:37">
      <c r="S69" s="5"/>
      <c r="T69" s="5"/>
      <c r="U69" s="5" t="s">
        <v>3198</v>
      </c>
      <c r="V69" s="5" t="s">
        <v>3517</v>
      </c>
      <c r="AK69" s="5">
        <v>122</v>
      </c>
    </row>
    <row r="70" spans="19:37">
      <c r="S70" s="5"/>
      <c r="T70" s="5"/>
      <c r="U70" s="5" t="s">
        <v>3199</v>
      </c>
      <c r="V70" s="5" t="s">
        <v>3518</v>
      </c>
      <c r="AD70" s="5" t="s">
        <v>1714</v>
      </c>
      <c r="AE70" s="5" t="s">
        <v>1715</v>
      </c>
      <c r="AF70" s="5" t="s">
        <v>5171</v>
      </c>
      <c r="AG70" s="5" t="s">
        <v>1714</v>
      </c>
      <c r="AK70" s="5">
        <v>434</v>
      </c>
    </row>
    <row r="71" spans="19:37">
      <c r="S71" s="5"/>
      <c r="T71" s="5"/>
      <c r="U71" s="5" t="s">
        <v>3200</v>
      </c>
      <c r="V71" s="5" t="s">
        <v>3519</v>
      </c>
      <c r="AD71" s="5" t="s">
        <v>1716</v>
      </c>
      <c r="AE71" s="5" t="s">
        <v>1717</v>
      </c>
      <c r="AF71" s="5" t="s">
        <v>4961</v>
      </c>
      <c r="AG71" s="5" t="s">
        <v>1716</v>
      </c>
      <c r="AK71" s="5">
        <v>243</v>
      </c>
    </row>
    <row r="72" spans="19:37">
      <c r="S72" s="5"/>
      <c r="T72" s="5"/>
      <c r="U72" s="5" t="s">
        <v>3201</v>
      </c>
      <c r="V72" s="5" t="s">
        <v>3520</v>
      </c>
      <c r="AD72" s="5" t="s">
        <v>893</v>
      </c>
      <c r="AE72" s="5" t="s">
        <v>45</v>
      </c>
      <c r="AF72" s="5" t="s">
        <v>45</v>
      </c>
      <c r="AG72" s="5" t="s">
        <v>893</v>
      </c>
      <c r="AK72" s="5">
        <v>371</v>
      </c>
    </row>
    <row r="73" spans="19:37">
      <c r="S73" s="5"/>
      <c r="T73" s="5"/>
      <c r="U73" s="5" t="s">
        <v>3202</v>
      </c>
      <c r="V73" s="5" t="s">
        <v>3521</v>
      </c>
      <c r="AD73" s="5" t="s">
        <v>892</v>
      </c>
      <c r="AE73" s="5" t="s">
        <v>44</v>
      </c>
      <c r="AF73" s="5" t="s">
        <v>44</v>
      </c>
      <c r="AG73" s="5" t="s">
        <v>892</v>
      </c>
      <c r="AK73" s="5">
        <v>513</v>
      </c>
    </row>
    <row r="74" spans="19:37">
      <c r="S74" s="5"/>
      <c r="T74" s="5"/>
      <c r="U74" s="5" t="s">
        <v>3203</v>
      </c>
      <c r="V74" s="5" t="s">
        <v>3522</v>
      </c>
      <c r="AD74" s="5" t="s">
        <v>927</v>
      </c>
      <c r="AE74" s="5" t="s">
        <v>794</v>
      </c>
      <c r="AF74" s="5" t="s">
        <v>5507</v>
      </c>
      <c r="AG74" s="5" t="s">
        <v>927</v>
      </c>
      <c r="AK74" s="5">
        <v>495</v>
      </c>
    </row>
    <row r="75" spans="19:37">
      <c r="S75" s="5"/>
      <c r="T75" s="5"/>
      <c r="U75" s="5" t="s">
        <v>3204</v>
      </c>
      <c r="V75" s="5" t="s">
        <v>3523</v>
      </c>
      <c r="AD75" s="5" t="s">
        <v>2752</v>
      </c>
      <c r="AE75" s="5" t="s">
        <v>6622</v>
      </c>
      <c r="AF75" s="5" t="s">
        <v>4817</v>
      </c>
      <c r="AG75" s="5" t="s">
        <v>2752</v>
      </c>
      <c r="AK75" s="5">
        <v>280</v>
      </c>
    </row>
    <row r="76" spans="19:37">
      <c r="S76" s="5"/>
      <c r="T76" s="5"/>
      <c r="U76" s="5" t="s">
        <v>3205</v>
      </c>
      <c r="V76" s="5" t="s">
        <v>3524</v>
      </c>
      <c r="AD76" s="5" t="s">
        <v>2751</v>
      </c>
      <c r="AE76" s="5" t="s">
        <v>6623</v>
      </c>
      <c r="AF76" s="5" t="s">
        <v>4816</v>
      </c>
      <c r="AG76" s="5" t="s">
        <v>2751</v>
      </c>
      <c r="AK76" s="5">
        <v>64</v>
      </c>
    </row>
    <row r="77" spans="19:37">
      <c r="S77" s="5"/>
      <c r="T77" s="5"/>
      <c r="U77" s="5" t="s">
        <v>3206</v>
      </c>
      <c r="V77" s="5" t="s">
        <v>3525</v>
      </c>
      <c r="AD77" s="5" t="s">
        <v>2754</v>
      </c>
      <c r="AE77" s="5" t="s">
        <v>2729</v>
      </c>
      <c r="AF77" s="5" t="s">
        <v>4819</v>
      </c>
      <c r="AG77" s="5" t="s">
        <v>2754</v>
      </c>
      <c r="AK77" s="5">
        <v>44</v>
      </c>
    </row>
    <row r="78" spans="19:37">
      <c r="S78" s="5"/>
      <c r="T78" s="5"/>
      <c r="U78" s="5" t="s">
        <v>3207</v>
      </c>
      <c r="V78" s="5" t="s">
        <v>3526</v>
      </c>
      <c r="AD78" s="5" t="s">
        <v>2753</v>
      </c>
      <c r="AE78" s="5" t="s">
        <v>7613</v>
      </c>
      <c r="AF78" s="5" t="s">
        <v>4818</v>
      </c>
      <c r="AG78" s="5" t="s">
        <v>2753</v>
      </c>
      <c r="AK78" s="5">
        <v>15</v>
      </c>
    </row>
    <row r="79" spans="19:37">
      <c r="S79" s="5"/>
      <c r="T79" s="5"/>
      <c r="U79" s="5" t="s">
        <v>3208</v>
      </c>
      <c r="V79" s="5" t="s">
        <v>3527</v>
      </c>
      <c r="AD79" s="5" t="s">
        <v>2758</v>
      </c>
      <c r="AE79" s="5" t="s">
        <v>6625</v>
      </c>
      <c r="AF79" s="5" t="s">
        <v>4823</v>
      </c>
      <c r="AG79" s="5" t="s">
        <v>2758</v>
      </c>
      <c r="AK79" s="5">
        <v>606</v>
      </c>
    </row>
    <row r="80" spans="19:37">
      <c r="S80" s="5"/>
      <c r="T80" s="5"/>
      <c r="U80" s="5" t="s">
        <v>3209</v>
      </c>
      <c r="V80" s="5" t="s">
        <v>3528</v>
      </c>
      <c r="AD80" s="5" t="s">
        <v>143</v>
      </c>
      <c r="AE80" s="5" t="s">
        <v>36</v>
      </c>
      <c r="AF80" s="5" t="s">
        <v>36</v>
      </c>
      <c r="AG80" s="5" t="s">
        <v>143</v>
      </c>
      <c r="AK80" s="5">
        <v>43</v>
      </c>
    </row>
    <row r="81" spans="19:37">
      <c r="S81" s="5"/>
      <c r="T81" s="5"/>
      <c r="U81" s="5" t="s">
        <v>3210</v>
      </c>
      <c r="V81" s="5" t="s">
        <v>3529</v>
      </c>
      <c r="AD81" s="5" t="s">
        <v>1571</v>
      </c>
      <c r="AE81" s="5" t="s">
        <v>1648</v>
      </c>
      <c r="AF81" s="5" t="s">
        <v>5031</v>
      </c>
      <c r="AG81" s="5" t="s">
        <v>1571</v>
      </c>
      <c r="AK81" s="5">
        <v>77</v>
      </c>
    </row>
    <row r="82" spans="19:37">
      <c r="S82" s="5"/>
      <c r="T82" s="5"/>
      <c r="U82" s="5" t="s">
        <v>3211</v>
      </c>
      <c r="V82" s="5" t="s">
        <v>3530</v>
      </c>
      <c r="AD82" s="5" t="s">
        <v>895</v>
      </c>
      <c r="AE82" s="5" t="s">
        <v>798</v>
      </c>
      <c r="AF82" s="5" t="s">
        <v>5508</v>
      </c>
      <c r="AG82" s="5" t="s">
        <v>895</v>
      </c>
      <c r="AK82" s="5">
        <v>571</v>
      </c>
    </row>
    <row r="83" spans="19:37">
      <c r="S83" s="5"/>
      <c r="T83" s="5"/>
      <c r="U83" s="5" t="s">
        <v>3212</v>
      </c>
      <c r="V83" s="5" t="s">
        <v>3531</v>
      </c>
      <c r="AD83" s="5" t="s">
        <v>888</v>
      </c>
      <c r="AE83" s="5" t="s">
        <v>790</v>
      </c>
      <c r="AF83" s="5" t="s">
        <v>5506</v>
      </c>
      <c r="AG83" s="5" t="s">
        <v>888</v>
      </c>
      <c r="AK83" s="5">
        <v>171</v>
      </c>
    </row>
    <row r="84" spans="19:37">
      <c r="S84" s="5"/>
      <c r="T84" s="5"/>
      <c r="U84" s="5" t="s">
        <v>3213</v>
      </c>
      <c r="V84" s="5" t="s">
        <v>3532</v>
      </c>
      <c r="AD84" s="5" t="s">
        <v>889</v>
      </c>
      <c r="AE84" s="5" t="s">
        <v>806</v>
      </c>
      <c r="AF84" s="5" t="s">
        <v>5511</v>
      </c>
      <c r="AG84" s="5" t="s">
        <v>889</v>
      </c>
      <c r="AK84" s="5">
        <v>255</v>
      </c>
    </row>
    <row r="85" spans="19:37">
      <c r="S85" s="5"/>
      <c r="T85" s="5"/>
      <c r="U85" s="5" t="s">
        <v>3214</v>
      </c>
      <c r="V85" s="5" t="s">
        <v>3533</v>
      </c>
      <c r="AD85" s="5" t="s">
        <v>147</v>
      </c>
      <c r="AE85" s="5" t="s">
        <v>40</v>
      </c>
      <c r="AF85" s="5" t="s">
        <v>40</v>
      </c>
      <c r="AG85" s="5" t="s">
        <v>147</v>
      </c>
      <c r="AK85" s="5">
        <v>471</v>
      </c>
    </row>
    <row r="86" spans="19:37">
      <c r="S86" s="5"/>
      <c r="T86" s="5"/>
      <c r="U86" s="5" t="s">
        <v>3215</v>
      </c>
      <c r="V86" s="5" t="s">
        <v>3534</v>
      </c>
      <c r="AD86" s="5" t="s">
        <v>2458</v>
      </c>
      <c r="AE86" s="5" t="s">
        <v>427</v>
      </c>
      <c r="AF86" s="5" t="s">
        <v>5529</v>
      </c>
      <c r="AG86" s="5" t="s">
        <v>2458</v>
      </c>
      <c r="AK86" s="5">
        <v>444</v>
      </c>
    </row>
    <row r="87" spans="19:37">
      <c r="S87" s="5"/>
      <c r="T87" s="5"/>
      <c r="U87" s="5" t="s">
        <v>3216</v>
      </c>
      <c r="V87" s="5" t="s">
        <v>3535</v>
      </c>
      <c r="AD87" s="5" t="s">
        <v>2460</v>
      </c>
      <c r="AE87" s="5" t="s">
        <v>2229</v>
      </c>
      <c r="AF87" s="5" t="s">
        <v>5160</v>
      </c>
      <c r="AG87" s="5" t="s">
        <v>2460</v>
      </c>
      <c r="AK87" s="5">
        <v>606</v>
      </c>
    </row>
    <row r="88" spans="19:37">
      <c r="S88" s="5"/>
      <c r="T88" s="5"/>
      <c r="U88" s="5" t="s">
        <v>3217</v>
      </c>
      <c r="V88" s="5" t="s">
        <v>3536</v>
      </c>
      <c r="AD88" s="5" t="s">
        <v>2461</v>
      </c>
      <c r="AE88" s="5" t="s">
        <v>992</v>
      </c>
      <c r="AF88" s="5" t="s">
        <v>5501</v>
      </c>
      <c r="AG88" s="5" t="s">
        <v>2461</v>
      </c>
      <c r="AK88" s="5">
        <v>13</v>
      </c>
    </row>
    <row r="89" spans="19:37">
      <c r="S89" s="5"/>
      <c r="T89" s="5"/>
      <c r="U89" s="5" t="s">
        <v>3218</v>
      </c>
      <c r="V89" s="5" t="s">
        <v>3537</v>
      </c>
      <c r="AD89" s="5" t="s">
        <v>891</v>
      </c>
      <c r="AE89" s="5" t="s">
        <v>43</v>
      </c>
      <c r="AF89" s="5" t="s">
        <v>43</v>
      </c>
      <c r="AG89" s="5" t="s">
        <v>891</v>
      </c>
      <c r="AK89" s="5">
        <v>233</v>
      </c>
    </row>
    <row r="90" spans="19:37">
      <c r="S90" s="5"/>
      <c r="T90" s="5"/>
      <c r="U90" s="5" t="s">
        <v>3219</v>
      </c>
      <c r="V90" s="5" t="s">
        <v>3538</v>
      </c>
      <c r="AK90" s="5">
        <v>457</v>
      </c>
    </row>
    <row r="91" spans="19:37">
      <c r="S91" s="5"/>
      <c r="T91" s="5"/>
      <c r="U91" s="5" t="s">
        <v>3220</v>
      </c>
      <c r="V91" s="5" t="s">
        <v>3539</v>
      </c>
      <c r="AK91" s="5">
        <v>388</v>
      </c>
    </row>
    <row r="92" spans="19:37">
      <c r="S92" s="5"/>
      <c r="T92" s="5"/>
      <c r="U92" s="5" t="s">
        <v>3221</v>
      </c>
      <c r="V92" s="5" t="s">
        <v>3540</v>
      </c>
      <c r="AK92" s="5">
        <v>654</v>
      </c>
    </row>
    <row r="93" spans="19:37">
      <c r="S93" s="5"/>
      <c r="T93" s="5"/>
      <c r="U93" s="5" t="s">
        <v>3222</v>
      </c>
      <c r="V93" s="5" t="s">
        <v>3541</v>
      </c>
      <c r="AK93" s="5">
        <v>17</v>
      </c>
    </row>
    <row r="94" spans="19:37">
      <c r="S94" s="5"/>
      <c r="T94" s="5"/>
      <c r="U94" s="5" t="s">
        <v>3223</v>
      </c>
      <c r="V94" s="5" t="s">
        <v>3542</v>
      </c>
      <c r="AK94" s="5">
        <v>51</v>
      </c>
    </row>
    <row r="95" spans="19:37">
      <c r="S95" s="5"/>
      <c r="T95" s="5"/>
      <c r="U95" s="5" t="s">
        <v>3224</v>
      </c>
      <c r="V95" s="5" t="s">
        <v>3543</v>
      </c>
      <c r="AK95" s="5">
        <v>183</v>
      </c>
    </row>
    <row r="96" spans="19:37">
      <c r="S96" s="5"/>
      <c r="T96" s="5"/>
      <c r="U96" s="5" t="s">
        <v>3225</v>
      </c>
      <c r="V96" s="5" t="s">
        <v>3544</v>
      </c>
      <c r="AK96" s="5">
        <v>506</v>
      </c>
    </row>
    <row r="97" spans="19:37">
      <c r="S97" s="5"/>
      <c r="T97" s="5"/>
      <c r="U97" s="5" t="s">
        <v>3226</v>
      </c>
      <c r="V97" s="5" t="s">
        <v>3545</v>
      </c>
      <c r="AK97" s="5">
        <v>542</v>
      </c>
    </row>
    <row r="98" spans="19:37">
      <c r="S98" s="5"/>
      <c r="T98" s="5"/>
      <c r="U98" s="5" t="s">
        <v>3227</v>
      </c>
      <c r="V98" s="5" t="s">
        <v>3546</v>
      </c>
      <c r="AK98" s="5">
        <v>307</v>
      </c>
    </row>
    <row r="99" spans="19:37">
      <c r="S99" s="5"/>
      <c r="T99" s="5"/>
      <c r="U99" s="5" t="s">
        <v>3228</v>
      </c>
      <c r="V99" s="5" t="s">
        <v>3547</v>
      </c>
      <c r="AK99" s="5">
        <v>96</v>
      </c>
    </row>
    <row r="100" spans="19:37">
      <c r="S100" s="5"/>
      <c r="T100" s="5"/>
      <c r="U100" s="5" t="s">
        <v>3229</v>
      </c>
      <c r="V100" s="5" t="s">
        <v>3548</v>
      </c>
      <c r="AK100" s="5">
        <v>16</v>
      </c>
    </row>
    <row r="101" spans="19:37">
      <c r="S101" s="5"/>
      <c r="T101" s="5"/>
      <c r="U101" s="5" t="s">
        <v>3230</v>
      </c>
      <c r="V101" s="5" t="s">
        <v>3549</v>
      </c>
      <c r="AK101" s="5">
        <v>467</v>
      </c>
    </row>
    <row r="102" spans="19:37">
      <c r="S102" s="5"/>
      <c r="T102" s="5"/>
      <c r="U102" s="5" t="s">
        <v>3231</v>
      </c>
      <c r="V102" s="5" t="s">
        <v>3550</v>
      </c>
      <c r="AK102" s="5">
        <v>47</v>
      </c>
    </row>
    <row r="103" spans="19:37">
      <c r="AK103" s="5">
        <v>58</v>
      </c>
    </row>
    <row r="104" spans="19:37">
      <c r="AK104" s="5">
        <v>469</v>
      </c>
    </row>
    <row r="105" spans="19:37">
      <c r="AK105" s="5">
        <v>667</v>
      </c>
    </row>
    <row r="106" spans="19:37">
      <c r="AK106" s="5">
        <v>82</v>
      </c>
    </row>
    <row r="107" spans="19:37">
      <c r="AK107" s="5">
        <v>384</v>
      </c>
    </row>
    <row r="108" spans="19:37">
      <c r="AK108" s="5">
        <v>303</v>
      </c>
    </row>
    <row r="109" spans="19:37">
      <c r="AK109" s="5">
        <v>403</v>
      </c>
    </row>
    <row r="110" spans="19:37">
      <c r="AK110" s="5">
        <v>73</v>
      </c>
    </row>
    <row r="111" spans="19:37">
      <c r="AK111" s="5">
        <v>19</v>
      </c>
    </row>
    <row r="112" spans="19:37">
      <c r="AK112" s="5">
        <v>67</v>
      </c>
    </row>
    <row r="113" spans="37:37">
      <c r="AK113" s="5">
        <v>16</v>
      </c>
    </row>
    <row r="114" spans="37:37">
      <c r="AK114" s="5">
        <v>28</v>
      </c>
    </row>
    <row r="115" spans="37:37">
      <c r="AK115" s="5">
        <v>47</v>
      </c>
    </row>
    <row r="116" spans="37:37">
      <c r="AK116" s="5">
        <v>92</v>
      </c>
    </row>
    <row r="117" spans="37:37">
      <c r="AK117" s="5">
        <v>511</v>
      </c>
    </row>
    <row r="118" spans="37:37">
      <c r="AK118" s="5">
        <v>17</v>
      </c>
    </row>
    <row r="119" spans="37:37">
      <c r="AK119" s="5">
        <v>40</v>
      </c>
    </row>
    <row r="120" spans="37:37">
      <c r="AK120" s="5">
        <v>194</v>
      </c>
    </row>
    <row r="121" spans="37:37">
      <c r="AK121" s="5">
        <v>25</v>
      </c>
    </row>
    <row r="122" spans="37:37">
      <c r="AK122" s="5">
        <v>17</v>
      </c>
    </row>
    <row r="123" spans="37:37">
      <c r="AK123" s="5">
        <v>112</v>
      </c>
    </row>
    <row r="124" spans="37:37">
      <c r="AK124" s="5">
        <v>406</v>
      </c>
    </row>
    <row r="125" spans="37:37">
      <c r="AK125" s="5">
        <v>593</v>
      </c>
    </row>
    <row r="126" spans="37:37">
      <c r="AK126" s="5">
        <v>74</v>
      </c>
    </row>
    <row r="127" spans="37:37">
      <c r="AK127" s="5">
        <v>517</v>
      </c>
    </row>
    <row r="128" spans="37:37">
      <c r="AK128" s="5">
        <v>140</v>
      </c>
    </row>
    <row r="129" spans="37:37">
      <c r="AK129" s="5">
        <v>27</v>
      </c>
    </row>
    <row r="130" spans="37:37">
      <c r="AK130" s="5">
        <v>146</v>
      </c>
    </row>
    <row r="131" spans="37:37">
      <c r="AK131" s="5">
        <v>195</v>
      </c>
    </row>
    <row r="132" spans="37:37">
      <c r="AK132" s="5">
        <v>213</v>
      </c>
    </row>
    <row r="133" spans="37:37">
      <c r="AK133" s="5">
        <v>316</v>
      </c>
    </row>
    <row r="134" spans="37:37">
      <c r="AK134" s="5">
        <v>238</v>
      </c>
    </row>
    <row r="135" spans="37:37">
      <c r="AK135" s="5">
        <v>364</v>
      </c>
    </row>
    <row r="136" spans="37:37">
      <c r="AK136" s="5">
        <v>601</v>
      </c>
    </row>
    <row r="137" spans="37:37">
      <c r="AK137" s="5">
        <v>57</v>
      </c>
    </row>
    <row r="138" spans="37:37">
      <c r="AK138" s="5">
        <v>708</v>
      </c>
    </row>
    <row r="139" spans="37:37">
      <c r="AK139" s="5">
        <v>354</v>
      </c>
    </row>
    <row r="140" spans="37:37">
      <c r="AK140" s="5">
        <v>179</v>
      </c>
    </row>
    <row r="141" spans="37:37">
      <c r="AK141" s="5">
        <v>19</v>
      </c>
    </row>
    <row r="142" spans="37:37">
      <c r="AK142" s="5">
        <v>29</v>
      </c>
    </row>
    <row r="143" spans="37:37">
      <c r="AK143" s="5">
        <v>47</v>
      </c>
    </row>
    <row r="144" spans="37:37">
      <c r="AK144" s="5">
        <v>15</v>
      </c>
    </row>
    <row r="145" spans="37:37">
      <c r="AK145" s="5">
        <v>458</v>
      </c>
    </row>
    <row r="146" spans="37:37">
      <c r="AK146" s="5">
        <v>31</v>
      </c>
    </row>
    <row r="147" spans="37:37">
      <c r="AK147" s="5">
        <v>19</v>
      </c>
    </row>
    <row r="148" spans="37:37">
      <c r="AK148" s="5">
        <v>16</v>
      </c>
    </row>
    <row r="149" spans="37:37">
      <c r="AK149" s="5">
        <v>335</v>
      </c>
    </row>
    <row r="150" spans="37:37">
      <c r="AK150" s="5">
        <v>15</v>
      </c>
    </row>
    <row r="151" spans="37:37">
      <c r="AK151" s="5">
        <v>23</v>
      </c>
    </row>
    <row r="152" spans="37:37">
      <c r="AK152" s="5">
        <v>485</v>
      </c>
    </row>
    <row r="153" spans="37:37">
      <c r="AK153" s="5">
        <v>162</v>
      </c>
    </row>
    <row r="154" spans="37:37">
      <c r="AK154" s="5">
        <v>42</v>
      </c>
    </row>
    <row r="155" spans="37:37">
      <c r="AK155" s="5">
        <v>70</v>
      </c>
    </row>
    <row r="156" spans="37:37">
      <c r="AK156" s="5">
        <v>141</v>
      </c>
    </row>
    <row r="157" spans="37:37">
      <c r="AK157" s="5">
        <v>298</v>
      </c>
    </row>
    <row r="158" spans="37:37">
      <c r="AK158" s="5">
        <v>379</v>
      </c>
    </row>
    <row r="159" spans="37:37">
      <c r="AK159" s="5">
        <v>13</v>
      </c>
    </row>
    <row r="160" spans="37:37">
      <c r="AK160" s="5">
        <v>15</v>
      </c>
    </row>
    <row r="161" spans="37:37">
      <c r="AK161" s="5">
        <v>327</v>
      </c>
    </row>
    <row r="162" spans="37:37">
      <c r="AK162" s="5">
        <v>113</v>
      </c>
    </row>
    <row r="163" spans="37:37">
      <c r="AK163" s="5">
        <v>23</v>
      </c>
    </row>
    <row r="164" spans="37:37">
      <c r="AK164" s="5">
        <v>610</v>
      </c>
    </row>
    <row r="165" spans="37:37">
      <c r="AK165" s="5">
        <v>23</v>
      </c>
    </row>
    <row r="166" spans="37:37">
      <c r="AK166" s="5">
        <v>21</v>
      </c>
    </row>
    <row r="167" spans="37:37">
      <c r="AK167" s="5">
        <v>266</v>
      </c>
    </row>
    <row r="168" spans="37:37">
      <c r="AK168" s="5">
        <v>365</v>
      </c>
    </row>
    <row r="169" spans="37:37">
      <c r="AK169" s="5">
        <v>405</v>
      </c>
    </row>
    <row r="170" spans="37:37">
      <c r="AK170" s="5">
        <v>353</v>
      </c>
    </row>
    <row r="171" spans="37:37">
      <c r="AK171" s="5">
        <v>73</v>
      </c>
    </row>
    <row r="172" spans="37:37">
      <c r="AK172" s="5">
        <v>54</v>
      </c>
    </row>
    <row r="173" spans="37:37">
      <c r="AK173" s="5">
        <v>223</v>
      </c>
    </row>
    <row r="174" spans="37:37">
      <c r="AK174" s="5">
        <v>160</v>
      </c>
    </row>
    <row r="175" spans="37:37">
      <c r="AK175" s="5">
        <v>553</v>
      </c>
    </row>
    <row r="176" spans="37:37">
      <c r="AK176" s="5">
        <v>319</v>
      </c>
    </row>
    <row r="177" spans="37:37">
      <c r="AK177" s="5">
        <v>15</v>
      </c>
    </row>
    <row r="178" spans="37:37">
      <c r="AK178" s="5">
        <v>43</v>
      </c>
    </row>
    <row r="179" spans="37:37">
      <c r="AK179" s="5">
        <v>554</v>
      </c>
    </row>
    <row r="180" spans="37:37">
      <c r="AK180" s="5">
        <v>213</v>
      </c>
    </row>
    <row r="181" spans="37:37">
      <c r="AK181" s="5">
        <v>230</v>
      </c>
    </row>
    <row r="182" spans="37:37">
      <c r="AK182" s="5">
        <v>21</v>
      </c>
    </row>
    <row r="183" spans="37:37">
      <c r="AK183" s="5">
        <v>38</v>
      </c>
    </row>
    <row r="184" spans="37:37">
      <c r="AK184" s="5">
        <v>134</v>
      </c>
    </row>
    <row r="185" spans="37:37">
      <c r="AK185" s="5">
        <v>223</v>
      </c>
    </row>
    <row r="186" spans="37:37">
      <c r="AK186" s="5">
        <v>316</v>
      </c>
    </row>
    <row r="187" spans="37:37">
      <c r="AK187" s="5">
        <v>317</v>
      </c>
    </row>
    <row r="188" spans="37:37">
      <c r="AK188" s="5">
        <v>145</v>
      </c>
    </row>
    <row r="189" spans="37:37">
      <c r="AK189" s="5">
        <v>16</v>
      </c>
    </row>
    <row r="190" spans="37:37">
      <c r="AK190" s="5">
        <v>23</v>
      </c>
    </row>
    <row r="191" spans="37:37">
      <c r="AK191" s="5">
        <v>68</v>
      </c>
    </row>
    <row r="192" spans="37:37">
      <c r="AK192" s="5">
        <v>36</v>
      </c>
    </row>
    <row r="193" spans="37:37">
      <c r="AK193" s="5">
        <v>174</v>
      </c>
    </row>
    <row r="194" spans="37:37">
      <c r="AK194" s="5">
        <v>305</v>
      </c>
    </row>
    <row r="195" spans="37:37">
      <c r="AK195" s="5">
        <v>19</v>
      </c>
    </row>
    <row r="196" spans="37:37">
      <c r="AK196" s="5">
        <v>386</v>
      </c>
    </row>
    <row r="197" spans="37:37">
      <c r="AK197" s="5">
        <v>37</v>
      </c>
    </row>
    <row r="198" spans="37:37">
      <c r="AK198" s="5">
        <v>50</v>
      </c>
    </row>
    <row r="199" spans="37:37">
      <c r="AK199" s="5">
        <v>60</v>
      </c>
    </row>
    <row r="200" spans="37:37">
      <c r="AK200" s="5">
        <v>266</v>
      </c>
    </row>
    <row r="201" spans="37:37">
      <c r="AK201" s="5">
        <v>88</v>
      </c>
    </row>
    <row r="202" spans="37:37">
      <c r="AK202" s="5">
        <v>766</v>
      </c>
    </row>
    <row r="203" spans="37:37">
      <c r="AK203" s="5">
        <v>249</v>
      </c>
    </row>
    <row r="204" spans="37:37">
      <c r="AK204" s="5">
        <v>204</v>
      </c>
    </row>
    <row r="205" spans="37:37">
      <c r="AK205" s="5">
        <v>312</v>
      </c>
    </row>
    <row r="206" spans="37:37">
      <c r="AK206" s="5">
        <v>24</v>
      </c>
    </row>
    <row r="207" spans="37:37">
      <c r="AK207" s="5">
        <v>170</v>
      </c>
    </row>
    <row r="208" spans="37:37">
      <c r="AK208" s="5">
        <v>500</v>
      </c>
    </row>
    <row r="209" spans="37:37">
      <c r="AK209" s="5">
        <v>88</v>
      </c>
    </row>
    <row r="210" spans="37:37">
      <c r="AK210" s="5">
        <v>453</v>
      </c>
    </row>
    <row r="211" spans="37:37">
      <c r="AK211" s="5">
        <v>217</v>
      </c>
    </row>
    <row r="212" spans="37:37">
      <c r="AK212" s="5">
        <v>21</v>
      </c>
    </row>
    <row r="213" spans="37:37">
      <c r="AK213" s="5">
        <v>20</v>
      </c>
    </row>
    <row r="214" spans="37:37">
      <c r="AK214" s="5">
        <v>187</v>
      </c>
    </row>
    <row r="215" spans="37:37">
      <c r="AK215" s="5">
        <v>220</v>
      </c>
    </row>
    <row r="216" spans="37:37">
      <c r="AK216" s="5">
        <v>156</v>
      </c>
    </row>
    <row r="217" spans="37:37">
      <c r="AK217" s="5">
        <v>20</v>
      </c>
    </row>
    <row r="218" spans="37:37">
      <c r="AK218" s="5">
        <v>17</v>
      </c>
    </row>
    <row r="219" spans="37:37">
      <c r="AK219" s="5">
        <v>606</v>
      </c>
    </row>
    <row r="220" spans="37:37">
      <c r="AK220" s="5">
        <v>62</v>
      </c>
    </row>
    <row r="221" spans="37:37">
      <c r="AK221" s="5">
        <v>26</v>
      </c>
    </row>
    <row r="222" spans="37:37">
      <c r="AK222" s="5">
        <v>40</v>
      </c>
    </row>
    <row r="223" spans="37:37">
      <c r="AK223" s="5">
        <v>85</v>
      </c>
    </row>
    <row r="224" spans="37:37">
      <c r="AK224" s="5">
        <v>18</v>
      </c>
    </row>
    <row r="225" spans="37:37">
      <c r="AK225" s="5">
        <v>16</v>
      </c>
    </row>
    <row r="226" spans="37:37">
      <c r="AK226" s="5">
        <v>315</v>
      </c>
    </row>
    <row r="227" spans="37:37">
      <c r="AK227" s="5">
        <v>653</v>
      </c>
    </row>
    <row r="228" spans="37:37">
      <c r="AK228" s="5">
        <v>578</v>
      </c>
    </row>
    <row r="229" spans="37:37">
      <c r="AK229" s="5">
        <v>15</v>
      </c>
    </row>
    <row r="230" spans="37:37">
      <c r="AK230" s="5">
        <v>23</v>
      </c>
    </row>
    <row r="231" spans="37:37">
      <c r="AK231" s="5">
        <v>77</v>
      </c>
    </row>
    <row r="232" spans="37:37">
      <c r="AK232" s="5">
        <v>22</v>
      </c>
    </row>
    <row r="233" spans="37:37">
      <c r="AK233" s="5">
        <v>21</v>
      </c>
    </row>
    <row r="234" spans="37:37">
      <c r="AK234" s="5">
        <v>22</v>
      </c>
    </row>
    <row r="235" spans="37:37">
      <c r="AK235" s="5">
        <v>19</v>
      </c>
    </row>
    <row r="236" spans="37:37">
      <c r="AK236" s="5">
        <v>15</v>
      </c>
    </row>
    <row r="237" spans="37:37">
      <c r="AK237" s="5">
        <v>16</v>
      </c>
    </row>
    <row r="238" spans="37:37">
      <c r="AK238" s="5">
        <v>18</v>
      </c>
    </row>
    <row r="239" spans="37:37">
      <c r="AK239" s="5">
        <v>19</v>
      </c>
    </row>
    <row r="240" spans="37:37">
      <c r="AK240" s="5">
        <v>21</v>
      </c>
    </row>
    <row r="241" spans="37:37">
      <c r="AK241" s="5">
        <v>21</v>
      </c>
    </row>
    <row r="242" spans="37:37">
      <c r="AK242" s="5">
        <v>19</v>
      </c>
    </row>
    <row r="243" spans="37:37">
      <c r="AK243" s="5">
        <v>25</v>
      </c>
    </row>
    <row r="244" spans="37:37">
      <c r="AK244" s="5">
        <v>26</v>
      </c>
    </row>
    <row r="245" spans="37:37">
      <c r="AK245" s="5">
        <v>22</v>
      </c>
    </row>
    <row r="246" spans="37:37">
      <c r="AK246" s="5">
        <v>24</v>
      </c>
    </row>
    <row r="247" spans="37:37">
      <c r="AK247" s="5">
        <v>20</v>
      </c>
    </row>
    <row r="248" spans="37:37">
      <c r="AK248" s="5">
        <v>16</v>
      </c>
    </row>
    <row r="249" spans="37:37">
      <c r="AK249" s="5">
        <v>394</v>
      </c>
    </row>
    <row r="250" spans="37:37">
      <c r="AK250" s="5">
        <v>210</v>
      </c>
    </row>
    <row r="251" spans="37:37">
      <c r="AK251" s="5">
        <v>230</v>
      </c>
    </row>
    <row r="252" spans="37:37">
      <c r="AK252" s="5">
        <v>61</v>
      </c>
    </row>
    <row r="253" spans="37:37">
      <c r="AK253" s="5">
        <v>548</v>
      </c>
    </row>
    <row r="254" spans="37:37">
      <c r="AK254" s="5">
        <v>327</v>
      </c>
    </row>
    <row r="255" spans="37:37">
      <c r="AK255" s="5">
        <v>432</v>
      </c>
    </row>
    <row r="256" spans="37:37">
      <c r="AK256" s="5">
        <v>444</v>
      </c>
    </row>
    <row r="257" spans="37:37">
      <c r="AK257" s="5">
        <v>398</v>
      </c>
    </row>
    <row r="258" spans="37:37">
      <c r="AK258" s="5">
        <v>267</v>
      </c>
    </row>
    <row r="259" spans="37:37">
      <c r="AK259" s="5">
        <v>600</v>
      </c>
    </row>
    <row r="260" spans="37:37">
      <c r="AK260" s="5">
        <v>179</v>
      </c>
    </row>
    <row r="261" spans="37:37">
      <c r="AK261" s="5">
        <v>384</v>
      </c>
    </row>
    <row r="262" spans="37:37">
      <c r="AK262" s="5">
        <v>159</v>
      </c>
    </row>
    <row r="263" spans="37:37">
      <c r="AK263" s="5">
        <v>473</v>
      </c>
    </row>
    <row r="264" spans="37:37">
      <c r="AK264" s="5">
        <v>19</v>
      </c>
    </row>
    <row r="265" spans="37:37">
      <c r="AK265" s="5">
        <v>13</v>
      </c>
    </row>
    <row r="266" spans="37:37">
      <c r="AK266" s="5">
        <v>1</v>
      </c>
    </row>
    <row r="267" spans="37:37">
      <c r="AK267" s="5">
        <v>1</v>
      </c>
    </row>
    <row r="268" spans="37:37">
      <c r="AK268" s="5">
        <v>15</v>
      </c>
    </row>
    <row r="269" spans="37:37">
      <c r="AK269" s="5">
        <v>16</v>
      </c>
    </row>
    <row r="270" spans="37:37">
      <c r="AK270" s="5">
        <v>16</v>
      </c>
    </row>
    <row r="271" spans="37:37">
      <c r="AK271" s="5">
        <v>14</v>
      </c>
    </row>
    <row r="272" spans="37:37">
      <c r="AK272" s="5">
        <v>1</v>
      </c>
    </row>
    <row r="273" spans="37:37">
      <c r="AK273" s="5">
        <v>223</v>
      </c>
    </row>
    <row r="274" spans="37:37">
      <c r="AK274" s="5">
        <v>65</v>
      </c>
    </row>
    <row r="275" spans="37:37">
      <c r="AK275" s="5">
        <v>22</v>
      </c>
    </row>
    <row r="276" spans="37:37">
      <c r="AK276" s="5">
        <v>16</v>
      </c>
    </row>
    <row r="277" spans="37:37">
      <c r="AK277" s="5">
        <v>282</v>
      </c>
    </row>
    <row r="278" spans="37:37">
      <c r="AK278" s="5">
        <v>42</v>
      </c>
    </row>
    <row r="279" spans="37:37">
      <c r="AK279" s="5">
        <v>300</v>
      </c>
    </row>
    <row r="280" spans="37:37">
      <c r="AK280" s="5">
        <v>14</v>
      </c>
    </row>
    <row r="281" spans="37:37">
      <c r="AK281" s="5">
        <v>406</v>
      </c>
    </row>
    <row r="282" spans="37:37">
      <c r="AK282" s="5">
        <v>104</v>
      </c>
    </row>
    <row r="283" spans="37:37">
      <c r="AK283" s="5">
        <v>145</v>
      </c>
    </row>
    <row r="284" spans="37:37">
      <c r="AK284" s="5">
        <v>14</v>
      </c>
    </row>
    <row r="285" spans="37:37">
      <c r="AK285" s="5">
        <v>132</v>
      </c>
    </row>
    <row r="286" spans="37:37">
      <c r="AK286" s="5">
        <v>42</v>
      </c>
    </row>
    <row r="287" spans="37:37">
      <c r="AK287" s="5">
        <v>12</v>
      </c>
    </row>
    <row r="288" spans="37:37">
      <c r="AK288" s="5">
        <v>15</v>
      </c>
    </row>
    <row r="289" spans="37:37">
      <c r="AK289" s="5">
        <v>15</v>
      </c>
    </row>
    <row r="290" spans="37:37">
      <c r="AK290" s="5">
        <v>25</v>
      </c>
    </row>
    <row r="291" spans="37:37">
      <c r="AK291" s="5">
        <v>15</v>
      </c>
    </row>
    <row r="292" spans="37:37">
      <c r="AK292" s="5">
        <v>113</v>
      </c>
    </row>
    <row r="293" spans="37:37">
      <c r="AK293" s="5">
        <v>89</v>
      </c>
    </row>
    <row r="294" spans="37:37">
      <c r="AK294" s="5">
        <v>132</v>
      </c>
    </row>
    <row r="295" spans="37:37">
      <c r="AK295" s="5">
        <v>485</v>
      </c>
    </row>
    <row r="296" spans="37:37">
      <c r="AK296" s="5">
        <v>14</v>
      </c>
    </row>
    <row r="297" spans="37:37">
      <c r="AK297" s="5">
        <v>270</v>
      </c>
    </row>
    <row r="298" spans="37:37">
      <c r="AK298" s="5">
        <v>16</v>
      </c>
    </row>
    <row r="299" spans="37:37">
      <c r="AK299" s="5">
        <v>172</v>
      </c>
    </row>
    <row r="300" spans="37:37">
      <c r="AK300" s="5">
        <v>72</v>
      </c>
    </row>
    <row r="301" spans="37:37">
      <c r="AK301" s="5">
        <v>184</v>
      </c>
    </row>
    <row r="302" spans="37:37">
      <c r="AK302" s="5">
        <v>14</v>
      </c>
    </row>
    <row r="303" spans="37:37">
      <c r="AK303" s="5">
        <v>19</v>
      </c>
    </row>
    <row r="304" spans="37:37">
      <c r="AK304" s="5">
        <v>91</v>
      </c>
    </row>
    <row r="305" spans="37:37">
      <c r="AK305" s="5">
        <v>15</v>
      </c>
    </row>
    <row r="306" spans="37:37">
      <c r="AK306" s="5">
        <v>15</v>
      </c>
    </row>
    <row r="307" spans="37:37">
      <c r="AK307" s="5">
        <v>347</v>
      </c>
    </row>
    <row r="308" spans="37:37">
      <c r="AK308" s="5">
        <v>159</v>
      </c>
    </row>
    <row r="309" spans="37:37">
      <c r="AK309" s="5">
        <v>16</v>
      </c>
    </row>
    <row r="310" spans="37:37">
      <c r="AK310" s="5">
        <v>379</v>
      </c>
    </row>
    <row r="311" spans="37:37">
      <c r="AK311" s="5">
        <v>44</v>
      </c>
    </row>
    <row r="312" spans="37:37">
      <c r="AK312" s="5">
        <v>25</v>
      </c>
    </row>
    <row r="313" spans="37:37">
      <c r="AK313" s="5">
        <v>15</v>
      </c>
    </row>
    <row r="314" spans="37:37">
      <c r="AK314" s="5">
        <v>304</v>
      </c>
    </row>
    <row r="315" spans="37:37">
      <c r="AK315" s="5">
        <v>62</v>
      </c>
    </row>
    <row r="316" spans="37:37">
      <c r="AK316" s="5">
        <v>16</v>
      </c>
    </row>
    <row r="317" spans="37:37">
      <c r="AK317" s="5">
        <v>17</v>
      </c>
    </row>
    <row r="318" spans="37:37">
      <c r="AK318" s="5">
        <v>38</v>
      </c>
    </row>
    <row r="319" spans="37:37">
      <c r="AK319" s="5">
        <v>382</v>
      </c>
    </row>
    <row r="320" spans="37:37">
      <c r="AK320" s="5">
        <v>239</v>
      </c>
    </row>
    <row r="321" spans="37:37">
      <c r="AK321" s="5">
        <v>534</v>
      </c>
    </row>
    <row r="322" spans="37:37">
      <c r="AK322" s="5">
        <v>14</v>
      </c>
    </row>
    <row r="323" spans="37:37">
      <c r="AK323" s="5">
        <v>163</v>
      </c>
    </row>
    <row r="324" spans="37:37">
      <c r="AK324" s="5">
        <v>193</v>
      </c>
    </row>
    <row r="325" spans="37:37">
      <c r="AK325" s="5">
        <v>17</v>
      </c>
    </row>
    <row r="326" spans="37:37">
      <c r="AK326" s="5">
        <v>72</v>
      </c>
    </row>
    <row r="327" spans="37:37">
      <c r="AK327" s="5">
        <v>17</v>
      </c>
    </row>
    <row r="328" spans="37:37">
      <c r="AK328" s="5">
        <v>510</v>
      </c>
    </row>
    <row r="329" spans="37:37">
      <c r="AK329" s="5">
        <v>137</v>
      </c>
    </row>
    <row r="330" spans="37:37">
      <c r="AK330" s="5">
        <v>144</v>
      </c>
    </row>
    <row r="331" spans="37:37">
      <c r="AK331" s="5">
        <v>422</v>
      </c>
    </row>
    <row r="332" spans="37:37">
      <c r="AK332" s="5">
        <v>17</v>
      </c>
    </row>
    <row r="333" spans="37:37">
      <c r="AK333" s="5">
        <v>78</v>
      </c>
    </row>
    <row r="334" spans="37:37">
      <c r="AK334" s="5">
        <v>22</v>
      </c>
    </row>
    <row r="335" spans="37:37">
      <c r="AK335" s="5">
        <v>464</v>
      </c>
    </row>
    <row r="336" spans="37:37">
      <c r="AK336" s="5">
        <v>228</v>
      </c>
    </row>
    <row r="337" spans="37:37">
      <c r="AK337" s="5">
        <v>39</v>
      </c>
    </row>
    <row r="338" spans="37:37">
      <c r="AK338" s="5">
        <v>432</v>
      </c>
    </row>
    <row r="339" spans="37:37">
      <c r="AK339" s="5">
        <v>31</v>
      </c>
    </row>
    <row r="340" spans="37:37">
      <c r="AK340" s="5">
        <v>95</v>
      </c>
    </row>
    <row r="341" spans="37:37">
      <c r="AK341" s="5">
        <v>13</v>
      </c>
    </row>
    <row r="342" spans="37:37">
      <c r="AK342" s="5">
        <v>16</v>
      </c>
    </row>
    <row r="343" spans="37:37">
      <c r="AK343" s="5">
        <v>17</v>
      </c>
    </row>
    <row r="344" spans="37:37">
      <c r="AK344" s="5">
        <v>618</v>
      </c>
    </row>
    <row r="345" spans="37:37">
      <c r="AK345" s="5">
        <v>15</v>
      </c>
    </row>
    <row r="346" spans="37:37">
      <c r="AK346" s="5">
        <v>15</v>
      </c>
    </row>
    <row r="347" spans="37:37">
      <c r="AK347" s="5">
        <v>89</v>
      </c>
    </row>
    <row r="348" spans="37:37">
      <c r="AK348" s="5">
        <v>522</v>
      </c>
    </row>
    <row r="349" spans="37:37">
      <c r="AK349" s="5">
        <v>33</v>
      </c>
    </row>
    <row r="350" spans="37:37">
      <c r="AK350" s="5">
        <v>15</v>
      </c>
    </row>
    <row r="351" spans="37:37">
      <c r="AK351" s="5">
        <v>282</v>
      </c>
    </row>
    <row r="352" spans="37:37">
      <c r="AK352" s="5">
        <v>247</v>
      </c>
    </row>
    <row r="353" spans="37:37">
      <c r="AK353" s="5">
        <v>40</v>
      </c>
    </row>
    <row r="354" spans="37:37">
      <c r="AK354" s="5">
        <v>415</v>
      </c>
    </row>
    <row r="355" spans="37:37">
      <c r="AK355" s="5">
        <v>78</v>
      </c>
    </row>
    <row r="356" spans="37:37">
      <c r="AK356" s="5">
        <v>15</v>
      </c>
    </row>
    <row r="357" spans="37:37">
      <c r="AK357" s="5">
        <v>46</v>
      </c>
    </row>
    <row r="358" spans="37:37">
      <c r="AK358" s="5">
        <v>13</v>
      </c>
    </row>
    <row r="359" spans="37:37">
      <c r="AK359" s="5">
        <v>343</v>
      </c>
    </row>
    <row r="360" spans="37:37">
      <c r="AK360" s="5">
        <v>363</v>
      </c>
    </row>
    <row r="361" spans="37:37">
      <c r="AK361" s="5">
        <v>14</v>
      </c>
    </row>
    <row r="362" spans="37:37">
      <c r="AK362" s="5">
        <v>43</v>
      </c>
    </row>
    <row r="363" spans="37:37">
      <c r="AK363" s="5">
        <v>114</v>
      </c>
    </row>
    <row r="364" spans="37:37">
      <c r="AK364" s="5">
        <v>16</v>
      </c>
    </row>
    <row r="365" spans="37:37">
      <c r="AK365" s="5">
        <v>14</v>
      </c>
    </row>
    <row r="366" spans="37:37">
      <c r="AK366" s="5">
        <v>126</v>
      </c>
    </row>
    <row r="367" spans="37:37">
      <c r="AK367" s="5">
        <v>13</v>
      </c>
    </row>
    <row r="368" spans="37:37">
      <c r="AK368" s="5">
        <v>14</v>
      </c>
    </row>
    <row r="369" spans="37:37">
      <c r="AK369" s="5">
        <v>801</v>
      </c>
    </row>
    <row r="370" spans="37:37">
      <c r="AK370" s="5">
        <v>565</v>
      </c>
    </row>
    <row r="371" spans="37:37">
      <c r="AK371" s="5">
        <v>145</v>
      </c>
    </row>
    <row r="372" spans="37:37">
      <c r="AK372" s="5">
        <v>24</v>
      </c>
    </row>
    <row r="373" spans="37:37">
      <c r="AK373" s="5">
        <v>15</v>
      </c>
    </row>
    <row r="374" spans="37:37">
      <c r="AK374" s="5">
        <v>35</v>
      </c>
    </row>
    <row r="375" spans="37:37">
      <c r="AK375" s="5">
        <v>199</v>
      </c>
    </row>
    <row r="376" spans="37:37">
      <c r="AK376" s="5">
        <v>48</v>
      </c>
    </row>
    <row r="377" spans="37:37">
      <c r="AK377" s="5">
        <v>96</v>
      </c>
    </row>
    <row r="378" spans="37:37">
      <c r="AK378" s="5">
        <v>186</v>
      </c>
    </row>
    <row r="379" spans="37:37">
      <c r="AK379" s="5">
        <v>169</v>
      </c>
    </row>
    <row r="380" spans="37:37">
      <c r="AK380" s="5">
        <v>286</v>
      </c>
    </row>
    <row r="381" spans="37:37">
      <c r="AK381" s="5">
        <v>240</v>
      </c>
    </row>
    <row r="382" spans="37:37">
      <c r="AK382" s="5">
        <v>73</v>
      </c>
    </row>
    <row r="383" spans="37:37">
      <c r="AK383" s="5">
        <v>251</v>
      </c>
    </row>
    <row r="384" spans="37:37">
      <c r="AK384" s="5">
        <v>17</v>
      </c>
    </row>
    <row r="385" spans="37:37">
      <c r="AK385" s="5">
        <v>13</v>
      </c>
    </row>
    <row r="386" spans="37:37">
      <c r="AK386" s="5">
        <v>243</v>
      </c>
    </row>
    <row r="387" spans="37:37">
      <c r="AK387" s="5">
        <v>16</v>
      </c>
    </row>
    <row r="388" spans="37:37">
      <c r="AK388" s="5">
        <v>117</v>
      </c>
    </row>
    <row r="389" spans="37:37">
      <c r="AK389" s="5">
        <v>25</v>
      </c>
    </row>
    <row r="390" spans="37:37">
      <c r="AK390" s="5">
        <v>297</v>
      </c>
    </row>
    <row r="391" spans="37:37">
      <c r="AK391" s="5">
        <v>37</v>
      </c>
    </row>
    <row r="392" spans="37:37">
      <c r="AK392" s="5">
        <v>14</v>
      </c>
    </row>
    <row r="393" spans="37:37">
      <c r="AK393" s="5">
        <v>18</v>
      </c>
    </row>
    <row r="394" spans="37:37">
      <c r="AK394" s="5">
        <v>353</v>
      </c>
    </row>
    <row r="395" spans="37:37">
      <c r="AK395" s="5">
        <v>630</v>
      </c>
    </row>
    <row r="396" spans="37:37">
      <c r="AK396" s="5">
        <v>101</v>
      </c>
    </row>
    <row r="397" spans="37:37">
      <c r="AK397" s="5">
        <v>15</v>
      </c>
    </row>
    <row r="398" spans="37:37">
      <c r="AK398" s="5">
        <v>13</v>
      </c>
    </row>
    <row r="399" spans="37:37">
      <c r="AK399" s="5">
        <v>111</v>
      </c>
    </row>
    <row r="400" spans="37:37">
      <c r="AK400" s="5">
        <v>41</v>
      </c>
    </row>
    <row r="401" spans="37:37">
      <c r="AK401" s="5">
        <v>14</v>
      </c>
    </row>
    <row r="402" spans="37:37">
      <c r="AK402" s="5">
        <v>18</v>
      </c>
    </row>
    <row r="403" spans="37:37">
      <c r="AK403" s="5">
        <v>17</v>
      </c>
    </row>
    <row r="404" spans="37:37">
      <c r="AK404" s="5">
        <v>17</v>
      </c>
    </row>
    <row r="405" spans="37:37">
      <c r="AK405" s="5">
        <v>16</v>
      </c>
    </row>
    <row r="406" spans="37:37">
      <c r="AK406" s="5">
        <v>49</v>
      </c>
    </row>
    <row r="407" spans="37:37">
      <c r="AK407" s="5">
        <v>16</v>
      </c>
    </row>
    <row r="408" spans="37:37">
      <c r="AK408" s="5">
        <v>21</v>
      </c>
    </row>
    <row r="409" spans="37:37">
      <c r="AK409" s="5">
        <v>14</v>
      </c>
    </row>
    <row r="410" spans="37:37">
      <c r="AK410" s="5">
        <v>17</v>
      </c>
    </row>
    <row r="411" spans="37:37">
      <c r="AK411" s="5">
        <v>17</v>
      </c>
    </row>
    <row r="412" spans="37:37">
      <c r="AK412" s="5">
        <v>15</v>
      </c>
    </row>
    <row r="413" spans="37:37">
      <c r="AK413" s="5">
        <v>17</v>
      </c>
    </row>
    <row r="414" spans="37:37">
      <c r="AK414" s="5">
        <v>12</v>
      </c>
    </row>
    <row r="415" spans="37:37">
      <c r="AK415" s="5">
        <v>15</v>
      </c>
    </row>
    <row r="416" spans="37:37">
      <c r="AK416" s="5">
        <v>16</v>
      </c>
    </row>
    <row r="417" spans="37:37">
      <c r="AK417" s="5">
        <v>18</v>
      </c>
    </row>
    <row r="418" spans="37:37">
      <c r="AK418" s="5">
        <v>65</v>
      </c>
    </row>
    <row r="419" spans="37:37">
      <c r="AK419" s="5">
        <v>642</v>
      </c>
    </row>
    <row r="420" spans="37:37">
      <c r="AK420" s="5">
        <v>203</v>
      </c>
    </row>
    <row r="421" spans="37:37">
      <c r="AK421" s="5">
        <v>196</v>
      </c>
    </row>
    <row r="422" spans="37:37">
      <c r="AK422" s="5">
        <v>255</v>
      </c>
    </row>
    <row r="423" spans="37:37">
      <c r="AK423" s="5">
        <v>121</v>
      </c>
    </row>
    <row r="424" spans="37:37">
      <c r="AK424" s="5">
        <v>148</v>
      </c>
    </row>
    <row r="425" spans="37:37">
      <c r="AK425" s="5">
        <v>84</v>
      </c>
    </row>
    <row r="426" spans="37:37">
      <c r="AK426" s="5">
        <v>16</v>
      </c>
    </row>
    <row r="427" spans="37:37">
      <c r="AK427" s="5">
        <v>15</v>
      </c>
    </row>
    <row r="428" spans="37:37">
      <c r="AK428" s="5">
        <v>16</v>
      </c>
    </row>
    <row r="429" spans="37:37">
      <c r="AK429" s="5">
        <v>13</v>
      </c>
    </row>
    <row r="430" spans="37:37">
      <c r="AK430" s="5">
        <v>15</v>
      </c>
    </row>
    <row r="431" spans="37:37">
      <c r="AK431" s="5">
        <v>10</v>
      </c>
    </row>
    <row r="432" spans="37:37">
      <c r="AK432" s="5">
        <v>9</v>
      </c>
    </row>
    <row r="433" spans="37:37">
      <c r="AK433" s="5">
        <v>13</v>
      </c>
    </row>
    <row r="434" spans="37:37">
      <c r="AK434" s="5">
        <v>12</v>
      </c>
    </row>
    <row r="435" spans="37:37">
      <c r="AK435" s="5">
        <v>11</v>
      </c>
    </row>
    <row r="436" spans="37:37">
      <c r="AK436" s="5">
        <v>13</v>
      </c>
    </row>
    <row r="437" spans="37:37">
      <c r="AK437" s="5">
        <v>10</v>
      </c>
    </row>
    <row r="438" spans="37:37">
      <c r="AK438" s="5">
        <v>11</v>
      </c>
    </row>
    <row r="439" spans="37:37">
      <c r="AK439" s="5">
        <v>22</v>
      </c>
    </row>
    <row r="440" spans="37:37">
      <c r="AK440" s="5">
        <v>185</v>
      </c>
    </row>
    <row r="441" spans="37:37">
      <c r="AK441" s="5">
        <v>17</v>
      </c>
    </row>
    <row r="442" spans="37:37">
      <c r="AK442" s="5">
        <v>160</v>
      </c>
    </row>
    <row r="443" spans="37:37">
      <c r="AK443" s="5">
        <v>180</v>
      </c>
    </row>
    <row r="444" spans="37:37">
      <c r="AK444" s="5">
        <v>218</v>
      </c>
    </row>
    <row r="445" spans="37:37">
      <c r="AK445" s="5">
        <v>415</v>
      </c>
    </row>
    <row r="446" spans="37:37">
      <c r="AK446" s="5">
        <v>136</v>
      </c>
    </row>
    <row r="447" spans="37:37">
      <c r="AK447" s="5">
        <v>252</v>
      </c>
    </row>
    <row r="448" spans="37:37">
      <c r="AK448" s="5">
        <v>282</v>
      </c>
    </row>
    <row r="449" spans="37:37">
      <c r="AK449" s="5">
        <v>14</v>
      </c>
    </row>
    <row r="450" spans="37:37">
      <c r="AK450" s="5">
        <v>11</v>
      </c>
    </row>
    <row r="451" spans="37:37">
      <c r="AK451" s="5">
        <v>323</v>
      </c>
    </row>
    <row r="452" spans="37:37">
      <c r="AK452" s="5">
        <v>369</v>
      </c>
    </row>
    <row r="453" spans="37:37">
      <c r="AK453" s="5">
        <v>11</v>
      </c>
    </row>
    <row r="454" spans="37:37">
      <c r="AK454" s="5">
        <v>68</v>
      </c>
    </row>
    <row r="455" spans="37:37">
      <c r="AK455" s="5">
        <v>11</v>
      </c>
    </row>
    <row r="456" spans="37:37">
      <c r="AK456" s="5">
        <v>179</v>
      </c>
    </row>
    <row r="457" spans="37:37">
      <c r="AK457" s="5">
        <v>291</v>
      </c>
    </row>
    <row r="458" spans="37:37">
      <c r="AK458" s="5">
        <v>11</v>
      </c>
    </row>
    <row r="459" spans="37:37">
      <c r="AK459" s="5">
        <v>12</v>
      </c>
    </row>
    <row r="460" spans="37:37">
      <c r="AK460" s="5">
        <v>11</v>
      </c>
    </row>
    <row r="461" spans="37:37">
      <c r="AK461" s="5">
        <v>11</v>
      </c>
    </row>
    <row r="462" spans="37:37">
      <c r="AK462" s="5">
        <v>11</v>
      </c>
    </row>
    <row r="463" spans="37:37">
      <c r="AK463" s="5">
        <v>12</v>
      </c>
    </row>
    <row r="464" spans="37:37">
      <c r="AK464" s="5">
        <v>12</v>
      </c>
    </row>
    <row r="465" spans="37:37">
      <c r="AK465" s="5">
        <v>16</v>
      </c>
    </row>
    <row r="466" spans="37:37">
      <c r="AK466" s="5">
        <v>14</v>
      </c>
    </row>
    <row r="467" spans="37:37">
      <c r="AK467" s="5">
        <v>12</v>
      </c>
    </row>
    <row r="468" spans="37:37">
      <c r="AK468" s="5">
        <v>11</v>
      </c>
    </row>
    <row r="469" spans="37:37">
      <c r="AK469" s="5">
        <v>16</v>
      </c>
    </row>
    <row r="470" spans="37:37">
      <c r="AK470" s="5">
        <v>330</v>
      </c>
    </row>
    <row r="471" spans="37:37">
      <c r="AK471" s="5">
        <v>491</v>
      </c>
    </row>
    <row r="472" spans="37:37">
      <c r="AK472" s="5">
        <v>429</v>
      </c>
    </row>
    <row r="473" spans="37:37">
      <c r="AK473" s="5">
        <v>314</v>
      </c>
    </row>
    <row r="474" spans="37:37">
      <c r="AK474" s="5">
        <v>169</v>
      </c>
    </row>
    <row r="475" spans="37:37">
      <c r="AK475" s="5">
        <v>194</v>
      </c>
    </row>
    <row r="476" spans="37:37">
      <c r="AK476" s="5">
        <v>349</v>
      </c>
    </row>
    <row r="477" spans="37:37">
      <c r="AK477" s="5">
        <v>14</v>
      </c>
    </row>
    <row r="478" spans="37:37">
      <c r="AK478" s="5">
        <v>14</v>
      </c>
    </row>
    <row r="479" spans="37:37">
      <c r="AK479" s="5">
        <v>15</v>
      </c>
    </row>
    <row r="480" spans="37:37">
      <c r="AK480" s="5">
        <v>15</v>
      </c>
    </row>
    <row r="481" spans="37:37">
      <c r="AK481" s="5">
        <v>13</v>
      </c>
    </row>
    <row r="482" spans="37:37">
      <c r="AK482" s="5">
        <v>17</v>
      </c>
    </row>
    <row r="483" spans="37:37">
      <c r="AK483" s="5">
        <v>13</v>
      </c>
    </row>
    <row r="484" spans="37:37">
      <c r="AK484" s="5">
        <v>14</v>
      </c>
    </row>
    <row r="485" spans="37:37">
      <c r="AK485" s="5">
        <v>15</v>
      </c>
    </row>
    <row r="486" spans="37:37">
      <c r="AK486" s="5">
        <v>14</v>
      </c>
    </row>
    <row r="487" spans="37:37">
      <c r="AK487" s="5">
        <v>16</v>
      </c>
    </row>
    <row r="488" spans="37:37">
      <c r="AK488" s="5">
        <v>15</v>
      </c>
    </row>
    <row r="489" spans="37:37">
      <c r="AK489" s="5">
        <v>14</v>
      </c>
    </row>
    <row r="490" spans="37:37">
      <c r="AK490" s="5">
        <v>16</v>
      </c>
    </row>
    <row r="491" spans="37:37">
      <c r="AK491" s="5">
        <v>15</v>
      </c>
    </row>
    <row r="492" spans="37:37">
      <c r="AK492" s="5">
        <v>17</v>
      </c>
    </row>
    <row r="493" spans="37:37">
      <c r="AK493" s="5">
        <v>15</v>
      </c>
    </row>
    <row r="494" spans="37:37">
      <c r="AK494" s="5">
        <v>15</v>
      </c>
    </row>
    <row r="495" spans="37:37">
      <c r="AK495" s="5">
        <v>10</v>
      </c>
    </row>
    <row r="496" spans="37:37">
      <c r="AK496" s="5">
        <v>19</v>
      </c>
    </row>
    <row r="497" spans="37:37">
      <c r="AK497" s="5">
        <v>12</v>
      </c>
    </row>
    <row r="498" spans="37:37">
      <c r="AK498" s="5">
        <v>19</v>
      </c>
    </row>
    <row r="499" spans="37:37">
      <c r="AK499" s="5">
        <v>15</v>
      </c>
    </row>
    <row r="500" spans="37:37">
      <c r="AK500" s="5">
        <v>15</v>
      </c>
    </row>
    <row r="501" spans="37:37">
      <c r="AK501" s="5">
        <v>12</v>
      </c>
    </row>
    <row r="502" spans="37:37">
      <c r="AK502" s="5">
        <v>14</v>
      </c>
    </row>
    <row r="503" spans="37:37">
      <c r="AK503" s="5">
        <v>16</v>
      </c>
    </row>
    <row r="504" spans="37:37">
      <c r="AK504" s="5">
        <v>13</v>
      </c>
    </row>
    <row r="505" spans="37:37">
      <c r="AK505" s="5">
        <v>17</v>
      </c>
    </row>
    <row r="506" spans="37:37">
      <c r="AK506" s="5">
        <v>193</v>
      </c>
    </row>
    <row r="507" spans="37:37">
      <c r="AK507" s="5">
        <v>15</v>
      </c>
    </row>
    <row r="508" spans="37:37">
      <c r="AK508" s="5">
        <v>14</v>
      </c>
    </row>
    <row r="509" spans="37:37">
      <c r="AK509" s="5">
        <v>13</v>
      </c>
    </row>
    <row r="510" spans="37:37">
      <c r="AK510" s="5">
        <v>17</v>
      </c>
    </row>
    <row r="511" spans="37:37">
      <c r="AK511" s="5">
        <v>15</v>
      </c>
    </row>
    <row r="512" spans="37:37">
      <c r="AK512" s="5">
        <v>16</v>
      </c>
    </row>
    <row r="513" spans="37:37">
      <c r="AK513" s="5">
        <v>15</v>
      </c>
    </row>
    <row r="514" spans="37:37">
      <c r="AK514" s="5">
        <v>15</v>
      </c>
    </row>
    <row r="515" spans="37:37">
      <c r="AK515" s="5">
        <v>16</v>
      </c>
    </row>
    <row r="516" spans="37:37">
      <c r="AK516" s="5">
        <v>16</v>
      </c>
    </row>
    <row r="517" spans="37:37">
      <c r="AK517" s="5">
        <v>16</v>
      </c>
    </row>
    <row r="518" spans="37:37">
      <c r="AK518" s="5">
        <v>13</v>
      </c>
    </row>
    <row r="519" spans="37:37">
      <c r="AK519" s="5">
        <v>14</v>
      </c>
    </row>
    <row r="520" spans="37:37">
      <c r="AK520" s="5">
        <v>19</v>
      </c>
    </row>
    <row r="521" spans="37:37">
      <c r="AK521" s="5">
        <v>14</v>
      </c>
    </row>
    <row r="522" spans="37:37">
      <c r="AK522" s="5">
        <v>15</v>
      </c>
    </row>
    <row r="523" spans="37:37">
      <c r="AK523" s="5">
        <v>14</v>
      </c>
    </row>
    <row r="524" spans="37:37">
      <c r="AK524" s="5">
        <v>14</v>
      </c>
    </row>
    <row r="525" spans="37:37">
      <c r="AK525" s="5">
        <v>15</v>
      </c>
    </row>
    <row r="526" spans="37:37">
      <c r="AK526" s="5">
        <v>16</v>
      </c>
    </row>
    <row r="527" spans="37:37">
      <c r="AK527" s="5">
        <v>13</v>
      </c>
    </row>
    <row r="528" spans="37:37">
      <c r="AK528" s="5">
        <v>15</v>
      </c>
    </row>
    <row r="529" spans="37:37">
      <c r="AK529" s="5">
        <v>15</v>
      </c>
    </row>
    <row r="530" spans="37:37">
      <c r="AK530" s="5">
        <v>14</v>
      </c>
    </row>
    <row r="531" spans="37:37">
      <c r="AK531" s="5">
        <v>17</v>
      </c>
    </row>
    <row r="532" spans="37:37">
      <c r="AK532" s="5">
        <v>17</v>
      </c>
    </row>
    <row r="533" spans="37:37">
      <c r="AK533" s="5">
        <v>20</v>
      </c>
    </row>
    <row r="534" spans="37:37">
      <c r="AK534" s="5">
        <v>16</v>
      </c>
    </row>
    <row r="535" spans="37:37">
      <c r="AK535" s="5">
        <v>14</v>
      </c>
    </row>
    <row r="536" spans="37:37">
      <c r="AK536" s="5">
        <v>14</v>
      </c>
    </row>
    <row r="537" spans="37:37">
      <c r="AK537" s="5">
        <v>17</v>
      </c>
    </row>
    <row r="538" spans="37:37">
      <c r="AK538" s="5">
        <v>30</v>
      </c>
    </row>
    <row r="539" spans="37:37">
      <c r="AK539" s="5">
        <v>17</v>
      </c>
    </row>
    <row r="540" spans="37:37">
      <c r="AK540" s="5">
        <v>198</v>
      </c>
    </row>
    <row r="541" spans="37:37">
      <c r="AK541" s="5">
        <v>324</v>
      </c>
    </row>
    <row r="542" spans="37:37">
      <c r="AK542" s="5">
        <v>301</v>
      </c>
    </row>
    <row r="543" spans="37:37">
      <c r="AK543" s="5">
        <v>479</v>
      </c>
    </row>
    <row r="544" spans="37:37">
      <c r="AK544" s="5">
        <v>105</v>
      </c>
    </row>
    <row r="545" spans="37:37">
      <c r="AK545" s="5">
        <v>31</v>
      </c>
    </row>
    <row r="546" spans="37:37">
      <c r="AK546" s="5">
        <v>20</v>
      </c>
    </row>
    <row r="547" spans="37:37">
      <c r="AK547" s="5">
        <v>14</v>
      </c>
    </row>
    <row r="548" spans="37:37">
      <c r="AK548" s="5">
        <v>89</v>
      </c>
    </row>
    <row r="549" spans="37:37">
      <c r="AK549" s="5">
        <v>85</v>
      </c>
    </row>
    <row r="550" spans="37:37">
      <c r="AK550" s="5">
        <v>173</v>
      </c>
    </row>
    <row r="551" spans="37:37">
      <c r="AK551" s="5">
        <v>564</v>
      </c>
    </row>
    <row r="552" spans="37:37">
      <c r="AK552" s="5">
        <v>25</v>
      </c>
    </row>
  </sheetData>
  <conditionalFormatting sqref="A1">
    <cfRule type="duplicateValues" dxfId="371" priority="26"/>
  </conditionalFormatting>
  <conditionalFormatting sqref="A1:A29">
    <cfRule type="duplicateValues" dxfId="370" priority="27"/>
  </conditionalFormatting>
  <conditionalFormatting sqref="A1:A29">
    <cfRule type="duplicateValues" dxfId="369" priority="25"/>
  </conditionalFormatting>
  <conditionalFormatting sqref="S1">
    <cfRule type="duplicateValues" dxfId="368" priority="20"/>
  </conditionalFormatting>
  <conditionalFormatting sqref="S1:S1047688">
    <cfRule type="duplicateValues" dxfId="367" priority="21"/>
  </conditionalFormatting>
  <conditionalFormatting sqref="S1:S1047688">
    <cfRule type="duplicateValues" dxfId="366" priority="19"/>
  </conditionalFormatting>
  <conditionalFormatting sqref="U1">
    <cfRule type="duplicateValues" dxfId="365" priority="17"/>
  </conditionalFormatting>
  <conditionalFormatting sqref="U1:U102">
    <cfRule type="duplicateValues" dxfId="364" priority="18"/>
  </conditionalFormatting>
  <conditionalFormatting sqref="U1:U102">
    <cfRule type="duplicateValues" dxfId="363" priority="16"/>
  </conditionalFormatting>
  <conditionalFormatting sqref="AD1">
    <cfRule type="duplicateValues" dxfId="362" priority="14"/>
  </conditionalFormatting>
  <conditionalFormatting sqref="AD1:AD56">
    <cfRule type="duplicateValues" dxfId="361" priority="15"/>
  </conditionalFormatting>
  <conditionalFormatting sqref="AD1:AD68">
    <cfRule type="duplicateValues" dxfId="360" priority="13"/>
  </conditionalFormatting>
  <conditionalFormatting sqref="AG1">
    <cfRule type="duplicateValues" dxfId="359" priority="11"/>
  </conditionalFormatting>
  <conditionalFormatting sqref="AG1:AG56">
    <cfRule type="duplicateValues" dxfId="358" priority="12"/>
  </conditionalFormatting>
  <conditionalFormatting sqref="AG1:AG68">
    <cfRule type="duplicateValues" dxfId="357" priority="10"/>
  </conditionalFormatting>
  <conditionalFormatting sqref="AD75:AD89 AD70:AD72">
    <cfRule type="duplicateValues" dxfId="356" priority="5"/>
  </conditionalFormatting>
  <conditionalFormatting sqref="AD70:AD89">
    <cfRule type="duplicateValues" dxfId="355" priority="4"/>
  </conditionalFormatting>
  <conditionalFormatting sqref="AG75:AG89 AG70:AG72">
    <cfRule type="duplicateValues" dxfId="354" priority="3"/>
  </conditionalFormatting>
  <conditionalFormatting sqref="AG70:AG89">
    <cfRule type="duplicateValues" dxfId="353" priority="2"/>
  </conditionalFormatting>
  <conditionalFormatting sqref="AK1:AK552">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64AD0-108D-3244-96D5-5ED6DD610460}">
  <dimension ref="A1:AJ1056"/>
  <sheetViews>
    <sheetView topLeftCell="M1" workbookViewId="0">
      <selection activeCell="AE1" sqref="AE1:AM1048576"/>
    </sheetView>
  </sheetViews>
  <sheetFormatPr baseColWidth="10" defaultRowHeight="16"/>
  <cols>
    <col min="1" max="1" width="52.6640625" style="5" bestFit="1" customWidth="1"/>
    <col min="2" max="2" width="48.1640625" style="5" bestFit="1" customWidth="1"/>
    <col min="3" max="3" width="18.5" style="5" bestFit="1" customWidth="1"/>
    <col min="4" max="5" width="21.6640625" style="5" bestFit="1" customWidth="1"/>
    <col min="6" max="8" width="22.6640625" style="5" bestFit="1" customWidth="1"/>
    <col min="9" max="9" width="21" style="5" bestFit="1" customWidth="1"/>
    <col min="10" max="11" width="24.1640625" style="5" bestFit="1" customWidth="1"/>
    <col min="12" max="14" width="25.1640625" style="5" bestFit="1" customWidth="1"/>
    <col min="15" max="15" width="9" style="5" bestFit="1" customWidth="1"/>
    <col min="16" max="16" width="13.1640625" style="5" bestFit="1" customWidth="1"/>
    <col min="17" max="17" width="11.5" style="5" bestFit="1" customWidth="1"/>
    <col min="18" max="18" width="15.6640625" style="5" bestFit="1" customWidth="1"/>
    <col min="19" max="19" width="7.33203125" style="5" bestFit="1" customWidth="1"/>
    <col min="20" max="20" width="16.83203125" style="5" bestFit="1" customWidth="1"/>
    <col min="21" max="24" width="8.1640625" style="5" bestFit="1" customWidth="1"/>
    <col min="25" max="25" width="4.1640625" style="5" bestFit="1" customWidth="1"/>
    <col min="26" max="26" width="5.33203125" style="5" bestFit="1" customWidth="1"/>
    <col min="27" max="27" width="4.1640625" style="5" bestFit="1" customWidth="1"/>
    <col min="28" max="28" width="5.33203125" style="5" bestFit="1" customWidth="1"/>
    <col min="29" max="29" width="17.5" style="5" bestFit="1" customWidth="1"/>
    <col min="30" max="30" width="7" style="5" bestFit="1" customWidth="1"/>
    <col min="31" max="31" width="4.1640625" bestFit="1" customWidth="1"/>
    <col min="32" max="32" width="5.33203125" bestFit="1" customWidth="1"/>
    <col min="33" max="33" width="4.1640625" bestFit="1" customWidth="1"/>
    <col min="34" max="34" width="5.33203125" bestFit="1" customWidth="1"/>
    <col min="35" max="35" width="17.5" bestFit="1" customWidth="1"/>
    <col min="36" max="36" width="7" bestFit="1" customWidth="1"/>
  </cols>
  <sheetData>
    <row r="1" spans="1:36">
      <c r="A1" s="5" t="s">
        <v>8675</v>
      </c>
      <c r="B1" s="5" t="s">
        <v>8676</v>
      </c>
      <c r="C1" s="5" t="s">
        <v>6631</v>
      </c>
      <c r="D1" s="5" t="s">
        <v>6632</v>
      </c>
      <c r="E1" s="5" t="s">
        <v>6633</v>
      </c>
      <c r="F1" s="5" t="s">
        <v>6634</v>
      </c>
      <c r="G1" s="5" t="s">
        <v>6635</v>
      </c>
      <c r="H1" s="5" t="s">
        <v>6636</v>
      </c>
      <c r="I1" s="5" t="s">
        <v>6637</v>
      </c>
      <c r="J1" s="5" t="s">
        <v>6638</v>
      </c>
      <c r="K1" s="5" t="s">
        <v>6639</v>
      </c>
      <c r="L1" s="5" t="s">
        <v>6640</v>
      </c>
      <c r="M1" s="5" t="s">
        <v>6641</v>
      </c>
      <c r="N1" s="5" t="s">
        <v>6642</v>
      </c>
      <c r="O1" s="5" t="s">
        <v>6643</v>
      </c>
      <c r="P1" s="5" t="s">
        <v>6644</v>
      </c>
      <c r="Q1" s="5" t="s">
        <v>6645</v>
      </c>
      <c r="R1" s="5" t="s">
        <v>6646</v>
      </c>
      <c r="S1" s="5" t="s">
        <v>6647</v>
      </c>
      <c r="T1" s="5" t="s">
        <v>6648</v>
      </c>
      <c r="U1" s="5" t="s">
        <v>6649</v>
      </c>
      <c r="V1" s="5" t="s">
        <v>6650</v>
      </c>
      <c r="W1" s="5" t="s">
        <v>6651</v>
      </c>
      <c r="X1" s="5" t="s">
        <v>6652</v>
      </c>
      <c r="Y1" s="5" t="s">
        <v>6653</v>
      </c>
      <c r="Z1" s="5" t="s">
        <v>6654</v>
      </c>
      <c r="AA1" s="5" t="s">
        <v>6655</v>
      </c>
      <c r="AB1" s="5" t="s">
        <v>6656</v>
      </c>
      <c r="AC1" s="5" t="s">
        <v>6657</v>
      </c>
      <c r="AD1" s="5" t="s">
        <v>6658</v>
      </c>
      <c r="AE1" s="5"/>
      <c r="AF1" s="5"/>
      <c r="AG1" s="5"/>
      <c r="AH1" s="5"/>
      <c r="AI1" s="5"/>
      <c r="AJ1" s="5"/>
    </row>
    <row r="2" spans="1:36">
      <c r="A2" s="5" t="s">
        <v>7632</v>
      </c>
      <c r="B2" s="5" t="s">
        <v>6662</v>
      </c>
      <c r="C2" s="5">
        <v>23</v>
      </c>
      <c r="D2" s="5">
        <v>11</v>
      </c>
      <c r="E2" s="5">
        <v>10</v>
      </c>
      <c r="F2" s="5">
        <v>9</v>
      </c>
      <c r="G2" s="5">
        <v>8</v>
      </c>
      <c r="H2" s="5">
        <v>5</v>
      </c>
      <c r="I2" s="5">
        <v>1126144</v>
      </c>
      <c r="J2" s="5">
        <v>1120021</v>
      </c>
      <c r="K2" s="5">
        <v>1115751</v>
      </c>
      <c r="L2" s="5">
        <v>1110577</v>
      </c>
      <c r="M2" s="5">
        <v>1099108</v>
      </c>
      <c r="N2" s="5">
        <v>975134</v>
      </c>
      <c r="O2" s="5">
        <v>16</v>
      </c>
      <c r="P2" s="5">
        <v>392265</v>
      </c>
      <c r="Q2" s="5">
        <v>1123365</v>
      </c>
      <c r="R2" s="5">
        <v>1139633</v>
      </c>
      <c r="S2" s="5">
        <v>52.74</v>
      </c>
      <c r="T2" s="5">
        <v>52.79</v>
      </c>
      <c r="U2" s="5">
        <v>206457</v>
      </c>
      <c r="V2" s="5">
        <v>206457</v>
      </c>
      <c r="W2" s="5">
        <v>126603</v>
      </c>
      <c r="X2" s="5">
        <v>126603</v>
      </c>
      <c r="Y2" s="5">
        <v>2</v>
      </c>
      <c r="Z2" s="5">
        <v>2</v>
      </c>
      <c r="AA2" s="5">
        <v>4</v>
      </c>
      <c r="AB2" s="5">
        <v>4</v>
      </c>
      <c r="AC2" s="5">
        <v>0</v>
      </c>
      <c r="AD2" s="5" t="s">
        <v>172</v>
      </c>
      <c r="AE2" s="5"/>
      <c r="AF2" s="5"/>
      <c r="AG2" s="5"/>
      <c r="AH2" s="5"/>
      <c r="AI2" s="5"/>
      <c r="AJ2" s="5"/>
    </row>
    <row r="3" spans="1:36">
      <c r="A3" s="5" t="s">
        <v>7633</v>
      </c>
      <c r="B3" s="5" t="s">
        <v>6663</v>
      </c>
      <c r="C3" s="5">
        <v>19</v>
      </c>
      <c r="D3" s="5">
        <v>14</v>
      </c>
      <c r="E3" s="5">
        <v>11</v>
      </c>
      <c r="F3" s="5">
        <v>9</v>
      </c>
      <c r="G3" s="5">
        <v>8</v>
      </c>
      <c r="H3" s="5">
        <v>5</v>
      </c>
      <c r="I3" s="5">
        <v>1126461</v>
      </c>
      <c r="J3" s="5">
        <v>1122560</v>
      </c>
      <c r="K3" s="5">
        <v>1115088</v>
      </c>
      <c r="L3" s="5">
        <v>1104572</v>
      </c>
      <c r="M3" s="5">
        <v>1092379</v>
      </c>
      <c r="N3" s="5">
        <v>968646</v>
      </c>
      <c r="O3" s="5">
        <v>19</v>
      </c>
      <c r="P3" s="5">
        <v>375183</v>
      </c>
      <c r="Q3" s="5">
        <v>1126461</v>
      </c>
      <c r="R3" s="5">
        <v>1139633</v>
      </c>
      <c r="S3" s="5">
        <v>52.75</v>
      </c>
      <c r="T3" s="5">
        <v>52.79</v>
      </c>
      <c r="U3" s="5">
        <v>222695</v>
      </c>
      <c r="V3" s="5">
        <v>222695</v>
      </c>
      <c r="W3" s="5">
        <v>126471</v>
      </c>
      <c r="X3" s="5">
        <v>126471</v>
      </c>
      <c r="Y3" s="5">
        <v>2</v>
      </c>
      <c r="Z3" s="5">
        <v>2</v>
      </c>
      <c r="AA3" s="5">
        <v>4</v>
      </c>
      <c r="AB3" s="5">
        <v>4</v>
      </c>
      <c r="AC3" s="5">
        <v>0</v>
      </c>
      <c r="AD3" s="5" t="s">
        <v>172</v>
      </c>
      <c r="AE3" s="5"/>
      <c r="AF3" s="5"/>
      <c r="AG3" s="5"/>
      <c r="AH3" s="5"/>
      <c r="AI3" s="5"/>
      <c r="AJ3" s="5"/>
    </row>
    <row r="4" spans="1:36">
      <c r="A4" s="5" t="s">
        <v>7634</v>
      </c>
      <c r="B4" s="5" t="s">
        <v>6664</v>
      </c>
      <c r="C4" s="5">
        <v>23</v>
      </c>
      <c r="D4" s="5">
        <v>10</v>
      </c>
      <c r="E4" s="5">
        <v>10</v>
      </c>
      <c r="F4" s="5">
        <v>8</v>
      </c>
      <c r="G4" s="5">
        <v>7</v>
      </c>
      <c r="H4" s="5">
        <v>4</v>
      </c>
      <c r="I4" s="5">
        <v>1125998</v>
      </c>
      <c r="J4" s="5">
        <v>1118959</v>
      </c>
      <c r="K4" s="5">
        <v>1118959</v>
      </c>
      <c r="L4" s="5">
        <v>1107173</v>
      </c>
      <c r="M4" s="5">
        <v>1091544</v>
      </c>
      <c r="N4" s="5">
        <v>974244</v>
      </c>
      <c r="O4" s="5">
        <v>16</v>
      </c>
      <c r="P4" s="5">
        <v>597853</v>
      </c>
      <c r="Q4" s="5">
        <v>1123226</v>
      </c>
      <c r="R4" s="5">
        <v>1139633</v>
      </c>
      <c r="S4" s="5">
        <v>52.74</v>
      </c>
      <c r="T4" s="5">
        <v>52.79</v>
      </c>
      <c r="U4" s="5">
        <v>597853</v>
      </c>
      <c r="V4" s="5">
        <v>597853</v>
      </c>
      <c r="W4" s="5">
        <v>126559</v>
      </c>
      <c r="X4" s="5">
        <v>126559</v>
      </c>
      <c r="Y4" s="5">
        <v>1</v>
      </c>
      <c r="Z4" s="5">
        <v>1</v>
      </c>
      <c r="AA4" s="5">
        <v>3</v>
      </c>
      <c r="AB4" s="5">
        <v>3</v>
      </c>
      <c r="AC4" s="5">
        <v>0</v>
      </c>
      <c r="AD4" s="5" t="s">
        <v>172</v>
      </c>
      <c r="AE4" s="5"/>
      <c r="AF4" s="5"/>
      <c r="AG4" s="5"/>
      <c r="AH4" s="5"/>
      <c r="AI4" s="5"/>
      <c r="AJ4" s="5"/>
    </row>
    <row r="5" spans="1:36">
      <c r="A5" s="5" t="s">
        <v>7635</v>
      </c>
      <c r="B5" s="5" t="s">
        <v>6666</v>
      </c>
      <c r="C5" s="5">
        <v>24</v>
      </c>
      <c r="D5" s="5">
        <v>11</v>
      </c>
      <c r="E5" s="5">
        <v>11</v>
      </c>
      <c r="F5" s="5">
        <v>10</v>
      </c>
      <c r="G5" s="5">
        <v>9</v>
      </c>
      <c r="H5" s="5">
        <v>6</v>
      </c>
      <c r="I5" s="5">
        <v>1124892</v>
      </c>
      <c r="J5" s="5">
        <v>1117446</v>
      </c>
      <c r="K5" s="5">
        <v>1117446</v>
      </c>
      <c r="L5" s="5">
        <v>1112220</v>
      </c>
      <c r="M5" s="5">
        <v>1097792</v>
      </c>
      <c r="N5" s="5">
        <v>973860</v>
      </c>
      <c r="O5" s="5">
        <v>17</v>
      </c>
      <c r="P5" s="5">
        <v>512251</v>
      </c>
      <c r="Q5" s="5">
        <v>1122055</v>
      </c>
      <c r="R5" s="5">
        <v>1139633</v>
      </c>
      <c r="S5" s="5">
        <v>52.73</v>
      </c>
      <c r="T5" s="5">
        <v>52.79</v>
      </c>
      <c r="U5" s="5">
        <v>172751</v>
      </c>
      <c r="V5" s="5">
        <v>172751</v>
      </c>
      <c r="W5" s="5">
        <v>77041</v>
      </c>
      <c r="X5" s="5">
        <v>73301</v>
      </c>
      <c r="Y5" s="5">
        <v>2</v>
      </c>
      <c r="Z5" s="5">
        <v>2</v>
      </c>
      <c r="AA5" s="5">
        <v>4</v>
      </c>
      <c r="AB5" s="5">
        <v>5</v>
      </c>
      <c r="AC5" s="5">
        <v>0</v>
      </c>
      <c r="AD5" s="5" t="s">
        <v>172</v>
      </c>
      <c r="AE5" s="5"/>
      <c r="AF5" s="5"/>
      <c r="AG5" s="5"/>
      <c r="AH5" s="5"/>
      <c r="AI5" s="5"/>
      <c r="AJ5" s="5"/>
    </row>
    <row r="6" spans="1:36">
      <c r="A6" s="5" t="s">
        <v>7636</v>
      </c>
      <c r="B6" s="5" t="s">
        <v>6670</v>
      </c>
      <c r="C6" s="5">
        <v>22</v>
      </c>
      <c r="D6" s="5">
        <v>9</v>
      </c>
      <c r="E6" s="5">
        <v>9</v>
      </c>
      <c r="F6" s="5">
        <v>8</v>
      </c>
      <c r="G6" s="5">
        <v>7</v>
      </c>
      <c r="H6" s="5">
        <v>4</v>
      </c>
      <c r="I6" s="5">
        <v>1125874</v>
      </c>
      <c r="J6" s="5">
        <v>1118811</v>
      </c>
      <c r="K6" s="5">
        <v>1118811</v>
      </c>
      <c r="L6" s="5">
        <v>1113595</v>
      </c>
      <c r="M6" s="5">
        <v>1097924</v>
      </c>
      <c r="N6" s="5">
        <v>972701</v>
      </c>
      <c r="O6" s="5">
        <v>15</v>
      </c>
      <c r="P6" s="5">
        <v>597711</v>
      </c>
      <c r="Q6" s="5">
        <v>1123110</v>
      </c>
      <c r="R6" s="5">
        <v>1139633</v>
      </c>
      <c r="S6" s="5">
        <v>52.74</v>
      </c>
      <c r="T6" s="5">
        <v>52.79</v>
      </c>
      <c r="U6" s="5">
        <v>597711</v>
      </c>
      <c r="V6" s="5">
        <v>597711</v>
      </c>
      <c r="W6" s="5">
        <v>89131</v>
      </c>
      <c r="X6" s="5">
        <v>89131</v>
      </c>
      <c r="Y6" s="5">
        <v>1</v>
      </c>
      <c r="Z6" s="5">
        <v>1</v>
      </c>
      <c r="AA6" s="5">
        <v>3</v>
      </c>
      <c r="AB6" s="5">
        <v>3</v>
      </c>
      <c r="AC6" s="5">
        <v>0</v>
      </c>
      <c r="AD6" s="5" t="s">
        <v>172</v>
      </c>
      <c r="AE6" s="5"/>
      <c r="AF6" s="5"/>
      <c r="AG6" s="5"/>
      <c r="AH6" s="5"/>
      <c r="AI6" s="5"/>
      <c r="AJ6" s="5"/>
    </row>
    <row r="7" spans="1:36">
      <c r="A7" s="5" t="s">
        <v>7637</v>
      </c>
      <c r="B7" s="5" t="s">
        <v>8590</v>
      </c>
      <c r="C7" s="5">
        <v>26</v>
      </c>
      <c r="D7" s="5">
        <v>13</v>
      </c>
      <c r="E7" s="5">
        <v>13</v>
      </c>
      <c r="F7" s="5">
        <v>12</v>
      </c>
      <c r="G7" s="5">
        <v>11</v>
      </c>
      <c r="H7" s="5">
        <v>6</v>
      </c>
      <c r="I7" s="5">
        <v>1126929</v>
      </c>
      <c r="J7" s="5">
        <v>1119094</v>
      </c>
      <c r="K7" s="5">
        <v>1119094</v>
      </c>
      <c r="L7" s="5">
        <v>1113868</v>
      </c>
      <c r="M7" s="5">
        <v>1098059</v>
      </c>
      <c r="N7" s="5">
        <v>896994</v>
      </c>
      <c r="O7" s="5">
        <v>21</v>
      </c>
      <c r="P7" s="5">
        <v>188627</v>
      </c>
      <c r="Q7" s="5">
        <v>1125001</v>
      </c>
      <c r="R7" s="5">
        <v>1139633</v>
      </c>
      <c r="S7" s="5">
        <v>52.74</v>
      </c>
      <c r="T7" s="5">
        <v>52.79</v>
      </c>
      <c r="U7" s="5">
        <v>149021</v>
      </c>
      <c r="V7" s="5">
        <v>149021</v>
      </c>
      <c r="W7" s="5">
        <v>110836</v>
      </c>
      <c r="X7" s="5">
        <v>110836</v>
      </c>
      <c r="Y7" s="5">
        <v>4</v>
      </c>
      <c r="Z7" s="5">
        <v>4</v>
      </c>
      <c r="AA7" s="5">
        <v>6</v>
      </c>
      <c r="AB7" s="5">
        <v>6</v>
      </c>
      <c r="AC7" s="5">
        <v>0</v>
      </c>
      <c r="AD7" s="5" t="s">
        <v>172</v>
      </c>
      <c r="AE7" s="5"/>
      <c r="AF7" s="5"/>
      <c r="AG7" s="5"/>
      <c r="AH7" s="5"/>
      <c r="AI7" s="5"/>
      <c r="AJ7" s="5"/>
    </row>
    <row r="8" spans="1:36">
      <c r="A8" s="5" t="s">
        <v>7638</v>
      </c>
      <c r="B8" s="5" t="s">
        <v>6681</v>
      </c>
      <c r="C8" s="5">
        <v>14</v>
      </c>
      <c r="D8" s="5">
        <v>10</v>
      </c>
      <c r="E8" s="5">
        <v>9</v>
      </c>
      <c r="F8" s="5">
        <v>9</v>
      </c>
      <c r="G8" s="5">
        <v>6</v>
      </c>
      <c r="H8" s="5">
        <v>5</v>
      </c>
      <c r="I8" s="5">
        <v>1130818</v>
      </c>
      <c r="J8" s="5">
        <v>1127799</v>
      </c>
      <c r="K8" s="5">
        <v>1125382</v>
      </c>
      <c r="L8" s="5">
        <v>1125382</v>
      </c>
      <c r="M8" s="5">
        <v>1070392</v>
      </c>
      <c r="N8" s="5">
        <v>1034277</v>
      </c>
      <c r="O8" s="5">
        <v>13</v>
      </c>
      <c r="P8" s="5">
        <v>298810</v>
      </c>
      <c r="Q8" s="5">
        <v>1130347</v>
      </c>
      <c r="R8" s="5">
        <v>1139633</v>
      </c>
      <c r="S8" s="5">
        <v>52.75</v>
      </c>
      <c r="T8" s="5">
        <v>52.79</v>
      </c>
      <c r="U8" s="5">
        <v>174970</v>
      </c>
      <c r="V8" s="5">
        <v>174970</v>
      </c>
      <c r="W8" s="5">
        <v>172758</v>
      </c>
      <c r="X8" s="5">
        <v>172758</v>
      </c>
      <c r="Y8" s="5">
        <v>3</v>
      </c>
      <c r="Z8" s="5">
        <v>3</v>
      </c>
      <c r="AA8" s="5">
        <v>4</v>
      </c>
      <c r="AB8" s="5">
        <v>4</v>
      </c>
      <c r="AC8" s="5">
        <v>0</v>
      </c>
      <c r="AD8" s="5" t="s">
        <v>172</v>
      </c>
      <c r="AE8" s="5"/>
      <c r="AF8" s="5"/>
      <c r="AG8" s="5"/>
      <c r="AH8" s="5"/>
      <c r="AI8" s="5"/>
      <c r="AJ8" s="5"/>
    </row>
    <row r="9" spans="1:36">
      <c r="A9" s="5" t="s">
        <v>7642</v>
      </c>
      <c r="B9" s="5" t="s">
        <v>6692</v>
      </c>
      <c r="C9" s="5">
        <v>17</v>
      </c>
      <c r="D9" s="5">
        <v>15</v>
      </c>
      <c r="E9" s="5">
        <v>8</v>
      </c>
      <c r="F9" s="5">
        <v>8</v>
      </c>
      <c r="G9" s="5">
        <v>7</v>
      </c>
      <c r="H9" s="5">
        <v>6</v>
      </c>
      <c r="I9" s="5">
        <v>1130110</v>
      </c>
      <c r="J9" s="5">
        <v>1128584</v>
      </c>
      <c r="K9" s="5">
        <v>1112681</v>
      </c>
      <c r="L9" s="5">
        <v>1112681</v>
      </c>
      <c r="M9" s="5">
        <v>1100432</v>
      </c>
      <c r="N9" s="5">
        <v>1064531</v>
      </c>
      <c r="O9" s="5">
        <v>17</v>
      </c>
      <c r="P9" s="5">
        <v>448911</v>
      </c>
      <c r="Q9" s="5">
        <v>1130110</v>
      </c>
      <c r="R9" s="5">
        <v>1139633</v>
      </c>
      <c r="S9" s="5">
        <v>52.74</v>
      </c>
      <c r="T9" s="5">
        <v>52.79</v>
      </c>
      <c r="U9" s="5">
        <v>172764</v>
      </c>
      <c r="V9" s="5">
        <v>172764</v>
      </c>
      <c r="W9" s="5">
        <v>126431</v>
      </c>
      <c r="X9" s="5">
        <v>126431</v>
      </c>
      <c r="Y9" s="5">
        <v>2</v>
      </c>
      <c r="Z9" s="5">
        <v>2</v>
      </c>
      <c r="AA9" s="5">
        <v>4</v>
      </c>
      <c r="AB9" s="5">
        <v>4</v>
      </c>
      <c r="AC9" s="5">
        <v>0</v>
      </c>
      <c r="AD9" s="5" t="s">
        <v>172</v>
      </c>
      <c r="AE9" s="5"/>
      <c r="AF9" s="5"/>
      <c r="AG9" s="5"/>
      <c r="AH9" s="5"/>
      <c r="AI9" s="5"/>
      <c r="AJ9" s="5"/>
    </row>
    <row r="10" spans="1:36">
      <c r="A10" s="5" t="s">
        <v>7639</v>
      </c>
      <c r="B10" s="5" t="s">
        <v>6689</v>
      </c>
      <c r="C10" s="5">
        <v>953</v>
      </c>
      <c r="D10" s="5">
        <v>324</v>
      </c>
      <c r="E10" s="5">
        <v>5</v>
      </c>
      <c r="F10" s="5">
        <v>1</v>
      </c>
      <c r="G10" s="5">
        <v>0</v>
      </c>
      <c r="H10" s="5">
        <v>0</v>
      </c>
      <c r="I10" s="5">
        <v>952953</v>
      </c>
      <c r="J10" s="5">
        <v>591631</v>
      </c>
      <c r="K10" s="5">
        <v>35961</v>
      </c>
      <c r="L10" s="5">
        <v>11593</v>
      </c>
      <c r="M10" s="5">
        <v>0</v>
      </c>
      <c r="N10" s="5">
        <v>0</v>
      </c>
      <c r="O10" s="5">
        <v>681</v>
      </c>
      <c r="P10" s="5">
        <v>11593</v>
      </c>
      <c r="Q10" s="5">
        <v>845989</v>
      </c>
      <c r="R10" s="5">
        <v>1139633</v>
      </c>
      <c r="S10" s="5">
        <v>52.46</v>
      </c>
      <c r="T10" s="5">
        <v>52.79</v>
      </c>
      <c r="U10" s="5">
        <v>1411</v>
      </c>
      <c r="V10" s="5">
        <v>1043</v>
      </c>
      <c r="W10" s="5">
        <v>888</v>
      </c>
      <c r="X10" s="5" t="s">
        <v>172</v>
      </c>
      <c r="Y10" s="5">
        <v>182</v>
      </c>
      <c r="Z10" s="5">
        <v>303</v>
      </c>
      <c r="AA10" s="5">
        <v>370</v>
      </c>
      <c r="AB10" s="5" t="s">
        <v>172</v>
      </c>
      <c r="AC10" s="5">
        <v>0</v>
      </c>
      <c r="AD10" s="5" t="s">
        <v>172</v>
      </c>
      <c r="AE10" s="5"/>
      <c r="AF10" s="5"/>
      <c r="AG10" s="5"/>
      <c r="AH10" s="5"/>
      <c r="AI10" s="5"/>
      <c r="AJ10" s="5"/>
    </row>
    <row r="11" spans="1:36">
      <c r="A11" s="5" t="s">
        <v>7640</v>
      </c>
      <c r="B11" s="5" t="s">
        <v>6690</v>
      </c>
      <c r="C11" s="5">
        <v>19</v>
      </c>
      <c r="D11" s="5">
        <v>14</v>
      </c>
      <c r="E11" s="5">
        <v>8</v>
      </c>
      <c r="F11" s="5">
        <v>8</v>
      </c>
      <c r="G11" s="5">
        <v>7</v>
      </c>
      <c r="H11" s="5">
        <v>6</v>
      </c>
      <c r="I11" s="5">
        <v>1129573</v>
      </c>
      <c r="J11" s="5">
        <v>1126298</v>
      </c>
      <c r="K11" s="5">
        <v>1113670</v>
      </c>
      <c r="L11" s="5">
        <v>1113670</v>
      </c>
      <c r="M11" s="5">
        <v>1101172</v>
      </c>
      <c r="N11" s="5">
        <v>1065269</v>
      </c>
      <c r="O11" s="5">
        <v>18</v>
      </c>
      <c r="P11" s="5">
        <v>262097</v>
      </c>
      <c r="Q11" s="5">
        <v>1129120</v>
      </c>
      <c r="R11" s="5">
        <v>1139633</v>
      </c>
      <c r="S11" s="5">
        <v>52.74</v>
      </c>
      <c r="T11" s="5">
        <v>52.79</v>
      </c>
      <c r="U11" s="5">
        <v>172764</v>
      </c>
      <c r="V11" s="5">
        <v>172764</v>
      </c>
      <c r="W11" s="5">
        <v>146749</v>
      </c>
      <c r="X11" s="5">
        <v>146749</v>
      </c>
      <c r="Y11" s="5">
        <v>3</v>
      </c>
      <c r="Z11" s="5">
        <v>3</v>
      </c>
      <c r="AA11" s="5">
        <v>5</v>
      </c>
      <c r="AB11" s="5">
        <v>5</v>
      </c>
      <c r="AC11" s="5">
        <v>0</v>
      </c>
      <c r="AD11" s="5" t="s">
        <v>172</v>
      </c>
      <c r="AE11" s="5"/>
      <c r="AF11" s="5"/>
      <c r="AG11" s="5"/>
      <c r="AH11" s="5"/>
      <c r="AI11" s="5"/>
      <c r="AJ11" s="5"/>
    </row>
    <row r="12" spans="1:36">
      <c r="A12" s="5" t="s">
        <v>7641</v>
      </c>
      <c r="B12" s="5" t="s">
        <v>6691</v>
      </c>
      <c r="C12" s="5">
        <v>32</v>
      </c>
      <c r="D12" s="5">
        <v>17</v>
      </c>
      <c r="E12" s="5">
        <v>12</v>
      </c>
      <c r="F12" s="5">
        <v>12</v>
      </c>
      <c r="G12" s="5">
        <v>10</v>
      </c>
      <c r="H12" s="5">
        <v>7</v>
      </c>
      <c r="I12" s="5">
        <v>1125724</v>
      </c>
      <c r="J12" s="5">
        <v>1116728</v>
      </c>
      <c r="K12" s="5">
        <v>1102159</v>
      </c>
      <c r="L12" s="5">
        <v>1102159</v>
      </c>
      <c r="M12" s="5">
        <v>1078361</v>
      </c>
      <c r="N12" s="5">
        <v>965176</v>
      </c>
      <c r="O12" s="5">
        <v>24</v>
      </c>
      <c r="P12" s="5">
        <v>299220</v>
      </c>
      <c r="Q12" s="5">
        <v>1122813</v>
      </c>
      <c r="R12" s="5">
        <v>1139633</v>
      </c>
      <c r="S12" s="5">
        <v>52.73</v>
      </c>
      <c r="T12" s="5">
        <v>52.79</v>
      </c>
      <c r="U12" s="5">
        <v>146746</v>
      </c>
      <c r="V12" s="5">
        <v>146746</v>
      </c>
      <c r="W12" s="5">
        <v>75863</v>
      </c>
      <c r="X12" s="5">
        <v>75863</v>
      </c>
      <c r="Y12" s="5">
        <v>3</v>
      </c>
      <c r="Z12" s="5">
        <v>3</v>
      </c>
      <c r="AA12" s="5">
        <v>6</v>
      </c>
      <c r="AB12" s="5">
        <v>6</v>
      </c>
      <c r="AC12" s="5">
        <v>0</v>
      </c>
      <c r="AD12" s="5" t="s">
        <v>172</v>
      </c>
      <c r="AE12" s="5"/>
      <c r="AF12" s="5"/>
      <c r="AG12" s="5"/>
      <c r="AH12" s="5"/>
      <c r="AI12" s="5"/>
      <c r="AJ12" s="5"/>
    </row>
    <row r="13" spans="1:36">
      <c r="A13" s="5" t="s">
        <v>7643</v>
      </c>
      <c r="B13" s="5" t="s">
        <v>6693</v>
      </c>
      <c r="C13" s="5">
        <v>18</v>
      </c>
      <c r="D13" s="5">
        <v>14</v>
      </c>
      <c r="E13" s="5">
        <v>7</v>
      </c>
      <c r="F13" s="5">
        <v>7</v>
      </c>
      <c r="G13" s="5">
        <v>6</v>
      </c>
      <c r="H13" s="5">
        <v>5</v>
      </c>
      <c r="I13" s="5">
        <v>1129577</v>
      </c>
      <c r="J13" s="5">
        <v>1126993</v>
      </c>
      <c r="K13" s="5">
        <v>1112707</v>
      </c>
      <c r="L13" s="5">
        <v>1112707</v>
      </c>
      <c r="M13" s="5">
        <v>1100508</v>
      </c>
      <c r="N13" s="5">
        <v>1064607</v>
      </c>
      <c r="O13" s="5">
        <v>17</v>
      </c>
      <c r="P13" s="5">
        <v>448909</v>
      </c>
      <c r="Q13" s="5">
        <v>1129124</v>
      </c>
      <c r="R13" s="5">
        <v>1139633</v>
      </c>
      <c r="S13" s="5">
        <v>52.74</v>
      </c>
      <c r="T13" s="5">
        <v>52.79</v>
      </c>
      <c r="U13" s="5">
        <v>172764</v>
      </c>
      <c r="V13" s="5">
        <v>172764</v>
      </c>
      <c r="W13" s="5">
        <v>146888</v>
      </c>
      <c r="X13" s="5">
        <v>146888</v>
      </c>
      <c r="Y13" s="5">
        <v>2</v>
      </c>
      <c r="Z13" s="5">
        <v>2</v>
      </c>
      <c r="AA13" s="5">
        <v>4</v>
      </c>
      <c r="AB13" s="5">
        <v>4</v>
      </c>
      <c r="AC13" s="5">
        <v>0</v>
      </c>
      <c r="AD13" s="5" t="s">
        <v>172</v>
      </c>
      <c r="AE13" s="5"/>
      <c r="AF13" s="5"/>
      <c r="AG13" s="5"/>
      <c r="AH13" s="5"/>
      <c r="AI13" s="5"/>
      <c r="AJ13" s="5"/>
    </row>
    <row r="14" spans="1:36">
      <c r="A14" s="5" t="s">
        <v>7644</v>
      </c>
      <c r="B14" s="5" t="s">
        <v>6694</v>
      </c>
      <c r="C14" s="5">
        <v>25</v>
      </c>
      <c r="D14" s="5">
        <v>20</v>
      </c>
      <c r="E14" s="5">
        <v>14</v>
      </c>
      <c r="F14" s="5">
        <v>14</v>
      </c>
      <c r="G14" s="5">
        <v>8</v>
      </c>
      <c r="H14" s="5">
        <v>7</v>
      </c>
      <c r="I14" s="5">
        <v>1128144</v>
      </c>
      <c r="J14" s="5">
        <v>1124477</v>
      </c>
      <c r="K14" s="5">
        <v>1109350</v>
      </c>
      <c r="L14" s="5">
        <v>1109350</v>
      </c>
      <c r="M14" s="5">
        <v>1016109</v>
      </c>
      <c r="N14" s="5">
        <v>987317</v>
      </c>
      <c r="O14" s="5">
        <v>24</v>
      </c>
      <c r="P14" s="5">
        <v>169457</v>
      </c>
      <c r="Q14" s="5">
        <v>1127764</v>
      </c>
      <c r="R14" s="5">
        <v>1139633</v>
      </c>
      <c r="S14" s="5">
        <v>52.73</v>
      </c>
      <c r="T14" s="5">
        <v>52.79</v>
      </c>
      <c r="U14" s="5">
        <v>138919</v>
      </c>
      <c r="V14" s="5">
        <v>138919</v>
      </c>
      <c r="W14" s="5">
        <v>126469</v>
      </c>
      <c r="X14" s="5">
        <v>126469</v>
      </c>
      <c r="Y14" s="5">
        <v>4</v>
      </c>
      <c r="Z14" s="5">
        <v>4</v>
      </c>
      <c r="AA14" s="5">
        <v>6</v>
      </c>
      <c r="AB14" s="5">
        <v>6</v>
      </c>
      <c r="AC14" s="5">
        <v>0</v>
      </c>
      <c r="AD14" s="5" t="s">
        <v>172</v>
      </c>
      <c r="AE14" s="5"/>
      <c r="AF14" s="5"/>
      <c r="AG14" s="5"/>
      <c r="AH14" s="5"/>
      <c r="AI14" s="5"/>
      <c r="AJ14" s="5"/>
    </row>
    <row r="15" spans="1:36">
      <c r="A15" s="5" t="s">
        <v>7645</v>
      </c>
      <c r="B15" s="5" t="s">
        <v>6695</v>
      </c>
      <c r="C15" s="5">
        <v>31</v>
      </c>
      <c r="D15" s="5">
        <v>25</v>
      </c>
      <c r="E15" s="5">
        <v>21</v>
      </c>
      <c r="F15" s="5">
        <v>19</v>
      </c>
      <c r="G15" s="5">
        <v>16</v>
      </c>
      <c r="H15" s="5">
        <v>9</v>
      </c>
      <c r="I15" s="5">
        <v>1250592</v>
      </c>
      <c r="J15" s="5">
        <v>1246633</v>
      </c>
      <c r="K15" s="5">
        <v>1236774</v>
      </c>
      <c r="L15" s="5">
        <v>1221246</v>
      </c>
      <c r="M15" s="5">
        <v>1164668</v>
      </c>
      <c r="N15" s="5">
        <v>912244</v>
      </c>
      <c r="O15" s="5">
        <v>30</v>
      </c>
      <c r="P15" s="5">
        <v>162515</v>
      </c>
      <c r="Q15" s="5">
        <v>1250139</v>
      </c>
      <c r="R15" s="5">
        <v>1139633</v>
      </c>
      <c r="S15" s="5">
        <v>52.82</v>
      </c>
      <c r="T15" s="5">
        <v>52.79</v>
      </c>
      <c r="U15" s="5">
        <v>88388</v>
      </c>
      <c r="V15" s="5">
        <v>96125</v>
      </c>
      <c r="W15" s="5">
        <v>43891</v>
      </c>
      <c r="X15" s="5">
        <v>61142</v>
      </c>
      <c r="Y15" s="5">
        <v>6</v>
      </c>
      <c r="Z15" s="5">
        <v>5</v>
      </c>
      <c r="AA15" s="5">
        <v>10</v>
      </c>
      <c r="AB15" s="5">
        <v>9</v>
      </c>
      <c r="AC15" s="5">
        <v>0</v>
      </c>
      <c r="AD15" s="5" t="s">
        <v>172</v>
      </c>
      <c r="AE15" s="5"/>
      <c r="AF15" s="5"/>
      <c r="AG15" s="5"/>
      <c r="AH15" s="5"/>
      <c r="AI15" s="5"/>
      <c r="AJ15" s="5"/>
    </row>
    <row r="16" spans="1:36">
      <c r="A16" s="5" t="s">
        <v>7646</v>
      </c>
      <c r="B16" s="5" t="s">
        <v>6696</v>
      </c>
      <c r="C16" s="5">
        <v>26</v>
      </c>
      <c r="D16" s="5">
        <v>18</v>
      </c>
      <c r="E16" s="5">
        <v>14</v>
      </c>
      <c r="F16" s="5">
        <v>14</v>
      </c>
      <c r="G16" s="5">
        <v>13</v>
      </c>
      <c r="H16" s="5">
        <v>8</v>
      </c>
      <c r="I16" s="5">
        <v>1123825</v>
      </c>
      <c r="J16" s="5">
        <v>1118876</v>
      </c>
      <c r="K16" s="5">
        <v>1110443</v>
      </c>
      <c r="L16" s="5">
        <v>1110443</v>
      </c>
      <c r="M16" s="5">
        <v>1098276</v>
      </c>
      <c r="N16" s="5">
        <v>908361</v>
      </c>
      <c r="O16" s="5">
        <v>23</v>
      </c>
      <c r="P16" s="5">
        <v>299188</v>
      </c>
      <c r="Q16" s="5">
        <v>1122652</v>
      </c>
      <c r="R16" s="5">
        <v>1139633</v>
      </c>
      <c r="S16" s="5">
        <v>52.73</v>
      </c>
      <c r="T16" s="5">
        <v>52.79</v>
      </c>
      <c r="U16" s="5">
        <v>81941</v>
      </c>
      <c r="V16" s="5">
        <v>81941</v>
      </c>
      <c r="W16" s="5">
        <v>68853</v>
      </c>
      <c r="X16" s="5">
        <v>55934</v>
      </c>
      <c r="Y16" s="5">
        <v>4</v>
      </c>
      <c r="Z16" s="5">
        <v>4</v>
      </c>
      <c r="AA16" s="5">
        <v>7</v>
      </c>
      <c r="AB16" s="5">
        <v>8</v>
      </c>
      <c r="AC16" s="5">
        <v>0</v>
      </c>
      <c r="AD16" s="5" t="s">
        <v>172</v>
      </c>
      <c r="AE16" s="5"/>
      <c r="AF16" s="5"/>
      <c r="AG16" s="5"/>
      <c r="AH16" s="5"/>
      <c r="AI16" s="5"/>
      <c r="AJ16" s="5"/>
    </row>
    <row r="17" spans="1:36">
      <c r="A17" s="5" t="s">
        <v>7647</v>
      </c>
      <c r="B17" s="5" t="s">
        <v>6697</v>
      </c>
      <c r="C17" s="5">
        <v>15</v>
      </c>
      <c r="D17" s="5">
        <v>7</v>
      </c>
      <c r="E17" s="5">
        <v>7</v>
      </c>
      <c r="F17" s="5">
        <v>7</v>
      </c>
      <c r="G17" s="5">
        <v>6</v>
      </c>
      <c r="H17" s="5">
        <v>5</v>
      </c>
      <c r="I17" s="5">
        <v>1131333</v>
      </c>
      <c r="J17" s="5">
        <v>1126392</v>
      </c>
      <c r="K17" s="5">
        <v>1126392</v>
      </c>
      <c r="L17" s="5">
        <v>1126392</v>
      </c>
      <c r="M17" s="5">
        <v>1109717</v>
      </c>
      <c r="N17" s="5">
        <v>1073834</v>
      </c>
      <c r="O17" s="5">
        <v>12</v>
      </c>
      <c r="P17" s="5">
        <v>300031</v>
      </c>
      <c r="Q17" s="5">
        <v>1130061</v>
      </c>
      <c r="R17" s="5">
        <v>1139633</v>
      </c>
      <c r="S17" s="5">
        <v>52.74</v>
      </c>
      <c r="T17" s="5">
        <v>52.79</v>
      </c>
      <c r="U17" s="5">
        <v>299527</v>
      </c>
      <c r="V17" s="5">
        <v>299527</v>
      </c>
      <c r="W17" s="5">
        <v>172748</v>
      </c>
      <c r="X17" s="5">
        <v>172748</v>
      </c>
      <c r="Y17" s="5">
        <v>2</v>
      </c>
      <c r="Z17" s="5">
        <v>2</v>
      </c>
      <c r="AA17" s="5">
        <v>4</v>
      </c>
      <c r="AB17" s="5">
        <v>4</v>
      </c>
      <c r="AC17" s="5">
        <v>0</v>
      </c>
      <c r="AD17" s="5" t="s">
        <v>172</v>
      </c>
      <c r="AE17" s="5"/>
      <c r="AF17" s="5"/>
      <c r="AG17" s="5"/>
      <c r="AH17" s="5"/>
      <c r="AI17" s="5"/>
      <c r="AJ17" s="5"/>
    </row>
    <row r="18" spans="1:36">
      <c r="A18" s="5" t="s">
        <v>7648</v>
      </c>
      <c r="B18" s="5" t="s">
        <v>6698</v>
      </c>
      <c r="C18" s="5">
        <v>50</v>
      </c>
      <c r="D18" s="5">
        <v>37</v>
      </c>
      <c r="E18" s="5">
        <v>30</v>
      </c>
      <c r="F18" s="5">
        <v>26</v>
      </c>
      <c r="G18" s="5">
        <v>16</v>
      </c>
      <c r="H18" s="5">
        <v>7</v>
      </c>
      <c r="I18" s="5">
        <v>1126774</v>
      </c>
      <c r="J18" s="5">
        <v>1118609</v>
      </c>
      <c r="K18" s="5">
        <v>1102224</v>
      </c>
      <c r="L18" s="5">
        <v>1074913</v>
      </c>
      <c r="M18" s="5">
        <v>917221</v>
      </c>
      <c r="N18" s="5">
        <v>597714</v>
      </c>
      <c r="O18" s="5">
        <v>45</v>
      </c>
      <c r="P18" s="5">
        <v>148830</v>
      </c>
      <c r="Q18" s="5">
        <v>1124916</v>
      </c>
      <c r="R18" s="5">
        <v>1139633</v>
      </c>
      <c r="S18" s="5">
        <v>52.74</v>
      </c>
      <c r="T18" s="5">
        <v>52.79</v>
      </c>
      <c r="U18" s="5">
        <v>53217</v>
      </c>
      <c r="V18" s="5">
        <v>53217</v>
      </c>
      <c r="W18" s="5">
        <v>30078</v>
      </c>
      <c r="X18" s="5">
        <v>30078</v>
      </c>
      <c r="Y18" s="5">
        <v>7</v>
      </c>
      <c r="Z18" s="5">
        <v>7</v>
      </c>
      <c r="AA18" s="5">
        <v>14</v>
      </c>
      <c r="AB18" s="5">
        <v>14</v>
      </c>
      <c r="AC18" s="5">
        <v>0</v>
      </c>
      <c r="AD18" s="5" t="s">
        <v>172</v>
      </c>
      <c r="AE18" s="5"/>
      <c r="AF18" s="5"/>
      <c r="AG18" s="5"/>
      <c r="AH18" s="5"/>
      <c r="AI18" s="5"/>
      <c r="AJ18" s="5"/>
    </row>
    <row r="19" spans="1:36">
      <c r="A19" s="5" t="s">
        <v>7649</v>
      </c>
      <c r="B19" s="5" t="s">
        <v>6699</v>
      </c>
      <c r="C19" s="5">
        <v>20</v>
      </c>
      <c r="D19" s="5">
        <v>10</v>
      </c>
      <c r="E19" s="5">
        <v>8</v>
      </c>
      <c r="F19" s="5">
        <v>8</v>
      </c>
      <c r="G19" s="5">
        <v>7</v>
      </c>
      <c r="H19" s="5">
        <v>6</v>
      </c>
      <c r="I19" s="5">
        <v>1131793</v>
      </c>
      <c r="J19" s="5">
        <v>1124969</v>
      </c>
      <c r="K19" s="5">
        <v>1120359</v>
      </c>
      <c r="L19" s="5">
        <v>1120359</v>
      </c>
      <c r="M19" s="5">
        <v>1104675</v>
      </c>
      <c r="N19" s="5">
        <v>1068680</v>
      </c>
      <c r="O19" s="5">
        <v>17</v>
      </c>
      <c r="P19" s="5">
        <v>375175</v>
      </c>
      <c r="Q19" s="5">
        <v>1130524</v>
      </c>
      <c r="R19" s="5">
        <v>1139633</v>
      </c>
      <c r="S19" s="5">
        <v>52.74</v>
      </c>
      <c r="T19" s="5">
        <v>52.79</v>
      </c>
      <c r="U19" s="5">
        <v>171531</v>
      </c>
      <c r="V19" s="5">
        <v>171531</v>
      </c>
      <c r="W19" s="5">
        <v>148959</v>
      </c>
      <c r="X19" s="5">
        <v>148959</v>
      </c>
      <c r="Y19" s="5">
        <v>3</v>
      </c>
      <c r="Z19" s="5">
        <v>3</v>
      </c>
      <c r="AA19" s="5">
        <v>4</v>
      </c>
      <c r="AB19" s="5">
        <v>4</v>
      </c>
      <c r="AC19" s="5">
        <v>0</v>
      </c>
      <c r="AD19" s="5" t="s">
        <v>172</v>
      </c>
      <c r="AE19" s="5"/>
      <c r="AF19" s="5"/>
      <c r="AG19" s="5"/>
      <c r="AH19" s="5"/>
      <c r="AI19" s="5"/>
      <c r="AJ19" s="5"/>
    </row>
    <row r="20" spans="1:36">
      <c r="A20" s="5" t="s">
        <v>7650</v>
      </c>
      <c r="B20" s="5" t="s">
        <v>6700</v>
      </c>
      <c r="C20" s="5">
        <v>15</v>
      </c>
      <c r="D20" s="5">
        <v>6</v>
      </c>
      <c r="E20" s="5">
        <v>6</v>
      </c>
      <c r="F20" s="5">
        <v>6</v>
      </c>
      <c r="G20" s="5">
        <v>5</v>
      </c>
      <c r="H20" s="5">
        <v>4</v>
      </c>
      <c r="I20" s="5">
        <v>1130896</v>
      </c>
      <c r="J20" s="5">
        <v>1124851</v>
      </c>
      <c r="K20" s="5">
        <v>1124851</v>
      </c>
      <c r="L20" s="5">
        <v>1124851</v>
      </c>
      <c r="M20" s="5">
        <v>1109042</v>
      </c>
      <c r="N20" s="5">
        <v>1073047</v>
      </c>
      <c r="O20" s="5">
        <v>14</v>
      </c>
      <c r="P20" s="5">
        <v>598764</v>
      </c>
      <c r="Q20" s="5">
        <v>1130491</v>
      </c>
      <c r="R20" s="5">
        <v>1139633</v>
      </c>
      <c r="S20" s="5">
        <v>52.74</v>
      </c>
      <c r="T20" s="5">
        <v>52.79</v>
      </c>
      <c r="U20" s="5">
        <v>598764</v>
      </c>
      <c r="V20" s="5">
        <v>598764</v>
      </c>
      <c r="W20" s="5">
        <v>172744</v>
      </c>
      <c r="X20" s="5">
        <v>172744</v>
      </c>
      <c r="Y20" s="5">
        <v>1</v>
      </c>
      <c r="Z20" s="5">
        <v>1</v>
      </c>
      <c r="AA20" s="5">
        <v>3</v>
      </c>
      <c r="AB20" s="5">
        <v>3</v>
      </c>
      <c r="AC20" s="5">
        <v>0</v>
      </c>
      <c r="AD20" s="5" t="s">
        <v>172</v>
      </c>
      <c r="AE20" s="5"/>
      <c r="AF20" s="5"/>
      <c r="AG20" s="5"/>
      <c r="AH20" s="5"/>
      <c r="AI20" s="5"/>
      <c r="AJ20" s="5"/>
    </row>
    <row r="21" spans="1:36">
      <c r="A21" s="5" t="s">
        <v>7651</v>
      </c>
      <c r="B21" s="5" t="s">
        <v>6701</v>
      </c>
      <c r="C21" s="5">
        <v>12</v>
      </c>
      <c r="D21" s="5">
        <v>7</v>
      </c>
      <c r="E21" s="5">
        <v>7</v>
      </c>
      <c r="F21" s="5">
        <v>7</v>
      </c>
      <c r="G21" s="5">
        <v>6</v>
      </c>
      <c r="H21" s="5">
        <v>5</v>
      </c>
      <c r="I21" s="5">
        <v>1129687</v>
      </c>
      <c r="J21" s="5">
        <v>1126380</v>
      </c>
      <c r="K21" s="5">
        <v>1126380</v>
      </c>
      <c r="L21" s="5">
        <v>1126380</v>
      </c>
      <c r="M21" s="5">
        <v>1110560</v>
      </c>
      <c r="N21" s="5">
        <v>1074508</v>
      </c>
      <c r="O21" s="5">
        <v>12</v>
      </c>
      <c r="P21" s="5">
        <v>597907</v>
      </c>
      <c r="Q21" s="5">
        <v>1129687</v>
      </c>
      <c r="R21" s="5">
        <v>1139633</v>
      </c>
      <c r="S21" s="5">
        <v>52.74</v>
      </c>
      <c r="T21" s="5">
        <v>52.79</v>
      </c>
      <c r="U21" s="5">
        <v>597907</v>
      </c>
      <c r="V21" s="5">
        <v>597907</v>
      </c>
      <c r="W21" s="5">
        <v>172744</v>
      </c>
      <c r="X21" s="5">
        <v>172744</v>
      </c>
      <c r="Y21" s="5">
        <v>1</v>
      </c>
      <c r="Z21" s="5">
        <v>1</v>
      </c>
      <c r="AA21" s="5">
        <v>3</v>
      </c>
      <c r="AB21" s="5">
        <v>3</v>
      </c>
      <c r="AC21" s="5">
        <v>0</v>
      </c>
      <c r="AD21" s="5" t="s">
        <v>172</v>
      </c>
      <c r="AE21" s="5"/>
      <c r="AF21" s="5"/>
      <c r="AG21" s="5"/>
      <c r="AH21" s="5"/>
      <c r="AI21" s="5"/>
      <c r="AJ21" s="5"/>
    </row>
    <row r="22" spans="1:36">
      <c r="A22" s="5" t="s">
        <v>7652</v>
      </c>
      <c r="B22" s="5" t="s">
        <v>6702</v>
      </c>
      <c r="C22" s="5">
        <v>20</v>
      </c>
      <c r="D22" s="5">
        <v>7</v>
      </c>
      <c r="E22" s="5">
        <v>7</v>
      </c>
      <c r="F22" s="5">
        <v>7</v>
      </c>
      <c r="G22" s="5">
        <v>6</v>
      </c>
      <c r="H22" s="5">
        <v>6</v>
      </c>
      <c r="I22" s="5">
        <v>1132292</v>
      </c>
      <c r="J22" s="5">
        <v>1124332</v>
      </c>
      <c r="K22" s="5">
        <v>1124332</v>
      </c>
      <c r="L22" s="5">
        <v>1124332</v>
      </c>
      <c r="M22" s="5">
        <v>1108524</v>
      </c>
      <c r="N22" s="5">
        <v>1108524</v>
      </c>
      <c r="O22" s="5">
        <v>16</v>
      </c>
      <c r="P22" s="5">
        <v>448969</v>
      </c>
      <c r="Q22" s="5">
        <v>1130576</v>
      </c>
      <c r="R22" s="5">
        <v>1139633</v>
      </c>
      <c r="S22" s="5">
        <v>52.74</v>
      </c>
      <c r="T22" s="5">
        <v>52.79</v>
      </c>
      <c r="U22" s="5">
        <v>208977</v>
      </c>
      <c r="V22" s="5">
        <v>208977</v>
      </c>
      <c r="W22" s="5">
        <v>126454</v>
      </c>
      <c r="X22" s="5">
        <v>126454</v>
      </c>
      <c r="Y22" s="5">
        <v>2</v>
      </c>
      <c r="Z22" s="5">
        <v>2</v>
      </c>
      <c r="AA22" s="5">
        <v>4</v>
      </c>
      <c r="AB22" s="5">
        <v>4</v>
      </c>
      <c r="AC22" s="5">
        <v>0</v>
      </c>
      <c r="AD22" s="5" t="s">
        <v>172</v>
      </c>
      <c r="AE22" s="5"/>
      <c r="AF22" s="5"/>
      <c r="AG22" s="5"/>
      <c r="AH22" s="5"/>
      <c r="AI22" s="5"/>
      <c r="AJ22" s="5"/>
    </row>
    <row r="23" spans="1:36">
      <c r="A23" s="5" t="s">
        <v>7653</v>
      </c>
      <c r="B23" s="5" t="s">
        <v>6703</v>
      </c>
      <c r="C23" s="5">
        <v>68</v>
      </c>
      <c r="D23" s="5">
        <v>52</v>
      </c>
      <c r="E23" s="5">
        <v>39</v>
      </c>
      <c r="F23" s="5">
        <v>29</v>
      </c>
      <c r="G23" s="5">
        <v>13</v>
      </c>
      <c r="H23" s="5">
        <v>2</v>
      </c>
      <c r="I23" s="5">
        <v>1126241</v>
      </c>
      <c r="J23" s="5">
        <v>1117423</v>
      </c>
      <c r="K23" s="5">
        <v>1082713</v>
      </c>
      <c r="L23" s="5">
        <v>1006961</v>
      </c>
      <c r="M23" s="5">
        <v>758417</v>
      </c>
      <c r="N23" s="5">
        <v>320326</v>
      </c>
      <c r="O23" s="5">
        <v>60</v>
      </c>
      <c r="P23" s="5">
        <v>262500</v>
      </c>
      <c r="Q23" s="5">
        <v>1123120</v>
      </c>
      <c r="R23" s="5">
        <v>1139633</v>
      </c>
      <c r="S23" s="5">
        <v>52.73</v>
      </c>
      <c r="T23" s="5">
        <v>52.79</v>
      </c>
      <c r="U23" s="5">
        <v>41388</v>
      </c>
      <c r="V23" s="5">
        <v>41388</v>
      </c>
      <c r="W23" s="5">
        <v>18008</v>
      </c>
      <c r="X23" s="5">
        <v>17951</v>
      </c>
      <c r="Y23" s="5">
        <v>8</v>
      </c>
      <c r="Z23" s="5">
        <v>8</v>
      </c>
      <c r="AA23" s="5">
        <v>17</v>
      </c>
      <c r="AB23" s="5">
        <v>18</v>
      </c>
      <c r="AC23" s="5">
        <v>0</v>
      </c>
      <c r="AD23" s="5" t="s">
        <v>172</v>
      </c>
      <c r="AE23" s="5"/>
      <c r="AF23" s="5"/>
      <c r="AG23" s="5"/>
      <c r="AH23" s="5"/>
      <c r="AI23" s="5"/>
      <c r="AJ23" s="5"/>
    </row>
    <row r="24" spans="1:36">
      <c r="A24" s="5" t="s">
        <v>7654</v>
      </c>
      <c r="B24" s="5" t="s">
        <v>6704</v>
      </c>
      <c r="C24" s="5">
        <v>30</v>
      </c>
      <c r="D24" s="5">
        <v>16</v>
      </c>
      <c r="E24" s="5">
        <v>13</v>
      </c>
      <c r="F24" s="5">
        <v>12</v>
      </c>
      <c r="G24" s="5">
        <v>9</v>
      </c>
      <c r="H24" s="5">
        <v>5</v>
      </c>
      <c r="I24" s="5">
        <v>1127418</v>
      </c>
      <c r="J24" s="5">
        <v>1119481</v>
      </c>
      <c r="K24" s="5">
        <v>1111181</v>
      </c>
      <c r="L24" s="5">
        <v>1105740</v>
      </c>
      <c r="M24" s="5">
        <v>1050517</v>
      </c>
      <c r="N24" s="5">
        <v>889328</v>
      </c>
      <c r="O24" s="5">
        <v>24</v>
      </c>
      <c r="P24" s="5">
        <v>299498</v>
      </c>
      <c r="Q24" s="5">
        <v>1125226</v>
      </c>
      <c r="R24" s="5">
        <v>1139633</v>
      </c>
      <c r="S24" s="5">
        <v>52.74</v>
      </c>
      <c r="T24" s="5">
        <v>52.79</v>
      </c>
      <c r="U24" s="5">
        <v>274725</v>
      </c>
      <c r="V24" s="5">
        <v>274725</v>
      </c>
      <c r="W24" s="5">
        <v>53210</v>
      </c>
      <c r="X24" s="5">
        <v>53210</v>
      </c>
      <c r="Y24" s="5">
        <v>2</v>
      </c>
      <c r="Z24" s="5">
        <v>2</v>
      </c>
      <c r="AA24" s="5">
        <v>5</v>
      </c>
      <c r="AB24" s="5">
        <v>5</v>
      </c>
      <c r="AC24" s="5">
        <v>0</v>
      </c>
      <c r="AD24" s="5" t="s">
        <v>172</v>
      </c>
      <c r="AE24" s="5"/>
      <c r="AF24" s="5"/>
      <c r="AG24" s="5"/>
      <c r="AH24" s="5"/>
      <c r="AI24" s="5"/>
      <c r="AJ24" s="5"/>
    </row>
    <row r="25" spans="1:36">
      <c r="A25" s="5" t="s">
        <v>7655</v>
      </c>
      <c r="B25" s="5" t="s">
        <v>6705</v>
      </c>
      <c r="C25" s="5">
        <v>16</v>
      </c>
      <c r="D25" s="5">
        <v>7</v>
      </c>
      <c r="E25" s="5">
        <v>6</v>
      </c>
      <c r="F25" s="5">
        <v>6</v>
      </c>
      <c r="G25" s="5">
        <v>5</v>
      </c>
      <c r="H25" s="5">
        <v>4</v>
      </c>
      <c r="I25" s="5">
        <v>1132125</v>
      </c>
      <c r="J25" s="5">
        <v>1125884</v>
      </c>
      <c r="K25" s="5">
        <v>1122263</v>
      </c>
      <c r="L25" s="5">
        <v>1122263</v>
      </c>
      <c r="M25" s="5">
        <v>1105640</v>
      </c>
      <c r="N25" s="5">
        <v>1069582</v>
      </c>
      <c r="O25" s="5">
        <v>13</v>
      </c>
      <c r="P25" s="5">
        <v>598825</v>
      </c>
      <c r="Q25" s="5">
        <v>1130856</v>
      </c>
      <c r="R25" s="5">
        <v>1139633</v>
      </c>
      <c r="S25" s="5">
        <v>52.75</v>
      </c>
      <c r="T25" s="5">
        <v>52.79</v>
      </c>
      <c r="U25" s="5">
        <v>598825</v>
      </c>
      <c r="V25" s="5">
        <v>598825</v>
      </c>
      <c r="W25" s="5">
        <v>171532</v>
      </c>
      <c r="X25" s="5">
        <v>171532</v>
      </c>
      <c r="Y25" s="5">
        <v>1</v>
      </c>
      <c r="Z25" s="5">
        <v>1</v>
      </c>
      <c r="AA25" s="5">
        <v>3</v>
      </c>
      <c r="AB25" s="5">
        <v>3</v>
      </c>
      <c r="AC25" s="5">
        <v>0</v>
      </c>
      <c r="AD25" s="5" t="s">
        <v>172</v>
      </c>
      <c r="AE25" s="5"/>
      <c r="AF25" s="5"/>
      <c r="AG25" s="5"/>
      <c r="AH25" s="5"/>
      <c r="AI25" s="5"/>
      <c r="AJ25" s="5"/>
    </row>
    <row r="26" spans="1:36">
      <c r="A26" s="5" t="s">
        <v>7666</v>
      </c>
      <c r="B26" s="5" t="s">
        <v>6716</v>
      </c>
      <c r="C26" s="5">
        <v>20</v>
      </c>
      <c r="D26" s="5">
        <v>8</v>
      </c>
      <c r="E26" s="5">
        <v>6</v>
      </c>
      <c r="F26" s="5">
        <v>6</v>
      </c>
      <c r="G26" s="5">
        <v>5</v>
      </c>
      <c r="H26" s="5">
        <v>5</v>
      </c>
      <c r="I26" s="5">
        <v>1134785</v>
      </c>
      <c r="J26" s="5">
        <v>1126844</v>
      </c>
      <c r="K26" s="5">
        <v>1124605</v>
      </c>
      <c r="L26" s="5">
        <v>1124605</v>
      </c>
      <c r="M26" s="5">
        <v>1108845</v>
      </c>
      <c r="N26" s="5">
        <v>1108845</v>
      </c>
      <c r="O26" s="5">
        <v>17</v>
      </c>
      <c r="P26" s="5">
        <v>437531</v>
      </c>
      <c r="Q26" s="5">
        <v>1133511</v>
      </c>
      <c r="R26" s="5">
        <v>1139633</v>
      </c>
      <c r="S26" s="5">
        <v>52.75</v>
      </c>
      <c r="T26" s="5">
        <v>52.79</v>
      </c>
      <c r="U26" s="5">
        <v>209036</v>
      </c>
      <c r="V26" s="5">
        <v>209036</v>
      </c>
      <c r="W26" s="5">
        <v>160368</v>
      </c>
      <c r="X26" s="5">
        <v>160368</v>
      </c>
      <c r="Y26" s="5">
        <v>2</v>
      </c>
      <c r="Z26" s="5">
        <v>2</v>
      </c>
      <c r="AA26" s="5">
        <v>4</v>
      </c>
      <c r="AB26" s="5">
        <v>4</v>
      </c>
      <c r="AC26" s="5">
        <v>0</v>
      </c>
      <c r="AD26" s="5" t="s">
        <v>172</v>
      </c>
      <c r="AE26" s="5"/>
      <c r="AF26" s="5"/>
      <c r="AG26" s="5"/>
      <c r="AH26" s="5"/>
      <c r="AI26" s="5"/>
      <c r="AJ26" s="5"/>
    </row>
    <row r="27" spans="1:36">
      <c r="A27" s="5" t="s">
        <v>7656</v>
      </c>
      <c r="B27" s="5" t="s">
        <v>6706</v>
      </c>
      <c r="C27" s="5">
        <v>23</v>
      </c>
      <c r="D27" s="5">
        <v>11</v>
      </c>
      <c r="E27" s="5">
        <v>8</v>
      </c>
      <c r="F27" s="5">
        <v>8</v>
      </c>
      <c r="G27" s="5">
        <v>7</v>
      </c>
      <c r="H27" s="5">
        <v>6</v>
      </c>
      <c r="I27" s="5">
        <v>1136112</v>
      </c>
      <c r="J27" s="5">
        <v>1128791</v>
      </c>
      <c r="K27" s="5">
        <v>1125409</v>
      </c>
      <c r="L27" s="5">
        <v>1125409</v>
      </c>
      <c r="M27" s="5">
        <v>1109691</v>
      </c>
      <c r="N27" s="5">
        <v>1072170</v>
      </c>
      <c r="O27" s="5">
        <v>19</v>
      </c>
      <c r="P27" s="5">
        <v>311463</v>
      </c>
      <c r="Q27" s="5">
        <v>1134517</v>
      </c>
      <c r="R27" s="5">
        <v>1139633</v>
      </c>
      <c r="S27" s="5">
        <v>52.76</v>
      </c>
      <c r="T27" s="5">
        <v>52.79</v>
      </c>
      <c r="U27" s="5">
        <v>195917</v>
      </c>
      <c r="V27" s="5">
        <v>195917</v>
      </c>
      <c r="W27" s="5">
        <v>175171</v>
      </c>
      <c r="X27" s="5">
        <v>175171</v>
      </c>
      <c r="Y27" s="5">
        <v>3</v>
      </c>
      <c r="Z27" s="5">
        <v>3</v>
      </c>
      <c r="AA27" s="5">
        <v>4</v>
      </c>
      <c r="AB27" s="5">
        <v>4</v>
      </c>
      <c r="AC27" s="5">
        <v>0</v>
      </c>
      <c r="AD27" s="5" t="s">
        <v>172</v>
      </c>
      <c r="AE27" s="5"/>
      <c r="AF27" s="5"/>
      <c r="AG27" s="5"/>
      <c r="AH27" s="5"/>
      <c r="AI27" s="5"/>
      <c r="AJ27" s="5"/>
    </row>
    <row r="28" spans="1:36">
      <c r="A28" s="5" t="s">
        <v>7657</v>
      </c>
      <c r="B28" s="5" t="s">
        <v>6707</v>
      </c>
      <c r="C28" s="5">
        <v>18</v>
      </c>
      <c r="D28" s="5">
        <v>8</v>
      </c>
      <c r="E28" s="5">
        <v>7</v>
      </c>
      <c r="F28" s="5">
        <v>7</v>
      </c>
      <c r="G28" s="5">
        <v>6</v>
      </c>
      <c r="H28" s="5">
        <v>6</v>
      </c>
      <c r="I28" s="5">
        <v>1133892</v>
      </c>
      <c r="J28" s="5">
        <v>1126904</v>
      </c>
      <c r="K28" s="5">
        <v>1125882</v>
      </c>
      <c r="L28" s="5">
        <v>1125882</v>
      </c>
      <c r="M28" s="5">
        <v>1109111</v>
      </c>
      <c r="N28" s="5">
        <v>1109111</v>
      </c>
      <c r="O28" s="5">
        <v>16</v>
      </c>
      <c r="P28" s="5">
        <v>297969</v>
      </c>
      <c r="Q28" s="5">
        <v>1133094</v>
      </c>
      <c r="R28" s="5">
        <v>1139633</v>
      </c>
      <c r="S28" s="5">
        <v>52.75</v>
      </c>
      <c r="T28" s="5">
        <v>52.79</v>
      </c>
      <c r="U28" s="5">
        <v>175063</v>
      </c>
      <c r="V28" s="5">
        <v>175063</v>
      </c>
      <c r="W28" s="5">
        <v>139105</v>
      </c>
      <c r="X28" s="5">
        <v>139105</v>
      </c>
      <c r="Y28" s="5">
        <v>3</v>
      </c>
      <c r="Z28" s="5">
        <v>3</v>
      </c>
      <c r="AA28" s="5">
        <v>5</v>
      </c>
      <c r="AB28" s="5">
        <v>5</v>
      </c>
      <c r="AC28" s="5">
        <v>0</v>
      </c>
      <c r="AD28" s="5" t="s">
        <v>172</v>
      </c>
      <c r="AE28" s="5"/>
      <c r="AF28" s="5"/>
      <c r="AG28" s="5"/>
      <c r="AH28" s="5"/>
      <c r="AI28" s="5"/>
      <c r="AJ28" s="5"/>
    </row>
    <row r="29" spans="1:36">
      <c r="A29" s="5" t="s">
        <v>7658</v>
      </c>
      <c r="B29" s="5" t="s">
        <v>6708</v>
      </c>
      <c r="C29" s="5">
        <v>21</v>
      </c>
      <c r="D29" s="5">
        <v>11</v>
      </c>
      <c r="E29" s="5">
        <v>9</v>
      </c>
      <c r="F29" s="5">
        <v>9</v>
      </c>
      <c r="G29" s="5">
        <v>8</v>
      </c>
      <c r="H29" s="5">
        <v>6</v>
      </c>
      <c r="I29" s="5">
        <v>1133593</v>
      </c>
      <c r="J29" s="5">
        <v>1126670</v>
      </c>
      <c r="K29" s="5">
        <v>1124573</v>
      </c>
      <c r="L29" s="5">
        <v>1124573</v>
      </c>
      <c r="M29" s="5">
        <v>1108861</v>
      </c>
      <c r="N29" s="5">
        <v>1041686</v>
      </c>
      <c r="O29" s="5">
        <v>18</v>
      </c>
      <c r="P29" s="5">
        <v>288541</v>
      </c>
      <c r="Q29" s="5">
        <v>1132298</v>
      </c>
      <c r="R29" s="5">
        <v>1139633</v>
      </c>
      <c r="S29" s="5">
        <v>52.75</v>
      </c>
      <c r="T29" s="5">
        <v>52.79</v>
      </c>
      <c r="U29" s="5">
        <v>175180</v>
      </c>
      <c r="V29" s="5">
        <v>175180</v>
      </c>
      <c r="W29" s="5">
        <v>149056</v>
      </c>
      <c r="X29" s="5">
        <v>149056</v>
      </c>
      <c r="Y29" s="5">
        <v>3</v>
      </c>
      <c r="Z29" s="5">
        <v>3</v>
      </c>
      <c r="AA29" s="5">
        <v>5</v>
      </c>
      <c r="AB29" s="5">
        <v>5</v>
      </c>
      <c r="AC29" s="5">
        <v>0</v>
      </c>
      <c r="AD29" s="5" t="s">
        <v>172</v>
      </c>
      <c r="AE29" s="5"/>
      <c r="AF29" s="5"/>
      <c r="AG29" s="5"/>
      <c r="AH29" s="5"/>
      <c r="AI29" s="5"/>
      <c r="AJ29" s="5"/>
    </row>
    <row r="30" spans="1:36">
      <c r="A30" s="5" t="s">
        <v>7659</v>
      </c>
      <c r="B30" s="5" t="s">
        <v>6709</v>
      </c>
      <c r="C30" s="5">
        <v>20</v>
      </c>
      <c r="D30" s="5">
        <v>10</v>
      </c>
      <c r="E30" s="5">
        <v>7</v>
      </c>
      <c r="F30" s="5">
        <v>7</v>
      </c>
      <c r="G30" s="5">
        <v>6</v>
      </c>
      <c r="H30" s="5">
        <v>5</v>
      </c>
      <c r="I30" s="5">
        <v>1134841</v>
      </c>
      <c r="J30" s="5">
        <v>1129299</v>
      </c>
      <c r="K30" s="5">
        <v>1126190</v>
      </c>
      <c r="L30" s="5">
        <v>1126190</v>
      </c>
      <c r="M30" s="5">
        <v>1110448</v>
      </c>
      <c r="N30" s="5">
        <v>1074337</v>
      </c>
      <c r="O30" s="5">
        <v>15</v>
      </c>
      <c r="P30" s="5">
        <v>437499</v>
      </c>
      <c r="Q30" s="5">
        <v>1132983</v>
      </c>
      <c r="R30" s="5">
        <v>1139633</v>
      </c>
      <c r="S30" s="5">
        <v>52.75</v>
      </c>
      <c r="T30" s="5">
        <v>52.79</v>
      </c>
      <c r="U30" s="5">
        <v>175111</v>
      </c>
      <c r="V30" s="5">
        <v>175111</v>
      </c>
      <c r="W30" s="5">
        <v>162071</v>
      </c>
      <c r="X30" s="5">
        <v>162071</v>
      </c>
      <c r="Y30" s="5">
        <v>2</v>
      </c>
      <c r="Z30" s="5">
        <v>2</v>
      </c>
      <c r="AA30" s="5">
        <v>4</v>
      </c>
      <c r="AB30" s="5">
        <v>4</v>
      </c>
      <c r="AC30" s="5">
        <v>0</v>
      </c>
      <c r="AD30" s="5" t="s">
        <v>172</v>
      </c>
      <c r="AE30" s="5"/>
      <c r="AF30" s="5"/>
      <c r="AG30" s="5"/>
      <c r="AH30" s="5"/>
      <c r="AI30" s="5"/>
      <c r="AJ30" s="5"/>
    </row>
    <row r="31" spans="1:36">
      <c r="A31" s="5" t="s">
        <v>7660</v>
      </c>
      <c r="B31" s="5" t="s">
        <v>6710</v>
      </c>
      <c r="C31" s="5">
        <v>23</v>
      </c>
      <c r="D31" s="5">
        <v>9</v>
      </c>
      <c r="E31" s="5">
        <v>7</v>
      </c>
      <c r="F31" s="5">
        <v>7</v>
      </c>
      <c r="G31" s="5">
        <v>6</v>
      </c>
      <c r="H31" s="5">
        <v>5</v>
      </c>
      <c r="I31" s="5">
        <v>1135881</v>
      </c>
      <c r="J31" s="5">
        <v>1127464</v>
      </c>
      <c r="K31" s="5">
        <v>1125367</v>
      </c>
      <c r="L31" s="5">
        <v>1125367</v>
      </c>
      <c r="M31" s="5">
        <v>1109690</v>
      </c>
      <c r="N31" s="5">
        <v>1071348</v>
      </c>
      <c r="O31" s="5">
        <v>17</v>
      </c>
      <c r="P31" s="5">
        <v>437535</v>
      </c>
      <c r="Q31" s="5">
        <v>1133753</v>
      </c>
      <c r="R31" s="5">
        <v>1139633</v>
      </c>
      <c r="S31" s="5">
        <v>52.76</v>
      </c>
      <c r="T31" s="5">
        <v>52.79</v>
      </c>
      <c r="U31" s="5">
        <v>208976</v>
      </c>
      <c r="V31" s="5">
        <v>208976</v>
      </c>
      <c r="W31" s="5">
        <v>160366</v>
      </c>
      <c r="X31" s="5">
        <v>160366</v>
      </c>
      <c r="Y31" s="5">
        <v>2</v>
      </c>
      <c r="Z31" s="5">
        <v>2</v>
      </c>
      <c r="AA31" s="5">
        <v>4</v>
      </c>
      <c r="AB31" s="5">
        <v>4</v>
      </c>
      <c r="AC31" s="5">
        <v>0</v>
      </c>
      <c r="AD31" s="5" t="s">
        <v>172</v>
      </c>
      <c r="AE31" s="5"/>
      <c r="AF31" s="5"/>
      <c r="AG31" s="5"/>
      <c r="AH31" s="5"/>
      <c r="AI31" s="5"/>
      <c r="AJ31" s="5"/>
    </row>
    <row r="32" spans="1:36">
      <c r="A32" s="5" t="s">
        <v>7661</v>
      </c>
      <c r="B32" s="5" t="s">
        <v>6711</v>
      </c>
      <c r="C32" s="5">
        <v>24</v>
      </c>
      <c r="D32" s="5">
        <v>10</v>
      </c>
      <c r="E32" s="5">
        <v>8</v>
      </c>
      <c r="F32" s="5">
        <v>8</v>
      </c>
      <c r="G32" s="5">
        <v>7</v>
      </c>
      <c r="H32" s="5">
        <v>6</v>
      </c>
      <c r="I32" s="5">
        <v>1135398</v>
      </c>
      <c r="J32" s="5">
        <v>1126797</v>
      </c>
      <c r="K32" s="5">
        <v>1124558</v>
      </c>
      <c r="L32" s="5">
        <v>1124558</v>
      </c>
      <c r="M32" s="5">
        <v>1108876</v>
      </c>
      <c r="N32" s="5">
        <v>1071452</v>
      </c>
      <c r="O32" s="5">
        <v>18</v>
      </c>
      <c r="P32" s="5">
        <v>288540</v>
      </c>
      <c r="Q32" s="5">
        <v>1133023</v>
      </c>
      <c r="R32" s="5">
        <v>1139633</v>
      </c>
      <c r="S32" s="5">
        <v>52.75</v>
      </c>
      <c r="T32" s="5">
        <v>52.79</v>
      </c>
      <c r="U32" s="5">
        <v>175150</v>
      </c>
      <c r="V32" s="5">
        <v>175150</v>
      </c>
      <c r="W32" s="5">
        <v>149087</v>
      </c>
      <c r="X32" s="5">
        <v>149087</v>
      </c>
      <c r="Y32" s="5">
        <v>3</v>
      </c>
      <c r="Z32" s="5">
        <v>3</v>
      </c>
      <c r="AA32" s="5">
        <v>5</v>
      </c>
      <c r="AB32" s="5">
        <v>5</v>
      </c>
      <c r="AC32" s="5">
        <v>0</v>
      </c>
      <c r="AD32" s="5" t="s">
        <v>172</v>
      </c>
      <c r="AE32" s="5"/>
      <c r="AF32" s="5"/>
      <c r="AG32" s="5"/>
      <c r="AH32" s="5"/>
      <c r="AI32" s="5"/>
      <c r="AJ32" s="5"/>
    </row>
    <row r="33" spans="1:36">
      <c r="A33" s="5" t="s">
        <v>7662</v>
      </c>
      <c r="B33" s="5" t="s">
        <v>6712</v>
      </c>
      <c r="C33" s="5">
        <v>17</v>
      </c>
      <c r="D33" s="5">
        <v>9</v>
      </c>
      <c r="E33" s="5">
        <v>8</v>
      </c>
      <c r="F33" s="5">
        <v>8</v>
      </c>
      <c r="G33" s="5">
        <v>7</v>
      </c>
      <c r="H33" s="5">
        <v>6</v>
      </c>
      <c r="I33" s="5">
        <v>1133977</v>
      </c>
      <c r="J33" s="5">
        <v>1128492</v>
      </c>
      <c r="K33" s="5">
        <v>1127470</v>
      </c>
      <c r="L33" s="5">
        <v>1127470</v>
      </c>
      <c r="M33" s="5">
        <v>1110698</v>
      </c>
      <c r="N33" s="5">
        <v>1072673</v>
      </c>
      <c r="O33" s="5">
        <v>15</v>
      </c>
      <c r="P33" s="5">
        <v>261228</v>
      </c>
      <c r="Q33" s="5">
        <v>1133179</v>
      </c>
      <c r="R33" s="5">
        <v>1139633</v>
      </c>
      <c r="S33" s="5">
        <v>52.75</v>
      </c>
      <c r="T33" s="5">
        <v>52.79</v>
      </c>
      <c r="U33" s="5">
        <v>175949</v>
      </c>
      <c r="V33" s="5">
        <v>175949</v>
      </c>
      <c r="W33" s="5">
        <v>149781</v>
      </c>
      <c r="X33" s="5">
        <v>149781</v>
      </c>
      <c r="Y33" s="5">
        <v>3</v>
      </c>
      <c r="Z33" s="5">
        <v>3</v>
      </c>
      <c r="AA33" s="5">
        <v>5</v>
      </c>
      <c r="AB33" s="5">
        <v>5</v>
      </c>
      <c r="AC33" s="5">
        <v>0</v>
      </c>
      <c r="AD33" s="5" t="s">
        <v>172</v>
      </c>
      <c r="AE33" s="5"/>
      <c r="AF33" s="5"/>
      <c r="AG33" s="5"/>
      <c r="AH33" s="5"/>
      <c r="AI33" s="5"/>
      <c r="AJ33" s="5"/>
    </row>
    <row r="34" spans="1:36">
      <c r="A34" s="5" t="s">
        <v>7663</v>
      </c>
      <c r="B34" s="5" t="s">
        <v>6713</v>
      </c>
      <c r="C34" s="5">
        <v>17</v>
      </c>
      <c r="D34" s="5">
        <v>7</v>
      </c>
      <c r="E34" s="5">
        <v>6</v>
      </c>
      <c r="F34" s="5">
        <v>6</v>
      </c>
      <c r="G34" s="5">
        <v>5</v>
      </c>
      <c r="H34" s="5">
        <v>5</v>
      </c>
      <c r="I34" s="5">
        <v>1134607</v>
      </c>
      <c r="J34" s="5">
        <v>1128210</v>
      </c>
      <c r="K34" s="5">
        <v>1127188</v>
      </c>
      <c r="L34" s="5">
        <v>1127188</v>
      </c>
      <c r="M34" s="5">
        <v>1110417</v>
      </c>
      <c r="N34" s="5">
        <v>1110417</v>
      </c>
      <c r="O34" s="5">
        <v>14</v>
      </c>
      <c r="P34" s="5">
        <v>438461</v>
      </c>
      <c r="Q34" s="5">
        <v>1133495</v>
      </c>
      <c r="R34" s="5">
        <v>1139633</v>
      </c>
      <c r="S34" s="5">
        <v>52.75</v>
      </c>
      <c r="T34" s="5">
        <v>52.79</v>
      </c>
      <c r="U34" s="5">
        <v>209032</v>
      </c>
      <c r="V34" s="5">
        <v>209032</v>
      </c>
      <c r="W34" s="5">
        <v>161290</v>
      </c>
      <c r="X34" s="5">
        <v>161290</v>
      </c>
      <c r="Y34" s="5">
        <v>2</v>
      </c>
      <c r="Z34" s="5">
        <v>2</v>
      </c>
      <c r="AA34" s="5">
        <v>4</v>
      </c>
      <c r="AB34" s="5">
        <v>4</v>
      </c>
      <c r="AC34" s="5">
        <v>0</v>
      </c>
      <c r="AD34" s="5" t="s">
        <v>172</v>
      </c>
      <c r="AE34" s="5"/>
      <c r="AF34" s="5"/>
      <c r="AG34" s="5"/>
      <c r="AH34" s="5"/>
      <c r="AI34" s="5"/>
      <c r="AJ34" s="5"/>
    </row>
    <row r="35" spans="1:36">
      <c r="A35" s="5" t="s">
        <v>7664</v>
      </c>
      <c r="B35" s="5" t="s">
        <v>6714</v>
      </c>
      <c r="C35" s="5">
        <v>25</v>
      </c>
      <c r="D35" s="5">
        <v>12</v>
      </c>
      <c r="E35" s="5">
        <v>10</v>
      </c>
      <c r="F35" s="5">
        <v>10</v>
      </c>
      <c r="G35" s="5">
        <v>9</v>
      </c>
      <c r="H35" s="5">
        <v>5</v>
      </c>
      <c r="I35" s="5">
        <v>1136227</v>
      </c>
      <c r="J35" s="5">
        <v>1127928</v>
      </c>
      <c r="K35" s="5">
        <v>1125689</v>
      </c>
      <c r="L35" s="5">
        <v>1125689</v>
      </c>
      <c r="M35" s="5">
        <v>1109929</v>
      </c>
      <c r="N35" s="5">
        <v>969263</v>
      </c>
      <c r="O35" s="5">
        <v>21</v>
      </c>
      <c r="P35" s="5">
        <v>402965</v>
      </c>
      <c r="Q35" s="5">
        <v>1134598</v>
      </c>
      <c r="R35" s="5">
        <v>1139633</v>
      </c>
      <c r="S35" s="5">
        <v>52.76</v>
      </c>
      <c r="T35" s="5">
        <v>52.79</v>
      </c>
      <c r="U35" s="5">
        <v>179358</v>
      </c>
      <c r="V35" s="5">
        <v>179358</v>
      </c>
      <c r="W35" s="5">
        <v>122535</v>
      </c>
      <c r="X35" s="5">
        <v>122535</v>
      </c>
      <c r="Y35" s="5">
        <v>2</v>
      </c>
      <c r="Z35" s="5">
        <v>2</v>
      </c>
      <c r="AA35" s="5">
        <v>4</v>
      </c>
      <c r="AB35" s="5">
        <v>4</v>
      </c>
      <c r="AC35" s="5">
        <v>0</v>
      </c>
      <c r="AD35" s="5" t="s">
        <v>172</v>
      </c>
      <c r="AE35" s="5"/>
      <c r="AF35" s="5"/>
      <c r="AG35" s="5"/>
      <c r="AH35" s="5"/>
      <c r="AI35" s="5"/>
      <c r="AJ35" s="5"/>
    </row>
    <row r="36" spans="1:36">
      <c r="A36" s="5" t="s">
        <v>7665</v>
      </c>
      <c r="B36" s="5" t="s">
        <v>6715</v>
      </c>
      <c r="C36" s="5">
        <v>22</v>
      </c>
      <c r="D36" s="5">
        <v>9</v>
      </c>
      <c r="E36" s="5">
        <v>7</v>
      </c>
      <c r="F36" s="5">
        <v>7</v>
      </c>
      <c r="G36" s="5">
        <v>6</v>
      </c>
      <c r="H36" s="5">
        <v>5</v>
      </c>
      <c r="I36" s="5">
        <v>1134669</v>
      </c>
      <c r="J36" s="5">
        <v>1126808</v>
      </c>
      <c r="K36" s="5">
        <v>1124569</v>
      </c>
      <c r="L36" s="5">
        <v>1124569</v>
      </c>
      <c r="M36" s="5">
        <v>1108805</v>
      </c>
      <c r="N36" s="5">
        <v>1071379</v>
      </c>
      <c r="O36" s="5">
        <v>16</v>
      </c>
      <c r="P36" s="5">
        <v>437591</v>
      </c>
      <c r="Q36" s="5">
        <v>1132290</v>
      </c>
      <c r="R36" s="5">
        <v>1139633</v>
      </c>
      <c r="S36" s="5">
        <v>52.75</v>
      </c>
      <c r="T36" s="5">
        <v>52.79</v>
      </c>
      <c r="U36" s="5">
        <v>208981</v>
      </c>
      <c r="V36" s="5">
        <v>208981</v>
      </c>
      <c r="W36" s="5">
        <v>160428</v>
      </c>
      <c r="X36" s="5">
        <v>160428</v>
      </c>
      <c r="Y36" s="5">
        <v>2</v>
      </c>
      <c r="Z36" s="5">
        <v>2</v>
      </c>
      <c r="AA36" s="5">
        <v>4</v>
      </c>
      <c r="AB36" s="5">
        <v>4</v>
      </c>
      <c r="AC36" s="5">
        <v>0</v>
      </c>
      <c r="AD36" s="5" t="s">
        <v>172</v>
      </c>
      <c r="AE36" s="5"/>
      <c r="AF36" s="5"/>
      <c r="AG36" s="5"/>
      <c r="AH36" s="5"/>
      <c r="AI36" s="5"/>
      <c r="AJ36" s="5"/>
    </row>
    <row r="37" spans="1:36">
      <c r="A37" s="5" t="s">
        <v>7668</v>
      </c>
      <c r="B37" s="5" t="s">
        <v>6718</v>
      </c>
      <c r="C37" s="5">
        <v>20</v>
      </c>
      <c r="D37" s="5">
        <v>9</v>
      </c>
      <c r="E37" s="5">
        <v>7</v>
      </c>
      <c r="F37" s="5">
        <v>7</v>
      </c>
      <c r="G37" s="5">
        <v>6</v>
      </c>
      <c r="H37" s="5">
        <v>5</v>
      </c>
      <c r="I37" s="5">
        <v>1135440</v>
      </c>
      <c r="J37" s="5">
        <v>1128658</v>
      </c>
      <c r="K37" s="5">
        <v>1126450</v>
      </c>
      <c r="L37" s="5">
        <v>1126450</v>
      </c>
      <c r="M37" s="5">
        <v>1110681</v>
      </c>
      <c r="N37" s="5">
        <v>1072393</v>
      </c>
      <c r="O37" s="5">
        <v>16</v>
      </c>
      <c r="P37" s="5">
        <v>448914</v>
      </c>
      <c r="Q37" s="5">
        <v>1134022</v>
      </c>
      <c r="R37" s="5">
        <v>1139633</v>
      </c>
      <c r="S37" s="5">
        <v>52.76</v>
      </c>
      <c r="T37" s="5">
        <v>52.79</v>
      </c>
      <c r="U37" s="5">
        <v>208976</v>
      </c>
      <c r="V37" s="5">
        <v>208976</v>
      </c>
      <c r="W37" s="5">
        <v>149951</v>
      </c>
      <c r="X37" s="5">
        <v>149951</v>
      </c>
      <c r="Y37" s="5">
        <v>2</v>
      </c>
      <c r="Z37" s="5">
        <v>2</v>
      </c>
      <c r="AA37" s="5">
        <v>4</v>
      </c>
      <c r="AB37" s="5">
        <v>4</v>
      </c>
      <c r="AC37" s="5">
        <v>0</v>
      </c>
      <c r="AD37" s="5" t="s">
        <v>172</v>
      </c>
      <c r="AE37" s="5"/>
      <c r="AF37" s="5"/>
      <c r="AG37" s="5"/>
      <c r="AH37" s="5"/>
      <c r="AI37" s="5"/>
      <c r="AJ37" s="5"/>
    </row>
    <row r="38" spans="1:36">
      <c r="A38" s="5" t="s">
        <v>7667</v>
      </c>
      <c r="B38" s="5" t="s">
        <v>6717</v>
      </c>
      <c r="C38" s="5">
        <v>18</v>
      </c>
      <c r="D38" s="5">
        <v>8</v>
      </c>
      <c r="E38" s="5">
        <v>6</v>
      </c>
      <c r="F38" s="5">
        <v>6</v>
      </c>
      <c r="G38" s="5">
        <v>5</v>
      </c>
      <c r="H38" s="5">
        <v>4</v>
      </c>
      <c r="I38" s="5">
        <v>1134170</v>
      </c>
      <c r="J38" s="5">
        <v>1127436</v>
      </c>
      <c r="K38" s="5">
        <v>1125339</v>
      </c>
      <c r="L38" s="5">
        <v>1125339</v>
      </c>
      <c r="M38" s="5">
        <v>1109662</v>
      </c>
      <c r="N38" s="5">
        <v>1072091</v>
      </c>
      <c r="O38" s="5">
        <v>16</v>
      </c>
      <c r="P38" s="5">
        <v>598631</v>
      </c>
      <c r="Q38" s="5">
        <v>1133371</v>
      </c>
      <c r="R38" s="5">
        <v>1139633</v>
      </c>
      <c r="S38" s="5">
        <v>52.76</v>
      </c>
      <c r="T38" s="5">
        <v>52.79</v>
      </c>
      <c r="U38" s="5">
        <v>598631</v>
      </c>
      <c r="V38" s="5">
        <v>598631</v>
      </c>
      <c r="W38" s="5">
        <v>175193</v>
      </c>
      <c r="X38" s="5">
        <v>175193</v>
      </c>
      <c r="Y38" s="5">
        <v>1</v>
      </c>
      <c r="Z38" s="5">
        <v>1</v>
      </c>
      <c r="AA38" s="5">
        <v>3</v>
      </c>
      <c r="AB38" s="5">
        <v>3</v>
      </c>
      <c r="AC38" s="5">
        <v>0</v>
      </c>
      <c r="AD38" s="5" t="s">
        <v>172</v>
      </c>
      <c r="AE38" s="5"/>
      <c r="AF38" s="5"/>
      <c r="AG38" s="5"/>
      <c r="AH38" s="5"/>
      <c r="AI38" s="5"/>
      <c r="AJ38" s="5"/>
    </row>
    <row r="39" spans="1:36">
      <c r="A39" s="5" t="s">
        <v>7669</v>
      </c>
      <c r="B39" s="5" t="s">
        <v>6719</v>
      </c>
      <c r="C39" s="5">
        <v>20</v>
      </c>
      <c r="D39" s="5">
        <v>8</v>
      </c>
      <c r="E39" s="5">
        <v>6</v>
      </c>
      <c r="F39" s="5">
        <v>6</v>
      </c>
      <c r="G39" s="5">
        <v>5</v>
      </c>
      <c r="H39" s="5">
        <v>5</v>
      </c>
      <c r="I39" s="5">
        <v>1134729</v>
      </c>
      <c r="J39" s="5">
        <v>1127527</v>
      </c>
      <c r="K39" s="5">
        <v>1125288</v>
      </c>
      <c r="L39" s="5">
        <v>1125288</v>
      </c>
      <c r="M39" s="5">
        <v>1109557</v>
      </c>
      <c r="N39" s="5">
        <v>1109557</v>
      </c>
      <c r="O39" s="5">
        <v>15</v>
      </c>
      <c r="P39" s="5">
        <v>437500</v>
      </c>
      <c r="Q39" s="5">
        <v>1132749</v>
      </c>
      <c r="R39" s="5">
        <v>1139633</v>
      </c>
      <c r="S39" s="5">
        <v>52.75</v>
      </c>
      <c r="T39" s="5">
        <v>52.79</v>
      </c>
      <c r="U39" s="5">
        <v>209041</v>
      </c>
      <c r="V39" s="5">
        <v>209041</v>
      </c>
      <c r="W39" s="5">
        <v>161295</v>
      </c>
      <c r="X39" s="5">
        <v>161295</v>
      </c>
      <c r="Y39" s="5">
        <v>2</v>
      </c>
      <c r="Z39" s="5">
        <v>2</v>
      </c>
      <c r="AA39" s="5">
        <v>4</v>
      </c>
      <c r="AB39" s="5">
        <v>4</v>
      </c>
      <c r="AC39" s="5">
        <v>0</v>
      </c>
      <c r="AD39" s="5" t="s">
        <v>172</v>
      </c>
      <c r="AE39" s="5"/>
      <c r="AF39" s="5"/>
      <c r="AG39" s="5"/>
      <c r="AH39" s="5"/>
      <c r="AI39" s="5"/>
      <c r="AJ39" s="5"/>
    </row>
    <row r="40" spans="1:36">
      <c r="A40" s="5" t="s">
        <v>7670</v>
      </c>
      <c r="B40" s="5" t="s">
        <v>6720</v>
      </c>
      <c r="C40" s="5">
        <v>22</v>
      </c>
      <c r="D40" s="5">
        <v>9</v>
      </c>
      <c r="E40" s="5">
        <v>7</v>
      </c>
      <c r="F40" s="5">
        <v>7</v>
      </c>
      <c r="G40" s="5">
        <v>6</v>
      </c>
      <c r="H40" s="5">
        <v>5</v>
      </c>
      <c r="I40" s="5">
        <v>1134877</v>
      </c>
      <c r="J40" s="5">
        <v>1127465</v>
      </c>
      <c r="K40" s="5">
        <v>1124467</v>
      </c>
      <c r="L40" s="5">
        <v>1124467</v>
      </c>
      <c r="M40" s="5">
        <v>1108700</v>
      </c>
      <c r="N40" s="5">
        <v>1071266</v>
      </c>
      <c r="O40" s="5">
        <v>16</v>
      </c>
      <c r="P40" s="5">
        <v>299021</v>
      </c>
      <c r="Q40" s="5">
        <v>1132834</v>
      </c>
      <c r="R40" s="5">
        <v>1139633</v>
      </c>
      <c r="S40" s="5">
        <v>52.75</v>
      </c>
      <c r="T40" s="5">
        <v>52.79</v>
      </c>
      <c r="U40" s="5">
        <v>298753</v>
      </c>
      <c r="V40" s="5">
        <v>298753</v>
      </c>
      <c r="W40" s="5">
        <v>175176</v>
      </c>
      <c r="X40" s="5">
        <v>175176</v>
      </c>
      <c r="Y40" s="5">
        <v>2</v>
      </c>
      <c r="Z40" s="5">
        <v>2</v>
      </c>
      <c r="AA40" s="5">
        <v>4</v>
      </c>
      <c r="AB40" s="5">
        <v>4</v>
      </c>
      <c r="AC40" s="5">
        <v>0</v>
      </c>
      <c r="AD40" s="5" t="s">
        <v>172</v>
      </c>
      <c r="AE40" s="5"/>
      <c r="AF40" s="5"/>
      <c r="AG40" s="5"/>
      <c r="AH40" s="5"/>
      <c r="AI40" s="5"/>
      <c r="AJ40" s="5"/>
    </row>
    <row r="41" spans="1:36">
      <c r="A41" s="5" t="s">
        <v>7671</v>
      </c>
      <c r="B41" s="5" t="s">
        <v>6721</v>
      </c>
      <c r="C41" s="5">
        <v>22</v>
      </c>
      <c r="D41" s="5">
        <v>11</v>
      </c>
      <c r="E41" s="5">
        <v>8</v>
      </c>
      <c r="F41" s="5">
        <v>8</v>
      </c>
      <c r="G41" s="5">
        <v>7</v>
      </c>
      <c r="H41" s="5">
        <v>6</v>
      </c>
      <c r="I41" s="5">
        <v>1135613</v>
      </c>
      <c r="J41" s="5">
        <v>1128618</v>
      </c>
      <c r="K41" s="5">
        <v>1125329</v>
      </c>
      <c r="L41" s="5">
        <v>1125329</v>
      </c>
      <c r="M41" s="5">
        <v>1109561</v>
      </c>
      <c r="N41" s="5">
        <v>1073469</v>
      </c>
      <c r="O41" s="5">
        <v>18</v>
      </c>
      <c r="P41" s="5">
        <v>449678</v>
      </c>
      <c r="Q41" s="5">
        <v>1133840</v>
      </c>
      <c r="R41" s="5">
        <v>1139633</v>
      </c>
      <c r="S41" s="5">
        <v>52.76</v>
      </c>
      <c r="T41" s="5">
        <v>52.79</v>
      </c>
      <c r="U41" s="5">
        <v>175139</v>
      </c>
      <c r="V41" s="5">
        <v>175139</v>
      </c>
      <c r="W41" s="5">
        <v>149024</v>
      </c>
      <c r="X41" s="5">
        <v>149024</v>
      </c>
      <c r="Y41" s="5">
        <v>2</v>
      </c>
      <c r="Z41" s="5">
        <v>2</v>
      </c>
      <c r="AA41" s="5">
        <v>4</v>
      </c>
      <c r="AB41" s="5">
        <v>4</v>
      </c>
      <c r="AC41" s="5">
        <v>0</v>
      </c>
      <c r="AD41" s="5" t="s">
        <v>172</v>
      </c>
      <c r="AE41" s="5"/>
      <c r="AF41" s="5"/>
      <c r="AG41" s="5"/>
      <c r="AH41" s="5"/>
      <c r="AI41" s="5"/>
      <c r="AJ41" s="5"/>
    </row>
    <row r="42" spans="1:36">
      <c r="A42" s="5" t="s">
        <v>7672</v>
      </c>
      <c r="B42" s="5" t="s">
        <v>6722</v>
      </c>
      <c r="C42" s="5">
        <v>21</v>
      </c>
      <c r="D42" s="5">
        <v>9</v>
      </c>
      <c r="E42" s="5">
        <v>7</v>
      </c>
      <c r="F42" s="5">
        <v>7</v>
      </c>
      <c r="G42" s="5">
        <v>6</v>
      </c>
      <c r="H42" s="5">
        <v>5</v>
      </c>
      <c r="I42" s="5">
        <v>1134620</v>
      </c>
      <c r="J42" s="5">
        <v>1126710</v>
      </c>
      <c r="K42" s="5">
        <v>1124471</v>
      </c>
      <c r="L42" s="5">
        <v>1124471</v>
      </c>
      <c r="M42" s="5">
        <v>1108794</v>
      </c>
      <c r="N42" s="5">
        <v>1061872</v>
      </c>
      <c r="O42" s="5">
        <v>18</v>
      </c>
      <c r="P42" s="5">
        <v>402124</v>
      </c>
      <c r="Q42" s="5">
        <v>1133378</v>
      </c>
      <c r="R42" s="5">
        <v>1139633</v>
      </c>
      <c r="S42" s="5">
        <v>52.75</v>
      </c>
      <c r="T42" s="5">
        <v>52.79</v>
      </c>
      <c r="U42" s="5">
        <v>208976</v>
      </c>
      <c r="V42" s="5">
        <v>208976</v>
      </c>
      <c r="W42" s="5">
        <v>149064</v>
      </c>
      <c r="X42" s="5">
        <v>149064</v>
      </c>
      <c r="Y42" s="5">
        <v>2</v>
      </c>
      <c r="Z42" s="5">
        <v>2</v>
      </c>
      <c r="AA42" s="5">
        <v>4</v>
      </c>
      <c r="AB42" s="5">
        <v>4</v>
      </c>
      <c r="AC42" s="5">
        <v>0</v>
      </c>
      <c r="AD42" s="5" t="s">
        <v>172</v>
      </c>
      <c r="AE42" s="5"/>
      <c r="AF42" s="5"/>
      <c r="AG42" s="5"/>
      <c r="AH42" s="5"/>
      <c r="AI42" s="5"/>
      <c r="AJ42" s="5"/>
    </row>
    <row r="43" spans="1:36">
      <c r="A43" s="5" t="s">
        <v>7673</v>
      </c>
      <c r="B43" s="5" t="s">
        <v>6723</v>
      </c>
      <c r="C43" s="5">
        <v>20</v>
      </c>
      <c r="D43" s="5">
        <v>10</v>
      </c>
      <c r="E43" s="5">
        <v>7</v>
      </c>
      <c r="F43" s="5">
        <v>7</v>
      </c>
      <c r="G43" s="5">
        <v>6</v>
      </c>
      <c r="H43" s="5">
        <v>6</v>
      </c>
      <c r="I43" s="5">
        <v>1134098</v>
      </c>
      <c r="J43" s="5">
        <v>1127614</v>
      </c>
      <c r="K43" s="5">
        <v>1121210</v>
      </c>
      <c r="L43" s="5">
        <v>1121210</v>
      </c>
      <c r="M43" s="5">
        <v>1109588</v>
      </c>
      <c r="N43" s="5">
        <v>1109588</v>
      </c>
      <c r="O43" s="5">
        <v>17</v>
      </c>
      <c r="P43" s="5">
        <v>315005</v>
      </c>
      <c r="Q43" s="5">
        <v>1132836</v>
      </c>
      <c r="R43" s="5">
        <v>1139633</v>
      </c>
      <c r="S43" s="5">
        <v>52.75</v>
      </c>
      <c r="T43" s="5">
        <v>52.79</v>
      </c>
      <c r="U43" s="5">
        <v>176021</v>
      </c>
      <c r="V43" s="5">
        <v>176021</v>
      </c>
      <c r="W43" s="5">
        <v>160325</v>
      </c>
      <c r="X43" s="5">
        <v>160325</v>
      </c>
      <c r="Y43" s="5">
        <v>3</v>
      </c>
      <c r="Z43" s="5">
        <v>3</v>
      </c>
      <c r="AA43" s="5">
        <v>4</v>
      </c>
      <c r="AB43" s="5">
        <v>4</v>
      </c>
      <c r="AC43" s="5">
        <v>0</v>
      </c>
      <c r="AD43" s="5" t="s">
        <v>172</v>
      </c>
      <c r="AE43" s="5"/>
      <c r="AF43" s="5"/>
      <c r="AG43" s="5"/>
      <c r="AH43" s="5"/>
      <c r="AI43" s="5"/>
      <c r="AJ43" s="5"/>
    </row>
    <row r="44" spans="1:36">
      <c r="A44" s="5" t="s">
        <v>7674</v>
      </c>
      <c r="B44" s="5" t="s">
        <v>6724</v>
      </c>
      <c r="C44" s="5">
        <v>19</v>
      </c>
      <c r="D44" s="5">
        <v>8</v>
      </c>
      <c r="E44" s="5">
        <v>7</v>
      </c>
      <c r="F44" s="5">
        <v>7</v>
      </c>
      <c r="G44" s="5">
        <v>6</v>
      </c>
      <c r="H44" s="5">
        <v>5</v>
      </c>
      <c r="I44" s="5">
        <v>1134635</v>
      </c>
      <c r="J44" s="5">
        <v>1126920</v>
      </c>
      <c r="K44" s="5">
        <v>1125898</v>
      </c>
      <c r="L44" s="5">
        <v>1125898</v>
      </c>
      <c r="M44" s="5">
        <v>1110173</v>
      </c>
      <c r="N44" s="5">
        <v>1072745</v>
      </c>
      <c r="O44" s="5">
        <v>17</v>
      </c>
      <c r="P44" s="5">
        <v>438698</v>
      </c>
      <c r="Q44" s="5">
        <v>1133694</v>
      </c>
      <c r="R44" s="5">
        <v>1139633</v>
      </c>
      <c r="S44" s="5">
        <v>52.76</v>
      </c>
      <c r="T44" s="5">
        <v>52.79</v>
      </c>
      <c r="U44" s="5">
        <v>209041</v>
      </c>
      <c r="V44" s="5">
        <v>209041</v>
      </c>
      <c r="W44" s="5">
        <v>160357</v>
      </c>
      <c r="X44" s="5">
        <v>160357</v>
      </c>
      <c r="Y44" s="5">
        <v>2</v>
      </c>
      <c r="Z44" s="5">
        <v>2</v>
      </c>
      <c r="AA44" s="5">
        <v>4</v>
      </c>
      <c r="AB44" s="5">
        <v>4</v>
      </c>
      <c r="AC44" s="5">
        <v>0</v>
      </c>
      <c r="AD44" s="5" t="s">
        <v>172</v>
      </c>
      <c r="AE44" s="5"/>
      <c r="AF44" s="5"/>
      <c r="AG44" s="5"/>
      <c r="AH44" s="5"/>
      <c r="AI44" s="5"/>
      <c r="AJ44" s="5"/>
    </row>
    <row r="45" spans="1:36">
      <c r="A45" s="5" t="s">
        <v>7675</v>
      </c>
      <c r="B45" s="5" t="s">
        <v>6725</v>
      </c>
      <c r="C45" s="5">
        <v>21</v>
      </c>
      <c r="D45" s="5">
        <v>9</v>
      </c>
      <c r="E45" s="5">
        <v>7</v>
      </c>
      <c r="F45" s="5">
        <v>7</v>
      </c>
      <c r="G45" s="5">
        <v>6</v>
      </c>
      <c r="H45" s="5">
        <v>5</v>
      </c>
      <c r="I45" s="5">
        <v>1135054</v>
      </c>
      <c r="J45" s="5">
        <v>1126880</v>
      </c>
      <c r="K45" s="5">
        <v>1124641</v>
      </c>
      <c r="L45" s="5">
        <v>1124641</v>
      </c>
      <c r="M45" s="5">
        <v>1108964</v>
      </c>
      <c r="N45" s="5">
        <v>1071485</v>
      </c>
      <c r="O45" s="5">
        <v>18</v>
      </c>
      <c r="P45" s="5">
        <v>437531</v>
      </c>
      <c r="Q45" s="5">
        <v>1133720</v>
      </c>
      <c r="R45" s="5">
        <v>1139633</v>
      </c>
      <c r="S45" s="5">
        <v>52.76</v>
      </c>
      <c r="T45" s="5">
        <v>52.79</v>
      </c>
      <c r="U45" s="5">
        <v>209229</v>
      </c>
      <c r="V45" s="5">
        <v>209229</v>
      </c>
      <c r="W45" s="5">
        <v>160323</v>
      </c>
      <c r="X45" s="5">
        <v>160323</v>
      </c>
      <c r="Y45" s="5">
        <v>2</v>
      </c>
      <c r="Z45" s="5">
        <v>2</v>
      </c>
      <c r="AA45" s="5">
        <v>4</v>
      </c>
      <c r="AB45" s="5">
        <v>4</v>
      </c>
      <c r="AC45" s="5">
        <v>0</v>
      </c>
      <c r="AD45" s="5" t="s">
        <v>172</v>
      </c>
      <c r="AE45" s="5"/>
      <c r="AF45" s="5"/>
      <c r="AG45" s="5"/>
      <c r="AH45" s="5"/>
      <c r="AI45" s="5"/>
      <c r="AJ45" s="5"/>
    </row>
    <row r="46" spans="1:36">
      <c r="A46" s="5" t="s">
        <v>7686</v>
      </c>
      <c r="B46" s="5" t="s">
        <v>6736</v>
      </c>
      <c r="C46" s="5">
        <v>21</v>
      </c>
      <c r="D46" s="5">
        <v>11</v>
      </c>
      <c r="E46" s="5">
        <v>8</v>
      </c>
      <c r="F46" s="5">
        <v>8</v>
      </c>
      <c r="G46" s="5">
        <v>7</v>
      </c>
      <c r="H46" s="5">
        <v>6</v>
      </c>
      <c r="I46" s="5">
        <v>1134206</v>
      </c>
      <c r="J46" s="5">
        <v>1127698</v>
      </c>
      <c r="K46" s="5">
        <v>1121537</v>
      </c>
      <c r="L46" s="5">
        <v>1121537</v>
      </c>
      <c r="M46" s="5">
        <v>1109777</v>
      </c>
      <c r="N46" s="5">
        <v>1072347</v>
      </c>
      <c r="O46" s="5">
        <v>18</v>
      </c>
      <c r="P46" s="5">
        <v>288585</v>
      </c>
      <c r="Q46" s="5">
        <v>1132965</v>
      </c>
      <c r="R46" s="5">
        <v>1139633</v>
      </c>
      <c r="S46" s="5">
        <v>52.75</v>
      </c>
      <c r="T46" s="5">
        <v>52.79</v>
      </c>
      <c r="U46" s="5">
        <v>175167</v>
      </c>
      <c r="V46" s="5">
        <v>175167</v>
      </c>
      <c r="W46" s="5">
        <v>149021</v>
      </c>
      <c r="X46" s="5">
        <v>149021</v>
      </c>
      <c r="Y46" s="5">
        <v>3</v>
      </c>
      <c r="Z46" s="5">
        <v>3</v>
      </c>
      <c r="AA46" s="5">
        <v>5</v>
      </c>
      <c r="AB46" s="5">
        <v>5</v>
      </c>
      <c r="AC46" s="5">
        <v>0</v>
      </c>
      <c r="AD46" s="5" t="s">
        <v>172</v>
      </c>
      <c r="AE46" s="5"/>
      <c r="AF46" s="5"/>
      <c r="AG46" s="5"/>
      <c r="AH46" s="5"/>
      <c r="AI46" s="5"/>
      <c r="AJ46" s="5"/>
    </row>
    <row r="47" spans="1:36">
      <c r="A47" s="5" t="s">
        <v>7676</v>
      </c>
      <c r="B47" s="5" t="s">
        <v>6726</v>
      </c>
      <c r="C47" s="5">
        <v>17</v>
      </c>
      <c r="D47" s="5">
        <v>8</v>
      </c>
      <c r="E47" s="5">
        <v>6</v>
      </c>
      <c r="F47" s="5">
        <v>6</v>
      </c>
      <c r="G47" s="5">
        <v>5</v>
      </c>
      <c r="H47" s="5">
        <v>5</v>
      </c>
      <c r="I47" s="5">
        <v>1133102</v>
      </c>
      <c r="J47" s="5">
        <v>1126673</v>
      </c>
      <c r="K47" s="5">
        <v>1124434</v>
      </c>
      <c r="L47" s="5">
        <v>1124434</v>
      </c>
      <c r="M47" s="5">
        <v>1108723</v>
      </c>
      <c r="N47" s="5">
        <v>1108723</v>
      </c>
      <c r="O47" s="5">
        <v>15</v>
      </c>
      <c r="P47" s="5">
        <v>448896</v>
      </c>
      <c r="Q47" s="5">
        <v>1132161</v>
      </c>
      <c r="R47" s="5">
        <v>1139633</v>
      </c>
      <c r="S47" s="5">
        <v>52.75</v>
      </c>
      <c r="T47" s="5">
        <v>52.79</v>
      </c>
      <c r="U47" s="5">
        <v>209041</v>
      </c>
      <c r="V47" s="5">
        <v>209041</v>
      </c>
      <c r="W47" s="5">
        <v>149074</v>
      </c>
      <c r="X47" s="5">
        <v>149074</v>
      </c>
      <c r="Y47" s="5">
        <v>2</v>
      </c>
      <c r="Z47" s="5">
        <v>2</v>
      </c>
      <c r="AA47" s="5">
        <v>4</v>
      </c>
      <c r="AB47" s="5">
        <v>4</v>
      </c>
      <c r="AC47" s="5">
        <v>0</v>
      </c>
      <c r="AD47" s="5" t="s">
        <v>172</v>
      </c>
      <c r="AE47" s="5"/>
      <c r="AF47" s="5"/>
      <c r="AG47" s="5"/>
      <c r="AH47" s="5"/>
      <c r="AI47" s="5"/>
      <c r="AJ47" s="5"/>
    </row>
    <row r="48" spans="1:36">
      <c r="A48" s="5" t="s">
        <v>7677</v>
      </c>
      <c r="B48" s="5" t="s">
        <v>6727</v>
      </c>
      <c r="C48" s="5">
        <v>18</v>
      </c>
      <c r="D48" s="5">
        <v>11</v>
      </c>
      <c r="E48" s="5">
        <v>9</v>
      </c>
      <c r="F48" s="5">
        <v>9</v>
      </c>
      <c r="G48" s="5">
        <v>8</v>
      </c>
      <c r="H48" s="5">
        <v>7</v>
      </c>
      <c r="I48" s="5">
        <v>1133920</v>
      </c>
      <c r="J48" s="5">
        <v>1128546</v>
      </c>
      <c r="K48" s="5">
        <v>1124729</v>
      </c>
      <c r="L48" s="5">
        <v>1124729</v>
      </c>
      <c r="M48" s="5">
        <v>1107959</v>
      </c>
      <c r="N48" s="5">
        <v>1070471</v>
      </c>
      <c r="O48" s="5">
        <v>17</v>
      </c>
      <c r="P48" s="5">
        <v>209119</v>
      </c>
      <c r="Q48" s="5">
        <v>1133577</v>
      </c>
      <c r="R48" s="5">
        <v>1139633</v>
      </c>
      <c r="S48" s="5">
        <v>52.75</v>
      </c>
      <c r="T48" s="5">
        <v>52.79</v>
      </c>
      <c r="U48" s="5">
        <v>172319</v>
      </c>
      <c r="V48" s="5">
        <v>172319</v>
      </c>
      <c r="W48" s="5">
        <v>138823</v>
      </c>
      <c r="X48" s="5">
        <v>138823</v>
      </c>
      <c r="Y48" s="5">
        <v>3</v>
      </c>
      <c r="Z48" s="5">
        <v>3</v>
      </c>
      <c r="AA48" s="5">
        <v>5</v>
      </c>
      <c r="AB48" s="5">
        <v>5</v>
      </c>
      <c r="AC48" s="5">
        <v>0</v>
      </c>
      <c r="AD48" s="5" t="s">
        <v>172</v>
      </c>
      <c r="AE48" s="5"/>
      <c r="AF48" s="5"/>
      <c r="AG48" s="5"/>
      <c r="AH48" s="5"/>
      <c r="AI48" s="5"/>
      <c r="AJ48" s="5"/>
    </row>
    <row r="49" spans="1:36">
      <c r="A49" s="5" t="s">
        <v>7678</v>
      </c>
      <c r="B49" s="5" t="s">
        <v>6728</v>
      </c>
      <c r="C49" s="5">
        <v>17</v>
      </c>
      <c r="D49" s="5">
        <v>9</v>
      </c>
      <c r="E49" s="5">
        <v>8</v>
      </c>
      <c r="F49" s="5">
        <v>8</v>
      </c>
      <c r="G49" s="5">
        <v>7</v>
      </c>
      <c r="H49" s="5">
        <v>7</v>
      </c>
      <c r="I49" s="5">
        <v>1134127</v>
      </c>
      <c r="J49" s="5">
        <v>1128362</v>
      </c>
      <c r="K49" s="5">
        <v>1127340</v>
      </c>
      <c r="L49" s="5">
        <v>1127340</v>
      </c>
      <c r="M49" s="5">
        <v>1110569</v>
      </c>
      <c r="N49" s="5">
        <v>1110569</v>
      </c>
      <c r="O49" s="5">
        <v>15</v>
      </c>
      <c r="P49" s="5">
        <v>223778</v>
      </c>
      <c r="Q49" s="5">
        <v>1133403</v>
      </c>
      <c r="R49" s="5">
        <v>1139633</v>
      </c>
      <c r="S49" s="5">
        <v>52.75</v>
      </c>
      <c r="T49" s="5">
        <v>52.79</v>
      </c>
      <c r="U49" s="5">
        <v>175950</v>
      </c>
      <c r="V49" s="5">
        <v>175950</v>
      </c>
      <c r="W49" s="5">
        <v>138951</v>
      </c>
      <c r="X49" s="5">
        <v>138951</v>
      </c>
      <c r="Y49" s="5">
        <v>3</v>
      </c>
      <c r="Z49" s="5">
        <v>3</v>
      </c>
      <c r="AA49" s="5">
        <v>5</v>
      </c>
      <c r="AB49" s="5">
        <v>5</v>
      </c>
      <c r="AC49" s="5">
        <v>0</v>
      </c>
      <c r="AD49" s="5" t="s">
        <v>172</v>
      </c>
      <c r="AE49" s="5"/>
      <c r="AF49" s="5"/>
      <c r="AG49" s="5"/>
      <c r="AH49" s="5"/>
      <c r="AI49" s="5"/>
      <c r="AJ49" s="5"/>
    </row>
    <row r="50" spans="1:36">
      <c r="A50" s="5" t="s">
        <v>7679</v>
      </c>
      <c r="B50" s="5" t="s">
        <v>6729</v>
      </c>
      <c r="C50" s="5">
        <v>19</v>
      </c>
      <c r="D50" s="5">
        <v>10</v>
      </c>
      <c r="E50" s="5">
        <v>8</v>
      </c>
      <c r="F50" s="5">
        <v>8</v>
      </c>
      <c r="G50" s="5">
        <v>7</v>
      </c>
      <c r="H50" s="5">
        <v>5</v>
      </c>
      <c r="I50" s="5">
        <v>1133949</v>
      </c>
      <c r="J50" s="5">
        <v>1127786</v>
      </c>
      <c r="K50" s="5">
        <v>1125547</v>
      </c>
      <c r="L50" s="5">
        <v>1125547</v>
      </c>
      <c r="M50" s="5">
        <v>1109823</v>
      </c>
      <c r="N50" s="5">
        <v>1036242</v>
      </c>
      <c r="O50" s="5">
        <v>17</v>
      </c>
      <c r="P50" s="5">
        <v>437500</v>
      </c>
      <c r="Q50" s="5">
        <v>1133008</v>
      </c>
      <c r="R50" s="5">
        <v>1139633</v>
      </c>
      <c r="S50" s="5">
        <v>52.75</v>
      </c>
      <c r="T50" s="5">
        <v>52.79</v>
      </c>
      <c r="U50" s="5">
        <v>175151</v>
      </c>
      <c r="V50" s="5">
        <v>175151</v>
      </c>
      <c r="W50" s="5">
        <v>161296</v>
      </c>
      <c r="X50" s="5">
        <v>161296</v>
      </c>
      <c r="Y50" s="5">
        <v>2</v>
      </c>
      <c r="Z50" s="5">
        <v>2</v>
      </c>
      <c r="AA50" s="5">
        <v>4</v>
      </c>
      <c r="AB50" s="5">
        <v>4</v>
      </c>
      <c r="AC50" s="5">
        <v>0</v>
      </c>
      <c r="AD50" s="5" t="s">
        <v>172</v>
      </c>
      <c r="AE50" s="5"/>
      <c r="AF50" s="5"/>
      <c r="AG50" s="5"/>
      <c r="AH50" s="5"/>
      <c r="AI50" s="5"/>
      <c r="AJ50" s="5"/>
    </row>
    <row r="51" spans="1:36">
      <c r="A51" s="5" t="s">
        <v>7680</v>
      </c>
      <c r="B51" s="5" t="s">
        <v>6730</v>
      </c>
      <c r="C51" s="5">
        <v>21</v>
      </c>
      <c r="D51" s="5">
        <v>11</v>
      </c>
      <c r="E51" s="5">
        <v>9</v>
      </c>
      <c r="F51" s="5">
        <v>9</v>
      </c>
      <c r="G51" s="5">
        <v>8</v>
      </c>
      <c r="H51" s="5">
        <v>6</v>
      </c>
      <c r="I51" s="5">
        <v>1134156</v>
      </c>
      <c r="J51" s="5">
        <v>1127094</v>
      </c>
      <c r="K51" s="5">
        <v>1124855</v>
      </c>
      <c r="L51" s="5">
        <v>1124855</v>
      </c>
      <c r="M51" s="5">
        <v>1109178</v>
      </c>
      <c r="N51" s="5">
        <v>1035487</v>
      </c>
      <c r="O51" s="5">
        <v>19</v>
      </c>
      <c r="P51" s="5">
        <v>241778</v>
      </c>
      <c r="Q51" s="5">
        <v>1133215</v>
      </c>
      <c r="R51" s="5">
        <v>1139633</v>
      </c>
      <c r="S51" s="5">
        <v>52.75</v>
      </c>
      <c r="T51" s="5">
        <v>52.79</v>
      </c>
      <c r="U51" s="5">
        <v>175165</v>
      </c>
      <c r="V51" s="5">
        <v>175165</v>
      </c>
      <c r="W51" s="5">
        <v>160452</v>
      </c>
      <c r="X51" s="5">
        <v>160452</v>
      </c>
      <c r="Y51" s="5">
        <v>3</v>
      </c>
      <c r="Z51" s="5">
        <v>3</v>
      </c>
      <c r="AA51" s="5">
        <v>5</v>
      </c>
      <c r="AB51" s="5">
        <v>5</v>
      </c>
      <c r="AC51" s="5">
        <v>0</v>
      </c>
      <c r="AD51" s="5" t="s">
        <v>172</v>
      </c>
      <c r="AE51" s="5"/>
      <c r="AF51" s="5"/>
      <c r="AG51" s="5"/>
      <c r="AH51" s="5"/>
      <c r="AI51" s="5"/>
      <c r="AJ51" s="5"/>
    </row>
    <row r="52" spans="1:36">
      <c r="A52" s="5" t="s">
        <v>7681</v>
      </c>
      <c r="B52" s="5" t="s">
        <v>6731</v>
      </c>
      <c r="C52" s="5">
        <v>19</v>
      </c>
      <c r="D52" s="5">
        <v>8</v>
      </c>
      <c r="E52" s="5">
        <v>7</v>
      </c>
      <c r="F52" s="5">
        <v>7</v>
      </c>
      <c r="G52" s="5">
        <v>6</v>
      </c>
      <c r="H52" s="5">
        <v>6</v>
      </c>
      <c r="I52" s="5">
        <v>1134737</v>
      </c>
      <c r="J52" s="5">
        <v>1127629</v>
      </c>
      <c r="K52" s="5">
        <v>1126607</v>
      </c>
      <c r="L52" s="5">
        <v>1126607</v>
      </c>
      <c r="M52" s="5">
        <v>1109838</v>
      </c>
      <c r="N52" s="5">
        <v>1109838</v>
      </c>
      <c r="O52" s="5">
        <v>15</v>
      </c>
      <c r="P52" s="5">
        <v>299449</v>
      </c>
      <c r="Q52" s="5">
        <v>1133220</v>
      </c>
      <c r="R52" s="5">
        <v>1139633</v>
      </c>
      <c r="S52" s="5">
        <v>52.75</v>
      </c>
      <c r="T52" s="5">
        <v>52.79</v>
      </c>
      <c r="U52" s="5">
        <v>175123</v>
      </c>
      <c r="V52" s="5">
        <v>175123</v>
      </c>
      <c r="W52" s="5">
        <v>139101</v>
      </c>
      <c r="X52" s="5">
        <v>139101</v>
      </c>
      <c r="Y52" s="5">
        <v>3</v>
      </c>
      <c r="Z52" s="5">
        <v>3</v>
      </c>
      <c r="AA52" s="5">
        <v>5</v>
      </c>
      <c r="AB52" s="5">
        <v>5</v>
      </c>
      <c r="AC52" s="5">
        <v>0</v>
      </c>
      <c r="AD52" s="5" t="s">
        <v>172</v>
      </c>
      <c r="AE52" s="5"/>
      <c r="AF52" s="5"/>
      <c r="AG52" s="5"/>
      <c r="AH52" s="5"/>
      <c r="AI52" s="5"/>
      <c r="AJ52" s="5"/>
    </row>
    <row r="53" spans="1:36">
      <c r="A53" s="5" t="s">
        <v>7682</v>
      </c>
      <c r="B53" s="5" t="s">
        <v>6732</v>
      </c>
      <c r="C53" s="5">
        <v>24</v>
      </c>
      <c r="D53" s="5">
        <v>9</v>
      </c>
      <c r="E53" s="5">
        <v>7</v>
      </c>
      <c r="F53" s="5">
        <v>7</v>
      </c>
      <c r="G53" s="5">
        <v>6</v>
      </c>
      <c r="H53" s="5">
        <v>6</v>
      </c>
      <c r="I53" s="5">
        <v>1135822</v>
      </c>
      <c r="J53" s="5">
        <v>1126621</v>
      </c>
      <c r="K53" s="5">
        <v>1124524</v>
      </c>
      <c r="L53" s="5">
        <v>1124524</v>
      </c>
      <c r="M53" s="5">
        <v>1108847</v>
      </c>
      <c r="N53" s="5">
        <v>1108847</v>
      </c>
      <c r="O53" s="5">
        <v>18</v>
      </c>
      <c r="P53" s="5">
        <v>288535</v>
      </c>
      <c r="Q53" s="5">
        <v>1133464</v>
      </c>
      <c r="R53" s="5">
        <v>1139633</v>
      </c>
      <c r="S53" s="5">
        <v>52.75</v>
      </c>
      <c r="T53" s="5">
        <v>52.79</v>
      </c>
      <c r="U53" s="5">
        <v>175153</v>
      </c>
      <c r="V53" s="5">
        <v>175153</v>
      </c>
      <c r="W53" s="5">
        <v>149084</v>
      </c>
      <c r="X53" s="5">
        <v>149084</v>
      </c>
      <c r="Y53" s="5">
        <v>3</v>
      </c>
      <c r="Z53" s="5">
        <v>3</v>
      </c>
      <c r="AA53" s="5">
        <v>5</v>
      </c>
      <c r="AB53" s="5">
        <v>5</v>
      </c>
      <c r="AC53" s="5">
        <v>0</v>
      </c>
      <c r="AD53" s="5" t="s">
        <v>172</v>
      </c>
      <c r="AE53" s="5"/>
      <c r="AF53" s="5"/>
      <c r="AG53" s="5"/>
      <c r="AH53" s="5"/>
      <c r="AI53" s="5"/>
      <c r="AJ53" s="5"/>
    </row>
    <row r="54" spans="1:36">
      <c r="A54" s="5" t="s">
        <v>7683</v>
      </c>
      <c r="B54" s="5" t="s">
        <v>6733</v>
      </c>
      <c r="C54" s="5">
        <v>20</v>
      </c>
      <c r="D54" s="5">
        <v>11</v>
      </c>
      <c r="E54" s="5">
        <v>8</v>
      </c>
      <c r="F54" s="5">
        <v>8</v>
      </c>
      <c r="G54" s="5">
        <v>7</v>
      </c>
      <c r="H54" s="5">
        <v>7</v>
      </c>
      <c r="I54" s="5">
        <v>1133418</v>
      </c>
      <c r="J54" s="5">
        <v>1127549</v>
      </c>
      <c r="K54" s="5">
        <v>1124448</v>
      </c>
      <c r="L54" s="5">
        <v>1124448</v>
      </c>
      <c r="M54" s="5">
        <v>1108725</v>
      </c>
      <c r="N54" s="5">
        <v>1108725</v>
      </c>
      <c r="O54" s="5">
        <v>17</v>
      </c>
      <c r="P54" s="5">
        <v>208957</v>
      </c>
      <c r="Q54" s="5">
        <v>1132245</v>
      </c>
      <c r="R54" s="5">
        <v>1139633</v>
      </c>
      <c r="S54" s="5">
        <v>52.75</v>
      </c>
      <c r="T54" s="5">
        <v>52.79</v>
      </c>
      <c r="U54" s="5">
        <v>175176</v>
      </c>
      <c r="V54" s="5">
        <v>175176</v>
      </c>
      <c r="W54" s="5">
        <v>148935</v>
      </c>
      <c r="X54" s="5">
        <v>148935</v>
      </c>
      <c r="Y54" s="5">
        <v>3</v>
      </c>
      <c r="Z54" s="5">
        <v>3</v>
      </c>
      <c r="AA54" s="5">
        <v>5</v>
      </c>
      <c r="AB54" s="5">
        <v>5</v>
      </c>
      <c r="AC54" s="5">
        <v>0</v>
      </c>
      <c r="AD54" s="5" t="s">
        <v>172</v>
      </c>
      <c r="AE54" s="5"/>
      <c r="AF54" s="5"/>
      <c r="AG54" s="5"/>
      <c r="AH54" s="5"/>
      <c r="AI54" s="5"/>
      <c r="AJ54" s="5"/>
    </row>
    <row r="55" spans="1:36">
      <c r="A55" s="5" t="s">
        <v>7684</v>
      </c>
      <c r="B55" s="5" t="s">
        <v>6734</v>
      </c>
      <c r="C55" s="5">
        <v>18</v>
      </c>
      <c r="D55" s="5">
        <v>9</v>
      </c>
      <c r="E55" s="5">
        <v>8</v>
      </c>
      <c r="F55" s="5">
        <v>8</v>
      </c>
      <c r="G55" s="5">
        <v>7</v>
      </c>
      <c r="H55" s="5">
        <v>6</v>
      </c>
      <c r="I55" s="5">
        <v>1134168</v>
      </c>
      <c r="J55" s="5">
        <v>1128002</v>
      </c>
      <c r="K55" s="5">
        <v>1126134</v>
      </c>
      <c r="L55" s="5">
        <v>1126134</v>
      </c>
      <c r="M55" s="5">
        <v>1109363</v>
      </c>
      <c r="N55" s="5">
        <v>1073189</v>
      </c>
      <c r="O55" s="5">
        <v>15</v>
      </c>
      <c r="P55" s="5">
        <v>298844</v>
      </c>
      <c r="Q55" s="5">
        <v>1132981</v>
      </c>
      <c r="R55" s="5">
        <v>1139633</v>
      </c>
      <c r="S55" s="5">
        <v>52.76</v>
      </c>
      <c r="T55" s="5">
        <v>52.79</v>
      </c>
      <c r="U55" s="5">
        <v>172989</v>
      </c>
      <c r="V55" s="5">
        <v>172989</v>
      </c>
      <c r="W55" s="5">
        <v>139201</v>
      </c>
      <c r="X55" s="5">
        <v>139201</v>
      </c>
      <c r="Y55" s="5">
        <v>3</v>
      </c>
      <c r="Z55" s="5">
        <v>3</v>
      </c>
      <c r="AA55" s="5">
        <v>5</v>
      </c>
      <c r="AB55" s="5">
        <v>5</v>
      </c>
      <c r="AC55" s="5">
        <v>0</v>
      </c>
      <c r="AD55" s="5" t="s">
        <v>172</v>
      </c>
      <c r="AE55" s="5"/>
      <c r="AF55" s="5"/>
      <c r="AG55" s="5"/>
      <c r="AH55" s="5"/>
      <c r="AI55" s="5"/>
      <c r="AJ55" s="5"/>
    </row>
    <row r="56" spans="1:36">
      <c r="A56" s="5" t="s">
        <v>7685</v>
      </c>
      <c r="B56" s="5" t="s">
        <v>6735</v>
      </c>
      <c r="C56" s="5">
        <v>18</v>
      </c>
      <c r="D56" s="5">
        <v>9</v>
      </c>
      <c r="E56" s="5">
        <v>8</v>
      </c>
      <c r="F56" s="5">
        <v>8</v>
      </c>
      <c r="G56" s="5">
        <v>7</v>
      </c>
      <c r="H56" s="5">
        <v>7</v>
      </c>
      <c r="I56" s="5">
        <v>1133973</v>
      </c>
      <c r="J56" s="5">
        <v>1127515</v>
      </c>
      <c r="K56" s="5">
        <v>1126493</v>
      </c>
      <c r="L56" s="5">
        <v>1126493</v>
      </c>
      <c r="M56" s="5">
        <v>1109722</v>
      </c>
      <c r="N56" s="5">
        <v>1109722</v>
      </c>
      <c r="O56" s="5">
        <v>16</v>
      </c>
      <c r="P56" s="5">
        <v>209068</v>
      </c>
      <c r="Q56" s="5">
        <v>1133174</v>
      </c>
      <c r="R56" s="5">
        <v>1139633</v>
      </c>
      <c r="S56" s="5">
        <v>52.75</v>
      </c>
      <c r="T56" s="5">
        <v>52.79</v>
      </c>
      <c r="U56" s="5">
        <v>150054</v>
      </c>
      <c r="V56" s="5">
        <v>150054</v>
      </c>
      <c r="W56" s="5">
        <v>139074</v>
      </c>
      <c r="X56" s="5">
        <v>139074</v>
      </c>
      <c r="Y56" s="5">
        <v>4</v>
      </c>
      <c r="Z56" s="5">
        <v>4</v>
      </c>
      <c r="AA56" s="5">
        <v>6</v>
      </c>
      <c r="AB56" s="5">
        <v>6</v>
      </c>
      <c r="AC56" s="5">
        <v>0</v>
      </c>
      <c r="AD56" s="5" t="s">
        <v>172</v>
      </c>
      <c r="AE56" s="5"/>
      <c r="AF56" s="5"/>
      <c r="AG56" s="5"/>
      <c r="AH56" s="5"/>
      <c r="AI56" s="5"/>
      <c r="AJ56" s="5"/>
    </row>
    <row r="57" spans="1:36">
      <c r="A57" s="5" t="s">
        <v>7688</v>
      </c>
      <c r="B57" s="5" t="s">
        <v>6738</v>
      </c>
      <c r="C57" s="5">
        <v>20</v>
      </c>
      <c r="D57" s="5">
        <v>9</v>
      </c>
      <c r="E57" s="5">
        <v>7</v>
      </c>
      <c r="F57" s="5">
        <v>7</v>
      </c>
      <c r="G57" s="5">
        <v>6</v>
      </c>
      <c r="H57" s="5">
        <v>6</v>
      </c>
      <c r="I57" s="5">
        <v>1134426</v>
      </c>
      <c r="J57" s="5">
        <v>1127843</v>
      </c>
      <c r="K57" s="5">
        <v>1125604</v>
      </c>
      <c r="L57" s="5">
        <v>1125604</v>
      </c>
      <c r="M57" s="5">
        <v>1109927</v>
      </c>
      <c r="N57" s="5">
        <v>1109927</v>
      </c>
      <c r="O57" s="5">
        <v>15</v>
      </c>
      <c r="P57" s="5">
        <v>437499</v>
      </c>
      <c r="Q57" s="5">
        <v>1132397</v>
      </c>
      <c r="R57" s="5">
        <v>1139633</v>
      </c>
      <c r="S57" s="5">
        <v>52.75</v>
      </c>
      <c r="T57" s="5">
        <v>52.79</v>
      </c>
      <c r="U57" s="5">
        <v>209041</v>
      </c>
      <c r="V57" s="5">
        <v>209041</v>
      </c>
      <c r="W57" s="5">
        <v>161296</v>
      </c>
      <c r="X57" s="5">
        <v>161296</v>
      </c>
      <c r="Y57" s="5">
        <v>2</v>
      </c>
      <c r="Z57" s="5">
        <v>2</v>
      </c>
      <c r="AA57" s="5">
        <v>4</v>
      </c>
      <c r="AB57" s="5">
        <v>4</v>
      </c>
      <c r="AC57" s="5">
        <v>0</v>
      </c>
      <c r="AD57" s="5" t="s">
        <v>172</v>
      </c>
      <c r="AE57" s="5"/>
      <c r="AF57" s="5"/>
      <c r="AG57" s="5"/>
      <c r="AH57" s="5"/>
      <c r="AI57" s="5"/>
      <c r="AJ57" s="5"/>
    </row>
    <row r="58" spans="1:36">
      <c r="A58" s="5" t="s">
        <v>7687</v>
      </c>
      <c r="B58" s="5" t="s">
        <v>6737</v>
      </c>
      <c r="C58" s="5">
        <v>22</v>
      </c>
      <c r="D58" s="5">
        <v>11</v>
      </c>
      <c r="E58" s="5">
        <v>9</v>
      </c>
      <c r="F58" s="5">
        <v>8</v>
      </c>
      <c r="G58" s="5">
        <v>7</v>
      </c>
      <c r="H58" s="5">
        <v>5</v>
      </c>
      <c r="I58" s="5">
        <v>1133782</v>
      </c>
      <c r="J58" s="5">
        <v>1127610</v>
      </c>
      <c r="K58" s="5">
        <v>1125513</v>
      </c>
      <c r="L58" s="5">
        <v>1119060</v>
      </c>
      <c r="M58" s="5">
        <v>1103293</v>
      </c>
      <c r="N58" s="5">
        <v>1036164</v>
      </c>
      <c r="O58" s="5">
        <v>17</v>
      </c>
      <c r="P58" s="5">
        <v>449771</v>
      </c>
      <c r="Q58" s="5">
        <v>1131967</v>
      </c>
      <c r="R58" s="5">
        <v>1139633</v>
      </c>
      <c r="S58" s="5">
        <v>52.75</v>
      </c>
      <c r="T58" s="5">
        <v>52.79</v>
      </c>
      <c r="U58" s="5">
        <v>175155</v>
      </c>
      <c r="V58" s="5">
        <v>175155</v>
      </c>
      <c r="W58" s="5">
        <v>148974</v>
      </c>
      <c r="X58" s="5">
        <v>148974</v>
      </c>
      <c r="Y58" s="5">
        <v>2</v>
      </c>
      <c r="Z58" s="5">
        <v>2</v>
      </c>
      <c r="AA58" s="5">
        <v>4</v>
      </c>
      <c r="AB58" s="5">
        <v>4</v>
      </c>
      <c r="AC58" s="5">
        <v>0</v>
      </c>
      <c r="AD58" s="5" t="s">
        <v>172</v>
      </c>
      <c r="AE58" s="5"/>
      <c r="AF58" s="5"/>
      <c r="AG58" s="5"/>
      <c r="AH58" s="5"/>
      <c r="AI58" s="5"/>
      <c r="AJ58" s="5"/>
    </row>
    <row r="59" spans="1:36">
      <c r="A59" s="5" t="s">
        <v>7689</v>
      </c>
      <c r="B59" s="5" t="s">
        <v>6739</v>
      </c>
      <c r="C59" s="5">
        <v>19</v>
      </c>
      <c r="D59" s="5">
        <v>9</v>
      </c>
      <c r="E59" s="5">
        <v>7</v>
      </c>
      <c r="F59" s="5">
        <v>7</v>
      </c>
      <c r="G59" s="5">
        <v>6</v>
      </c>
      <c r="H59" s="5">
        <v>5</v>
      </c>
      <c r="I59" s="5">
        <v>1133725</v>
      </c>
      <c r="J59" s="5">
        <v>1127577</v>
      </c>
      <c r="K59" s="5">
        <v>1125338</v>
      </c>
      <c r="L59" s="5">
        <v>1125338</v>
      </c>
      <c r="M59" s="5">
        <v>1109661</v>
      </c>
      <c r="N59" s="5">
        <v>1072156</v>
      </c>
      <c r="O59" s="5">
        <v>15</v>
      </c>
      <c r="P59" s="5">
        <v>437535</v>
      </c>
      <c r="Q59" s="5">
        <v>1132131</v>
      </c>
      <c r="R59" s="5">
        <v>1139633</v>
      </c>
      <c r="S59" s="5">
        <v>52.75</v>
      </c>
      <c r="T59" s="5">
        <v>52.79</v>
      </c>
      <c r="U59" s="5">
        <v>208981</v>
      </c>
      <c r="V59" s="5">
        <v>208981</v>
      </c>
      <c r="W59" s="5">
        <v>160381</v>
      </c>
      <c r="X59" s="5">
        <v>160381</v>
      </c>
      <c r="Y59" s="5">
        <v>2</v>
      </c>
      <c r="Z59" s="5">
        <v>2</v>
      </c>
      <c r="AA59" s="5">
        <v>4</v>
      </c>
      <c r="AB59" s="5">
        <v>4</v>
      </c>
      <c r="AC59" s="5">
        <v>0</v>
      </c>
      <c r="AD59" s="5" t="s">
        <v>172</v>
      </c>
      <c r="AE59" s="5"/>
      <c r="AF59" s="5"/>
      <c r="AG59" s="5"/>
      <c r="AH59" s="5"/>
      <c r="AI59" s="5"/>
      <c r="AJ59" s="5"/>
    </row>
    <row r="60" spans="1:36">
      <c r="A60" s="5" t="s">
        <v>7690</v>
      </c>
      <c r="B60" s="5" t="s">
        <v>6740</v>
      </c>
      <c r="C60" s="5">
        <v>21</v>
      </c>
      <c r="D60" s="5">
        <v>10</v>
      </c>
      <c r="E60" s="5">
        <v>8</v>
      </c>
      <c r="F60" s="5">
        <v>8</v>
      </c>
      <c r="G60" s="5">
        <v>7</v>
      </c>
      <c r="H60" s="5">
        <v>6</v>
      </c>
      <c r="I60" s="5">
        <v>1134569</v>
      </c>
      <c r="J60" s="5">
        <v>1126556</v>
      </c>
      <c r="K60" s="5">
        <v>1124317</v>
      </c>
      <c r="L60" s="5">
        <v>1124317</v>
      </c>
      <c r="M60" s="5">
        <v>1108635</v>
      </c>
      <c r="N60" s="5">
        <v>1071160</v>
      </c>
      <c r="O60" s="5">
        <v>19</v>
      </c>
      <c r="P60" s="5">
        <v>267761</v>
      </c>
      <c r="Q60" s="5">
        <v>1133782</v>
      </c>
      <c r="R60" s="5">
        <v>1139633</v>
      </c>
      <c r="S60" s="5">
        <v>52.75</v>
      </c>
      <c r="T60" s="5">
        <v>52.79</v>
      </c>
      <c r="U60" s="5">
        <v>175114</v>
      </c>
      <c r="V60" s="5">
        <v>175114</v>
      </c>
      <c r="W60" s="5">
        <v>160342</v>
      </c>
      <c r="X60" s="5">
        <v>160342</v>
      </c>
      <c r="Y60" s="5">
        <v>3</v>
      </c>
      <c r="Z60" s="5">
        <v>3</v>
      </c>
      <c r="AA60" s="5">
        <v>5</v>
      </c>
      <c r="AB60" s="5">
        <v>5</v>
      </c>
      <c r="AC60" s="5">
        <v>0</v>
      </c>
      <c r="AD60" s="5" t="s">
        <v>172</v>
      </c>
      <c r="AE60" s="5"/>
      <c r="AF60" s="5"/>
      <c r="AG60" s="5"/>
      <c r="AH60" s="5"/>
      <c r="AI60" s="5"/>
      <c r="AJ60" s="5"/>
    </row>
    <row r="61" spans="1:36">
      <c r="A61" s="5" t="s">
        <v>7691</v>
      </c>
      <c r="B61" s="5" t="s">
        <v>8591</v>
      </c>
      <c r="C61" s="5">
        <v>20</v>
      </c>
      <c r="D61" s="5">
        <v>9</v>
      </c>
      <c r="E61" s="5">
        <v>7</v>
      </c>
      <c r="F61" s="5">
        <v>7</v>
      </c>
      <c r="G61" s="5">
        <v>6</v>
      </c>
      <c r="H61" s="5">
        <v>5</v>
      </c>
      <c r="I61" s="5">
        <v>1133791</v>
      </c>
      <c r="J61" s="5">
        <v>1126623</v>
      </c>
      <c r="K61" s="5">
        <v>1124384</v>
      </c>
      <c r="L61" s="5">
        <v>1124384</v>
      </c>
      <c r="M61" s="5">
        <v>1108708</v>
      </c>
      <c r="N61" s="5">
        <v>1072573</v>
      </c>
      <c r="O61" s="5">
        <v>16</v>
      </c>
      <c r="P61" s="5">
        <v>437530</v>
      </c>
      <c r="Q61" s="5">
        <v>1132114</v>
      </c>
      <c r="R61" s="5">
        <v>1139633</v>
      </c>
      <c r="S61" s="5">
        <v>52.75</v>
      </c>
      <c r="T61" s="5">
        <v>52.79</v>
      </c>
      <c r="U61" s="5">
        <v>175163</v>
      </c>
      <c r="V61" s="5">
        <v>175163</v>
      </c>
      <c r="W61" s="5">
        <v>160344</v>
      </c>
      <c r="X61" s="5">
        <v>160344</v>
      </c>
      <c r="Y61" s="5">
        <v>2</v>
      </c>
      <c r="Z61" s="5">
        <v>2</v>
      </c>
      <c r="AA61" s="5">
        <v>4</v>
      </c>
      <c r="AB61" s="5">
        <v>4</v>
      </c>
      <c r="AC61" s="5">
        <v>0</v>
      </c>
      <c r="AD61" s="5" t="s">
        <v>172</v>
      </c>
      <c r="AE61" s="5"/>
      <c r="AF61" s="5"/>
      <c r="AG61" s="5"/>
      <c r="AH61" s="5"/>
      <c r="AI61" s="5"/>
      <c r="AJ61" s="5"/>
    </row>
    <row r="62" spans="1:36">
      <c r="A62" s="5" t="s">
        <v>7692</v>
      </c>
      <c r="B62" s="5" t="s">
        <v>6741</v>
      </c>
      <c r="C62" s="5">
        <v>20</v>
      </c>
      <c r="D62" s="5">
        <v>11</v>
      </c>
      <c r="E62" s="5">
        <v>9</v>
      </c>
      <c r="F62" s="5">
        <v>9</v>
      </c>
      <c r="G62" s="5">
        <v>8</v>
      </c>
      <c r="H62" s="5">
        <v>8</v>
      </c>
      <c r="I62" s="5">
        <v>1134188</v>
      </c>
      <c r="J62" s="5">
        <v>1128072</v>
      </c>
      <c r="K62" s="5">
        <v>1122508</v>
      </c>
      <c r="L62" s="5">
        <v>1122508</v>
      </c>
      <c r="M62" s="5">
        <v>1110222</v>
      </c>
      <c r="N62" s="5">
        <v>1110222</v>
      </c>
      <c r="O62" s="5">
        <v>17</v>
      </c>
      <c r="P62" s="5">
        <v>209032</v>
      </c>
      <c r="Q62" s="5">
        <v>1133113</v>
      </c>
      <c r="R62" s="5">
        <v>1139633</v>
      </c>
      <c r="S62" s="5">
        <v>52.75</v>
      </c>
      <c r="T62" s="5">
        <v>52.79</v>
      </c>
      <c r="U62" s="5">
        <v>149937</v>
      </c>
      <c r="V62" s="5">
        <v>149937</v>
      </c>
      <c r="W62" s="5">
        <v>138978</v>
      </c>
      <c r="X62" s="5">
        <v>138978</v>
      </c>
      <c r="Y62" s="5">
        <v>4</v>
      </c>
      <c r="Z62" s="5">
        <v>4</v>
      </c>
      <c r="AA62" s="5">
        <v>6</v>
      </c>
      <c r="AB62" s="5">
        <v>6</v>
      </c>
      <c r="AC62" s="5">
        <v>0</v>
      </c>
      <c r="AD62" s="5" t="s">
        <v>172</v>
      </c>
      <c r="AE62" s="5"/>
      <c r="AF62" s="5"/>
      <c r="AG62" s="5"/>
      <c r="AH62" s="5"/>
      <c r="AI62" s="5"/>
      <c r="AJ62" s="5"/>
    </row>
    <row r="63" spans="1:36">
      <c r="A63" s="5" t="s">
        <v>7693</v>
      </c>
      <c r="B63" s="5" t="s">
        <v>6742</v>
      </c>
      <c r="C63" s="5">
        <v>22</v>
      </c>
      <c r="D63" s="5">
        <v>11</v>
      </c>
      <c r="E63" s="5">
        <v>9</v>
      </c>
      <c r="F63" s="5">
        <v>9</v>
      </c>
      <c r="G63" s="5">
        <v>8</v>
      </c>
      <c r="H63" s="5">
        <v>6</v>
      </c>
      <c r="I63" s="5">
        <v>1134474</v>
      </c>
      <c r="J63" s="5">
        <v>1126959</v>
      </c>
      <c r="K63" s="5">
        <v>1124720</v>
      </c>
      <c r="L63" s="5">
        <v>1124720</v>
      </c>
      <c r="M63" s="5">
        <v>1109043</v>
      </c>
      <c r="N63" s="5">
        <v>1041762</v>
      </c>
      <c r="O63" s="5">
        <v>19</v>
      </c>
      <c r="P63" s="5">
        <v>315004</v>
      </c>
      <c r="Q63" s="5">
        <v>1133122</v>
      </c>
      <c r="R63" s="5">
        <v>1139633</v>
      </c>
      <c r="S63" s="5">
        <v>52.75</v>
      </c>
      <c r="T63" s="5">
        <v>52.79</v>
      </c>
      <c r="U63" s="5">
        <v>175168</v>
      </c>
      <c r="V63" s="5">
        <v>175168</v>
      </c>
      <c r="W63" s="5">
        <v>122637</v>
      </c>
      <c r="X63" s="5">
        <v>122637</v>
      </c>
      <c r="Y63" s="5">
        <v>3</v>
      </c>
      <c r="Z63" s="5">
        <v>3</v>
      </c>
      <c r="AA63" s="5">
        <v>5</v>
      </c>
      <c r="AB63" s="5">
        <v>5</v>
      </c>
      <c r="AC63" s="5">
        <v>0</v>
      </c>
      <c r="AD63" s="5" t="s">
        <v>172</v>
      </c>
      <c r="AE63" s="5"/>
      <c r="AF63" s="5"/>
      <c r="AG63" s="5"/>
      <c r="AH63" s="5"/>
      <c r="AI63" s="5"/>
      <c r="AJ63" s="5"/>
    </row>
    <row r="64" spans="1:36">
      <c r="A64" s="5" t="s">
        <v>7694</v>
      </c>
      <c r="B64" s="5" t="s">
        <v>6743</v>
      </c>
      <c r="C64" s="5">
        <v>22</v>
      </c>
      <c r="D64" s="5">
        <v>10</v>
      </c>
      <c r="E64" s="5">
        <v>8</v>
      </c>
      <c r="F64" s="5">
        <v>8</v>
      </c>
      <c r="G64" s="5">
        <v>7</v>
      </c>
      <c r="H64" s="5">
        <v>7</v>
      </c>
      <c r="I64" s="5">
        <v>1134411</v>
      </c>
      <c r="J64" s="5">
        <v>1126641</v>
      </c>
      <c r="K64" s="5">
        <v>1124402</v>
      </c>
      <c r="L64" s="5">
        <v>1124402</v>
      </c>
      <c r="M64" s="5">
        <v>1108725</v>
      </c>
      <c r="N64" s="5">
        <v>1108725</v>
      </c>
      <c r="O64" s="5">
        <v>18</v>
      </c>
      <c r="P64" s="5">
        <v>336566</v>
      </c>
      <c r="Q64" s="5">
        <v>1132827</v>
      </c>
      <c r="R64" s="5">
        <v>1139633</v>
      </c>
      <c r="S64" s="5">
        <v>52.75</v>
      </c>
      <c r="T64" s="5">
        <v>52.79</v>
      </c>
      <c r="U64" s="5">
        <v>175167</v>
      </c>
      <c r="V64" s="5">
        <v>175167</v>
      </c>
      <c r="W64" s="5">
        <v>100882</v>
      </c>
      <c r="X64" s="5">
        <v>100882</v>
      </c>
      <c r="Y64" s="5">
        <v>3</v>
      </c>
      <c r="Z64" s="5">
        <v>3</v>
      </c>
      <c r="AA64" s="5">
        <v>5</v>
      </c>
      <c r="AB64" s="5">
        <v>5</v>
      </c>
      <c r="AC64" s="5">
        <v>0</v>
      </c>
      <c r="AD64" s="5" t="s">
        <v>172</v>
      </c>
      <c r="AE64" s="5"/>
      <c r="AF64" s="5"/>
      <c r="AG64" s="5"/>
      <c r="AH64" s="5"/>
      <c r="AI64" s="5"/>
      <c r="AJ64" s="5"/>
    </row>
    <row r="65" spans="1:36">
      <c r="A65" s="5" t="s">
        <v>7695</v>
      </c>
      <c r="B65" s="5" t="s">
        <v>6744</v>
      </c>
      <c r="C65" s="5">
        <v>21</v>
      </c>
      <c r="D65" s="5">
        <v>10</v>
      </c>
      <c r="E65" s="5">
        <v>8</v>
      </c>
      <c r="F65" s="5">
        <v>8</v>
      </c>
      <c r="G65" s="5">
        <v>7</v>
      </c>
      <c r="H65" s="5">
        <v>5</v>
      </c>
      <c r="I65" s="5">
        <v>1134365</v>
      </c>
      <c r="J65" s="5">
        <v>1126715</v>
      </c>
      <c r="K65" s="5">
        <v>1124618</v>
      </c>
      <c r="L65" s="5">
        <v>1124618</v>
      </c>
      <c r="M65" s="5">
        <v>1108885</v>
      </c>
      <c r="N65" s="5">
        <v>1035308</v>
      </c>
      <c r="O65" s="5">
        <v>18</v>
      </c>
      <c r="P65" s="5">
        <v>402027</v>
      </c>
      <c r="Q65" s="5">
        <v>1133075</v>
      </c>
      <c r="R65" s="5">
        <v>1139633</v>
      </c>
      <c r="S65" s="5">
        <v>52.75</v>
      </c>
      <c r="T65" s="5">
        <v>52.79</v>
      </c>
      <c r="U65" s="5">
        <v>195825</v>
      </c>
      <c r="V65" s="5">
        <v>195825</v>
      </c>
      <c r="W65" s="5">
        <v>172999</v>
      </c>
      <c r="X65" s="5">
        <v>172999</v>
      </c>
      <c r="Y65" s="5">
        <v>2</v>
      </c>
      <c r="Z65" s="5">
        <v>2</v>
      </c>
      <c r="AA65" s="5">
        <v>4</v>
      </c>
      <c r="AB65" s="5">
        <v>4</v>
      </c>
      <c r="AC65" s="5">
        <v>0</v>
      </c>
      <c r="AD65" s="5" t="s">
        <v>172</v>
      </c>
      <c r="AE65" s="5"/>
      <c r="AF65" s="5"/>
      <c r="AG65" s="5"/>
      <c r="AH65" s="5"/>
      <c r="AI65" s="5"/>
      <c r="AJ65" s="5"/>
    </row>
    <row r="66" spans="1:36">
      <c r="A66" s="5" t="s">
        <v>7706</v>
      </c>
      <c r="B66" s="5" t="s">
        <v>6755</v>
      </c>
      <c r="C66" s="5">
        <v>17</v>
      </c>
      <c r="D66" s="5">
        <v>8</v>
      </c>
      <c r="E66" s="5">
        <v>6</v>
      </c>
      <c r="F66" s="5">
        <v>6</v>
      </c>
      <c r="G66" s="5">
        <v>5</v>
      </c>
      <c r="H66" s="5">
        <v>4</v>
      </c>
      <c r="I66" s="5">
        <v>1133026</v>
      </c>
      <c r="J66" s="5">
        <v>1126559</v>
      </c>
      <c r="K66" s="5">
        <v>1124320</v>
      </c>
      <c r="L66" s="5">
        <v>1124320</v>
      </c>
      <c r="M66" s="5">
        <v>1108575</v>
      </c>
      <c r="N66" s="5">
        <v>1071097</v>
      </c>
      <c r="O66" s="5">
        <v>15</v>
      </c>
      <c r="P66" s="5">
        <v>597738</v>
      </c>
      <c r="Q66" s="5">
        <v>1132085</v>
      </c>
      <c r="R66" s="5">
        <v>1139633</v>
      </c>
      <c r="S66" s="5">
        <v>52.75</v>
      </c>
      <c r="T66" s="5">
        <v>52.79</v>
      </c>
      <c r="U66" s="5">
        <v>597738</v>
      </c>
      <c r="V66" s="5">
        <v>597738</v>
      </c>
      <c r="W66" s="5">
        <v>175159</v>
      </c>
      <c r="X66" s="5">
        <v>175159</v>
      </c>
      <c r="Y66" s="5">
        <v>1</v>
      </c>
      <c r="Z66" s="5">
        <v>1</v>
      </c>
      <c r="AA66" s="5">
        <v>3</v>
      </c>
      <c r="AB66" s="5">
        <v>3</v>
      </c>
      <c r="AC66" s="5">
        <v>0</v>
      </c>
      <c r="AD66" s="5" t="s">
        <v>172</v>
      </c>
      <c r="AE66" s="5"/>
      <c r="AF66" s="5"/>
      <c r="AG66" s="5"/>
      <c r="AH66" s="5"/>
      <c r="AI66" s="5"/>
      <c r="AJ66" s="5"/>
    </row>
    <row r="67" spans="1:36">
      <c r="A67" s="5" t="s">
        <v>7696</v>
      </c>
      <c r="B67" s="5" t="s">
        <v>6745</v>
      </c>
      <c r="C67" s="5">
        <v>18</v>
      </c>
      <c r="D67" s="5">
        <v>10</v>
      </c>
      <c r="E67" s="5">
        <v>9</v>
      </c>
      <c r="F67" s="5">
        <v>9</v>
      </c>
      <c r="G67" s="5">
        <v>8</v>
      </c>
      <c r="H67" s="5">
        <v>7</v>
      </c>
      <c r="I67" s="5">
        <v>1273058</v>
      </c>
      <c r="J67" s="5">
        <v>1267563</v>
      </c>
      <c r="K67" s="5">
        <v>1266541</v>
      </c>
      <c r="L67" s="5">
        <v>1266541</v>
      </c>
      <c r="M67" s="5">
        <v>1249861</v>
      </c>
      <c r="N67" s="5">
        <v>1213470</v>
      </c>
      <c r="O67" s="5">
        <v>16</v>
      </c>
      <c r="P67" s="5">
        <v>299334</v>
      </c>
      <c r="Q67" s="5">
        <v>1272259</v>
      </c>
      <c r="R67" s="5">
        <v>1139633</v>
      </c>
      <c r="S67" s="5">
        <v>52.74</v>
      </c>
      <c r="T67" s="5">
        <v>52.79</v>
      </c>
      <c r="U67" s="5">
        <v>173019</v>
      </c>
      <c r="V67" s="5">
        <v>173019</v>
      </c>
      <c r="W67" s="5">
        <v>139102</v>
      </c>
      <c r="X67" s="5">
        <v>139107</v>
      </c>
      <c r="Y67" s="5">
        <v>3</v>
      </c>
      <c r="Z67" s="5">
        <v>3</v>
      </c>
      <c r="AA67" s="5">
        <v>6</v>
      </c>
      <c r="AB67" s="5">
        <v>5</v>
      </c>
      <c r="AC67" s="5">
        <v>0</v>
      </c>
      <c r="AD67" s="5" t="s">
        <v>172</v>
      </c>
      <c r="AE67" s="5"/>
      <c r="AF67" s="5"/>
      <c r="AG67" s="5"/>
      <c r="AH67" s="5"/>
      <c r="AI67" s="5"/>
      <c r="AJ67" s="5"/>
    </row>
    <row r="68" spans="1:36">
      <c r="A68" s="5" t="s">
        <v>7697</v>
      </c>
      <c r="B68" s="5" t="s">
        <v>6746</v>
      </c>
      <c r="C68" s="5">
        <v>16</v>
      </c>
      <c r="D68" s="5">
        <v>8</v>
      </c>
      <c r="E68" s="5">
        <v>7</v>
      </c>
      <c r="F68" s="5">
        <v>7</v>
      </c>
      <c r="G68" s="5">
        <v>6</v>
      </c>
      <c r="H68" s="5">
        <v>5</v>
      </c>
      <c r="I68" s="5">
        <v>1134031</v>
      </c>
      <c r="J68" s="5">
        <v>1128537</v>
      </c>
      <c r="K68" s="5">
        <v>1127515</v>
      </c>
      <c r="L68" s="5">
        <v>1127515</v>
      </c>
      <c r="M68" s="5">
        <v>1110742</v>
      </c>
      <c r="N68" s="5">
        <v>1073241</v>
      </c>
      <c r="O68" s="5">
        <v>14</v>
      </c>
      <c r="P68" s="5">
        <v>438484</v>
      </c>
      <c r="Q68" s="5">
        <v>1133233</v>
      </c>
      <c r="R68" s="5">
        <v>1139633</v>
      </c>
      <c r="S68" s="5">
        <v>52.75</v>
      </c>
      <c r="T68" s="5">
        <v>52.79</v>
      </c>
      <c r="U68" s="5">
        <v>209059</v>
      </c>
      <c r="V68" s="5">
        <v>209059</v>
      </c>
      <c r="W68" s="5">
        <v>161289</v>
      </c>
      <c r="X68" s="5">
        <v>161289</v>
      </c>
      <c r="Y68" s="5">
        <v>2</v>
      </c>
      <c r="Z68" s="5">
        <v>2</v>
      </c>
      <c r="AA68" s="5">
        <v>4</v>
      </c>
      <c r="AB68" s="5">
        <v>4</v>
      </c>
      <c r="AC68" s="5">
        <v>0</v>
      </c>
      <c r="AD68" s="5" t="s">
        <v>172</v>
      </c>
      <c r="AE68" s="5"/>
      <c r="AF68" s="5"/>
      <c r="AG68" s="5"/>
      <c r="AH68" s="5"/>
      <c r="AI68" s="5"/>
      <c r="AJ68" s="5"/>
    </row>
    <row r="69" spans="1:36">
      <c r="A69" s="5" t="s">
        <v>7698</v>
      </c>
      <c r="B69" s="5" t="s">
        <v>6747</v>
      </c>
      <c r="C69" s="5">
        <v>15</v>
      </c>
      <c r="D69" s="5">
        <v>8</v>
      </c>
      <c r="E69" s="5">
        <v>7</v>
      </c>
      <c r="F69" s="5">
        <v>7</v>
      </c>
      <c r="G69" s="5">
        <v>6</v>
      </c>
      <c r="H69" s="5">
        <v>5</v>
      </c>
      <c r="I69" s="5">
        <v>1133757</v>
      </c>
      <c r="J69" s="5">
        <v>1128383</v>
      </c>
      <c r="K69" s="5">
        <v>1127361</v>
      </c>
      <c r="L69" s="5">
        <v>1127361</v>
      </c>
      <c r="M69" s="5">
        <v>1110580</v>
      </c>
      <c r="N69" s="5">
        <v>1073061</v>
      </c>
      <c r="O69" s="5">
        <v>14</v>
      </c>
      <c r="P69" s="5">
        <v>300078</v>
      </c>
      <c r="Q69" s="5">
        <v>1133414</v>
      </c>
      <c r="R69" s="5">
        <v>1139633</v>
      </c>
      <c r="S69" s="5">
        <v>52.75</v>
      </c>
      <c r="T69" s="5">
        <v>52.79</v>
      </c>
      <c r="U69" s="5">
        <v>299646</v>
      </c>
      <c r="V69" s="5">
        <v>299646</v>
      </c>
      <c r="W69" s="5">
        <v>175088</v>
      </c>
      <c r="X69" s="5">
        <v>175088</v>
      </c>
      <c r="Y69" s="5">
        <v>2</v>
      </c>
      <c r="Z69" s="5">
        <v>2</v>
      </c>
      <c r="AA69" s="5">
        <v>4</v>
      </c>
      <c r="AB69" s="5">
        <v>4</v>
      </c>
      <c r="AC69" s="5">
        <v>0</v>
      </c>
      <c r="AD69" s="5" t="s">
        <v>172</v>
      </c>
      <c r="AE69" s="5"/>
      <c r="AF69" s="5"/>
      <c r="AG69" s="5"/>
      <c r="AH69" s="5"/>
      <c r="AI69" s="5"/>
      <c r="AJ69" s="5"/>
    </row>
    <row r="70" spans="1:36">
      <c r="A70" s="5" t="s">
        <v>7699</v>
      </c>
      <c r="B70" s="5" t="s">
        <v>6748</v>
      </c>
      <c r="C70" s="5">
        <v>25</v>
      </c>
      <c r="D70" s="5">
        <v>13</v>
      </c>
      <c r="E70" s="5">
        <v>12</v>
      </c>
      <c r="F70" s="5">
        <v>10</v>
      </c>
      <c r="G70" s="5">
        <v>9</v>
      </c>
      <c r="H70" s="5">
        <v>5</v>
      </c>
      <c r="I70" s="5">
        <v>1128811</v>
      </c>
      <c r="J70" s="5">
        <v>1120840</v>
      </c>
      <c r="K70" s="5">
        <v>1119818</v>
      </c>
      <c r="L70" s="5">
        <v>1108111</v>
      </c>
      <c r="M70" s="5">
        <v>1092332</v>
      </c>
      <c r="N70" s="5">
        <v>937190</v>
      </c>
      <c r="O70" s="5">
        <v>21</v>
      </c>
      <c r="P70" s="5">
        <v>448859</v>
      </c>
      <c r="Q70" s="5">
        <v>1127161</v>
      </c>
      <c r="R70" s="5">
        <v>1139633</v>
      </c>
      <c r="S70" s="5">
        <v>52.75</v>
      </c>
      <c r="T70" s="5">
        <v>52.79</v>
      </c>
      <c r="U70" s="5">
        <v>172968</v>
      </c>
      <c r="V70" s="5">
        <v>172968</v>
      </c>
      <c r="W70" s="5">
        <v>89142</v>
      </c>
      <c r="X70" s="5">
        <v>89142</v>
      </c>
      <c r="Y70" s="5">
        <v>2</v>
      </c>
      <c r="Z70" s="5">
        <v>2</v>
      </c>
      <c r="AA70" s="5">
        <v>4</v>
      </c>
      <c r="AB70" s="5">
        <v>4</v>
      </c>
      <c r="AC70" s="5">
        <v>0</v>
      </c>
      <c r="AD70" s="5" t="s">
        <v>172</v>
      </c>
      <c r="AE70" s="5"/>
      <c r="AF70" s="5"/>
      <c r="AG70" s="5"/>
      <c r="AH70" s="5"/>
      <c r="AI70" s="5"/>
      <c r="AJ70" s="5"/>
    </row>
    <row r="71" spans="1:36">
      <c r="A71" s="5" t="s">
        <v>7700</v>
      </c>
      <c r="B71" s="5" t="s">
        <v>6749</v>
      </c>
      <c r="C71" s="5">
        <v>16</v>
      </c>
      <c r="D71" s="5">
        <v>9</v>
      </c>
      <c r="E71" s="5">
        <v>8</v>
      </c>
      <c r="F71" s="5">
        <v>8</v>
      </c>
      <c r="G71" s="5">
        <v>8</v>
      </c>
      <c r="H71" s="5">
        <v>8</v>
      </c>
      <c r="I71" s="5">
        <v>1134072</v>
      </c>
      <c r="J71" s="5">
        <v>1129188</v>
      </c>
      <c r="K71" s="5">
        <v>1128166</v>
      </c>
      <c r="L71" s="5">
        <v>1128166</v>
      </c>
      <c r="M71" s="5">
        <v>1128166</v>
      </c>
      <c r="N71" s="5">
        <v>1128166</v>
      </c>
      <c r="O71" s="5">
        <v>14</v>
      </c>
      <c r="P71" s="5">
        <v>175115</v>
      </c>
      <c r="Q71" s="5">
        <v>1133338</v>
      </c>
      <c r="R71" s="5">
        <v>1139633</v>
      </c>
      <c r="S71" s="5">
        <v>52.75</v>
      </c>
      <c r="T71" s="5">
        <v>52.79</v>
      </c>
      <c r="U71" s="5">
        <v>149688</v>
      </c>
      <c r="V71" s="5">
        <v>149688</v>
      </c>
      <c r="W71" s="5">
        <v>126538</v>
      </c>
      <c r="X71" s="5">
        <v>126538</v>
      </c>
      <c r="Y71" s="5">
        <v>4</v>
      </c>
      <c r="Z71" s="5">
        <v>4</v>
      </c>
      <c r="AA71" s="5">
        <v>6</v>
      </c>
      <c r="AB71" s="5">
        <v>6</v>
      </c>
      <c r="AC71" s="5">
        <v>0</v>
      </c>
      <c r="AD71" s="5" t="s">
        <v>172</v>
      </c>
      <c r="AE71" s="5"/>
      <c r="AF71" s="5"/>
      <c r="AG71" s="5"/>
      <c r="AH71" s="5"/>
      <c r="AI71" s="5"/>
      <c r="AJ71" s="5"/>
    </row>
    <row r="72" spans="1:36">
      <c r="A72" s="5" t="s">
        <v>7701</v>
      </c>
      <c r="B72" s="5" t="s">
        <v>6750</v>
      </c>
      <c r="C72" s="5">
        <v>19</v>
      </c>
      <c r="D72" s="5">
        <v>11</v>
      </c>
      <c r="E72" s="5">
        <v>10</v>
      </c>
      <c r="F72" s="5">
        <v>10</v>
      </c>
      <c r="G72" s="5">
        <v>9</v>
      </c>
      <c r="H72" s="5">
        <v>8</v>
      </c>
      <c r="I72" s="5">
        <v>1133799</v>
      </c>
      <c r="J72" s="5">
        <v>1128315</v>
      </c>
      <c r="K72" s="5">
        <v>1127293</v>
      </c>
      <c r="L72" s="5">
        <v>1127293</v>
      </c>
      <c r="M72" s="5">
        <v>1110522</v>
      </c>
      <c r="N72" s="5">
        <v>1083978</v>
      </c>
      <c r="O72" s="5">
        <v>17</v>
      </c>
      <c r="P72" s="5">
        <v>209032</v>
      </c>
      <c r="Q72" s="5">
        <v>1133001</v>
      </c>
      <c r="R72" s="5">
        <v>1139633</v>
      </c>
      <c r="S72" s="5">
        <v>52.75</v>
      </c>
      <c r="T72" s="5">
        <v>52.79</v>
      </c>
      <c r="U72" s="5">
        <v>138983</v>
      </c>
      <c r="V72" s="5">
        <v>138983</v>
      </c>
      <c r="W72" s="5">
        <v>123488</v>
      </c>
      <c r="X72" s="5">
        <v>123488</v>
      </c>
      <c r="Y72" s="5">
        <v>4</v>
      </c>
      <c r="Z72" s="5">
        <v>4</v>
      </c>
      <c r="AA72" s="5">
        <v>6</v>
      </c>
      <c r="AB72" s="5">
        <v>6</v>
      </c>
      <c r="AC72" s="5">
        <v>0</v>
      </c>
      <c r="AD72" s="5" t="s">
        <v>172</v>
      </c>
      <c r="AE72" s="5"/>
      <c r="AF72" s="5"/>
      <c r="AG72" s="5"/>
      <c r="AH72" s="5"/>
      <c r="AI72" s="5"/>
      <c r="AJ72" s="5"/>
    </row>
    <row r="73" spans="1:36">
      <c r="A73" s="5" t="s">
        <v>7702</v>
      </c>
      <c r="B73" s="5" t="s">
        <v>6751</v>
      </c>
      <c r="C73" s="5">
        <v>18</v>
      </c>
      <c r="D73" s="5">
        <v>9</v>
      </c>
      <c r="E73" s="5">
        <v>8</v>
      </c>
      <c r="F73" s="5">
        <v>8</v>
      </c>
      <c r="G73" s="5">
        <v>7</v>
      </c>
      <c r="H73" s="5">
        <v>6</v>
      </c>
      <c r="I73" s="5">
        <v>1133854</v>
      </c>
      <c r="J73" s="5">
        <v>1127999</v>
      </c>
      <c r="K73" s="5">
        <v>1126977</v>
      </c>
      <c r="L73" s="5">
        <v>1126977</v>
      </c>
      <c r="M73" s="5">
        <v>1110206</v>
      </c>
      <c r="N73" s="5">
        <v>1073866</v>
      </c>
      <c r="O73" s="5">
        <v>15</v>
      </c>
      <c r="P73" s="5">
        <v>299253</v>
      </c>
      <c r="Q73" s="5">
        <v>1132695</v>
      </c>
      <c r="R73" s="5">
        <v>1139633</v>
      </c>
      <c r="S73" s="5">
        <v>52.75</v>
      </c>
      <c r="T73" s="5">
        <v>52.79</v>
      </c>
      <c r="U73" s="5">
        <v>175128</v>
      </c>
      <c r="V73" s="5">
        <v>175128</v>
      </c>
      <c r="W73" s="5">
        <v>172991</v>
      </c>
      <c r="X73" s="5">
        <v>172991</v>
      </c>
      <c r="Y73" s="5">
        <v>3</v>
      </c>
      <c r="Z73" s="5">
        <v>3</v>
      </c>
      <c r="AA73" s="5">
        <v>4</v>
      </c>
      <c r="AB73" s="5">
        <v>4</v>
      </c>
      <c r="AC73" s="5">
        <v>0</v>
      </c>
      <c r="AD73" s="5" t="s">
        <v>172</v>
      </c>
      <c r="AE73" s="5"/>
      <c r="AF73" s="5"/>
      <c r="AG73" s="5"/>
      <c r="AH73" s="5"/>
      <c r="AI73" s="5"/>
      <c r="AJ73" s="5"/>
    </row>
    <row r="74" spans="1:36">
      <c r="A74" s="5" t="s">
        <v>7703</v>
      </c>
      <c r="B74" s="5" t="s">
        <v>6752</v>
      </c>
      <c r="C74" s="5">
        <v>17</v>
      </c>
      <c r="D74" s="5">
        <v>8</v>
      </c>
      <c r="E74" s="5">
        <v>7</v>
      </c>
      <c r="F74" s="5">
        <v>7</v>
      </c>
      <c r="G74" s="5">
        <v>6</v>
      </c>
      <c r="H74" s="5">
        <v>6</v>
      </c>
      <c r="I74" s="5">
        <v>1134011</v>
      </c>
      <c r="J74" s="5">
        <v>1127890</v>
      </c>
      <c r="K74" s="5">
        <v>1126868</v>
      </c>
      <c r="L74" s="5">
        <v>1126868</v>
      </c>
      <c r="M74" s="5">
        <v>1110097</v>
      </c>
      <c r="N74" s="5">
        <v>1110097</v>
      </c>
      <c r="O74" s="5">
        <v>15</v>
      </c>
      <c r="P74" s="5">
        <v>298848</v>
      </c>
      <c r="Q74" s="5">
        <v>1133213</v>
      </c>
      <c r="R74" s="5">
        <v>1139633</v>
      </c>
      <c r="S74" s="5">
        <v>52.75</v>
      </c>
      <c r="T74" s="5">
        <v>52.79</v>
      </c>
      <c r="U74" s="5">
        <v>175133</v>
      </c>
      <c r="V74" s="5">
        <v>175133</v>
      </c>
      <c r="W74" s="5">
        <v>139328</v>
      </c>
      <c r="X74" s="5">
        <v>139328</v>
      </c>
      <c r="Y74" s="5">
        <v>3</v>
      </c>
      <c r="Z74" s="5">
        <v>3</v>
      </c>
      <c r="AA74" s="5">
        <v>5</v>
      </c>
      <c r="AB74" s="5">
        <v>5</v>
      </c>
      <c r="AC74" s="5">
        <v>0</v>
      </c>
      <c r="AD74" s="5" t="s">
        <v>172</v>
      </c>
      <c r="AE74" s="5"/>
      <c r="AF74" s="5"/>
      <c r="AG74" s="5"/>
      <c r="AH74" s="5"/>
      <c r="AI74" s="5"/>
      <c r="AJ74" s="5"/>
    </row>
    <row r="75" spans="1:36">
      <c r="A75" s="5" t="s">
        <v>7704</v>
      </c>
      <c r="B75" s="5" t="s">
        <v>6753</v>
      </c>
      <c r="C75" s="5">
        <v>21</v>
      </c>
      <c r="D75" s="5">
        <v>11</v>
      </c>
      <c r="E75" s="5">
        <v>10</v>
      </c>
      <c r="F75" s="5">
        <v>10</v>
      </c>
      <c r="G75" s="5">
        <v>8</v>
      </c>
      <c r="H75" s="5">
        <v>6</v>
      </c>
      <c r="I75" s="5">
        <v>1135112</v>
      </c>
      <c r="J75" s="5">
        <v>1127715</v>
      </c>
      <c r="K75" s="5">
        <v>1126693</v>
      </c>
      <c r="L75" s="5">
        <v>1126693</v>
      </c>
      <c r="M75" s="5">
        <v>1086641</v>
      </c>
      <c r="N75" s="5">
        <v>1013038</v>
      </c>
      <c r="O75" s="5">
        <v>19</v>
      </c>
      <c r="P75" s="5">
        <v>512216</v>
      </c>
      <c r="Q75" s="5">
        <v>1134171</v>
      </c>
      <c r="R75" s="5">
        <v>1139633</v>
      </c>
      <c r="S75" s="5">
        <v>52.76</v>
      </c>
      <c r="T75" s="5">
        <v>52.79</v>
      </c>
      <c r="U75" s="5">
        <v>172983</v>
      </c>
      <c r="V75" s="5">
        <v>172983</v>
      </c>
      <c r="W75" s="5">
        <v>89163</v>
      </c>
      <c r="X75" s="5">
        <v>89163</v>
      </c>
      <c r="Y75" s="5">
        <v>2</v>
      </c>
      <c r="Z75" s="5">
        <v>2</v>
      </c>
      <c r="AA75" s="5">
        <v>4</v>
      </c>
      <c r="AB75" s="5">
        <v>4</v>
      </c>
      <c r="AC75" s="5">
        <v>0</v>
      </c>
      <c r="AD75" s="5" t="s">
        <v>172</v>
      </c>
      <c r="AE75" s="5"/>
      <c r="AF75" s="5"/>
      <c r="AG75" s="5"/>
      <c r="AH75" s="5"/>
      <c r="AI75" s="5"/>
      <c r="AJ75" s="5"/>
    </row>
    <row r="76" spans="1:36">
      <c r="A76" s="5" t="s">
        <v>7705</v>
      </c>
      <c r="B76" s="5" t="s">
        <v>6754</v>
      </c>
      <c r="C76" s="5">
        <v>22</v>
      </c>
      <c r="D76" s="5">
        <v>14</v>
      </c>
      <c r="E76" s="5">
        <v>10</v>
      </c>
      <c r="F76" s="5">
        <v>10</v>
      </c>
      <c r="G76" s="5">
        <v>9</v>
      </c>
      <c r="H76" s="5">
        <v>6</v>
      </c>
      <c r="I76" s="5">
        <v>1133487</v>
      </c>
      <c r="J76" s="5">
        <v>1127992</v>
      </c>
      <c r="K76" s="5">
        <v>1120672</v>
      </c>
      <c r="L76" s="5">
        <v>1120672</v>
      </c>
      <c r="M76" s="5">
        <v>1104922</v>
      </c>
      <c r="N76" s="5">
        <v>984351</v>
      </c>
      <c r="O76" s="5">
        <v>20</v>
      </c>
      <c r="P76" s="5">
        <v>299880</v>
      </c>
      <c r="Q76" s="5">
        <v>1132688</v>
      </c>
      <c r="R76" s="5">
        <v>1139633</v>
      </c>
      <c r="S76" s="5">
        <v>52.75</v>
      </c>
      <c r="T76" s="5">
        <v>52.79</v>
      </c>
      <c r="U76" s="5">
        <v>170055</v>
      </c>
      <c r="V76" s="5">
        <v>170055</v>
      </c>
      <c r="W76" s="5">
        <v>103215</v>
      </c>
      <c r="X76" s="5">
        <v>103215</v>
      </c>
      <c r="Y76" s="5">
        <v>3</v>
      </c>
      <c r="Z76" s="5">
        <v>3</v>
      </c>
      <c r="AA76" s="5">
        <v>5</v>
      </c>
      <c r="AB76" s="5">
        <v>5</v>
      </c>
      <c r="AC76" s="5">
        <v>0</v>
      </c>
      <c r="AD76" s="5" t="s">
        <v>172</v>
      </c>
      <c r="AE76" s="5"/>
      <c r="AF76" s="5"/>
      <c r="AG76" s="5"/>
      <c r="AH76" s="5"/>
      <c r="AI76" s="5"/>
      <c r="AJ76" s="5"/>
    </row>
    <row r="77" spans="1:36">
      <c r="A77" s="5" t="s">
        <v>7708</v>
      </c>
      <c r="B77" s="5" t="s">
        <v>6757</v>
      </c>
      <c r="C77" s="5">
        <v>28</v>
      </c>
      <c r="D77" s="5">
        <v>19</v>
      </c>
      <c r="E77" s="5">
        <v>14</v>
      </c>
      <c r="F77" s="5">
        <v>13</v>
      </c>
      <c r="G77" s="5">
        <v>12</v>
      </c>
      <c r="H77" s="5">
        <v>8</v>
      </c>
      <c r="I77" s="5">
        <v>1128930</v>
      </c>
      <c r="J77" s="5">
        <v>1123009</v>
      </c>
      <c r="K77" s="5">
        <v>1114122</v>
      </c>
      <c r="L77" s="5">
        <v>1108936</v>
      </c>
      <c r="M77" s="5">
        <v>1093246</v>
      </c>
      <c r="N77" s="5">
        <v>943359</v>
      </c>
      <c r="O77" s="5">
        <v>25</v>
      </c>
      <c r="P77" s="5">
        <v>241777</v>
      </c>
      <c r="Q77" s="5">
        <v>1127778</v>
      </c>
      <c r="R77" s="5">
        <v>1139633</v>
      </c>
      <c r="S77" s="5">
        <v>52.75</v>
      </c>
      <c r="T77" s="5">
        <v>52.79</v>
      </c>
      <c r="U77" s="5">
        <v>95435</v>
      </c>
      <c r="V77" s="5">
        <v>95435</v>
      </c>
      <c r="W77" s="5">
        <v>72741</v>
      </c>
      <c r="X77" s="5">
        <v>72741</v>
      </c>
      <c r="Y77" s="5">
        <v>4</v>
      </c>
      <c r="Z77" s="5">
        <v>4</v>
      </c>
      <c r="AA77" s="5">
        <v>7</v>
      </c>
      <c r="AB77" s="5">
        <v>7</v>
      </c>
      <c r="AC77" s="5">
        <v>0</v>
      </c>
      <c r="AD77" s="5" t="s">
        <v>172</v>
      </c>
      <c r="AE77" s="5"/>
      <c r="AF77" s="5"/>
      <c r="AG77" s="5"/>
      <c r="AH77" s="5"/>
      <c r="AI77" s="5"/>
      <c r="AJ77" s="5"/>
    </row>
    <row r="78" spans="1:36">
      <c r="A78" s="5" t="s">
        <v>7707</v>
      </c>
      <c r="B78" s="5" t="s">
        <v>6756</v>
      </c>
      <c r="C78" s="5">
        <v>18</v>
      </c>
      <c r="D78" s="5">
        <v>9</v>
      </c>
      <c r="E78" s="5">
        <v>8</v>
      </c>
      <c r="F78" s="5">
        <v>8</v>
      </c>
      <c r="G78" s="5">
        <v>7</v>
      </c>
      <c r="H78" s="5">
        <v>7</v>
      </c>
      <c r="I78" s="5">
        <v>1134243</v>
      </c>
      <c r="J78" s="5">
        <v>1128158</v>
      </c>
      <c r="K78" s="5">
        <v>1127136</v>
      </c>
      <c r="L78" s="5">
        <v>1127136</v>
      </c>
      <c r="M78" s="5">
        <v>1110365</v>
      </c>
      <c r="N78" s="5">
        <v>1110365</v>
      </c>
      <c r="O78" s="5">
        <v>15</v>
      </c>
      <c r="P78" s="5">
        <v>299237</v>
      </c>
      <c r="Q78" s="5">
        <v>1133199</v>
      </c>
      <c r="R78" s="5">
        <v>1139633</v>
      </c>
      <c r="S78" s="5">
        <v>52.75</v>
      </c>
      <c r="T78" s="5">
        <v>52.79</v>
      </c>
      <c r="U78" s="5">
        <v>175089</v>
      </c>
      <c r="V78" s="5">
        <v>175089</v>
      </c>
      <c r="W78" s="5">
        <v>127402</v>
      </c>
      <c r="X78" s="5">
        <v>127402</v>
      </c>
      <c r="Y78" s="5">
        <v>3</v>
      </c>
      <c r="Z78" s="5">
        <v>3</v>
      </c>
      <c r="AA78" s="5">
        <v>5</v>
      </c>
      <c r="AB78" s="5">
        <v>5</v>
      </c>
      <c r="AC78" s="5">
        <v>0</v>
      </c>
      <c r="AD78" s="5" t="s">
        <v>172</v>
      </c>
      <c r="AE78" s="5"/>
      <c r="AF78" s="5"/>
      <c r="AG78" s="5"/>
      <c r="AH78" s="5"/>
      <c r="AI78" s="5"/>
      <c r="AJ78" s="5"/>
    </row>
    <row r="79" spans="1:36">
      <c r="A79" s="5" t="s">
        <v>7709</v>
      </c>
      <c r="B79" s="5" t="s">
        <v>6758</v>
      </c>
      <c r="C79" s="5">
        <v>24</v>
      </c>
      <c r="D79" s="5">
        <v>12</v>
      </c>
      <c r="E79" s="5">
        <v>10</v>
      </c>
      <c r="F79" s="5">
        <v>9</v>
      </c>
      <c r="G79" s="5">
        <v>8</v>
      </c>
      <c r="H79" s="5">
        <v>6</v>
      </c>
      <c r="I79" s="5">
        <v>1134406</v>
      </c>
      <c r="J79" s="5">
        <v>1126812</v>
      </c>
      <c r="K79" s="5">
        <v>1124715</v>
      </c>
      <c r="L79" s="5">
        <v>1118290</v>
      </c>
      <c r="M79" s="5">
        <v>1102501</v>
      </c>
      <c r="N79" s="5">
        <v>1035294</v>
      </c>
      <c r="O79" s="5">
        <v>20</v>
      </c>
      <c r="P79" s="5">
        <v>288615</v>
      </c>
      <c r="Q79" s="5">
        <v>1132829</v>
      </c>
      <c r="R79" s="5">
        <v>1139633</v>
      </c>
      <c r="S79" s="5">
        <v>52.75</v>
      </c>
      <c r="T79" s="5">
        <v>52.79</v>
      </c>
      <c r="U79" s="5">
        <v>172963</v>
      </c>
      <c r="V79" s="5">
        <v>172963</v>
      </c>
      <c r="W79" s="5">
        <v>149033</v>
      </c>
      <c r="X79" s="5">
        <v>149033</v>
      </c>
      <c r="Y79" s="5">
        <v>3</v>
      </c>
      <c r="Z79" s="5">
        <v>3</v>
      </c>
      <c r="AA79" s="5">
        <v>5</v>
      </c>
      <c r="AB79" s="5">
        <v>5</v>
      </c>
      <c r="AC79" s="5">
        <v>0</v>
      </c>
      <c r="AD79" s="5" t="s">
        <v>172</v>
      </c>
      <c r="AE79" s="5"/>
      <c r="AF79" s="5"/>
      <c r="AG79" s="5"/>
      <c r="AH79" s="5"/>
      <c r="AI79" s="5"/>
      <c r="AJ79" s="5"/>
    </row>
    <row r="80" spans="1:36">
      <c r="A80" s="5" t="s">
        <v>7710</v>
      </c>
      <c r="B80" s="5" t="s">
        <v>6759</v>
      </c>
      <c r="C80" s="5">
        <v>18</v>
      </c>
      <c r="D80" s="5">
        <v>9</v>
      </c>
      <c r="E80" s="5">
        <v>8</v>
      </c>
      <c r="F80" s="5">
        <v>8</v>
      </c>
      <c r="G80" s="5">
        <v>7</v>
      </c>
      <c r="H80" s="5">
        <v>6</v>
      </c>
      <c r="I80" s="5">
        <v>1134150</v>
      </c>
      <c r="J80" s="5">
        <v>1127693</v>
      </c>
      <c r="K80" s="5">
        <v>1126671</v>
      </c>
      <c r="L80" s="5">
        <v>1126671</v>
      </c>
      <c r="M80" s="5">
        <v>1109900</v>
      </c>
      <c r="N80" s="5">
        <v>1073724</v>
      </c>
      <c r="O80" s="5">
        <v>16</v>
      </c>
      <c r="P80" s="5">
        <v>299587</v>
      </c>
      <c r="Q80" s="5">
        <v>1133352</v>
      </c>
      <c r="R80" s="5">
        <v>1139633</v>
      </c>
      <c r="S80" s="5">
        <v>52.75</v>
      </c>
      <c r="T80" s="5">
        <v>52.79</v>
      </c>
      <c r="U80" s="5">
        <v>299316</v>
      </c>
      <c r="V80" s="5">
        <v>299316</v>
      </c>
      <c r="W80" s="5">
        <v>172984</v>
      </c>
      <c r="X80" s="5">
        <v>172984</v>
      </c>
      <c r="Y80" s="5">
        <v>2</v>
      </c>
      <c r="Z80" s="5">
        <v>2</v>
      </c>
      <c r="AA80" s="5">
        <v>4</v>
      </c>
      <c r="AB80" s="5">
        <v>4</v>
      </c>
      <c r="AC80" s="5">
        <v>0</v>
      </c>
      <c r="AD80" s="5" t="s">
        <v>172</v>
      </c>
      <c r="AE80" s="5"/>
      <c r="AF80" s="5"/>
      <c r="AG80" s="5"/>
      <c r="AH80" s="5"/>
      <c r="AI80" s="5"/>
      <c r="AJ80" s="5"/>
    </row>
    <row r="81" spans="1:36">
      <c r="A81" s="5" t="s">
        <v>7711</v>
      </c>
      <c r="B81" s="5" t="s">
        <v>6760</v>
      </c>
      <c r="C81" s="5">
        <v>19</v>
      </c>
      <c r="D81" s="5">
        <v>10</v>
      </c>
      <c r="E81" s="5">
        <v>9</v>
      </c>
      <c r="F81" s="5">
        <v>9</v>
      </c>
      <c r="G81" s="5">
        <v>8</v>
      </c>
      <c r="H81" s="5">
        <v>8</v>
      </c>
      <c r="I81" s="5">
        <v>1134192</v>
      </c>
      <c r="J81" s="5">
        <v>1127731</v>
      </c>
      <c r="K81" s="5">
        <v>1126709</v>
      </c>
      <c r="L81" s="5">
        <v>1126709</v>
      </c>
      <c r="M81" s="5">
        <v>1109929</v>
      </c>
      <c r="N81" s="5">
        <v>1109929</v>
      </c>
      <c r="O81" s="5">
        <v>17</v>
      </c>
      <c r="P81" s="5">
        <v>299582</v>
      </c>
      <c r="Q81" s="5">
        <v>1133394</v>
      </c>
      <c r="R81" s="5">
        <v>1139633</v>
      </c>
      <c r="S81" s="5">
        <v>52.75</v>
      </c>
      <c r="T81" s="5">
        <v>52.79</v>
      </c>
      <c r="U81" s="5">
        <v>175047</v>
      </c>
      <c r="V81" s="5">
        <v>175047</v>
      </c>
      <c r="W81" s="5">
        <v>75690</v>
      </c>
      <c r="X81" s="5">
        <v>75690</v>
      </c>
      <c r="Y81" s="5">
        <v>3</v>
      </c>
      <c r="Z81" s="5">
        <v>3</v>
      </c>
      <c r="AA81" s="5">
        <v>5</v>
      </c>
      <c r="AB81" s="5">
        <v>5</v>
      </c>
      <c r="AC81" s="5">
        <v>0</v>
      </c>
      <c r="AD81" s="5" t="s">
        <v>172</v>
      </c>
      <c r="AE81" s="5"/>
      <c r="AF81" s="5"/>
      <c r="AG81" s="5"/>
      <c r="AH81" s="5"/>
      <c r="AI81" s="5"/>
      <c r="AJ81" s="5"/>
    </row>
    <row r="82" spans="1:36">
      <c r="A82" s="5" t="s">
        <v>7712</v>
      </c>
      <c r="B82" s="5" t="s">
        <v>6761</v>
      </c>
      <c r="C82" s="5">
        <v>21</v>
      </c>
      <c r="D82" s="5">
        <v>10</v>
      </c>
      <c r="E82" s="5">
        <v>8</v>
      </c>
      <c r="F82" s="5">
        <v>7</v>
      </c>
      <c r="G82" s="5">
        <v>6</v>
      </c>
      <c r="H82" s="5">
        <v>4</v>
      </c>
      <c r="I82" s="5">
        <v>1128829</v>
      </c>
      <c r="J82" s="5">
        <v>1122527</v>
      </c>
      <c r="K82" s="5">
        <v>1120288</v>
      </c>
      <c r="L82" s="5">
        <v>1115114</v>
      </c>
      <c r="M82" s="5">
        <v>1099401</v>
      </c>
      <c r="N82" s="5">
        <v>1011355</v>
      </c>
      <c r="O82" s="5">
        <v>16</v>
      </c>
      <c r="P82" s="5">
        <v>598631</v>
      </c>
      <c r="Q82" s="5">
        <v>1126732</v>
      </c>
      <c r="R82" s="5">
        <v>1139633</v>
      </c>
      <c r="S82" s="5">
        <v>52.74</v>
      </c>
      <c r="T82" s="5">
        <v>52.79</v>
      </c>
      <c r="U82" s="5">
        <v>598631</v>
      </c>
      <c r="V82" s="5">
        <v>598631</v>
      </c>
      <c r="W82" s="5">
        <v>126519</v>
      </c>
      <c r="X82" s="5">
        <v>126519</v>
      </c>
      <c r="Y82" s="5">
        <v>1</v>
      </c>
      <c r="Z82" s="5">
        <v>1</v>
      </c>
      <c r="AA82" s="5">
        <v>3</v>
      </c>
      <c r="AB82" s="5">
        <v>3</v>
      </c>
      <c r="AC82" s="5">
        <v>0</v>
      </c>
      <c r="AD82" s="5" t="s">
        <v>172</v>
      </c>
      <c r="AE82" s="5"/>
      <c r="AF82" s="5"/>
      <c r="AG82" s="5"/>
      <c r="AH82" s="5"/>
      <c r="AI82" s="5"/>
      <c r="AJ82" s="5"/>
    </row>
    <row r="83" spans="1:36">
      <c r="A83" s="5" t="s">
        <v>7713</v>
      </c>
      <c r="B83" s="5" t="s">
        <v>6762</v>
      </c>
      <c r="C83" s="5">
        <v>16</v>
      </c>
      <c r="D83" s="5">
        <v>8</v>
      </c>
      <c r="E83" s="5">
        <v>7</v>
      </c>
      <c r="F83" s="5">
        <v>7</v>
      </c>
      <c r="G83" s="5">
        <v>6</v>
      </c>
      <c r="H83" s="5">
        <v>6</v>
      </c>
      <c r="I83" s="5">
        <v>1133738</v>
      </c>
      <c r="J83" s="5">
        <v>1128244</v>
      </c>
      <c r="K83" s="5">
        <v>1127222</v>
      </c>
      <c r="L83" s="5">
        <v>1127222</v>
      </c>
      <c r="M83" s="5">
        <v>1110451</v>
      </c>
      <c r="N83" s="5">
        <v>1110451</v>
      </c>
      <c r="O83" s="5">
        <v>14</v>
      </c>
      <c r="P83" s="5">
        <v>336759</v>
      </c>
      <c r="Q83" s="5">
        <v>1132940</v>
      </c>
      <c r="R83" s="5">
        <v>1139633</v>
      </c>
      <c r="S83" s="5">
        <v>52.75</v>
      </c>
      <c r="T83" s="5">
        <v>52.79</v>
      </c>
      <c r="U83" s="5">
        <v>174980</v>
      </c>
      <c r="V83" s="5">
        <v>174980</v>
      </c>
      <c r="W83" s="5">
        <v>160326</v>
      </c>
      <c r="X83" s="5">
        <v>160326</v>
      </c>
      <c r="Y83" s="5">
        <v>3</v>
      </c>
      <c r="Z83" s="5">
        <v>3</v>
      </c>
      <c r="AA83" s="5">
        <v>4</v>
      </c>
      <c r="AB83" s="5">
        <v>4</v>
      </c>
      <c r="AC83" s="5">
        <v>0</v>
      </c>
      <c r="AD83" s="5" t="s">
        <v>172</v>
      </c>
      <c r="AE83" s="5"/>
      <c r="AF83" s="5"/>
      <c r="AG83" s="5"/>
      <c r="AH83" s="5"/>
      <c r="AI83" s="5"/>
      <c r="AJ83" s="5"/>
    </row>
    <row r="84" spans="1:36">
      <c r="A84" s="5" t="s">
        <v>7714</v>
      </c>
      <c r="B84" s="5" t="s">
        <v>6763</v>
      </c>
      <c r="C84" s="5">
        <v>21</v>
      </c>
      <c r="D84" s="5">
        <v>12</v>
      </c>
      <c r="E84" s="5">
        <v>9</v>
      </c>
      <c r="F84" s="5">
        <v>8</v>
      </c>
      <c r="G84" s="5">
        <v>7</v>
      </c>
      <c r="H84" s="5">
        <v>5</v>
      </c>
      <c r="I84" s="5">
        <v>1133260</v>
      </c>
      <c r="J84" s="5">
        <v>1127449</v>
      </c>
      <c r="K84" s="5">
        <v>1124340</v>
      </c>
      <c r="L84" s="5">
        <v>1117936</v>
      </c>
      <c r="M84" s="5">
        <v>1102224</v>
      </c>
      <c r="N84" s="5">
        <v>1035193</v>
      </c>
      <c r="O84" s="5">
        <v>18</v>
      </c>
      <c r="P84" s="5">
        <v>437535</v>
      </c>
      <c r="Q84" s="5">
        <v>1132157</v>
      </c>
      <c r="R84" s="5">
        <v>1139633</v>
      </c>
      <c r="S84" s="5">
        <v>52.75</v>
      </c>
      <c r="T84" s="5">
        <v>52.79</v>
      </c>
      <c r="U84" s="5">
        <v>175104</v>
      </c>
      <c r="V84" s="5">
        <v>175104</v>
      </c>
      <c r="W84" s="5">
        <v>160369</v>
      </c>
      <c r="X84" s="5">
        <v>160369</v>
      </c>
      <c r="Y84" s="5">
        <v>2</v>
      </c>
      <c r="Z84" s="5">
        <v>2</v>
      </c>
      <c r="AA84" s="5">
        <v>4</v>
      </c>
      <c r="AB84" s="5">
        <v>4</v>
      </c>
      <c r="AC84" s="5">
        <v>0</v>
      </c>
      <c r="AD84" s="5" t="s">
        <v>172</v>
      </c>
      <c r="AE84" s="5"/>
      <c r="AF84" s="5"/>
      <c r="AG84" s="5"/>
      <c r="AH84" s="5"/>
      <c r="AI84" s="5"/>
      <c r="AJ84" s="5"/>
    </row>
    <row r="85" spans="1:36">
      <c r="A85" s="5" t="s">
        <v>7715</v>
      </c>
      <c r="B85" s="5" t="s">
        <v>6764</v>
      </c>
      <c r="C85" s="5">
        <v>30</v>
      </c>
      <c r="D85" s="5">
        <v>17</v>
      </c>
      <c r="E85" s="5">
        <v>15</v>
      </c>
      <c r="F85" s="5">
        <v>12</v>
      </c>
      <c r="G85" s="5">
        <v>10</v>
      </c>
      <c r="H85" s="5">
        <v>8</v>
      </c>
      <c r="I85" s="5">
        <v>1132638</v>
      </c>
      <c r="J85" s="5">
        <v>1123859</v>
      </c>
      <c r="K85" s="5">
        <v>1119838</v>
      </c>
      <c r="L85" s="5">
        <v>1102166</v>
      </c>
      <c r="M85" s="5">
        <v>1077528</v>
      </c>
      <c r="N85" s="5">
        <v>1000861</v>
      </c>
      <c r="O85" s="5">
        <v>26</v>
      </c>
      <c r="P85" s="5">
        <v>275314</v>
      </c>
      <c r="Q85" s="5">
        <v>1130899</v>
      </c>
      <c r="R85" s="5">
        <v>1139633</v>
      </c>
      <c r="S85" s="5">
        <v>52.75</v>
      </c>
      <c r="T85" s="5">
        <v>52.79</v>
      </c>
      <c r="U85" s="5">
        <v>148943</v>
      </c>
      <c r="V85" s="5">
        <v>148943</v>
      </c>
      <c r="W85" s="5">
        <v>73409</v>
      </c>
      <c r="X85" s="5">
        <v>73409</v>
      </c>
      <c r="Y85" s="5">
        <v>3</v>
      </c>
      <c r="Z85" s="5">
        <v>3</v>
      </c>
      <c r="AA85" s="5">
        <v>6</v>
      </c>
      <c r="AB85" s="5">
        <v>6</v>
      </c>
      <c r="AC85" s="5">
        <v>0</v>
      </c>
      <c r="AD85" s="5" t="s">
        <v>172</v>
      </c>
      <c r="AE85" s="5"/>
      <c r="AF85" s="5"/>
      <c r="AG85" s="5"/>
      <c r="AH85" s="5"/>
      <c r="AI85" s="5"/>
      <c r="AJ85" s="5"/>
    </row>
    <row r="86" spans="1:36">
      <c r="A86" s="5" t="s">
        <v>7726</v>
      </c>
      <c r="B86" s="5" t="s">
        <v>6775</v>
      </c>
      <c r="C86" s="5">
        <v>19</v>
      </c>
      <c r="D86" s="5">
        <v>9</v>
      </c>
      <c r="E86" s="5">
        <v>7</v>
      </c>
      <c r="F86" s="5">
        <v>7</v>
      </c>
      <c r="G86" s="5">
        <v>6</v>
      </c>
      <c r="H86" s="5">
        <v>6</v>
      </c>
      <c r="I86" s="5">
        <v>1134297</v>
      </c>
      <c r="J86" s="5">
        <v>1128432</v>
      </c>
      <c r="K86" s="5">
        <v>1122041</v>
      </c>
      <c r="L86" s="5">
        <v>1122041</v>
      </c>
      <c r="M86" s="5">
        <v>1109756</v>
      </c>
      <c r="N86" s="5">
        <v>1109756</v>
      </c>
      <c r="O86" s="5">
        <v>14</v>
      </c>
      <c r="P86" s="5">
        <v>299238</v>
      </c>
      <c r="Q86" s="5">
        <v>1132516</v>
      </c>
      <c r="R86" s="5">
        <v>1139633</v>
      </c>
      <c r="S86" s="5">
        <v>52.75</v>
      </c>
      <c r="T86" s="5">
        <v>52.79</v>
      </c>
      <c r="U86" s="5">
        <v>208974</v>
      </c>
      <c r="V86" s="5">
        <v>208974</v>
      </c>
      <c r="W86" s="5">
        <v>175947</v>
      </c>
      <c r="X86" s="5">
        <v>175947</v>
      </c>
      <c r="Y86" s="5">
        <v>3</v>
      </c>
      <c r="Z86" s="5">
        <v>3</v>
      </c>
      <c r="AA86" s="5">
        <v>4</v>
      </c>
      <c r="AB86" s="5">
        <v>4</v>
      </c>
      <c r="AC86" s="5">
        <v>0</v>
      </c>
      <c r="AD86" s="5" t="s">
        <v>172</v>
      </c>
      <c r="AE86" s="5"/>
      <c r="AF86" s="5"/>
      <c r="AG86" s="5"/>
      <c r="AH86" s="5"/>
      <c r="AI86" s="5"/>
      <c r="AJ86" s="5"/>
    </row>
    <row r="87" spans="1:36">
      <c r="A87" s="5" t="s">
        <v>7716</v>
      </c>
      <c r="B87" s="5" t="s">
        <v>6765</v>
      </c>
      <c r="C87" s="5">
        <v>28</v>
      </c>
      <c r="D87" s="5">
        <v>14</v>
      </c>
      <c r="E87" s="5">
        <v>12</v>
      </c>
      <c r="F87" s="5">
        <v>11</v>
      </c>
      <c r="G87" s="5">
        <v>9</v>
      </c>
      <c r="H87" s="5">
        <v>6</v>
      </c>
      <c r="I87" s="5">
        <v>1129260</v>
      </c>
      <c r="J87" s="5">
        <v>1121015</v>
      </c>
      <c r="K87" s="5">
        <v>1117625</v>
      </c>
      <c r="L87" s="5">
        <v>1110971</v>
      </c>
      <c r="M87" s="5">
        <v>1085129</v>
      </c>
      <c r="N87" s="5">
        <v>967566</v>
      </c>
      <c r="O87" s="5">
        <v>22</v>
      </c>
      <c r="P87" s="5">
        <v>256026</v>
      </c>
      <c r="Q87" s="5">
        <v>1127054</v>
      </c>
      <c r="R87" s="5">
        <v>1139633</v>
      </c>
      <c r="S87" s="5">
        <v>52.75</v>
      </c>
      <c r="T87" s="5">
        <v>52.79</v>
      </c>
      <c r="U87" s="5">
        <v>172999</v>
      </c>
      <c r="V87" s="5">
        <v>172999</v>
      </c>
      <c r="W87" s="5">
        <v>126520</v>
      </c>
      <c r="X87" s="5">
        <v>126520</v>
      </c>
      <c r="Y87" s="5">
        <v>3</v>
      </c>
      <c r="Z87" s="5">
        <v>3</v>
      </c>
      <c r="AA87" s="5">
        <v>5</v>
      </c>
      <c r="AB87" s="5">
        <v>5</v>
      </c>
      <c r="AC87" s="5">
        <v>0</v>
      </c>
      <c r="AD87" s="5" t="s">
        <v>172</v>
      </c>
      <c r="AE87" s="5"/>
      <c r="AF87" s="5"/>
      <c r="AG87" s="5"/>
      <c r="AH87" s="5"/>
      <c r="AI87" s="5"/>
      <c r="AJ87" s="5"/>
    </row>
    <row r="88" spans="1:36">
      <c r="A88" s="5" t="s">
        <v>7717</v>
      </c>
      <c r="B88" s="5" t="s">
        <v>6766</v>
      </c>
      <c r="C88" s="5">
        <v>16</v>
      </c>
      <c r="D88" s="5">
        <v>7</v>
      </c>
      <c r="E88" s="5">
        <v>6</v>
      </c>
      <c r="F88" s="5">
        <v>6</v>
      </c>
      <c r="G88" s="5">
        <v>5</v>
      </c>
      <c r="H88" s="5">
        <v>5</v>
      </c>
      <c r="I88" s="5">
        <v>1133928</v>
      </c>
      <c r="J88" s="5">
        <v>1128116</v>
      </c>
      <c r="K88" s="5">
        <v>1127094</v>
      </c>
      <c r="L88" s="5">
        <v>1127094</v>
      </c>
      <c r="M88" s="5">
        <v>1110322</v>
      </c>
      <c r="N88" s="5">
        <v>1110322</v>
      </c>
      <c r="O88" s="5">
        <v>13</v>
      </c>
      <c r="P88" s="5">
        <v>299403</v>
      </c>
      <c r="Q88" s="5">
        <v>1132813</v>
      </c>
      <c r="R88" s="5">
        <v>1139633</v>
      </c>
      <c r="S88" s="5">
        <v>52.75</v>
      </c>
      <c r="T88" s="5">
        <v>52.79</v>
      </c>
      <c r="U88" s="5">
        <v>299375</v>
      </c>
      <c r="V88" s="5">
        <v>299375</v>
      </c>
      <c r="W88" s="5">
        <v>175092</v>
      </c>
      <c r="X88" s="5">
        <v>175092</v>
      </c>
      <c r="Y88" s="5">
        <v>2</v>
      </c>
      <c r="Z88" s="5">
        <v>2</v>
      </c>
      <c r="AA88" s="5">
        <v>4</v>
      </c>
      <c r="AB88" s="5">
        <v>4</v>
      </c>
      <c r="AC88" s="5">
        <v>0</v>
      </c>
      <c r="AD88" s="5" t="s">
        <v>172</v>
      </c>
      <c r="AE88" s="5"/>
      <c r="AF88" s="5"/>
      <c r="AG88" s="5"/>
      <c r="AH88" s="5"/>
      <c r="AI88" s="5"/>
      <c r="AJ88" s="5"/>
    </row>
    <row r="89" spans="1:36">
      <c r="A89" s="5" t="s">
        <v>7718</v>
      </c>
      <c r="B89" s="5" t="s">
        <v>6767</v>
      </c>
      <c r="C89" s="5">
        <v>22</v>
      </c>
      <c r="D89" s="5">
        <v>11</v>
      </c>
      <c r="E89" s="5">
        <v>10</v>
      </c>
      <c r="F89" s="5">
        <v>10</v>
      </c>
      <c r="G89" s="5">
        <v>9</v>
      </c>
      <c r="H89" s="5">
        <v>8</v>
      </c>
      <c r="I89" s="5">
        <v>1134656</v>
      </c>
      <c r="J89" s="5">
        <v>1127203</v>
      </c>
      <c r="K89" s="5">
        <v>1126181</v>
      </c>
      <c r="L89" s="5">
        <v>1126181</v>
      </c>
      <c r="M89" s="5">
        <v>1114366</v>
      </c>
      <c r="N89" s="5">
        <v>1076965</v>
      </c>
      <c r="O89" s="5">
        <v>19</v>
      </c>
      <c r="P89" s="5">
        <v>209173</v>
      </c>
      <c r="Q89" s="5">
        <v>1133460</v>
      </c>
      <c r="R89" s="5">
        <v>1139633</v>
      </c>
      <c r="S89" s="5">
        <v>52.76</v>
      </c>
      <c r="T89" s="5">
        <v>52.79</v>
      </c>
      <c r="U89" s="5">
        <v>150027</v>
      </c>
      <c r="V89" s="5">
        <v>150027</v>
      </c>
      <c r="W89" s="5">
        <v>89301</v>
      </c>
      <c r="X89" s="5">
        <v>89301</v>
      </c>
      <c r="Y89" s="5">
        <v>4</v>
      </c>
      <c r="Z89" s="5">
        <v>4</v>
      </c>
      <c r="AA89" s="5">
        <v>6</v>
      </c>
      <c r="AB89" s="5">
        <v>6</v>
      </c>
      <c r="AC89" s="5">
        <v>0</v>
      </c>
      <c r="AD89" s="5" t="s">
        <v>172</v>
      </c>
      <c r="AE89" s="5"/>
      <c r="AF89" s="5"/>
      <c r="AG89" s="5"/>
      <c r="AH89" s="5"/>
      <c r="AI89" s="5"/>
      <c r="AJ89" s="5"/>
    </row>
    <row r="90" spans="1:36">
      <c r="A90" s="5" t="s">
        <v>7719</v>
      </c>
      <c r="B90" s="5" t="s">
        <v>6768</v>
      </c>
      <c r="C90" s="5">
        <v>21</v>
      </c>
      <c r="D90" s="5">
        <v>10</v>
      </c>
      <c r="E90" s="5">
        <v>8</v>
      </c>
      <c r="F90" s="5">
        <v>8</v>
      </c>
      <c r="G90" s="5">
        <v>7</v>
      </c>
      <c r="H90" s="5">
        <v>6</v>
      </c>
      <c r="I90" s="5">
        <v>1133995</v>
      </c>
      <c r="J90" s="5">
        <v>1126795</v>
      </c>
      <c r="K90" s="5">
        <v>1124556</v>
      </c>
      <c r="L90" s="5">
        <v>1124556</v>
      </c>
      <c r="M90" s="5">
        <v>1108847</v>
      </c>
      <c r="N90" s="5">
        <v>1071305</v>
      </c>
      <c r="O90" s="5">
        <v>17</v>
      </c>
      <c r="P90" s="5">
        <v>298749</v>
      </c>
      <c r="Q90" s="5">
        <v>1132249</v>
      </c>
      <c r="R90" s="5">
        <v>1139633</v>
      </c>
      <c r="S90" s="5">
        <v>52.75</v>
      </c>
      <c r="T90" s="5">
        <v>52.79</v>
      </c>
      <c r="U90" s="5">
        <v>175128</v>
      </c>
      <c r="V90" s="5">
        <v>175128</v>
      </c>
      <c r="W90" s="5">
        <v>138784</v>
      </c>
      <c r="X90" s="5">
        <v>138784</v>
      </c>
      <c r="Y90" s="5">
        <v>3</v>
      </c>
      <c r="Z90" s="5">
        <v>3</v>
      </c>
      <c r="AA90" s="5">
        <v>5</v>
      </c>
      <c r="AB90" s="5">
        <v>5</v>
      </c>
      <c r="AC90" s="5">
        <v>0</v>
      </c>
      <c r="AD90" s="5" t="s">
        <v>172</v>
      </c>
      <c r="AE90" s="5"/>
      <c r="AF90" s="5"/>
      <c r="AG90" s="5"/>
      <c r="AH90" s="5"/>
      <c r="AI90" s="5"/>
      <c r="AJ90" s="5"/>
    </row>
    <row r="91" spans="1:36">
      <c r="A91" s="5" t="s">
        <v>7720</v>
      </c>
      <c r="B91" s="5" t="s">
        <v>6769</v>
      </c>
      <c r="C91" s="5">
        <v>15</v>
      </c>
      <c r="D91" s="5">
        <v>8</v>
      </c>
      <c r="E91" s="5">
        <v>7</v>
      </c>
      <c r="F91" s="5">
        <v>7</v>
      </c>
      <c r="G91" s="5">
        <v>6</v>
      </c>
      <c r="H91" s="5">
        <v>6</v>
      </c>
      <c r="I91" s="5">
        <v>1133857</v>
      </c>
      <c r="J91" s="5">
        <v>1128444</v>
      </c>
      <c r="K91" s="5">
        <v>1126576</v>
      </c>
      <c r="L91" s="5">
        <v>1126576</v>
      </c>
      <c r="M91" s="5">
        <v>1109804</v>
      </c>
      <c r="N91" s="5">
        <v>1109804</v>
      </c>
      <c r="O91" s="5">
        <v>14</v>
      </c>
      <c r="P91" s="5">
        <v>299616</v>
      </c>
      <c r="Q91" s="5">
        <v>1133514</v>
      </c>
      <c r="R91" s="5">
        <v>1139633</v>
      </c>
      <c r="S91" s="5">
        <v>52.75</v>
      </c>
      <c r="T91" s="5">
        <v>52.79</v>
      </c>
      <c r="U91" s="5">
        <v>175086</v>
      </c>
      <c r="V91" s="5">
        <v>175086</v>
      </c>
      <c r="W91" s="5">
        <v>139071</v>
      </c>
      <c r="X91" s="5">
        <v>139071</v>
      </c>
      <c r="Y91" s="5">
        <v>3</v>
      </c>
      <c r="Z91" s="5">
        <v>3</v>
      </c>
      <c r="AA91" s="5">
        <v>5</v>
      </c>
      <c r="AB91" s="5">
        <v>5</v>
      </c>
      <c r="AC91" s="5">
        <v>0</v>
      </c>
      <c r="AD91" s="5" t="s">
        <v>172</v>
      </c>
      <c r="AE91" s="5"/>
      <c r="AF91" s="5"/>
      <c r="AG91" s="5"/>
      <c r="AH91" s="5"/>
      <c r="AI91" s="5"/>
      <c r="AJ91" s="5"/>
    </row>
    <row r="92" spans="1:36">
      <c r="A92" s="5" t="s">
        <v>7721</v>
      </c>
      <c r="B92" s="5" t="s">
        <v>6770</v>
      </c>
      <c r="C92" s="5">
        <v>18</v>
      </c>
      <c r="D92" s="5">
        <v>10</v>
      </c>
      <c r="E92" s="5">
        <v>9</v>
      </c>
      <c r="F92" s="5">
        <v>9</v>
      </c>
      <c r="G92" s="5">
        <v>8</v>
      </c>
      <c r="H92" s="5">
        <v>7</v>
      </c>
      <c r="I92" s="5">
        <v>1133831</v>
      </c>
      <c r="J92" s="5">
        <v>1128000</v>
      </c>
      <c r="K92" s="5">
        <v>1126978</v>
      </c>
      <c r="L92" s="5">
        <v>1126978</v>
      </c>
      <c r="M92" s="5">
        <v>1110206</v>
      </c>
      <c r="N92" s="5">
        <v>1074034</v>
      </c>
      <c r="O92" s="5">
        <v>16</v>
      </c>
      <c r="P92" s="5">
        <v>223701</v>
      </c>
      <c r="Q92" s="5">
        <v>1133031</v>
      </c>
      <c r="R92" s="5">
        <v>1139633</v>
      </c>
      <c r="S92" s="5">
        <v>52.75</v>
      </c>
      <c r="T92" s="5">
        <v>52.79</v>
      </c>
      <c r="U92" s="5">
        <v>172983</v>
      </c>
      <c r="V92" s="5">
        <v>172983</v>
      </c>
      <c r="W92" s="5">
        <v>139111</v>
      </c>
      <c r="X92" s="5">
        <v>139111</v>
      </c>
      <c r="Y92" s="5">
        <v>3</v>
      </c>
      <c r="Z92" s="5">
        <v>3</v>
      </c>
      <c r="AA92" s="5">
        <v>5</v>
      </c>
      <c r="AB92" s="5">
        <v>5</v>
      </c>
      <c r="AC92" s="5">
        <v>0</v>
      </c>
      <c r="AD92" s="5" t="s">
        <v>172</v>
      </c>
      <c r="AE92" s="5"/>
      <c r="AF92" s="5"/>
      <c r="AG92" s="5"/>
      <c r="AH92" s="5"/>
      <c r="AI92" s="5"/>
      <c r="AJ92" s="5"/>
    </row>
    <row r="93" spans="1:36">
      <c r="A93" s="5" t="s">
        <v>7722</v>
      </c>
      <c r="B93" s="5" t="s">
        <v>6771</v>
      </c>
      <c r="C93" s="5">
        <v>38</v>
      </c>
      <c r="D93" s="5">
        <v>28</v>
      </c>
      <c r="E93" s="5">
        <v>23</v>
      </c>
      <c r="F93" s="5">
        <v>21</v>
      </c>
      <c r="G93" s="5">
        <v>14</v>
      </c>
      <c r="H93" s="5">
        <v>8</v>
      </c>
      <c r="I93" s="5">
        <v>1130504</v>
      </c>
      <c r="J93" s="5">
        <v>1123844</v>
      </c>
      <c r="K93" s="5">
        <v>1115387</v>
      </c>
      <c r="L93" s="5">
        <v>1101191</v>
      </c>
      <c r="M93" s="5">
        <v>985644</v>
      </c>
      <c r="N93" s="5">
        <v>758095</v>
      </c>
      <c r="O93" s="5">
        <v>35</v>
      </c>
      <c r="P93" s="5">
        <v>180079</v>
      </c>
      <c r="Q93" s="5">
        <v>1129319</v>
      </c>
      <c r="R93" s="5">
        <v>1139633</v>
      </c>
      <c r="S93" s="5">
        <v>52.76</v>
      </c>
      <c r="T93" s="5">
        <v>52.79</v>
      </c>
      <c r="U93" s="5">
        <v>72135</v>
      </c>
      <c r="V93" s="5">
        <v>72135</v>
      </c>
      <c r="W93" s="5">
        <v>46674</v>
      </c>
      <c r="X93" s="5">
        <v>38453</v>
      </c>
      <c r="Y93" s="5">
        <v>5</v>
      </c>
      <c r="Z93" s="5">
        <v>5</v>
      </c>
      <c r="AA93" s="5">
        <v>10</v>
      </c>
      <c r="AB93" s="5">
        <v>11</v>
      </c>
      <c r="AC93" s="5">
        <v>0</v>
      </c>
      <c r="AD93" s="5" t="s">
        <v>172</v>
      </c>
      <c r="AE93" s="5"/>
      <c r="AF93" s="5"/>
      <c r="AG93" s="5"/>
      <c r="AH93" s="5"/>
      <c r="AI93" s="5"/>
      <c r="AJ93" s="5"/>
    </row>
    <row r="94" spans="1:36">
      <c r="A94" s="5" t="s">
        <v>7723</v>
      </c>
      <c r="B94" s="5" t="s">
        <v>6772</v>
      </c>
      <c r="C94" s="5">
        <v>17</v>
      </c>
      <c r="D94" s="5">
        <v>9</v>
      </c>
      <c r="E94" s="5">
        <v>8</v>
      </c>
      <c r="F94" s="5">
        <v>8</v>
      </c>
      <c r="G94" s="5">
        <v>7</v>
      </c>
      <c r="H94" s="5">
        <v>7</v>
      </c>
      <c r="I94" s="5">
        <v>1133985</v>
      </c>
      <c r="J94" s="5">
        <v>1128294</v>
      </c>
      <c r="K94" s="5">
        <v>1127272</v>
      </c>
      <c r="L94" s="5">
        <v>1127272</v>
      </c>
      <c r="M94" s="5">
        <v>1110500</v>
      </c>
      <c r="N94" s="5">
        <v>1110500</v>
      </c>
      <c r="O94" s="5">
        <v>15</v>
      </c>
      <c r="P94" s="5">
        <v>223695</v>
      </c>
      <c r="Q94" s="5">
        <v>1133325</v>
      </c>
      <c r="R94" s="5">
        <v>1139633</v>
      </c>
      <c r="S94" s="5">
        <v>52.75</v>
      </c>
      <c r="T94" s="5">
        <v>52.79</v>
      </c>
      <c r="U94" s="5">
        <v>175119</v>
      </c>
      <c r="V94" s="5">
        <v>175119</v>
      </c>
      <c r="W94" s="5">
        <v>139205</v>
      </c>
      <c r="X94" s="5">
        <v>139205</v>
      </c>
      <c r="Y94" s="5">
        <v>3</v>
      </c>
      <c r="Z94" s="5">
        <v>3</v>
      </c>
      <c r="AA94" s="5">
        <v>5</v>
      </c>
      <c r="AB94" s="5">
        <v>5</v>
      </c>
      <c r="AC94" s="5">
        <v>0</v>
      </c>
      <c r="AD94" s="5" t="s">
        <v>172</v>
      </c>
      <c r="AE94" s="5"/>
      <c r="AF94" s="5"/>
      <c r="AG94" s="5"/>
      <c r="AH94" s="5"/>
      <c r="AI94" s="5"/>
      <c r="AJ94" s="5"/>
    </row>
    <row r="95" spans="1:36">
      <c r="A95" s="5" t="s">
        <v>7724</v>
      </c>
      <c r="B95" s="5" t="s">
        <v>6773</v>
      </c>
      <c r="C95" s="5">
        <v>23</v>
      </c>
      <c r="D95" s="5">
        <v>9</v>
      </c>
      <c r="E95" s="5">
        <v>8</v>
      </c>
      <c r="F95" s="5">
        <v>7</v>
      </c>
      <c r="G95" s="5">
        <v>6</v>
      </c>
      <c r="H95" s="5">
        <v>5</v>
      </c>
      <c r="I95" s="5">
        <v>1135471</v>
      </c>
      <c r="J95" s="5">
        <v>1127433</v>
      </c>
      <c r="K95" s="5">
        <v>1126411</v>
      </c>
      <c r="L95" s="5">
        <v>1121344</v>
      </c>
      <c r="M95" s="5">
        <v>1109530</v>
      </c>
      <c r="N95" s="5">
        <v>1072064</v>
      </c>
      <c r="O95" s="5">
        <v>16</v>
      </c>
      <c r="P95" s="5">
        <v>300152</v>
      </c>
      <c r="Q95" s="5">
        <v>1132830</v>
      </c>
      <c r="R95" s="5">
        <v>1139633</v>
      </c>
      <c r="S95" s="5">
        <v>52.75</v>
      </c>
      <c r="T95" s="5">
        <v>52.79</v>
      </c>
      <c r="U95" s="5">
        <v>299122</v>
      </c>
      <c r="V95" s="5">
        <v>299122</v>
      </c>
      <c r="W95" s="5">
        <v>175112</v>
      </c>
      <c r="X95" s="5">
        <v>175112</v>
      </c>
      <c r="Y95" s="5">
        <v>2</v>
      </c>
      <c r="Z95" s="5">
        <v>2</v>
      </c>
      <c r="AA95" s="5">
        <v>4</v>
      </c>
      <c r="AB95" s="5">
        <v>4</v>
      </c>
      <c r="AC95" s="5">
        <v>0</v>
      </c>
      <c r="AD95" s="5" t="s">
        <v>172</v>
      </c>
      <c r="AE95" s="5"/>
      <c r="AF95" s="5"/>
      <c r="AG95" s="5"/>
      <c r="AH95" s="5"/>
      <c r="AI95" s="5"/>
      <c r="AJ95" s="5"/>
    </row>
    <row r="96" spans="1:36">
      <c r="A96" s="5" t="s">
        <v>7725</v>
      </c>
      <c r="B96" s="5" t="s">
        <v>6774</v>
      </c>
      <c r="C96" s="5">
        <v>19</v>
      </c>
      <c r="D96" s="5">
        <v>10</v>
      </c>
      <c r="E96" s="5">
        <v>9</v>
      </c>
      <c r="F96" s="5">
        <v>9</v>
      </c>
      <c r="G96" s="5">
        <v>8</v>
      </c>
      <c r="H96" s="5">
        <v>6</v>
      </c>
      <c r="I96" s="5">
        <v>1134351</v>
      </c>
      <c r="J96" s="5">
        <v>1127962</v>
      </c>
      <c r="K96" s="5">
        <v>1126940</v>
      </c>
      <c r="L96" s="5">
        <v>1126940</v>
      </c>
      <c r="M96" s="5">
        <v>1110169</v>
      </c>
      <c r="N96" s="5">
        <v>1036460</v>
      </c>
      <c r="O96" s="5">
        <v>17</v>
      </c>
      <c r="P96" s="5">
        <v>421727</v>
      </c>
      <c r="Q96" s="5">
        <v>1133553</v>
      </c>
      <c r="R96" s="5">
        <v>1139633</v>
      </c>
      <c r="S96" s="5">
        <v>52.75</v>
      </c>
      <c r="T96" s="5">
        <v>52.79</v>
      </c>
      <c r="U96" s="5">
        <v>175125</v>
      </c>
      <c r="V96" s="5">
        <v>175125</v>
      </c>
      <c r="W96" s="5">
        <v>90690</v>
      </c>
      <c r="X96" s="5">
        <v>90690</v>
      </c>
      <c r="Y96" s="5">
        <v>2</v>
      </c>
      <c r="Z96" s="5">
        <v>2</v>
      </c>
      <c r="AA96" s="5">
        <v>4</v>
      </c>
      <c r="AB96" s="5">
        <v>4</v>
      </c>
      <c r="AC96" s="5">
        <v>0</v>
      </c>
      <c r="AD96" s="5" t="s">
        <v>172</v>
      </c>
      <c r="AE96" s="5"/>
      <c r="AF96" s="5"/>
      <c r="AG96" s="5"/>
      <c r="AH96" s="5"/>
      <c r="AI96" s="5"/>
      <c r="AJ96" s="5"/>
    </row>
    <row r="97" spans="1:36">
      <c r="A97" s="5" t="s">
        <v>7728</v>
      </c>
      <c r="B97" s="5" t="s">
        <v>8592</v>
      </c>
      <c r="C97" s="5">
        <v>21</v>
      </c>
      <c r="D97" s="5">
        <v>13</v>
      </c>
      <c r="E97" s="5">
        <v>12</v>
      </c>
      <c r="F97" s="5">
        <v>12</v>
      </c>
      <c r="G97" s="5">
        <v>11</v>
      </c>
      <c r="H97" s="5">
        <v>8</v>
      </c>
      <c r="I97" s="5">
        <v>1273493</v>
      </c>
      <c r="J97" s="5">
        <v>1267792</v>
      </c>
      <c r="K97" s="5">
        <v>1266770</v>
      </c>
      <c r="L97" s="5">
        <v>1266770</v>
      </c>
      <c r="M97" s="5">
        <v>1249999</v>
      </c>
      <c r="N97" s="5">
        <v>1129844</v>
      </c>
      <c r="O97" s="5">
        <v>19</v>
      </c>
      <c r="P97" s="5">
        <v>175965</v>
      </c>
      <c r="Q97" s="5">
        <v>1272833</v>
      </c>
      <c r="R97" s="5">
        <v>1139633</v>
      </c>
      <c r="S97" s="5">
        <v>52.74</v>
      </c>
      <c r="T97" s="5">
        <v>52.79</v>
      </c>
      <c r="U97" s="5">
        <v>139257</v>
      </c>
      <c r="V97" s="5">
        <v>139257</v>
      </c>
      <c r="W97" s="5">
        <v>123489</v>
      </c>
      <c r="X97" s="5">
        <v>129522</v>
      </c>
      <c r="Y97" s="5">
        <v>4</v>
      </c>
      <c r="Z97" s="5">
        <v>4</v>
      </c>
      <c r="AA97" s="5">
        <v>7</v>
      </c>
      <c r="AB97" s="5">
        <v>6</v>
      </c>
      <c r="AC97" s="5">
        <v>0</v>
      </c>
      <c r="AD97" s="5" t="s">
        <v>172</v>
      </c>
      <c r="AE97" s="5"/>
      <c r="AF97" s="5"/>
      <c r="AG97" s="5"/>
      <c r="AH97" s="5"/>
      <c r="AI97" s="5"/>
      <c r="AJ97" s="5"/>
    </row>
    <row r="98" spans="1:36">
      <c r="A98" s="5" t="s">
        <v>7727</v>
      </c>
      <c r="B98" s="5" t="s">
        <v>6776</v>
      </c>
      <c r="C98" s="5">
        <v>17</v>
      </c>
      <c r="D98" s="5">
        <v>8</v>
      </c>
      <c r="E98" s="5">
        <v>7</v>
      </c>
      <c r="F98" s="5">
        <v>7</v>
      </c>
      <c r="G98" s="5">
        <v>6</v>
      </c>
      <c r="H98" s="5">
        <v>6</v>
      </c>
      <c r="I98" s="5">
        <v>1134061</v>
      </c>
      <c r="J98" s="5">
        <v>1127681</v>
      </c>
      <c r="K98" s="5">
        <v>1126659</v>
      </c>
      <c r="L98" s="5">
        <v>1126659</v>
      </c>
      <c r="M98" s="5">
        <v>1109888</v>
      </c>
      <c r="N98" s="5">
        <v>1109888</v>
      </c>
      <c r="O98" s="5">
        <v>15</v>
      </c>
      <c r="P98" s="5">
        <v>223779</v>
      </c>
      <c r="Q98" s="5">
        <v>1133263</v>
      </c>
      <c r="R98" s="5">
        <v>1139633</v>
      </c>
      <c r="S98" s="5">
        <v>52.75</v>
      </c>
      <c r="T98" s="5">
        <v>52.79</v>
      </c>
      <c r="U98" s="5">
        <v>208998</v>
      </c>
      <c r="V98" s="5">
        <v>208998</v>
      </c>
      <c r="W98" s="5">
        <v>160413</v>
      </c>
      <c r="X98" s="5">
        <v>160413</v>
      </c>
      <c r="Y98" s="5">
        <v>3</v>
      </c>
      <c r="Z98" s="5">
        <v>3</v>
      </c>
      <c r="AA98" s="5">
        <v>5</v>
      </c>
      <c r="AB98" s="5">
        <v>5</v>
      </c>
      <c r="AC98" s="5">
        <v>0</v>
      </c>
      <c r="AD98" s="5" t="s">
        <v>172</v>
      </c>
      <c r="AE98" s="5"/>
      <c r="AF98" s="5"/>
      <c r="AG98" s="5"/>
      <c r="AH98" s="5"/>
      <c r="AI98" s="5"/>
      <c r="AJ98" s="5"/>
    </row>
    <row r="99" spans="1:36">
      <c r="A99" s="5" t="s">
        <v>7729</v>
      </c>
      <c r="B99" s="5" t="s">
        <v>6777</v>
      </c>
      <c r="C99" s="5">
        <v>20</v>
      </c>
      <c r="D99" s="5">
        <v>10</v>
      </c>
      <c r="E99" s="5">
        <v>9</v>
      </c>
      <c r="F99" s="5">
        <v>9</v>
      </c>
      <c r="G99" s="5">
        <v>8</v>
      </c>
      <c r="H99" s="5">
        <v>8</v>
      </c>
      <c r="I99" s="5">
        <v>1134592</v>
      </c>
      <c r="J99" s="5">
        <v>1127810</v>
      </c>
      <c r="K99" s="5">
        <v>1126788</v>
      </c>
      <c r="L99" s="5">
        <v>1126788</v>
      </c>
      <c r="M99" s="5">
        <v>1110017</v>
      </c>
      <c r="N99" s="5">
        <v>1110017</v>
      </c>
      <c r="O99" s="5">
        <v>17</v>
      </c>
      <c r="P99" s="5">
        <v>209059</v>
      </c>
      <c r="Q99" s="5">
        <v>1133450</v>
      </c>
      <c r="R99" s="5">
        <v>1139633</v>
      </c>
      <c r="S99" s="5">
        <v>52.75</v>
      </c>
      <c r="T99" s="5">
        <v>52.79</v>
      </c>
      <c r="U99" s="5">
        <v>149953</v>
      </c>
      <c r="V99" s="5">
        <v>149953</v>
      </c>
      <c r="W99" s="5">
        <v>126619</v>
      </c>
      <c r="X99" s="5">
        <v>126619</v>
      </c>
      <c r="Y99" s="5">
        <v>4</v>
      </c>
      <c r="Z99" s="5">
        <v>4</v>
      </c>
      <c r="AA99" s="5">
        <v>6</v>
      </c>
      <c r="AB99" s="5">
        <v>6</v>
      </c>
      <c r="AC99" s="5">
        <v>0</v>
      </c>
      <c r="AD99" s="5" t="s">
        <v>172</v>
      </c>
      <c r="AE99" s="5"/>
      <c r="AF99" s="5"/>
      <c r="AG99" s="5"/>
      <c r="AH99" s="5"/>
      <c r="AI99" s="5"/>
      <c r="AJ99" s="5"/>
    </row>
    <row r="100" spans="1:36">
      <c r="A100" s="5" t="s">
        <v>7730</v>
      </c>
      <c r="B100" s="5" t="s">
        <v>6778</v>
      </c>
      <c r="C100" s="5">
        <v>13</v>
      </c>
      <c r="D100" s="5">
        <v>7</v>
      </c>
      <c r="E100" s="5">
        <v>7</v>
      </c>
      <c r="F100" s="5">
        <v>7</v>
      </c>
      <c r="G100" s="5">
        <v>6</v>
      </c>
      <c r="H100" s="5">
        <v>6</v>
      </c>
      <c r="I100" s="5">
        <v>1132588</v>
      </c>
      <c r="J100" s="5">
        <v>1128973</v>
      </c>
      <c r="K100" s="5">
        <v>1128973</v>
      </c>
      <c r="L100" s="5">
        <v>1128973</v>
      </c>
      <c r="M100" s="5">
        <v>1112202</v>
      </c>
      <c r="N100" s="5">
        <v>1112202</v>
      </c>
      <c r="O100" s="5">
        <v>10</v>
      </c>
      <c r="P100" s="5">
        <v>288556</v>
      </c>
      <c r="Q100" s="5">
        <v>1131473</v>
      </c>
      <c r="R100" s="5">
        <v>1139633</v>
      </c>
      <c r="S100" s="5">
        <v>52.75</v>
      </c>
      <c r="T100" s="5">
        <v>52.79</v>
      </c>
      <c r="U100" s="5">
        <v>175084</v>
      </c>
      <c r="V100" s="5">
        <v>175084</v>
      </c>
      <c r="W100" s="5">
        <v>150000</v>
      </c>
      <c r="X100" s="5">
        <v>150000</v>
      </c>
      <c r="Y100" s="5">
        <v>3</v>
      </c>
      <c r="Z100" s="5">
        <v>3</v>
      </c>
      <c r="AA100" s="5">
        <v>5</v>
      </c>
      <c r="AB100" s="5">
        <v>5</v>
      </c>
      <c r="AC100" s="5">
        <v>0</v>
      </c>
      <c r="AD100" s="5" t="s">
        <v>172</v>
      </c>
      <c r="AE100" s="5"/>
      <c r="AF100" s="5"/>
      <c r="AG100" s="5"/>
      <c r="AH100" s="5"/>
      <c r="AI100" s="5"/>
      <c r="AJ100" s="5"/>
    </row>
    <row r="101" spans="1:36">
      <c r="A101" s="5" t="s">
        <v>7731</v>
      </c>
      <c r="B101" s="5" t="s">
        <v>6779</v>
      </c>
      <c r="C101" s="5">
        <v>16</v>
      </c>
      <c r="D101" s="5">
        <v>7</v>
      </c>
      <c r="E101" s="5">
        <v>6</v>
      </c>
      <c r="F101" s="5">
        <v>6</v>
      </c>
      <c r="G101" s="5">
        <v>5</v>
      </c>
      <c r="H101" s="5">
        <v>5</v>
      </c>
      <c r="I101" s="5">
        <v>1134106</v>
      </c>
      <c r="J101" s="5">
        <v>1127682</v>
      </c>
      <c r="K101" s="5">
        <v>1126660</v>
      </c>
      <c r="L101" s="5">
        <v>1126660</v>
      </c>
      <c r="M101" s="5">
        <v>1109889</v>
      </c>
      <c r="N101" s="5">
        <v>1109889</v>
      </c>
      <c r="O101" s="5">
        <v>14</v>
      </c>
      <c r="P101" s="5">
        <v>438583</v>
      </c>
      <c r="Q101" s="5">
        <v>1133308</v>
      </c>
      <c r="R101" s="5">
        <v>1139633</v>
      </c>
      <c r="S101" s="5">
        <v>52.75</v>
      </c>
      <c r="T101" s="5">
        <v>52.79</v>
      </c>
      <c r="U101" s="5">
        <v>209031</v>
      </c>
      <c r="V101" s="5">
        <v>209031</v>
      </c>
      <c r="W101" s="5">
        <v>160435</v>
      </c>
      <c r="X101" s="5">
        <v>160435</v>
      </c>
      <c r="Y101" s="5">
        <v>2</v>
      </c>
      <c r="Z101" s="5">
        <v>2</v>
      </c>
      <c r="AA101" s="5">
        <v>4</v>
      </c>
      <c r="AB101" s="5">
        <v>4</v>
      </c>
      <c r="AC101" s="5">
        <v>0</v>
      </c>
      <c r="AD101" s="5" t="s">
        <v>172</v>
      </c>
      <c r="AE101" s="5"/>
      <c r="AF101" s="5"/>
      <c r="AG101" s="5"/>
      <c r="AH101" s="5"/>
      <c r="AI101" s="5"/>
      <c r="AJ101" s="5"/>
    </row>
    <row r="102" spans="1:36">
      <c r="A102" s="5" t="s">
        <v>7732</v>
      </c>
      <c r="B102" s="5" t="s">
        <v>6780</v>
      </c>
      <c r="C102" s="5">
        <v>17</v>
      </c>
      <c r="D102" s="5">
        <v>8</v>
      </c>
      <c r="E102" s="5">
        <v>7</v>
      </c>
      <c r="F102" s="5">
        <v>7</v>
      </c>
      <c r="G102" s="5">
        <v>6</v>
      </c>
      <c r="H102" s="5">
        <v>6</v>
      </c>
      <c r="I102" s="5">
        <v>1134390</v>
      </c>
      <c r="J102" s="5">
        <v>1128042</v>
      </c>
      <c r="K102" s="5">
        <v>1127020</v>
      </c>
      <c r="L102" s="5">
        <v>1127020</v>
      </c>
      <c r="M102" s="5">
        <v>1110247</v>
      </c>
      <c r="N102" s="5">
        <v>1110247</v>
      </c>
      <c r="O102" s="5">
        <v>15</v>
      </c>
      <c r="P102" s="5">
        <v>299259</v>
      </c>
      <c r="Q102" s="5">
        <v>1133592</v>
      </c>
      <c r="R102" s="5">
        <v>1139633</v>
      </c>
      <c r="S102" s="5">
        <v>52.76</v>
      </c>
      <c r="T102" s="5">
        <v>52.79</v>
      </c>
      <c r="U102" s="5">
        <v>175104</v>
      </c>
      <c r="V102" s="5">
        <v>175104</v>
      </c>
      <c r="W102" s="5">
        <v>149717</v>
      </c>
      <c r="X102" s="5">
        <v>149717</v>
      </c>
      <c r="Y102" s="5">
        <v>3</v>
      </c>
      <c r="Z102" s="5">
        <v>3</v>
      </c>
      <c r="AA102" s="5">
        <v>5</v>
      </c>
      <c r="AB102" s="5">
        <v>5</v>
      </c>
      <c r="AC102" s="5">
        <v>0</v>
      </c>
      <c r="AD102" s="5" t="s">
        <v>172</v>
      </c>
      <c r="AE102" s="5"/>
      <c r="AF102" s="5"/>
      <c r="AG102" s="5"/>
      <c r="AH102" s="5"/>
      <c r="AI102" s="5"/>
      <c r="AJ102" s="5"/>
    </row>
    <row r="103" spans="1:36">
      <c r="A103" s="5" t="s">
        <v>7733</v>
      </c>
      <c r="B103" s="5" t="s">
        <v>6781</v>
      </c>
      <c r="C103" s="5">
        <v>17</v>
      </c>
      <c r="D103" s="5">
        <v>8</v>
      </c>
      <c r="E103" s="5">
        <v>7</v>
      </c>
      <c r="F103" s="5">
        <v>7</v>
      </c>
      <c r="G103" s="5">
        <v>6</v>
      </c>
      <c r="H103" s="5">
        <v>6</v>
      </c>
      <c r="I103" s="5">
        <v>1134237</v>
      </c>
      <c r="J103" s="5">
        <v>1128430</v>
      </c>
      <c r="K103" s="5">
        <v>1127408</v>
      </c>
      <c r="L103" s="5">
        <v>1127408</v>
      </c>
      <c r="M103" s="5">
        <v>1110637</v>
      </c>
      <c r="N103" s="5">
        <v>1110637</v>
      </c>
      <c r="O103" s="5">
        <v>14</v>
      </c>
      <c r="P103" s="5">
        <v>299365</v>
      </c>
      <c r="Q103" s="5">
        <v>1133126</v>
      </c>
      <c r="R103" s="5">
        <v>1139633</v>
      </c>
      <c r="S103" s="5">
        <v>52.75</v>
      </c>
      <c r="T103" s="5">
        <v>52.79</v>
      </c>
      <c r="U103" s="5">
        <v>175143</v>
      </c>
      <c r="V103" s="5">
        <v>175143</v>
      </c>
      <c r="W103" s="5">
        <v>139250</v>
      </c>
      <c r="X103" s="5">
        <v>139250</v>
      </c>
      <c r="Y103" s="5">
        <v>3</v>
      </c>
      <c r="Z103" s="5">
        <v>3</v>
      </c>
      <c r="AA103" s="5">
        <v>5</v>
      </c>
      <c r="AB103" s="5">
        <v>5</v>
      </c>
      <c r="AC103" s="5">
        <v>0</v>
      </c>
      <c r="AD103" s="5" t="s">
        <v>172</v>
      </c>
      <c r="AE103" s="5"/>
      <c r="AF103" s="5"/>
      <c r="AG103" s="5"/>
      <c r="AH103" s="5"/>
      <c r="AI103" s="5"/>
      <c r="AJ103" s="5"/>
    </row>
    <row r="104" spans="1:36">
      <c r="A104" s="5" t="s">
        <v>7734</v>
      </c>
      <c r="B104" s="5" t="s">
        <v>6782</v>
      </c>
      <c r="C104" s="5">
        <v>15</v>
      </c>
      <c r="D104" s="5">
        <v>8</v>
      </c>
      <c r="E104" s="5">
        <v>7</v>
      </c>
      <c r="F104" s="5">
        <v>7</v>
      </c>
      <c r="G104" s="5">
        <v>6</v>
      </c>
      <c r="H104" s="5">
        <v>6</v>
      </c>
      <c r="I104" s="5">
        <v>1133659</v>
      </c>
      <c r="J104" s="5">
        <v>1128275</v>
      </c>
      <c r="K104" s="5">
        <v>1127253</v>
      </c>
      <c r="L104" s="5">
        <v>1127253</v>
      </c>
      <c r="M104" s="5">
        <v>1110482</v>
      </c>
      <c r="N104" s="5">
        <v>1110482</v>
      </c>
      <c r="O104" s="5">
        <v>14</v>
      </c>
      <c r="P104" s="5">
        <v>299527</v>
      </c>
      <c r="Q104" s="5">
        <v>1133316</v>
      </c>
      <c r="R104" s="5">
        <v>1139633</v>
      </c>
      <c r="S104" s="5">
        <v>52.75</v>
      </c>
      <c r="T104" s="5">
        <v>52.79</v>
      </c>
      <c r="U104" s="5">
        <v>299160</v>
      </c>
      <c r="V104" s="5">
        <v>299160</v>
      </c>
      <c r="W104" s="5">
        <v>175097</v>
      </c>
      <c r="X104" s="5">
        <v>175097</v>
      </c>
      <c r="Y104" s="5">
        <v>2</v>
      </c>
      <c r="Z104" s="5">
        <v>2</v>
      </c>
      <c r="AA104" s="5">
        <v>4</v>
      </c>
      <c r="AB104" s="5">
        <v>4</v>
      </c>
      <c r="AC104" s="5">
        <v>0</v>
      </c>
      <c r="AD104" s="5" t="s">
        <v>172</v>
      </c>
      <c r="AE104" s="5"/>
      <c r="AF104" s="5"/>
      <c r="AG104" s="5"/>
      <c r="AH104" s="5"/>
      <c r="AI104" s="5"/>
      <c r="AJ104" s="5"/>
    </row>
    <row r="105" spans="1:36">
      <c r="A105" s="5" t="s">
        <v>7735</v>
      </c>
      <c r="B105" s="5" t="s">
        <v>6783</v>
      </c>
      <c r="C105" s="5">
        <v>18</v>
      </c>
      <c r="D105" s="5">
        <v>10</v>
      </c>
      <c r="E105" s="5">
        <v>9</v>
      </c>
      <c r="F105" s="5">
        <v>9</v>
      </c>
      <c r="G105" s="5">
        <v>8</v>
      </c>
      <c r="H105" s="5">
        <v>7</v>
      </c>
      <c r="I105" s="5">
        <v>1134788</v>
      </c>
      <c r="J105" s="5">
        <v>1128947</v>
      </c>
      <c r="K105" s="5">
        <v>1127925</v>
      </c>
      <c r="L105" s="5">
        <v>1127925</v>
      </c>
      <c r="M105" s="5">
        <v>1111208</v>
      </c>
      <c r="N105" s="5">
        <v>1075005</v>
      </c>
      <c r="O105" s="5">
        <v>16</v>
      </c>
      <c r="P105" s="5">
        <v>175262</v>
      </c>
      <c r="Q105" s="5">
        <v>1133846</v>
      </c>
      <c r="R105" s="5">
        <v>1139633</v>
      </c>
      <c r="S105" s="5">
        <v>52.76</v>
      </c>
      <c r="T105" s="5">
        <v>52.79</v>
      </c>
      <c r="U105" s="5">
        <v>150080</v>
      </c>
      <c r="V105" s="5">
        <v>150080</v>
      </c>
      <c r="W105" s="5">
        <v>138922</v>
      </c>
      <c r="X105" s="5">
        <v>138922</v>
      </c>
      <c r="Y105" s="5">
        <v>4</v>
      </c>
      <c r="Z105" s="5">
        <v>4</v>
      </c>
      <c r="AA105" s="5">
        <v>6</v>
      </c>
      <c r="AB105" s="5">
        <v>6</v>
      </c>
      <c r="AC105" s="5">
        <v>0</v>
      </c>
      <c r="AD105" s="5" t="s">
        <v>172</v>
      </c>
      <c r="AE105" s="5"/>
      <c r="AF105" s="5"/>
      <c r="AG105" s="5"/>
      <c r="AH105" s="5"/>
      <c r="AI105" s="5"/>
      <c r="AJ105" s="5"/>
    </row>
    <row r="106" spans="1:36">
      <c r="A106" s="5" t="s">
        <v>7745</v>
      </c>
      <c r="B106" s="5" t="s">
        <v>6793</v>
      </c>
      <c r="C106" s="5">
        <v>23</v>
      </c>
      <c r="D106" s="5">
        <v>14</v>
      </c>
      <c r="E106" s="5">
        <v>12</v>
      </c>
      <c r="F106" s="5">
        <v>11</v>
      </c>
      <c r="G106" s="5">
        <v>9</v>
      </c>
      <c r="H106" s="5">
        <v>7</v>
      </c>
      <c r="I106" s="5">
        <v>1128624</v>
      </c>
      <c r="J106" s="5">
        <v>1122965</v>
      </c>
      <c r="K106" s="5">
        <v>1120726</v>
      </c>
      <c r="L106" s="5">
        <v>1114309</v>
      </c>
      <c r="M106" s="5">
        <v>1085655</v>
      </c>
      <c r="N106" s="5">
        <v>1018324</v>
      </c>
      <c r="O106" s="5">
        <v>20</v>
      </c>
      <c r="P106" s="5">
        <v>376306</v>
      </c>
      <c r="Q106" s="5">
        <v>1127345</v>
      </c>
      <c r="R106" s="5">
        <v>1139633</v>
      </c>
      <c r="S106" s="5">
        <v>52.75</v>
      </c>
      <c r="T106" s="5">
        <v>52.79</v>
      </c>
      <c r="U106" s="5">
        <v>136220</v>
      </c>
      <c r="V106" s="5">
        <v>136220</v>
      </c>
      <c r="W106" s="5">
        <v>89238</v>
      </c>
      <c r="X106" s="5">
        <v>89238</v>
      </c>
      <c r="Y106" s="5">
        <v>3</v>
      </c>
      <c r="Z106" s="5">
        <v>3</v>
      </c>
      <c r="AA106" s="5">
        <v>5</v>
      </c>
      <c r="AB106" s="5">
        <v>5</v>
      </c>
      <c r="AC106" s="5">
        <v>0</v>
      </c>
      <c r="AD106" s="5" t="s">
        <v>172</v>
      </c>
      <c r="AE106" s="5"/>
      <c r="AF106" s="5"/>
      <c r="AG106" s="5"/>
      <c r="AH106" s="5"/>
      <c r="AI106" s="5"/>
      <c r="AJ106" s="5"/>
    </row>
    <row r="107" spans="1:36">
      <c r="A107" s="5" t="s">
        <v>7736</v>
      </c>
      <c r="B107" s="5" t="s">
        <v>6784</v>
      </c>
      <c r="C107" s="5">
        <v>13</v>
      </c>
      <c r="D107" s="5">
        <v>6</v>
      </c>
      <c r="E107" s="5">
        <v>5</v>
      </c>
      <c r="F107" s="5">
        <v>5</v>
      </c>
      <c r="G107" s="5">
        <v>4</v>
      </c>
      <c r="H107" s="5">
        <v>4</v>
      </c>
      <c r="I107" s="5">
        <v>1133589</v>
      </c>
      <c r="J107" s="5">
        <v>1128205</v>
      </c>
      <c r="K107" s="5">
        <v>1127183</v>
      </c>
      <c r="L107" s="5">
        <v>1127183</v>
      </c>
      <c r="M107" s="5">
        <v>1110412</v>
      </c>
      <c r="N107" s="5">
        <v>1110412</v>
      </c>
      <c r="O107" s="5">
        <v>12</v>
      </c>
      <c r="P107" s="5">
        <v>598840</v>
      </c>
      <c r="Q107" s="5">
        <v>1133246</v>
      </c>
      <c r="R107" s="5">
        <v>1139633</v>
      </c>
      <c r="S107" s="5">
        <v>52.75</v>
      </c>
      <c r="T107" s="5">
        <v>52.79</v>
      </c>
      <c r="U107" s="5">
        <v>598840</v>
      </c>
      <c r="V107" s="5">
        <v>598840</v>
      </c>
      <c r="W107" s="5">
        <v>175087</v>
      </c>
      <c r="X107" s="5">
        <v>175087</v>
      </c>
      <c r="Y107" s="5">
        <v>1</v>
      </c>
      <c r="Z107" s="5">
        <v>1</v>
      </c>
      <c r="AA107" s="5">
        <v>3</v>
      </c>
      <c r="AB107" s="5">
        <v>3</v>
      </c>
      <c r="AC107" s="5">
        <v>0</v>
      </c>
      <c r="AD107" s="5" t="s">
        <v>172</v>
      </c>
      <c r="AE107" s="5"/>
      <c r="AF107" s="5"/>
      <c r="AG107" s="5"/>
      <c r="AH107" s="5"/>
      <c r="AI107" s="5"/>
      <c r="AJ107" s="5"/>
    </row>
    <row r="108" spans="1:36">
      <c r="A108" s="5" t="s">
        <v>7737</v>
      </c>
      <c r="B108" s="5" t="s">
        <v>6785</v>
      </c>
      <c r="C108" s="5">
        <v>24</v>
      </c>
      <c r="D108" s="5">
        <v>14</v>
      </c>
      <c r="E108" s="5">
        <v>10</v>
      </c>
      <c r="F108" s="5">
        <v>9</v>
      </c>
      <c r="G108" s="5">
        <v>8</v>
      </c>
      <c r="H108" s="5">
        <v>5</v>
      </c>
      <c r="I108" s="5">
        <v>1128682</v>
      </c>
      <c r="J108" s="5">
        <v>1121555</v>
      </c>
      <c r="K108" s="5">
        <v>1114206</v>
      </c>
      <c r="L108" s="5">
        <v>1109053</v>
      </c>
      <c r="M108" s="5">
        <v>1093347</v>
      </c>
      <c r="N108" s="5">
        <v>969842</v>
      </c>
      <c r="O108" s="5">
        <v>22</v>
      </c>
      <c r="P108" s="5">
        <v>437536</v>
      </c>
      <c r="Q108" s="5">
        <v>1127741</v>
      </c>
      <c r="R108" s="5">
        <v>1139633</v>
      </c>
      <c r="S108" s="5">
        <v>52.75</v>
      </c>
      <c r="T108" s="5">
        <v>52.79</v>
      </c>
      <c r="U108" s="5">
        <v>173000</v>
      </c>
      <c r="V108" s="5">
        <v>173000</v>
      </c>
      <c r="W108" s="5">
        <v>126833</v>
      </c>
      <c r="X108" s="5">
        <v>126833</v>
      </c>
      <c r="Y108" s="5">
        <v>2</v>
      </c>
      <c r="Z108" s="5">
        <v>2</v>
      </c>
      <c r="AA108" s="5">
        <v>4</v>
      </c>
      <c r="AB108" s="5">
        <v>4</v>
      </c>
      <c r="AC108" s="5">
        <v>0</v>
      </c>
      <c r="AD108" s="5" t="s">
        <v>172</v>
      </c>
      <c r="AE108" s="5"/>
      <c r="AF108" s="5"/>
      <c r="AG108" s="5"/>
      <c r="AH108" s="5"/>
      <c r="AI108" s="5"/>
      <c r="AJ108" s="5"/>
    </row>
    <row r="109" spans="1:36">
      <c r="A109" s="5" t="s">
        <v>7738</v>
      </c>
      <c r="B109" s="5" t="s">
        <v>6786</v>
      </c>
      <c r="C109" s="5">
        <v>17</v>
      </c>
      <c r="D109" s="5">
        <v>7</v>
      </c>
      <c r="E109" s="5">
        <v>6</v>
      </c>
      <c r="F109" s="5">
        <v>6</v>
      </c>
      <c r="G109" s="5">
        <v>5</v>
      </c>
      <c r="H109" s="5">
        <v>5</v>
      </c>
      <c r="I109" s="5">
        <v>1134202</v>
      </c>
      <c r="J109" s="5">
        <v>1127481</v>
      </c>
      <c r="K109" s="5">
        <v>1126459</v>
      </c>
      <c r="L109" s="5">
        <v>1126459</v>
      </c>
      <c r="M109" s="5">
        <v>1109688</v>
      </c>
      <c r="N109" s="5">
        <v>1109688</v>
      </c>
      <c r="O109" s="5">
        <v>14</v>
      </c>
      <c r="P109" s="5">
        <v>449021</v>
      </c>
      <c r="Q109" s="5">
        <v>1133102</v>
      </c>
      <c r="R109" s="5">
        <v>1139633</v>
      </c>
      <c r="S109" s="5">
        <v>52.75</v>
      </c>
      <c r="T109" s="5">
        <v>52.79</v>
      </c>
      <c r="U109" s="5">
        <v>209059</v>
      </c>
      <c r="V109" s="5">
        <v>209059</v>
      </c>
      <c r="W109" s="5">
        <v>149950</v>
      </c>
      <c r="X109" s="5">
        <v>149950</v>
      </c>
      <c r="Y109" s="5">
        <v>2</v>
      </c>
      <c r="Z109" s="5">
        <v>2</v>
      </c>
      <c r="AA109" s="5">
        <v>4</v>
      </c>
      <c r="AB109" s="5">
        <v>4</v>
      </c>
      <c r="AC109" s="5">
        <v>0</v>
      </c>
      <c r="AD109" s="5" t="s">
        <v>172</v>
      </c>
      <c r="AE109" s="5"/>
      <c r="AF109" s="5"/>
      <c r="AG109" s="5"/>
      <c r="AH109" s="5"/>
      <c r="AI109" s="5"/>
      <c r="AJ109" s="5"/>
    </row>
    <row r="110" spans="1:36">
      <c r="A110" s="5" t="s">
        <v>7739</v>
      </c>
      <c r="B110" s="5" t="s">
        <v>6787</v>
      </c>
      <c r="C110" s="5">
        <v>34</v>
      </c>
      <c r="D110" s="5">
        <v>22</v>
      </c>
      <c r="E110" s="5">
        <v>15</v>
      </c>
      <c r="F110" s="5">
        <v>15</v>
      </c>
      <c r="G110" s="5">
        <v>14</v>
      </c>
      <c r="H110" s="5">
        <v>7</v>
      </c>
      <c r="I110" s="5">
        <v>1130344</v>
      </c>
      <c r="J110" s="5">
        <v>1123103</v>
      </c>
      <c r="K110" s="5">
        <v>1107342</v>
      </c>
      <c r="L110" s="5">
        <v>1107342</v>
      </c>
      <c r="M110" s="5">
        <v>1094486</v>
      </c>
      <c r="N110" s="5">
        <v>822837</v>
      </c>
      <c r="O110" s="5">
        <v>30</v>
      </c>
      <c r="P110" s="5">
        <v>176433</v>
      </c>
      <c r="Q110" s="5">
        <v>1128748</v>
      </c>
      <c r="R110" s="5">
        <v>1139633</v>
      </c>
      <c r="S110" s="5">
        <v>52.75</v>
      </c>
      <c r="T110" s="5">
        <v>52.79</v>
      </c>
      <c r="U110" s="5">
        <v>100985</v>
      </c>
      <c r="V110" s="5">
        <v>100985</v>
      </c>
      <c r="W110" s="5">
        <v>44533</v>
      </c>
      <c r="X110" s="5">
        <v>44533</v>
      </c>
      <c r="Y110" s="5">
        <v>5</v>
      </c>
      <c r="Z110" s="5">
        <v>5</v>
      </c>
      <c r="AA110" s="5">
        <v>8</v>
      </c>
      <c r="AB110" s="5">
        <v>8</v>
      </c>
      <c r="AC110" s="5">
        <v>0</v>
      </c>
      <c r="AD110" s="5" t="s">
        <v>172</v>
      </c>
      <c r="AE110" s="5"/>
      <c r="AF110" s="5"/>
      <c r="AG110" s="5"/>
      <c r="AH110" s="5"/>
      <c r="AI110" s="5"/>
      <c r="AJ110" s="5"/>
    </row>
    <row r="111" spans="1:36">
      <c r="A111" s="5" t="s">
        <v>7740</v>
      </c>
      <c r="B111" s="5" t="s">
        <v>6788</v>
      </c>
      <c r="C111" s="5">
        <v>19</v>
      </c>
      <c r="D111" s="5">
        <v>10</v>
      </c>
      <c r="E111" s="5">
        <v>9</v>
      </c>
      <c r="F111" s="5">
        <v>9</v>
      </c>
      <c r="G111" s="5">
        <v>8</v>
      </c>
      <c r="H111" s="5">
        <v>7</v>
      </c>
      <c r="I111" s="5">
        <v>1273292</v>
      </c>
      <c r="J111" s="5">
        <v>1267431</v>
      </c>
      <c r="K111" s="5">
        <v>1266409</v>
      </c>
      <c r="L111" s="5">
        <v>1266409</v>
      </c>
      <c r="M111" s="5">
        <v>1249640</v>
      </c>
      <c r="N111" s="5">
        <v>1211335</v>
      </c>
      <c r="O111" s="5">
        <v>16</v>
      </c>
      <c r="P111" s="5">
        <v>299384</v>
      </c>
      <c r="Q111" s="5">
        <v>1272117</v>
      </c>
      <c r="R111" s="5">
        <v>1139633</v>
      </c>
      <c r="S111" s="5">
        <v>52.73</v>
      </c>
      <c r="T111" s="5">
        <v>52.79</v>
      </c>
      <c r="U111" s="5">
        <v>175094</v>
      </c>
      <c r="V111" s="5">
        <v>175094</v>
      </c>
      <c r="W111" s="5">
        <v>139129</v>
      </c>
      <c r="X111" s="5">
        <v>139129</v>
      </c>
      <c r="Y111" s="5">
        <v>3</v>
      </c>
      <c r="Z111" s="5">
        <v>3</v>
      </c>
      <c r="AA111" s="5">
        <v>5</v>
      </c>
      <c r="AB111" s="5">
        <v>5</v>
      </c>
      <c r="AC111" s="5">
        <v>0</v>
      </c>
      <c r="AD111" s="5" t="s">
        <v>172</v>
      </c>
      <c r="AE111" s="5"/>
      <c r="AF111" s="5"/>
      <c r="AG111" s="5"/>
      <c r="AH111" s="5"/>
      <c r="AI111" s="5"/>
      <c r="AJ111" s="5"/>
    </row>
    <row r="112" spans="1:36">
      <c r="A112" s="5" t="s">
        <v>7741</v>
      </c>
      <c r="B112" s="5" t="s">
        <v>6789</v>
      </c>
      <c r="C112" s="5">
        <v>16</v>
      </c>
      <c r="D112" s="5">
        <v>8</v>
      </c>
      <c r="E112" s="5">
        <v>7</v>
      </c>
      <c r="F112" s="5">
        <v>7</v>
      </c>
      <c r="G112" s="5">
        <v>6</v>
      </c>
      <c r="H112" s="5">
        <v>6</v>
      </c>
      <c r="I112" s="5">
        <v>1133847</v>
      </c>
      <c r="J112" s="5">
        <v>1128936</v>
      </c>
      <c r="K112" s="5">
        <v>1127914</v>
      </c>
      <c r="L112" s="5">
        <v>1127914</v>
      </c>
      <c r="M112" s="5">
        <v>1111143</v>
      </c>
      <c r="N112" s="5">
        <v>1111143</v>
      </c>
      <c r="O112" s="5">
        <v>13</v>
      </c>
      <c r="P112" s="5">
        <v>300099</v>
      </c>
      <c r="Q112" s="5">
        <v>1132741</v>
      </c>
      <c r="R112" s="5">
        <v>1139633</v>
      </c>
      <c r="S112" s="5">
        <v>52.74</v>
      </c>
      <c r="T112" s="5">
        <v>52.79</v>
      </c>
      <c r="U112" s="5">
        <v>175948</v>
      </c>
      <c r="V112" s="5">
        <v>175948</v>
      </c>
      <c r="W112" s="5">
        <v>139118</v>
      </c>
      <c r="X112" s="5">
        <v>139118</v>
      </c>
      <c r="Y112" s="5">
        <v>3</v>
      </c>
      <c r="Z112" s="5">
        <v>3</v>
      </c>
      <c r="AA112" s="5">
        <v>5</v>
      </c>
      <c r="AB112" s="5">
        <v>5</v>
      </c>
      <c r="AC112" s="5">
        <v>0</v>
      </c>
      <c r="AD112" s="5" t="s">
        <v>172</v>
      </c>
      <c r="AE112" s="5"/>
      <c r="AF112" s="5"/>
      <c r="AG112" s="5"/>
      <c r="AH112" s="5"/>
      <c r="AI112" s="5"/>
      <c r="AJ112" s="5"/>
    </row>
    <row r="113" spans="1:36">
      <c r="A113" s="5" t="s">
        <v>7742</v>
      </c>
      <c r="B113" s="5" t="s">
        <v>6790</v>
      </c>
      <c r="C113" s="5">
        <v>16</v>
      </c>
      <c r="D113" s="5">
        <v>6</v>
      </c>
      <c r="E113" s="5">
        <v>5</v>
      </c>
      <c r="F113" s="5">
        <v>5</v>
      </c>
      <c r="G113" s="5">
        <v>4</v>
      </c>
      <c r="H113" s="5">
        <v>4</v>
      </c>
      <c r="I113" s="5">
        <v>1134210</v>
      </c>
      <c r="J113" s="5">
        <v>1127416</v>
      </c>
      <c r="K113" s="5">
        <v>1126394</v>
      </c>
      <c r="L113" s="5">
        <v>1126394</v>
      </c>
      <c r="M113" s="5">
        <v>1109622</v>
      </c>
      <c r="N113" s="5">
        <v>1109622</v>
      </c>
      <c r="O113" s="5">
        <v>13</v>
      </c>
      <c r="P113" s="5">
        <v>598856</v>
      </c>
      <c r="Q113" s="5">
        <v>1133035</v>
      </c>
      <c r="R113" s="5">
        <v>1139633</v>
      </c>
      <c r="S113" s="5">
        <v>52.75</v>
      </c>
      <c r="T113" s="5">
        <v>52.79</v>
      </c>
      <c r="U113" s="5">
        <v>598856</v>
      </c>
      <c r="V113" s="5">
        <v>598856</v>
      </c>
      <c r="W113" s="5">
        <v>175113</v>
      </c>
      <c r="X113" s="5">
        <v>175113</v>
      </c>
      <c r="Y113" s="5">
        <v>1</v>
      </c>
      <c r="Z113" s="5">
        <v>1</v>
      </c>
      <c r="AA113" s="5">
        <v>3</v>
      </c>
      <c r="AB113" s="5">
        <v>3</v>
      </c>
      <c r="AC113" s="5">
        <v>0</v>
      </c>
      <c r="AD113" s="5" t="s">
        <v>172</v>
      </c>
      <c r="AE113" s="5"/>
      <c r="AF113" s="5"/>
      <c r="AG113" s="5"/>
      <c r="AH113" s="5"/>
      <c r="AI113" s="5"/>
      <c r="AJ113" s="5"/>
    </row>
    <row r="114" spans="1:36">
      <c r="A114" s="5" t="s">
        <v>7743</v>
      </c>
      <c r="B114" s="5" t="s">
        <v>6791</v>
      </c>
      <c r="C114" s="5">
        <v>20</v>
      </c>
      <c r="D114" s="5">
        <v>8</v>
      </c>
      <c r="E114" s="5">
        <v>7</v>
      </c>
      <c r="F114" s="5">
        <v>7</v>
      </c>
      <c r="G114" s="5">
        <v>6</v>
      </c>
      <c r="H114" s="5">
        <v>6</v>
      </c>
      <c r="I114" s="5">
        <v>1134762</v>
      </c>
      <c r="J114" s="5">
        <v>1127680</v>
      </c>
      <c r="K114" s="5">
        <v>1126658</v>
      </c>
      <c r="L114" s="5">
        <v>1126658</v>
      </c>
      <c r="M114" s="5">
        <v>1109887</v>
      </c>
      <c r="N114" s="5">
        <v>1109887</v>
      </c>
      <c r="O114" s="5">
        <v>14</v>
      </c>
      <c r="P114" s="5">
        <v>298981</v>
      </c>
      <c r="Q114" s="5">
        <v>1132484</v>
      </c>
      <c r="R114" s="5">
        <v>1139633</v>
      </c>
      <c r="S114" s="5">
        <v>52.75</v>
      </c>
      <c r="T114" s="5">
        <v>52.79</v>
      </c>
      <c r="U114" s="5">
        <v>175132</v>
      </c>
      <c r="V114" s="5">
        <v>175132</v>
      </c>
      <c r="W114" s="5">
        <v>138970</v>
      </c>
      <c r="X114" s="5">
        <v>138970</v>
      </c>
      <c r="Y114" s="5">
        <v>3</v>
      </c>
      <c r="Z114" s="5">
        <v>3</v>
      </c>
      <c r="AA114" s="5">
        <v>5</v>
      </c>
      <c r="AB114" s="5">
        <v>5</v>
      </c>
      <c r="AC114" s="5">
        <v>0</v>
      </c>
      <c r="AD114" s="5" t="s">
        <v>172</v>
      </c>
      <c r="AE114" s="5"/>
      <c r="AF114" s="5"/>
      <c r="AG114" s="5"/>
      <c r="AH114" s="5"/>
      <c r="AI114" s="5"/>
      <c r="AJ114" s="5"/>
    </row>
    <row r="115" spans="1:36">
      <c r="A115" s="5" t="s">
        <v>7744</v>
      </c>
      <c r="B115" s="5" t="s">
        <v>6792</v>
      </c>
      <c r="C115" s="5">
        <v>18</v>
      </c>
      <c r="D115" s="5">
        <v>9</v>
      </c>
      <c r="E115" s="5">
        <v>8</v>
      </c>
      <c r="F115" s="5">
        <v>8</v>
      </c>
      <c r="G115" s="5">
        <v>7</v>
      </c>
      <c r="H115" s="5">
        <v>7</v>
      </c>
      <c r="I115" s="5">
        <v>1134022</v>
      </c>
      <c r="J115" s="5">
        <v>1127633</v>
      </c>
      <c r="K115" s="5">
        <v>1126611</v>
      </c>
      <c r="L115" s="5">
        <v>1126611</v>
      </c>
      <c r="M115" s="5">
        <v>1109840</v>
      </c>
      <c r="N115" s="5">
        <v>1109840</v>
      </c>
      <c r="O115" s="5">
        <v>16</v>
      </c>
      <c r="P115" s="5">
        <v>209067</v>
      </c>
      <c r="Q115" s="5">
        <v>1133224</v>
      </c>
      <c r="R115" s="5">
        <v>1139633</v>
      </c>
      <c r="S115" s="5">
        <v>52.75</v>
      </c>
      <c r="T115" s="5">
        <v>52.79</v>
      </c>
      <c r="U115" s="5">
        <v>160412</v>
      </c>
      <c r="V115" s="5">
        <v>160412</v>
      </c>
      <c r="W115" s="5">
        <v>139185</v>
      </c>
      <c r="X115" s="5">
        <v>139185</v>
      </c>
      <c r="Y115" s="5">
        <v>4</v>
      </c>
      <c r="Z115" s="5">
        <v>4</v>
      </c>
      <c r="AA115" s="5">
        <v>5</v>
      </c>
      <c r="AB115" s="5">
        <v>5</v>
      </c>
      <c r="AC115" s="5">
        <v>0</v>
      </c>
      <c r="AD115" s="5" t="s">
        <v>172</v>
      </c>
      <c r="AE115" s="5"/>
      <c r="AF115" s="5"/>
      <c r="AG115" s="5"/>
      <c r="AH115" s="5"/>
      <c r="AI115" s="5"/>
      <c r="AJ115" s="5"/>
    </row>
    <row r="116" spans="1:36">
      <c r="A116" s="5" t="s">
        <v>7746</v>
      </c>
      <c r="B116" s="5" t="s">
        <v>8593</v>
      </c>
      <c r="C116" s="5">
        <v>15</v>
      </c>
      <c r="D116" s="5">
        <v>7</v>
      </c>
      <c r="E116" s="5">
        <v>6</v>
      </c>
      <c r="F116" s="5">
        <v>6</v>
      </c>
      <c r="G116" s="5">
        <v>5</v>
      </c>
      <c r="H116" s="5">
        <v>5</v>
      </c>
      <c r="I116" s="5">
        <v>1133821</v>
      </c>
      <c r="J116" s="5">
        <v>1128326</v>
      </c>
      <c r="K116" s="5">
        <v>1127304</v>
      </c>
      <c r="L116" s="5">
        <v>1127304</v>
      </c>
      <c r="M116" s="5">
        <v>1110533</v>
      </c>
      <c r="N116" s="5">
        <v>1110533</v>
      </c>
      <c r="O116" s="5">
        <v>13</v>
      </c>
      <c r="P116" s="5">
        <v>438577</v>
      </c>
      <c r="Q116" s="5">
        <v>1133022</v>
      </c>
      <c r="R116" s="5">
        <v>1139633</v>
      </c>
      <c r="S116" s="5">
        <v>52.75</v>
      </c>
      <c r="T116" s="5">
        <v>52.79</v>
      </c>
      <c r="U116" s="5">
        <v>208973</v>
      </c>
      <c r="V116" s="5">
        <v>208973</v>
      </c>
      <c r="W116" s="5">
        <v>160414</v>
      </c>
      <c r="X116" s="5">
        <v>160414</v>
      </c>
      <c r="Y116" s="5">
        <v>2</v>
      </c>
      <c r="Z116" s="5">
        <v>2</v>
      </c>
      <c r="AA116" s="5">
        <v>4</v>
      </c>
      <c r="AB116" s="5">
        <v>4</v>
      </c>
      <c r="AC116" s="5">
        <v>0</v>
      </c>
      <c r="AD116" s="5" t="s">
        <v>172</v>
      </c>
      <c r="AE116" s="5"/>
      <c r="AF116" s="5"/>
      <c r="AG116" s="5"/>
      <c r="AH116" s="5"/>
      <c r="AI116" s="5"/>
      <c r="AJ116" s="5"/>
    </row>
    <row r="117" spans="1:36">
      <c r="A117" s="5" t="s">
        <v>7747</v>
      </c>
      <c r="B117" s="5" t="s">
        <v>6794</v>
      </c>
      <c r="C117" s="5">
        <v>15</v>
      </c>
      <c r="D117" s="5">
        <v>8</v>
      </c>
      <c r="E117" s="5">
        <v>7</v>
      </c>
      <c r="F117" s="5">
        <v>7</v>
      </c>
      <c r="G117" s="5">
        <v>6</v>
      </c>
      <c r="H117" s="5">
        <v>6</v>
      </c>
      <c r="I117" s="5">
        <v>1133812</v>
      </c>
      <c r="J117" s="5">
        <v>1128438</v>
      </c>
      <c r="K117" s="5">
        <v>1127416</v>
      </c>
      <c r="L117" s="5">
        <v>1127416</v>
      </c>
      <c r="M117" s="5">
        <v>1110645</v>
      </c>
      <c r="N117" s="5">
        <v>1110645</v>
      </c>
      <c r="O117" s="5">
        <v>14</v>
      </c>
      <c r="P117" s="5">
        <v>299663</v>
      </c>
      <c r="Q117" s="5">
        <v>1133469</v>
      </c>
      <c r="R117" s="5">
        <v>1139633</v>
      </c>
      <c r="S117" s="5">
        <v>52.75</v>
      </c>
      <c r="T117" s="5">
        <v>52.79</v>
      </c>
      <c r="U117" s="5">
        <v>175169</v>
      </c>
      <c r="V117" s="5">
        <v>175169</v>
      </c>
      <c r="W117" s="5">
        <v>138900</v>
      </c>
      <c r="X117" s="5">
        <v>138900</v>
      </c>
      <c r="Y117" s="5">
        <v>3</v>
      </c>
      <c r="Z117" s="5">
        <v>3</v>
      </c>
      <c r="AA117" s="5">
        <v>5</v>
      </c>
      <c r="AB117" s="5">
        <v>5</v>
      </c>
      <c r="AC117" s="5">
        <v>0</v>
      </c>
      <c r="AD117" s="5" t="s">
        <v>172</v>
      </c>
      <c r="AE117" s="5"/>
      <c r="AF117" s="5"/>
      <c r="AG117" s="5"/>
      <c r="AH117" s="5"/>
      <c r="AI117" s="5"/>
      <c r="AJ117" s="5"/>
    </row>
    <row r="118" spans="1:36">
      <c r="A118" s="5" t="s">
        <v>7748</v>
      </c>
      <c r="B118" s="5" t="s">
        <v>6795</v>
      </c>
      <c r="C118" s="5">
        <v>17</v>
      </c>
      <c r="D118" s="5">
        <v>8</v>
      </c>
      <c r="E118" s="5">
        <v>7</v>
      </c>
      <c r="F118" s="5">
        <v>7</v>
      </c>
      <c r="G118" s="5">
        <v>6</v>
      </c>
      <c r="H118" s="5">
        <v>5</v>
      </c>
      <c r="I118" s="5">
        <v>1134195</v>
      </c>
      <c r="J118" s="5">
        <v>1127805</v>
      </c>
      <c r="K118" s="5">
        <v>1126783</v>
      </c>
      <c r="L118" s="5">
        <v>1126783</v>
      </c>
      <c r="M118" s="5">
        <v>1110012</v>
      </c>
      <c r="N118" s="5">
        <v>1064283</v>
      </c>
      <c r="O118" s="5">
        <v>15</v>
      </c>
      <c r="P118" s="5">
        <v>438449</v>
      </c>
      <c r="Q118" s="5">
        <v>1133397</v>
      </c>
      <c r="R118" s="5">
        <v>1139633</v>
      </c>
      <c r="S118" s="5">
        <v>52.75</v>
      </c>
      <c r="T118" s="5">
        <v>52.79</v>
      </c>
      <c r="U118" s="5">
        <v>209247</v>
      </c>
      <c r="V118" s="5">
        <v>209247</v>
      </c>
      <c r="W118" s="5">
        <v>129463</v>
      </c>
      <c r="X118" s="5">
        <v>129463</v>
      </c>
      <c r="Y118" s="5">
        <v>2</v>
      </c>
      <c r="Z118" s="5">
        <v>2</v>
      </c>
      <c r="AA118" s="5">
        <v>4</v>
      </c>
      <c r="AB118" s="5">
        <v>4</v>
      </c>
      <c r="AC118" s="5">
        <v>0</v>
      </c>
      <c r="AD118" s="5" t="s">
        <v>172</v>
      </c>
      <c r="AE118" s="5"/>
      <c r="AF118" s="5"/>
      <c r="AG118" s="5"/>
      <c r="AH118" s="5"/>
      <c r="AI118" s="5"/>
      <c r="AJ118" s="5"/>
    </row>
    <row r="119" spans="1:36">
      <c r="A119" s="5" t="s">
        <v>7749</v>
      </c>
      <c r="B119" s="5" t="s">
        <v>6796</v>
      </c>
      <c r="C119" s="5">
        <v>18</v>
      </c>
      <c r="D119" s="5">
        <v>9</v>
      </c>
      <c r="E119" s="5">
        <v>8</v>
      </c>
      <c r="F119" s="5">
        <v>8</v>
      </c>
      <c r="G119" s="5">
        <v>7</v>
      </c>
      <c r="H119" s="5">
        <v>7</v>
      </c>
      <c r="I119" s="5">
        <v>1134306</v>
      </c>
      <c r="J119" s="5">
        <v>1128483</v>
      </c>
      <c r="K119" s="5">
        <v>1127461</v>
      </c>
      <c r="L119" s="5">
        <v>1127461</v>
      </c>
      <c r="M119" s="5">
        <v>1110690</v>
      </c>
      <c r="N119" s="5">
        <v>1110690</v>
      </c>
      <c r="O119" s="5">
        <v>15</v>
      </c>
      <c r="P119" s="5">
        <v>223777</v>
      </c>
      <c r="Q119" s="5">
        <v>1133170</v>
      </c>
      <c r="R119" s="5">
        <v>1139633</v>
      </c>
      <c r="S119" s="5">
        <v>52.75</v>
      </c>
      <c r="T119" s="5">
        <v>52.79</v>
      </c>
      <c r="U119" s="5">
        <v>175134</v>
      </c>
      <c r="V119" s="5">
        <v>175134</v>
      </c>
      <c r="W119" s="5">
        <v>139244</v>
      </c>
      <c r="X119" s="5">
        <v>139244</v>
      </c>
      <c r="Y119" s="5">
        <v>3</v>
      </c>
      <c r="Z119" s="5">
        <v>3</v>
      </c>
      <c r="AA119" s="5">
        <v>5</v>
      </c>
      <c r="AB119" s="5">
        <v>5</v>
      </c>
      <c r="AC119" s="5">
        <v>0</v>
      </c>
      <c r="AD119" s="5" t="s">
        <v>172</v>
      </c>
      <c r="AE119" s="5"/>
      <c r="AF119" s="5"/>
      <c r="AG119" s="5"/>
      <c r="AH119" s="5"/>
      <c r="AI119" s="5"/>
      <c r="AJ119" s="5"/>
    </row>
    <row r="120" spans="1:36">
      <c r="A120" s="5" t="s">
        <v>7750</v>
      </c>
      <c r="B120" s="5" t="s">
        <v>6797</v>
      </c>
      <c r="C120" s="5">
        <v>18</v>
      </c>
      <c r="D120" s="5">
        <v>10</v>
      </c>
      <c r="E120" s="5">
        <v>9</v>
      </c>
      <c r="F120" s="5">
        <v>9</v>
      </c>
      <c r="G120" s="5">
        <v>8</v>
      </c>
      <c r="H120" s="5">
        <v>7</v>
      </c>
      <c r="I120" s="5">
        <v>1133797</v>
      </c>
      <c r="J120" s="5">
        <v>1128312</v>
      </c>
      <c r="K120" s="5">
        <v>1127290</v>
      </c>
      <c r="L120" s="5">
        <v>1127290</v>
      </c>
      <c r="M120" s="5">
        <v>1110519</v>
      </c>
      <c r="N120" s="5">
        <v>1072994</v>
      </c>
      <c r="O120" s="5">
        <v>16</v>
      </c>
      <c r="P120" s="5">
        <v>236174</v>
      </c>
      <c r="Q120" s="5">
        <v>1132999</v>
      </c>
      <c r="R120" s="5">
        <v>1139633</v>
      </c>
      <c r="S120" s="5">
        <v>52.75</v>
      </c>
      <c r="T120" s="5">
        <v>52.79</v>
      </c>
      <c r="U120" s="5">
        <v>175951</v>
      </c>
      <c r="V120" s="5">
        <v>175951</v>
      </c>
      <c r="W120" s="5">
        <v>139062</v>
      </c>
      <c r="X120" s="5">
        <v>139062</v>
      </c>
      <c r="Y120" s="5">
        <v>3</v>
      </c>
      <c r="Z120" s="5">
        <v>3</v>
      </c>
      <c r="AA120" s="5">
        <v>5</v>
      </c>
      <c r="AB120" s="5">
        <v>5</v>
      </c>
      <c r="AC120" s="5">
        <v>0</v>
      </c>
      <c r="AD120" s="5" t="s">
        <v>172</v>
      </c>
      <c r="AE120" s="5"/>
      <c r="AF120" s="5"/>
      <c r="AG120" s="5"/>
      <c r="AH120" s="5"/>
      <c r="AI120" s="5"/>
      <c r="AJ120" s="5"/>
    </row>
    <row r="121" spans="1:36">
      <c r="A121" s="5" t="s">
        <v>7751</v>
      </c>
      <c r="B121" s="5" t="s">
        <v>6798</v>
      </c>
      <c r="C121" s="5">
        <v>18</v>
      </c>
      <c r="D121" s="5">
        <v>8</v>
      </c>
      <c r="E121" s="5">
        <v>6</v>
      </c>
      <c r="F121" s="5">
        <v>6</v>
      </c>
      <c r="G121" s="5">
        <v>5</v>
      </c>
      <c r="H121" s="5">
        <v>5</v>
      </c>
      <c r="I121" s="5">
        <v>1134012</v>
      </c>
      <c r="J121" s="5">
        <v>1127279</v>
      </c>
      <c r="K121" s="5">
        <v>1122937</v>
      </c>
      <c r="L121" s="5">
        <v>1122937</v>
      </c>
      <c r="M121" s="5">
        <v>1109287</v>
      </c>
      <c r="N121" s="5">
        <v>1109287</v>
      </c>
      <c r="O121" s="5">
        <v>15</v>
      </c>
      <c r="P121" s="5">
        <v>299348</v>
      </c>
      <c r="Q121" s="5">
        <v>1132870</v>
      </c>
      <c r="R121" s="5">
        <v>1139633</v>
      </c>
      <c r="S121" s="5">
        <v>52.75</v>
      </c>
      <c r="T121" s="5">
        <v>52.79</v>
      </c>
      <c r="U121" s="5">
        <v>299116</v>
      </c>
      <c r="V121" s="5">
        <v>299116</v>
      </c>
      <c r="W121" s="5">
        <v>175092</v>
      </c>
      <c r="X121" s="5">
        <v>175092</v>
      </c>
      <c r="Y121" s="5">
        <v>2</v>
      </c>
      <c r="Z121" s="5">
        <v>2</v>
      </c>
      <c r="AA121" s="5">
        <v>4</v>
      </c>
      <c r="AB121" s="5">
        <v>4</v>
      </c>
      <c r="AC121" s="5">
        <v>0</v>
      </c>
      <c r="AD121" s="5" t="s">
        <v>172</v>
      </c>
      <c r="AE121" s="5"/>
      <c r="AF121" s="5"/>
      <c r="AG121" s="5"/>
      <c r="AH121" s="5"/>
      <c r="AI121" s="5"/>
      <c r="AJ121" s="5"/>
    </row>
    <row r="122" spans="1:36">
      <c r="A122" s="5" t="s">
        <v>7752</v>
      </c>
      <c r="B122" s="5" t="s">
        <v>6799</v>
      </c>
      <c r="C122" s="5">
        <v>20</v>
      </c>
      <c r="D122" s="5">
        <v>10</v>
      </c>
      <c r="E122" s="5">
        <v>8</v>
      </c>
      <c r="F122" s="5">
        <v>8</v>
      </c>
      <c r="G122" s="5">
        <v>7</v>
      </c>
      <c r="H122" s="5">
        <v>7</v>
      </c>
      <c r="I122" s="5">
        <v>1134568</v>
      </c>
      <c r="J122" s="5">
        <v>1128842</v>
      </c>
      <c r="K122" s="5">
        <v>1126808</v>
      </c>
      <c r="L122" s="5">
        <v>1126808</v>
      </c>
      <c r="M122" s="5">
        <v>1110128</v>
      </c>
      <c r="N122" s="5">
        <v>1110128</v>
      </c>
      <c r="O122" s="5">
        <v>15</v>
      </c>
      <c r="P122" s="5">
        <v>209023</v>
      </c>
      <c r="Q122" s="5">
        <v>1132648</v>
      </c>
      <c r="R122" s="5">
        <v>1139633</v>
      </c>
      <c r="S122" s="5">
        <v>52.75</v>
      </c>
      <c r="T122" s="5">
        <v>52.79</v>
      </c>
      <c r="U122" s="5">
        <v>149944</v>
      </c>
      <c r="V122" s="5">
        <v>149944</v>
      </c>
      <c r="W122" s="5">
        <v>138911</v>
      </c>
      <c r="X122" s="5">
        <v>138911</v>
      </c>
      <c r="Y122" s="5">
        <v>4</v>
      </c>
      <c r="Z122" s="5">
        <v>4</v>
      </c>
      <c r="AA122" s="5">
        <v>6</v>
      </c>
      <c r="AB122" s="5">
        <v>6</v>
      </c>
      <c r="AC122" s="5">
        <v>0</v>
      </c>
      <c r="AD122" s="5" t="s">
        <v>172</v>
      </c>
      <c r="AE122" s="5"/>
      <c r="AF122" s="5"/>
      <c r="AG122" s="5"/>
      <c r="AH122" s="5"/>
      <c r="AI122" s="5"/>
      <c r="AJ122" s="5"/>
    </row>
    <row r="123" spans="1:36">
      <c r="A123" s="5" t="s">
        <v>7753</v>
      </c>
      <c r="B123" s="5" t="s">
        <v>6800</v>
      </c>
      <c r="C123" s="5">
        <v>32</v>
      </c>
      <c r="D123" s="5">
        <v>24</v>
      </c>
      <c r="E123" s="5">
        <v>20</v>
      </c>
      <c r="F123" s="5">
        <v>19</v>
      </c>
      <c r="G123" s="5">
        <v>13</v>
      </c>
      <c r="H123" s="5">
        <v>7</v>
      </c>
      <c r="I123" s="5">
        <v>1129649</v>
      </c>
      <c r="J123" s="5">
        <v>1124047</v>
      </c>
      <c r="K123" s="5">
        <v>1116710</v>
      </c>
      <c r="L123" s="5">
        <v>1110347</v>
      </c>
      <c r="M123" s="5">
        <v>982263</v>
      </c>
      <c r="N123" s="5">
        <v>769122</v>
      </c>
      <c r="O123" s="5">
        <v>30</v>
      </c>
      <c r="P123" s="5">
        <v>148982</v>
      </c>
      <c r="Q123" s="5">
        <v>1128708</v>
      </c>
      <c r="R123" s="5">
        <v>1139633</v>
      </c>
      <c r="S123" s="5">
        <v>52.75</v>
      </c>
      <c r="T123" s="5">
        <v>52.79</v>
      </c>
      <c r="U123" s="5">
        <v>90664</v>
      </c>
      <c r="V123" s="5">
        <v>90664</v>
      </c>
      <c r="W123" s="5">
        <v>37075</v>
      </c>
      <c r="X123" s="5">
        <v>37075</v>
      </c>
      <c r="Y123" s="5">
        <v>5</v>
      </c>
      <c r="Z123" s="5">
        <v>5</v>
      </c>
      <c r="AA123" s="5">
        <v>10</v>
      </c>
      <c r="AB123" s="5">
        <v>10</v>
      </c>
      <c r="AC123" s="5">
        <v>0</v>
      </c>
      <c r="AD123" s="5" t="s">
        <v>172</v>
      </c>
      <c r="AE123" s="5"/>
      <c r="AF123" s="5"/>
      <c r="AG123" s="5"/>
      <c r="AH123" s="5"/>
      <c r="AI123" s="5"/>
      <c r="AJ123" s="5"/>
    </row>
    <row r="124" spans="1:36">
      <c r="A124" s="5" t="s">
        <v>7757</v>
      </c>
      <c r="B124" s="5" t="s">
        <v>6804</v>
      </c>
      <c r="C124" s="5">
        <v>272</v>
      </c>
      <c r="D124" s="5">
        <v>219</v>
      </c>
      <c r="E124" s="5">
        <v>78</v>
      </c>
      <c r="F124" s="5">
        <v>28</v>
      </c>
      <c r="G124" s="5">
        <v>3</v>
      </c>
      <c r="H124" s="5">
        <v>0</v>
      </c>
      <c r="I124" s="5">
        <v>1149756</v>
      </c>
      <c r="J124" s="5">
        <v>1117384</v>
      </c>
      <c r="K124" s="5">
        <v>733707</v>
      </c>
      <c r="L124" s="5">
        <v>401471</v>
      </c>
      <c r="M124" s="5">
        <v>81957</v>
      </c>
      <c r="N124" s="5">
        <v>0</v>
      </c>
      <c r="O124" s="5">
        <v>253</v>
      </c>
      <c r="P124" s="5">
        <v>28951</v>
      </c>
      <c r="Q124" s="5">
        <v>1142431</v>
      </c>
      <c r="R124" s="5">
        <v>1139633</v>
      </c>
      <c r="S124" s="5">
        <v>52.72</v>
      </c>
      <c r="T124" s="5">
        <v>52.79</v>
      </c>
      <c r="U124" s="5">
        <v>6659</v>
      </c>
      <c r="V124" s="5">
        <v>6659</v>
      </c>
      <c r="W124" s="5">
        <v>3907</v>
      </c>
      <c r="X124" s="5">
        <v>3909</v>
      </c>
      <c r="Y124" s="5">
        <v>49</v>
      </c>
      <c r="Z124" s="5">
        <v>49</v>
      </c>
      <c r="AA124" s="5">
        <v>106</v>
      </c>
      <c r="AB124" s="5">
        <v>105</v>
      </c>
      <c r="AC124" s="5">
        <v>0</v>
      </c>
      <c r="AD124" s="5" t="s">
        <v>172</v>
      </c>
      <c r="AE124" s="5"/>
      <c r="AF124" s="5"/>
      <c r="AG124" s="5"/>
      <c r="AH124" s="5"/>
      <c r="AI124" s="5"/>
      <c r="AJ124" s="5"/>
    </row>
    <row r="125" spans="1:36">
      <c r="A125" s="5" t="s">
        <v>7754</v>
      </c>
      <c r="B125" s="5" t="s">
        <v>6801</v>
      </c>
      <c r="C125" s="5">
        <v>19</v>
      </c>
      <c r="D125" s="5">
        <v>8</v>
      </c>
      <c r="E125" s="5">
        <v>6</v>
      </c>
      <c r="F125" s="5">
        <v>6</v>
      </c>
      <c r="G125" s="5">
        <v>5</v>
      </c>
      <c r="H125" s="5">
        <v>5</v>
      </c>
      <c r="I125" s="5">
        <v>1134267</v>
      </c>
      <c r="J125" s="5">
        <v>1127261</v>
      </c>
      <c r="K125" s="5">
        <v>1121699</v>
      </c>
      <c r="L125" s="5">
        <v>1121699</v>
      </c>
      <c r="M125" s="5">
        <v>1109414</v>
      </c>
      <c r="N125" s="5">
        <v>1109414</v>
      </c>
      <c r="O125" s="5">
        <v>15</v>
      </c>
      <c r="P125" s="5">
        <v>299481</v>
      </c>
      <c r="Q125" s="5">
        <v>1132843</v>
      </c>
      <c r="R125" s="5">
        <v>1139633</v>
      </c>
      <c r="S125" s="5">
        <v>52.75</v>
      </c>
      <c r="T125" s="5">
        <v>52.79</v>
      </c>
      <c r="U125" s="5">
        <v>299221</v>
      </c>
      <c r="V125" s="5">
        <v>299221</v>
      </c>
      <c r="W125" s="5">
        <v>175101</v>
      </c>
      <c r="X125" s="5">
        <v>175101</v>
      </c>
      <c r="Y125" s="5">
        <v>2</v>
      </c>
      <c r="Z125" s="5">
        <v>2</v>
      </c>
      <c r="AA125" s="5">
        <v>4</v>
      </c>
      <c r="AB125" s="5">
        <v>4</v>
      </c>
      <c r="AC125" s="5">
        <v>0</v>
      </c>
      <c r="AD125" s="5" t="s">
        <v>172</v>
      </c>
      <c r="AE125" s="5"/>
      <c r="AF125" s="5"/>
      <c r="AG125" s="5"/>
      <c r="AH125" s="5"/>
      <c r="AI125" s="5"/>
      <c r="AJ125" s="5"/>
    </row>
    <row r="126" spans="1:36">
      <c r="A126" s="5" t="s">
        <v>7755</v>
      </c>
      <c r="B126" s="5" t="s">
        <v>6802</v>
      </c>
      <c r="C126" s="5">
        <v>21</v>
      </c>
      <c r="D126" s="5">
        <v>11</v>
      </c>
      <c r="E126" s="5">
        <v>9</v>
      </c>
      <c r="F126" s="5">
        <v>8</v>
      </c>
      <c r="G126" s="5">
        <v>7</v>
      </c>
      <c r="H126" s="5">
        <v>6</v>
      </c>
      <c r="I126" s="5">
        <v>1135565</v>
      </c>
      <c r="J126" s="5">
        <v>1129639</v>
      </c>
      <c r="K126" s="5">
        <v>1126775</v>
      </c>
      <c r="L126" s="5">
        <v>1121606</v>
      </c>
      <c r="M126" s="5">
        <v>1109790</v>
      </c>
      <c r="N126" s="5">
        <v>1081845</v>
      </c>
      <c r="O126" s="5">
        <v>16</v>
      </c>
      <c r="P126" s="5">
        <v>299356</v>
      </c>
      <c r="Q126" s="5">
        <v>1133611</v>
      </c>
      <c r="R126" s="5">
        <v>1139633</v>
      </c>
      <c r="S126" s="5">
        <v>52.75</v>
      </c>
      <c r="T126" s="5">
        <v>52.79</v>
      </c>
      <c r="U126" s="5">
        <v>175104</v>
      </c>
      <c r="V126" s="5">
        <v>175104</v>
      </c>
      <c r="W126" s="5">
        <v>139146</v>
      </c>
      <c r="X126" s="5">
        <v>139146</v>
      </c>
      <c r="Y126" s="5">
        <v>3</v>
      </c>
      <c r="Z126" s="5">
        <v>3</v>
      </c>
      <c r="AA126" s="5">
        <v>5</v>
      </c>
      <c r="AB126" s="5">
        <v>5</v>
      </c>
      <c r="AC126" s="5">
        <v>0</v>
      </c>
      <c r="AD126" s="5" t="s">
        <v>172</v>
      </c>
      <c r="AE126" s="5"/>
      <c r="AF126" s="5"/>
      <c r="AG126" s="5"/>
      <c r="AH126" s="5"/>
      <c r="AI126" s="5"/>
      <c r="AJ126" s="5"/>
    </row>
    <row r="127" spans="1:36">
      <c r="A127" s="5" t="s">
        <v>7756</v>
      </c>
      <c r="B127" s="5" t="s">
        <v>6803</v>
      </c>
      <c r="C127" s="5">
        <v>16</v>
      </c>
      <c r="D127" s="5">
        <v>7</v>
      </c>
      <c r="E127" s="5">
        <v>5</v>
      </c>
      <c r="F127" s="5">
        <v>5</v>
      </c>
      <c r="G127" s="5">
        <v>4</v>
      </c>
      <c r="H127" s="5">
        <v>4</v>
      </c>
      <c r="I127" s="5">
        <v>1134352</v>
      </c>
      <c r="J127" s="5">
        <v>1128267</v>
      </c>
      <c r="K127" s="5">
        <v>1123553</v>
      </c>
      <c r="L127" s="5">
        <v>1123553</v>
      </c>
      <c r="M127" s="5">
        <v>1106782</v>
      </c>
      <c r="N127" s="5">
        <v>1106782</v>
      </c>
      <c r="O127" s="5">
        <v>13</v>
      </c>
      <c r="P127" s="5">
        <v>598805</v>
      </c>
      <c r="Q127" s="5">
        <v>1133246</v>
      </c>
      <c r="R127" s="5">
        <v>1139633</v>
      </c>
      <c r="S127" s="5">
        <v>52.75</v>
      </c>
      <c r="T127" s="5">
        <v>52.79</v>
      </c>
      <c r="U127" s="5">
        <v>598805</v>
      </c>
      <c r="V127" s="5">
        <v>598805</v>
      </c>
      <c r="W127" s="5">
        <v>172429</v>
      </c>
      <c r="X127" s="5">
        <v>172429</v>
      </c>
      <c r="Y127" s="5">
        <v>1</v>
      </c>
      <c r="Z127" s="5">
        <v>1</v>
      </c>
      <c r="AA127" s="5">
        <v>3</v>
      </c>
      <c r="AB127" s="5">
        <v>3</v>
      </c>
      <c r="AC127" s="5">
        <v>0</v>
      </c>
      <c r="AD127" s="5" t="s">
        <v>172</v>
      </c>
      <c r="AE127" s="5"/>
      <c r="AF127" s="5"/>
      <c r="AG127" s="5"/>
      <c r="AH127" s="5"/>
      <c r="AI127" s="5"/>
      <c r="AJ127" s="5"/>
    </row>
    <row r="128" spans="1:36">
      <c r="A128" s="5" t="s">
        <v>7758</v>
      </c>
      <c r="B128" s="5" t="s">
        <v>6805</v>
      </c>
      <c r="C128" s="5">
        <v>23</v>
      </c>
      <c r="D128" s="5">
        <v>10</v>
      </c>
      <c r="E128" s="5">
        <v>9</v>
      </c>
      <c r="F128" s="5">
        <v>8</v>
      </c>
      <c r="G128" s="5">
        <v>7</v>
      </c>
      <c r="H128" s="5">
        <v>6</v>
      </c>
      <c r="I128" s="5">
        <v>1135248</v>
      </c>
      <c r="J128" s="5">
        <v>1127354</v>
      </c>
      <c r="K128" s="5">
        <v>1126332</v>
      </c>
      <c r="L128" s="5">
        <v>1121263</v>
      </c>
      <c r="M128" s="5">
        <v>1109640</v>
      </c>
      <c r="N128" s="5">
        <v>1073549</v>
      </c>
      <c r="O128" s="5">
        <v>17</v>
      </c>
      <c r="P128" s="5">
        <v>299350</v>
      </c>
      <c r="Q128" s="5">
        <v>1132970</v>
      </c>
      <c r="R128" s="5">
        <v>1139633</v>
      </c>
      <c r="S128" s="5">
        <v>52.75</v>
      </c>
      <c r="T128" s="5">
        <v>52.79</v>
      </c>
      <c r="U128" s="5">
        <v>173018</v>
      </c>
      <c r="V128" s="5">
        <v>173018</v>
      </c>
      <c r="W128" s="5">
        <v>139064</v>
      </c>
      <c r="X128" s="5">
        <v>139064</v>
      </c>
      <c r="Y128" s="5">
        <v>3</v>
      </c>
      <c r="Z128" s="5">
        <v>3</v>
      </c>
      <c r="AA128" s="5">
        <v>5</v>
      </c>
      <c r="AB128" s="5">
        <v>5</v>
      </c>
      <c r="AC128" s="5">
        <v>0</v>
      </c>
      <c r="AD128" s="5" t="s">
        <v>172</v>
      </c>
      <c r="AE128" s="5"/>
      <c r="AF128" s="5"/>
      <c r="AG128" s="5"/>
      <c r="AH128" s="5"/>
      <c r="AI128" s="5"/>
      <c r="AJ128" s="5"/>
    </row>
    <row r="129" spans="1:36">
      <c r="A129" s="5" t="s">
        <v>7759</v>
      </c>
      <c r="B129" s="5" t="s">
        <v>6806</v>
      </c>
      <c r="C129" s="5">
        <v>19</v>
      </c>
      <c r="D129" s="5">
        <v>9</v>
      </c>
      <c r="E129" s="5">
        <v>8</v>
      </c>
      <c r="F129" s="5">
        <v>8</v>
      </c>
      <c r="G129" s="5">
        <v>7</v>
      </c>
      <c r="H129" s="5">
        <v>7</v>
      </c>
      <c r="I129" s="5">
        <v>1134476</v>
      </c>
      <c r="J129" s="5">
        <v>1128325</v>
      </c>
      <c r="K129" s="5">
        <v>1127303</v>
      </c>
      <c r="L129" s="5">
        <v>1127303</v>
      </c>
      <c r="M129" s="5">
        <v>1110532</v>
      </c>
      <c r="N129" s="5">
        <v>1110532</v>
      </c>
      <c r="O129" s="5">
        <v>15</v>
      </c>
      <c r="P129" s="5">
        <v>209067</v>
      </c>
      <c r="Q129" s="5">
        <v>1133021</v>
      </c>
      <c r="R129" s="5">
        <v>1139633</v>
      </c>
      <c r="S129" s="5">
        <v>52.75</v>
      </c>
      <c r="T129" s="5">
        <v>52.79</v>
      </c>
      <c r="U129" s="5">
        <v>150004</v>
      </c>
      <c r="V129" s="5">
        <v>150004</v>
      </c>
      <c r="W129" s="5">
        <v>139195</v>
      </c>
      <c r="X129" s="5">
        <v>139195</v>
      </c>
      <c r="Y129" s="5">
        <v>4</v>
      </c>
      <c r="Z129" s="5">
        <v>4</v>
      </c>
      <c r="AA129" s="5">
        <v>6</v>
      </c>
      <c r="AB129" s="5">
        <v>6</v>
      </c>
      <c r="AC129" s="5">
        <v>0</v>
      </c>
      <c r="AD129" s="5" t="s">
        <v>172</v>
      </c>
      <c r="AE129" s="5"/>
      <c r="AF129" s="5"/>
      <c r="AG129" s="5"/>
      <c r="AH129" s="5"/>
      <c r="AI129" s="5"/>
      <c r="AJ129" s="5"/>
    </row>
    <row r="130" spans="1:36">
      <c r="A130" s="5" t="s">
        <v>7760</v>
      </c>
      <c r="B130" s="5" t="s">
        <v>6807</v>
      </c>
      <c r="C130" s="5">
        <v>25</v>
      </c>
      <c r="D130" s="5">
        <v>16</v>
      </c>
      <c r="E130" s="5">
        <v>13</v>
      </c>
      <c r="F130" s="5">
        <v>12</v>
      </c>
      <c r="G130" s="5">
        <v>12</v>
      </c>
      <c r="H130" s="5">
        <v>8</v>
      </c>
      <c r="I130" s="5">
        <v>1124153</v>
      </c>
      <c r="J130" s="5">
        <v>1119329</v>
      </c>
      <c r="K130" s="5">
        <v>1115113</v>
      </c>
      <c r="L130" s="5">
        <v>1108313</v>
      </c>
      <c r="M130" s="5">
        <v>1108313</v>
      </c>
      <c r="N130" s="5">
        <v>958183</v>
      </c>
      <c r="O130" s="5">
        <v>20</v>
      </c>
      <c r="P130" s="5">
        <v>284812</v>
      </c>
      <c r="Q130" s="5">
        <v>1122461</v>
      </c>
      <c r="R130" s="5">
        <v>1139633</v>
      </c>
      <c r="S130" s="5">
        <v>52.71</v>
      </c>
      <c r="T130" s="5">
        <v>52.79</v>
      </c>
      <c r="U130" s="5">
        <v>139847</v>
      </c>
      <c r="V130" s="5">
        <v>139847</v>
      </c>
      <c r="W130" s="5">
        <v>72244</v>
      </c>
      <c r="X130" s="5">
        <v>72244</v>
      </c>
      <c r="Y130" s="5">
        <v>3</v>
      </c>
      <c r="Z130" s="5">
        <v>3</v>
      </c>
      <c r="AA130" s="5">
        <v>7</v>
      </c>
      <c r="AB130" s="5">
        <v>7</v>
      </c>
      <c r="AC130" s="5">
        <v>0</v>
      </c>
      <c r="AD130" s="5" t="s">
        <v>172</v>
      </c>
      <c r="AE130" s="5"/>
      <c r="AF130" s="5"/>
      <c r="AG130" s="5"/>
      <c r="AH130" s="5"/>
      <c r="AI130" s="5"/>
      <c r="AJ130" s="5"/>
    </row>
    <row r="131" spans="1:36">
      <c r="A131" s="5" t="s">
        <v>7761</v>
      </c>
      <c r="B131" s="5" t="s">
        <v>8594</v>
      </c>
      <c r="C131" s="5">
        <v>17</v>
      </c>
      <c r="D131" s="5">
        <v>6</v>
      </c>
      <c r="E131" s="5">
        <v>5</v>
      </c>
      <c r="F131" s="5">
        <v>5</v>
      </c>
      <c r="G131" s="5">
        <v>4</v>
      </c>
      <c r="H131" s="5">
        <v>4</v>
      </c>
      <c r="I131" s="5">
        <v>1134647</v>
      </c>
      <c r="J131" s="5">
        <v>1128133</v>
      </c>
      <c r="K131" s="5">
        <v>1127111</v>
      </c>
      <c r="L131" s="5">
        <v>1127111</v>
      </c>
      <c r="M131" s="5">
        <v>1110328</v>
      </c>
      <c r="N131" s="5">
        <v>1110328</v>
      </c>
      <c r="O131" s="5">
        <v>12</v>
      </c>
      <c r="P131" s="5">
        <v>598803</v>
      </c>
      <c r="Q131" s="5">
        <v>1132819</v>
      </c>
      <c r="R131" s="5">
        <v>1139633</v>
      </c>
      <c r="S131" s="5">
        <v>52.75</v>
      </c>
      <c r="T131" s="5">
        <v>52.79</v>
      </c>
      <c r="U131" s="5">
        <v>598803</v>
      </c>
      <c r="V131" s="5">
        <v>598803</v>
      </c>
      <c r="W131" s="5">
        <v>175090</v>
      </c>
      <c r="X131" s="5">
        <v>175090</v>
      </c>
      <c r="Y131" s="5">
        <v>1</v>
      </c>
      <c r="Z131" s="5">
        <v>1</v>
      </c>
      <c r="AA131" s="5">
        <v>3</v>
      </c>
      <c r="AB131" s="5">
        <v>3</v>
      </c>
      <c r="AC131" s="5">
        <v>0</v>
      </c>
      <c r="AD131" s="5" t="s">
        <v>172</v>
      </c>
      <c r="AE131" s="5"/>
      <c r="AF131" s="5"/>
      <c r="AG131" s="5"/>
      <c r="AH131" s="5"/>
      <c r="AI131" s="5"/>
      <c r="AJ131" s="5"/>
    </row>
    <row r="132" spans="1:36">
      <c r="A132" s="5" t="s">
        <v>7762</v>
      </c>
      <c r="B132" s="5" t="s">
        <v>6808</v>
      </c>
      <c r="C132" s="5">
        <v>19</v>
      </c>
      <c r="D132" s="5">
        <v>7</v>
      </c>
      <c r="E132" s="5">
        <v>6</v>
      </c>
      <c r="F132" s="5">
        <v>6</v>
      </c>
      <c r="G132" s="5">
        <v>5</v>
      </c>
      <c r="H132" s="5">
        <v>5</v>
      </c>
      <c r="I132" s="5">
        <v>1134680</v>
      </c>
      <c r="J132" s="5">
        <v>1127876</v>
      </c>
      <c r="K132" s="5">
        <v>1126854</v>
      </c>
      <c r="L132" s="5">
        <v>1126854</v>
      </c>
      <c r="M132" s="5">
        <v>1110082</v>
      </c>
      <c r="N132" s="5">
        <v>1110082</v>
      </c>
      <c r="O132" s="5">
        <v>13</v>
      </c>
      <c r="P132" s="5">
        <v>299337</v>
      </c>
      <c r="Q132" s="5">
        <v>1132572</v>
      </c>
      <c r="R132" s="5">
        <v>1139633</v>
      </c>
      <c r="S132" s="5">
        <v>52.75</v>
      </c>
      <c r="T132" s="5">
        <v>52.79</v>
      </c>
      <c r="U132" s="5">
        <v>299255</v>
      </c>
      <c r="V132" s="5">
        <v>299255</v>
      </c>
      <c r="W132" s="5">
        <v>175075</v>
      </c>
      <c r="X132" s="5">
        <v>175075</v>
      </c>
      <c r="Y132" s="5">
        <v>2</v>
      </c>
      <c r="Z132" s="5">
        <v>2</v>
      </c>
      <c r="AA132" s="5">
        <v>4</v>
      </c>
      <c r="AB132" s="5">
        <v>4</v>
      </c>
      <c r="AC132" s="5">
        <v>0</v>
      </c>
      <c r="AD132" s="5" t="s">
        <v>172</v>
      </c>
      <c r="AE132" s="5"/>
      <c r="AF132" s="5"/>
      <c r="AG132" s="5"/>
      <c r="AH132" s="5"/>
      <c r="AI132" s="5"/>
      <c r="AJ132" s="5"/>
    </row>
    <row r="133" spans="1:36">
      <c r="A133" s="5" t="s">
        <v>7763</v>
      </c>
      <c r="B133" s="5" t="s">
        <v>6809</v>
      </c>
      <c r="C133" s="5">
        <v>16</v>
      </c>
      <c r="D133" s="5">
        <v>8</v>
      </c>
      <c r="E133" s="5">
        <v>7</v>
      </c>
      <c r="F133" s="5">
        <v>7</v>
      </c>
      <c r="G133" s="5">
        <v>6</v>
      </c>
      <c r="H133" s="5">
        <v>5</v>
      </c>
      <c r="I133" s="5">
        <v>1133998</v>
      </c>
      <c r="J133" s="5">
        <v>1128504</v>
      </c>
      <c r="K133" s="5">
        <v>1127482</v>
      </c>
      <c r="L133" s="5">
        <v>1127482</v>
      </c>
      <c r="M133" s="5">
        <v>1110803</v>
      </c>
      <c r="N133" s="5">
        <v>1065072</v>
      </c>
      <c r="O133" s="5">
        <v>14</v>
      </c>
      <c r="P133" s="5">
        <v>438488</v>
      </c>
      <c r="Q133" s="5">
        <v>1133200</v>
      </c>
      <c r="R133" s="5">
        <v>1139633</v>
      </c>
      <c r="S133" s="5">
        <v>52.75</v>
      </c>
      <c r="T133" s="5">
        <v>52.79</v>
      </c>
      <c r="U133" s="5">
        <v>209032</v>
      </c>
      <c r="V133" s="5">
        <v>209032</v>
      </c>
      <c r="W133" s="5">
        <v>129491</v>
      </c>
      <c r="X133" s="5">
        <v>129491</v>
      </c>
      <c r="Y133" s="5">
        <v>2</v>
      </c>
      <c r="Z133" s="5">
        <v>2</v>
      </c>
      <c r="AA133" s="5">
        <v>4</v>
      </c>
      <c r="AB133" s="5">
        <v>4</v>
      </c>
      <c r="AC133" s="5">
        <v>0</v>
      </c>
      <c r="AD133" s="5" t="s">
        <v>172</v>
      </c>
      <c r="AE133" s="5"/>
      <c r="AF133" s="5"/>
      <c r="AG133" s="5"/>
      <c r="AH133" s="5"/>
      <c r="AI133" s="5"/>
      <c r="AJ133" s="5"/>
    </row>
    <row r="134" spans="1:36">
      <c r="A134" s="5" t="s">
        <v>7764</v>
      </c>
      <c r="B134" s="5" t="s">
        <v>6810</v>
      </c>
      <c r="C134" s="5">
        <v>21</v>
      </c>
      <c r="D134" s="5">
        <v>12</v>
      </c>
      <c r="E134" s="5">
        <v>11</v>
      </c>
      <c r="F134" s="5">
        <v>11</v>
      </c>
      <c r="G134" s="5">
        <v>10</v>
      </c>
      <c r="H134" s="5">
        <v>8</v>
      </c>
      <c r="I134" s="5">
        <v>1134634</v>
      </c>
      <c r="J134" s="5">
        <v>1128143</v>
      </c>
      <c r="K134" s="5">
        <v>1127121</v>
      </c>
      <c r="L134" s="5">
        <v>1127121</v>
      </c>
      <c r="M134" s="5">
        <v>1110404</v>
      </c>
      <c r="N134" s="5">
        <v>1031142</v>
      </c>
      <c r="O134" s="5">
        <v>19</v>
      </c>
      <c r="P134" s="5">
        <v>214904</v>
      </c>
      <c r="Q134" s="5">
        <v>1133693</v>
      </c>
      <c r="R134" s="5">
        <v>1139633</v>
      </c>
      <c r="S134" s="5">
        <v>52.76</v>
      </c>
      <c r="T134" s="5">
        <v>52.79</v>
      </c>
      <c r="U134" s="5">
        <v>149939</v>
      </c>
      <c r="V134" s="5">
        <v>149939</v>
      </c>
      <c r="W134" s="5">
        <v>73786</v>
      </c>
      <c r="X134" s="5">
        <v>73786</v>
      </c>
      <c r="Y134" s="5">
        <v>4</v>
      </c>
      <c r="Z134" s="5">
        <v>4</v>
      </c>
      <c r="AA134" s="5">
        <v>6</v>
      </c>
      <c r="AB134" s="5">
        <v>6</v>
      </c>
      <c r="AC134" s="5">
        <v>0</v>
      </c>
      <c r="AD134" s="5" t="s">
        <v>172</v>
      </c>
      <c r="AE134" s="5"/>
      <c r="AF134" s="5"/>
      <c r="AG134" s="5"/>
      <c r="AH134" s="5"/>
      <c r="AI134" s="5"/>
      <c r="AJ134" s="5"/>
    </row>
    <row r="135" spans="1:36">
      <c r="A135" s="5" t="s">
        <v>7765</v>
      </c>
      <c r="B135" s="5" t="s">
        <v>8595</v>
      </c>
      <c r="C135" s="5">
        <v>18</v>
      </c>
      <c r="D135" s="5">
        <v>8</v>
      </c>
      <c r="E135" s="5">
        <v>7</v>
      </c>
      <c r="F135" s="5">
        <v>7</v>
      </c>
      <c r="G135" s="5">
        <v>6</v>
      </c>
      <c r="H135" s="5">
        <v>5</v>
      </c>
      <c r="I135" s="5">
        <v>1134339</v>
      </c>
      <c r="J135" s="5">
        <v>1127596</v>
      </c>
      <c r="K135" s="5">
        <v>1126574</v>
      </c>
      <c r="L135" s="5">
        <v>1126574</v>
      </c>
      <c r="M135" s="5">
        <v>1109853</v>
      </c>
      <c r="N135" s="5">
        <v>1072344</v>
      </c>
      <c r="O135" s="5">
        <v>15</v>
      </c>
      <c r="P135" s="5">
        <v>438582</v>
      </c>
      <c r="Q135" s="5">
        <v>1133227</v>
      </c>
      <c r="R135" s="5">
        <v>1139633</v>
      </c>
      <c r="S135" s="5">
        <v>52.75</v>
      </c>
      <c r="T135" s="5">
        <v>52.79</v>
      </c>
      <c r="U135" s="5">
        <v>209034</v>
      </c>
      <c r="V135" s="5">
        <v>209034</v>
      </c>
      <c r="W135" s="5">
        <v>160369</v>
      </c>
      <c r="X135" s="5">
        <v>160369</v>
      </c>
      <c r="Y135" s="5">
        <v>2</v>
      </c>
      <c r="Z135" s="5">
        <v>2</v>
      </c>
      <c r="AA135" s="5">
        <v>4</v>
      </c>
      <c r="AB135" s="5">
        <v>4</v>
      </c>
      <c r="AC135" s="5">
        <v>0</v>
      </c>
      <c r="AD135" s="5" t="s">
        <v>172</v>
      </c>
      <c r="AE135" s="5"/>
      <c r="AF135" s="5"/>
      <c r="AG135" s="5"/>
      <c r="AH135" s="5"/>
      <c r="AI135" s="5"/>
      <c r="AJ135" s="5"/>
    </row>
    <row r="136" spans="1:36">
      <c r="A136" s="5" t="s">
        <v>7776</v>
      </c>
      <c r="B136" s="5" t="s">
        <v>6820</v>
      </c>
      <c r="C136" s="5">
        <v>17</v>
      </c>
      <c r="D136" s="5">
        <v>6</v>
      </c>
      <c r="E136" s="5">
        <v>5</v>
      </c>
      <c r="F136" s="5">
        <v>5</v>
      </c>
      <c r="G136" s="5">
        <v>4</v>
      </c>
      <c r="H136" s="5">
        <v>4</v>
      </c>
      <c r="I136" s="5">
        <v>1132589</v>
      </c>
      <c r="J136" s="5">
        <v>1126007</v>
      </c>
      <c r="K136" s="5">
        <v>1124985</v>
      </c>
      <c r="L136" s="5">
        <v>1124985</v>
      </c>
      <c r="M136" s="5">
        <v>1109309</v>
      </c>
      <c r="N136" s="5">
        <v>1109309</v>
      </c>
      <c r="O136" s="5">
        <v>13</v>
      </c>
      <c r="P136" s="5">
        <v>597739</v>
      </c>
      <c r="Q136" s="5">
        <v>1131075</v>
      </c>
      <c r="R136" s="5">
        <v>1139633</v>
      </c>
      <c r="S136" s="5">
        <v>52.74</v>
      </c>
      <c r="T136" s="5">
        <v>52.79</v>
      </c>
      <c r="U136" s="5">
        <v>597739</v>
      </c>
      <c r="V136" s="5">
        <v>597739</v>
      </c>
      <c r="W136" s="5">
        <v>176019</v>
      </c>
      <c r="X136" s="5">
        <v>176019</v>
      </c>
      <c r="Y136" s="5">
        <v>1</v>
      </c>
      <c r="Z136" s="5">
        <v>1</v>
      </c>
      <c r="AA136" s="5">
        <v>3</v>
      </c>
      <c r="AB136" s="5">
        <v>3</v>
      </c>
      <c r="AC136" s="5">
        <v>0</v>
      </c>
      <c r="AD136" s="5" t="s">
        <v>172</v>
      </c>
      <c r="AE136" s="5"/>
      <c r="AF136" s="5"/>
      <c r="AG136" s="5"/>
      <c r="AH136" s="5"/>
      <c r="AI136" s="5"/>
      <c r="AJ136" s="5"/>
    </row>
    <row r="137" spans="1:36">
      <c r="A137" s="5" t="s">
        <v>7766</v>
      </c>
      <c r="B137" s="5" t="s">
        <v>6811</v>
      </c>
      <c r="C137" s="5">
        <v>18</v>
      </c>
      <c r="D137" s="5">
        <v>6</v>
      </c>
      <c r="E137" s="5">
        <v>5</v>
      </c>
      <c r="F137" s="5">
        <v>5</v>
      </c>
      <c r="G137" s="5">
        <v>4</v>
      </c>
      <c r="H137" s="5">
        <v>4</v>
      </c>
      <c r="I137" s="5">
        <v>1132816</v>
      </c>
      <c r="J137" s="5">
        <v>1125203</v>
      </c>
      <c r="K137" s="5">
        <v>1124181</v>
      </c>
      <c r="L137" s="5">
        <v>1124181</v>
      </c>
      <c r="M137" s="5">
        <v>1108451</v>
      </c>
      <c r="N137" s="5">
        <v>1108451</v>
      </c>
      <c r="O137" s="5">
        <v>14</v>
      </c>
      <c r="P137" s="5">
        <v>597772</v>
      </c>
      <c r="Q137" s="5">
        <v>1131160</v>
      </c>
      <c r="R137" s="5">
        <v>1139633</v>
      </c>
      <c r="S137" s="5">
        <v>52.74</v>
      </c>
      <c r="T137" s="5">
        <v>52.79</v>
      </c>
      <c r="U137" s="5">
        <v>597772</v>
      </c>
      <c r="V137" s="5">
        <v>597772</v>
      </c>
      <c r="W137" s="5">
        <v>175155</v>
      </c>
      <c r="X137" s="5">
        <v>175155</v>
      </c>
      <c r="Y137" s="5">
        <v>1</v>
      </c>
      <c r="Z137" s="5">
        <v>1</v>
      </c>
      <c r="AA137" s="5">
        <v>3</v>
      </c>
      <c r="AB137" s="5">
        <v>3</v>
      </c>
      <c r="AC137" s="5">
        <v>0</v>
      </c>
      <c r="AD137" s="5" t="s">
        <v>172</v>
      </c>
      <c r="AE137" s="5"/>
      <c r="AF137" s="5"/>
      <c r="AG137" s="5"/>
      <c r="AH137" s="5"/>
      <c r="AI137" s="5"/>
      <c r="AJ137" s="5"/>
    </row>
    <row r="138" spans="1:36">
      <c r="A138" s="5" t="s">
        <v>7767</v>
      </c>
      <c r="B138" s="5" t="s">
        <v>6812</v>
      </c>
      <c r="C138" s="5">
        <v>15</v>
      </c>
      <c r="D138" s="5">
        <v>7</v>
      </c>
      <c r="E138" s="5">
        <v>5</v>
      </c>
      <c r="F138" s="5">
        <v>5</v>
      </c>
      <c r="G138" s="5">
        <v>4</v>
      </c>
      <c r="H138" s="5">
        <v>4</v>
      </c>
      <c r="I138" s="5">
        <v>1132899</v>
      </c>
      <c r="J138" s="5">
        <v>1127404</v>
      </c>
      <c r="K138" s="5">
        <v>1125165</v>
      </c>
      <c r="L138" s="5">
        <v>1125165</v>
      </c>
      <c r="M138" s="5">
        <v>1109450</v>
      </c>
      <c r="N138" s="5">
        <v>1109450</v>
      </c>
      <c r="O138" s="5">
        <v>13</v>
      </c>
      <c r="P138" s="5">
        <v>597745</v>
      </c>
      <c r="Q138" s="5">
        <v>1131958</v>
      </c>
      <c r="R138" s="5">
        <v>1139633</v>
      </c>
      <c r="S138" s="5">
        <v>52.75</v>
      </c>
      <c r="T138" s="5">
        <v>52.79</v>
      </c>
      <c r="U138" s="5">
        <v>597745</v>
      </c>
      <c r="V138" s="5">
        <v>597745</v>
      </c>
      <c r="W138" s="5">
        <v>176040</v>
      </c>
      <c r="X138" s="5">
        <v>176040</v>
      </c>
      <c r="Y138" s="5">
        <v>1</v>
      </c>
      <c r="Z138" s="5">
        <v>1</v>
      </c>
      <c r="AA138" s="5">
        <v>3</v>
      </c>
      <c r="AB138" s="5">
        <v>3</v>
      </c>
      <c r="AC138" s="5">
        <v>0</v>
      </c>
      <c r="AD138" s="5" t="s">
        <v>172</v>
      </c>
      <c r="AE138" s="5"/>
      <c r="AF138" s="5"/>
      <c r="AG138" s="5"/>
      <c r="AH138" s="5"/>
      <c r="AI138" s="5"/>
      <c r="AJ138" s="5"/>
    </row>
    <row r="139" spans="1:36">
      <c r="A139" s="5" t="s">
        <v>7768</v>
      </c>
      <c r="B139" s="5" t="s">
        <v>6813</v>
      </c>
      <c r="C139" s="5">
        <v>16</v>
      </c>
      <c r="D139" s="5">
        <v>8</v>
      </c>
      <c r="E139" s="5">
        <v>7</v>
      </c>
      <c r="F139" s="5">
        <v>7</v>
      </c>
      <c r="G139" s="5">
        <v>6</v>
      </c>
      <c r="H139" s="5">
        <v>6</v>
      </c>
      <c r="I139" s="5">
        <v>1132966</v>
      </c>
      <c r="J139" s="5">
        <v>1127471</v>
      </c>
      <c r="K139" s="5">
        <v>1126449</v>
      </c>
      <c r="L139" s="5">
        <v>1126449</v>
      </c>
      <c r="M139" s="5">
        <v>1109666</v>
      </c>
      <c r="N139" s="5">
        <v>1109666</v>
      </c>
      <c r="O139" s="5">
        <v>14</v>
      </c>
      <c r="P139" s="5">
        <v>351904</v>
      </c>
      <c r="Q139" s="5">
        <v>1132025</v>
      </c>
      <c r="R139" s="5">
        <v>1139633</v>
      </c>
      <c r="S139" s="5">
        <v>52.75</v>
      </c>
      <c r="T139" s="5">
        <v>52.79</v>
      </c>
      <c r="U139" s="5">
        <v>175145</v>
      </c>
      <c r="V139" s="5">
        <v>175145</v>
      </c>
      <c r="W139" s="5">
        <v>161296</v>
      </c>
      <c r="X139" s="5">
        <v>161296</v>
      </c>
      <c r="Y139" s="5">
        <v>3</v>
      </c>
      <c r="Z139" s="5">
        <v>3</v>
      </c>
      <c r="AA139" s="5">
        <v>4</v>
      </c>
      <c r="AB139" s="5">
        <v>4</v>
      </c>
      <c r="AC139" s="5">
        <v>0</v>
      </c>
      <c r="AD139" s="5" t="s">
        <v>172</v>
      </c>
      <c r="AE139" s="5"/>
      <c r="AF139" s="5"/>
      <c r="AG139" s="5"/>
      <c r="AH139" s="5"/>
      <c r="AI139" s="5"/>
      <c r="AJ139" s="5"/>
    </row>
    <row r="140" spans="1:36">
      <c r="A140" s="5" t="s">
        <v>7769</v>
      </c>
      <c r="B140" s="5" t="s">
        <v>6814</v>
      </c>
      <c r="C140" s="5">
        <v>16</v>
      </c>
      <c r="D140" s="5">
        <v>8</v>
      </c>
      <c r="E140" s="5">
        <v>6</v>
      </c>
      <c r="F140" s="5">
        <v>6</v>
      </c>
      <c r="G140" s="5">
        <v>5</v>
      </c>
      <c r="H140" s="5">
        <v>5</v>
      </c>
      <c r="I140" s="5">
        <v>1132739</v>
      </c>
      <c r="J140" s="5">
        <v>1127244</v>
      </c>
      <c r="K140" s="5">
        <v>1125147</v>
      </c>
      <c r="L140" s="5">
        <v>1125147</v>
      </c>
      <c r="M140" s="5">
        <v>1109470</v>
      </c>
      <c r="N140" s="5">
        <v>1109470</v>
      </c>
      <c r="O140" s="5">
        <v>14</v>
      </c>
      <c r="P140" s="5">
        <v>437532</v>
      </c>
      <c r="Q140" s="5">
        <v>1131940</v>
      </c>
      <c r="R140" s="5">
        <v>1139633</v>
      </c>
      <c r="S140" s="5">
        <v>52.75</v>
      </c>
      <c r="T140" s="5">
        <v>52.79</v>
      </c>
      <c r="U140" s="5">
        <v>209041</v>
      </c>
      <c r="V140" s="5">
        <v>209041</v>
      </c>
      <c r="W140" s="5">
        <v>160325</v>
      </c>
      <c r="X140" s="5">
        <v>160325</v>
      </c>
      <c r="Y140" s="5">
        <v>2</v>
      </c>
      <c r="Z140" s="5">
        <v>2</v>
      </c>
      <c r="AA140" s="5">
        <v>4</v>
      </c>
      <c r="AB140" s="5">
        <v>4</v>
      </c>
      <c r="AC140" s="5">
        <v>0</v>
      </c>
      <c r="AD140" s="5" t="s">
        <v>172</v>
      </c>
      <c r="AE140" s="5"/>
      <c r="AF140" s="5"/>
      <c r="AG140" s="5"/>
      <c r="AH140" s="5"/>
      <c r="AI140" s="5"/>
      <c r="AJ140" s="5"/>
    </row>
    <row r="141" spans="1:36">
      <c r="A141" s="5" t="s">
        <v>7770</v>
      </c>
      <c r="B141" s="5" t="s">
        <v>6815</v>
      </c>
      <c r="C141" s="5">
        <v>18</v>
      </c>
      <c r="D141" s="5">
        <v>9</v>
      </c>
      <c r="E141" s="5">
        <v>7</v>
      </c>
      <c r="F141" s="5">
        <v>7</v>
      </c>
      <c r="G141" s="5">
        <v>6</v>
      </c>
      <c r="H141" s="5">
        <v>6</v>
      </c>
      <c r="I141" s="5">
        <v>1133023</v>
      </c>
      <c r="J141" s="5">
        <v>1126556</v>
      </c>
      <c r="K141" s="5">
        <v>1124317</v>
      </c>
      <c r="L141" s="5">
        <v>1124317</v>
      </c>
      <c r="M141" s="5">
        <v>1108641</v>
      </c>
      <c r="N141" s="5">
        <v>1108641</v>
      </c>
      <c r="O141" s="5">
        <v>16</v>
      </c>
      <c r="P141" s="5">
        <v>288573</v>
      </c>
      <c r="Q141" s="5">
        <v>1132082</v>
      </c>
      <c r="R141" s="5">
        <v>1139633</v>
      </c>
      <c r="S141" s="5">
        <v>52.75</v>
      </c>
      <c r="T141" s="5">
        <v>52.79</v>
      </c>
      <c r="U141" s="5">
        <v>175164</v>
      </c>
      <c r="V141" s="5">
        <v>175164</v>
      </c>
      <c r="W141" s="5">
        <v>148977</v>
      </c>
      <c r="X141" s="5">
        <v>148977</v>
      </c>
      <c r="Y141" s="5">
        <v>3</v>
      </c>
      <c r="Z141" s="5">
        <v>3</v>
      </c>
      <c r="AA141" s="5">
        <v>5</v>
      </c>
      <c r="AB141" s="5">
        <v>5</v>
      </c>
      <c r="AC141" s="5">
        <v>0</v>
      </c>
      <c r="AD141" s="5" t="s">
        <v>172</v>
      </c>
      <c r="AE141" s="5"/>
      <c r="AF141" s="5"/>
      <c r="AG141" s="5"/>
      <c r="AH141" s="5"/>
      <c r="AI141" s="5"/>
      <c r="AJ141" s="5"/>
    </row>
    <row r="142" spans="1:36">
      <c r="A142" s="5" t="s">
        <v>7771</v>
      </c>
      <c r="B142" s="5" t="s">
        <v>6816</v>
      </c>
      <c r="C142" s="5">
        <v>15</v>
      </c>
      <c r="D142" s="5">
        <v>7</v>
      </c>
      <c r="E142" s="5">
        <v>6</v>
      </c>
      <c r="F142" s="5">
        <v>6</v>
      </c>
      <c r="G142" s="5">
        <v>5</v>
      </c>
      <c r="H142" s="5">
        <v>5</v>
      </c>
      <c r="I142" s="5">
        <v>1133004</v>
      </c>
      <c r="J142" s="5">
        <v>1127509</v>
      </c>
      <c r="K142" s="5">
        <v>1126487</v>
      </c>
      <c r="L142" s="5">
        <v>1126487</v>
      </c>
      <c r="M142" s="5">
        <v>1110709</v>
      </c>
      <c r="N142" s="5">
        <v>1110709</v>
      </c>
      <c r="O142" s="5">
        <v>13</v>
      </c>
      <c r="P142" s="5">
        <v>438637</v>
      </c>
      <c r="Q142" s="5">
        <v>1132063</v>
      </c>
      <c r="R142" s="5">
        <v>1139633</v>
      </c>
      <c r="S142" s="5">
        <v>52.75</v>
      </c>
      <c r="T142" s="5">
        <v>52.79</v>
      </c>
      <c r="U142" s="5">
        <v>208976</v>
      </c>
      <c r="V142" s="5">
        <v>208976</v>
      </c>
      <c r="W142" s="5">
        <v>160512</v>
      </c>
      <c r="X142" s="5">
        <v>160512</v>
      </c>
      <c r="Y142" s="5">
        <v>2</v>
      </c>
      <c r="Z142" s="5">
        <v>2</v>
      </c>
      <c r="AA142" s="5">
        <v>4</v>
      </c>
      <c r="AB142" s="5">
        <v>4</v>
      </c>
      <c r="AC142" s="5">
        <v>0</v>
      </c>
      <c r="AD142" s="5" t="s">
        <v>172</v>
      </c>
      <c r="AE142" s="5"/>
      <c r="AF142" s="5"/>
      <c r="AG142" s="5"/>
      <c r="AH142" s="5"/>
      <c r="AI142" s="5"/>
      <c r="AJ142" s="5"/>
    </row>
    <row r="143" spans="1:36">
      <c r="A143" s="5" t="s">
        <v>7772</v>
      </c>
      <c r="B143" s="5" t="s">
        <v>6817</v>
      </c>
      <c r="C143" s="5">
        <v>18</v>
      </c>
      <c r="D143" s="5">
        <v>9</v>
      </c>
      <c r="E143" s="5">
        <v>7</v>
      </c>
      <c r="F143" s="5">
        <v>7</v>
      </c>
      <c r="G143" s="5">
        <v>6</v>
      </c>
      <c r="H143" s="5">
        <v>6</v>
      </c>
      <c r="I143" s="5">
        <v>1133091</v>
      </c>
      <c r="J143" s="5">
        <v>1126656</v>
      </c>
      <c r="K143" s="5">
        <v>1124417</v>
      </c>
      <c r="L143" s="5">
        <v>1124417</v>
      </c>
      <c r="M143" s="5">
        <v>1108740</v>
      </c>
      <c r="N143" s="5">
        <v>1108740</v>
      </c>
      <c r="O143" s="5">
        <v>16</v>
      </c>
      <c r="P143" s="5">
        <v>288544</v>
      </c>
      <c r="Q143" s="5">
        <v>1132150</v>
      </c>
      <c r="R143" s="5">
        <v>1139633</v>
      </c>
      <c r="S143" s="5">
        <v>52.75</v>
      </c>
      <c r="T143" s="5">
        <v>52.79</v>
      </c>
      <c r="U143" s="5">
        <v>175142</v>
      </c>
      <c r="V143" s="5">
        <v>175142</v>
      </c>
      <c r="W143" s="5">
        <v>148989</v>
      </c>
      <c r="X143" s="5">
        <v>148989</v>
      </c>
      <c r="Y143" s="5">
        <v>3</v>
      </c>
      <c r="Z143" s="5">
        <v>3</v>
      </c>
      <c r="AA143" s="5">
        <v>5</v>
      </c>
      <c r="AB143" s="5">
        <v>5</v>
      </c>
      <c r="AC143" s="5">
        <v>0</v>
      </c>
      <c r="AD143" s="5" t="s">
        <v>172</v>
      </c>
      <c r="AE143" s="5"/>
      <c r="AF143" s="5"/>
      <c r="AG143" s="5"/>
      <c r="AH143" s="5"/>
      <c r="AI143" s="5"/>
      <c r="AJ143" s="5"/>
    </row>
    <row r="144" spans="1:36">
      <c r="A144" s="5" t="s">
        <v>7773</v>
      </c>
      <c r="B144" s="5" t="s">
        <v>6818</v>
      </c>
      <c r="C144" s="5">
        <v>20</v>
      </c>
      <c r="D144" s="5">
        <v>12</v>
      </c>
      <c r="E144" s="5">
        <v>10</v>
      </c>
      <c r="F144" s="5">
        <v>10</v>
      </c>
      <c r="G144" s="5">
        <v>9</v>
      </c>
      <c r="H144" s="5">
        <v>6</v>
      </c>
      <c r="I144" s="5">
        <v>1133183</v>
      </c>
      <c r="J144" s="5">
        <v>1127698</v>
      </c>
      <c r="K144" s="5">
        <v>1125459</v>
      </c>
      <c r="L144" s="5">
        <v>1125459</v>
      </c>
      <c r="M144" s="5">
        <v>1109780</v>
      </c>
      <c r="N144" s="5">
        <v>1002544</v>
      </c>
      <c r="O144" s="5">
        <v>18</v>
      </c>
      <c r="P144" s="5">
        <v>288573</v>
      </c>
      <c r="Q144" s="5">
        <v>1132242</v>
      </c>
      <c r="R144" s="5">
        <v>1139633</v>
      </c>
      <c r="S144" s="5">
        <v>52.75</v>
      </c>
      <c r="T144" s="5">
        <v>52.79</v>
      </c>
      <c r="U144" s="5">
        <v>161297</v>
      </c>
      <c r="V144" s="5">
        <v>161297</v>
      </c>
      <c r="W144" s="5">
        <v>141380</v>
      </c>
      <c r="X144" s="5">
        <v>141380</v>
      </c>
      <c r="Y144" s="5">
        <v>3</v>
      </c>
      <c r="Z144" s="5">
        <v>3</v>
      </c>
      <c r="AA144" s="5">
        <v>5</v>
      </c>
      <c r="AB144" s="5">
        <v>5</v>
      </c>
      <c r="AC144" s="5">
        <v>0</v>
      </c>
      <c r="AD144" s="5" t="s">
        <v>172</v>
      </c>
      <c r="AE144" s="5"/>
      <c r="AF144" s="5"/>
      <c r="AG144" s="5"/>
      <c r="AH144" s="5"/>
      <c r="AI144" s="5"/>
      <c r="AJ144" s="5"/>
    </row>
    <row r="145" spans="1:36">
      <c r="A145" s="5" t="s">
        <v>7774</v>
      </c>
      <c r="B145" s="5" t="s">
        <v>8596</v>
      </c>
      <c r="C145" s="5">
        <v>19</v>
      </c>
      <c r="D145" s="5">
        <v>11</v>
      </c>
      <c r="E145" s="5">
        <v>9</v>
      </c>
      <c r="F145" s="5">
        <v>9</v>
      </c>
      <c r="G145" s="5">
        <v>8</v>
      </c>
      <c r="H145" s="5">
        <v>6</v>
      </c>
      <c r="I145" s="5">
        <v>1133243</v>
      </c>
      <c r="J145" s="5">
        <v>1127748</v>
      </c>
      <c r="K145" s="5">
        <v>1125509</v>
      </c>
      <c r="L145" s="5">
        <v>1125509</v>
      </c>
      <c r="M145" s="5">
        <v>1109833</v>
      </c>
      <c r="N145" s="5">
        <v>1042588</v>
      </c>
      <c r="O145" s="5">
        <v>17</v>
      </c>
      <c r="P145" s="5">
        <v>298856</v>
      </c>
      <c r="Q145" s="5">
        <v>1132302</v>
      </c>
      <c r="R145" s="5">
        <v>1139633</v>
      </c>
      <c r="S145" s="5">
        <v>52.75</v>
      </c>
      <c r="T145" s="5">
        <v>52.79</v>
      </c>
      <c r="U145" s="5">
        <v>175149</v>
      </c>
      <c r="V145" s="5">
        <v>175149</v>
      </c>
      <c r="W145" s="5">
        <v>138695</v>
      </c>
      <c r="X145" s="5">
        <v>138695</v>
      </c>
      <c r="Y145" s="5">
        <v>3</v>
      </c>
      <c r="Z145" s="5">
        <v>3</v>
      </c>
      <c r="AA145" s="5">
        <v>5</v>
      </c>
      <c r="AB145" s="5">
        <v>5</v>
      </c>
      <c r="AC145" s="5">
        <v>0</v>
      </c>
      <c r="AD145" s="5" t="s">
        <v>172</v>
      </c>
      <c r="AE145" s="5"/>
      <c r="AF145" s="5"/>
      <c r="AG145" s="5"/>
      <c r="AH145" s="5"/>
      <c r="AI145" s="5"/>
      <c r="AJ145" s="5"/>
    </row>
    <row r="146" spans="1:36">
      <c r="A146" s="5" t="s">
        <v>7775</v>
      </c>
      <c r="B146" s="5" t="s">
        <v>6819</v>
      </c>
      <c r="C146" s="5">
        <v>18</v>
      </c>
      <c r="D146" s="5">
        <v>9</v>
      </c>
      <c r="E146" s="5">
        <v>6</v>
      </c>
      <c r="F146" s="5">
        <v>6</v>
      </c>
      <c r="G146" s="5">
        <v>5</v>
      </c>
      <c r="H146" s="5">
        <v>4</v>
      </c>
      <c r="I146" s="5">
        <v>1133080</v>
      </c>
      <c r="J146" s="5">
        <v>1127579</v>
      </c>
      <c r="K146" s="5">
        <v>1121175</v>
      </c>
      <c r="L146" s="5">
        <v>1121175</v>
      </c>
      <c r="M146" s="5">
        <v>1109551</v>
      </c>
      <c r="N146" s="5">
        <v>1072046</v>
      </c>
      <c r="O146" s="5">
        <v>15</v>
      </c>
      <c r="P146" s="5">
        <v>597857</v>
      </c>
      <c r="Q146" s="5">
        <v>1131794</v>
      </c>
      <c r="R146" s="5">
        <v>1139633</v>
      </c>
      <c r="S146" s="5">
        <v>52.75</v>
      </c>
      <c r="T146" s="5">
        <v>52.79</v>
      </c>
      <c r="U146" s="5">
        <v>597857</v>
      </c>
      <c r="V146" s="5">
        <v>597857</v>
      </c>
      <c r="W146" s="5">
        <v>176020</v>
      </c>
      <c r="X146" s="5">
        <v>176020</v>
      </c>
      <c r="Y146" s="5">
        <v>1</v>
      </c>
      <c r="Z146" s="5">
        <v>1</v>
      </c>
      <c r="AA146" s="5">
        <v>3</v>
      </c>
      <c r="AB146" s="5">
        <v>3</v>
      </c>
      <c r="AC146" s="5">
        <v>0</v>
      </c>
      <c r="AD146" s="5" t="s">
        <v>172</v>
      </c>
      <c r="AE146" s="5"/>
      <c r="AF146" s="5"/>
      <c r="AG146" s="5"/>
      <c r="AH146" s="5"/>
      <c r="AI146" s="5"/>
      <c r="AJ146" s="5"/>
    </row>
    <row r="147" spans="1:36">
      <c r="A147" s="5" t="s">
        <v>7778</v>
      </c>
      <c r="B147" s="5" t="s">
        <v>6822</v>
      </c>
      <c r="C147" s="5">
        <v>21</v>
      </c>
      <c r="D147" s="5">
        <v>10</v>
      </c>
      <c r="E147" s="5">
        <v>9</v>
      </c>
      <c r="F147" s="5">
        <v>9</v>
      </c>
      <c r="G147" s="5">
        <v>8</v>
      </c>
      <c r="H147" s="5">
        <v>7</v>
      </c>
      <c r="I147" s="5">
        <v>1271896</v>
      </c>
      <c r="J147" s="5">
        <v>1265172</v>
      </c>
      <c r="K147" s="5">
        <v>1264150</v>
      </c>
      <c r="L147" s="5">
        <v>1264150</v>
      </c>
      <c r="M147" s="5">
        <v>1248472</v>
      </c>
      <c r="N147" s="5">
        <v>1210122</v>
      </c>
      <c r="O147" s="5">
        <v>17</v>
      </c>
      <c r="P147" s="5">
        <v>298625</v>
      </c>
      <c r="Q147" s="5">
        <v>1270240</v>
      </c>
      <c r="R147" s="5">
        <v>1139633</v>
      </c>
      <c r="S147" s="5">
        <v>52.73</v>
      </c>
      <c r="T147" s="5">
        <v>52.79</v>
      </c>
      <c r="U147" s="5">
        <v>175168</v>
      </c>
      <c r="V147" s="5">
        <v>175168</v>
      </c>
      <c r="W147" s="5">
        <v>138858</v>
      </c>
      <c r="X147" s="5">
        <v>138858</v>
      </c>
      <c r="Y147" s="5">
        <v>3</v>
      </c>
      <c r="Z147" s="5">
        <v>3</v>
      </c>
      <c r="AA147" s="5">
        <v>5</v>
      </c>
      <c r="AB147" s="5">
        <v>5</v>
      </c>
      <c r="AC147" s="5">
        <v>0</v>
      </c>
      <c r="AD147" s="5" t="s">
        <v>172</v>
      </c>
      <c r="AE147" s="5"/>
      <c r="AF147" s="5"/>
      <c r="AG147" s="5"/>
      <c r="AH147" s="5"/>
      <c r="AI147" s="5"/>
      <c r="AJ147" s="5"/>
    </row>
    <row r="148" spans="1:36">
      <c r="A148" s="5" t="s">
        <v>7777</v>
      </c>
      <c r="B148" s="5" t="s">
        <v>6821</v>
      </c>
      <c r="C148" s="5">
        <v>19</v>
      </c>
      <c r="D148" s="5">
        <v>10</v>
      </c>
      <c r="E148" s="5">
        <v>8</v>
      </c>
      <c r="F148" s="5">
        <v>8</v>
      </c>
      <c r="G148" s="5">
        <v>7</v>
      </c>
      <c r="H148" s="5">
        <v>6</v>
      </c>
      <c r="I148" s="5">
        <v>1133001</v>
      </c>
      <c r="J148" s="5">
        <v>1126599</v>
      </c>
      <c r="K148" s="5">
        <v>1124360</v>
      </c>
      <c r="L148" s="5">
        <v>1124360</v>
      </c>
      <c r="M148" s="5">
        <v>1108663</v>
      </c>
      <c r="N148" s="5">
        <v>1078922</v>
      </c>
      <c r="O148" s="5">
        <v>17</v>
      </c>
      <c r="P148" s="5">
        <v>351891</v>
      </c>
      <c r="Q148" s="5">
        <v>1132060</v>
      </c>
      <c r="R148" s="5">
        <v>1139633</v>
      </c>
      <c r="S148" s="5">
        <v>52.75</v>
      </c>
      <c r="T148" s="5">
        <v>52.79</v>
      </c>
      <c r="U148" s="5">
        <v>175142</v>
      </c>
      <c r="V148" s="5">
        <v>175142</v>
      </c>
      <c r="W148" s="5">
        <v>160325</v>
      </c>
      <c r="X148" s="5">
        <v>160325</v>
      </c>
      <c r="Y148" s="5">
        <v>3</v>
      </c>
      <c r="Z148" s="5">
        <v>3</v>
      </c>
      <c r="AA148" s="5">
        <v>4</v>
      </c>
      <c r="AB148" s="5">
        <v>4</v>
      </c>
      <c r="AC148" s="5">
        <v>0</v>
      </c>
      <c r="AD148" s="5" t="s">
        <v>172</v>
      </c>
      <c r="AE148" s="5"/>
      <c r="AF148" s="5"/>
      <c r="AG148" s="5"/>
      <c r="AH148" s="5"/>
      <c r="AI148" s="5"/>
      <c r="AJ148" s="5"/>
    </row>
    <row r="149" spans="1:36">
      <c r="A149" s="5" t="s">
        <v>7779</v>
      </c>
      <c r="B149" s="5" t="s">
        <v>8597</v>
      </c>
      <c r="C149" s="5">
        <v>16</v>
      </c>
      <c r="D149" s="5">
        <v>8</v>
      </c>
      <c r="E149" s="5">
        <v>6</v>
      </c>
      <c r="F149" s="5">
        <v>6</v>
      </c>
      <c r="G149" s="5">
        <v>5</v>
      </c>
      <c r="H149" s="5">
        <v>5</v>
      </c>
      <c r="I149" s="5">
        <v>1132880</v>
      </c>
      <c r="J149" s="5">
        <v>1127385</v>
      </c>
      <c r="K149" s="5">
        <v>1125146</v>
      </c>
      <c r="L149" s="5">
        <v>1125146</v>
      </c>
      <c r="M149" s="5">
        <v>1109470</v>
      </c>
      <c r="N149" s="5">
        <v>1109470</v>
      </c>
      <c r="O149" s="5">
        <v>14</v>
      </c>
      <c r="P149" s="5">
        <v>449666</v>
      </c>
      <c r="Q149" s="5">
        <v>1131939</v>
      </c>
      <c r="R149" s="5">
        <v>1139633</v>
      </c>
      <c r="S149" s="5">
        <v>52.75</v>
      </c>
      <c r="T149" s="5">
        <v>52.79</v>
      </c>
      <c r="U149" s="5">
        <v>208976</v>
      </c>
      <c r="V149" s="5">
        <v>208976</v>
      </c>
      <c r="W149" s="5">
        <v>149075</v>
      </c>
      <c r="X149" s="5">
        <v>149075</v>
      </c>
      <c r="Y149" s="5">
        <v>2</v>
      </c>
      <c r="Z149" s="5">
        <v>2</v>
      </c>
      <c r="AA149" s="5">
        <v>4</v>
      </c>
      <c r="AB149" s="5">
        <v>4</v>
      </c>
      <c r="AC149" s="5">
        <v>0</v>
      </c>
      <c r="AD149" s="5" t="s">
        <v>172</v>
      </c>
      <c r="AE149" s="5"/>
      <c r="AF149" s="5"/>
      <c r="AG149" s="5"/>
      <c r="AH149" s="5"/>
      <c r="AI149" s="5"/>
      <c r="AJ149" s="5"/>
    </row>
    <row r="150" spans="1:36">
      <c r="A150" s="5" t="s">
        <v>7780</v>
      </c>
      <c r="B150" s="5" t="s">
        <v>6823</v>
      </c>
      <c r="C150" s="5">
        <v>15</v>
      </c>
      <c r="D150" s="5">
        <v>7</v>
      </c>
      <c r="E150" s="5">
        <v>5</v>
      </c>
      <c r="F150" s="5">
        <v>5</v>
      </c>
      <c r="G150" s="5">
        <v>4</v>
      </c>
      <c r="H150" s="5">
        <v>4</v>
      </c>
      <c r="I150" s="5">
        <v>1132881</v>
      </c>
      <c r="J150" s="5">
        <v>1127386</v>
      </c>
      <c r="K150" s="5">
        <v>1125147</v>
      </c>
      <c r="L150" s="5">
        <v>1125147</v>
      </c>
      <c r="M150" s="5">
        <v>1109470</v>
      </c>
      <c r="N150" s="5">
        <v>1109470</v>
      </c>
      <c r="O150" s="5">
        <v>13</v>
      </c>
      <c r="P150" s="5">
        <v>597742</v>
      </c>
      <c r="Q150" s="5">
        <v>1131940</v>
      </c>
      <c r="R150" s="5">
        <v>1139633</v>
      </c>
      <c r="S150" s="5">
        <v>52.75</v>
      </c>
      <c r="T150" s="5">
        <v>52.79</v>
      </c>
      <c r="U150" s="5">
        <v>597742</v>
      </c>
      <c r="V150" s="5">
        <v>597742</v>
      </c>
      <c r="W150" s="5">
        <v>175138</v>
      </c>
      <c r="X150" s="5">
        <v>175138</v>
      </c>
      <c r="Y150" s="5">
        <v>1</v>
      </c>
      <c r="Z150" s="5">
        <v>1</v>
      </c>
      <c r="AA150" s="5">
        <v>3</v>
      </c>
      <c r="AB150" s="5">
        <v>3</v>
      </c>
      <c r="AC150" s="5">
        <v>0</v>
      </c>
      <c r="AD150" s="5" t="s">
        <v>172</v>
      </c>
      <c r="AE150" s="5"/>
      <c r="AF150" s="5"/>
      <c r="AG150" s="5"/>
      <c r="AH150" s="5"/>
      <c r="AI150" s="5"/>
      <c r="AJ150" s="5"/>
    </row>
    <row r="151" spans="1:36">
      <c r="A151" s="5" t="s">
        <v>7781</v>
      </c>
      <c r="B151" s="5" t="s">
        <v>8598</v>
      </c>
      <c r="C151" s="5">
        <v>20</v>
      </c>
      <c r="D151" s="5">
        <v>8</v>
      </c>
      <c r="E151" s="5">
        <v>7</v>
      </c>
      <c r="F151" s="5">
        <v>7</v>
      </c>
      <c r="G151" s="5">
        <v>6</v>
      </c>
      <c r="H151" s="5">
        <v>5</v>
      </c>
      <c r="I151" s="5">
        <v>1133030</v>
      </c>
      <c r="J151" s="5">
        <v>1125386</v>
      </c>
      <c r="K151" s="5">
        <v>1124364</v>
      </c>
      <c r="L151" s="5">
        <v>1124364</v>
      </c>
      <c r="M151" s="5">
        <v>1108688</v>
      </c>
      <c r="N151" s="5">
        <v>1071258</v>
      </c>
      <c r="O151" s="5">
        <v>16</v>
      </c>
      <c r="P151" s="5">
        <v>437531</v>
      </c>
      <c r="Q151" s="5">
        <v>1131374</v>
      </c>
      <c r="R151" s="5">
        <v>1139633</v>
      </c>
      <c r="S151" s="5">
        <v>52.74</v>
      </c>
      <c r="T151" s="5">
        <v>52.79</v>
      </c>
      <c r="U151" s="5">
        <v>208981</v>
      </c>
      <c r="V151" s="5">
        <v>208981</v>
      </c>
      <c r="W151" s="5">
        <v>160370</v>
      </c>
      <c r="X151" s="5">
        <v>160370</v>
      </c>
      <c r="Y151" s="5">
        <v>2</v>
      </c>
      <c r="Z151" s="5">
        <v>2</v>
      </c>
      <c r="AA151" s="5">
        <v>4</v>
      </c>
      <c r="AB151" s="5">
        <v>4</v>
      </c>
      <c r="AC151" s="5">
        <v>0</v>
      </c>
      <c r="AD151" s="5" t="s">
        <v>172</v>
      </c>
      <c r="AE151" s="5"/>
      <c r="AF151" s="5"/>
      <c r="AG151" s="5"/>
      <c r="AH151" s="5"/>
      <c r="AI151" s="5"/>
      <c r="AJ151" s="5"/>
    </row>
    <row r="152" spans="1:36">
      <c r="A152" s="5" t="s">
        <v>7782</v>
      </c>
      <c r="B152" s="5" t="s">
        <v>6824</v>
      </c>
      <c r="C152" s="5">
        <v>17</v>
      </c>
      <c r="D152" s="5">
        <v>8</v>
      </c>
      <c r="E152" s="5">
        <v>6</v>
      </c>
      <c r="F152" s="5">
        <v>6</v>
      </c>
      <c r="G152" s="5">
        <v>5</v>
      </c>
      <c r="H152" s="5">
        <v>5</v>
      </c>
      <c r="I152" s="5">
        <v>1133120</v>
      </c>
      <c r="J152" s="5">
        <v>1126707</v>
      </c>
      <c r="K152" s="5">
        <v>1124468</v>
      </c>
      <c r="L152" s="5">
        <v>1124468</v>
      </c>
      <c r="M152" s="5">
        <v>1108699</v>
      </c>
      <c r="N152" s="5">
        <v>1108699</v>
      </c>
      <c r="O152" s="5">
        <v>15</v>
      </c>
      <c r="P152" s="5">
        <v>437531</v>
      </c>
      <c r="Q152" s="5">
        <v>1132179</v>
      </c>
      <c r="R152" s="5">
        <v>1139633</v>
      </c>
      <c r="S152" s="5">
        <v>52.75</v>
      </c>
      <c r="T152" s="5">
        <v>52.79</v>
      </c>
      <c r="U152" s="5">
        <v>208976</v>
      </c>
      <c r="V152" s="5">
        <v>208976</v>
      </c>
      <c r="W152" s="5">
        <v>160372</v>
      </c>
      <c r="X152" s="5">
        <v>160372</v>
      </c>
      <c r="Y152" s="5">
        <v>2</v>
      </c>
      <c r="Z152" s="5">
        <v>2</v>
      </c>
      <c r="AA152" s="5">
        <v>4</v>
      </c>
      <c r="AB152" s="5">
        <v>4</v>
      </c>
      <c r="AC152" s="5">
        <v>0</v>
      </c>
      <c r="AD152" s="5" t="s">
        <v>172</v>
      </c>
      <c r="AE152" s="5"/>
      <c r="AF152" s="5"/>
      <c r="AG152" s="5"/>
      <c r="AH152" s="5"/>
      <c r="AI152" s="5"/>
      <c r="AJ152" s="5"/>
    </row>
    <row r="153" spans="1:36">
      <c r="A153" s="5" t="s">
        <v>7783</v>
      </c>
      <c r="B153" s="5" t="s">
        <v>6825</v>
      </c>
      <c r="C153" s="5">
        <v>18</v>
      </c>
      <c r="D153" s="5">
        <v>7</v>
      </c>
      <c r="E153" s="5">
        <v>6</v>
      </c>
      <c r="F153" s="5">
        <v>6</v>
      </c>
      <c r="G153" s="5">
        <v>5</v>
      </c>
      <c r="H153" s="5">
        <v>4</v>
      </c>
      <c r="I153" s="5">
        <v>1132880</v>
      </c>
      <c r="J153" s="5">
        <v>1126166</v>
      </c>
      <c r="K153" s="5">
        <v>1125144</v>
      </c>
      <c r="L153" s="5">
        <v>1125144</v>
      </c>
      <c r="M153" s="5">
        <v>1109467</v>
      </c>
      <c r="N153" s="5">
        <v>1072004</v>
      </c>
      <c r="O153" s="5">
        <v>14</v>
      </c>
      <c r="P153" s="5">
        <v>597807</v>
      </c>
      <c r="Q153" s="5">
        <v>1131224</v>
      </c>
      <c r="R153" s="5">
        <v>1139633</v>
      </c>
      <c r="S153" s="5">
        <v>52.75</v>
      </c>
      <c r="T153" s="5">
        <v>52.79</v>
      </c>
      <c r="U153" s="5">
        <v>597807</v>
      </c>
      <c r="V153" s="5">
        <v>597807</v>
      </c>
      <c r="W153" s="5">
        <v>176019</v>
      </c>
      <c r="X153" s="5">
        <v>176019</v>
      </c>
      <c r="Y153" s="5">
        <v>1</v>
      </c>
      <c r="Z153" s="5">
        <v>1</v>
      </c>
      <c r="AA153" s="5">
        <v>3</v>
      </c>
      <c r="AB153" s="5">
        <v>3</v>
      </c>
      <c r="AC153" s="5">
        <v>0</v>
      </c>
      <c r="AD153" s="5" t="s">
        <v>172</v>
      </c>
      <c r="AE153" s="5"/>
      <c r="AF153" s="5"/>
      <c r="AG153" s="5"/>
      <c r="AH153" s="5"/>
      <c r="AI153" s="5"/>
      <c r="AJ153" s="5"/>
    </row>
    <row r="154" spans="1:36">
      <c r="A154" s="5" t="s">
        <v>7784</v>
      </c>
      <c r="B154" s="5" t="s">
        <v>6826</v>
      </c>
      <c r="C154" s="5">
        <v>17</v>
      </c>
      <c r="D154" s="5">
        <v>6</v>
      </c>
      <c r="E154" s="5">
        <v>5</v>
      </c>
      <c r="F154" s="5">
        <v>5</v>
      </c>
      <c r="G154" s="5">
        <v>4</v>
      </c>
      <c r="H154" s="5">
        <v>4</v>
      </c>
      <c r="I154" s="5">
        <v>1132592</v>
      </c>
      <c r="J154" s="5">
        <v>1126020</v>
      </c>
      <c r="K154" s="5">
        <v>1124998</v>
      </c>
      <c r="L154" s="5">
        <v>1124998</v>
      </c>
      <c r="M154" s="5">
        <v>1109322</v>
      </c>
      <c r="N154" s="5">
        <v>1109322</v>
      </c>
      <c r="O154" s="5">
        <v>13</v>
      </c>
      <c r="P154" s="5">
        <v>598626</v>
      </c>
      <c r="Q154" s="5">
        <v>1131078</v>
      </c>
      <c r="R154" s="5">
        <v>1139633</v>
      </c>
      <c r="S154" s="5">
        <v>52.74</v>
      </c>
      <c r="T154" s="5">
        <v>52.79</v>
      </c>
      <c r="U154" s="5">
        <v>598626</v>
      </c>
      <c r="V154" s="5">
        <v>598626</v>
      </c>
      <c r="W154" s="5">
        <v>175179</v>
      </c>
      <c r="X154" s="5">
        <v>175179</v>
      </c>
      <c r="Y154" s="5">
        <v>1</v>
      </c>
      <c r="Z154" s="5">
        <v>1</v>
      </c>
      <c r="AA154" s="5">
        <v>3</v>
      </c>
      <c r="AB154" s="5">
        <v>3</v>
      </c>
      <c r="AC154" s="5">
        <v>0</v>
      </c>
      <c r="AD154" s="5" t="s">
        <v>172</v>
      </c>
      <c r="AE154" s="5"/>
      <c r="AF154" s="5"/>
      <c r="AG154" s="5"/>
      <c r="AH154" s="5"/>
      <c r="AI154" s="5"/>
      <c r="AJ154" s="5"/>
    </row>
    <row r="155" spans="1:36">
      <c r="A155" s="5" t="s">
        <v>7785</v>
      </c>
      <c r="B155" s="5" t="s">
        <v>6827</v>
      </c>
      <c r="C155" s="5">
        <v>21</v>
      </c>
      <c r="D155" s="5">
        <v>12</v>
      </c>
      <c r="E155" s="5">
        <v>10</v>
      </c>
      <c r="F155" s="5">
        <v>10</v>
      </c>
      <c r="G155" s="5">
        <v>9</v>
      </c>
      <c r="H155" s="5">
        <v>6</v>
      </c>
      <c r="I155" s="5">
        <v>1133291</v>
      </c>
      <c r="J155" s="5">
        <v>1126822</v>
      </c>
      <c r="K155" s="5">
        <v>1124725</v>
      </c>
      <c r="L155" s="5">
        <v>1124725</v>
      </c>
      <c r="M155" s="5">
        <v>1109011</v>
      </c>
      <c r="N155" s="5">
        <v>1015139</v>
      </c>
      <c r="O155" s="5">
        <v>19</v>
      </c>
      <c r="P155" s="5">
        <v>288487</v>
      </c>
      <c r="Q155" s="5">
        <v>1132492</v>
      </c>
      <c r="R155" s="5">
        <v>1139633</v>
      </c>
      <c r="S155" s="5">
        <v>52.75</v>
      </c>
      <c r="T155" s="5">
        <v>52.79</v>
      </c>
      <c r="U155" s="5">
        <v>175141</v>
      </c>
      <c r="V155" s="5">
        <v>175141</v>
      </c>
      <c r="W155" s="5">
        <v>122536</v>
      </c>
      <c r="X155" s="5">
        <v>122536</v>
      </c>
      <c r="Y155" s="5">
        <v>3</v>
      </c>
      <c r="Z155" s="5">
        <v>3</v>
      </c>
      <c r="AA155" s="5">
        <v>5</v>
      </c>
      <c r="AB155" s="5">
        <v>5</v>
      </c>
      <c r="AC155" s="5">
        <v>0</v>
      </c>
      <c r="AD155" s="5" t="s">
        <v>172</v>
      </c>
      <c r="AE155" s="5"/>
      <c r="AF155" s="5"/>
      <c r="AG155" s="5"/>
      <c r="AH155" s="5"/>
      <c r="AI155" s="5"/>
      <c r="AJ155" s="5"/>
    </row>
    <row r="156" spans="1:36">
      <c r="A156" s="5" t="s">
        <v>7796</v>
      </c>
      <c r="B156" s="5" t="s">
        <v>6837</v>
      </c>
      <c r="C156" s="5">
        <v>17</v>
      </c>
      <c r="D156" s="5">
        <v>8</v>
      </c>
      <c r="E156" s="5">
        <v>7</v>
      </c>
      <c r="F156" s="5">
        <v>7</v>
      </c>
      <c r="G156" s="5">
        <v>6</v>
      </c>
      <c r="H156" s="5">
        <v>6</v>
      </c>
      <c r="I156" s="5">
        <v>1133957</v>
      </c>
      <c r="J156" s="5">
        <v>1127541</v>
      </c>
      <c r="K156" s="5">
        <v>1126519</v>
      </c>
      <c r="L156" s="5">
        <v>1126519</v>
      </c>
      <c r="M156" s="5">
        <v>1109747</v>
      </c>
      <c r="N156" s="5">
        <v>1109747</v>
      </c>
      <c r="O156" s="5">
        <v>15</v>
      </c>
      <c r="P156" s="5">
        <v>288689</v>
      </c>
      <c r="Q156" s="5">
        <v>1133159</v>
      </c>
      <c r="R156" s="5">
        <v>1139633</v>
      </c>
      <c r="S156" s="5">
        <v>52.75</v>
      </c>
      <c r="T156" s="5">
        <v>52.79</v>
      </c>
      <c r="U156" s="5">
        <v>175066</v>
      </c>
      <c r="V156" s="5">
        <v>175066</v>
      </c>
      <c r="W156" s="5">
        <v>150043</v>
      </c>
      <c r="X156" s="5">
        <v>150043</v>
      </c>
      <c r="Y156" s="5">
        <v>3</v>
      </c>
      <c r="Z156" s="5">
        <v>3</v>
      </c>
      <c r="AA156" s="5">
        <v>5</v>
      </c>
      <c r="AB156" s="5">
        <v>5</v>
      </c>
      <c r="AC156" s="5">
        <v>0</v>
      </c>
      <c r="AD156" s="5" t="s">
        <v>172</v>
      </c>
      <c r="AE156" s="5"/>
      <c r="AF156" s="5"/>
      <c r="AG156" s="5"/>
      <c r="AH156" s="5"/>
      <c r="AI156" s="5"/>
      <c r="AJ156" s="5"/>
    </row>
    <row r="157" spans="1:36">
      <c r="A157" s="5" t="s">
        <v>7786</v>
      </c>
      <c r="B157" s="5" t="s">
        <v>6828</v>
      </c>
      <c r="C157" s="5">
        <v>145</v>
      </c>
      <c r="D157" s="5">
        <v>126</v>
      </c>
      <c r="E157" s="5">
        <v>77</v>
      </c>
      <c r="F157" s="5">
        <v>41</v>
      </c>
      <c r="G157" s="5">
        <v>4</v>
      </c>
      <c r="H157" s="5">
        <v>0</v>
      </c>
      <c r="I157" s="5">
        <v>1141689</v>
      </c>
      <c r="J157" s="5">
        <v>1127940</v>
      </c>
      <c r="K157" s="5">
        <v>988120</v>
      </c>
      <c r="L157" s="5">
        <v>726218</v>
      </c>
      <c r="M157" s="5">
        <v>130852</v>
      </c>
      <c r="N157" s="5">
        <v>0</v>
      </c>
      <c r="O157" s="5">
        <v>141</v>
      </c>
      <c r="P157" s="5">
        <v>42669</v>
      </c>
      <c r="Q157" s="5">
        <v>1140061</v>
      </c>
      <c r="R157" s="5">
        <v>1139633</v>
      </c>
      <c r="S157" s="5">
        <v>52.74</v>
      </c>
      <c r="T157" s="5">
        <v>52.79</v>
      </c>
      <c r="U157" s="5">
        <v>14053</v>
      </c>
      <c r="V157" s="5">
        <v>14053</v>
      </c>
      <c r="W157" s="5">
        <v>7194</v>
      </c>
      <c r="X157" s="5">
        <v>7410</v>
      </c>
      <c r="Y157" s="5">
        <v>29</v>
      </c>
      <c r="Z157" s="5">
        <v>29</v>
      </c>
      <c r="AA157" s="5">
        <v>57</v>
      </c>
      <c r="AB157" s="5">
        <v>56</v>
      </c>
      <c r="AC157" s="5">
        <v>0</v>
      </c>
      <c r="AD157" s="5" t="s">
        <v>172</v>
      </c>
      <c r="AE157" s="5"/>
      <c r="AF157" s="5"/>
      <c r="AG157" s="5"/>
      <c r="AH157" s="5"/>
      <c r="AI157" s="5"/>
      <c r="AJ157" s="5"/>
    </row>
    <row r="158" spans="1:36">
      <c r="A158" s="5" t="s">
        <v>7787</v>
      </c>
      <c r="B158" s="5" t="s">
        <v>6829</v>
      </c>
      <c r="C158" s="5">
        <v>16</v>
      </c>
      <c r="D158" s="5">
        <v>6</v>
      </c>
      <c r="E158" s="5">
        <v>5</v>
      </c>
      <c r="F158" s="5">
        <v>5</v>
      </c>
      <c r="G158" s="5">
        <v>4</v>
      </c>
      <c r="H158" s="5">
        <v>4</v>
      </c>
      <c r="I158" s="5">
        <v>1134174</v>
      </c>
      <c r="J158" s="5">
        <v>1127468</v>
      </c>
      <c r="K158" s="5">
        <v>1126446</v>
      </c>
      <c r="L158" s="5">
        <v>1126446</v>
      </c>
      <c r="M158" s="5">
        <v>1109675</v>
      </c>
      <c r="N158" s="5">
        <v>1109675</v>
      </c>
      <c r="O158" s="5">
        <v>13</v>
      </c>
      <c r="P158" s="5">
        <v>598937</v>
      </c>
      <c r="Q158" s="5">
        <v>1133059</v>
      </c>
      <c r="R158" s="5">
        <v>1139633</v>
      </c>
      <c r="S158" s="5">
        <v>52.75</v>
      </c>
      <c r="T158" s="5">
        <v>52.79</v>
      </c>
      <c r="U158" s="5">
        <v>598937</v>
      </c>
      <c r="V158" s="5">
        <v>598937</v>
      </c>
      <c r="W158" s="5">
        <v>175096</v>
      </c>
      <c r="X158" s="5">
        <v>175096</v>
      </c>
      <c r="Y158" s="5">
        <v>1</v>
      </c>
      <c r="Z158" s="5">
        <v>1</v>
      </c>
      <c r="AA158" s="5">
        <v>3</v>
      </c>
      <c r="AB158" s="5">
        <v>3</v>
      </c>
      <c r="AC158" s="5">
        <v>0</v>
      </c>
      <c r="AD158" s="5" t="s">
        <v>172</v>
      </c>
      <c r="AE158" s="5"/>
      <c r="AF158" s="5"/>
      <c r="AG158" s="5"/>
      <c r="AH158" s="5"/>
      <c r="AI158" s="5"/>
      <c r="AJ158" s="5"/>
    </row>
    <row r="159" spans="1:36">
      <c r="A159" s="5" t="s">
        <v>7788</v>
      </c>
      <c r="B159" s="5" t="s">
        <v>8599</v>
      </c>
      <c r="C159" s="5">
        <v>353</v>
      </c>
      <c r="D159" s="5">
        <v>265</v>
      </c>
      <c r="E159" s="5">
        <v>80</v>
      </c>
      <c r="F159" s="5">
        <v>16</v>
      </c>
      <c r="G159" s="5">
        <v>0</v>
      </c>
      <c r="H159" s="5">
        <v>0</v>
      </c>
      <c r="I159" s="5">
        <v>1156953</v>
      </c>
      <c r="J159" s="5">
        <v>1099823</v>
      </c>
      <c r="K159" s="5">
        <v>642446</v>
      </c>
      <c r="L159" s="5">
        <v>204818</v>
      </c>
      <c r="M159" s="5">
        <v>0</v>
      </c>
      <c r="N159" s="5">
        <v>0</v>
      </c>
      <c r="O159" s="5">
        <v>327</v>
      </c>
      <c r="P159" s="5">
        <v>18820</v>
      </c>
      <c r="Q159" s="5">
        <v>1146421</v>
      </c>
      <c r="R159" s="5">
        <v>1139633</v>
      </c>
      <c r="S159" s="5">
        <v>52.73</v>
      </c>
      <c r="T159" s="5">
        <v>52.79</v>
      </c>
      <c r="U159" s="5">
        <v>5557</v>
      </c>
      <c r="V159" s="5">
        <v>5557</v>
      </c>
      <c r="W159" s="5">
        <v>2973</v>
      </c>
      <c r="X159" s="5">
        <v>3003</v>
      </c>
      <c r="Y159" s="5">
        <v>67</v>
      </c>
      <c r="Z159" s="5">
        <v>67</v>
      </c>
      <c r="AA159" s="5">
        <v>137</v>
      </c>
      <c r="AB159" s="5">
        <v>135</v>
      </c>
      <c r="AC159" s="5">
        <v>0</v>
      </c>
      <c r="AD159" s="5" t="s">
        <v>172</v>
      </c>
      <c r="AE159" s="5"/>
      <c r="AF159" s="5"/>
      <c r="AG159" s="5"/>
      <c r="AH159" s="5"/>
      <c r="AI159" s="5"/>
      <c r="AJ159" s="5"/>
    </row>
    <row r="160" spans="1:36">
      <c r="A160" s="5" t="s">
        <v>7789</v>
      </c>
      <c r="B160" s="5" t="s">
        <v>6830</v>
      </c>
      <c r="C160" s="5">
        <v>693</v>
      </c>
      <c r="D160" s="5">
        <v>397</v>
      </c>
      <c r="E160" s="5">
        <v>28</v>
      </c>
      <c r="F160" s="5">
        <v>3</v>
      </c>
      <c r="G160" s="5">
        <v>0</v>
      </c>
      <c r="H160" s="5">
        <v>0</v>
      </c>
      <c r="I160" s="5">
        <v>1172221</v>
      </c>
      <c r="J160" s="5">
        <v>992567</v>
      </c>
      <c r="K160" s="5">
        <v>191468</v>
      </c>
      <c r="L160" s="5">
        <v>31763</v>
      </c>
      <c r="M160" s="5">
        <v>0</v>
      </c>
      <c r="N160" s="5">
        <v>0</v>
      </c>
      <c r="O160" s="5">
        <v>591</v>
      </c>
      <c r="P160" s="5">
        <v>11161</v>
      </c>
      <c r="Q160" s="5">
        <v>1132294</v>
      </c>
      <c r="R160" s="5">
        <v>1139633</v>
      </c>
      <c r="S160" s="5">
        <v>52.7</v>
      </c>
      <c r="T160" s="5">
        <v>52.79</v>
      </c>
      <c r="U160" s="5">
        <v>2556</v>
      </c>
      <c r="V160" s="5">
        <v>2548</v>
      </c>
      <c r="W160" s="5">
        <v>1459</v>
      </c>
      <c r="X160" s="5">
        <v>1424</v>
      </c>
      <c r="Y160" s="5">
        <v>133</v>
      </c>
      <c r="Z160" s="5">
        <v>134</v>
      </c>
      <c r="AA160" s="5">
        <v>280</v>
      </c>
      <c r="AB160" s="5">
        <v>284</v>
      </c>
      <c r="AC160" s="5">
        <v>0</v>
      </c>
      <c r="AD160" s="5" t="s">
        <v>172</v>
      </c>
      <c r="AE160" s="5"/>
      <c r="AF160" s="5"/>
      <c r="AG160" s="5"/>
      <c r="AH160" s="5"/>
      <c r="AI160" s="5"/>
      <c r="AJ160" s="5"/>
    </row>
    <row r="161" spans="1:36">
      <c r="A161" s="5" t="s">
        <v>7790</v>
      </c>
      <c r="B161" s="5" t="s">
        <v>6831</v>
      </c>
      <c r="C161" s="5">
        <v>903</v>
      </c>
      <c r="D161" s="5">
        <v>448</v>
      </c>
      <c r="E161" s="5">
        <v>6</v>
      </c>
      <c r="F161" s="5">
        <v>0</v>
      </c>
      <c r="G161" s="5">
        <v>0</v>
      </c>
      <c r="H161" s="5">
        <v>0</v>
      </c>
      <c r="I161" s="5">
        <v>1155336</v>
      </c>
      <c r="J161" s="5">
        <v>884280</v>
      </c>
      <c r="K161" s="5">
        <v>40576</v>
      </c>
      <c r="L161" s="5">
        <v>0</v>
      </c>
      <c r="M161" s="5">
        <v>0</v>
      </c>
      <c r="N161" s="5">
        <v>0</v>
      </c>
      <c r="O161" s="5">
        <v>722</v>
      </c>
      <c r="P161" s="5">
        <v>9902</v>
      </c>
      <c r="Q161" s="5">
        <v>1083624</v>
      </c>
      <c r="R161" s="5">
        <v>1139633</v>
      </c>
      <c r="S161" s="5">
        <v>52.64</v>
      </c>
      <c r="T161" s="5">
        <v>52.79</v>
      </c>
      <c r="U161" s="5">
        <v>1829</v>
      </c>
      <c r="V161" s="5">
        <v>1737</v>
      </c>
      <c r="W161" s="5">
        <v>1157</v>
      </c>
      <c r="X161" s="5">
        <v>1060</v>
      </c>
      <c r="Y161" s="5">
        <v>194</v>
      </c>
      <c r="Z161" s="5">
        <v>210</v>
      </c>
      <c r="AA161" s="5">
        <v>382</v>
      </c>
      <c r="AB161" s="5">
        <v>420</v>
      </c>
      <c r="AC161" s="5">
        <v>0</v>
      </c>
      <c r="AD161" s="5" t="s">
        <v>172</v>
      </c>
      <c r="AE161" s="5"/>
      <c r="AF161" s="5"/>
      <c r="AG161" s="5"/>
      <c r="AH161" s="5"/>
      <c r="AI161" s="5"/>
      <c r="AJ161" s="5"/>
    </row>
    <row r="162" spans="1:36">
      <c r="A162" s="5" t="s">
        <v>7791</v>
      </c>
      <c r="B162" s="5" t="s">
        <v>6832</v>
      </c>
      <c r="C162" s="5">
        <v>602</v>
      </c>
      <c r="D162" s="5">
        <v>388</v>
      </c>
      <c r="E162" s="5">
        <v>39</v>
      </c>
      <c r="F162" s="5">
        <v>1</v>
      </c>
      <c r="G162" s="5">
        <v>0</v>
      </c>
      <c r="H162" s="5">
        <v>0</v>
      </c>
      <c r="I162" s="5">
        <v>1173804</v>
      </c>
      <c r="J162" s="5">
        <v>1045524</v>
      </c>
      <c r="K162" s="5">
        <v>261706</v>
      </c>
      <c r="L162" s="5">
        <v>13653</v>
      </c>
      <c r="M162" s="5">
        <v>0</v>
      </c>
      <c r="N162" s="5">
        <v>0</v>
      </c>
      <c r="O162" s="5">
        <v>517</v>
      </c>
      <c r="P162" s="5">
        <v>13653</v>
      </c>
      <c r="Q162" s="5">
        <v>1140178</v>
      </c>
      <c r="R162" s="5">
        <v>1139633</v>
      </c>
      <c r="S162" s="5">
        <v>52.71</v>
      </c>
      <c r="T162" s="5">
        <v>52.79</v>
      </c>
      <c r="U162" s="5">
        <v>2922</v>
      </c>
      <c r="V162" s="5">
        <v>2922</v>
      </c>
      <c r="W162" s="5">
        <v>1712</v>
      </c>
      <c r="X162" s="5">
        <v>1712</v>
      </c>
      <c r="Y162" s="5">
        <v>121</v>
      </c>
      <c r="Z162" s="5">
        <v>121</v>
      </c>
      <c r="AA162" s="5">
        <v>248</v>
      </c>
      <c r="AB162" s="5">
        <v>248</v>
      </c>
      <c r="AC162" s="5">
        <v>0</v>
      </c>
      <c r="AD162" s="5" t="s">
        <v>172</v>
      </c>
      <c r="AE162" s="5"/>
      <c r="AF162" s="5"/>
      <c r="AG162" s="5"/>
      <c r="AH162" s="5"/>
      <c r="AI162" s="5"/>
      <c r="AJ162" s="5"/>
    </row>
    <row r="163" spans="1:36">
      <c r="A163" s="5" t="s">
        <v>7792</v>
      </c>
      <c r="B163" s="5" t="s">
        <v>6833</v>
      </c>
      <c r="C163" s="5">
        <v>476</v>
      </c>
      <c r="D163" s="5">
        <v>327</v>
      </c>
      <c r="E163" s="5">
        <v>56</v>
      </c>
      <c r="F163" s="5">
        <v>8</v>
      </c>
      <c r="G163" s="5">
        <v>0</v>
      </c>
      <c r="H163" s="5">
        <v>0</v>
      </c>
      <c r="I163" s="5">
        <v>1159719</v>
      </c>
      <c r="J163" s="5">
        <v>1068698</v>
      </c>
      <c r="K163" s="5">
        <v>431079</v>
      </c>
      <c r="L163" s="5">
        <v>91326</v>
      </c>
      <c r="M163" s="5">
        <v>0</v>
      </c>
      <c r="N163" s="5">
        <v>0</v>
      </c>
      <c r="O163" s="5">
        <v>420</v>
      </c>
      <c r="P163" s="5">
        <v>16660</v>
      </c>
      <c r="Q163" s="5">
        <v>1137680</v>
      </c>
      <c r="R163" s="5">
        <v>1139633</v>
      </c>
      <c r="S163" s="5">
        <v>52.71</v>
      </c>
      <c r="T163" s="5">
        <v>52.79</v>
      </c>
      <c r="U163" s="5">
        <v>3946</v>
      </c>
      <c r="V163" s="5">
        <v>3946</v>
      </c>
      <c r="W163" s="5">
        <v>2162</v>
      </c>
      <c r="X163" s="5">
        <v>2161</v>
      </c>
      <c r="Y163" s="5">
        <v>88</v>
      </c>
      <c r="Z163" s="5">
        <v>88</v>
      </c>
      <c r="AA163" s="5">
        <v>187</v>
      </c>
      <c r="AB163" s="5">
        <v>188</v>
      </c>
      <c r="AC163" s="5">
        <v>0</v>
      </c>
      <c r="AD163" s="5" t="s">
        <v>172</v>
      </c>
      <c r="AE163" s="5"/>
      <c r="AF163" s="5"/>
      <c r="AG163" s="5"/>
      <c r="AH163" s="5"/>
      <c r="AI163" s="5"/>
      <c r="AJ163" s="5"/>
    </row>
    <row r="164" spans="1:36">
      <c r="A164" s="5" t="s">
        <v>7793</v>
      </c>
      <c r="B164" s="5" t="s">
        <v>6834</v>
      </c>
      <c r="C164" s="5">
        <v>123</v>
      </c>
      <c r="D164" s="5">
        <v>110</v>
      </c>
      <c r="E164" s="5">
        <v>65</v>
      </c>
      <c r="F164" s="5">
        <v>36</v>
      </c>
      <c r="G164" s="5">
        <v>10</v>
      </c>
      <c r="H164" s="5">
        <v>1</v>
      </c>
      <c r="I164" s="5">
        <v>1139856</v>
      </c>
      <c r="J164" s="5">
        <v>1130627</v>
      </c>
      <c r="K164" s="5">
        <v>987588</v>
      </c>
      <c r="L164" s="5">
        <v>770770</v>
      </c>
      <c r="M164" s="5">
        <v>351501</v>
      </c>
      <c r="N164" s="5">
        <v>57934</v>
      </c>
      <c r="O164" s="5">
        <v>123</v>
      </c>
      <c r="P164" s="5">
        <v>57934</v>
      </c>
      <c r="Q164" s="5">
        <v>1139856</v>
      </c>
      <c r="R164" s="5">
        <v>1139633</v>
      </c>
      <c r="S164" s="5">
        <v>52.75</v>
      </c>
      <c r="T164" s="5">
        <v>52.79</v>
      </c>
      <c r="U164" s="5">
        <v>15440</v>
      </c>
      <c r="V164" s="5">
        <v>15440</v>
      </c>
      <c r="W164" s="5">
        <v>8078</v>
      </c>
      <c r="X164" s="5">
        <v>8078</v>
      </c>
      <c r="Y164" s="5">
        <v>22</v>
      </c>
      <c r="Z164" s="5">
        <v>22</v>
      </c>
      <c r="AA164" s="5">
        <v>46</v>
      </c>
      <c r="AB164" s="5">
        <v>46</v>
      </c>
      <c r="AC164" s="5">
        <v>0</v>
      </c>
      <c r="AD164" s="5" t="s">
        <v>172</v>
      </c>
      <c r="AE164" s="5"/>
      <c r="AF164" s="5"/>
      <c r="AG164" s="5"/>
      <c r="AH164" s="5"/>
      <c r="AI164" s="5"/>
      <c r="AJ164" s="5"/>
    </row>
    <row r="165" spans="1:36">
      <c r="A165" s="5" t="s">
        <v>7794</v>
      </c>
      <c r="B165" s="5" t="s">
        <v>6835</v>
      </c>
      <c r="C165" s="5">
        <v>240</v>
      </c>
      <c r="D165" s="5">
        <v>193</v>
      </c>
      <c r="E165" s="5">
        <v>77</v>
      </c>
      <c r="F165" s="5">
        <v>28</v>
      </c>
      <c r="G165" s="5">
        <v>1</v>
      </c>
      <c r="H165" s="5">
        <v>1</v>
      </c>
      <c r="I165" s="5">
        <v>1148026</v>
      </c>
      <c r="J165" s="5">
        <v>1119686</v>
      </c>
      <c r="K165" s="5">
        <v>786304</v>
      </c>
      <c r="L165" s="5">
        <v>444288</v>
      </c>
      <c r="M165" s="5">
        <v>77298</v>
      </c>
      <c r="N165" s="5">
        <v>77298</v>
      </c>
      <c r="O165" s="5">
        <v>223</v>
      </c>
      <c r="P165" s="5">
        <v>77298</v>
      </c>
      <c r="Q165" s="5">
        <v>1141256</v>
      </c>
      <c r="R165" s="5">
        <v>1139633</v>
      </c>
      <c r="S165" s="5">
        <v>52.73</v>
      </c>
      <c r="T165" s="5">
        <v>52.79</v>
      </c>
      <c r="U165" s="5">
        <v>7566</v>
      </c>
      <c r="V165" s="5">
        <v>7566</v>
      </c>
      <c r="W165" s="5">
        <v>4178</v>
      </c>
      <c r="X165" s="5">
        <v>4178</v>
      </c>
      <c r="Y165" s="5">
        <v>43</v>
      </c>
      <c r="Z165" s="5">
        <v>43</v>
      </c>
      <c r="AA165" s="5">
        <v>93</v>
      </c>
      <c r="AB165" s="5">
        <v>93</v>
      </c>
      <c r="AC165" s="5">
        <v>0</v>
      </c>
      <c r="AD165" s="5" t="s">
        <v>172</v>
      </c>
      <c r="AE165" s="5"/>
      <c r="AF165" s="5"/>
      <c r="AG165" s="5"/>
      <c r="AH165" s="5"/>
      <c r="AI165" s="5"/>
      <c r="AJ165" s="5"/>
    </row>
    <row r="166" spans="1:36">
      <c r="A166" s="5" t="s">
        <v>7795</v>
      </c>
      <c r="B166" s="5" t="s">
        <v>6836</v>
      </c>
      <c r="C166" s="5">
        <v>796</v>
      </c>
      <c r="D166" s="5">
        <v>434</v>
      </c>
      <c r="E166" s="5">
        <v>18</v>
      </c>
      <c r="F166" s="5">
        <v>0</v>
      </c>
      <c r="G166" s="5">
        <v>0</v>
      </c>
      <c r="H166" s="5">
        <v>0</v>
      </c>
      <c r="I166" s="5">
        <v>1152157</v>
      </c>
      <c r="J166" s="5">
        <v>929076</v>
      </c>
      <c r="K166" s="5">
        <v>111986</v>
      </c>
      <c r="L166" s="5">
        <v>0</v>
      </c>
      <c r="M166" s="5">
        <v>0</v>
      </c>
      <c r="N166" s="5">
        <v>0</v>
      </c>
      <c r="O166" s="5">
        <v>674</v>
      </c>
      <c r="P166" s="5">
        <v>9937</v>
      </c>
      <c r="Q166" s="5">
        <v>1104425</v>
      </c>
      <c r="R166" s="5">
        <v>1139633</v>
      </c>
      <c r="S166" s="5">
        <v>52.67</v>
      </c>
      <c r="T166" s="5">
        <v>52.79</v>
      </c>
      <c r="U166" s="5">
        <v>2026</v>
      </c>
      <c r="V166" s="5">
        <v>1970</v>
      </c>
      <c r="W166" s="5">
        <v>1248</v>
      </c>
      <c r="X166" s="5">
        <v>1162</v>
      </c>
      <c r="Y166" s="5">
        <v>169</v>
      </c>
      <c r="Z166" s="5">
        <v>178</v>
      </c>
      <c r="AA166" s="5">
        <v>344</v>
      </c>
      <c r="AB166" s="5">
        <v>366</v>
      </c>
      <c r="AC166" s="5">
        <v>0</v>
      </c>
      <c r="AD166" s="5" t="s">
        <v>172</v>
      </c>
      <c r="AE166" s="5"/>
      <c r="AF166" s="5"/>
      <c r="AG166" s="5"/>
      <c r="AH166" s="5"/>
      <c r="AI166" s="5"/>
      <c r="AJ166" s="5"/>
    </row>
    <row r="167" spans="1:36">
      <c r="A167" s="5" t="s">
        <v>7807</v>
      </c>
      <c r="B167" s="5" t="s">
        <v>6847</v>
      </c>
      <c r="C167" s="5">
        <v>15</v>
      </c>
      <c r="D167" s="5">
        <v>6</v>
      </c>
      <c r="E167" s="5">
        <v>5</v>
      </c>
      <c r="F167" s="5">
        <v>5</v>
      </c>
      <c r="G167" s="5">
        <v>4</v>
      </c>
      <c r="H167" s="5">
        <v>4</v>
      </c>
      <c r="I167" s="5">
        <v>1133855</v>
      </c>
      <c r="J167" s="5">
        <v>1127465</v>
      </c>
      <c r="K167" s="5">
        <v>1126443</v>
      </c>
      <c r="L167" s="5">
        <v>1126443</v>
      </c>
      <c r="M167" s="5">
        <v>1109672</v>
      </c>
      <c r="N167" s="5">
        <v>1109672</v>
      </c>
      <c r="O167" s="5">
        <v>13</v>
      </c>
      <c r="P167" s="5">
        <v>598870</v>
      </c>
      <c r="Q167" s="5">
        <v>1133057</v>
      </c>
      <c r="R167" s="5">
        <v>1139633</v>
      </c>
      <c r="S167" s="5">
        <v>52.75</v>
      </c>
      <c r="T167" s="5">
        <v>52.79</v>
      </c>
      <c r="U167" s="5">
        <v>598870</v>
      </c>
      <c r="V167" s="5">
        <v>598870</v>
      </c>
      <c r="W167" s="5">
        <v>175159</v>
      </c>
      <c r="X167" s="5">
        <v>175159</v>
      </c>
      <c r="Y167" s="5">
        <v>1</v>
      </c>
      <c r="Z167" s="5">
        <v>1</v>
      </c>
      <c r="AA167" s="5">
        <v>3</v>
      </c>
      <c r="AB167" s="5">
        <v>3</v>
      </c>
      <c r="AC167" s="5">
        <v>0</v>
      </c>
      <c r="AD167" s="5" t="s">
        <v>172</v>
      </c>
      <c r="AE167" s="5"/>
      <c r="AF167" s="5"/>
      <c r="AG167" s="5"/>
      <c r="AH167" s="5"/>
      <c r="AI167" s="5"/>
      <c r="AJ167" s="5"/>
    </row>
    <row r="168" spans="1:36">
      <c r="A168" s="5" t="s">
        <v>7797</v>
      </c>
      <c r="B168" s="5" t="s">
        <v>6838</v>
      </c>
      <c r="C168" s="5">
        <v>137</v>
      </c>
      <c r="D168" s="5">
        <v>126</v>
      </c>
      <c r="E168" s="5">
        <v>80</v>
      </c>
      <c r="F168" s="5">
        <v>40</v>
      </c>
      <c r="G168" s="5">
        <v>7</v>
      </c>
      <c r="H168" s="5">
        <v>0</v>
      </c>
      <c r="I168" s="5">
        <v>1140417</v>
      </c>
      <c r="J168" s="5">
        <v>1133553</v>
      </c>
      <c r="K168" s="5">
        <v>1012533</v>
      </c>
      <c r="L168" s="5">
        <v>717813</v>
      </c>
      <c r="M168" s="5">
        <v>216298</v>
      </c>
      <c r="N168" s="5">
        <v>0</v>
      </c>
      <c r="O168" s="5">
        <v>134</v>
      </c>
      <c r="P168" s="5">
        <v>38570</v>
      </c>
      <c r="Q168" s="5">
        <v>1139263</v>
      </c>
      <c r="R168" s="5">
        <v>1139633</v>
      </c>
      <c r="S168" s="5">
        <v>52.75</v>
      </c>
      <c r="T168" s="5">
        <v>52.79</v>
      </c>
      <c r="U168" s="5">
        <v>13064</v>
      </c>
      <c r="V168" s="5">
        <v>13064</v>
      </c>
      <c r="W168" s="5">
        <v>7762</v>
      </c>
      <c r="X168" s="5">
        <v>7762</v>
      </c>
      <c r="Y168" s="5">
        <v>28</v>
      </c>
      <c r="Z168" s="5">
        <v>28</v>
      </c>
      <c r="AA168" s="5">
        <v>56</v>
      </c>
      <c r="AB168" s="5">
        <v>56</v>
      </c>
      <c r="AC168" s="5">
        <v>0</v>
      </c>
      <c r="AD168" s="5" t="s">
        <v>172</v>
      </c>
      <c r="AE168" s="5"/>
      <c r="AF168" s="5"/>
      <c r="AG168" s="5"/>
      <c r="AH168" s="5"/>
      <c r="AI168" s="5"/>
      <c r="AJ168" s="5"/>
    </row>
    <row r="169" spans="1:36">
      <c r="A169" s="5" t="s">
        <v>7798</v>
      </c>
      <c r="B169" s="5" t="s">
        <v>6839</v>
      </c>
      <c r="C169" s="5">
        <v>242</v>
      </c>
      <c r="D169" s="5">
        <v>195</v>
      </c>
      <c r="E169" s="5">
        <v>82</v>
      </c>
      <c r="F169" s="5">
        <v>26</v>
      </c>
      <c r="G169" s="5">
        <v>2</v>
      </c>
      <c r="H169" s="5">
        <v>0</v>
      </c>
      <c r="I169" s="5">
        <v>1151568</v>
      </c>
      <c r="J169" s="5">
        <v>1123128</v>
      </c>
      <c r="K169" s="5">
        <v>823652</v>
      </c>
      <c r="L169" s="5">
        <v>423157</v>
      </c>
      <c r="M169" s="5">
        <v>73094</v>
      </c>
      <c r="N169" s="5">
        <v>0</v>
      </c>
      <c r="O169" s="5">
        <v>223</v>
      </c>
      <c r="P169" s="5">
        <v>38124</v>
      </c>
      <c r="Q169" s="5">
        <v>1144014</v>
      </c>
      <c r="R169" s="5">
        <v>1139633</v>
      </c>
      <c r="S169" s="5">
        <v>52.75</v>
      </c>
      <c r="T169" s="5">
        <v>52.79</v>
      </c>
      <c r="U169" s="5">
        <v>8303</v>
      </c>
      <c r="V169" s="5">
        <v>8369</v>
      </c>
      <c r="W169" s="5">
        <v>4497</v>
      </c>
      <c r="X169" s="5">
        <v>4597</v>
      </c>
      <c r="Y169" s="5">
        <v>43</v>
      </c>
      <c r="Z169" s="5">
        <v>42</v>
      </c>
      <c r="AA169" s="5">
        <v>90</v>
      </c>
      <c r="AB169" s="5">
        <v>89</v>
      </c>
      <c r="AC169" s="5">
        <v>0</v>
      </c>
      <c r="AD169" s="5" t="s">
        <v>172</v>
      </c>
      <c r="AE169" s="5"/>
      <c r="AF169" s="5"/>
      <c r="AG169" s="5"/>
      <c r="AH169" s="5"/>
      <c r="AI169" s="5"/>
      <c r="AJ169" s="5"/>
    </row>
    <row r="170" spans="1:36">
      <c r="A170" s="5" t="s">
        <v>7799</v>
      </c>
      <c r="B170" s="5" t="s">
        <v>6840</v>
      </c>
      <c r="C170" s="5">
        <v>150</v>
      </c>
      <c r="D170" s="5">
        <v>127</v>
      </c>
      <c r="E170" s="5">
        <v>69</v>
      </c>
      <c r="F170" s="5">
        <v>39</v>
      </c>
      <c r="G170" s="5">
        <v>8</v>
      </c>
      <c r="H170" s="5">
        <v>2</v>
      </c>
      <c r="I170" s="5">
        <v>1143428</v>
      </c>
      <c r="J170" s="5">
        <v>1128482</v>
      </c>
      <c r="K170" s="5">
        <v>975055</v>
      </c>
      <c r="L170" s="5">
        <v>761230</v>
      </c>
      <c r="M170" s="5">
        <v>294811</v>
      </c>
      <c r="N170" s="5">
        <v>113488</v>
      </c>
      <c r="O170" s="5">
        <v>145</v>
      </c>
      <c r="P170" s="5">
        <v>61121</v>
      </c>
      <c r="Q170" s="5">
        <v>1141502</v>
      </c>
      <c r="R170" s="5">
        <v>1139633</v>
      </c>
      <c r="S170" s="5">
        <v>52.76</v>
      </c>
      <c r="T170" s="5">
        <v>52.79</v>
      </c>
      <c r="U170" s="5">
        <v>14395</v>
      </c>
      <c r="V170" s="5">
        <v>14395</v>
      </c>
      <c r="W170" s="5">
        <v>7570</v>
      </c>
      <c r="X170" s="5">
        <v>7869</v>
      </c>
      <c r="Y170" s="5">
        <v>23</v>
      </c>
      <c r="Z170" s="5">
        <v>23</v>
      </c>
      <c r="AA170" s="5">
        <v>51</v>
      </c>
      <c r="AB170" s="5">
        <v>50</v>
      </c>
      <c r="AC170" s="5">
        <v>0</v>
      </c>
      <c r="AD170" s="5" t="s">
        <v>172</v>
      </c>
      <c r="AE170" s="5"/>
      <c r="AF170" s="5"/>
      <c r="AG170" s="5"/>
      <c r="AH170" s="5"/>
      <c r="AI170" s="5"/>
      <c r="AJ170" s="5"/>
    </row>
    <row r="171" spans="1:36">
      <c r="A171" s="5" t="s">
        <v>7800</v>
      </c>
      <c r="B171" s="5" t="s">
        <v>6841</v>
      </c>
      <c r="C171" s="5">
        <v>71</v>
      </c>
      <c r="D171" s="5">
        <v>57</v>
      </c>
      <c r="E171" s="5">
        <v>42</v>
      </c>
      <c r="F171" s="5">
        <v>32</v>
      </c>
      <c r="G171" s="5">
        <v>17</v>
      </c>
      <c r="H171" s="5">
        <v>7</v>
      </c>
      <c r="I171" s="5">
        <v>1134377</v>
      </c>
      <c r="J171" s="5">
        <v>1124724</v>
      </c>
      <c r="K171" s="5">
        <v>1077922</v>
      </c>
      <c r="L171" s="5">
        <v>1007354</v>
      </c>
      <c r="M171" s="5">
        <v>801015</v>
      </c>
      <c r="N171" s="5">
        <v>449714</v>
      </c>
      <c r="O171" s="5">
        <v>68</v>
      </c>
      <c r="P171" s="5">
        <v>107688</v>
      </c>
      <c r="Q171" s="5">
        <v>1133112</v>
      </c>
      <c r="R171" s="5">
        <v>1139633</v>
      </c>
      <c r="S171" s="5">
        <v>52.75</v>
      </c>
      <c r="T171" s="5">
        <v>52.79</v>
      </c>
      <c r="U171" s="5">
        <v>38877</v>
      </c>
      <c r="V171" s="5">
        <v>38877</v>
      </c>
      <c r="W171" s="5">
        <v>16720</v>
      </c>
      <c r="X171" s="5">
        <v>16720</v>
      </c>
      <c r="Y171" s="5">
        <v>10</v>
      </c>
      <c r="Z171" s="5">
        <v>10</v>
      </c>
      <c r="AA171" s="5">
        <v>20</v>
      </c>
      <c r="AB171" s="5">
        <v>20</v>
      </c>
      <c r="AC171" s="5">
        <v>0</v>
      </c>
      <c r="AD171" s="5" t="s">
        <v>172</v>
      </c>
      <c r="AE171" s="5"/>
      <c r="AF171" s="5"/>
      <c r="AG171" s="5"/>
      <c r="AH171" s="5"/>
      <c r="AI171" s="5"/>
      <c r="AJ171" s="5"/>
    </row>
    <row r="172" spans="1:36">
      <c r="A172" s="5" t="s">
        <v>7801</v>
      </c>
      <c r="B172" s="5" t="s">
        <v>6842</v>
      </c>
      <c r="C172" s="5">
        <v>39</v>
      </c>
      <c r="D172" s="5">
        <v>29</v>
      </c>
      <c r="E172" s="5">
        <v>24</v>
      </c>
      <c r="F172" s="5">
        <v>22</v>
      </c>
      <c r="G172" s="5">
        <v>13</v>
      </c>
      <c r="H172" s="5">
        <v>10</v>
      </c>
      <c r="I172" s="5">
        <v>1131631</v>
      </c>
      <c r="J172" s="5">
        <v>1124752</v>
      </c>
      <c r="K172" s="5">
        <v>1114973</v>
      </c>
      <c r="L172" s="5">
        <v>1103078</v>
      </c>
      <c r="M172" s="5">
        <v>940849</v>
      </c>
      <c r="N172" s="5">
        <v>829091</v>
      </c>
      <c r="O172" s="5">
        <v>36</v>
      </c>
      <c r="P172" s="5">
        <v>149893</v>
      </c>
      <c r="Q172" s="5">
        <v>1130251</v>
      </c>
      <c r="R172" s="5">
        <v>1139633</v>
      </c>
      <c r="S172" s="5">
        <v>52.76</v>
      </c>
      <c r="T172" s="5">
        <v>52.79</v>
      </c>
      <c r="U172" s="5">
        <v>68703</v>
      </c>
      <c r="V172" s="5">
        <v>68703</v>
      </c>
      <c r="W172" s="5">
        <v>42007</v>
      </c>
      <c r="X172" s="5">
        <v>42007</v>
      </c>
      <c r="Y172" s="5">
        <v>7</v>
      </c>
      <c r="Z172" s="5">
        <v>7</v>
      </c>
      <c r="AA172" s="5">
        <v>11</v>
      </c>
      <c r="AB172" s="5">
        <v>11</v>
      </c>
      <c r="AC172" s="5">
        <v>0</v>
      </c>
      <c r="AD172" s="5" t="s">
        <v>172</v>
      </c>
      <c r="AE172" s="5"/>
      <c r="AF172" s="5"/>
      <c r="AG172" s="5"/>
      <c r="AH172" s="5"/>
      <c r="AI172" s="5"/>
      <c r="AJ172" s="5"/>
    </row>
    <row r="173" spans="1:36">
      <c r="A173" s="5" t="s">
        <v>7802</v>
      </c>
      <c r="B173" s="5" t="s">
        <v>6843</v>
      </c>
      <c r="C173" s="5">
        <v>39</v>
      </c>
      <c r="D173" s="5">
        <v>29</v>
      </c>
      <c r="E173" s="5">
        <v>26</v>
      </c>
      <c r="F173" s="5">
        <v>23</v>
      </c>
      <c r="G173" s="5">
        <v>15</v>
      </c>
      <c r="H173" s="5">
        <v>8</v>
      </c>
      <c r="I173" s="5">
        <v>1136503</v>
      </c>
      <c r="J173" s="5">
        <v>1129331</v>
      </c>
      <c r="K173" s="5">
        <v>1123106</v>
      </c>
      <c r="L173" s="5">
        <v>1104518</v>
      </c>
      <c r="M173" s="5">
        <v>978846</v>
      </c>
      <c r="N173" s="5">
        <v>724719</v>
      </c>
      <c r="O173" s="5">
        <v>37</v>
      </c>
      <c r="P173" s="5">
        <v>136485</v>
      </c>
      <c r="Q173" s="5">
        <v>1135562</v>
      </c>
      <c r="R173" s="5">
        <v>1139633</v>
      </c>
      <c r="S173" s="5">
        <v>52.75</v>
      </c>
      <c r="T173" s="5">
        <v>52.79</v>
      </c>
      <c r="U173" s="5">
        <v>65224</v>
      </c>
      <c r="V173" s="5">
        <v>65224</v>
      </c>
      <c r="W173" s="5">
        <v>34935</v>
      </c>
      <c r="X173" s="5">
        <v>34935</v>
      </c>
      <c r="Y173" s="5">
        <v>6</v>
      </c>
      <c r="Z173" s="5">
        <v>6</v>
      </c>
      <c r="AA173" s="5">
        <v>12</v>
      </c>
      <c r="AB173" s="5">
        <v>12</v>
      </c>
      <c r="AC173" s="5">
        <v>0</v>
      </c>
      <c r="AD173" s="5" t="s">
        <v>172</v>
      </c>
      <c r="AE173" s="5"/>
      <c r="AF173" s="5"/>
      <c r="AG173" s="5"/>
      <c r="AH173" s="5"/>
      <c r="AI173" s="5"/>
      <c r="AJ173" s="5"/>
    </row>
    <row r="174" spans="1:36">
      <c r="A174" s="5" t="s">
        <v>7803</v>
      </c>
      <c r="B174" s="5" t="s">
        <v>6844</v>
      </c>
      <c r="C174" s="5">
        <v>180</v>
      </c>
      <c r="D174" s="5">
        <v>148</v>
      </c>
      <c r="E174" s="5">
        <v>79</v>
      </c>
      <c r="F174" s="5">
        <v>44</v>
      </c>
      <c r="G174" s="5">
        <v>4</v>
      </c>
      <c r="H174" s="5">
        <v>0</v>
      </c>
      <c r="I174" s="5">
        <v>1144116</v>
      </c>
      <c r="J174" s="5">
        <v>1124355</v>
      </c>
      <c r="K174" s="5">
        <v>935455</v>
      </c>
      <c r="L174" s="5">
        <v>693281</v>
      </c>
      <c r="M174" s="5">
        <v>119070</v>
      </c>
      <c r="N174" s="5">
        <v>0</v>
      </c>
      <c r="O174" s="5">
        <v>170</v>
      </c>
      <c r="P174" s="5">
        <v>33750</v>
      </c>
      <c r="Q174" s="5">
        <v>1139879</v>
      </c>
      <c r="R174" s="5">
        <v>1139633</v>
      </c>
      <c r="S174" s="5">
        <v>52.73</v>
      </c>
      <c r="T174" s="5">
        <v>52.79</v>
      </c>
      <c r="U174" s="5">
        <v>11637</v>
      </c>
      <c r="V174" s="5">
        <v>11637</v>
      </c>
      <c r="W174" s="5">
        <v>6307</v>
      </c>
      <c r="X174" s="5">
        <v>6307</v>
      </c>
      <c r="Y174" s="5">
        <v>33</v>
      </c>
      <c r="Z174" s="5">
        <v>33</v>
      </c>
      <c r="AA174" s="5">
        <v>65</v>
      </c>
      <c r="AB174" s="5">
        <v>65</v>
      </c>
      <c r="AC174" s="5">
        <v>0</v>
      </c>
      <c r="AD174" s="5" t="s">
        <v>172</v>
      </c>
      <c r="AE174" s="5"/>
      <c r="AF174" s="5"/>
      <c r="AG174" s="5"/>
      <c r="AH174" s="5"/>
      <c r="AI174" s="5"/>
      <c r="AJ174" s="5"/>
    </row>
    <row r="175" spans="1:36">
      <c r="A175" s="5" t="s">
        <v>7804</v>
      </c>
      <c r="B175" s="5" t="s">
        <v>6845</v>
      </c>
      <c r="C175" s="5">
        <v>92</v>
      </c>
      <c r="D175" s="5">
        <v>77</v>
      </c>
      <c r="E175" s="5">
        <v>55</v>
      </c>
      <c r="F175" s="5">
        <v>36</v>
      </c>
      <c r="G175" s="5">
        <v>15</v>
      </c>
      <c r="H175" s="5">
        <v>4</v>
      </c>
      <c r="I175" s="5">
        <v>1137344</v>
      </c>
      <c r="J175" s="5">
        <v>1126749</v>
      </c>
      <c r="K175" s="5">
        <v>1057473</v>
      </c>
      <c r="L175" s="5">
        <v>920464</v>
      </c>
      <c r="M175" s="5">
        <v>585842</v>
      </c>
      <c r="N175" s="5">
        <v>226591</v>
      </c>
      <c r="O175" s="5">
        <v>88</v>
      </c>
      <c r="P175" s="5">
        <v>59755</v>
      </c>
      <c r="Q175" s="5">
        <v>1135787</v>
      </c>
      <c r="R175" s="5">
        <v>1139633</v>
      </c>
      <c r="S175" s="5">
        <v>52.76</v>
      </c>
      <c r="T175" s="5">
        <v>52.79</v>
      </c>
      <c r="U175" s="5">
        <v>25132</v>
      </c>
      <c r="V175" s="5">
        <v>25132</v>
      </c>
      <c r="W175" s="5">
        <v>12749</v>
      </c>
      <c r="X175" s="5">
        <v>12749</v>
      </c>
      <c r="Y175" s="5">
        <v>15</v>
      </c>
      <c r="Z175" s="5">
        <v>15</v>
      </c>
      <c r="AA175" s="5">
        <v>31</v>
      </c>
      <c r="AB175" s="5">
        <v>31</v>
      </c>
      <c r="AC175" s="5">
        <v>0</v>
      </c>
      <c r="AD175" s="5" t="s">
        <v>172</v>
      </c>
      <c r="AE175" s="5"/>
      <c r="AF175" s="5"/>
      <c r="AG175" s="5"/>
      <c r="AH175" s="5"/>
      <c r="AI175" s="5"/>
      <c r="AJ175" s="5"/>
    </row>
    <row r="176" spans="1:36">
      <c r="A176" s="5" t="s">
        <v>7805</v>
      </c>
      <c r="B176" s="5" t="s">
        <v>8600</v>
      </c>
      <c r="C176" s="5">
        <v>22</v>
      </c>
      <c r="D176" s="5">
        <v>13</v>
      </c>
      <c r="E176" s="5">
        <v>11</v>
      </c>
      <c r="F176" s="5">
        <v>10</v>
      </c>
      <c r="G176" s="5">
        <v>8</v>
      </c>
      <c r="H176" s="5">
        <v>7</v>
      </c>
      <c r="I176" s="5">
        <v>1134577</v>
      </c>
      <c r="J176" s="5">
        <v>1128169</v>
      </c>
      <c r="K176" s="5">
        <v>1122589</v>
      </c>
      <c r="L176" s="5">
        <v>1114698</v>
      </c>
      <c r="M176" s="5">
        <v>1087468</v>
      </c>
      <c r="N176" s="5">
        <v>1059026</v>
      </c>
      <c r="O176" s="5">
        <v>20</v>
      </c>
      <c r="P176" s="5">
        <v>298070</v>
      </c>
      <c r="Q176" s="5">
        <v>1133636</v>
      </c>
      <c r="R176" s="5">
        <v>1139633</v>
      </c>
      <c r="S176" s="5">
        <v>52.75</v>
      </c>
      <c r="T176" s="5">
        <v>52.79</v>
      </c>
      <c r="U176" s="5">
        <v>153470</v>
      </c>
      <c r="V176" s="5">
        <v>153470</v>
      </c>
      <c r="W176" s="5">
        <v>126535</v>
      </c>
      <c r="X176" s="5">
        <v>126535</v>
      </c>
      <c r="Y176" s="5">
        <v>3</v>
      </c>
      <c r="Z176" s="5">
        <v>3</v>
      </c>
      <c r="AA176" s="5">
        <v>5</v>
      </c>
      <c r="AB176" s="5">
        <v>5</v>
      </c>
      <c r="AC176" s="5">
        <v>0</v>
      </c>
      <c r="AD176" s="5" t="s">
        <v>172</v>
      </c>
      <c r="AE176" s="5"/>
      <c r="AF176" s="5"/>
      <c r="AG176" s="5"/>
      <c r="AH176" s="5"/>
      <c r="AI176" s="5"/>
      <c r="AJ176" s="5"/>
    </row>
    <row r="177" spans="1:36">
      <c r="A177" s="5" t="s">
        <v>7806</v>
      </c>
      <c r="B177" s="5" t="s">
        <v>6846</v>
      </c>
      <c r="C177" s="5">
        <v>167</v>
      </c>
      <c r="D177" s="5">
        <v>135</v>
      </c>
      <c r="E177" s="5">
        <v>71</v>
      </c>
      <c r="F177" s="5">
        <v>38</v>
      </c>
      <c r="G177" s="5">
        <v>8</v>
      </c>
      <c r="H177" s="5">
        <v>0</v>
      </c>
      <c r="I177" s="5">
        <v>1144008</v>
      </c>
      <c r="J177" s="5">
        <v>1124626</v>
      </c>
      <c r="K177" s="5">
        <v>962676</v>
      </c>
      <c r="L177" s="5">
        <v>724644</v>
      </c>
      <c r="M177" s="5">
        <v>278603</v>
      </c>
      <c r="N177" s="5">
        <v>0</v>
      </c>
      <c r="O177" s="5">
        <v>156</v>
      </c>
      <c r="P177" s="5">
        <v>46149</v>
      </c>
      <c r="Q177" s="5">
        <v>1139603</v>
      </c>
      <c r="R177" s="5">
        <v>1139633</v>
      </c>
      <c r="S177" s="5">
        <v>52.74</v>
      </c>
      <c r="T177" s="5">
        <v>52.79</v>
      </c>
      <c r="U177" s="5">
        <v>13962</v>
      </c>
      <c r="V177" s="5">
        <v>13962</v>
      </c>
      <c r="W177" s="5">
        <v>7170</v>
      </c>
      <c r="X177" s="5">
        <v>7170</v>
      </c>
      <c r="Y177" s="5">
        <v>25</v>
      </c>
      <c r="Z177" s="5">
        <v>25</v>
      </c>
      <c r="AA177" s="5">
        <v>53</v>
      </c>
      <c r="AB177" s="5">
        <v>53</v>
      </c>
      <c r="AC177" s="5">
        <v>0</v>
      </c>
      <c r="AD177" s="5" t="s">
        <v>172</v>
      </c>
      <c r="AE177" s="5"/>
      <c r="AF177" s="5"/>
      <c r="AG177" s="5"/>
      <c r="AH177" s="5"/>
      <c r="AI177" s="5"/>
      <c r="AJ177" s="5"/>
    </row>
    <row r="178" spans="1:36">
      <c r="A178" s="5" t="s">
        <v>7818</v>
      </c>
      <c r="B178" s="5" t="s">
        <v>6857</v>
      </c>
      <c r="C178" s="5">
        <v>19</v>
      </c>
      <c r="D178" s="5">
        <v>9</v>
      </c>
      <c r="E178" s="5">
        <v>8</v>
      </c>
      <c r="F178" s="5">
        <v>8</v>
      </c>
      <c r="G178" s="5">
        <v>7</v>
      </c>
      <c r="H178" s="5">
        <v>5</v>
      </c>
      <c r="I178" s="5">
        <v>1134751</v>
      </c>
      <c r="J178" s="5">
        <v>1128045</v>
      </c>
      <c r="K178" s="5">
        <v>1127023</v>
      </c>
      <c r="L178" s="5">
        <v>1127023</v>
      </c>
      <c r="M178" s="5">
        <v>1110303</v>
      </c>
      <c r="N178" s="5">
        <v>1034392</v>
      </c>
      <c r="O178" s="5">
        <v>16</v>
      </c>
      <c r="P178" s="5">
        <v>438733</v>
      </c>
      <c r="Q178" s="5">
        <v>1133495</v>
      </c>
      <c r="R178" s="5">
        <v>1139633</v>
      </c>
      <c r="S178" s="5">
        <v>52.75</v>
      </c>
      <c r="T178" s="5">
        <v>52.79</v>
      </c>
      <c r="U178" s="5">
        <v>175188</v>
      </c>
      <c r="V178" s="5">
        <v>175188</v>
      </c>
      <c r="W178" s="5">
        <v>160418</v>
      </c>
      <c r="X178" s="5">
        <v>160418</v>
      </c>
      <c r="Y178" s="5">
        <v>2</v>
      </c>
      <c r="Z178" s="5">
        <v>2</v>
      </c>
      <c r="AA178" s="5">
        <v>4</v>
      </c>
      <c r="AB178" s="5">
        <v>4</v>
      </c>
      <c r="AC178" s="5">
        <v>0</v>
      </c>
      <c r="AD178" s="5" t="s">
        <v>172</v>
      </c>
      <c r="AE178" s="5"/>
      <c r="AF178" s="5"/>
      <c r="AG178" s="5"/>
      <c r="AH178" s="5"/>
      <c r="AI178" s="5"/>
      <c r="AJ178" s="5"/>
    </row>
    <row r="179" spans="1:36">
      <c r="A179" s="5" t="s">
        <v>7808</v>
      </c>
      <c r="B179" s="5" t="s">
        <v>6848</v>
      </c>
      <c r="C179" s="5">
        <v>92</v>
      </c>
      <c r="D179" s="5">
        <v>74</v>
      </c>
      <c r="E179" s="5">
        <v>55</v>
      </c>
      <c r="F179" s="5">
        <v>40</v>
      </c>
      <c r="G179" s="5">
        <v>14</v>
      </c>
      <c r="H179" s="5">
        <v>2</v>
      </c>
      <c r="I179" s="5">
        <v>1137181</v>
      </c>
      <c r="J179" s="5">
        <v>1126162</v>
      </c>
      <c r="K179" s="5">
        <v>1074941</v>
      </c>
      <c r="L179" s="5">
        <v>970912</v>
      </c>
      <c r="M179" s="5">
        <v>553049</v>
      </c>
      <c r="N179" s="5">
        <v>126996</v>
      </c>
      <c r="O179" s="5">
        <v>85</v>
      </c>
      <c r="P179" s="5">
        <v>73127</v>
      </c>
      <c r="Q179" s="5">
        <v>1134559</v>
      </c>
      <c r="R179" s="5">
        <v>1139633</v>
      </c>
      <c r="S179" s="5">
        <v>52.75</v>
      </c>
      <c r="T179" s="5">
        <v>52.79</v>
      </c>
      <c r="U179" s="5">
        <v>21992</v>
      </c>
      <c r="V179" s="5">
        <v>21992</v>
      </c>
      <c r="W179" s="5">
        <v>15366</v>
      </c>
      <c r="X179" s="5">
        <v>14424</v>
      </c>
      <c r="Y179" s="5">
        <v>15</v>
      </c>
      <c r="Z179" s="5">
        <v>15</v>
      </c>
      <c r="AA179" s="5">
        <v>30</v>
      </c>
      <c r="AB179" s="5">
        <v>31</v>
      </c>
      <c r="AC179" s="5">
        <v>0</v>
      </c>
      <c r="AD179" s="5" t="s">
        <v>172</v>
      </c>
      <c r="AE179" s="5"/>
      <c r="AF179" s="5"/>
      <c r="AG179" s="5"/>
      <c r="AH179" s="5"/>
      <c r="AI179" s="5"/>
      <c r="AJ179" s="5"/>
    </row>
    <row r="180" spans="1:36">
      <c r="A180" s="5" t="s">
        <v>7809</v>
      </c>
      <c r="B180" s="5" t="s">
        <v>6849</v>
      </c>
      <c r="C180" s="5">
        <v>20</v>
      </c>
      <c r="D180" s="5">
        <v>10</v>
      </c>
      <c r="E180" s="5">
        <v>8</v>
      </c>
      <c r="F180" s="5">
        <v>8</v>
      </c>
      <c r="G180" s="5">
        <v>7</v>
      </c>
      <c r="H180" s="5">
        <v>5</v>
      </c>
      <c r="I180" s="5">
        <v>1134448</v>
      </c>
      <c r="J180" s="5">
        <v>1127324</v>
      </c>
      <c r="K180" s="5">
        <v>1123396</v>
      </c>
      <c r="L180" s="5">
        <v>1123396</v>
      </c>
      <c r="M180" s="5">
        <v>1106625</v>
      </c>
      <c r="N180" s="5">
        <v>1020015</v>
      </c>
      <c r="O180" s="5">
        <v>18</v>
      </c>
      <c r="P180" s="5">
        <v>438590</v>
      </c>
      <c r="Q180" s="5">
        <v>1133650</v>
      </c>
      <c r="R180" s="5">
        <v>1139633</v>
      </c>
      <c r="S180" s="5">
        <v>52.75</v>
      </c>
      <c r="T180" s="5">
        <v>52.79</v>
      </c>
      <c r="U180" s="5">
        <v>208981</v>
      </c>
      <c r="V180" s="5">
        <v>208981</v>
      </c>
      <c r="W180" s="5">
        <v>126696</v>
      </c>
      <c r="X180" s="5">
        <v>126696</v>
      </c>
      <c r="Y180" s="5">
        <v>2</v>
      </c>
      <c r="Z180" s="5">
        <v>2</v>
      </c>
      <c r="AA180" s="5">
        <v>4</v>
      </c>
      <c r="AB180" s="5">
        <v>4</v>
      </c>
      <c r="AC180" s="5">
        <v>0</v>
      </c>
      <c r="AD180" s="5" t="s">
        <v>172</v>
      </c>
      <c r="AE180" s="5"/>
      <c r="AF180" s="5"/>
      <c r="AG180" s="5"/>
      <c r="AH180" s="5"/>
      <c r="AI180" s="5"/>
      <c r="AJ180" s="5"/>
    </row>
    <row r="181" spans="1:36">
      <c r="A181" s="5" t="s">
        <v>7810</v>
      </c>
      <c r="B181" s="5" t="s">
        <v>6850</v>
      </c>
      <c r="C181" s="5">
        <v>1069</v>
      </c>
      <c r="D181" s="5">
        <v>417</v>
      </c>
      <c r="E181" s="5">
        <v>5</v>
      </c>
      <c r="F181" s="5">
        <v>0</v>
      </c>
      <c r="G181" s="5">
        <v>0</v>
      </c>
      <c r="H181" s="5">
        <v>0</v>
      </c>
      <c r="I181" s="5">
        <v>1156107</v>
      </c>
      <c r="J181" s="5">
        <v>773070</v>
      </c>
      <c r="K181" s="5">
        <v>30088</v>
      </c>
      <c r="L181" s="5">
        <v>0</v>
      </c>
      <c r="M181" s="5">
        <v>0</v>
      </c>
      <c r="N181" s="5">
        <v>0</v>
      </c>
      <c r="O181" s="5">
        <v>811</v>
      </c>
      <c r="P181" s="5">
        <v>7391</v>
      </c>
      <c r="Q181" s="5">
        <v>1055625</v>
      </c>
      <c r="R181" s="5">
        <v>1139633</v>
      </c>
      <c r="S181" s="5">
        <v>52.64</v>
      </c>
      <c r="T181" s="5">
        <v>52.79</v>
      </c>
      <c r="U181" s="5">
        <v>1509</v>
      </c>
      <c r="V181" s="5">
        <v>1438</v>
      </c>
      <c r="W181" s="5">
        <v>958</v>
      </c>
      <c r="X181" s="5">
        <v>857</v>
      </c>
      <c r="Y181" s="5">
        <v>218</v>
      </c>
      <c r="Z181" s="5">
        <v>247</v>
      </c>
      <c r="AA181" s="5">
        <v>437</v>
      </c>
      <c r="AB181" s="5">
        <v>506</v>
      </c>
      <c r="AC181" s="5">
        <v>0</v>
      </c>
      <c r="AD181" s="5" t="s">
        <v>172</v>
      </c>
      <c r="AE181" s="5"/>
      <c r="AF181" s="5"/>
      <c r="AG181" s="5"/>
      <c r="AH181" s="5"/>
      <c r="AI181" s="5"/>
      <c r="AJ181" s="5"/>
    </row>
    <row r="182" spans="1:36">
      <c r="A182" s="5" t="s">
        <v>7811</v>
      </c>
      <c r="B182" s="5" t="s">
        <v>6851</v>
      </c>
      <c r="C182" s="5">
        <v>239</v>
      </c>
      <c r="D182" s="5">
        <v>204</v>
      </c>
      <c r="E182" s="5">
        <v>76</v>
      </c>
      <c r="F182" s="5">
        <v>29</v>
      </c>
      <c r="G182" s="5">
        <v>2</v>
      </c>
      <c r="H182" s="5">
        <v>0</v>
      </c>
      <c r="I182" s="5">
        <v>1145860</v>
      </c>
      <c r="J182" s="5">
        <v>1122304</v>
      </c>
      <c r="K182" s="5">
        <v>782068</v>
      </c>
      <c r="L182" s="5">
        <v>457797</v>
      </c>
      <c r="M182" s="5">
        <v>60266</v>
      </c>
      <c r="N182" s="5">
        <v>0</v>
      </c>
      <c r="O182" s="5">
        <v>230</v>
      </c>
      <c r="P182" s="5">
        <v>32796</v>
      </c>
      <c r="Q182" s="5">
        <v>1142286</v>
      </c>
      <c r="R182" s="5">
        <v>1139633</v>
      </c>
      <c r="S182" s="5">
        <v>52.74</v>
      </c>
      <c r="T182" s="5">
        <v>52.79</v>
      </c>
      <c r="U182" s="5">
        <v>7922</v>
      </c>
      <c r="V182" s="5">
        <v>7922</v>
      </c>
      <c r="W182" s="5">
        <v>4370</v>
      </c>
      <c r="X182" s="5">
        <v>4374</v>
      </c>
      <c r="Y182" s="5">
        <v>42</v>
      </c>
      <c r="Z182" s="5">
        <v>42</v>
      </c>
      <c r="AA182" s="5">
        <v>93</v>
      </c>
      <c r="AB182" s="5">
        <v>92</v>
      </c>
      <c r="AC182" s="5">
        <v>0</v>
      </c>
      <c r="AD182" s="5" t="s">
        <v>172</v>
      </c>
      <c r="AE182" s="5"/>
      <c r="AF182" s="5"/>
      <c r="AG182" s="5"/>
      <c r="AH182" s="5"/>
      <c r="AI182" s="5"/>
      <c r="AJ182" s="5"/>
    </row>
    <row r="183" spans="1:36">
      <c r="A183" s="5" t="s">
        <v>7812</v>
      </c>
      <c r="B183" s="5" t="s">
        <v>6852</v>
      </c>
      <c r="C183" s="5">
        <v>530</v>
      </c>
      <c r="D183" s="5">
        <v>362</v>
      </c>
      <c r="E183" s="5">
        <v>51</v>
      </c>
      <c r="F183" s="5">
        <v>4</v>
      </c>
      <c r="G183" s="5">
        <v>0</v>
      </c>
      <c r="H183" s="5">
        <v>0</v>
      </c>
      <c r="I183" s="5">
        <v>1159999</v>
      </c>
      <c r="J183" s="5">
        <v>1052987</v>
      </c>
      <c r="K183" s="5">
        <v>355757</v>
      </c>
      <c r="L183" s="5">
        <v>52184</v>
      </c>
      <c r="M183" s="5">
        <v>0</v>
      </c>
      <c r="N183" s="5">
        <v>0</v>
      </c>
      <c r="O183" s="5">
        <v>473</v>
      </c>
      <c r="P183" s="5">
        <v>15304</v>
      </c>
      <c r="Q183" s="5">
        <v>1137571</v>
      </c>
      <c r="R183" s="5">
        <v>1139633</v>
      </c>
      <c r="S183" s="5">
        <v>52.7</v>
      </c>
      <c r="T183" s="5">
        <v>52.79</v>
      </c>
      <c r="U183" s="5">
        <v>3213</v>
      </c>
      <c r="V183" s="5">
        <v>3202</v>
      </c>
      <c r="W183" s="5">
        <v>1912</v>
      </c>
      <c r="X183" s="5">
        <v>1893</v>
      </c>
      <c r="Y183" s="5">
        <v>105</v>
      </c>
      <c r="Z183" s="5">
        <v>106</v>
      </c>
      <c r="AA183" s="5">
        <v>219</v>
      </c>
      <c r="AB183" s="5">
        <v>220</v>
      </c>
      <c r="AC183" s="5">
        <v>0</v>
      </c>
      <c r="AD183" s="5" t="s">
        <v>172</v>
      </c>
      <c r="AE183" s="5"/>
      <c r="AF183" s="5"/>
      <c r="AG183" s="5"/>
      <c r="AH183" s="5"/>
      <c r="AI183" s="5"/>
      <c r="AJ183" s="5"/>
    </row>
    <row r="184" spans="1:36">
      <c r="A184" s="5" t="s">
        <v>7813</v>
      </c>
      <c r="B184" s="5" t="s">
        <v>6853</v>
      </c>
      <c r="C184" s="5">
        <v>355</v>
      </c>
      <c r="D184" s="5">
        <v>278</v>
      </c>
      <c r="E184" s="5">
        <v>68</v>
      </c>
      <c r="F184" s="5">
        <v>16</v>
      </c>
      <c r="G184" s="5">
        <v>1</v>
      </c>
      <c r="H184" s="5">
        <v>0</v>
      </c>
      <c r="I184" s="5">
        <v>1151234</v>
      </c>
      <c r="J184" s="5">
        <v>1105102</v>
      </c>
      <c r="K184" s="5">
        <v>583775</v>
      </c>
      <c r="L184" s="5">
        <v>234787</v>
      </c>
      <c r="M184" s="5">
        <v>30190</v>
      </c>
      <c r="N184" s="5">
        <v>0</v>
      </c>
      <c r="O184" s="5">
        <v>327</v>
      </c>
      <c r="P184" s="5">
        <v>30190</v>
      </c>
      <c r="Q184" s="5">
        <v>1140461</v>
      </c>
      <c r="R184" s="5">
        <v>1139633</v>
      </c>
      <c r="S184" s="5">
        <v>52.71</v>
      </c>
      <c r="T184" s="5">
        <v>52.79</v>
      </c>
      <c r="U184" s="5">
        <v>5133</v>
      </c>
      <c r="V184" s="5">
        <v>5133</v>
      </c>
      <c r="W184" s="5">
        <v>2765</v>
      </c>
      <c r="X184" s="5">
        <v>2766</v>
      </c>
      <c r="Y184" s="5">
        <v>66</v>
      </c>
      <c r="Z184" s="5">
        <v>66</v>
      </c>
      <c r="AA184" s="5">
        <v>142</v>
      </c>
      <c r="AB184" s="5">
        <v>141</v>
      </c>
      <c r="AC184" s="5">
        <v>0</v>
      </c>
      <c r="AD184" s="5" t="s">
        <v>172</v>
      </c>
      <c r="AE184" s="5"/>
      <c r="AF184" s="5"/>
      <c r="AG184" s="5"/>
      <c r="AH184" s="5"/>
      <c r="AI184" s="5"/>
      <c r="AJ184" s="5"/>
    </row>
    <row r="185" spans="1:36">
      <c r="A185" s="5" t="s">
        <v>7814</v>
      </c>
      <c r="B185" s="5" t="s">
        <v>8601</v>
      </c>
      <c r="C185" s="5">
        <v>429</v>
      </c>
      <c r="D185" s="5">
        <v>313</v>
      </c>
      <c r="E185" s="5">
        <v>62</v>
      </c>
      <c r="F185" s="5">
        <v>8</v>
      </c>
      <c r="G185" s="5">
        <v>0</v>
      </c>
      <c r="H185" s="5">
        <v>0</v>
      </c>
      <c r="I185" s="5">
        <v>1157079</v>
      </c>
      <c r="J185" s="5">
        <v>1079347</v>
      </c>
      <c r="K185" s="5">
        <v>456382</v>
      </c>
      <c r="L185" s="5">
        <v>99022</v>
      </c>
      <c r="M185" s="5">
        <v>0</v>
      </c>
      <c r="N185" s="5">
        <v>0</v>
      </c>
      <c r="O185" s="5">
        <v>398</v>
      </c>
      <c r="P185" s="5">
        <v>15728</v>
      </c>
      <c r="Q185" s="5">
        <v>1144527</v>
      </c>
      <c r="R185" s="5">
        <v>1139633</v>
      </c>
      <c r="S185" s="5">
        <v>52.71</v>
      </c>
      <c r="T185" s="5">
        <v>52.79</v>
      </c>
      <c r="U185" s="5">
        <v>4102</v>
      </c>
      <c r="V185" s="5">
        <v>4113</v>
      </c>
      <c r="W185" s="5">
        <v>2357</v>
      </c>
      <c r="X185" s="5">
        <v>2389</v>
      </c>
      <c r="Y185" s="5">
        <v>88</v>
      </c>
      <c r="Z185" s="5">
        <v>87</v>
      </c>
      <c r="AA185" s="5">
        <v>180</v>
      </c>
      <c r="AB185" s="5">
        <v>179</v>
      </c>
      <c r="AC185" s="5">
        <v>0</v>
      </c>
      <c r="AD185" s="5" t="s">
        <v>172</v>
      </c>
      <c r="AE185" s="5"/>
      <c r="AF185" s="5"/>
      <c r="AG185" s="5"/>
      <c r="AH185" s="5"/>
      <c r="AI185" s="5"/>
      <c r="AJ185" s="5"/>
    </row>
    <row r="186" spans="1:36">
      <c r="A186" s="5" t="s">
        <v>7815</v>
      </c>
      <c r="B186" s="5" t="s">
        <v>6854</v>
      </c>
      <c r="C186" s="5">
        <v>910</v>
      </c>
      <c r="D186" s="5">
        <v>441</v>
      </c>
      <c r="E186" s="5">
        <v>10</v>
      </c>
      <c r="F186" s="5">
        <v>0</v>
      </c>
      <c r="G186" s="5">
        <v>0</v>
      </c>
      <c r="H186" s="5">
        <v>0</v>
      </c>
      <c r="I186" s="5">
        <v>1155742</v>
      </c>
      <c r="J186" s="5">
        <v>870962</v>
      </c>
      <c r="K186" s="5">
        <v>57459</v>
      </c>
      <c r="L186" s="5">
        <v>0</v>
      </c>
      <c r="M186" s="5">
        <v>0</v>
      </c>
      <c r="N186" s="5">
        <v>0</v>
      </c>
      <c r="O186" s="5">
        <v>743</v>
      </c>
      <c r="P186" s="5">
        <v>7200</v>
      </c>
      <c r="Q186" s="5">
        <v>1090028</v>
      </c>
      <c r="R186" s="5">
        <v>1139633</v>
      </c>
      <c r="S186" s="5">
        <v>52.67</v>
      </c>
      <c r="T186" s="5">
        <v>52.79</v>
      </c>
      <c r="U186" s="5">
        <v>1779</v>
      </c>
      <c r="V186" s="5">
        <v>1708</v>
      </c>
      <c r="W186" s="5">
        <v>1103</v>
      </c>
      <c r="X186" s="5">
        <v>1035</v>
      </c>
      <c r="Y186" s="5">
        <v>195</v>
      </c>
      <c r="Z186" s="5">
        <v>209</v>
      </c>
      <c r="AA186" s="5">
        <v>391</v>
      </c>
      <c r="AB186" s="5">
        <v>426</v>
      </c>
      <c r="AC186" s="5">
        <v>0</v>
      </c>
      <c r="AD186" s="5" t="s">
        <v>172</v>
      </c>
      <c r="AE186" s="5"/>
      <c r="AF186" s="5"/>
      <c r="AG186" s="5"/>
      <c r="AH186" s="5"/>
      <c r="AI186" s="5"/>
      <c r="AJ186" s="5"/>
    </row>
    <row r="187" spans="1:36">
      <c r="A187" s="5" t="s">
        <v>7816</v>
      </c>
      <c r="B187" s="5" t="s">
        <v>6855</v>
      </c>
      <c r="C187" s="5">
        <v>276</v>
      </c>
      <c r="D187" s="5">
        <v>223</v>
      </c>
      <c r="E187" s="5">
        <v>79</v>
      </c>
      <c r="F187" s="5">
        <v>25</v>
      </c>
      <c r="G187" s="5">
        <v>2</v>
      </c>
      <c r="H187" s="5">
        <v>0</v>
      </c>
      <c r="I187" s="5">
        <v>1148715</v>
      </c>
      <c r="J187" s="5">
        <v>1113755</v>
      </c>
      <c r="K187" s="5">
        <v>752951</v>
      </c>
      <c r="L187" s="5">
        <v>380097</v>
      </c>
      <c r="M187" s="5">
        <v>53770</v>
      </c>
      <c r="N187" s="5">
        <v>0</v>
      </c>
      <c r="O187" s="5">
        <v>267</v>
      </c>
      <c r="P187" s="5">
        <v>27718</v>
      </c>
      <c r="Q187" s="5">
        <v>1145176</v>
      </c>
      <c r="R187" s="5">
        <v>1139633</v>
      </c>
      <c r="S187" s="5">
        <v>52.74</v>
      </c>
      <c r="T187" s="5">
        <v>52.79</v>
      </c>
      <c r="U187" s="5">
        <v>7014</v>
      </c>
      <c r="V187" s="5">
        <v>7014</v>
      </c>
      <c r="W187" s="5">
        <v>3763</v>
      </c>
      <c r="X187" s="5">
        <v>3787</v>
      </c>
      <c r="Y187" s="5">
        <v>49</v>
      </c>
      <c r="Z187" s="5">
        <v>49</v>
      </c>
      <c r="AA187" s="5">
        <v>104</v>
      </c>
      <c r="AB187" s="5">
        <v>103</v>
      </c>
      <c r="AC187" s="5">
        <v>0</v>
      </c>
      <c r="AD187" s="5" t="s">
        <v>172</v>
      </c>
      <c r="AE187" s="5"/>
      <c r="AF187" s="5"/>
      <c r="AG187" s="5"/>
      <c r="AH187" s="5"/>
      <c r="AI187" s="5"/>
      <c r="AJ187" s="5"/>
    </row>
    <row r="188" spans="1:36">
      <c r="A188" s="5" t="s">
        <v>7817</v>
      </c>
      <c r="B188" s="5" t="s">
        <v>6856</v>
      </c>
      <c r="C188" s="5">
        <v>432</v>
      </c>
      <c r="D188" s="5">
        <v>321</v>
      </c>
      <c r="E188" s="5">
        <v>63</v>
      </c>
      <c r="F188" s="5">
        <v>10</v>
      </c>
      <c r="G188" s="5">
        <v>1</v>
      </c>
      <c r="H188" s="5">
        <v>0</v>
      </c>
      <c r="I188" s="5">
        <v>1157730</v>
      </c>
      <c r="J188" s="5">
        <v>1089318</v>
      </c>
      <c r="K188" s="5">
        <v>478124</v>
      </c>
      <c r="L188" s="5">
        <v>138000</v>
      </c>
      <c r="M188" s="5">
        <v>25605</v>
      </c>
      <c r="N188" s="5">
        <v>0</v>
      </c>
      <c r="O188" s="5">
        <v>394</v>
      </c>
      <c r="P188" s="5">
        <v>25605</v>
      </c>
      <c r="Q188" s="5">
        <v>1142382</v>
      </c>
      <c r="R188" s="5">
        <v>1139633</v>
      </c>
      <c r="S188" s="5">
        <v>52.74</v>
      </c>
      <c r="T188" s="5">
        <v>52.79</v>
      </c>
      <c r="U188" s="5">
        <v>4083</v>
      </c>
      <c r="V188" s="5">
        <v>4087</v>
      </c>
      <c r="W188" s="5">
        <v>2364</v>
      </c>
      <c r="X188" s="5">
        <v>2368</v>
      </c>
      <c r="Y188" s="5">
        <v>85</v>
      </c>
      <c r="Z188" s="5">
        <v>84</v>
      </c>
      <c r="AA188" s="5">
        <v>177</v>
      </c>
      <c r="AB188" s="5">
        <v>176</v>
      </c>
      <c r="AC188" s="5">
        <v>0</v>
      </c>
      <c r="AD188" s="5" t="s">
        <v>172</v>
      </c>
      <c r="AE188" s="5"/>
      <c r="AF188" s="5"/>
      <c r="AG188" s="5"/>
      <c r="AH188" s="5"/>
      <c r="AI188" s="5"/>
      <c r="AJ188" s="5"/>
    </row>
    <row r="189" spans="1:36">
      <c r="A189" s="5" t="s">
        <v>7826</v>
      </c>
      <c r="B189" s="5" t="s">
        <v>6865</v>
      </c>
      <c r="C189" s="5">
        <v>22</v>
      </c>
      <c r="D189" s="5">
        <v>10</v>
      </c>
      <c r="E189" s="5">
        <v>8</v>
      </c>
      <c r="F189" s="5">
        <v>8</v>
      </c>
      <c r="G189" s="5">
        <v>6</v>
      </c>
      <c r="H189" s="5">
        <v>5</v>
      </c>
      <c r="I189" s="5">
        <v>1129572</v>
      </c>
      <c r="J189" s="5">
        <v>1121432</v>
      </c>
      <c r="K189" s="5">
        <v>1117616</v>
      </c>
      <c r="L189" s="5">
        <v>1117616</v>
      </c>
      <c r="M189" s="5">
        <v>1080292</v>
      </c>
      <c r="N189" s="5">
        <v>1036851</v>
      </c>
      <c r="O189" s="5">
        <v>19</v>
      </c>
      <c r="P189" s="5">
        <v>299557</v>
      </c>
      <c r="Q189" s="5">
        <v>1128242</v>
      </c>
      <c r="R189" s="5">
        <v>1139633</v>
      </c>
      <c r="S189" s="5">
        <v>52.75</v>
      </c>
      <c r="T189" s="5">
        <v>52.79</v>
      </c>
      <c r="U189" s="5">
        <v>298859</v>
      </c>
      <c r="V189" s="5">
        <v>298859</v>
      </c>
      <c r="W189" s="5">
        <v>123181</v>
      </c>
      <c r="X189" s="5">
        <v>123181</v>
      </c>
      <c r="Y189" s="5">
        <v>2</v>
      </c>
      <c r="Z189" s="5">
        <v>2</v>
      </c>
      <c r="AA189" s="5">
        <v>4</v>
      </c>
      <c r="AB189" s="5">
        <v>4</v>
      </c>
      <c r="AC189" s="5">
        <v>0</v>
      </c>
      <c r="AD189" s="5" t="s">
        <v>172</v>
      </c>
      <c r="AE189" s="5"/>
      <c r="AF189" s="5"/>
      <c r="AG189" s="5"/>
      <c r="AH189" s="5"/>
      <c r="AI189" s="5"/>
      <c r="AJ189" s="5"/>
    </row>
    <row r="190" spans="1:36">
      <c r="A190" s="5" t="s">
        <v>7819</v>
      </c>
      <c r="B190" s="5" t="s">
        <v>6858</v>
      </c>
      <c r="C190" s="5">
        <v>952</v>
      </c>
      <c r="D190" s="5">
        <v>428</v>
      </c>
      <c r="E190" s="5">
        <v>14</v>
      </c>
      <c r="F190" s="5">
        <v>0</v>
      </c>
      <c r="G190" s="5">
        <v>0</v>
      </c>
      <c r="H190" s="5">
        <v>0</v>
      </c>
      <c r="I190" s="5">
        <v>1165315</v>
      </c>
      <c r="J190" s="5">
        <v>859465</v>
      </c>
      <c r="K190" s="5">
        <v>91771</v>
      </c>
      <c r="L190" s="5">
        <v>0</v>
      </c>
      <c r="M190" s="5">
        <v>0</v>
      </c>
      <c r="N190" s="5">
        <v>0</v>
      </c>
      <c r="O190" s="5">
        <v>729</v>
      </c>
      <c r="P190" s="5">
        <v>9666</v>
      </c>
      <c r="Q190" s="5">
        <v>1077794</v>
      </c>
      <c r="R190" s="5">
        <v>1139633</v>
      </c>
      <c r="S190" s="5">
        <v>52.56</v>
      </c>
      <c r="T190" s="5">
        <v>52.79</v>
      </c>
      <c r="U190" s="5">
        <v>1702</v>
      </c>
      <c r="V190" s="5">
        <v>1618</v>
      </c>
      <c r="W190" s="5">
        <v>1095</v>
      </c>
      <c r="X190" s="5">
        <v>1009</v>
      </c>
      <c r="Y190" s="5">
        <v>182</v>
      </c>
      <c r="Z190" s="5">
        <v>201</v>
      </c>
      <c r="AA190" s="5">
        <v>379</v>
      </c>
      <c r="AB190" s="5">
        <v>424</v>
      </c>
      <c r="AC190" s="5">
        <v>0</v>
      </c>
      <c r="AD190" s="5" t="s">
        <v>172</v>
      </c>
      <c r="AE190" s="5"/>
      <c r="AF190" s="5"/>
      <c r="AG190" s="5"/>
      <c r="AH190" s="5"/>
      <c r="AI190" s="5"/>
      <c r="AJ190" s="5"/>
    </row>
    <row r="191" spans="1:36">
      <c r="A191" s="5" t="s">
        <v>7820</v>
      </c>
      <c r="B191" s="5" t="s">
        <v>8602</v>
      </c>
      <c r="C191" s="5">
        <v>1283</v>
      </c>
      <c r="D191" s="5">
        <v>370</v>
      </c>
      <c r="E191" s="5">
        <v>2</v>
      </c>
      <c r="F191" s="5">
        <v>0</v>
      </c>
      <c r="G191" s="5">
        <v>0</v>
      </c>
      <c r="H191" s="5">
        <v>0</v>
      </c>
      <c r="I191" s="5">
        <v>1118727</v>
      </c>
      <c r="J191" s="5">
        <v>594119</v>
      </c>
      <c r="K191" s="5">
        <v>11118</v>
      </c>
      <c r="L191" s="5">
        <v>0</v>
      </c>
      <c r="M191" s="5">
        <v>0</v>
      </c>
      <c r="N191" s="5">
        <v>0</v>
      </c>
      <c r="O191" s="5">
        <v>882</v>
      </c>
      <c r="P191" s="5">
        <v>5896</v>
      </c>
      <c r="Q191" s="5">
        <v>961437</v>
      </c>
      <c r="R191" s="5">
        <v>1139633</v>
      </c>
      <c r="S191" s="5">
        <v>52.5</v>
      </c>
      <c r="T191" s="5">
        <v>52.79</v>
      </c>
      <c r="U191" s="5">
        <v>1171</v>
      </c>
      <c r="V191" s="5">
        <v>1022</v>
      </c>
      <c r="W191" s="5">
        <v>825</v>
      </c>
      <c r="X191" s="5">
        <v>640</v>
      </c>
      <c r="Y191" s="5">
        <v>265</v>
      </c>
      <c r="Z191" s="5">
        <v>347</v>
      </c>
      <c r="AA191" s="5">
        <v>511</v>
      </c>
      <c r="AB191" s="5">
        <v>694</v>
      </c>
      <c r="AC191" s="5">
        <v>0</v>
      </c>
      <c r="AD191" s="5" t="s">
        <v>172</v>
      </c>
      <c r="AE191" s="5"/>
      <c r="AF191" s="5"/>
      <c r="AG191" s="5"/>
      <c r="AH191" s="5"/>
      <c r="AI191" s="5"/>
      <c r="AJ191" s="5"/>
    </row>
    <row r="192" spans="1:36">
      <c r="A192" s="5" t="s">
        <v>7821</v>
      </c>
      <c r="B192" s="5" t="s">
        <v>6859</v>
      </c>
      <c r="C192" s="5">
        <v>1284</v>
      </c>
      <c r="D192" s="5">
        <v>364</v>
      </c>
      <c r="E192" s="5">
        <v>0</v>
      </c>
      <c r="F192" s="5">
        <v>0</v>
      </c>
      <c r="G192" s="5">
        <v>0</v>
      </c>
      <c r="H192" s="5">
        <v>0</v>
      </c>
      <c r="I192" s="5">
        <v>1101006</v>
      </c>
      <c r="J192" s="5">
        <v>577131</v>
      </c>
      <c r="K192" s="5">
        <v>0</v>
      </c>
      <c r="L192" s="5">
        <v>0</v>
      </c>
      <c r="M192" s="5">
        <v>0</v>
      </c>
      <c r="N192" s="5">
        <v>0</v>
      </c>
      <c r="O192" s="5">
        <v>881</v>
      </c>
      <c r="P192" s="5">
        <v>3837</v>
      </c>
      <c r="Q192" s="5">
        <v>942266</v>
      </c>
      <c r="R192" s="5">
        <v>1139633</v>
      </c>
      <c r="S192" s="5">
        <v>52.57</v>
      </c>
      <c r="T192" s="5">
        <v>52.79</v>
      </c>
      <c r="U192" s="5">
        <v>1191</v>
      </c>
      <c r="V192" s="5">
        <v>1012</v>
      </c>
      <c r="W192" s="5">
        <v>792</v>
      </c>
      <c r="X192" s="5">
        <v>617</v>
      </c>
      <c r="Y192" s="5">
        <v>267</v>
      </c>
      <c r="Z192" s="5">
        <v>357</v>
      </c>
      <c r="AA192" s="5">
        <v>511</v>
      </c>
      <c r="AB192" s="5">
        <v>723</v>
      </c>
      <c r="AC192" s="5">
        <v>0</v>
      </c>
      <c r="AD192" s="5" t="s">
        <v>172</v>
      </c>
      <c r="AE192" s="5"/>
      <c r="AF192" s="5"/>
      <c r="AG192" s="5"/>
      <c r="AH192" s="5"/>
      <c r="AI192" s="5"/>
      <c r="AJ192" s="5"/>
    </row>
    <row r="193" spans="1:36">
      <c r="A193" s="5" t="s">
        <v>7822</v>
      </c>
      <c r="B193" s="5" t="s">
        <v>6860</v>
      </c>
      <c r="C193" s="5">
        <v>423</v>
      </c>
      <c r="D193" s="5">
        <v>299</v>
      </c>
      <c r="E193" s="5">
        <v>66</v>
      </c>
      <c r="F193" s="5">
        <v>11</v>
      </c>
      <c r="G193" s="5">
        <v>0</v>
      </c>
      <c r="H193" s="5">
        <v>0</v>
      </c>
      <c r="I193" s="5">
        <v>1156346</v>
      </c>
      <c r="J193" s="5">
        <v>1078640</v>
      </c>
      <c r="K193" s="5">
        <v>524887</v>
      </c>
      <c r="L193" s="5">
        <v>155500</v>
      </c>
      <c r="M193" s="5">
        <v>0</v>
      </c>
      <c r="N193" s="5">
        <v>0</v>
      </c>
      <c r="O193" s="5">
        <v>384</v>
      </c>
      <c r="P193" s="5">
        <v>20106</v>
      </c>
      <c r="Q193" s="5">
        <v>1140777</v>
      </c>
      <c r="R193" s="5">
        <v>1139633</v>
      </c>
      <c r="S193" s="5">
        <v>52.73</v>
      </c>
      <c r="T193" s="5">
        <v>52.79</v>
      </c>
      <c r="U193" s="5">
        <v>4445</v>
      </c>
      <c r="V193" s="5">
        <v>4445</v>
      </c>
      <c r="W193" s="5">
        <v>2474</v>
      </c>
      <c r="X193" s="5">
        <v>2474</v>
      </c>
      <c r="Y193" s="5">
        <v>76</v>
      </c>
      <c r="Z193" s="5">
        <v>76</v>
      </c>
      <c r="AA193" s="5">
        <v>164</v>
      </c>
      <c r="AB193" s="5">
        <v>164</v>
      </c>
      <c r="AC193" s="5">
        <v>0</v>
      </c>
      <c r="AD193" s="5" t="s">
        <v>172</v>
      </c>
      <c r="AE193" s="5"/>
      <c r="AF193" s="5"/>
      <c r="AG193" s="5"/>
      <c r="AH193" s="5"/>
      <c r="AI193" s="5"/>
      <c r="AJ193" s="5"/>
    </row>
    <row r="194" spans="1:36">
      <c r="A194" s="5" t="s">
        <v>7823</v>
      </c>
      <c r="B194" s="5" t="s">
        <v>6861</v>
      </c>
      <c r="C194" s="5">
        <v>933</v>
      </c>
      <c r="D194" s="5">
        <v>430</v>
      </c>
      <c r="E194" s="5">
        <v>10</v>
      </c>
      <c r="F194" s="5">
        <v>1</v>
      </c>
      <c r="G194" s="5">
        <v>0</v>
      </c>
      <c r="H194" s="5">
        <v>0</v>
      </c>
      <c r="I194" s="5">
        <v>1155626</v>
      </c>
      <c r="J194" s="5">
        <v>853635</v>
      </c>
      <c r="K194" s="5">
        <v>63850</v>
      </c>
      <c r="L194" s="5">
        <v>10372</v>
      </c>
      <c r="M194" s="5">
        <v>0</v>
      </c>
      <c r="N194" s="5">
        <v>0</v>
      </c>
      <c r="O194" s="5">
        <v>733</v>
      </c>
      <c r="P194" s="5">
        <v>10372</v>
      </c>
      <c r="Q194" s="5">
        <v>1076027</v>
      </c>
      <c r="R194" s="5">
        <v>1139633</v>
      </c>
      <c r="S194" s="5">
        <v>52.7</v>
      </c>
      <c r="T194" s="5">
        <v>52.79</v>
      </c>
      <c r="U194" s="5">
        <v>1754</v>
      </c>
      <c r="V194" s="5">
        <v>1662</v>
      </c>
      <c r="W194" s="5">
        <v>1118</v>
      </c>
      <c r="X194" s="5">
        <v>993</v>
      </c>
      <c r="Y194" s="5">
        <v>194</v>
      </c>
      <c r="Z194" s="5">
        <v>213</v>
      </c>
      <c r="AA194" s="5">
        <v>386</v>
      </c>
      <c r="AB194" s="5">
        <v>432</v>
      </c>
      <c r="AC194" s="5">
        <v>0</v>
      </c>
      <c r="AD194" s="5" t="s">
        <v>172</v>
      </c>
      <c r="AE194" s="5"/>
      <c r="AF194" s="5"/>
      <c r="AG194" s="5"/>
      <c r="AH194" s="5"/>
      <c r="AI194" s="5"/>
      <c r="AJ194" s="5"/>
    </row>
    <row r="195" spans="1:36">
      <c r="A195" s="5" t="s">
        <v>7824</v>
      </c>
      <c r="B195" s="5" t="s">
        <v>6863</v>
      </c>
      <c r="C195" s="5">
        <v>227</v>
      </c>
      <c r="D195" s="5">
        <v>185</v>
      </c>
      <c r="E195" s="5">
        <v>72</v>
      </c>
      <c r="F195" s="5">
        <v>31</v>
      </c>
      <c r="G195" s="5">
        <v>3</v>
      </c>
      <c r="H195" s="5">
        <v>1</v>
      </c>
      <c r="I195" s="5">
        <v>1152139</v>
      </c>
      <c r="J195" s="5">
        <v>1127862</v>
      </c>
      <c r="K195" s="5">
        <v>816313</v>
      </c>
      <c r="L195" s="5">
        <v>520044</v>
      </c>
      <c r="M195" s="5">
        <v>127042</v>
      </c>
      <c r="N195" s="5">
        <v>63692</v>
      </c>
      <c r="O195" s="5">
        <v>210</v>
      </c>
      <c r="P195" s="5">
        <v>63692</v>
      </c>
      <c r="Q195" s="5">
        <v>1145382</v>
      </c>
      <c r="R195" s="5">
        <v>1139633</v>
      </c>
      <c r="S195" s="5">
        <v>52.69</v>
      </c>
      <c r="T195" s="5">
        <v>52.79</v>
      </c>
      <c r="U195" s="5">
        <v>9128</v>
      </c>
      <c r="V195" s="5">
        <v>9128</v>
      </c>
      <c r="W195" s="5">
        <v>4632</v>
      </c>
      <c r="X195" s="5">
        <v>4632</v>
      </c>
      <c r="Y195" s="5">
        <v>37</v>
      </c>
      <c r="Z195" s="5">
        <v>37</v>
      </c>
      <c r="AA195" s="5">
        <v>81</v>
      </c>
      <c r="AB195" s="5">
        <v>81</v>
      </c>
      <c r="AC195" s="5">
        <v>0</v>
      </c>
      <c r="AD195" s="5" t="s">
        <v>172</v>
      </c>
      <c r="AE195" s="5"/>
      <c r="AF195" s="5"/>
      <c r="AG195" s="5"/>
      <c r="AH195" s="5"/>
      <c r="AI195" s="5"/>
      <c r="AJ195" s="5"/>
    </row>
    <row r="196" spans="1:36">
      <c r="A196" s="5" t="s">
        <v>7825</v>
      </c>
      <c r="B196" s="5" t="s">
        <v>6864</v>
      </c>
      <c r="C196" s="5">
        <v>1190</v>
      </c>
      <c r="D196" s="5">
        <v>380</v>
      </c>
      <c r="E196" s="5">
        <v>4</v>
      </c>
      <c r="F196" s="5">
        <v>0</v>
      </c>
      <c r="G196" s="5">
        <v>0</v>
      </c>
      <c r="H196" s="5">
        <v>0</v>
      </c>
      <c r="I196" s="5">
        <v>1099940</v>
      </c>
      <c r="J196" s="5">
        <v>634491</v>
      </c>
      <c r="K196" s="5">
        <v>22459</v>
      </c>
      <c r="L196" s="5">
        <v>0</v>
      </c>
      <c r="M196" s="5">
        <v>0</v>
      </c>
      <c r="N196" s="5">
        <v>0</v>
      </c>
      <c r="O196" s="5">
        <v>836</v>
      </c>
      <c r="P196" s="5">
        <v>6906</v>
      </c>
      <c r="Q196" s="5">
        <v>961814</v>
      </c>
      <c r="R196" s="5">
        <v>1139633</v>
      </c>
      <c r="S196" s="5">
        <v>52.56</v>
      </c>
      <c r="T196" s="5">
        <v>52.79</v>
      </c>
      <c r="U196" s="5">
        <v>1255</v>
      </c>
      <c r="V196" s="5">
        <v>1115</v>
      </c>
      <c r="W196" s="5">
        <v>861</v>
      </c>
      <c r="X196" s="5">
        <v>660</v>
      </c>
      <c r="Y196" s="5">
        <v>244</v>
      </c>
      <c r="Z196" s="5">
        <v>319</v>
      </c>
      <c r="AA196" s="5">
        <v>474</v>
      </c>
      <c r="AB196" s="5">
        <v>651</v>
      </c>
      <c r="AC196" s="5">
        <v>0</v>
      </c>
      <c r="AD196" s="5" t="s">
        <v>172</v>
      </c>
      <c r="AE196" s="5"/>
      <c r="AF196" s="5"/>
      <c r="AG196" s="5"/>
      <c r="AH196" s="5"/>
      <c r="AI196" s="5"/>
      <c r="AJ196" s="5"/>
    </row>
    <row r="197" spans="1:36">
      <c r="A197" s="5" t="s">
        <v>7827</v>
      </c>
      <c r="B197" s="5" t="s">
        <v>6866</v>
      </c>
      <c r="C197" s="5">
        <v>27</v>
      </c>
      <c r="D197" s="5">
        <v>18</v>
      </c>
      <c r="E197" s="5">
        <v>17</v>
      </c>
      <c r="F197" s="5">
        <v>16</v>
      </c>
      <c r="G197" s="5">
        <v>13</v>
      </c>
      <c r="H197" s="5">
        <v>7</v>
      </c>
      <c r="I197" s="5">
        <v>1130312</v>
      </c>
      <c r="J197" s="5">
        <v>1123904</v>
      </c>
      <c r="K197" s="5">
        <v>1122882</v>
      </c>
      <c r="L197" s="5">
        <v>1117666</v>
      </c>
      <c r="M197" s="5">
        <v>1073110</v>
      </c>
      <c r="N197" s="5">
        <v>844053</v>
      </c>
      <c r="O197" s="5">
        <v>25</v>
      </c>
      <c r="P197" s="5">
        <v>266309</v>
      </c>
      <c r="Q197" s="5">
        <v>1129371</v>
      </c>
      <c r="R197" s="5">
        <v>1139633</v>
      </c>
      <c r="S197" s="5">
        <v>52.76</v>
      </c>
      <c r="T197" s="5">
        <v>52.79</v>
      </c>
      <c r="U197" s="5">
        <v>97748</v>
      </c>
      <c r="V197" s="5">
        <v>97748</v>
      </c>
      <c r="W197" s="5">
        <v>45291</v>
      </c>
      <c r="X197" s="5">
        <v>45291</v>
      </c>
      <c r="Y197" s="5">
        <v>4</v>
      </c>
      <c r="Z197" s="5">
        <v>4</v>
      </c>
      <c r="AA197" s="5">
        <v>8</v>
      </c>
      <c r="AB197" s="5">
        <v>8</v>
      </c>
      <c r="AC197" s="5">
        <v>0</v>
      </c>
      <c r="AD197" s="5" t="s">
        <v>172</v>
      </c>
      <c r="AE197" s="5"/>
      <c r="AF197" s="5"/>
      <c r="AG197" s="5"/>
      <c r="AH197" s="5"/>
      <c r="AI197" s="5"/>
      <c r="AJ197" s="5"/>
    </row>
    <row r="198" spans="1:36">
      <c r="A198" s="5" t="s">
        <v>7828</v>
      </c>
      <c r="B198" s="5" t="s">
        <v>6867</v>
      </c>
      <c r="C198" s="5">
        <v>453</v>
      </c>
      <c r="D198" s="5">
        <v>325</v>
      </c>
      <c r="E198" s="5">
        <v>58</v>
      </c>
      <c r="F198" s="5">
        <v>11</v>
      </c>
      <c r="G198" s="5">
        <v>0</v>
      </c>
      <c r="H198" s="5">
        <v>0</v>
      </c>
      <c r="I198" s="5">
        <v>1166113</v>
      </c>
      <c r="J198" s="5">
        <v>1088658</v>
      </c>
      <c r="K198" s="5">
        <v>471861</v>
      </c>
      <c r="L198" s="5">
        <v>139154</v>
      </c>
      <c r="M198" s="5">
        <v>0</v>
      </c>
      <c r="N198" s="5">
        <v>0</v>
      </c>
      <c r="O198" s="5">
        <v>406</v>
      </c>
      <c r="P198" s="5">
        <v>17640</v>
      </c>
      <c r="Q198" s="5">
        <v>1146978</v>
      </c>
      <c r="R198" s="5">
        <v>1139633</v>
      </c>
      <c r="S198" s="5">
        <v>52.74</v>
      </c>
      <c r="T198" s="5">
        <v>52.79</v>
      </c>
      <c r="U198" s="5">
        <v>4246</v>
      </c>
      <c r="V198" s="5">
        <v>4293</v>
      </c>
      <c r="W198" s="5">
        <v>2239</v>
      </c>
      <c r="X198" s="5">
        <v>2258</v>
      </c>
      <c r="Y198" s="5">
        <v>81</v>
      </c>
      <c r="Z198" s="5">
        <v>80</v>
      </c>
      <c r="AA198" s="5">
        <v>175</v>
      </c>
      <c r="AB198" s="5">
        <v>173</v>
      </c>
      <c r="AC198" s="5">
        <v>0</v>
      </c>
      <c r="AD198" s="5" t="s">
        <v>172</v>
      </c>
      <c r="AE198" s="5"/>
      <c r="AF198" s="5"/>
      <c r="AG198" s="5"/>
      <c r="AH198" s="5"/>
      <c r="AI198" s="5"/>
      <c r="AJ198" s="5"/>
    </row>
    <row r="199" spans="1:36">
      <c r="A199" s="5" t="s">
        <v>7829</v>
      </c>
      <c r="B199" s="5" t="s">
        <v>6868</v>
      </c>
      <c r="C199" s="5">
        <v>26</v>
      </c>
      <c r="D199" s="5">
        <v>10</v>
      </c>
      <c r="E199" s="5">
        <v>7</v>
      </c>
      <c r="F199" s="5">
        <v>7</v>
      </c>
      <c r="G199" s="5">
        <v>6</v>
      </c>
      <c r="H199" s="5">
        <v>6</v>
      </c>
      <c r="I199" s="5">
        <v>1140634</v>
      </c>
      <c r="J199" s="5">
        <v>1130589</v>
      </c>
      <c r="K199" s="5">
        <v>1123773</v>
      </c>
      <c r="L199" s="5">
        <v>1123773</v>
      </c>
      <c r="M199" s="5">
        <v>1106990</v>
      </c>
      <c r="N199" s="5">
        <v>1106990</v>
      </c>
      <c r="O199" s="5">
        <v>19</v>
      </c>
      <c r="P199" s="5">
        <v>438572</v>
      </c>
      <c r="Q199" s="5">
        <v>1138002</v>
      </c>
      <c r="R199" s="5">
        <v>1139633</v>
      </c>
      <c r="S199" s="5">
        <v>52.73</v>
      </c>
      <c r="T199" s="5">
        <v>52.79</v>
      </c>
      <c r="U199" s="5">
        <v>208974</v>
      </c>
      <c r="V199" s="5">
        <v>208974</v>
      </c>
      <c r="W199" s="5">
        <v>160385</v>
      </c>
      <c r="X199" s="5">
        <v>160385</v>
      </c>
      <c r="Y199" s="5">
        <v>2</v>
      </c>
      <c r="Z199" s="5">
        <v>2</v>
      </c>
      <c r="AA199" s="5">
        <v>4</v>
      </c>
      <c r="AB199" s="5">
        <v>4</v>
      </c>
      <c r="AC199" s="5">
        <v>0</v>
      </c>
      <c r="AD199" s="5" t="s">
        <v>172</v>
      </c>
      <c r="AE199" s="5"/>
      <c r="AF199" s="5"/>
      <c r="AG199" s="5"/>
      <c r="AH199" s="5"/>
      <c r="AI199" s="5"/>
      <c r="AJ199" s="5"/>
    </row>
    <row r="200" spans="1:36">
      <c r="A200" s="5" t="s">
        <v>7830</v>
      </c>
      <c r="B200" s="5" t="s">
        <v>6869</v>
      </c>
      <c r="C200" s="5">
        <v>31</v>
      </c>
      <c r="D200" s="5">
        <v>26</v>
      </c>
      <c r="E200" s="5">
        <v>23</v>
      </c>
      <c r="F200" s="5">
        <v>20</v>
      </c>
      <c r="G200" s="5">
        <v>15</v>
      </c>
      <c r="H200" s="5">
        <v>8</v>
      </c>
      <c r="I200" s="5">
        <v>1134267</v>
      </c>
      <c r="J200" s="5">
        <v>1130968</v>
      </c>
      <c r="K200" s="5">
        <v>1122331</v>
      </c>
      <c r="L200" s="5">
        <v>1101511</v>
      </c>
      <c r="M200" s="5">
        <v>1016537</v>
      </c>
      <c r="N200" s="5">
        <v>784690</v>
      </c>
      <c r="O200" s="5">
        <v>29</v>
      </c>
      <c r="P200" s="5">
        <v>143750</v>
      </c>
      <c r="Q200" s="5">
        <v>1133326</v>
      </c>
      <c r="R200" s="5">
        <v>1139633</v>
      </c>
      <c r="S200" s="5">
        <v>52.75</v>
      </c>
      <c r="T200" s="5">
        <v>52.79</v>
      </c>
      <c r="U200" s="5">
        <v>94872</v>
      </c>
      <c r="V200" s="5">
        <v>86158</v>
      </c>
      <c r="W200" s="5">
        <v>35263</v>
      </c>
      <c r="X200" s="5">
        <v>35263</v>
      </c>
      <c r="Y200" s="5">
        <v>5</v>
      </c>
      <c r="Z200" s="5">
        <v>6</v>
      </c>
      <c r="AA200" s="5">
        <v>10</v>
      </c>
      <c r="AB200" s="5">
        <v>10</v>
      </c>
      <c r="AC200" s="5">
        <v>0</v>
      </c>
      <c r="AD200" s="5" t="s">
        <v>172</v>
      </c>
      <c r="AE200" s="5"/>
      <c r="AF200" s="5"/>
      <c r="AG200" s="5"/>
      <c r="AH200" s="5"/>
      <c r="AI200" s="5"/>
      <c r="AJ200" s="5"/>
    </row>
    <row r="201" spans="1:36">
      <c r="A201" s="5" t="s">
        <v>7831</v>
      </c>
      <c r="B201" s="5" t="s">
        <v>6870</v>
      </c>
      <c r="C201" s="5">
        <v>27</v>
      </c>
      <c r="D201" s="5">
        <v>16</v>
      </c>
      <c r="E201" s="5">
        <v>13</v>
      </c>
      <c r="F201" s="5">
        <v>12</v>
      </c>
      <c r="G201" s="5">
        <v>9</v>
      </c>
      <c r="H201" s="5">
        <v>6</v>
      </c>
      <c r="I201" s="5">
        <v>1135251</v>
      </c>
      <c r="J201" s="5">
        <v>1128087</v>
      </c>
      <c r="K201" s="5">
        <v>1122353</v>
      </c>
      <c r="L201" s="5">
        <v>1113089</v>
      </c>
      <c r="M201" s="5">
        <v>1063150</v>
      </c>
      <c r="N201" s="5">
        <v>949892</v>
      </c>
      <c r="O201" s="5">
        <v>23</v>
      </c>
      <c r="P201" s="5">
        <v>199849</v>
      </c>
      <c r="Q201" s="5">
        <v>1133527</v>
      </c>
      <c r="R201" s="5">
        <v>1139633</v>
      </c>
      <c r="S201" s="5">
        <v>52.75</v>
      </c>
      <c r="T201" s="5">
        <v>52.79</v>
      </c>
      <c r="U201" s="5">
        <v>164957</v>
      </c>
      <c r="V201" s="5">
        <v>164957</v>
      </c>
      <c r="W201" s="5">
        <v>104983</v>
      </c>
      <c r="X201" s="5">
        <v>104983</v>
      </c>
      <c r="Y201" s="5">
        <v>4</v>
      </c>
      <c r="Z201" s="5">
        <v>4</v>
      </c>
      <c r="AA201" s="5">
        <v>6</v>
      </c>
      <c r="AB201" s="5">
        <v>6</v>
      </c>
      <c r="AC201" s="5">
        <v>0</v>
      </c>
      <c r="AD201" s="5" t="s">
        <v>172</v>
      </c>
      <c r="AE201" s="5"/>
      <c r="AF201" s="5"/>
      <c r="AG201" s="5"/>
      <c r="AH201" s="5"/>
      <c r="AI201" s="5"/>
      <c r="AJ201" s="5"/>
    </row>
    <row r="202" spans="1:36">
      <c r="A202" s="5" t="s">
        <v>7842</v>
      </c>
      <c r="B202" s="5" t="s">
        <v>6881</v>
      </c>
      <c r="C202" s="5">
        <v>49</v>
      </c>
      <c r="D202" s="5">
        <v>38</v>
      </c>
      <c r="E202" s="5">
        <v>30</v>
      </c>
      <c r="F202" s="5">
        <v>23</v>
      </c>
      <c r="G202" s="5">
        <v>17</v>
      </c>
      <c r="H202" s="5">
        <v>6</v>
      </c>
      <c r="I202" s="5">
        <v>1132710</v>
      </c>
      <c r="J202" s="5">
        <v>1125124</v>
      </c>
      <c r="K202" s="5">
        <v>1096501</v>
      </c>
      <c r="L202" s="5">
        <v>1043467</v>
      </c>
      <c r="M202" s="5">
        <v>941978</v>
      </c>
      <c r="N202" s="5">
        <v>534998</v>
      </c>
      <c r="O202" s="5">
        <v>46</v>
      </c>
      <c r="P202" s="5">
        <v>135987</v>
      </c>
      <c r="Q202" s="5">
        <v>1131431</v>
      </c>
      <c r="R202" s="5">
        <v>1139633</v>
      </c>
      <c r="S202" s="5">
        <v>52.75</v>
      </c>
      <c r="T202" s="5">
        <v>52.79</v>
      </c>
      <c r="U202" s="5">
        <v>47472</v>
      </c>
      <c r="V202" s="5">
        <v>47472</v>
      </c>
      <c r="W202" s="5">
        <v>36191</v>
      </c>
      <c r="X202" s="5">
        <v>36191</v>
      </c>
      <c r="Y202" s="5">
        <v>7</v>
      </c>
      <c r="Z202" s="5">
        <v>7</v>
      </c>
      <c r="AA202" s="5">
        <v>14</v>
      </c>
      <c r="AB202" s="5">
        <v>14</v>
      </c>
      <c r="AC202" s="5">
        <v>0</v>
      </c>
      <c r="AD202" s="5" t="s">
        <v>172</v>
      </c>
      <c r="AE202" s="5"/>
      <c r="AF202" s="5"/>
      <c r="AG202" s="5"/>
      <c r="AH202" s="5"/>
      <c r="AI202" s="5"/>
      <c r="AJ202" s="5"/>
    </row>
    <row r="203" spans="1:36">
      <c r="A203" s="5" t="s">
        <v>7832</v>
      </c>
      <c r="B203" s="5" t="s">
        <v>6871</v>
      </c>
      <c r="C203" s="5">
        <v>115</v>
      </c>
      <c r="D203" s="5">
        <v>100</v>
      </c>
      <c r="E203" s="5">
        <v>62</v>
      </c>
      <c r="F203" s="5">
        <v>42</v>
      </c>
      <c r="G203" s="5">
        <v>12</v>
      </c>
      <c r="H203" s="5">
        <v>1</v>
      </c>
      <c r="I203" s="5">
        <v>1139599</v>
      </c>
      <c r="J203" s="5">
        <v>1129204</v>
      </c>
      <c r="K203" s="5">
        <v>1013547</v>
      </c>
      <c r="L203" s="5">
        <v>875649</v>
      </c>
      <c r="M203" s="5">
        <v>419299</v>
      </c>
      <c r="N203" s="5">
        <v>52629</v>
      </c>
      <c r="O203" s="5">
        <v>112</v>
      </c>
      <c r="P203" s="5">
        <v>52629</v>
      </c>
      <c r="Q203" s="5">
        <v>1138322</v>
      </c>
      <c r="R203" s="5">
        <v>1139633</v>
      </c>
      <c r="S203" s="5">
        <v>52.76</v>
      </c>
      <c r="T203" s="5">
        <v>52.79</v>
      </c>
      <c r="U203" s="5">
        <v>17219</v>
      </c>
      <c r="V203" s="5">
        <v>17219</v>
      </c>
      <c r="W203" s="5">
        <v>10896</v>
      </c>
      <c r="X203" s="5">
        <v>10670</v>
      </c>
      <c r="Y203" s="5">
        <v>20</v>
      </c>
      <c r="Z203" s="5">
        <v>20</v>
      </c>
      <c r="AA203" s="5">
        <v>40</v>
      </c>
      <c r="AB203" s="5">
        <v>41</v>
      </c>
      <c r="AC203" s="5">
        <v>0</v>
      </c>
      <c r="AD203" s="5" t="s">
        <v>172</v>
      </c>
      <c r="AE203" s="5"/>
      <c r="AF203" s="5"/>
      <c r="AG203" s="5"/>
      <c r="AH203" s="5"/>
      <c r="AI203" s="5"/>
      <c r="AJ203" s="5"/>
    </row>
    <row r="204" spans="1:36">
      <c r="A204" s="5" t="s">
        <v>7833</v>
      </c>
      <c r="B204" s="5" t="s">
        <v>6872</v>
      </c>
      <c r="C204" s="5">
        <v>209</v>
      </c>
      <c r="D204" s="5">
        <v>172</v>
      </c>
      <c r="E204" s="5">
        <v>78</v>
      </c>
      <c r="F204" s="5">
        <v>40</v>
      </c>
      <c r="G204" s="5">
        <v>0</v>
      </c>
      <c r="H204" s="5">
        <v>0</v>
      </c>
      <c r="I204" s="5">
        <v>1147923</v>
      </c>
      <c r="J204" s="5">
        <v>1124715</v>
      </c>
      <c r="K204" s="5">
        <v>894140</v>
      </c>
      <c r="L204" s="5">
        <v>616497</v>
      </c>
      <c r="M204" s="5">
        <v>0</v>
      </c>
      <c r="N204" s="5">
        <v>0</v>
      </c>
      <c r="O204" s="5">
        <v>195</v>
      </c>
      <c r="P204" s="5">
        <v>24764</v>
      </c>
      <c r="Q204" s="5">
        <v>1142248</v>
      </c>
      <c r="R204" s="5">
        <v>1139633</v>
      </c>
      <c r="S204" s="5">
        <v>52.76</v>
      </c>
      <c r="T204" s="5">
        <v>52.79</v>
      </c>
      <c r="U204" s="5">
        <v>11092</v>
      </c>
      <c r="V204" s="5">
        <v>11092</v>
      </c>
      <c r="W204" s="5">
        <v>5812</v>
      </c>
      <c r="X204" s="5">
        <v>5952</v>
      </c>
      <c r="Y204" s="5">
        <v>36</v>
      </c>
      <c r="Z204" s="5">
        <v>36</v>
      </c>
      <c r="AA204" s="5">
        <v>72</v>
      </c>
      <c r="AB204" s="5">
        <v>71</v>
      </c>
      <c r="AC204" s="5">
        <v>0</v>
      </c>
      <c r="AD204" s="5" t="s">
        <v>172</v>
      </c>
      <c r="AE204" s="5"/>
      <c r="AF204" s="5"/>
      <c r="AG204" s="5"/>
      <c r="AH204" s="5"/>
      <c r="AI204" s="5"/>
      <c r="AJ204" s="5"/>
    </row>
    <row r="205" spans="1:36">
      <c r="A205" s="5" t="s">
        <v>7834</v>
      </c>
      <c r="B205" s="5" t="s">
        <v>6873</v>
      </c>
      <c r="C205" s="5">
        <v>252</v>
      </c>
      <c r="D205" s="5">
        <v>203</v>
      </c>
      <c r="E205" s="5">
        <v>80</v>
      </c>
      <c r="F205" s="5">
        <v>32</v>
      </c>
      <c r="G205" s="5">
        <v>1</v>
      </c>
      <c r="H205" s="5">
        <v>0</v>
      </c>
      <c r="I205" s="5">
        <v>1149463</v>
      </c>
      <c r="J205" s="5">
        <v>1118684</v>
      </c>
      <c r="K205" s="5">
        <v>801232</v>
      </c>
      <c r="L205" s="5">
        <v>461818</v>
      </c>
      <c r="M205" s="5">
        <v>25586</v>
      </c>
      <c r="N205" s="5">
        <v>0</v>
      </c>
      <c r="O205" s="5">
        <v>238</v>
      </c>
      <c r="P205" s="5">
        <v>25586</v>
      </c>
      <c r="Q205" s="5">
        <v>1144439</v>
      </c>
      <c r="R205" s="5">
        <v>1139633</v>
      </c>
      <c r="S205" s="5">
        <v>52.75</v>
      </c>
      <c r="T205" s="5">
        <v>52.79</v>
      </c>
      <c r="U205" s="5">
        <v>8357</v>
      </c>
      <c r="V205" s="5">
        <v>8357</v>
      </c>
      <c r="W205" s="5">
        <v>4235</v>
      </c>
      <c r="X205" s="5">
        <v>4338</v>
      </c>
      <c r="Y205" s="5">
        <v>44</v>
      </c>
      <c r="Z205" s="5">
        <v>44</v>
      </c>
      <c r="AA205" s="5">
        <v>93</v>
      </c>
      <c r="AB205" s="5">
        <v>92</v>
      </c>
      <c r="AC205" s="5">
        <v>0</v>
      </c>
      <c r="AD205" s="5" t="s">
        <v>172</v>
      </c>
      <c r="AE205" s="5"/>
      <c r="AF205" s="5"/>
      <c r="AG205" s="5"/>
      <c r="AH205" s="5"/>
      <c r="AI205" s="5"/>
      <c r="AJ205" s="5"/>
    </row>
    <row r="206" spans="1:36">
      <c r="A206" s="5" t="s">
        <v>7835</v>
      </c>
      <c r="B206" s="5" t="s">
        <v>6874</v>
      </c>
      <c r="C206" s="5">
        <v>404</v>
      </c>
      <c r="D206" s="5">
        <v>303</v>
      </c>
      <c r="E206" s="5">
        <v>66</v>
      </c>
      <c r="F206" s="5">
        <v>15</v>
      </c>
      <c r="G206" s="5">
        <v>0</v>
      </c>
      <c r="H206" s="5">
        <v>0</v>
      </c>
      <c r="I206" s="5">
        <v>1159210</v>
      </c>
      <c r="J206" s="5">
        <v>1099070</v>
      </c>
      <c r="K206" s="5">
        <v>537366</v>
      </c>
      <c r="L206" s="5">
        <v>187223</v>
      </c>
      <c r="M206" s="5">
        <v>0</v>
      </c>
      <c r="N206" s="5">
        <v>0</v>
      </c>
      <c r="O206" s="5">
        <v>364</v>
      </c>
      <c r="P206" s="5">
        <v>20850</v>
      </c>
      <c r="Q206" s="5">
        <v>1143246</v>
      </c>
      <c r="R206" s="5">
        <v>1139633</v>
      </c>
      <c r="S206" s="5">
        <v>52.73</v>
      </c>
      <c r="T206" s="5">
        <v>52.79</v>
      </c>
      <c r="U206" s="5">
        <v>4449</v>
      </c>
      <c r="V206" s="5">
        <v>4634</v>
      </c>
      <c r="W206" s="5">
        <v>2502</v>
      </c>
      <c r="X206" s="5">
        <v>2513</v>
      </c>
      <c r="Y206" s="5">
        <v>74</v>
      </c>
      <c r="Z206" s="5">
        <v>73</v>
      </c>
      <c r="AA206" s="5">
        <v>159</v>
      </c>
      <c r="AB206" s="5">
        <v>158</v>
      </c>
      <c r="AC206" s="5">
        <v>0</v>
      </c>
      <c r="AD206" s="5" t="s">
        <v>172</v>
      </c>
      <c r="AE206" s="5"/>
      <c r="AF206" s="5"/>
      <c r="AG206" s="5"/>
      <c r="AH206" s="5"/>
      <c r="AI206" s="5"/>
      <c r="AJ206" s="5"/>
    </row>
    <row r="207" spans="1:36">
      <c r="A207" s="5" t="s">
        <v>7836</v>
      </c>
      <c r="B207" s="5" t="s">
        <v>6875</v>
      </c>
      <c r="C207" s="5">
        <v>34</v>
      </c>
      <c r="D207" s="5">
        <v>24</v>
      </c>
      <c r="E207" s="5">
        <v>22</v>
      </c>
      <c r="F207" s="5">
        <v>20</v>
      </c>
      <c r="G207" s="5">
        <v>10</v>
      </c>
      <c r="H207" s="5">
        <v>7</v>
      </c>
      <c r="I207" s="5">
        <v>1136144</v>
      </c>
      <c r="J207" s="5">
        <v>1129448</v>
      </c>
      <c r="K207" s="5">
        <v>1123613</v>
      </c>
      <c r="L207" s="5">
        <v>1107007</v>
      </c>
      <c r="M207" s="5">
        <v>927934</v>
      </c>
      <c r="N207" s="5">
        <v>802212</v>
      </c>
      <c r="O207" s="5">
        <v>31</v>
      </c>
      <c r="P207" s="5">
        <v>181523</v>
      </c>
      <c r="Q207" s="5">
        <v>1135029</v>
      </c>
      <c r="R207" s="5">
        <v>1139633</v>
      </c>
      <c r="S207" s="5">
        <v>52.74</v>
      </c>
      <c r="T207" s="5">
        <v>52.79</v>
      </c>
      <c r="U207" s="5">
        <v>118838</v>
      </c>
      <c r="V207" s="5">
        <v>118838</v>
      </c>
      <c r="W207" s="5">
        <v>43824</v>
      </c>
      <c r="X207" s="5">
        <v>43824</v>
      </c>
      <c r="Y207" s="5">
        <v>4</v>
      </c>
      <c r="Z207" s="5">
        <v>4</v>
      </c>
      <c r="AA207" s="5">
        <v>9</v>
      </c>
      <c r="AB207" s="5">
        <v>9</v>
      </c>
      <c r="AC207" s="5">
        <v>0</v>
      </c>
      <c r="AD207" s="5" t="s">
        <v>172</v>
      </c>
      <c r="AE207" s="5"/>
      <c r="AF207" s="5"/>
      <c r="AG207" s="5"/>
      <c r="AH207" s="5"/>
      <c r="AI207" s="5"/>
      <c r="AJ207" s="5"/>
    </row>
    <row r="208" spans="1:36">
      <c r="A208" s="5" t="s">
        <v>7837</v>
      </c>
      <c r="B208" s="5" t="s">
        <v>6876</v>
      </c>
      <c r="C208" s="5">
        <v>727</v>
      </c>
      <c r="D208" s="5">
        <v>402</v>
      </c>
      <c r="E208" s="5">
        <v>23</v>
      </c>
      <c r="F208" s="5">
        <v>2</v>
      </c>
      <c r="G208" s="5">
        <v>0</v>
      </c>
      <c r="H208" s="5">
        <v>0</v>
      </c>
      <c r="I208" s="5">
        <v>1158755</v>
      </c>
      <c r="J208" s="5">
        <v>958861</v>
      </c>
      <c r="K208" s="5">
        <v>160734</v>
      </c>
      <c r="L208" s="5">
        <v>29755</v>
      </c>
      <c r="M208" s="5">
        <v>0</v>
      </c>
      <c r="N208" s="5">
        <v>0</v>
      </c>
      <c r="O208" s="5">
        <v>619</v>
      </c>
      <c r="P208" s="5">
        <v>15308</v>
      </c>
      <c r="Q208" s="5">
        <v>1116047</v>
      </c>
      <c r="R208" s="5">
        <v>1139633</v>
      </c>
      <c r="S208" s="5">
        <v>52.71</v>
      </c>
      <c r="T208" s="5">
        <v>52.79</v>
      </c>
      <c r="U208" s="5">
        <v>2297</v>
      </c>
      <c r="V208" s="5">
        <v>2263</v>
      </c>
      <c r="W208" s="5">
        <v>1406</v>
      </c>
      <c r="X208" s="5">
        <v>1336</v>
      </c>
      <c r="Y208" s="5">
        <v>147</v>
      </c>
      <c r="Z208" s="5">
        <v>152</v>
      </c>
      <c r="AA208" s="5">
        <v>300</v>
      </c>
      <c r="AB208" s="5">
        <v>313</v>
      </c>
      <c r="AC208" s="5">
        <v>0</v>
      </c>
      <c r="AD208" s="5" t="s">
        <v>172</v>
      </c>
      <c r="AE208" s="5"/>
      <c r="AF208" s="5"/>
      <c r="AG208" s="5"/>
      <c r="AH208" s="5"/>
      <c r="AI208" s="5"/>
      <c r="AJ208" s="5"/>
    </row>
    <row r="209" spans="1:36">
      <c r="A209" s="5" t="s">
        <v>7838</v>
      </c>
      <c r="B209" s="5" t="s">
        <v>6877</v>
      </c>
      <c r="C209" s="5">
        <v>18</v>
      </c>
      <c r="D209" s="5">
        <v>9</v>
      </c>
      <c r="E209" s="5">
        <v>7</v>
      </c>
      <c r="F209" s="5">
        <v>7</v>
      </c>
      <c r="G209" s="5">
        <v>6</v>
      </c>
      <c r="H209" s="5">
        <v>5</v>
      </c>
      <c r="I209" s="5">
        <v>1134397</v>
      </c>
      <c r="J209" s="5">
        <v>1128019</v>
      </c>
      <c r="K209" s="5">
        <v>1124090</v>
      </c>
      <c r="L209" s="5">
        <v>1124090</v>
      </c>
      <c r="M209" s="5">
        <v>1107319</v>
      </c>
      <c r="N209" s="5">
        <v>1071135</v>
      </c>
      <c r="O209" s="5">
        <v>16</v>
      </c>
      <c r="P209" s="5">
        <v>438594</v>
      </c>
      <c r="Q209" s="5">
        <v>1133599</v>
      </c>
      <c r="R209" s="5">
        <v>1139633</v>
      </c>
      <c r="S209" s="5">
        <v>52.75</v>
      </c>
      <c r="T209" s="5">
        <v>52.79</v>
      </c>
      <c r="U209" s="5">
        <v>173018</v>
      </c>
      <c r="V209" s="5">
        <v>173018</v>
      </c>
      <c r="W209" s="5">
        <v>160414</v>
      </c>
      <c r="X209" s="5">
        <v>160414</v>
      </c>
      <c r="Y209" s="5">
        <v>2</v>
      </c>
      <c r="Z209" s="5">
        <v>2</v>
      </c>
      <c r="AA209" s="5">
        <v>4</v>
      </c>
      <c r="AB209" s="5">
        <v>4</v>
      </c>
      <c r="AC209" s="5">
        <v>0</v>
      </c>
      <c r="AD209" s="5" t="s">
        <v>172</v>
      </c>
      <c r="AE209" s="5"/>
      <c r="AF209" s="5"/>
      <c r="AG209" s="5"/>
      <c r="AH209" s="5"/>
      <c r="AI209" s="5"/>
      <c r="AJ209" s="5"/>
    </row>
    <row r="210" spans="1:36">
      <c r="A210" s="5" t="s">
        <v>7839</v>
      </c>
      <c r="B210" s="5" t="s">
        <v>6878</v>
      </c>
      <c r="C210" s="5">
        <v>72</v>
      </c>
      <c r="D210" s="5">
        <v>63</v>
      </c>
      <c r="E210" s="5">
        <v>49</v>
      </c>
      <c r="F210" s="5">
        <v>35</v>
      </c>
      <c r="G210" s="5">
        <v>17</v>
      </c>
      <c r="H210" s="5">
        <v>2</v>
      </c>
      <c r="I210" s="5">
        <v>1133982</v>
      </c>
      <c r="J210" s="5">
        <v>1127924</v>
      </c>
      <c r="K210" s="5">
        <v>1087788</v>
      </c>
      <c r="L210" s="5">
        <v>991798</v>
      </c>
      <c r="M210" s="5">
        <v>702771</v>
      </c>
      <c r="N210" s="5">
        <v>158206</v>
      </c>
      <c r="O210" s="5">
        <v>70</v>
      </c>
      <c r="P210" s="5">
        <v>87625</v>
      </c>
      <c r="Q210" s="5">
        <v>1133184</v>
      </c>
      <c r="R210" s="5">
        <v>1139633</v>
      </c>
      <c r="S210" s="5">
        <v>52.75</v>
      </c>
      <c r="T210" s="5">
        <v>52.79</v>
      </c>
      <c r="U210" s="5">
        <v>32409</v>
      </c>
      <c r="V210" s="5">
        <v>32409</v>
      </c>
      <c r="W210" s="5">
        <v>17033</v>
      </c>
      <c r="X210" s="5">
        <v>17033</v>
      </c>
      <c r="Y210" s="5">
        <v>13</v>
      </c>
      <c r="Z210" s="5">
        <v>13</v>
      </c>
      <c r="AA210" s="5">
        <v>25</v>
      </c>
      <c r="AB210" s="5">
        <v>25</v>
      </c>
      <c r="AC210" s="5">
        <v>0</v>
      </c>
      <c r="AD210" s="5" t="s">
        <v>172</v>
      </c>
      <c r="AE210" s="5"/>
      <c r="AF210" s="5"/>
      <c r="AG210" s="5"/>
      <c r="AH210" s="5"/>
      <c r="AI210" s="5"/>
      <c r="AJ210" s="5"/>
    </row>
    <row r="211" spans="1:36">
      <c r="A211" s="5" t="s">
        <v>7840</v>
      </c>
      <c r="B211" s="5" t="s">
        <v>6879</v>
      </c>
      <c r="C211" s="5">
        <v>17</v>
      </c>
      <c r="D211" s="5">
        <v>8</v>
      </c>
      <c r="E211" s="5">
        <v>7</v>
      </c>
      <c r="F211" s="5">
        <v>7</v>
      </c>
      <c r="G211" s="5">
        <v>6</v>
      </c>
      <c r="H211" s="5">
        <v>6</v>
      </c>
      <c r="I211" s="5">
        <v>1133804</v>
      </c>
      <c r="J211" s="5">
        <v>1127425</v>
      </c>
      <c r="K211" s="5">
        <v>1126403</v>
      </c>
      <c r="L211" s="5">
        <v>1126403</v>
      </c>
      <c r="M211" s="5">
        <v>1109630</v>
      </c>
      <c r="N211" s="5">
        <v>1109630</v>
      </c>
      <c r="O211" s="5">
        <v>15</v>
      </c>
      <c r="P211" s="5">
        <v>299481</v>
      </c>
      <c r="Q211" s="5">
        <v>1133006</v>
      </c>
      <c r="R211" s="5">
        <v>1139633</v>
      </c>
      <c r="S211" s="5">
        <v>52.75</v>
      </c>
      <c r="T211" s="5">
        <v>52.79</v>
      </c>
      <c r="U211" s="5">
        <v>299267</v>
      </c>
      <c r="V211" s="5">
        <v>299267</v>
      </c>
      <c r="W211" s="5">
        <v>175158</v>
      </c>
      <c r="X211" s="5">
        <v>175158</v>
      </c>
      <c r="Y211" s="5">
        <v>2</v>
      </c>
      <c r="Z211" s="5">
        <v>2</v>
      </c>
      <c r="AA211" s="5">
        <v>4</v>
      </c>
      <c r="AB211" s="5">
        <v>4</v>
      </c>
      <c r="AC211" s="5">
        <v>0</v>
      </c>
      <c r="AD211" s="5" t="s">
        <v>172</v>
      </c>
      <c r="AE211" s="5"/>
      <c r="AF211" s="5"/>
      <c r="AG211" s="5"/>
      <c r="AH211" s="5"/>
      <c r="AI211" s="5"/>
      <c r="AJ211" s="5"/>
    </row>
    <row r="212" spans="1:36">
      <c r="A212" s="5" t="s">
        <v>7841</v>
      </c>
      <c r="B212" s="5" t="s">
        <v>6880</v>
      </c>
      <c r="C212" s="5">
        <v>25</v>
      </c>
      <c r="D212" s="5">
        <v>15</v>
      </c>
      <c r="E212" s="5">
        <v>14</v>
      </c>
      <c r="F212" s="5">
        <v>14</v>
      </c>
      <c r="G212" s="5">
        <v>9</v>
      </c>
      <c r="H212" s="5">
        <v>7</v>
      </c>
      <c r="I212" s="5">
        <v>1135227</v>
      </c>
      <c r="J212" s="5">
        <v>1127957</v>
      </c>
      <c r="K212" s="5">
        <v>1126935</v>
      </c>
      <c r="L212" s="5">
        <v>1126935</v>
      </c>
      <c r="M212" s="5">
        <v>1032830</v>
      </c>
      <c r="N212" s="5">
        <v>966211</v>
      </c>
      <c r="O212" s="5">
        <v>23</v>
      </c>
      <c r="P212" s="5">
        <v>225745</v>
      </c>
      <c r="Q212" s="5">
        <v>1134428</v>
      </c>
      <c r="R212" s="5">
        <v>1139633</v>
      </c>
      <c r="S212" s="5">
        <v>52.75</v>
      </c>
      <c r="T212" s="5">
        <v>52.79</v>
      </c>
      <c r="U212" s="5">
        <v>155436</v>
      </c>
      <c r="V212" s="5">
        <v>155436</v>
      </c>
      <c r="W212" s="5">
        <v>74323</v>
      </c>
      <c r="X212" s="5">
        <v>74323</v>
      </c>
      <c r="Y212" s="5">
        <v>3</v>
      </c>
      <c r="Z212" s="5">
        <v>3</v>
      </c>
      <c r="AA212" s="5">
        <v>6</v>
      </c>
      <c r="AB212" s="5">
        <v>6</v>
      </c>
      <c r="AC212" s="5">
        <v>0</v>
      </c>
      <c r="AD212" s="5" t="s">
        <v>172</v>
      </c>
      <c r="AE212" s="5"/>
      <c r="AF212" s="5"/>
      <c r="AG212" s="5"/>
      <c r="AH212" s="5"/>
      <c r="AI212" s="5"/>
      <c r="AJ212" s="5"/>
    </row>
    <row r="213" spans="1:36">
      <c r="A213" s="5" t="s">
        <v>7850</v>
      </c>
      <c r="B213" s="5" t="s">
        <v>6892</v>
      </c>
      <c r="C213" s="5">
        <v>127</v>
      </c>
      <c r="D213" s="5">
        <v>106</v>
      </c>
      <c r="E213" s="5">
        <v>70</v>
      </c>
      <c r="F213" s="5">
        <v>41</v>
      </c>
      <c r="G213" s="5">
        <v>10</v>
      </c>
      <c r="H213" s="5">
        <v>0</v>
      </c>
      <c r="I213" s="5">
        <v>1140601</v>
      </c>
      <c r="J213" s="5">
        <v>1126526</v>
      </c>
      <c r="K213" s="5">
        <v>1024824</v>
      </c>
      <c r="L213" s="5">
        <v>800406</v>
      </c>
      <c r="M213" s="5">
        <v>338726</v>
      </c>
      <c r="N213" s="5">
        <v>0</v>
      </c>
      <c r="O213" s="5">
        <v>122</v>
      </c>
      <c r="P213" s="5">
        <v>48388</v>
      </c>
      <c r="Q213" s="5">
        <v>1138748</v>
      </c>
      <c r="R213" s="5">
        <v>1139633</v>
      </c>
      <c r="S213" s="5">
        <v>52.76</v>
      </c>
      <c r="T213" s="5">
        <v>52.79</v>
      </c>
      <c r="U213" s="5">
        <v>15370</v>
      </c>
      <c r="V213" s="5">
        <v>15370</v>
      </c>
      <c r="W213" s="5">
        <v>9463</v>
      </c>
      <c r="X213" s="5">
        <v>9463</v>
      </c>
      <c r="Y213" s="5">
        <v>23</v>
      </c>
      <c r="Z213" s="5">
        <v>23</v>
      </c>
      <c r="AA213" s="5">
        <v>47</v>
      </c>
      <c r="AB213" s="5">
        <v>47</v>
      </c>
      <c r="AC213" s="5">
        <v>0</v>
      </c>
      <c r="AD213" s="5" t="s">
        <v>172</v>
      </c>
      <c r="AE213" s="5"/>
      <c r="AF213" s="5"/>
      <c r="AG213" s="5"/>
      <c r="AH213" s="5"/>
      <c r="AI213" s="5"/>
      <c r="AJ213" s="5"/>
    </row>
    <row r="214" spans="1:36">
      <c r="A214" s="5" t="s">
        <v>7843</v>
      </c>
      <c r="B214" s="5" t="s">
        <v>6882</v>
      </c>
      <c r="C214" s="5">
        <v>28</v>
      </c>
      <c r="D214" s="5">
        <v>16</v>
      </c>
      <c r="E214" s="5">
        <v>14</v>
      </c>
      <c r="F214" s="5">
        <v>12</v>
      </c>
      <c r="G214" s="5">
        <v>10</v>
      </c>
      <c r="H214" s="5">
        <v>5</v>
      </c>
      <c r="I214" s="5">
        <v>1130633</v>
      </c>
      <c r="J214" s="5">
        <v>1123557</v>
      </c>
      <c r="K214" s="5">
        <v>1119703</v>
      </c>
      <c r="L214" s="5">
        <v>1109119</v>
      </c>
      <c r="M214" s="5">
        <v>1074848</v>
      </c>
      <c r="N214" s="5">
        <v>907426</v>
      </c>
      <c r="O214" s="5">
        <v>23</v>
      </c>
      <c r="P214" s="5">
        <v>211446</v>
      </c>
      <c r="Q214" s="5">
        <v>1128874</v>
      </c>
      <c r="R214" s="5">
        <v>1139633</v>
      </c>
      <c r="S214" s="5">
        <v>52.75</v>
      </c>
      <c r="T214" s="5">
        <v>52.79</v>
      </c>
      <c r="U214" s="5">
        <v>187133</v>
      </c>
      <c r="V214" s="5">
        <v>187133</v>
      </c>
      <c r="W214" s="5">
        <v>123854</v>
      </c>
      <c r="X214" s="5">
        <v>123854</v>
      </c>
      <c r="Y214" s="5">
        <v>3</v>
      </c>
      <c r="Z214" s="5">
        <v>3</v>
      </c>
      <c r="AA214" s="5">
        <v>5</v>
      </c>
      <c r="AB214" s="5">
        <v>5</v>
      </c>
      <c r="AC214" s="5">
        <v>0</v>
      </c>
      <c r="AD214" s="5" t="s">
        <v>172</v>
      </c>
      <c r="AE214" s="5"/>
      <c r="AF214" s="5"/>
      <c r="AG214" s="5"/>
      <c r="AH214" s="5"/>
      <c r="AI214" s="5"/>
      <c r="AJ214" s="5"/>
    </row>
    <row r="215" spans="1:36">
      <c r="A215" s="5" t="s">
        <v>7844</v>
      </c>
      <c r="B215" s="5" t="s">
        <v>6883</v>
      </c>
      <c r="C215" s="5">
        <v>23</v>
      </c>
      <c r="D215" s="5">
        <v>14</v>
      </c>
      <c r="E215" s="5">
        <v>12</v>
      </c>
      <c r="F215" s="5">
        <v>12</v>
      </c>
      <c r="G215" s="5">
        <v>11</v>
      </c>
      <c r="H215" s="5">
        <v>8</v>
      </c>
      <c r="I215" s="5">
        <v>1134754</v>
      </c>
      <c r="J215" s="5">
        <v>1128376</v>
      </c>
      <c r="K215" s="5">
        <v>1122591</v>
      </c>
      <c r="L215" s="5">
        <v>1122591</v>
      </c>
      <c r="M215" s="5">
        <v>1105820</v>
      </c>
      <c r="N215" s="5">
        <v>993845</v>
      </c>
      <c r="O215" s="5">
        <v>21</v>
      </c>
      <c r="P215" s="5">
        <v>242636</v>
      </c>
      <c r="Q215" s="5">
        <v>1133956</v>
      </c>
      <c r="R215" s="5">
        <v>1139633</v>
      </c>
      <c r="S215" s="5">
        <v>52.75</v>
      </c>
      <c r="T215" s="5">
        <v>52.79</v>
      </c>
      <c r="U215" s="5">
        <v>149875</v>
      </c>
      <c r="V215" s="5">
        <v>126239</v>
      </c>
      <c r="W215" s="5">
        <v>71085</v>
      </c>
      <c r="X215" s="5">
        <v>71085</v>
      </c>
      <c r="Y215" s="5">
        <v>3</v>
      </c>
      <c r="Z215" s="5">
        <v>4</v>
      </c>
      <c r="AA215" s="5">
        <v>6</v>
      </c>
      <c r="AB215" s="5">
        <v>6</v>
      </c>
      <c r="AC215" s="5">
        <v>0</v>
      </c>
      <c r="AD215" s="5" t="s">
        <v>172</v>
      </c>
      <c r="AE215" s="5"/>
      <c r="AF215" s="5"/>
      <c r="AG215" s="5"/>
      <c r="AH215" s="5"/>
      <c r="AI215" s="5"/>
      <c r="AJ215" s="5"/>
    </row>
    <row r="216" spans="1:36">
      <c r="A216" s="5" t="s">
        <v>7845</v>
      </c>
      <c r="B216" s="5" t="s">
        <v>6885</v>
      </c>
      <c r="C216" s="5">
        <v>56</v>
      </c>
      <c r="D216" s="5">
        <v>46</v>
      </c>
      <c r="E216" s="5">
        <v>37</v>
      </c>
      <c r="F216" s="5">
        <v>28</v>
      </c>
      <c r="G216" s="5">
        <v>19</v>
      </c>
      <c r="H216" s="5">
        <v>5</v>
      </c>
      <c r="I216" s="5">
        <v>1133412</v>
      </c>
      <c r="J216" s="5">
        <v>1126315</v>
      </c>
      <c r="K216" s="5">
        <v>1105200</v>
      </c>
      <c r="L216" s="5">
        <v>1036123</v>
      </c>
      <c r="M216" s="5">
        <v>885473</v>
      </c>
      <c r="N216" s="5">
        <v>373331</v>
      </c>
      <c r="O216" s="5">
        <v>54</v>
      </c>
      <c r="P216" s="5">
        <v>86401</v>
      </c>
      <c r="Q216" s="5">
        <v>1132614</v>
      </c>
      <c r="R216" s="5">
        <v>1139633</v>
      </c>
      <c r="S216" s="5">
        <v>52.75</v>
      </c>
      <c r="T216" s="5">
        <v>52.79</v>
      </c>
      <c r="U216" s="5">
        <v>41929</v>
      </c>
      <c r="V216" s="5">
        <v>41929</v>
      </c>
      <c r="W216" s="5">
        <v>27507</v>
      </c>
      <c r="X216" s="5">
        <v>27507</v>
      </c>
      <c r="Y216" s="5">
        <v>10</v>
      </c>
      <c r="Z216" s="5">
        <v>10</v>
      </c>
      <c r="AA216" s="5">
        <v>18</v>
      </c>
      <c r="AB216" s="5">
        <v>18</v>
      </c>
      <c r="AC216" s="5">
        <v>0</v>
      </c>
      <c r="AD216" s="5" t="s">
        <v>172</v>
      </c>
      <c r="AE216" s="5"/>
      <c r="AF216" s="5"/>
      <c r="AG216" s="5"/>
      <c r="AH216" s="5"/>
      <c r="AI216" s="5"/>
      <c r="AJ216" s="5"/>
    </row>
    <row r="217" spans="1:36">
      <c r="A217" s="5" t="s">
        <v>7846</v>
      </c>
      <c r="B217" s="5" t="s">
        <v>6886</v>
      </c>
      <c r="C217" s="5">
        <v>967</v>
      </c>
      <c r="D217" s="5">
        <v>435</v>
      </c>
      <c r="E217" s="5">
        <v>7</v>
      </c>
      <c r="F217" s="5">
        <v>1</v>
      </c>
      <c r="G217" s="5">
        <v>0</v>
      </c>
      <c r="H217" s="5">
        <v>0</v>
      </c>
      <c r="I217" s="5">
        <v>1145788</v>
      </c>
      <c r="J217" s="5">
        <v>830099</v>
      </c>
      <c r="K217" s="5">
        <v>43611</v>
      </c>
      <c r="L217" s="5">
        <v>10062</v>
      </c>
      <c r="M217" s="5">
        <v>0</v>
      </c>
      <c r="N217" s="5">
        <v>0</v>
      </c>
      <c r="O217" s="5">
        <v>760</v>
      </c>
      <c r="P217" s="5">
        <v>10062</v>
      </c>
      <c r="Q217" s="5">
        <v>1063836</v>
      </c>
      <c r="R217" s="5">
        <v>1139633</v>
      </c>
      <c r="S217" s="5">
        <v>52.69</v>
      </c>
      <c r="T217" s="5">
        <v>52.79</v>
      </c>
      <c r="U217" s="5">
        <v>1623</v>
      </c>
      <c r="V217" s="5">
        <v>1570</v>
      </c>
      <c r="W217" s="5">
        <v>1073</v>
      </c>
      <c r="X217" s="5">
        <v>944</v>
      </c>
      <c r="Y217" s="5">
        <v>204</v>
      </c>
      <c r="Z217" s="5">
        <v>228</v>
      </c>
      <c r="AA217" s="5">
        <v>404</v>
      </c>
      <c r="AB217" s="5">
        <v>461</v>
      </c>
      <c r="AC217" s="5">
        <v>0</v>
      </c>
      <c r="AD217" s="5" t="s">
        <v>172</v>
      </c>
      <c r="AE217" s="5"/>
      <c r="AF217" s="5"/>
      <c r="AG217" s="5"/>
      <c r="AH217" s="5"/>
      <c r="AI217" s="5"/>
      <c r="AJ217" s="5"/>
    </row>
    <row r="218" spans="1:36">
      <c r="A218" s="5" t="s">
        <v>7847</v>
      </c>
      <c r="B218" s="5" t="s">
        <v>6888</v>
      </c>
      <c r="C218" s="5">
        <v>17</v>
      </c>
      <c r="D218" s="5">
        <v>8</v>
      </c>
      <c r="E218" s="5">
        <v>7</v>
      </c>
      <c r="F218" s="5">
        <v>7</v>
      </c>
      <c r="G218" s="5">
        <v>6</v>
      </c>
      <c r="H218" s="5">
        <v>4</v>
      </c>
      <c r="I218" s="5">
        <v>1133944</v>
      </c>
      <c r="J218" s="5">
        <v>1127565</v>
      </c>
      <c r="K218" s="5">
        <v>1126543</v>
      </c>
      <c r="L218" s="5">
        <v>1126543</v>
      </c>
      <c r="M218" s="5">
        <v>1109772</v>
      </c>
      <c r="N218" s="5">
        <v>1036333</v>
      </c>
      <c r="O218" s="5">
        <v>15</v>
      </c>
      <c r="P218" s="5">
        <v>598781</v>
      </c>
      <c r="Q218" s="5">
        <v>1133146</v>
      </c>
      <c r="R218" s="5">
        <v>1139633</v>
      </c>
      <c r="S218" s="5">
        <v>52.75</v>
      </c>
      <c r="T218" s="5">
        <v>52.79</v>
      </c>
      <c r="U218" s="5">
        <v>598781</v>
      </c>
      <c r="V218" s="5">
        <v>598781</v>
      </c>
      <c r="W218" s="5">
        <v>175066</v>
      </c>
      <c r="X218" s="5">
        <v>175066</v>
      </c>
      <c r="Y218" s="5">
        <v>1</v>
      </c>
      <c r="Z218" s="5">
        <v>1</v>
      </c>
      <c r="AA218" s="5">
        <v>3</v>
      </c>
      <c r="AB218" s="5">
        <v>3</v>
      </c>
      <c r="AC218" s="5">
        <v>0</v>
      </c>
      <c r="AD218" s="5" t="s">
        <v>172</v>
      </c>
      <c r="AE218" s="5"/>
      <c r="AF218" s="5"/>
      <c r="AG218" s="5"/>
      <c r="AH218" s="5"/>
      <c r="AI218" s="5"/>
      <c r="AJ218" s="5"/>
    </row>
    <row r="219" spans="1:36">
      <c r="A219" s="5" t="s">
        <v>7848</v>
      </c>
      <c r="B219" s="5" t="s">
        <v>6890</v>
      </c>
      <c r="C219" s="5">
        <v>23</v>
      </c>
      <c r="D219" s="5">
        <v>14</v>
      </c>
      <c r="E219" s="5">
        <v>13</v>
      </c>
      <c r="F219" s="5">
        <v>12</v>
      </c>
      <c r="G219" s="5">
        <v>10</v>
      </c>
      <c r="H219" s="5">
        <v>6</v>
      </c>
      <c r="I219" s="5">
        <v>1129527</v>
      </c>
      <c r="J219" s="5">
        <v>1123119</v>
      </c>
      <c r="K219" s="5">
        <v>1122097</v>
      </c>
      <c r="L219" s="5">
        <v>1116496</v>
      </c>
      <c r="M219" s="5">
        <v>1075789</v>
      </c>
      <c r="N219" s="5">
        <v>918058</v>
      </c>
      <c r="O219" s="5">
        <v>21</v>
      </c>
      <c r="P219" s="5">
        <v>518779</v>
      </c>
      <c r="Q219" s="5">
        <v>1128729</v>
      </c>
      <c r="R219" s="5">
        <v>1139633</v>
      </c>
      <c r="S219" s="5">
        <v>52.75</v>
      </c>
      <c r="T219" s="5">
        <v>52.79</v>
      </c>
      <c r="U219" s="5">
        <v>114658</v>
      </c>
      <c r="V219" s="5">
        <v>114658</v>
      </c>
      <c r="W219" s="5">
        <v>54685</v>
      </c>
      <c r="X219" s="5">
        <v>54685</v>
      </c>
      <c r="Y219" s="5">
        <v>2</v>
      </c>
      <c r="Z219" s="5">
        <v>2</v>
      </c>
      <c r="AA219" s="5">
        <v>5</v>
      </c>
      <c r="AB219" s="5">
        <v>5</v>
      </c>
      <c r="AC219" s="5">
        <v>0</v>
      </c>
      <c r="AD219" s="5" t="s">
        <v>172</v>
      </c>
      <c r="AE219" s="5"/>
      <c r="AF219" s="5"/>
      <c r="AG219" s="5"/>
      <c r="AH219" s="5"/>
      <c r="AI219" s="5"/>
      <c r="AJ219" s="5"/>
    </row>
    <row r="220" spans="1:36">
      <c r="A220" s="5" t="s">
        <v>7849</v>
      </c>
      <c r="B220" s="5" t="s">
        <v>6891</v>
      </c>
      <c r="C220" s="5">
        <v>47</v>
      </c>
      <c r="D220" s="5">
        <v>26</v>
      </c>
      <c r="E220" s="5">
        <v>20</v>
      </c>
      <c r="F220" s="5">
        <v>19</v>
      </c>
      <c r="G220" s="5">
        <v>14</v>
      </c>
      <c r="H220" s="5">
        <v>8</v>
      </c>
      <c r="I220" s="5">
        <v>1141477</v>
      </c>
      <c r="J220" s="5">
        <v>1128820</v>
      </c>
      <c r="K220" s="5">
        <v>1112700</v>
      </c>
      <c r="L220" s="5">
        <v>1107118</v>
      </c>
      <c r="M220" s="5">
        <v>1018401</v>
      </c>
      <c r="N220" s="5">
        <v>815034</v>
      </c>
      <c r="O220" s="5">
        <v>38</v>
      </c>
      <c r="P220" s="5">
        <v>149377</v>
      </c>
      <c r="Q220" s="5">
        <v>1138025</v>
      </c>
      <c r="R220" s="5">
        <v>1139633</v>
      </c>
      <c r="S220" s="5">
        <v>52.74</v>
      </c>
      <c r="T220" s="5">
        <v>52.79</v>
      </c>
      <c r="U220" s="5">
        <v>90130</v>
      </c>
      <c r="V220" s="5">
        <v>90130</v>
      </c>
      <c r="W220" s="5">
        <v>39982</v>
      </c>
      <c r="X220" s="5">
        <v>39982</v>
      </c>
      <c r="Y220" s="5">
        <v>5</v>
      </c>
      <c r="Z220" s="5">
        <v>5</v>
      </c>
      <c r="AA220" s="5">
        <v>9</v>
      </c>
      <c r="AB220" s="5">
        <v>9</v>
      </c>
      <c r="AC220" s="5">
        <v>0</v>
      </c>
      <c r="AD220" s="5" t="s">
        <v>172</v>
      </c>
      <c r="AE220" s="5"/>
      <c r="AF220" s="5"/>
      <c r="AG220" s="5"/>
      <c r="AH220" s="5"/>
      <c r="AI220" s="5"/>
      <c r="AJ220" s="5"/>
    </row>
    <row r="221" spans="1:36">
      <c r="A221" s="5" t="s">
        <v>7858</v>
      </c>
      <c r="B221" s="5" t="s">
        <v>6901</v>
      </c>
      <c r="C221" s="5">
        <v>407</v>
      </c>
      <c r="D221" s="5">
        <v>298</v>
      </c>
      <c r="E221" s="5">
        <v>66</v>
      </c>
      <c r="F221" s="5">
        <v>10</v>
      </c>
      <c r="G221" s="5">
        <v>0</v>
      </c>
      <c r="H221" s="5">
        <v>0</v>
      </c>
      <c r="I221" s="5">
        <v>1156310</v>
      </c>
      <c r="J221" s="5">
        <v>1090099</v>
      </c>
      <c r="K221" s="5">
        <v>513236</v>
      </c>
      <c r="L221" s="5">
        <v>131096</v>
      </c>
      <c r="M221" s="5">
        <v>0</v>
      </c>
      <c r="N221" s="5">
        <v>0</v>
      </c>
      <c r="O221" s="5">
        <v>371</v>
      </c>
      <c r="P221" s="5">
        <v>20530</v>
      </c>
      <c r="Q221" s="5">
        <v>1141955</v>
      </c>
      <c r="R221" s="5">
        <v>1139633</v>
      </c>
      <c r="S221" s="5">
        <v>52.74</v>
      </c>
      <c r="T221" s="5">
        <v>52.79</v>
      </c>
      <c r="U221" s="5">
        <v>4648</v>
      </c>
      <c r="V221" s="5">
        <v>4648</v>
      </c>
      <c r="W221" s="5">
        <v>2613</v>
      </c>
      <c r="X221" s="5">
        <v>2613</v>
      </c>
      <c r="Y221" s="5">
        <v>78</v>
      </c>
      <c r="Z221" s="5">
        <v>78</v>
      </c>
      <c r="AA221" s="5">
        <v>161</v>
      </c>
      <c r="AB221" s="5">
        <v>161</v>
      </c>
      <c r="AC221" s="5">
        <v>0</v>
      </c>
      <c r="AD221" s="5" t="s">
        <v>172</v>
      </c>
      <c r="AE221" s="5"/>
      <c r="AF221" s="5"/>
      <c r="AG221" s="5"/>
      <c r="AH221" s="5"/>
      <c r="AI221" s="5"/>
      <c r="AJ221" s="5"/>
    </row>
    <row r="222" spans="1:36">
      <c r="A222" s="5" t="s">
        <v>7851</v>
      </c>
      <c r="B222" s="5" t="s">
        <v>6893</v>
      </c>
      <c r="C222" s="5">
        <v>18</v>
      </c>
      <c r="D222" s="5">
        <v>9</v>
      </c>
      <c r="E222" s="5">
        <v>8</v>
      </c>
      <c r="F222" s="5">
        <v>8</v>
      </c>
      <c r="G222" s="5">
        <v>7</v>
      </c>
      <c r="H222" s="5">
        <v>5</v>
      </c>
      <c r="I222" s="5">
        <v>1134397</v>
      </c>
      <c r="J222" s="5">
        <v>1127990</v>
      </c>
      <c r="K222" s="5">
        <v>1126968</v>
      </c>
      <c r="L222" s="5">
        <v>1126968</v>
      </c>
      <c r="M222" s="5">
        <v>1110197</v>
      </c>
      <c r="N222" s="5">
        <v>1027096</v>
      </c>
      <c r="O222" s="5">
        <v>16</v>
      </c>
      <c r="P222" s="5">
        <v>438595</v>
      </c>
      <c r="Q222" s="5">
        <v>1133599</v>
      </c>
      <c r="R222" s="5">
        <v>1139633</v>
      </c>
      <c r="S222" s="5">
        <v>52.76</v>
      </c>
      <c r="T222" s="5">
        <v>52.79</v>
      </c>
      <c r="U222" s="5">
        <v>209175</v>
      </c>
      <c r="V222" s="5">
        <v>209175</v>
      </c>
      <c r="W222" s="5">
        <v>129554</v>
      </c>
      <c r="X222" s="5">
        <v>129554</v>
      </c>
      <c r="Y222" s="5">
        <v>2</v>
      </c>
      <c r="Z222" s="5">
        <v>2</v>
      </c>
      <c r="AA222" s="5">
        <v>4</v>
      </c>
      <c r="AB222" s="5">
        <v>4</v>
      </c>
      <c r="AC222" s="5">
        <v>0</v>
      </c>
      <c r="AD222" s="5" t="s">
        <v>172</v>
      </c>
      <c r="AE222" s="5"/>
      <c r="AF222" s="5"/>
      <c r="AG222" s="5"/>
      <c r="AH222" s="5"/>
      <c r="AI222" s="5"/>
      <c r="AJ222" s="5"/>
    </row>
    <row r="223" spans="1:36">
      <c r="A223" s="5" t="s">
        <v>7852</v>
      </c>
      <c r="B223" s="5" t="s">
        <v>6894</v>
      </c>
      <c r="C223" s="5">
        <v>31</v>
      </c>
      <c r="D223" s="5">
        <v>11</v>
      </c>
      <c r="E223" s="5">
        <v>7</v>
      </c>
      <c r="F223" s="5">
        <v>7</v>
      </c>
      <c r="G223" s="5">
        <v>6</v>
      </c>
      <c r="H223" s="5">
        <v>6</v>
      </c>
      <c r="I223" s="5">
        <v>1146117</v>
      </c>
      <c r="J223" s="5">
        <v>1135802</v>
      </c>
      <c r="K223" s="5">
        <v>1126384</v>
      </c>
      <c r="L223" s="5">
        <v>1126384</v>
      </c>
      <c r="M223" s="5">
        <v>1109611</v>
      </c>
      <c r="N223" s="5">
        <v>1109611</v>
      </c>
      <c r="O223" s="5">
        <v>19</v>
      </c>
      <c r="P223" s="5">
        <v>299010</v>
      </c>
      <c r="Q223" s="5">
        <v>1141822</v>
      </c>
      <c r="R223" s="5">
        <v>1139633</v>
      </c>
      <c r="S223" s="5">
        <v>52.72</v>
      </c>
      <c r="T223" s="5">
        <v>52.79</v>
      </c>
      <c r="U223" s="5">
        <v>175008</v>
      </c>
      <c r="V223" s="5">
        <v>175008</v>
      </c>
      <c r="W223" s="5">
        <v>139667</v>
      </c>
      <c r="X223" s="5">
        <v>139667</v>
      </c>
      <c r="Y223" s="5">
        <v>3</v>
      </c>
      <c r="Z223" s="5">
        <v>3</v>
      </c>
      <c r="AA223" s="5">
        <v>5</v>
      </c>
      <c r="AB223" s="5">
        <v>5</v>
      </c>
      <c r="AC223" s="5">
        <v>0</v>
      </c>
      <c r="AD223" s="5" t="s">
        <v>172</v>
      </c>
      <c r="AE223" s="5"/>
      <c r="AF223" s="5"/>
      <c r="AG223" s="5"/>
      <c r="AH223" s="5"/>
      <c r="AI223" s="5"/>
      <c r="AJ223" s="5"/>
    </row>
    <row r="224" spans="1:36">
      <c r="A224" s="5" t="s">
        <v>7853</v>
      </c>
      <c r="B224" s="5" t="s">
        <v>6895</v>
      </c>
      <c r="C224" s="5">
        <v>1435</v>
      </c>
      <c r="D224" s="5">
        <v>104</v>
      </c>
      <c r="E224" s="5">
        <v>0</v>
      </c>
      <c r="F224" s="5">
        <v>0</v>
      </c>
      <c r="G224" s="5">
        <v>0</v>
      </c>
      <c r="H224" s="5">
        <v>0</v>
      </c>
      <c r="I224" s="5">
        <v>801289</v>
      </c>
      <c r="J224" s="5">
        <v>136469</v>
      </c>
      <c r="K224" s="5">
        <v>0</v>
      </c>
      <c r="L224" s="5">
        <v>0</v>
      </c>
      <c r="M224" s="5">
        <v>0</v>
      </c>
      <c r="N224" s="5">
        <v>0</v>
      </c>
      <c r="O224" s="5">
        <v>634</v>
      </c>
      <c r="P224" s="5">
        <v>2699</v>
      </c>
      <c r="Q224" s="5">
        <v>490459</v>
      </c>
      <c r="R224" s="5">
        <v>1139633</v>
      </c>
      <c r="S224" s="5">
        <v>52.44</v>
      </c>
      <c r="T224" s="5">
        <v>52.79</v>
      </c>
      <c r="U224" s="5">
        <v>766</v>
      </c>
      <c r="V224" s="5" t="s">
        <v>172</v>
      </c>
      <c r="W224" s="5">
        <v>604</v>
      </c>
      <c r="X224" s="5" t="s">
        <v>172</v>
      </c>
      <c r="Y224" s="5">
        <v>230</v>
      </c>
      <c r="Z224" s="5" t="s">
        <v>172</v>
      </c>
      <c r="AA224" s="5">
        <v>412</v>
      </c>
      <c r="AB224" s="5" t="s">
        <v>172</v>
      </c>
      <c r="AC224" s="5">
        <v>0</v>
      </c>
      <c r="AD224" s="5" t="s">
        <v>172</v>
      </c>
      <c r="AE224" s="5"/>
      <c r="AF224" s="5"/>
      <c r="AG224" s="5"/>
      <c r="AH224" s="5"/>
      <c r="AI224" s="5"/>
      <c r="AJ224" s="5"/>
    </row>
    <row r="225" spans="1:36">
      <c r="A225" s="5" t="s">
        <v>7854</v>
      </c>
      <c r="B225" s="5" t="s">
        <v>6896</v>
      </c>
      <c r="C225" s="5">
        <v>1301</v>
      </c>
      <c r="D225" s="5">
        <v>52</v>
      </c>
      <c r="E225" s="5">
        <v>0</v>
      </c>
      <c r="F225" s="5">
        <v>0</v>
      </c>
      <c r="G225" s="5">
        <v>0</v>
      </c>
      <c r="H225" s="5">
        <v>0</v>
      </c>
      <c r="I225" s="5">
        <v>672725</v>
      </c>
      <c r="J225" s="5">
        <v>65974</v>
      </c>
      <c r="K225" s="5">
        <v>0</v>
      </c>
      <c r="L225" s="5">
        <v>0</v>
      </c>
      <c r="M225" s="5">
        <v>0</v>
      </c>
      <c r="N225" s="5">
        <v>0</v>
      </c>
      <c r="O225" s="5">
        <v>509</v>
      </c>
      <c r="P225" s="5">
        <v>2032</v>
      </c>
      <c r="Q225" s="5">
        <v>369269</v>
      </c>
      <c r="R225" s="5">
        <v>1139633</v>
      </c>
      <c r="S225" s="5">
        <v>52.5</v>
      </c>
      <c r="T225" s="5">
        <v>52.79</v>
      </c>
      <c r="U225" s="5">
        <v>712</v>
      </c>
      <c r="V225" s="5" t="s">
        <v>172</v>
      </c>
      <c r="W225" s="5">
        <v>591</v>
      </c>
      <c r="X225" s="5" t="s">
        <v>172</v>
      </c>
      <c r="Y225" s="5">
        <v>197</v>
      </c>
      <c r="Z225" s="5" t="s">
        <v>172</v>
      </c>
      <c r="AA225" s="5">
        <v>339</v>
      </c>
      <c r="AB225" s="5" t="s">
        <v>172</v>
      </c>
      <c r="AC225" s="5">
        <v>0</v>
      </c>
      <c r="AD225" s="5" t="s">
        <v>172</v>
      </c>
      <c r="AE225" s="5"/>
      <c r="AF225" s="5"/>
      <c r="AG225" s="5"/>
      <c r="AH225" s="5"/>
      <c r="AI225" s="5"/>
      <c r="AJ225" s="5"/>
    </row>
    <row r="226" spans="1:36">
      <c r="A226" s="5" t="s">
        <v>7855</v>
      </c>
      <c r="B226" s="5" t="s">
        <v>6897</v>
      </c>
      <c r="C226" s="5">
        <v>22</v>
      </c>
      <c r="D226" s="5">
        <v>13</v>
      </c>
      <c r="E226" s="5">
        <v>12</v>
      </c>
      <c r="F226" s="5">
        <v>10</v>
      </c>
      <c r="G226" s="5">
        <v>8</v>
      </c>
      <c r="H226" s="5">
        <v>6</v>
      </c>
      <c r="I226" s="5">
        <v>1134751</v>
      </c>
      <c r="J226" s="5">
        <v>1128371</v>
      </c>
      <c r="K226" s="5">
        <v>1127349</v>
      </c>
      <c r="L226" s="5">
        <v>1110395</v>
      </c>
      <c r="M226" s="5">
        <v>1077496</v>
      </c>
      <c r="N226" s="5">
        <v>1012638</v>
      </c>
      <c r="O226" s="5">
        <v>20</v>
      </c>
      <c r="P226" s="5">
        <v>316900</v>
      </c>
      <c r="Q226" s="5">
        <v>1133953</v>
      </c>
      <c r="R226" s="5">
        <v>1139633</v>
      </c>
      <c r="S226" s="5">
        <v>52.76</v>
      </c>
      <c r="T226" s="5">
        <v>52.79</v>
      </c>
      <c r="U226" s="5">
        <v>173017</v>
      </c>
      <c r="V226" s="5">
        <v>173017</v>
      </c>
      <c r="W226" s="5">
        <v>106436</v>
      </c>
      <c r="X226" s="5">
        <v>106436</v>
      </c>
      <c r="Y226" s="5">
        <v>3</v>
      </c>
      <c r="Z226" s="5">
        <v>3</v>
      </c>
      <c r="AA226" s="5">
        <v>5</v>
      </c>
      <c r="AB226" s="5">
        <v>5</v>
      </c>
      <c r="AC226" s="5">
        <v>0</v>
      </c>
      <c r="AD226" s="5" t="s">
        <v>172</v>
      </c>
      <c r="AE226" s="5"/>
      <c r="AF226" s="5"/>
      <c r="AG226" s="5"/>
      <c r="AH226" s="5"/>
      <c r="AI226" s="5"/>
      <c r="AJ226" s="5"/>
    </row>
    <row r="227" spans="1:36">
      <c r="A227" s="5" t="s">
        <v>7856</v>
      </c>
      <c r="B227" s="5" t="s">
        <v>6898</v>
      </c>
      <c r="C227" s="5">
        <v>684</v>
      </c>
      <c r="D227" s="5">
        <v>405</v>
      </c>
      <c r="E227" s="5">
        <v>28</v>
      </c>
      <c r="F227" s="5">
        <v>0</v>
      </c>
      <c r="G227" s="5">
        <v>0</v>
      </c>
      <c r="H227" s="5">
        <v>0</v>
      </c>
      <c r="I227" s="5">
        <v>1166653</v>
      </c>
      <c r="J227" s="5">
        <v>987188</v>
      </c>
      <c r="K227" s="5">
        <v>166822</v>
      </c>
      <c r="L227" s="5">
        <v>0</v>
      </c>
      <c r="M227" s="5">
        <v>0</v>
      </c>
      <c r="N227" s="5">
        <v>0</v>
      </c>
      <c r="O227" s="5">
        <v>606</v>
      </c>
      <c r="P227" s="5">
        <v>8841</v>
      </c>
      <c r="Q227" s="5">
        <v>1136519</v>
      </c>
      <c r="R227" s="5">
        <v>1139633</v>
      </c>
      <c r="S227" s="5">
        <v>52.75</v>
      </c>
      <c r="T227" s="5">
        <v>52.79</v>
      </c>
      <c r="U227" s="5">
        <v>2491</v>
      </c>
      <c r="V227" s="5">
        <v>2490</v>
      </c>
      <c r="W227" s="5">
        <v>1490</v>
      </c>
      <c r="X227" s="5">
        <v>1481</v>
      </c>
      <c r="Y227" s="5">
        <v>146</v>
      </c>
      <c r="Z227" s="5">
        <v>147</v>
      </c>
      <c r="AA227" s="5">
        <v>296</v>
      </c>
      <c r="AB227" s="5">
        <v>298</v>
      </c>
      <c r="AC227" s="5">
        <v>0</v>
      </c>
      <c r="AD227" s="5" t="s">
        <v>172</v>
      </c>
      <c r="AE227" s="5"/>
      <c r="AF227" s="5"/>
      <c r="AG227" s="5"/>
      <c r="AH227" s="5"/>
      <c r="AI227" s="5"/>
      <c r="AJ227" s="5"/>
    </row>
    <row r="228" spans="1:36">
      <c r="A228" s="5" t="s">
        <v>7857</v>
      </c>
      <c r="B228" s="5" t="s">
        <v>8603</v>
      </c>
      <c r="C228" s="5">
        <v>18</v>
      </c>
      <c r="D228" s="5">
        <v>11</v>
      </c>
      <c r="E228" s="5">
        <v>9</v>
      </c>
      <c r="F228" s="5">
        <v>9</v>
      </c>
      <c r="G228" s="5">
        <v>8</v>
      </c>
      <c r="H228" s="5">
        <v>7</v>
      </c>
      <c r="I228" s="5">
        <v>1134201</v>
      </c>
      <c r="J228" s="5">
        <v>1129431</v>
      </c>
      <c r="K228" s="5">
        <v>1123884</v>
      </c>
      <c r="L228" s="5">
        <v>1123884</v>
      </c>
      <c r="M228" s="5">
        <v>1111600</v>
      </c>
      <c r="N228" s="5">
        <v>1076020</v>
      </c>
      <c r="O228" s="5">
        <v>16</v>
      </c>
      <c r="P228" s="5">
        <v>352073</v>
      </c>
      <c r="Q228" s="5">
        <v>1133403</v>
      </c>
      <c r="R228" s="5">
        <v>1139633</v>
      </c>
      <c r="S228" s="5">
        <v>52.75</v>
      </c>
      <c r="T228" s="5">
        <v>52.79</v>
      </c>
      <c r="U228" s="5">
        <v>160413</v>
      </c>
      <c r="V228" s="5">
        <v>160413</v>
      </c>
      <c r="W228" s="5">
        <v>100151</v>
      </c>
      <c r="X228" s="5">
        <v>100151</v>
      </c>
      <c r="Y228" s="5">
        <v>3</v>
      </c>
      <c r="Z228" s="5">
        <v>3</v>
      </c>
      <c r="AA228" s="5">
        <v>5</v>
      </c>
      <c r="AB228" s="5">
        <v>5</v>
      </c>
      <c r="AC228" s="5">
        <v>0</v>
      </c>
      <c r="AD228" s="5" t="s">
        <v>172</v>
      </c>
      <c r="AE228" s="5"/>
      <c r="AF228" s="5"/>
      <c r="AG228" s="5"/>
      <c r="AH228" s="5"/>
      <c r="AI228" s="5"/>
      <c r="AJ228" s="5"/>
    </row>
    <row r="229" spans="1:36">
      <c r="A229" s="5" t="s">
        <v>7860</v>
      </c>
      <c r="B229" s="5" t="s">
        <v>6911</v>
      </c>
      <c r="C229" s="5">
        <v>47</v>
      </c>
      <c r="D229" s="5">
        <v>36</v>
      </c>
      <c r="E229" s="5">
        <v>30</v>
      </c>
      <c r="F229" s="5">
        <v>22</v>
      </c>
      <c r="G229" s="5">
        <v>12</v>
      </c>
      <c r="H229" s="5">
        <v>8</v>
      </c>
      <c r="I229" s="5">
        <v>1132670</v>
      </c>
      <c r="J229" s="5">
        <v>1125528</v>
      </c>
      <c r="K229" s="5">
        <v>1109431</v>
      </c>
      <c r="L229" s="5">
        <v>1052049</v>
      </c>
      <c r="M229" s="5">
        <v>888474</v>
      </c>
      <c r="N229" s="5">
        <v>758033</v>
      </c>
      <c r="O229" s="5">
        <v>43</v>
      </c>
      <c r="P229" s="5">
        <v>215430</v>
      </c>
      <c r="Q229" s="5">
        <v>1131119</v>
      </c>
      <c r="R229" s="5">
        <v>1139633</v>
      </c>
      <c r="S229" s="5">
        <v>52.74</v>
      </c>
      <c r="T229" s="5">
        <v>52.79</v>
      </c>
      <c r="U229" s="5">
        <v>77104</v>
      </c>
      <c r="V229" s="5">
        <v>77104</v>
      </c>
      <c r="W229" s="5">
        <v>27610</v>
      </c>
      <c r="X229" s="5">
        <v>27610</v>
      </c>
      <c r="Y229" s="5">
        <v>5</v>
      </c>
      <c r="Z229" s="5">
        <v>5</v>
      </c>
      <c r="AA229" s="5">
        <v>11</v>
      </c>
      <c r="AB229" s="5">
        <v>11</v>
      </c>
      <c r="AC229" s="5">
        <v>0</v>
      </c>
      <c r="AD229" s="5" t="s">
        <v>172</v>
      </c>
      <c r="AE229" s="5"/>
      <c r="AF229" s="5"/>
      <c r="AG229" s="5"/>
      <c r="AH229" s="5"/>
      <c r="AI229" s="5"/>
      <c r="AJ229" s="5"/>
    </row>
    <row r="230" spans="1:36">
      <c r="A230" s="5" t="s">
        <v>7859</v>
      </c>
      <c r="B230" s="5" t="s">
        <v>6910</v>
      </c>
      <c r="C230" s="5">
        <v>1454</v>
      </c>
      <c r="D230" s="5">
        <v>215</v>
      </c>
      <c r="E230" s="5">
        <v>0</v>
      </c>
      <c r="F230" s="5">
        <v>0</v>
      </c>
      <c r="G230" s="5">
        <v>0</v>
      </c>
      <c r="H230" s="5">
        <v>0</v>
      </c>
      <c r="I230" s="5">
        <v>976282</v>
      </c>
      <c r="J230" s="5">
        <v>307981</v>
      </c>
      <c r="K230" s="5">
        <v>0</v>
      </c>
      <c r="L230" s="5">
        <v>0</v>
      </c>
      <c r="M230" s="5">
        <v>0</v>
      </c>
      <c r="N230" s="5">
        <v>0</v>
      </c>
      <c r="O230" s="5">
        <v>807</v>
      </c>
      <c r="P230" s="5">
        <v>4496</v>
      </c>
      <c r="Q230" s="5">
        <v>723215</v>
      </c>
      <c r="R230" s="5">
        <v>1139633</v>
      </c>
      <c r="S230" s="5">
        <v>52.49</v>
      </c>
      <c r="T230" s="5">
        <v>52.79</v>
      </c>
      <c r="U230" s="5">
        <v>915</v>
      </c>
      <c r="V230" s="5">
        <v>660</v>
      </c>
      <c r="W230" s="5">
        <v>686</v>
      </c>
      <c r="X230" s="5" t="s">
        <v>172</v>
      </c>
      <c r="Y230" s="5">
        <v>271</v>
      </c>
      <c r="Z230" s="5">
        <v>542</v>
      </c>
      <c r="AA230" s="5">
        <v>501</v>
      </c>
      <c r="AB230" s="5" t="s">
        <v>172</v>
      </c>
      <c r="AC230" s="5">
        <v>0</v>
      </c>
      <c r="AD230" s="5" t="s">
        <v>172</v>
      </c>
      <c r="AE230" s="5"/>
      <c r="AF230" s="5"/>
      <c r="AG230" s="5"/>
      <c r="AH230" s="5"/>
      <c r="AI230" s="5"/>
      <c r="AJ230" s="5"/>
    </row>
    <row r="231" spans="1:36">
      <c r="A231" s="5" t="s">
        <v>7861</v>
      </c>
      <c r="B231" s="5" t="s">
        <v>6912</v>
      </c>
      <c r="C231" s="5">
        <v>544</v>
      </c>
      <c r="D231" s="5">
        <v>353</v>
      </c>
      <c r="E231" s="5">
        <v>45</v>
      </c>
      <c r="F231" s="5">
        <v>4</v>
      </c>
      <c r="G231" s="5">
        <v>0</v>
      </c>
      <c r="H231" s="5">
        <v>0</v>
      </c>
      <c r="I231" s="5">
        <v>1172616</v>
      </c>
      <c r="J231" s="5">
        <v>1056009</v>
      </c>
      <c r="K231" s="5">
        <v>321868</v>
      </c>
      <c r="L231" s="5">
        <v>50245</v>
      </c>
      <c r="M231" s="5">
        <v>0</v>
      </c>
      <c r="N231" s="5">
        <v>0</v>
      </c>
      <c r="O231" s="5">
        <v>467</v>
      </c>
      <c r="P231" s="5">
        <v>15051</v>
      </c>
      <c r="Q231" s="5">
        <v>1141891</v>
      </c>
      <c r="R231" s="5">
        <v>1139633</v>
      </c>
      <c r="S231" s="5">
        <v>52.73</v>
      </c>
      <c r="T231" s="5">
        <v>52.79</v>
      </c>
      <c r="U231" s="5">
        <v>3187</v>
      </c>
      <c r="V231" s="5">
        <v>3187</v>
      </c>
      <c r="W231" s="5">
        <v>2043</v>
      </c>
      <c r="X231" s="5">
        <v>2048</v>
      </c>
      <c r="Y231" s="5">
        <v>107</v>
      </c>
      <c r="Z231" s="5">
        <v>107</v>
      </c>
      <c r="AA231" s="5">
        <v>217</v>
      </c>
      <c r="AB231" s="5">
        <v>216</v>
      </c>
      <c r="AC231" s="5">
        <v>0</v>
      </c>
      <c r="AD231" s="5" t="s">
        <v>172</v>
      </c>
      <c r="AE231" s="5"/>
      <c r="AF231" s="5"/>
      <c r="AG231" s="5"/>
      <c r="AH231" s="5"/>
      <c r="AI231" s="5"/>
      <c r="AJ231" s="5"/>
    </row>
    <row r="232" spans="1:36">
      <c r="A232" s="5" t="s">
        <v>7862</v>
      </c>
      <c r="B232" s="5" t="s">
        <v>8604</v>
      </c>
      <c r="C232" s="5">
        <v>327</v>
      </c>
      <c r="D232" s="5">
        <v>258</v>
      </c>
      <c r="E232" s="5">
        <v>80</v>
      </c>
      <c r="F232" s="5">
        <v>17</v>
      </c>
      <c r="G232" s="5">
        <v>0</v>
      </c>
      <c r="H232" s="5">
        <v>0</v>
      </c>
      <c r="I232" s="5">
        <v>1158135</v>
      </c>
      <c r="J232" s="5">
        <v>1113183</v>
      </c>
      <c r="K232" s="5">
        <v>675396</v>
      </c>
      <c r="L232" s="5">
        <v>240466</v>
      </c>
      <c r="M232" s="5">
        <v>0</v>
      </c>
      <c r="N232" s="5">
        <v>0</v>
      </c>
      <c r="O232" s="5">
        <v>303</v>
      </c>
      <c r="P232" s="5">
        <v>22991</v>
      </c>
      <c r="Q232" s="5">
        <v>1148022</v>
      </c>
      <c r="R232" s="5">
        <v>1139633</v>
      </c>
      <c r="S232" s="5">
        <v>52.75</v>
      </c>
      <c r="T232" s="5">
        <v>52.79</v>
      </c>
      <c r="U232" s="5">
        <v>5705</v>
      </c>
      <c r="V232" s="5">
        <v>5805</v>
      </c>
      <c r="W232" s="5">
        <v>3170</v>
      </c>
      <c r="X232" s="5">
        <v>3208</v>
      </c>
      <c r="Y232" s="5">
        <v>62</v>
      </c>
      <c r="Z232" s="5">
        <v>61</v>
      </c>
      <c r="AA232" s="5">
        <v>128</v>
      </c>
      <c r="AB232" s="5">
        <v>126</v>
      </c>
      <c r="AC232" s="5">
        <v>0</v>
      </c>
      <c r="AD232" s="5" t="s">
        <v>172</v>
      </c>
      <c r="AE232" s="5"/>
      <c r="AF232" s="5"/>
      <c r="AG232" s="5"/>
      <c r="AH232" s="5"/>
      <c r="AI232" s="5"/>
      <c r="AJ232" s="5"/>
    </row>
    <row r="233" spans="1:36">
      <c r="A233" s="5" t="s">
        <v>7863</v>
      </c>
      <c r="B233" s="5" t="s">
        <v>6913</v>
      </c>
      <c r="C233" s="5">
        <v>1064</v>
      </c>
      <c r="D233" s="5">
        <v>408</v>
      </c>
      <c r="E233" s="5">
        <v>3</v>
      </c>
      <c r="F233" s="5">
        <v>0</v>
      </c>
      <c r="G233" s="5">
        <v>0</v>
      </c>
      <c r="H233" s="5">
        <v>0</v>
      </c>
      <c r="I233" s="5">
        <v>1134898</v>
      </c>
      <c r="J233" s="5">
        <v>743411</v>
      </c>
      <c r="K233" s="5">
        <v>16875</v>
      </c>
      <c r="L233" s="5">
        <v>0</v>
      </c>
      <c r="M233" s="5">
        <v>0</v>
      </c>
      <c r="N233" s="5">
        <v>0</v>
      </c>
      <c r="O233" s="5">
        <v>816</v>
      </c>
      <c r="P233" s="5">
        <v>5846</v>
      </c>
      <c r="Q233" s="5">
        <v>1038308</v>
      </c>
      <c r="R233" s="5">
        <v>1139633</v>
      </c>
      <c r="S233" s="5">
        <v>52.59</v>
      </c>
      <c r="T233" s="5">
        <v>52.79</v>
      </c>
      <c r="U233" s="5">
        <v>1479</v>
      </c>
      <c r="V233" s="5">
        <v>1377</v>
      </c>
      <c r="W233" s="5">
        <v>947</v>
      </c>
      <c r="X233" s="5">
        <v>818</v>
      </c>
      <c r="Y233" s="5">
        <v>226</v>
      </c>
      <c r="Z233" s="5">
        <v>261</v>
      </c>
      <c r="AA233" s="5">
        <v>445</v>
      </c>
      <c r="AB233" s="5">
        <v>531</v>
      </c>
      <c r="AC233" s="5">
        <v>0</v>
      </c>
      <c r="AD233" s="5" t="s">
        <v>172</v>
      </c>
      <c r="AE233" s="5"/>
      <c r="AF233" s="5"/>
      <c r="AG233" s="5"/>
      <c r="AH233" s="5"/>
      <c r="AI233" s="5"/>
      <c r="AJ233" s="5"/>
    </row>
    <row r="234" spans="1:36">
      <c r="A234" s="5" t="s">
        <v>7864</v>
      </c>
      <c r="B234" s="5" t="s">
        <v>6914</v>
      </c>
      <c r="C234" s="5">
        <v>18</v>
      </c>
      <c r="D234" s="5">
        <v>9</v>
      </c>
      <c r="E234" s="5">
        <v>8</v>
      </c>
      <c r="F234" s="5">
        <v>7</v>
      </c>
      <c r="G234" s="5">
        <v>6</v>
      </c>
      <c r="H234" s="5">
        <v>6</v>
      </c>
      <c r="I234" s="5">
        <v>1134156</v>
      </c>
      <c r="J234" s="5">
        <v>1127776</v>
      </c>
      <c r="K234" s="5">
        <v>1126754</v>
      </c>
      <c r="L234" s="5">
        <v>1121687</v>
      </c>
      <c r="M234" s="5">
        <v>1109871</v>
      </c>
      <c r="N234" s="5">
        <v>1109871</v>
      </c>
      <c r="O234" s="5">
        <v>16</v>
      </c>
      <c r="P234" s="5">
        <v>288614</v>
      </c>
      <c r="Q234" s="5">
        <v>1133358</v>
      </c>
      <c r="R234" s="5">
        <v>1139633</v>
      </c>
      <c r="S234" s="5">
        <v>52.75</v>
      </c>
      <c r="T234" s="5">
        <v>52.79</v>
      </c>
      <c r="U234" s="5">
        <v>175096</v>
      </c>
      <c r="V234" s="5">
        <v>175096</v>
      </c>
      <c r="W234" s="5">
        <v>150028</v>
      </c>
      <c r="X234" s="5">
        <v>150028</v>
      </c>
      <c r="Y234" s="5">
        <v>3</v>
      </c>
      <c r="Z234" s="5">
        <v>3</v>
      </c>
      <c r="AA234" s="5">
        <v>5</v>
      </c>
      <c r="AB234" s="5">
        <v>5</v>
      </c>
      <c r="AC234" s="5">
        <v>0</v>
      </c>
      <c r="AD234" s="5" t="s">
        <v>172</v>
      </c>
      <c r="AE234" s="5"/>
      <c r="AF234" s="5"/>
      <c r="AG234" s="5"/>
      <c r="AH234" s="5"/>
      <c r="AI234" s="5"/>
      <c r="AJ234" s="5"/>
    </row>
    <row r="235" spans="1:36">
      <c r="A235" s="5" t="s">
        <v>7865</v>
      </c>
      <c r="B235" s="5" t="s">
        <v>8605</v>
      </c>
      <c r="C235" s="5">
        <v>96</v>
      </c>
      <c r="D235" s="5">
        <v>81</v>
      </c>
      <c r="E235" s="5">
        <v>59</v>
      </c>
      <c r="F235" s="5">
        <v>42</v>
      </c>
      <c r="G235" s="5">
        <v>16</v>
      </c>
      <c r="H235" s="5">
        <v>2</v>
      </c>
      <c r="I235" s="5">
        <v>1137210</v>
      </c>
      <c r="J235" s="5">
        <v>1126770</v>
      </c>
      <c r="K235" s="5">
        <v>1075170</v>
      </c>
      <c r="L235" s="5">
        <v>959029</v>
      </c>
      <c r="M235" s="5">
        <v>550460</v>
      </c>
      <c r="N235" s="5">
        <v>114764</v>
      </c>
      <c r="O235" s="5">
        <v>92</v>
      </c>
      <c r="P235" s="5">
        <v>64163</v>
      </c>
      <c r="Q235" s="5">
        <v>1135544</v>
      </c>
      <c r="R235" s="5">
        <v>1139633</v>
      </c>
      <c r="S235" s="5">
        <v>52.75</v>
      </c>
      <c r="T235" s="5">
        <v>52.79</v>
      </c>
      <c r="U235" s="5">
        <v>24095</v>
      </c>
      <c r="V235" s="5">
        <v>24095</v>
      </c>
      <c r="W235" s="5">
        <v>13729</v>
      </c>
      <c r="X235" s="5">
        <v>13729</v>
      </c>
      <c r="Y235" s="5">
        <v>17</v>
      </c>
      <c r="Z235" s="5">
        <v>17</v>
      </c>
      <c r="AA235" s="5">
        <v>34</v>
      </c>
      <c r="AB235" s="5">
        <v>34</v>
      </c>
      <c r="AC235" s="5">
        <v>0</v>
      </c>
      <c r="AD235" s="5" t="s">
        <v>172</v>
      </c>
      <c r="AE235" s="5"/>
      <c r="AF235" s="5"/>
      <c r="AG235" s="5"/>
      <c r="AH235" s="5"/>
      <c r="AI235" s="5"/>
      <c r="AJ235" s="5"/>
    </row>
    <row r="236" spans="1:36">
      <c r="A236" s="5" t="s">
        <v>7876</v>
      </c>
      <c r="B236" s="5" t="s">
        <v>6925</v>
      </c>
      <c r="C236" s="5">
        <v>24</v>
      </c>
      <c r="D236" s="5">
        <v>10</v>
      </c>
      <c r="E236" s="5">
        <v>9</v>
      </c>
      <c r="F236" s="5">
        <v>9</v>
      </c>
      <c r="G236" s="5">
        <v>7</v>
      </c>
      <c r="H236" s="5">
        <v>6</v>
      </c>
      <c r="I236" s="5">
        <v>1135561</v>
      </c>
      <c r="J236" s="5">
        <v>1127277</v>
      </c>
      <c r="K236" s="5">
        <v>1126255</v>
      </c>
      <c r="L236" s="5">
        <v>1126255</v>
      </c>
      <c r="M236" s="5">
        <v>1089072</v>
      </c>
      <c r="N236" s="5">
        <v>1053007</v>
      </c>
      <c r="O236" s="5">
        <v>17</v>
      </c>
      <c r="P236" s="5">
        <v>299200</v>
      </c>
      <c r="Q236" s="5">
        <v>1132886</v>
      </c>
      <c r="R236" s="5">
        <v>1139633</v>
      </c>
      <c r="S236" s="5">
        <v>52.75</v>
      </c>
      <c r="T236" s="5">
        <v>52.79</v>
      </c>
      <c r="U236" s="5">
        <v>172996</v>
      </c>
      <c r="V236" s="5">
        <v>172996</v>
      </c>
      <c r="W236" s="5">
        <v>139070</v>
      </c>
      <c r="X236" s="5">
        <v>139070</v>
      </c>
      <c r="Y236" s="5">
        <v>3</v>
      </c>
      <c r="Z236" s="5">
        <v>3</v>
      </c>
      <c r="AA236" s="5">
        <v>5</v>
      </c>
      <c r="AB236" s="5">
        <v>5</v>
      </c>
      <c r="AC236" s="5">
        <v>0</v>
      </c>
      <c r="AD236" s="5" t="s">
        <v>172</v>
      </c>
      <c r="AE236" s="5"/>
      <c r="AF236" s="5"/>
      <c r="AG236" s="5"/>
      <c r="AH236" s="5"/>
      <c r="AI236" s="5"/>
      <c r="AJ236" s="5"/>
    </row>
    <row r="237" spans="1:36">
      <c r="A237" s="5" t="s">
        <v>7866</v>
      </c>
      <c r="B237" s="5" t="s">
        <v>6915</v>
      </c>
      <c r="C237" s="5">
        <v>84</v>
      </c>
      <c r="D237" s="5">
        <v>71</v>
      </c>
      <c r="E237" s="5">
        <v>46</v>
      </c>
      <c r="F237" s="5">
        <v>36</v>
      </c>
      <c r="G237" s="5">
        <v>15</v>
      </c>
      <c r="H237" s="5">
        <v>4</v>
      </c>
      <c r="I237" s="5">
        <v>1136340</v>
      </c>
      <c r="J237" s="5">
        <v>1126913</v>
      </c>
      <c r="K237" s="5">
        <v>1059160</v>
      </c>
      <c r="L237" s="5">
        <v>990972</v>
      </c>
      <c r="M237" s="5">
        <v>639555</v>
      </c>
      <c r="N237" s="5">
        <v>278798</v>
      </c>
      <c r="O237" s="5">
        <v>82</v>
      </c>
      <c r="P237" s="5">
        <v>81484</v>
      </c>
      <c r="Q237" s="5">
        <v>1135536</v>
      </c>
      <c r="R237" s="5">
        <v>1139633</v>
      </c>
      <c r="S237" s="5">
        <v>52.76</v>
      </c>
      <c r="T237" s="5">
        <v>52.79</v>
      </c>
      <c r="U237" s="5">
        <v>26234</v>
      </c>
      <c r="V237" s="5">
        <v>26234</v>
      </c>
      <c r="W237" s="5">
        <v>16277</v>
      </c>
      <c r="X237" s="5">
        <v>16277</v>
      </c>
      <c r="Y237" s="5">
        <v>13</v>
      </c>
      <c r="Z237" s="5">
        <v>13</v>
      </c>
      <c r="AA237" s="5">
        <v>26</v>
      </c>
      <c r="AB237" s="5">
        <v>26</v>
      </c>
      <c r="AC237" s="5">
        <v>0</v>
      </c>
      <c r="AD237" s="5" t="s">
        <v>172</v>
      </c>
      <c r="AE237" s="5"/>
      <c r="AF237" s="5"/>
      <c r="AG237" s="5"/>
      <c r="AH237" s="5"/>
      <c r="AI237" s="5"/>
      <c r="AJ237" s="5"/>
    </row>
    <row r="238" spans="1:36">
      <c r="A238" s="5" t="s">
        <v>7867</v>
      </c>
      <c r="B238" s="5" t="s">
        <v>6916</v>
      </c>
      <c r="C238" s="5">
        <v>1319</v>
      </c>
      <c r="D238" s="5">
        <v>389</v>
      </c>
      <c r="E238" s="5">
        <v>2</v>
      </c>
      <c r="F238" s="5">
        <v>0</v>
      </c>
      <c r="G238" s="5">
        <v>0</v>
      </c>
      <c r="H238" s="5">
        <v>0</v>
      </c>
      <c r="I238" s="5">
        <v>1156517</v>
      </c>
      <c r="J238" s="5">
        <v>626271</v>
      </c>
      <c r="K238" s="5">
        <v>12429</v>
      </c>
      <c r="L238" s="5">
        <v>0</v>
      </c>
      <c r="M238" s="5">
        <v>0</v>
      </c>
      <c r="N238" s="5">
        <v>0</v>
      </c>
      <c r="O238" s="5">
        <v>903</v>
      </c>
      <c r="P238" s="5">
        <v>6626</v>
      </c>
      <c r="Q238" s="5">
        <v>990932</v>
      </c>
      <c r="R238" s="5">
        <v>1139633</v>
      </c>
      <c r="S238" s="5">
        <v>52.72</v>
      </c>
      <c r="T238" s="5">
        <v>52.79</v>
      </c>
      <c r="U238" s="5">
        <v>1236</v>
      </c>
      <c r="V238" s="5">
        <v>1106</v>
      </c>
      <c r="W238" s="5">
        <v>834</v>
      </c>
      <c r="X238" s="5">
        <v>670</v>
      </c>
      <c r="Y238" s="5">
        <v>272</v>
      </c>
      <c r="Z238" s="5">
        <v>336</v>
      </c>
      <c r="AA238" s="5">
        <v>518</v>
      </c>
      <c r="AB238" s="5">
        <v>669</v>
      </c>
      <c r="AC238" s="5">
        <v>0</v>
      </c>
      <c r="AD238" s="5" t="s">
        <v>172</v>
      </c>
      <c r="AE238" s="5"/>
      <c r="AF238" s="5"/>
      <c r="AG238" s="5"/>
      <c r="AH238" s="5"/>
      <c r="AI238" s="5"/>
      <c r="AJ238" s="5"/>
    </row>
    <row r="239" spans="1:36">
      <c r="A239" s="5" t="s">
        <v>7868</v>
      </c>
      <c r="B239" s="5" t="s">
        <v>6917</v>
      </c>
      <c r="C239" s="5">
        <v>25</v>
      </c>
      <c r="D239" s="5">
        <v>9</v>
      </c>
      <c r="E239" s="5">
        <v>5</v>
      </c>
      <c r="F239" s="5">
        <v>5</v>
      </c>
      <c r="G239" s="5">
        <v>4</v>
      </c>
      <c r="H239" s="5">
        <v>4</v>
      </c>
      <c r="I239" s="5">
        <v>1140782</v>
      </c>
      <c r="J239" s="5">
        <v>1131591</v>
      </c>
      <c r="K239" s="5">
        <v>1126196</v>
      </c>
      <c r="L239" s="5">
        <v>1126196</v>
      </c>
      <c r="M239" s="5">
        <v>1109424</v>
      </c>
      <c r="N239" s="5">
        <v>1109424</v>
      </c>
      <c r="O239" s="5">
        <v>17</v>
      </c>
      <c r="P239" s="5">
        <v>598864</v>
      </c>
      <c r="Q239" s="5">
        <v>1137850</v>
      </c>
      <c r="R239" s="5">
        <v>1139633</v>
      </c>
      <c r="S239" s="5">
        <v>52.73</v>
      </c>
      <c r="T239" s="5">
        <v>52.79</v>
      </c>
      <c r="U239" s="5">
        <v>598864</v>
      </c>
      <c r="V239" s="5">
        <v>598864</v>
      </c>
      <c r="W239" s="5">
        <v>175157</v>
      </c>
      <c r="X239" s="5">
        <v>175157</v>
      </c>
      <c r="Y239" s="5">
        <v>1</v>
      </c>
      <c r="Z239" s="5">
        <v>1</v>
      </c>
      <c r="AA239" s="5">
        <v>3</v>
      </c>
      <c r="AB239" s="5">
        <v>3</v>
      </c>
      <c r="AC239" s="5">
        <v>0</v>
      </c>
      <c r="AD239" s="5" t="s">
        <v>172</v>
      </c>
      <c r="AE239" s="5"/>
      <c r="AF239" s="5"/>
      <c r="AG239" s="5"/>
      <c r="AH239" s="5"/>
      <c r="AI239" s="5"/>
      <c r="AJ239" s="5"/>
    </row>
    <row r="240" spans="1:36">
      <c r="A240" s="5" t="s">
        <v>7869</v>
      </c>
      <c r="B240" s="5" t="s">
        <v>6918</v>
      </c>
      <c r="C240" s="5">
        <v>59</v>
      </c>
      <c r="D240" s="5">
        <v>48</v>
      </c>
      <c r="E240" s="5">
        <v>42</v>
      </c>
      <c r="F240" s="5">
        <v>35</v>
      </c>
      <c r="G240" s="5">
        <v>15</v>
      </c>
      <c r="H240" s="5">
        <v>7</v>
      </c>
      <c r="I240" s="5">
        <v>1133486</v>
      </c>
      <c r="J240" s="5">
        <v>1125548</v>
      </c>
      <c r="K240" s="5">
        <v>1109237</v>
      </c>
      <c r="L240" s="5">
        <v>1057299</v>
      </c>
      <c r="M240" s="5">
        <v>726257</v>
      </c>
      <c r="N240" s="5">
        <v>432216</v>
      </c>
      <c r="O240" s="5">
        <v>57</v>
      </c>
      <c r="P240" s="5">
        <v>70616</v>
      </c>
      <c r="Q240" s="5">
        <v>1132688</v>
      </c>
      <c r="R240" s="5">
        <v>1139633</v>
      </c>
      <c r="S240" s="5">
        <v>52.75</v>
      </c>
      <c r="T240" s="5">
        <v>52.79</v>
      </c>
      <c r="U240" s="5">
        <v>37974</v>
      </c>
      <c r="V240" s="5">
        <v>37974</v>
      </c>
      <c r="W240" s="5">
        <v>18768</v>
      </c>
      <c r="X240" s="5">
        <v>18768</v>
      </c>
      <c r="Y240" s="5">
        <v>11</v>
      </c>
      <c r="Z240" s="5">
        <v>11</v>
      </c>
      <c r="AA240" s="5">
        <v>21</v>
      </c>
      <c r="AB240" s="5">
        <v>21</v>
      </c>
      <c r="AC240" s="5">
        <v>0</v>
      </c>
      <c r="AD240" s="5" t="s">
        <v>172</v>
      </c>
      <c r="AE240" s="5"/>
      <c r="AF240" s="5"/>
      <c r="AG240" s="5"/>
      <c r="AH240" s="5"/>
      <c r="AI240" s="5"/>
      <c r="AJ240" s="5"/>
    </row>
    <row r="241" spans="1:36">
      <c r="A241" s="5" t="s">
        <v>7870</v>
      </c>
      <c r="B241" s="5" t="s">
        <v>6919</v>
      </c>
      <c r="C241" s="5">
        <v>1158</v>
      </c>
      <c r="D241" s="5">
        <v>421</v>
      </c>
      <c r="E241" s="5">
        <v>3</v>
      </c>
      <c r="F241" s="5">
        <v>0</v>
      </c>
      <c r="G241" s="5">
        <v>0</v>
      </c>
      <c r="H241" s="5">
        <v>0</v>
      </c>
      <c r="I241" s="5">
        <v>1184271</v>
      </c>
      <c r="J241" s="5">
        <v>748601</v>
      </c>
      <c r="K241" s="5">
        <v>16491</v>
      </c>
      <c r="L241" s="5">
        <v>0</v>
      </c>
      <c r="M241" s="5">
        <v>0</v>
      </c>
      <c r="N241" s="5">
        <v>0</v>
      </c>
      <c r="O241" s="5">
        <v>869</v>
      </c>
      <c r="P241" s="5">
        <v>5807</v>
      </c>
      <c r="Q241" s="5">
        <v>1070809</v>
      </c>
      <c r="R241" s="5">
        <v>1139633</v>
      </c>
      <c r="S241" s="5">
        <v>52.78</v>
      </c>
      <c r="T241" s="5">
        <v>52.79</v>
      </c>
      <c r="U241" s="5">
        <v>1404</v>
      </c>
      <c r="V241" s="5">
        <v>1351</v>
      </c>
      <c r="W241" s="5">
        <v>909</v>
      </c>
      <c r="X241" s="5">
        <v>832</v>
      </c>
      <c r="Y241" s="5">
        <v>244</v>
      </c>
      <c r="Z241" s="5">
        <v>269</v>
      </c>
      <c r="AA241" s="5">
        <v>479</v>
      </c>
      <c r="AB241" s="5">
        <v>538</v>
      </c>
      <c r="AC241" s="5">
        <v>0</v>
      </c>
      <c r="AD241" s="5" t="s">
        <v>172</v>
      </c>
      <c r="AE241" s="5"/>
      <c r="AF241" s="5"/>
      <c r="AG241" s="5"/>
      <c r="AH241" s="5"/>
      <c r="AI241" s="5"/>
      <c r="AJ241" s="5"/>
    </row>
    <row r="242" spans="1:36">
      <c r="A242" s="5" t="s">
        <v>7871</v>
      </c>
      <c r="B242" s="5" t="s">
        <v>6920</v>
      </c>
      <c r="C242" s="5">
        <v>18</v>
      </c>
      <c r="D242" s="5">
        <v>10</v>
      </c>
      <c r="E242" s="5">
        <v>9</v>
      </c>
      <c r="F242" s="5">
        <v>9</v>
      </c>
      <c r="G242" s="5">
        <v>7</v>
      </c>
      <c r="H242" s="5">
        <v>7</v>
      </c>
      <c r="I242" s="5">
        <v>1134511</v>
      </c>
      <c r="J242" s="5">
        <v>1129428</v>
      </c>
      <c r="K242" s="5">
        <v>1128406</v>
      </c>
      <c r="L242" s="5">
        <v>1128406</v>
      </c>
      <c r="M242" s="5">
        <v>1088471</v>
      </c>
      <c r="N242" s="5">
        <v>1088471</v>
      </c>
      <c r="O242" s="5">
        <v>15</v>
      </c>
      <c r="P242" s="5">
        <v>260685</v>
      </c>
      <c r="Q242" s="5">
        <v>1133402</v>
      </c>
      <c r="R242" s="5">
        <v>1139633</v>
      </c>
      <c r="S242" s="5">
        <v>52.75</v>
      </c>
      <c r="T242" s="5">
        <v>52.79</v>
      </c>
      <c r="U242" s="5">
        <v>175149</v>
      </c>
      <c r="V242" s="5">
        <v>175149</v>
      </c>
      <c r="W242" s="5">
        <v>157584</v>
      </c>
      <c r="X242" s="5">
        <v>157584</v>
      </c>
      <c r="Y242" s="5">
        <v>3</v>
      </c>
      <c r="Z242" s="5">
        <v>3</v>
      </c>
      <c r="AA242" s="5">
        <v>5</v>
      </c>
      <c r="AB242" s="5">
        <v>5</v>
      </c>
      <c r="AC242" s="5">
        <v>0</v>
      </c>
      <c r="AD242" s="5" t="s">
        <v>172</v>
      </c>
      <c r="AE242" s="5"/>
      <c r="AF242" s="5"/>
      <c r="AG242" s="5"/>
      <c r="AH242" s="5"/>
      <c r="AI242" s="5"/>
      <c r="AJ242" s="5"/>
    </row>
    <row r="243" spans="1:36">
      <c r="A243" s="5" t="s">
        <v>7872</v>
      </c>
      <c r="B243" s="5" t="s">
        <v>6921</v>
      </c>
      <c r="C243" s="5">
        <v>21</v>
      </c>
      <c r="D243" s="5">
        <v>12</v>
      </c>
      <c r="E243" s="5">
        <v>10</v>
      </c>
      <c r="F243" s="5">
        <v>10</v>
      </c>
      <c r="G243" s="5">
        <v>9</v>
      </c>
      <c r="H243" s="5">
        <v>7</v>
      </c>
      <c r="I243" s="5">
        <v>1134720</v>
      </c>
      <c r="J243" s="5">
        <v>1128272</v>
      </c>
      <c r="K243" s="5">
        <v>1125349</v>
      </c>
      <c r="L243" s="5">
        <v>1125349</v>
      </c>
      <c r="M243" s="5">
        <v>1108577</v>
      </c>
      <c r="N243" s="5">
        <v>1044656</v>
      </c>
      <c r="O243" s="5">
        <v>19</v>
      </c>
      <c r="P243" s="5">
        <v>268724</v>
      </c>
      <c r="Q243" s="5">
        <v>1133922</v>
      </c>
      <c r="R243" s="5">
        <v>1139633</v>
      </c>
      <c r="S243" s="5">
        <v>52.75</v>
      </c>
      <c r="T243" s="5">
        <v>52.79</v>
      </c>
      <c r="U243" s="5">
        <v>202066</v>
      </c>
      <c r="V243" s="5">
        <v>202066</v>
      </c>
      <c r="W243" s="5">
        <v>95735</v>
      </c>
      <c r="X243" s="5">
        <v>95735</v>
      </c>
      <c r="Y243" s="5">
        <v>3</v>
      </c>
      <c r="Z243" s="5">
        <v>3</v>
      </c>
      <c r="AA243" s="5">
        <v>5</v>
      </c>
      <c r="AB243" s="5">
        <v>5</v>
      </c>
      <c r="AC243" s="5">
        <v>0</v>
      </c>
      <c r="AD243" s="5" t="s">
        <v>172</v>
      </c>
      <c r="AE243" s="5"/>
      <c r="AF243" s="5"/>
      <c r="AG243" s="5"/>
      <c r="AH243" s="5"/>
      <c r="AI243" s="5"/>
      <c r="AJ243" s="5"/>
    </row>
    <row r="244" spans="1:36">
      <c r="A244" s="5" t="s">
        <v>7873</v>
      </c>
      <c r="B244" s="5" t="s">
        <v>6922</v>
      </c>
      <c r="C244" s="5">
        <v>17</v>
      </c>
      <c r="D244" s="5">
        <v>8</v>
      </c>
      <c r="E244" s="5">
        <v>6</v>
      </c>
      <c r="F244" s="5">
        <v>6</v>
      </c>
      <c r="G244" s="5">
        <v>5</v>
      </c>
      <c r="H244" s="5">
        <v>4</v>
      </c>
      <c r="I244" s="5">
        <v>1133696</v>
      </c>
      <c r="J244" s="5">
        <v>1127317</v>
      </c>
      <c r="K244" s="5">
        <v>1121828</v>
      </c>
      <c r="L244" s="5">
        <v>1121828</v>
      </c>
      <c r="M244" s="5">
        <v>1105057</v>
      </c>
      <c r="N244" s="5">
        <v>1063813</v>
      </c>
      <c r="O244" s="5">
        <v>15</v>
      </c>
      <c r="P244" s="5">
        <v>557644</v>
      </c>
      <c r="Q244" s="5">
        <v>1132898</v>
      </c>
      <c r="R244" s="5">
        <v>1139633</v>
      </c>
      <c r="S244" s="5">
        <v>52.75</v>
      </c>
      <c r="T244" s="5">
        <v>52.79</v>
      </c>
      <c r="U244" s="5">
        <v>208973</v>
      </c>
      <c r="V244" s="5">
        <v>208973</v>
      </c>
      <c r="W244" s="5">
        <v>170602</v>
      </c>
      <c r="X244" s="5">
        <v>170602</v>
      </c>
      <c r="Y244" s="5">
        <v>2</v>
      </c>
      <c r="Z244" s="5">
        <v>2</v>
      </c>
      <c r="AA244" s="5">
        <v>3</v>
      </c>
      <c r="AB244" s="5">
        <v>3</v>
      </c>
      <c r="AC244" s="5">
        <v>0</v>
      </c>
      <c r="AD244" s="5" t="s">
        <v>172</v>
      </c>
      <c r="AE244" s="5"/>
      <c r="AF244" s="5"/>
      <c r="AG244" s="5"/>
      <c r="AH244" s="5"/>
      <c r="AI244" s="5"/>
      <c r="AJ244" s="5"/>
    </row>
    <row r="245" spans="1:36">
      <c r="A245" s="5" t="s">
        <v>7874</v>
      </c>
      <c r="B245" s="5" t="s">
        <v>6923</v>
      </c>
      <c r="C245" s="5">
        <v>1387</v>
      </c>
      <c r="D245" s="5">
        <v>385</v>
      </c>
      <c r="E245" s="5">
        <v>1</v>
      </c>
      <c r="F245" s="5">
        <v>0</v>
      </c>
      <c r="G245" s="5">
        <v>0</v>
      </c>
      <c r="H245" s="5">
        <v>0</v>
      </c>
      <c r="I245" s="5">
        <v>1180591</v>
      </c>
      <c r="J245" s="5">
        <v>607393</v>
      </c>
      <c r="K245" s="5">
        <v>5766</v>
      </c>
      <c r="L245" s="5">
        <v>0</v>
      </c>
      <c r="M245" s="5">
        <v>0</v>
      </c>
      <c r="N245" s="5">
        <v>0</v>
      </c>
      <c r="O245" s="5">
        <v>955</v>
      </c>
      <c r="P245" s="5">
        <v>5766</v>
      </c>
      <c r="Q245" s="5">
        <v>1011305</v>
      </c>
      <c r="R245" s="5">
        <v>1139633</v>
      </c>
      <c r="S245" s="5">
        <v>52.84</v>
      </c>
      <c r="T245" s="5">
        <v>52.79</v>
      </c>
      <c r="U245" s="5">
        <v>1142</v>
      </c>
      <c r="V245" s="5">
        <v>1051</v>
      </c>
      <c r="W245" s="5">
        <v>811</v>
      </c>
      <c r="X245" s="5">
        <v>673</v>
      </c>
      <c r="Y245" s="5">
        <v>291</v>
      </c>
      <c r="Z245" s="5">
        <v>349</v>
      </c>
      <c r="AA245" s="5">
        <v>555</v>
      </c>
      <c r="AB245" s="5">
        <v>686</v>
      </c>
      <c r="AC245" s="5">
        <v>0</v>
      </c>
      <c r="AD245" s="5" t="s">
        <v>172</v>
      </c>
      <c r="AE245" s="5"/>
      <c r="AF245" s="5"/>
      <c r="AG245" s="5"/>
      <c r="AH245" s="5"/>
      <c r="AI245" s="5"/>
      <c r="AJ245" s="5"/>
    </row>
    <row r="246" spans="1:36">
      <c r="A246" s="5" t="s">
        <v>7875</v>
      </c>
      <c r="B246" s="5" t="s">
        <v>6924</v>
      </c>
      <c r="C246" s="5">
        <v>44</v>
      </c>
      <c r="D246" s="5">
        <v>36</v>
      </c>
      <c r="E246" s="5">
        <v>28</v>
      </c>
      <c r="F246" s="5">
        <v>23</v>
      </c>
      <c r="G246" s="5">
        <v>15</v>
      </c>
      <c r="H246" s="5">
        <v>9</v>
      </c>
      <c r="I246" s="5">
        <v>1132599</v>
      </c>
      <c r="J246" s="5">
        <v>1127071</v>
      </c>
      <c r="K246" s="5">
        <v>1105966</v>
      </c>
      <c r="L246" s="5">
        <v>1073681</v>
      </c>
      <c r="M246" s="5">
        <v>940860</v>
      </c>
      <c r="N246" s="5">
        <v>749780</v>
      </c>
      <c r="O246" s="5">
        <v>42</v>
      </c>
      <c r="P246" s="5">
        <v>161828</v>
      </c>
      <c r="Q246" s="5">
        <v>1131952</v>
      </c>
      <c r="R246" s="5">
        <v>1139633</v>
      </c>
      <c r="S246" s="5">
        <v>52.75</v>
      </c>
      <c r="T246" s="5">
        <v>52.79</v>
      </c>
      <c r="U246" s="5">
        <v>64758</v>
      </c>
      <c r="V246" s="5">
        <v>63530</v>
      </c>
      <c r="W246" s="5">
        <v>34721</v>
      </c>
      <c r="X246" s="5">
        <v>34721</v>
      </c>
      <c r="Y246" s="5">
        <v>6</v>
      </c>
      <c r="Z246" s="5">
        <v>7</v>
      </c>
      <c r="AA246" s="5">
        <v>12</v>
      </c>
      <c r="AB246" s="5">
        <v>12</v>
      </c>
      <c r="AC246" s="5">
        <v>0</v>
      </c>
      <c r="AD246" s="5" t="s">
        <v>172</v>
      </c>
      <c r="AE246" s="5"/>
      <c r="AF246" s="5"/>
      <c r="AG246" s="5"/>
      <c r="AH246" s="5"/>
      <c r="AI246" s="5"/>
      <c r="AJ246" s="5"/>
    </row>
    <row r="247" spans="1:36">
      <c r="A247" s="5" t="s">
        <v>7884</v>
      </c>
      <c r="B247" s="5" t="s">
        <v>6936</v>
      </c>
      <c r="C247" s="5">
        <v>101</v>
      </c>
      <c r="D247" s="5">
        <v>85</v>
      </c>
      <c r="E247" s="5">
        <v>63</v>
      </c>
      <c r="F247" s="5">
        <v>44</v>
      </c>
      <c r="G247" s="5">
        <v>11</v>
      </c>
      <c r="H247" s="5">
        <v>1</v>
      </c>
      <c r="I247" s="5">
        <v>1138505</v>
      </c>
      <c r="J247" s="5">
        <v>1127472</v>
      </c>
      <c r="K247" s="5">
        <v>1065507</v>
      </c>
      <c r="L247" s="5">
        <v>925268</v>
      </c>
      <c r="M247" s="5">
        <v>398384</v>
      </c>
      <c r="N247" s="5">
        <v>53632</v>
      </c>
      <c r="O247" s="5">
        <v>99</v>
      </c>
      <c r="P247" s="5">
        <v>53632</v>
      </c>
      <c r="Q247" s="5">
        <v>1137707</v>
      </c>
      <c r="R247" s="5">
        <v>1139633</v>
      </c>
      <c r="S247" s="5">
        <v>52.74</v>
      </c>
      <c r="T247" s="5">
        <v>52.79</v>
      </c>
      <c r="U247" s="5">
        <v>19407</v>
      </c>
      <c r="V247" s="5">
        <v>19407</v>
      </c>
      <c r="W247" s="5">
        <v>11682</v>
      </c>
      <c r="X247" s="5">
        <v>11682</v>
      </c>
      <c r="Y247" s="5">
        <v>19</v>
      </c>
      <c r="Z247" s="5">
        <v>19</v>
      </c>
      <c r="AA247" s="5">
        <v>38</v>
      </c>
      <c r="AB247" s="5">
        <v>38</v>
      </c>
      <c r="AC247" s="5">
        <v>0</v>
      </c>
      <c r="AD247" s="5" t="s">
        <v>172</v>
      </c>
      <c r="AE247" s="5"/>
      <c r="AF247" s="5"/>
      <c r="AG247" s="5"/>
      <c r="AH247" s="5"/>
      <c r="AI247" s="5"/>
      <c r="AJ247" s="5"/>
    </row>
    <row r="248" spans="1:36">
      <c r="A248" s="5" t="s">
        <v>7877</v>
      </c>
      <c r="B248" s="5" t="s">
        <v>6926</v>
      </c>
      <c r="C248" s="5">
        <v>120</v>
      </c>
      <c r="D248" s="5">
        <v>99</v>
      </c>
      <c r="E248" s="5">
        <v>66</v>
      </c>
      <c r="F248" s="5">
        <v>40</v>
      </c>
      <c r="G248" s="5">
        <v>11</v>
      </c>
      <c r="H248" s="5">
        <v>1</v>
      </c>
      <c r="I248" s="5">
        <v>1141029</v>
      </c>
      <c r="J248" s="5">
        <v>1127616</v>
      </c>
      <c r="K248" s="5">
        <v>1027878</v>
      </c>
      <c r="L248" s="5">
        <v>837804</v>
      </c>
      <c r="M248" s="5">
        <v>380731</v>
      </c>
      <c r="N248" s="5">
        <v>51465</v>
      </c>
      <c r="O248" s="5">
        <v>113</v>
      </c>
      <c r="P248" s="5">
        <v>51465</v>
      </c>
      <c r="Q248" s="5">
        <v>1138410</v>
      </c>
      <c r="R248" s="5">
        <v>1139633</v>
      </c>
      <c r="S248" s="5">
        <v>52.75</v>
      </c>
      <c r="T248" s="5">
        <v>52.79</v>
      </c>
      <c r="U248" s="5">
        <v>16199</v>
      </c>
      <c r="V248" s="5">
        <v>16199</v>
      </c>
      <c r="W248" s="5">
        <v>9624</v>
      </c>
      <c r="X248" s="5">
        <v>9624</v>
      </c>
      <c r="Y248" s="5">
        <v>21</v>
      </c>
      <c r="Z248" s="5">
        <v>21</v>
      </c>
      <c r="AA248" s="5">
        <v>42</v>
      </c>
      <c r="AB248" s="5">
        <v>42</v>
      </c>
      <c r="AC248" s="5">
        <v>0</v>
      </c>
      <c r="AD248" s="5" t="s">
        <v>172</v>
      </c>
      <c r="AE248" s="5"/>
      <c r="AF248" s="5"/>
      <c r="AG248" s="5"/>
      <c r="AH248" s="5"/>
      <c r="AI248" s="5"/>
      <c r="AJ248" s="5"/>
    </row>
    <row r="249" spans="1:36">
      <c r="A249" s="5" t="s">
        <v>7878</v>
      </c>
      <c r="B249" s="5" t="s">
        <v>6927</v>
      </c>
      <c r="C249" s="5">
        <v>397</v>
      </c>
      <c r="D249" s="5">
        <v>284</v>
      </c>
      <c r="E249" s="5">
        <v>75</v>
      </c>
      <c r="F249" s="5">
        <v>11</v>
      </c>
      <c r="G249" s="5">
        <v>0</v>
      </c>
      <c r="H249" s="5">
        <v>0</v>
      </c>
      <c r="I249" s="5">
        <v>1160070</v>
      </c>
      <c r="J249" s="5">
        <v>1088499</v>
      </c>
      <c r="K249" s="5">
        <v>568907</v>
      </c>
      <c r="L249" s="5">
        <v>147217</v>
      </c>
      <c r="M249" s="5">
        <v>0</v>
      </c>
      <c r="N249" s="5">
        <v>0</v>
      </c>
      <c r="O249" s="5">
        <v>365</v>
      </c>
      <c r="P249" s="5">
        <v>21926</v>
      </c>
      <c r="Q249" s="5">
        <v>1147860</v>
      </c>
      <c r="R249" s="5">
        <v>1139633</v>
      </c>
      <c r="S249" s="5">
        <v>52.72</v>
      </c>
      <c r="T249" s="5">
        <v>52.79</v>
      </c>
      <c r="U249" s="5">
        <v>4939</v>
      </c>
      <c r="V249" s="5">
        <v>4983</v>
      </c>
      <c r="W249" s="5">
        <v>2810</v>
      </c>
      <c r="X249" s="5">
        <v>2836</v>
      </c>
      <c r="Y249" s="5">
        <v>77</v>
      </c>
      <c r="Z249" s="5">
        <v>76</v>
      </c>
      <c r="AA249" s="5">
        <v>152</v>
      </c>
      <c r="AB249" s="5">
        <v>150</v>
      </c>
      <c r="AC249" s="5">
        <v>0</v>
      </c>
      <c r="AD249" s="5" t="s">
        <v>172</v>
      </c>
      <c r="AE249" s="5"/>
      <c r="AF249" s="5"/>
      <c r="AG249" s="5"/>
      <c r="AH249" s="5"/>
      <c r="AI249" s="5"/>
      <c r="AJ249" s="5"/>
    </row>
    <row r="250" spans="1:36">
      <c r="A250" s="5" t="s">
        <v>7879</v>
      </c>
      <c r="B250" s="5" t="s">
        <v>6928</v>
      </c>
      <c r="C250" s="5">
        <v>77</v>
      </c>
      <c r="D250" s="5">
        <v>63</v>
      </c>
      <c r="E250" s="5">
        <v>48</v>
      </c>
      <c r="F250" s="5">
        <v>36</v>
      </c>
      <c r="G250" s="5">
        <v>13</v>
      </c>
      <c r="H250" s="5">
        <v>5</v>
      </c>
      <c r="I250" s="5">
        <v>1136034</v>
      </c>
      <c r="J250" s="5">
        <v>1126476</v>
      </c>
      <c r="K250" s="5">
        <v>1089554</v>
      </c>
      <c r="L250" s="5">
        <v>1002969</v>
      </c>
      <c r="M250" s="5">
        <v>632972</v>
      </c>
      <c r="N250" s="5">
        <v>353640</v>
      </c>
      <c r="O250" s="5">
        <v>73</v>
      </c>
      <c r="P250" s="5">
        <v>89910</v>
      </c>
      <c r="Q250" s="5">
        <v>1134542</v>
      </c>
      <c r="R250" s="5">
        <v>1139633</v>
      </c>
      <c r="S250" s="5">
        <v>52.76</v>
      </c>
      <c r="T250" s="5">
        <v>52.79</v>
      </c>
      <c r="U250" s="5">
        <v>31468</v>
      </c>
      <c r="V250" s="5">
        <v>31468</v>
      </c>
      <c r="W250" s="5">
        <v>15789</v>
      </c>
      <c r="X250" s="5">
        <v>15789</v>
      </c>
      <c r="Y250" s="5">
        <v>11</v>
      </c>
      <c r="Z250" s="5">
        <v>11</v>
      </c>
      <c r="AA250" s="5">
        <v>25</v>
      </c>
      <c r="AB250" s="5">
        <v>25</v>
      </c>
      <c r="AC250" s="5">
        <v>0</v>
      </c>
      <c r="AD250" s="5" t="s">
        <v>172</v>
      </c>
      <c r="AE250" s="5"/>
      <c r="AF250" s="5"/>
      <c r="AG250" s="5"/>
      <c r="AH250" s="5"/>
      <c r="AI250" s="5"/>
      <c r="AJ250" s="5"/>
    </row>
    <row r="251" spans="1:36">
      <c r="A251" s="5" t="s">
        <v>7880</v>
      </c>
      <c r="B251" s="5" t="s">
        <v>6930</v>
      </c>
      <c r="C251" s="5">
        <v>50</v>
      </c>
      <c r="D251" s="5">
        <v>36</v>
      </c>
      <c r="E251" s="5">
        <v>33</v>
      </c>
      <c r="F251" s="5">
        <v>29</v>
      </c>
      <c r="G251" s="5">
        <v>13</v>
      </c>
      <c r="H251" s="5">
        <v>6</v>
      </c>
      <c r="I251" s="5">
        <v>1132919</v>
      </c>
      <c r="J251" s="5">
        <v>1124776</v>
      </c>
      <c r="K251" s="5">
        <v>1117629</v>
      </c>
      <c r="L251" s="5">
        <v>1087502</v>
      </c>
      <c r="M251" s="5">
        <v>822926</v>
      </c>
      <c r="N251" s="5">
        <v>571558</v>
      </c>
      <c r="O251" s="5">
        <v>43</v>
      </c>
      <c r="P251" s="5">
        <v>189749</v>
      </c>
      <c r="Q251" s="5">
        <v>1130367</v>
      </c>
      <c r="R251" s="5">
        <v>1139633</v>
      </c>
      <c r="S251" s="5">
        <v>52.74</v>
      </c>
      <c r="T251" s="5">
        <v>52.79</v>
      </c>
      <c r="U251" s="5">
        <v>59743</v>
      </c>
      <c r="V251" s="5">
        <v>59743</v>
      </c>
      <c r="W251" s="5">
        <v>22661</v>
      </c>
      <c r="X251" s="5">
        <v>22661</v>
      </c>
      <c r="Y251" s="5">
        <v>6</v>
      </c>
      <c r="Z251" s="5">
        <v>6</v>
      </c>
      <c r="AA251" s="5">
        <v>15</v>
      </c>
      <c r="AB251" s="5">
        <v>15</v>
      </c>
      <c r="AC251" s="5">
        <v>0</v>
      </c>
      <c r="AD251" s="5" t="s">
        <v>172</v>
      </c>
      <c r="AE251" s="5"/>
      <c r="AF251" s="5"/>
      <c r="AG251" s="5"/>
      <c r="AH251" s="5"/>
      <c r="AI251" s="5"/>
      <c r="AJ251" s="5"/>
    </row>
    <row r="252" spans="1:36">
      <c r="A252" s="5" t="s">
        <v>7881</v>
      </c>
      <c r="B252" s="5" t="s">
        <v>6931</v>
      </c>
      <c r="C252" s="5">
        <v>535</v>
      </c>
      <c r="D252" s="5">
        <v>361</v>
      </c>
      <c r="E252" s="5">
        <v>47</v>
      </c>
      <c r="F252" s="5">
        <v>4</v>
      </c>
      <c r="G252" s="5">
        <v>0</v>
      </c>
      <c r="H252" s="5">
        <v>0</v>
      </c>
      <c r="I252" s="5">
        <v>1175079</v>
      </c>
      <c r="J252" s="5">
        <v>1067192</v>
      </c>
      <c r="K252" s="5">
        <v>336548</v>
      </c>
      <c r="L252" s="5">
        <v>46788</v>
      </c>
      <c r="M252" s="5">
        <v>0</v>
      </c>
      <c r="N252" s="5">
        <v>0</v>
      </c>
      <c r="O252" s="5">
        <v>472</v>
      </c>
      <c r="P252" s="5">
        <v>12719</v>
      </c>
      <c r="Q252" s="5">
        <v>1149695</v>
      </c>
      <c r="R252" s="5">
        <v>1139633</v>
      </c>
      <c r="S252" s="5">
        <v>52.73</v>
      </c>
      <c r="T252" s="5">
        <v>52.79</v>
      </c>
      <c r="U252" s="5">
        <v>3300</v>
      </c>
      <c r="V252" s="5">
        <v>3303</v>
      </c>
      <c r="W252" s="5">
        <v>1991</v>
      </c>
      <c r="X252" s="5">
        <v>1996</v>
      </c>
      <c r="Y252" s="5">
        <v>106</v>
      </c>
      <c r="Z252" s="5">
        <v>105</v>
      </c>
      <c r="AA252" s="5">
        <v>217</v>
      </c>
      <c r="AB252" s="5">
        <v>214</v>
      </c>
      <c r="AC252" s="5">
        <v>0</v>
      </c>
      <c r="AD252" s="5" t="s">
        <v>172</v>
      </c>
      <c r="AE252" s="5"/>
      <c r="AF252" s="5"/>
      <c r="AG252" s="5"/>
      <c r="AH252" s="5"/>
      <c r="AI252" s="5"/>
      <c r="AJ252" s="5"/>
    </row>
    <row r="253" spans="1:36">
      <c r="A253" s="5" t="s">
        <v>7882</v>
      </c>
      <c r="B253" s="5" t="s">
        <v>6932</v>
      </c>
      <c r="C253" s="5">
        <v>629</v>
      </c>
      <c r="D253" s="5">
        <v>400</v>
      </c>
      <c r="E253" s="5">
        <v>35</v>
      </c>
      <c r="F253" s="5">
        <v>2</v>
      </c>
      <c r="G253" s="5">
        <v>0</v>
      </c>
      <c r="H253" s="5">
        <v>0</v>
      </c>
      <c r="I253" s="5">
        <v>1183435</v>
      </c>
      <c r="J253" s="5">
        <v>1041499</v>
      </c>
      <c r="K253" s="5">
        <v>232941</v>
      </c>
      <c r="L253" s="5">
        <v>21964</v>
      </c>
      <c r="M253" s="5">
        <v>0</v>
      </c>
      <c r="N253" s="5">
        <v>0</v>
      </c>
      <c r="O253" s="5">
        <v>554</v>
      </c>
      <c r="P253" s="5">
        <v>11080</v>
      </c>
      <c r="Q253" s="5">
        <v>1154214</v>
      </c>
      <c r="R253" s="5">
        <v>1139633</v>
      </c>
      <c r="S253" s="5">
        <v>52.78</v>
      </c>
      <c r="T253" s="5">
        <v>52.79</v>
      </c>
      <c r="U253" s="5">
        <v>2717</v>
      </c>
      <c r="V253" s="5">
        <v>2723</v>
      </c>
      <c r="W253" s="5">
        <v>1631</v>
      </c>
      <c r="X253" s="5">
        <v>1647</v>
      </c>
      <c r="Y253" s="5">
        <v>130</v>
      </c>
      <c r="Z253" s="5">
        <v>128</v>
      </c>
      <c r="AA253" s="5">
        <v>266</v>
      </c>
      <c r="AB253" s="5">
        <v>259</v>
      </c>
      <c r="AC253" s="5">
        <v>0</v>
      </c>
      <c r="AD253" s="5" t="s">
        <v>172</v>
      </c>
      <c r="AE253" s="5"/>
      <c r="AF253" s="5"/>
      <c r="AG253" s="5"/>
      <c r="AH253" s="5"/>
      <c r="AI253" s="5"/>
      <c r="AJ253" s="5"/>
    </row>
    <row r="254" spans="1:36">
      <c r="A254" s="5" t="s">
        <v>7883</v>
      </c>
      <c r="B254" s="5" t="s">
        <v>6935</v>
      </c>
      <c r="C254" s="5">
        <v>247</v>
      </c>
      <c r="D254" s="5">
        <v>205</v>
      </c>
      <c r="E254" s="5">
        <v>78</v>
      </c>
      <c r="F254" s="5">
        <v>26</v>
      </c>
      <c r="G254" s="5">
        <v>2</v>
      </c>
      <c r="H254" s="5">
        <v>0</v>
      </c>
      <c r="I254" s="5">
        <v>1151949</v>
      </c>
      <c r="J254" s="5">
        <v>1126691</v>
      </c>
      <c r="K254" s="5">
        <v>774911</v>
      </c>
      <c r="L254" s="5">
        <v>396861</v>
      </c>
      <c r="M254" s="5">
        <v>64612</v>
      </c>
      <c r="N254" s="5">
        <v>0</v>
      </c>
      <c r="O254" s="5">
        <v>230</v>
      </c>
      <c r="P254" s="5">
        <v>38874</v>
      </c>
      <c r="Q254" s="5">
        <v>1145566</v>
      </c>
      <c r="R254" s="5">
        <v>1139633</v>
      </c>
      <c r="S254" s="5">
        <v>52.75</v>
      </c>
      <c r="T254" s="5">
        <v>52.79</v>
      </c>
      <c r="U254" s="5">
        <v>7568</v>
      </c>
      <c r="V254" s="5">
        <v>7661</v>
      </c>
      <c r="W254" s="5">
        <v>4089</v>
      </c>
      <c r="X254" s="5">
        <v>4201</v>
      </c>
      <c r="Y254" s="5">
        <v>47</v>
      </c>
      <c r="Z254" s="5">
        <v>46</v>
      </c>
      <c r="AA254" s="5">
        <v>97</v>
      </c>
      <c r="AB254" s="5">
        <v>96</v>
      </c>
      <c r="AC254" s="5">
        <v>0</v>
      </c>
      <c r="AD254" s="5" t="s">
        <v>172</v>
      </c>
      <c r="AE254" s="5"/>
      <c r="AF254" s="5"/>
      <c r="AG254" s="5"/>
      <c r="AH254" s="5"/>
      <c r="AI254" s="5"/>
      <c r="AJ254" s="5"/>
    </row>
    <row r="255" spans="1:36">
      <c r="A255" s="5" t="s">
        <v>7895</v>
      </c>
      <c r="B255" s="5" t="s">
        <v>6947</v>
      </c>
      <c r="C255" s="5">
        <v>29</v>
      </c>
      <c r="D255" s="5">
        <v>17</v>
      </c>
      <c r="E255" s="5">
        <v>15</v>
      </c>
      <c r="F255" s="5">
        <v>13</v>
      </c>
      <c r="G255" s="5">
        <v>11</v>
      </c>
      <c r="H255" s="5">
        <v>7</v>
      </c>
      <c r="I255" s="5">
        <v>1130350</v>
      </c>
      <c r="J255" s="5">
        <v>1122806</v>
      </c>
      <c r="K255" s="5">
        <v>1116997</v>
      </c>
      <c r="L255" s="5">
        <v>1104237</v>
      </c>
      <c r="M255" s="5">
        <v>1072307</v>
      </c>
      <c r="N255" s="5">
        <v>927312</v>
      </c>
      <c r="O255" s="5">
        <v>24</v>
      </c>
      <c r="P255" s="5">
        <v>236351</v>
      </c>
      <c r="Q255" s="5">
        <v>1128245</v>
      </c>
      <c r="R255" s="5">
        <v>1139633</v>
      </c>
      <c r="S255" s="5">
        <v>52.75</v>
      </c>
      <c r="T255" s="5">
        <v>52.79</v>
      </c>
      <c r="U255" s="5">
        <v>126593</v>
      </c>
      <c r="V255" s="5">
        <v>126593</v>
      </c>
      <c r="W255" s="5">
        <v>72449</v>
      </c>
      <c r="X255" s="5">
        <v>72449</v>
      </c>
      <c r="Y255" s="5">
        <v>4</v>
      </c>
      <c r="Z255" s="5">
        <v>4</v>
      </c>
      <c r="AA255" s="5">
        <v>6</v>
      </c>
      <c r="AB255" s="5">
        <v>6</v>
      </c>
      <c r="AC255" s="5">
        <v>0</v>
      </c>
      <c r="AD255" s="5" t="s">
        <v>172</v>
      </c>
      <c r="AE255" s="5"/>
      <c r="AF255" s="5"/>
      <c r="AG255" s="5"/>
      <c r="AH255" s="5"/>
      <c r="AI255" s="5"/>
      <c r="AJ255" s="5"/>
    </row>
    <row r="256" spans="1:36">
      <c r="A256" s="5" t="s">
        <v>7885</v>
      </c>
      <c r="B256" s="5" t="s">
        <v>6937</v>
      </c>
      <c r="C256" s="5">
        <v>26</v>
      </c>
      <c r="D256" s="5">
        <v>15</v>
      </c>
      <c r="E256" s="5">
        <v>13</v>
      </c>
      <c r="F256" s="5">
        <v>13</v>
      </c>
      <c r="G256" s="5">
        <v>11</v>
      </c>
      <c r="H256" s="5">
        <v>9</v>
      </c>
      <c r="I256" s="5">
        <v>1135230</v>
      </c>
      <c r="J256" s="5">
        <v>1127695</v>
      </c>
      <c r="K256" s="5">
        <v>1122079</v>
      </c>
      <c r="L256" s="5">
        <v>1122079</v>
      </c>
      <c r="M256" s="5">
        <v>1092093</v>
      </c>
      <c r="N256" s="5">
        <v>1019395</v>
      </c>
      <c r="O256" s="5">
        <v>23</v>
      </c>
      <c r="P256" s="5">
        <v>266042</v>
      </c>
      <c r="Q256" s="5">
        <v>1134125</v>
      </c>
      <c r="R256" s="5">
        <v>1139633</v>
      </c>
      <c r="S256" s="5">
        <v>52.75</v>
      </c>
      <c r="T256" s="5">
        <v>52.79</v>
      </c>
      <c r="U256" s="5">
        <v>113544</v>
      </c>
      <c r="V256" s="5">
        <v>113544</v>
      </c>
      <c r="W256" s="5">
        <v>64812</v>
      </c>
      <c r="X256" s="5">
        <v>64812</v>
      </c>
      <c r="Y256" s="5">
        <v>4</v>
      </c>
      <c r="Z256" s="5">
        <v>4</v>
      </c>
      <c r="AA256" s="5">
        <v>7</v>
      </c>
      <c r="AB256" s="5">
        <v>7</v>
      </c>
      <c r="AC256" s="5">
        <v>0</v>
      </c>
      <c r="AD256" s="5" t="s">
        <v>172</v>
      </c>
      <c r="AE256" s="5"/>
      <c r="AF256" s="5"/>
      <c r="AG256" s="5"/>
      <c r="AH256" s="5"/>
      <c r="AI256" s="5"/>
      <c r="AJ256" s="5"/>
    </row>
    <row r="257" spans="1:36">
      <c r="A257" s="5" t="s">
        <v>7886</v>
      </c>
      <c r="B257" s="5" t="s">
        <v>6938</v>
      </c>
      <c r="C257" s="5">
        <v>1027</v>
      </c>
      <c r="D257" s="5">
        <v>435</v>
      </c>
      <c r="E257" s="5">
        <v>3</v>
      </c>
      <c r="F257" s="5">
        <v>0</v>
      </c>
      <c r="G257" s="5">
        <v>0</v>
      </c>
      <c r="H257" s="5">
        <v>0</v>
      </c>
      <c r="I257" s="5">
        <v>1175414</v>
      </c>
      <c r="J257" s="5">
        <v>825230</v>
      </c>
      <c r="K257" s="5">
        <v>17089</v>
      </c>
      <c r="L257" s="5">
        <v>0</v>
      </c>
      <c r="M257" s="5">
        <v>0</v>
      </c>
      <c r="N257" s="5">
        <v>0</v>
      </c>
      <c r="O257" s="5">
        <v>789</v>
      </c>
      <c r="P257" s="5">
        <v>6027</v>
      </c>
      <c r="Q257" s="5">
        <v>1080769</v>
      </c>
      <c r="R257" s="5">
        <v>1139633</v>
      </c>
      <c r="S257" s="5">
        <v>52.93</v>
      </c>
      <c r="T257" s="5">
        <v>52.79</v>
      </c>
      <c r="U257" s="5">
        <v>1631</v>
      </c>
      <c r="V257" s="5">
        <v>1571</v>
      </c>
      <c r="W257" s="5">
        <v>1030</v>
      </c>
      <c r="X257" s="5">
        <v>950</v>
      </c>
      <c r="Y257" s="5">
        <v>215</v>
      </c>
      <c r="Z257" s="5">
        <v>233</v>
      </c>
      <c r="AA257" s="5">
        <v>421</v>
      </c>
      <c r="AB257" s="5">
        <v>466</v>
      </c>
      <c r="AC257" s="5">
        <v>0</v>
      </c>
      <c r="AD257" s="5" t="s">
        <v>172</v>
      </c>
      <c r="AE257" s="5"/>
      <c r="AF257" s="5"/>
      <c r="AG257" s="5"/>
      <c r="AH257" s="5"/>
      <c r="AI257" s="5"/>
      <c r="AJ257" s="5"/>
    </row>
    <row r="258" spans="1:36">
      <c r="A258" s="5" t="s">
        <v>7887</v>
      </c>
      <c r="B258" s="5" t="s">
        <v>6939</v>
      </c>
      <c r="C258" s="5">
        <v>180</v>
      </c>
      <c r="D258" s="5">
        <v>148</v>
      </c>
      <c r="E258" s="5">
        <v>78</v>
      </c>
      <c r="F258" s="5">
        <v>37</v>
      </c>
      <c r="G258" s="5">
        <v>6</v>
      </c>
      <c r="H258" s="5">
        <v>0</v>
      </c>
      <c r="I258" s="5">
        <v>1145949</v>
      </c>
      <c r="J258" s="5">
        <v>1124064</v>
      </c>
      <c r="K258" s="5">
        <v>946676</v>
      </c>
      <c r="L258" s="5">
        <v>646937</v>
      </c>
      <c r="M258" s="5">
        <v>186385</v>
      </c>
      <c r="N258" s="5">
        <v>0</v>
      </c>
      <c r="O258" s="5">
        <v>174</v>
      </c>
      <c r="P258" s="5">
        <v>39593</v>
      </c>
      <c r="Q258" s="5">
        <v>1143498</v>
      </c>
      <c r="R258" s="5">
        <v>1139633</v>
      </c>
      <c r="S258" s="5">
        <v>52.75</v>
      </c>
      <c r="T258" s="5">
        <v>52.79</v>
      </c>
      <c r="U258" s="5">
        <v>11292</v>
      </c>
      <c r="V258" s="5">
        <v>11410</v>
      </c>
      <c r="W258" s="5">
        <v>6746</v>
      </c>
      <c r="X258" s="5">
        <v>6746</v>
      </c>
      <c r="Y258" s="5">
        <v>31</v>
      </c>
      <c r="Z258" s="5">
        <v>30</v>
      </c>
      <c r="AA258" s="5">
        <v>63</v>
      </c>
      <c r="AB258" s="5">
        <v>63</v>
      </c>
      <c r="AC258" s="5">
        <v>0</v>
      </c>
      <c r="AD258" s="5" t="s">
        <v>172</v>
      </c>
      <c r="AE258" s="5"/>
      <c r="AF258" s="5"/>
      <c r="AG258" s="5"/>
      <c r="AH258" s="5"/>
      <c r="AI258" s="5"/>
      <c r="AJ258" s="5"/>
    </row>
    <row r="259" spans="1:36">
      <c r="A259" s="5" t="s">
        <v>7888</v>
      </c>
      <c r="B259" s="5" t="s">
        <v>6940</v>
      </c>
      <c r="C259" s="5">
        <v>52</v>
      </c>
      <c r="D259" s="5">
        <v>41</v>
      </c>
      <c r="E259" s="5">
        <v>30</v>
      </c>
      <c r="F259" s="5">
        <v>21</v>
      </c>
      <c r="G259" s="5">
        <v>12</v>
      </c>
      <c r="H259" s="5">
        <v>5</v>
      </c>
      <c r="I259" s="5">
        <v>1133092</v>
      </c>
      <c r="J259" s="5">
        <v>1125072</v>
      </c>
      <c r="K259" s="5">
        <v>1098387</v>
      </c>
      <c r="L259" s="5">
        <v>1028924</v>
      </c>
      <c r="M259" s="5">
        <v>886764</v>
      </c>
      <c r="N259" s="5">
        <v>607742</v>
      </c>
      <c r="O259" s="5">
        <v>50</v>
      </c>
      <c r="P259" s="5">
        <v>159536</v>
      </c>
      <c r="Q259" s="5">
        <v>1132294</v>
      </c>
      <c r="R259" s="5">
        <v>1139633</v>
      </c>
      <c r="S259" s="5">
        <v>52.76</v>
      </c>
      <c r="T259" s="5">
        <v>52.79</v>
      </c>
      <c r="U259" s="5">
        <v>75774</v>
      </c>
      <c r="V259" s="5">
        <v>75774</v>
      </c>
      <c r="W259" s="5">
        <v>31585</v>
      </c>
      <c r="X259" s="5">
        <v>31585</v>
      </c>
      <c r="Y259" s="5">
        <v>5</v>
      </c>
      <c r="Z259" s="5">
        <v>5</v>
      </c>
      <c r="AA259" s="5">
        <v>11</v>
      </c>
      <c r="AB259" s="5">
        <v>11</v>
      </c>
      <c r="AC259" s="5">
        <v>0</v>
      </c>
      <c r="AD259" s="5" t="s">
        <v>172</v>
      </c>
      <c r="AE259" s="5"/>
      <c r="AF259" s="5"/>
      <c r="AG259" s="5"/>
      <c r="AH259" s="5"/>
      <c r="AI259" s="5"/>
      <c r="AJ259" s="5"/>
    </row>
    <row r="260" spans="1:36">
      <c r="A260" s="5" t="s">
        <v>7889</v>
      </c>
      <c r="B260" s="5" t="s">
        <v>6941</v>
      </c>
      <c r="C260" s="5">
        <v>62</v>
      </c>
      <c r="D260" s="5">
        <v>51</v>
      </c>
      <c r="E260" s="5">
        <v>42</v>
      </c>
      <c r="F260" s="5">
        <v>30</v>
      </c>
      <c r="G260" s="5">
        <v>15</v>
      </c>
      <c r="H260" s="5">
        <v>7</v>
      </c>
      <c r="I260" s="5">
        <v>1134164</v>
      </c>
      <c r="J260" s="5">
        <v>1126617</v>
      </c>
      <c r="K260" s="5">
        <v>1102948</v>
      </c>
      <c r="L260" s="5">
        <v>1015844</v>
      </c>
      <c r="M260" s="5">
        <v>763721</v>
      </c>
      <c r="N260" s="5">
        <v>489015</v>
      </c>
      <c r="O260" s="5">
        <v>60</v>
      </c>
      <c r="P260" s="5">
        <v>96034</v>
      </c>
      <c r="Q260" s="5">
        <v>1133366</v>
      </c>
      <c r="R260" s="5">
        <v>1139633</v>
      </c>
      <c r="S260" s="5">
        <v>52.75</v>
      </c>
      <c r="T260" s="5">
        <v>52.79</v>
      </c>
      <c r="U260" s="5">
        <v>39016</v>
      </c>
      <c r="V260" s="5">
        <v>39016</v>
      </c>
      <c r="W260" s="5">
        <v>19201</v>
      </c>
      <c r="X260" s="5">
        <v>18168</v>
      </c>
      <c r="Y260" s="5">
        <v>9</v>
      </c>
      <c r="Z260" s="5">
        <v>9</v>
      </c>
      <c r="AA260" s="5">
        <v>19</v>
      </c>
      <c r="AB260" s="5">
        <v>20</v>
      </c>
      <c r="AC260" s="5">
        <v>0</v>
      </c>
      <c r="AD260" s="5" t="s">
        <v>172</v>
      </c>
      <c r="AE260" s="5"/>
      <c r="AF260" s="5"/>
      <c r="AG260" s="5"/>
      <c r="AH260" s="5"/>
      <c r="AI260" s="5"/>
      <c r="AJ260" s="5"/>
    </row>
    <row r="261" spans="1:36">
      <c r="A261" s="5" t="s">
        <v>7890</v>
      </c>
      <c r="B261" s="5" t="s">
        <v>6942</v>
      </c>
      <c r="C261" s="5">
        <v>91</v>
      </c>
      <c r="D261" s="5">
        <v>82</v>
      </c>
      <c r="E261" s="5">
        <v>65</v>
      </c>
      <c r="F261" s="5">
        <v>42</v>
      </c>
      <c r="G261" s="5">
        <v>12</v>
      </c>
      <c r="H261" s="5">
        <v>1</v>
      </c>
      <c r="I261" s="5">
        <v>1136548</v>
      </c>
      <c r="J261" s="5">
        <v>1130378</v>
      </c>
      <c r="K261" s="5">
        <v>1079974</v>
      </c>
      <c r="L261" s="5">
        <v>914529</v>
      </c>
      <c r="M261" s="5">
        <v>449991</v>
      </c>
      <c r="N261" s="5">
        <v>52873</v>
      </c>
      <c r="O261" s="5">
        <v>88</v>
      </c>
      <c r="P261" s="5">
        <v>52873</v>
      </c>
      <c r="Q261" s="5">
        <v>1135342</v>
      </c>
      <c r="R261" s="5">
        <v>1139633</v>
      </c>
      <c r="S261" s="5">
        <v>52.76</v>
      </c>
      <c r="T261" s="5">
        <v>52.79</v>
      </c>
      <c r="U261" s="5">
        <v>18893</v>
      </c>
      <c r="V261" s="5">
        <v>18893</v>
      </c>
      <c r="W261" s="5">
        <v>11382</v>
      </c>
      <c r="X261" s="5">
        <v>11382</v>
      </c>
      <c r="Y261" s="5">
        <v>18</v>
      </c>
      <c r="Z261" s="5">
        <v>18</v>
      </c>
      <c r="AA261" s="5">
        <v>37</v>
      </c>
      <c r="AB261" s="5">
        <v>37</v>
      </c>
      <c r="AC261" s="5">
        <v>0</v>
      </c>
      <c r="AD261" s="5" t="s">
        <v>172</v>
      </c>
      <c r="AE261" s="5"/>
      <c r="AF261" s="5"/>
      <c r="AG261" s="5"/>
      <c r="AH261" s="5"/>
      <c r="AI261" s="5"/>
      <c r="AJ261" s="5"/>
    </row>
    <row r="262" spans="1:36">
      <c r="A262" s="5" t="s">
        <v>7891</v>
      </c>
      <c r="B262" s="5" t="s">
        <v>6943</v>
      </c>
      <c r="C262" s="5">
        <v>1328</v>
      </c>
      <c r="D262" s="5">
        <v>36</v>
      </c>
      <c r="E262" s="5">
        <v>0</v>
      </c>
      <c r="F262" s="5">
        <v>0</v>
      </c>
      <c r="G262" s="5">
        <v>0</v>
      </c>
      <c r="H262" s="5">
        <v>0</v>
      </c>
      <c r="I262" s="5">
        <v>651904</v>
      </c>
      <c r="J262" s="5">
        <v>44373</v>
      </c>
      <c r="K262" s="5">
        <v>0</v>
      </c>
      <c r="L262" s="5">
        <v>0</v>
      </c>
      <c r="M262" s="5">
        <v>0</v>
      </c>
      <c r="N262" s="5">
        <v>0</v>
      </c>
      <c r="O262" s="5">
        <v>472</v>
      </c>
      <c r="P262" s="5">
        <v>2545</v>
      </c>
      <c r="Q262" s="5">
        <v>327494</v>
      </c>
      <c r="R262" s="5">
        <v>1139633</v>
      </c>
      <c r="S262" s="5">
        <v>52.74</v>
      </c>
      <c r="T262" s="5">
        <v>52.79</v>
      </c>
      <c r="U262" s="5">
        <v>678</v>
      </c>
      <c r="V262" s="5" t="s">
        <v>172</v>
      </c>
      <c r="W262" s="5">
        <v>576</v>
      </c>
      <c r="X262" s="5" t="s">
        <v>172</v>
      </c>
      <c r="Y262" s="5">
        <v>188</v>
      </c>
      <c r="Z262" s="5" t="s">
        <v>172</v>
      </c>
      <c r="AA262" s="5">
        <v>319</v>
      </c>
      <c r="AB262" s="5" t="s">
        <v>172</v>
      </c>
      <c r="AC262" s="5">
        <v>0</v>
      </c>
      <c r="AD262" s="5" t="s">
        <v>172</v>
      </c>
      <c r="AE262" s="5"/>
      <c r="AF262" s="5"/>
      <c r="AG262" s="5"/>
      <c r="AH262" s="5"/>
      <c r="AI262" s="5"/>
      <c r="AJ262" s="5"/>
    </row>
    <row r="263" spans="1:36">
      <c r="A263" s="5" t="s">
        <v>7892</v>
      </c>
      <c r="B263" s="5" t="s">
        <v>6944</v>
      </c>
      <c r="C263" s="5">
        <v>338</v>
      </c>
      <c r="D263" s="5">
        <v>253</v>
      </c>
      <c r="E263" s="5">
        <v>67</v>
      </c>
      <c r="F263" s="5">
        <v>22</v>
      </c>
      <c r="G263" s="5">
        <v>0</v>
      </c>
      <c r="H263" s="5">
        <v>0</v>
      </c>
      <c r="I263" s="5">
        <v>1160198</v>
      </c>
      <c r="J263" s="5">
        <v>1105865</v>
      </c>
      <c r="K263" s="5">
        <v>639795</v>
      </c>
      <c r="L263" s="5">
        <v>321962</v>
      </c>
      <c r="M263" s="5">
        <v>0</v>
      </c>
      <c r="N263" s="5">
        <v>0</v>
      </c>
      <c r="O263" s="5">
        <v>312</v>
      </c>
      <c r="P263" s="5">
        <v>23821</v>
      </c>
      <c r="Q263" s="5">
        <v>1149796</v>
      </c>
      <c r="R263" s="5">
        <v>1139633</v>
      </c>
      <c r="S263" s="5">
        <v>52.76</v>
      </c>
      <c r="T263" s="5">
        <v>52.79</v>
      </c>
      <c r="U263" s="5">
        <v>5962</v>
      </c>
      <c r="V263" s="5">
        <v>6007</v>
      </c>
      <c r="W263" s="5">
        <v>2976</v>
      </c>
      <c r="X263" s="5">
        <v>3084</v>
      </c>
      <c r="Y263" s="5">
        <v>56</v>
      </c>
      <c r="Z263" s="5">
        <v>55</v>
      </c>
      <c r="AA263" s="5">
        <v>124</v>
      </c>
      <c r="AB263" s="5">
        <v>121</v>
      </c>
      <c r="AC263" s="5">
        <v>0</v>
      </c>
      <c r="AD263" s="5" t="s">
        <v>172</v>
      </c>
      <c r="AE263" s="5"/>
      <c r="AF263" s="5"/>
      <c r="AG263" s="5"/>
      <c r="AH263" s="5"/>
      <c r="AI263" s="5"/>
      <c r="AJ263" s="5"/>
    </row>
    <row r="264" spans="1:36">
      <c r="A264" s="5" t="s">
        <v>7893</v>
      </c>
      <c r="B264" s="5" t="s">
        <v>6945</v>
      </c>
      <c r="C264" s="5">
        <v>23</v>
      </c>
      <c r="D264" s="5">
        <v>14</v>
      </c>
      <c r="E264" s="5">
        <v>12</v>
      </c>
      <c r="F264" s="5">
        <v>10</v>
      </c>
      <c r="G264" s="5">
        <v>9</v>
      </c>
      <c r="H264" s="5">
        <v>7</v>
      </c>
      <c r="I264" s="5">
        <v>1134470</v>
      </c>
      <c r="J264" s="5">
        <v>1128080</v>
      </c>
      <c r="K264" s="5">
        <v>1122590</v>
      </c>
      <c r="L264" s="5">
        <v>1110452</v>
      </c>
      <c r="M264" s="5">
        <v>1093683</v>
      </c>
      <c r="N264" s="5">
        <v>1015088</v>
      </c>
      <c r="O264" s="5">
        <v>21</v>
      </c>
      <c r="P264" s="5">
        <v>192396</v>
      </c>
      <c r="Q264" s="5">
        <v>1133672</v>
      </c>
      <c r="R264" s="5">
        <v>1139633</v>
      </c>
      <c r="S264" s="5">
        <v>52.75</v>
      </c>
      <c r="T264" s="5">
        <v>52.79</v>
      </c>
      <c r="U264" s="5">
        <v>148666</v>
      </c>
      <c r="V264" s="5">
        <v>148666</v>
      </c>
      <c r="W264" s="5">
        <v>124824</v>
      </c>
      <c r="X264" s="5">
        <v>124824</v>
      </c>
      <c r="Y264" s="5">
        <v>4</v>
      </c>
      <c r="Z264" s="5">
        <v>4</v>
      </c>
      <c r="AA264" s="5">
        <v>6</v>
      </c>
      <c r="AB264" s="5">
        <v>6</v>
      </c>
      <c r="AC264" s="5">
        <v>0</v>
      </c>
      <c r="AD264" s="5" t="s">
        <v>172</v>
      </c>
      <c r="AE264" s="5"/>
      <c r="AF264" s="5"/>
      <c r="AG264" s="5"/>
      <c r="AH264" s="5"/>
      <c r="AI264" s="5"/>
      <c r="AJ264" s="5"/>
    </row>
    <row r="265" spans="1:36">
      <c r="A265" s="5" t="s">
        <v>7894</v>
      </c>
      <c r="B265" s="5" t="s">
        <v>6946</v>
      </c>
      <c r="C265" s="5">
        <v>196</v>
      </c>
      <c r="D265" s="5">
        <v>162</v>
      </c>
      <c r="E265" s="5">
        <v>78</v>
      </c>
      <c r="F265" s="5">
        <v>31</v>
      </c>
      <c r="G265" s="5">
        <v>5</v>
      </c>
      <c r="H265" s="5">
        <v>1</v>
      </c>
      <c r="I265" s="5">
        <v>1149544</v>
      </c>
      <c r="J265" s="5">
        <v>1126884</v>
      </c>
      <c r="K265" s="5">
        <v>912923</v>
      </c>
      <c r="L265" s="5">
        <v>584802</v>
      </c>
      <c r="M265" s="5">
        <v>217720</v>
      </c>
      <c r="N265" s="5">
        <v>59929</v>
      </c>
      <c r="O265" s="5">
        <v>187</v>
      </c>
      <c r="P265" s="5">
        <v>59929</v>
      </c>
      <c r="Q265" s="5">
        <v>1145899</v>
      </c>
      <c r="R265" s="5">
        <v>1139633</v>
      </c>
      <c r="S265" s="5">
        <v>52.75</v>
      </c>
      <c r="T265" s="5">
        <v>52.79</v>
      </c>
      <c r="U265" s="5">
        <v>10107</v>
      </c>
      <c r="V265" s="5">
        <v>10107</v>
      </c>
      <c r="W265" s="5">
        <v>5805</v>
      </c>
      <c r="X265" s="5">
        <v>5805</v>
      </c>
      <c r="Y265" s="5">
        <v>30</v>
      </c>
      <c r="Z265" s="5">
        <v>30</v>
      </c>
      <c r="AA265" s="5">
        <v>68</v>
      </c>
      <c r="AB265" s="5">
        <v>68</v>
      </c>
      <c r="AC265" s="5">
        <v>0</v>
      </c>
      <c r="AD265" s="5" t="s">
        <v>172</v>
      </c>
      <c r="AE265" s="5"/>
      <c r="AF265" s="5"/>
      <c r="AG265" s="5"/>
      <c r="AH265" s="5"/>
      <c r="AI265" s="5"/>
      <c r="AJ265" s="5"/>
    </row>
    <row r="266" spans="1:36">
      <c r="A266" s="5" t="s">
        <v>7900</v>
      </c>
      <c r="B266" s="5" t="s">
        <v>6957</v>
      </c>
      <c r="C266" s="5">
        <v>48</v>
      </c>
      <c r="D266" s="5">
        <v>38</v>
      </c>
      <c r="E266" s="5">
        <v>31</v>
      </c>
      <c r="F266" s="5">
        <v>27</v>
      </c>
      <c r="G266" s="5">
        <v>15</v>
      </c>
      <c r="H266" s="5">
        <v>8</v>
      </c>
      <c r="I266" s="5">
        <v>1137999</v>
      </c>
      <c r="J266" s="5">
        <v>1131880</v>
      </c>
      <c r="K266" s="5">
        <v>1112034</v>
      </c>
      <c r="L266" s="5">
        <v>1081226</v>
      </c>
      <c r="M266" s="5">
        <v>878682</v>
      </c>
      <c r="N266" s="5">
        <v>647339</v>
      </c>
      <c r="O266" s="5">
        <v>44</v>
      </c>
      <c r="P266" s="5">
        <v>120967</v>
      </c>
      <c r="Q266" s="5">
        <v>1136566</v>
      </c>
      <c r="R266" s="5">
        <v>1139633</v>
      </c>
      <c r="S266" s="5">
        <v>52.75</v>
      </c>
      <c r="T266" s="5">
        <v>52.79</v>
      </c>
      <c r="U266" s="5">
        <v>55605</v>
      </c>
      <c r="V266" s="5">
        <v>55605</v>
      </c>
      <c r="W266" s="5">
        <v>26912</v>
      </c>
      <c r="X266" s="5">
        <v>26912</v>
      </c>
      <c r="Y266" s="5">
        <v>7</v>
      </c>
      <c r="Z266" s="5">
        <v>7</v>
      </c>
      <c r="AA266" s="5">
        <v>15</v>
      </c>
      <c r="AB266" s="5">
        <v>15</v>
      </c>
      <c r="AC266" s="5">
        <v>0</v>
      </c>
      <c r="AD266" s="5" t="s">
        <v>172</v>
      </c>
      <c r="AE266" s="5"/>
      <c r="AF266" s="5"/>
      <c r="AG266" s="5"/>
      <c r="AH266" s="5"/>
      <c r="AI266" s="5"/>
      <c r="AJ266" s="5"/>
    </row>
    <row r="267" spans="1:36">
      <c r="A267" s="5" t="s">
        <v>7896</v>
      </c>
      <c r="B267" s="5" t="s">
        <v>6948</v>
      </c>
      <c r="C267" s="5">
        <v>20</v>
      </c>
      <c r="D267" s="5">
        <v>10</v>
      </c>
      <c r="E267" s="5">
        <v>9</v>
      </c>
      <c r="F267" s="5">
        <v>9</v>
      </c>
      <c r="G267" s="5">
        <v>8</v>
      </c>
      <c r="H267" s="5">
        <v>5</v>
      </c>
      <c r="I267" s="5">
        <v>1134563</v>
      </c>
      <c r="J267" s="5">
        <v>1127705</v>
      </c>
      <c r="K267" s="5">
        <v>1126683</v>
      </c>
      <c r="L267" s="5">
        <v>1126683</v>
      </c>
      <c r="M267" s="5">
        <v>1109911</v>
      </c>
      <c r="N267" s="5">
        <v>978974</v>
      </c>
      <c r="O267" s="5">
        <v>17</v>
      </c>
      <c r="P267" s="5">
        <v>512310</v>
      </c>
      <c r="Q267" s="5">
        <v>1133354</v>
      </c>
      <c r="R267" s="5">
        <v>1139633</v>
      </c>
      <c r="S267" s="5">
        <v>52.75</v>
      </c>
      <c r="T267" s="5">
        <v>52.79</v>
      </c>
      <c r="U267" s="5">
        <v>161196</v>
      </c>
      <c r="V267" s="5">
        <v>161196</v>
      </c>
      <c r="W267" s="5">
        <v>89243</v>
      </c>
      <c r="X267" s="5">
        <v>89243</v>
      </c>
      <c r="Y267" s="5">
        <v>2</v>
      </c>
      <c r="Z267" s="5">
        <v>2</v>
      </c>
      <c r="AA267" s="5">
        <v>4</v>
      </c>
      <c r="AB267" s="5">
        <v>4</v>
      </c>
      <c r="AC267" s="5">
        <v>0</v>
      </c>
      <c r="AD267" s="5" t="s">
        <v>172</v>
      </c>
      <c r="AE267" s="5"/>
      <c r="AF267" s="5"/>
      <c r="AG267" s="5"/>
      <c r="AH267" s="5"/>
      <c r="AI267" s="5"/>
      <c r="AJ267" s="5"/>
    </row>
    <row r="268" spans="1:36">
      <c r="A268" s="5" t="s">
        <v>7897</v>
      </c>
      <c r="B268" s="5" t="s">
        <v>6950</v>
      </c>
      <c r="C268" s="5">
        <v>29</v>
      </c>
      <c r="D268" s="5">
        <v>19</v>
      </c>
      <c r="E268" s="5">
        <v>18</v>
      </c>
      <c r="F268" s="5">
        <v>15</v>
      </c>
      <c r="G268" s="5">
        <v>13</v>
      </c>
      <c r="H268" s="5">
        <v>6</v>
      </c>
      <c r="I268" s="5">
        <v>1130919</v>
      </c>
      <c r="J268" s="5">
        <v>1124212</v>
      </c>
      <c r="K268" s="5">
        <v>1123190</v>
      </c>
      <c r="L268" s="5">
        <v>1102912</v>
      </c>
      <c r="M268" s="5">
        <v>1074885</v>
      </c>
      <c r="N268" s="5">
        <v>826992</v>
      </c>
      <c r="O268" s="5">
        <v>26</v>
      </c>
      <c r="P268" s="5">
        <v>208999</v>
      </c>
      <c r="Q268" s="5">
        <v>1129804</v>
      </c>
      <c r="R268" s="5">
        <v>1139633</v>
      </c>
      <c r="S268" s="5">
        <v>52.75</v>
      </c>
      <c r="T268" s="5">
        <v>52.79</v>
      </c>
      <c r="U268" s="5">
        <v>126816</v>
      </c>
      <c r="V268" s="5">
        <v>126816</v>
      </c>
      <c r="W268" s="5">
        <v>44632</v>
      </c>
      <c r="X268" s="5">
        <v>44632</v>
      </c>
      <c r="Y268" s="5">
        <v>4</v>
      </c>
      <c r="Z268" s="5">
        <v>4</v>
      </c>
      <c r="AA268" s="5">
        <v>7</v>
      </c>
      <c r="AB268" s="5">
        <v>7</v>
      </c>
      <c r="AC268" s="5">
        <v>0</v>
      </c>
      <c r="AD268" s="5" t="s">
        <v>172</v>
      </c>
      <c r="AE268" s="5"/>
      <c r="AF268" s="5"/>
      <c r="AG268" s="5"/>
      <c r="AH268" s="5"/>
      <c r="AI268" s="5"/>
      <c r="AJ268" s="5"/>
    </row>
    <row r="269" spans="1:36">
      <c r="A269" s="5" t="s">
        <v>7898</v>
      </c>
      <c r="B269" s="5" t="s">
        <v>6952</v>
      </c>
      <c r="C269" s="5">
        <v>1337</v>
      </c>
      <c r="D269" s="5">
        <v>60</v>
      </c>
      <c r="E269" s="5">
        <v>0</v>
      </c>
      <c r="F269" s="5">
        <v>0</v>
      </c>
      <c r="G269" s="5">
        <v>0</v>
      </c>
      <c r="H269" s="5">
        <v>0</v>
      </c>
      <c r="I269" s="5">
        <v>692949</v>
      </c>
      <c r="J269" s="5">
        <v>73535</v>
      </c>
      <c r="K269" s="5">
        <v>0</v>
      </c>
      <c r="L269" s="5">
        <v>0</v>
      </c>
      <c r="M269" s="5">
        <v>0</v>
      </c>
      <c r="N269" s="5">
        <v>0</v>
      </c>
      <c r="O269" s="5">
        <v>540</v>
      </c>
      <c r="P269" s="5">
        <v>3234</v>
      </c>
      <c r="Q269" s="5">
        <v>388995</v>
      </c>
      <c r="R269" s="5">
        <v>1139633</v>
      </c>
      <c r="S269" s="5">
        <v>52.97</v>
      </c>
      <c r="T269" s="5">
        <v>52.79</v>
      </c>
      <c r="U269" s="5">
        <v>704</v>
      </c>
      <c r="V269" s="5" t="s">
        <v>172</v>
      </c>
      <c r="W269" s="5">
        <v>591</v>
      </c>
      <c r="X269" s="5" t="s">
        <v>172</v>
      </c>
      <c r="Y269" s="5">
        <v>209</v>
      </c>
      <c r="Z269" s="5" t="s">
        <v>172</v>
      </c>
      <c r="AA269" s="5">
        <v>361</v>
      </c>
      <c r="AB269" s="5" t="s">
        <v>172</v>
      </c>
      <c r="AC269" s="5">
        <v>0</v>
      </c>
      <c r="AD269" s="5" t="s">
        <v>172</v>
      </c>
      <c r="AE269" s="5"/>
      <c r="AF269" s="5"/>
      <c r="AG269" s="5"/>
      <c r="AH269" s="5"/>
      <c r="AI269" s="5"/>
      <c r="AJ269" s="5"/>
    </row>
    <row r="270" spans="1:36">
      <c r="A270" s="5" t="s">
        <v>7899</v>
      </c>
      <c r="B270" s="5" t="s">
        <v>6956</v>
      </c>
      <c r="C270" s="5">
        <v>861</v>
      </c>
      <c r="D270" s="5">
        <v>8</v>
      </c>
      <c r="E270" s="5">
        <v>1</v>
      </c>
      <c r="F270" s="5">
        <v>0</v>
      </c>
      <c r="G270" s="5">
        <v>0</v>
      </c>
      <c r="H270" s="5">
        <v>0</v>
      </c>
      <c r="I270" s="5">
        <v>382023</v>
      </c>
      <c r="J270" s="5">
        <v>16598</v>
      </c>
      <c r="K270" s="5">
        <v>5277</v>
      </c>
      <c r="L270" s="5">
        <v>0</v>
      </c>
      <c r="M270" s="5">
        <v>0</v>
      </c>
      <c r="N270" s="5">
        <v>0</v>
      </c>
      <c r="O270" s="5">
        <v>183</v>
      </c>
      <c r="P270" s="5">
        <v>5277</v>
      </c>
      <c r="Q270" s="5">
        <v>126389</v>
      </c>
      <c r="R270" s="5">
        <v>1139633</v>
      </c>
      <c r="S270" s="5">
        <v>51.95</v>
      </c>
      <c r="T270" s="5">
        <v>52.79</v>
      </c>
      <c r="U270" s="5">
        <v>637</v>
      </c>
      <c r="V270" s="5" t="s">
        <v>172</v>
      </c>
      <c r="W270" s="5">
        <v>559</v>
      </c>
      <c r="X270" s="5" t="s">
        <v>172</v>
      </c>
      <c r="Y270" s="5">
        <v>71</v>
      </c>
      <c r="Z270" s="5" t="s">
        <v>172</v>
      </c>
      <c r="AA270" s="5">
        <v>124</v>
      </c>
      <c r="AB270" s="5" t="s">
        <v>172</v>
      </c>
      <c r="AC270" s="5">
        <v>0</v>
      </c>
      <c r="AD270" s="5" t="s">
        <v>172</v>
      </c>
      <c r="AE270" s="5"/>
      <c r="AF270" s="5"/>
      <c r="AG270" s="5"/>
      <c r="AH270" s="5"/>
      <c r="AI270" s="5"/>
      <c r="AJ270" s="5"/>
    </row>
    <row r="271" spans="1:36">
      <c r="A271" s="5" t="s">
        <v>7901</v>
      </c>
      <c r="B271" s="5" t="s">
        <v>6958</v>
      </c>
      <c r="C271" s="5">
        <v>79</v>
      </c>
      <c r="D271" s="5">
        <v>66</v>
      </c>
      <c r="E271" s="5">
        <v>48</v>
      </c>
      <c r="F271" s="5">
        <v>37</v>
      </c>
      <c r="G271" s="5">
        <v>17</v>
      </c>
      <c r="H271" s="5">
        <v>2</v>
      </c>
      <c r="I271" s="5">
        <v>1135924</v>
      </c>
      <c r="J271" s="5">
        <v>1126817</v>
      </c>
      <c r="K271" s="5">
        <v>1083274</v>
      </c>
      <c r="L271" s="5">
        <v>997674</v>
      </c>
      <c r="M271" s="5">
        <v>679099</v>
      </c>
      <c r="N271" s="5">
        <v>165612</v>
      </c>
      <c r="O271" s="5">
        <v>77</v>
      </c>
      <c r="P271" s="5">
        <v>95933</v>
      </c>
      <c r="Q271" s="5">
        <v>1135242</v>
      </c>
      <c r="R271" s="5">
        <v>1139633</v>
      </c>
      <c r="S271" s="5">
        <v>52.76</v>
      </c>
      <c r="T271" s="5">
        <v>52.79</v>
      </c>
      <c r="U271" s="5">
        <v>30730</v>
      </c>
      <c r="V271" s="5">
        <v>28198</v>
      </c>
      <c r="W271" s="5">
        <v>16773</v>
      </c>
      <c r="X271" s="5">
        <v>16773</v>
      </c>
      <c r="Y271" s="5">
        <v>13</v>
      </c>
      <c r="Z271" s="5">
        <v>14</v>
      </c>
      <c r="AA271" s="5">
        <v>26</v>
      </c>
      <c r="AB271" s="5">
        <v>26</v>
      </c>
      <c r="AC271" s="5">
        <v>0</v>
      </c>
      <c r="AD271" s="5" t="s">
        <v>172</v>
      </c>
      <c r="AE271" s="5"/>
      <c r="AF271" s="5"/>
      <c r="AG271" s="5"/>
      <c r="AH271" s="5"/>
      <c r="AI271" s="5"/>
      <c r="AJ271" s="5"/>
    </row>
    <row r="272" spans="1:36">
      <c r="A272" s="5" t="s">
        <v>7902</v>
      </c>
      <c r="B272" s="5" t="s">
        <v>6959</v>
      </c>
      <c r="C272" s="5">
        <v>19</v>
      </c>
      <c r="D272" s="5">
        <v>10</v>
      </c>
      <c r="E272" s="5">
        <v>9</v>
      </c>
      <c r="F272" s="5">
        <v>9</v>
      </c>
      <c r="G272" s="5">
        <v>8</v>
      </c>
      <c r="H272" s="5">
        <v>6</v>
      </c>
      <c r="I272" s="5">
        <v>1129159</v>
      </c>
      <c r="J272" s="5">
        <v>1122780</v>
      </c>
      <c r="K272" s="5">
        <v>1121758</v>
      </c>
      <c r="L272" s="5">
        <v>1121758</v>
      </c>
      <c r="M272" s="5">
        <v>1104985</v>
      </c>
      <c r="N272" s="5">
        <v>1022920</v>
      </c>
      <c r="O272" s="5">
        <v>17</v>
      </c>
      <c r="P272" s="5">
        <v>598904</v>
      </c>
      <c r="Q272" s="5">
        <v>1128361</v>
      </c>
      <c r="R272" s="5">
        <v>1139633</v>
      </c>
      <c r="S272" s="5">
        <v>52.75</v>
      </c>
      <c r="T272" s="5">
        <v>52.79</v>
      </c>
      <c r="U272" s="5">
        <v>598904</v>
      </c>
      <c r="V272" s="5">
        <v>598904</v>
      </c>
      <c r="W272" s="5">
        <v>78877</v>
      </c>
      <c r="X272" s="5">
        <v>78877</v>
      </c>
      <c r="Y272" s="5">
        <v>1</v>
      </c>
      <c r="Z272" s="5">
        <v>1</v>
      </c>
      <c r="AA272" s="5">
        <v>4</v>
      </c>
      <c r="AB272" s="5">
        <v>4</v>
      </c>
      <c r="AC272" s="5">
        <v>0</v>
      </c>
      <c r="AD272" s="5" t="s">
        <v>172</v>
      </c>
      <c r="AE272" s="5"/>
      <c r="AF272" s="5"/>
      <c r="AG272" s="5"/>
      <c r="AH272" s="5"/>
      <c r="AI272" s="5"/>
      <c r="AJ272" s="5"/>
    </row>
    <row r="273" spans="1:36">
      <c r="A273" s="5" t="s">
        <v>7903</v>
      </c>
      <c r="B273" s="5" t="s">
        <v>6960</v>
      </c>
      <c r="C273" s="5">
        <v>197</v>
      </c>
      <c r="D273" s="5">
        <v>158</v>
      </c>
      <c r="E273" s="5">
        <v>71</v>
      </c>
      <c r="F273" s="5">
        <v>34</v>
      </c>
      <c r="G273" s="5">
        <v>3</v>
      </c>
      <c r="H273" s="5">
        <v>0</v>
      </c>
      <c r="I273" s="5">
        <v>1150178</v>
      </c>
      <c r="J273" s="5">
        <v>1126804</v>
      </c>
      <c r="K273" s="5">
        <v>892608</v>
      </c>
      <c r="L273" s="5">
        <v>636130</v>
      </c>
      <c r="M273" s="5">
        <v>108769</v>
      </c>
      <c r="N273" s="5">
        <v>0</v>
      </c>
      <c r="O273" s="5">
        <v>183</v>
      </c>
      <c r="P273" s="5">
        <v>38977</v>
      </c>
      <c r="Q273" s="5">
        <v>1144908</v>
      </c>
      <c r="R273" s="5">
        <v>1139633</v>
      </c>
      <c r="S273" s="5">
        <v>52.76</v>
      </c>
      <c r="T273" s="5">
        <v>52.79</v>
      </c>
      <c r="U273" s="5">
        <v>11953</v>
      </c>
      <c r="V273" s="5">
        <v>12280</v>
      </c>
      <c r="W273" s="5">
        <v>5300</v>
      </c>
      <c r="X273" s="5">
        <v>5451</v>
      </c>
      <c r="Y273" s="5">
        <v>29</v>
      </c>
      <c r="Z273" s="5">
        <v>28</v>
      </c>
      <c r="AA273" s="5">
        <v>65</v>
      </c>
      <c r="AB273" s="5">
        <v>64</v>
      </c>
      <c r="AC273" s="5">
        <v>0</v>
      </c>
      <c r="AD273" s="5" t="s">
        <v>172</v>
      </c>
      <c r="AE273" s="5"/>
      <c r="AF273" s="5"/>
      <c r="AG273" s="5"/>
      <c r="AH273" s="5"/>
      <c r="AI273" s="5"/>
      <c r="AJ273" s="5"/>
    </row>
    <row r="274" spans="1:36">
      <c r="A274" s="5" t="s">
        <v>7904</v>
      </c>
      <c r="B274" s="5" t="s">
        <v>6961</v>
      </c>
      <c r="C274" s="5">
        <v>61</v>
      </c>
      <c r="D274" s="5">
        <v>51</v>
      </c>
      <c r="E274" s="5">
        <v>38</v>
      </c>
      <c r="F274" s="5">
        <v>29</v>
      </c>
      <c r="G274" s="5">
        <v>15</v>
      </c>
      <c r="H274" s="5">
        <v>5</v>
      </c>
      <c r="I274" s="5">
        <v>1133523</v>
      </c>
      <c r="J274" s="5">
        <v>1126594</v>
      </c>
      <c r="K274" s="5">
        <v>1085624</v>
      </c>
      <c r="L274" s="5">
        <v>1021893</v>
      </c>
      <c r="M274" s="5">
        <v>791043</v>
      </c>
      <c r="N274" s="5">
        <v>416525</v>
      </c>
      <c r="O274" s="5">
        <v>58</v>
      </c>
      <c r="P274" s="5">
        <v>114927</v>
      </c>
      <c r="Q274" s="5">
        <v>1132357</v>
      </c>
      <c r="R274" s="5">
        <v>1139633</v>
      </c>
      <c r="S274" s="5">
        <v>52.75</v>
      </c>
      <c r="T274" s="5">
        <v>52.79</v>
      </c>
      <c r="U274" s="5">
        <v>40336</v>
      </c>
      <c r="V274" s="5">
        <v>40336</v>
      </c>
      <c r="W274" s="5">
        <v>21286</v>
      </c>
      <c r="X274" s="5">
        <v>21286</v>
      </c>
      <c r="Y274" s="5">
        <v>9</v>
      </c>
      <c r="Z274" s="5">
        <v>9</v>
      </c>
      <c r="AA274" s="5">
        <v>18</v>
      </c>
      <c r="AB274" s="5">
        <v>18</v>
      </c>
      <c r="AC274" s="5">
        <v>0</v>
      </c>
      <c r="AD274" s="5" t="s">
        <v>172</v>
      </c>
      <c r="AE274" s="5"/>
      <c r="AF274" s="5"/>
      <c r="AG274" s="5"/>
      <c r="AH274" s="5"/>
      <c r="AI274" s="5"/>
      <c r="AJ274" s="5"/>
    </row>
    <row r="275" spans="1:36">
      <c r="A275" s="5" t="s">
        <v>7905</v>
      </c>
      <c r="B275" s="5" t="s">
        <v>6962</v>
      </c>
      <c r="C275" s="5">
        <v>1164</v>
      </c>
      <c r="D275" s="5">
        <v>440</v>
      </c>
      <c r="E275" s="5">
        <v>2</v>
      </c>
      <c r="F275" s="5">
        <v>0</v>
      </c>
      <c r="G275" s="5">
        <v>0</v>
      </c>
      <c r="H275" s="5">
        <v>0</v>
      </c>
      <c r="I275" s="5">
        <v>1180779</v>
      </c>
      <c r="J275" s="5">
        <v>749683</v>
      </c>
      <c r="K275" s="5">
        <v>10980</v>
      </c>
      <c r="L275" s="5">
        <v>0</v>
      </c>
      <c r="M275" s="5">
        <v>0</v>
      </c>
      <c r="N275" s="5">
        <v>0</v>
      </c>
      <c r="O275" s="5">
        <v>882</v>
      </c>
      <c r="P275" s="5">
        <v>5696</v>
      </c>
      <c r="Q275" s="5">
        <v>1070897</v>
      </c>
      <c r="R275" s="5">
        <v>1139633</v>
      </c>
      <c r="S275" s="5">
        <v>52.82</v>
      </c>
      <c r="T275" s="5">
        <v>52.79</v>
      </c>
      <c r="U275" s="5">
        <v>1358</v>
      </c>
      <c r="V275" s="5">
        <v>1297</v>
      </c>
      <c r="W275" s="5">
        <v>925</v>
      </c>
      <c r="X275" s="5">
        <v>834</v>
      </c>
      <c r="Y275" s="5">
        <v>257</v>
      </c>
      <c r="Z275" s="5">
        <v>283</v>
      </c>
      <c r="AA275" s="5">
        <v>496</v>
      </c>
      <c r="AB275" s="5">
        <v>554</v>
      </c>
      <c r="AC275" s="5">
        <v>0</v>
      </c>
      <c r="AD275" s="5" t="s">
        <v>172</v>
      </c>
      <c r="AE275" s="5"/>
      <c r="AF275" s="5"/>
      <c r="AG275" s="5"/>
      <c r="AH275" s="5"/>
      <c r="AI275" s="5"/>
      <c r="AJ275" s="5"/>
    </row>
    <row r="276" spans="1:36">
      <c r="A276" s="5" t="s">
        <v>7915</v>
      </c>
      <c r="B276" s="5" t="s">
        <v>6971</v>
      </c>
      <c r="C276" s="5">
        <v>55</v>
      </c>
      <c r="D276" s="5">
        <v>41</v>
      </c>
      <c r="E276" s="5">
        <v>34</v>
      </c>
      <c r="F276" s="5">
        <v>30</v>
      </c>
      <c r="G276" s="5">
        <v>16</v>
      </c>
      <c r="H276" s="5">
        <v>7</v>
      </c>
      <c r="I276" s="5">
        <v>1136647</v>
      </c>
      <c r="J276" s="5">
        <v>1127774</v>
      </c>
      <c r="K276" s="5">
        <v>1112881</v>
      </c>
      <c r="L276" s="5">
        <v>1086498</v>
      </c>
      <c r="M276" s="5">
        <v>855547</v>
      </c>
      <c r="N276" s="5">
        <v>547625</v>
      </c>
      <c r="O276" s="5">
        <v>49</v>
      </c>
      <c r="P276" s="5">
        <v>127242</v>
      </c>
      <c r="Q276" s="5">
        <v>1134388</v>
      </c>
      <c r="R276" s="5">
        <v>1139633</v>
      </c>
      <c r="S276" s="5">
        <v>52.75</v>
      </c>
      <c r="T276" s="5">
        <v>52.79</v>
      </c>
      <c r="U276" s="5">
        <v>44529</v>
      </c>
      <c r="V276" s="5">
        <v>44529</v>
      </c>
      <c r="W276" s="5">
        <v>26559</v>
      </c>
      <c r="X276" s="5">
        <v>26559</v>
      </c>
      <c r="Y276" s="5">
        <v>8</v>
      </c>
      <c r="Z276" s="5">
        <v>8</v>
      </c>
      <c r="AA276" s="5">
        <v>16</v>
      </c>
      <c r="AB276" s="5">
        <v>16</v>
      </c>
      <c r="AC276" s="5">
        <v>0</v>
      </c>
      <c r="AD276" s="5" t="s">
        <v>172</v>
      </c>
      <c r="AE276" s="5"/>
      <c r="AF276" s="5"/>
      <c r="AG276" s="5"/>
      <c r="AH276" s="5"/>
      <c r="AI276" s="5"/>
      <c r="AJ276" s="5"/>
    </row>
    <row r="277" spans="1:36">
      <c r="A277" s="5" t="s">
        <v>7906</v>
      </c>
      <c r="B277" s="5" t="s">
        <v>6963</v>
      </c>
      <c r="C277" s="5">
        <v>53</v>
      </c>
      <c r="D277" s="5">
        <v>43</v>
      </c>
      <c r="E277" s="5">
        <v>28</v>
      </c>
      <c r="F277" s="5">
        <v>21</v>
      </c>
      <c r="G277" s="5">
        <v>16</v>
      </c>
      <c r="H277" s="5">
        <v>7</v>
      </c>
      <c r="I277" s="5">
        <v>1132648</v>
      </c>
      <c r="J277" s="5">
        <v>1125639</v>
      </c>
      <c r="K277" s="5">
        <v>1088272</v>
      </c>
      <c r="L277" s="5">
        <v>1035693</v>
      </c>
      <c r="M277" s="5">
        <v>951375</v>
      </c>
      <c r="N277" s="5">
        <v>617993</v>
      </c>
      <c r="O277" s="5">
        <v>51</v>
      </c>
      <c r="P277" s="5">
        <v>130593</v>
      </c>
      <c r="Q277" s="5">
        <v>1131850</v>
      </c>
      <c r="R277" s="5">
        <v>1139633</v>
      </c>
      <c r="S277" s="5">
        <v>52.75</v>
      </c>
      <c r="T277" s="5">
        <v>52.79</v>
      </c>
      <c r="U277" s="5">
        <v>65608</v>
      </c>
      <c r="V277" s="5">
        <v>50253</v>
      </c>
      <c r="W277" s="5">
        <v>31622</v>
      </c>
      <c r="X277" s="5">
        <v>31622</v>
      </c>
      <c r="Y277" s="5">
        <v>6</v>
      </c>
      <c r="Z277" s="5">
        <v>7</v>
      </c>
      <c r="AA277" s="5">
        <v>13</v>
      </c>
      <c r="AB277" s="5">
        <v>13</v>
      </c>
      <c r="AC277" s="5">
        <v>0</v>
      </c>
      <c r="AD277" s="5" t="s">
        <v>172</v>
      </c>
      <c r="AE277" s="5"/>
      <c r="AF277" s="5"/>
      <c r="AG277" s="5"/>
      <c r="AH277" s="5"/>
      <c r="AI277" s="5"/>
      <c r="AJ277" s="5"/>
    </row>
    <row r="278" spans="1:36">
      <c r="A278" s="5" t="s">
        <v>7907</v>
      </c>
      <c r="B278" s="5" t="s">
        <v>6964</v>
      </c>
      <c r="C278" s="5">
        <v>30</v>
      </c>
      <c r="D278" s="5">
        <v>19</v>
      </c>
      <c r="E278" s="5">
        <v>16</v>
      </c>
      <c r="F278" s="5">
        <v>14</v>
      </c>
      <c r="G278" s="5">
        <v>9</v>
      </c>
      <c r="H278" s="5">
        <v>6</v>
      </c>
      <c r="I278" s="5">
        <v>1130377</v>
      </c>
      <c r="J278" s="5">
        <v>1122591</v>
      </c>
      <c r="K278" s="5">
        <v>1114249</v>
      </c>
      <c r="L278" s="5">
        <v>1099527</v>
      </c>
      <c r="M278" s="5">
        <v>1017317</v>
      </c>
      <c r="N278" s="5">
        <v>899242</v>
      </c>
      <c r="O278" s="5">
        <v>28</v>
      </c>
      <c r="P278" s="5">
        <v>302897</v>
      </c>
      <c r="Q278" s="5">
        <v>1129579</v>
      </c>
      <c r="R278" s="5">
        <v>1139633</v>
      </c>
      <c r="S278" s="5">
        <v>52.75</v>
      </c>
      <c r="T278" s="5">
        <v>52.79</v>
      </c>
      <c r="U278" s="5">
        <v>138444</v>
      </c>
      <c r="V278" s="5">
        <v>138444</v>
      </c>
      <c r="W278" s="5">
        <v>67725</v>
      </c>
      <c r="X278" s="5">
        <v>67725</v>
      </c>
      <c r="Y278" s="5">
        <v>3</v>
      </c>
      <c r="Z278" s="5">
        <v>3</v>
      </c>
      <c r="AA278" s="5">
        <v>6</v>
      </c>
      <c r="AB278" s="5">
        <v>6</v>
      </c>
      <c r="AC278" s="5">
        <v>0</v>
      </c>
      <c r="AD278" s="5" t="s">
        <v>172</v>
      </c>
      <c r="AE278" s="5"/>
      <c r="AF278" s="5"/>
      <c r="AG278" s="5"/>
      <c r="AH278" s="5"/>
      <c r="AI278" s="5"/>
      <c r="AJ278" s="5"/>
    </row>
    <row r="279" spans="1:36">
      <c r="A279" s="5" t="s">
        <v>7908</v>
      </c>
      <c r="B279" s="5" t="s">
        <v>8606</v>
      </c>
      <c r="C279" s="5">
        <v>50</v>
      </c>
      <c r="D279" s="5">
        <v>38</v>
      </c>
      <c r="E279" s="5">
        <v>34</v>
      </c>
      <c r="F279" s="5">
        <v>30</v>
      </c>
      <c r="G279" s="5">
        <v>17</v>
      </c>
      <c r="H279" s="5">
        <v>8</v>
      </c>
      <c r="I279" s="5">
        <v>1132815</v>
      </c>
      <c r="J279" s="5">
        <v>1124346</v>
      </c>
      <c r="K279" s="5">
        <v>1109824</v>
      </c>
      <c r="L279" s="5">
        <v>1082365</v>
      </c>
      <c r="M279" s="5">
        <v>871721</v>
      </c>
      <c r="N279" s="5">
        <v>560757</v>
      </c>
      <c r="O279" s="5">
        <v>47</v>
      </c>
      <c r="P279" s="5">
        <v>120901</v>
      </c>
      <c r="Q279" s="5">
        <v>1131598</v>
      </c>
      <c r="R279" s="5">
        <v>1139633</v>
      </c>
      <c r="S279" s="5">
        <v>52.74</v>
      </c>
      <c r="T279" s="5">
        <v>52.79</v>
      </c>
      <c r="U279" s="5">
        <v>47898</v>
      </c>
      <c r="V279" s="5">
        <v>47898</v>
      </c>
      <c r="W279" s="5">
        <v>25721</v>
      </c>
      <c r="X279" s="5">
        <v>25721</v>
      </c>
      <c r="Y279" s="5">
        <v>9</v>
      </c>
      <c r="Z279" s="5">
        <v>9</v>
      </c>
      <c r="AA279" s="5">
        <v>17</v>
      </c>
      <c r="AB279" s="5">
        <v>17</v>
      </c>
      <c r="AC279" s="5">
        <v>0</v>
      </c>
      <c r="AD279" s="5" t="s">
        <v>172</v>
      </c>
      <c r="AE279" s="5"/>
      <c r="AF279" s="5"/>
      <c r="AG279" s="5"/>
      <c r="AH279" s="5"/>
      <c r="AI279" s="5"/>
      <c r="AJ279" s="5"/>
    </row>
    <row r="280" spans="1:36">
      <c r="A280" s="5" t="s">
        <v>7909</v>
      </c>
      <c r="B280" s="5" t="s">
        <v>6965</v>
      </c>
      <c r="C280" s="5">
        <v>21</v>
      </c>
      <c r="D280" s="5">
        <v>10</v>
      </c>
      <c r="E280" s="5">
        <v>8</v>
      </c>
      <c r="F280" s="5">
        <v>8</v>
      </c>
      <c r="G280" s="5">
        <v>7</v>
      </c>
      <c r="H280" s="5">
        <v>6</v>
      </c>
      <c r="I280" s="5">
        <v>1134704</v>
      </c>
      <c r="J280" s="5">
        <v>1127561</v>
      </c>
      <c r="K280" s="5">
        <v>1122163</v>
      </c>
      <c r="L280" s="5">
        <v>1122163</v>
      </c>
      <c r="M280" s="5">
        <v>1105392</v>
      </c>
      <c r="N280" s="5">
        <v>1069327</v>
      </c>
      <c r="O280" s="5">
        <v>17</v>
      </c>
      <c r="P280" s="5">
        <v>392730</v>
      </c>
      <c r="Q280" s="5">
        <v>1133284</v>
      </c>
      <c r="R280" s="5">
        <v>1139633</v>
      </c>
      <c r="S280" s="5">
        <v>52.75</v>
      </c>
      <c r="T280" s="5">
        <v>52.79</v>
      </c>
      <c r="U280" s="5">
        <v>170634</v>
      </c>
      <c r="V280" s="5">
        <v>170634</v>
      </c>
      <c r="W280" s="5">
        <v>140367</v>
      </c>
      <c r="X280" s="5">
        <v>140367</v>
      </c>
      <c r="Y280" s="5">
        <v>3</v>
      </c>
      <c r="Z280" s="5">
        <v>3</v>
      </c>
      <c r="AA280" s="5">
        <v>4</v>
      </c>
      <c r="AB280" s="5">
        <v>4</v>
      </c>
      <c r="AC280" s="5">
        <v>0</v>
      </c>
      <c r="AD280" s="5" t="s">
        <v>172</v>
      </c>
      <c r="AE280" s="5"/>
      <c r="AF280" s="5"/>
      <c r="AG280" s="5"/>
      <c r="AH280" s="5"/>
      <c r="AI280" s="5"/>
      <c r="AJ280" s="5"/>
    </row>
    <row r="281" spans="1:36">
      <c r="A281" s="5" t="s">
        <v>7910</v>
      </c>
      <c r="B281" s="5" t="s">
        <v>6966</v>
      </c>
      <c r="C281" s="5">
        <v>42</v>
      </c>
      <c r="D281" s="5">
        <v>35</v>
      </c>
      <c r="E281" s="5">
        <v>30</v>
      </c>
      <c r="F281" s="5">
        <v>28</v>
      </c>
      <c r="G281" s="5">
        <v>18</v>
      </c>
      <c r="H281" s="5">
        <v>6</v>
      </c>
      <c r="I281" s="5">
        <v>1131287</v>
      </c>
      <c r="J281" s="5">
        <v>1126492</v>
      </c>
      <c r="K281" s="5">
        <v>1111640</v>
      </c>
      <c r="L281" s="5">
        <v>1098518</v>
      </c>
      <c r="M281" s="5">
        <v>920692</v>
      </c>
      <c r="N281" s="5">
        <v>530185</v>
      </c>
      <c r="O281" s="5">
        <v>40</v>
      </c>
      <c r="P281" s="5">
        <v>160463</v>
      </c>
      <c r="Q281" s="5">
        <v>1130489</v>
      </c>
      <c r="R281" s="5">
        <v>1139633</v>
      </c>
      <c r="S281" s="5">
        <v>52.75</v>
      </c>
      <c r="T281" s="5">
        <v>52.79</v>
      </c>
      <c r="U281" s="5">
        <v>43543</v>
      </c>
      <c r="V281" s="5">
        <v>43543</v>
      </c>
      <c r="W281" s="5">
        <v>27539</v>
      </c>
      <c r="X281" s="5">
        <v>27539</v>
      </c>
      <c r="Y281" s="5">
        <v>7</v>
      </c>
      <c r="Z281" s="5">
        <v>7</v>
      </c>
      <c r="AA281" s="5">
        <v>16</v>
      </c>
      <c r="AB281" s="5">
        <v>16</v>
      </c>
      <c r="AC281" s="5">
        <v>0</v>
      </c>
      <c r="AD281" s="5" t="s">
        <v>172</v>
      </c>
      <c r="AE281" s="5"/>
      <c r="AF281" s="5"/>
      <c r="AG281" s="5"/>
      <c r="AH281" s="5"/>
      <c r="AI281" s="5"/>
      <c r="AJ281" s="5"/>
    </row>
    <row r="282" spans="1:36">
      <c r="A282" s="5" t="s">
        <v>7911</v>
      </c>
      <c r="B282" s="5" t="s">
        <v>6968</v>
      </c>
      <c r="C282" s="5">
        <v>1179</v>
      </c>
      <c r="D282" s="5">
        <v>43</v>
      </c>
      <c r="E282" s="5">
        <v>0</v>
      </c>
      <c r="F282" s="5">
        <v>0</v>
      </c>
      <c r="G282" s="5">
        <v>0</v>
      </c>
      <c r="H282" s="5">
        <v>0</v>
      </c>
      <c r="I282" s="5">
        <v>583215</v>
      </c>
      <c r="J282" s="5">
        <v>52882</v>
      </c>
      <c r="K282" s="5">
        <v>0</v>
      </c>
      <c r="L282" s="5">
        <v>0</v>
      </c>
      <c r="M282" s="5">
        <v>0</v>
      </c>
      <c r="N282" s="5">
        <v>0</v>
      </c>
      <c r="O282" s="5">
        <v>413</v>
      </c>
      <c r="P282" s="5">
        <v>2105</v>
      </c>
      <c r="Q282" s="5">
        <v>290251</v>
      </c>
      <c r="R282" s="5">
        <v>1139633</v>
      </c>
      <c r="S282" s="5">
        <v>53</v>
      </c>
      <c r="T282" s="5">
        <v>52.79</v>
      </c>
      <c r="U282" s="5">
        <v>667</v>
      </c>
      <c r="V282" s="5" t="s">
        <v>172</v>
      </c>
      <c r="W282" s="5">
        <v>567</v>
      </c>
      <c r="X282" s="5" t="s">
        <v>172</v>
      </c>
      <c r="Y282" s="5">
        <v>160</v>
      </c>
      <c r="Z282" s="5" t="s">
        <v>172</v>
      </c>
      <c r="AA282" s="5">
        <v>278</v>
      </c>
      <c r="AB282" s="5" t="s">
        <v>172</v>
      </c>
      <c r="AC282" s="5">
        <v>0</v>
      </c>
      <c r="AD282" s="5" t="s">
        <v>172</v>
      </c>
      <c r="AE282" s="5"/>
      <c r="AF282" s="5"/>
      <c r="AG282" s="5"/>
      <c r="AH282" s="5"/>
      <c r="AI282" s="5"/>
      <c r="AJ282" s="5"/>
    </row>
    <row r="283" spans="1:36">
      <c r="A283" s="5" t="s">
        <v>7912</v>
      </c>
      <c r="B283" s="5" t="s">
        <v>8607</v>
      </c>
      <c r="C283" s="5">
        <v>76</v>
      </c>
      <c r="D283" s="5">
        <v>59</v>
      </c>
      <c r="E283" s="5">
        <v>53</v>
      </c>
      <c r="F283" s="5">
        <v>34</v>
      </c>
      <c r="G283" s="5">
        <v>17</v>
      </c>
      <c r="H283" s="5">
        <v>5</v>
      </c>
      <c r="I283" s="5">
        <v>1136108</v>
      </c>
      <c r="J283" s="5">
        <v>1124241</v>
      </c>
      <c r="K283" s="5">
        <v>1107498</v>
      </c>
      <c r="L283" s="5">
        <v>974226</v>
      </c>
      <c r="M283" s="5">
        <v>742014</v>
      </c>
      <c r="N283" s="5">
        <v>317005</v>
      </c>
      <c r="O283" s="5">
        <v>74</v>
      </c>
      <c r="P283" s="5">
        <v>68443</v>
      </c>
      <c r="Q283" s="5">
        <v>1135310</v>
      </c>
      <c r="R283" s="5">
        <v>1139633</v>
      </c>
      <c r="S283" s="5">
        <v>52.75</v>
      </c>
      <c r="T283" s="5">
        <v>52.79</v>
      </c>
      <c r="U283" s="5">
        <v>34593</v>
      </c>
      <c r="V283" s="5">
        <v>34593</v>
      </c>
      <c r="W283" s="5">
        <v>15401</v>
      </c>
      <c r="X283" s="5">
        <v>14472</v>
      </c>
      <c r="Y283" s="5">
        <v>12</v>
      </c>
      <c r="Z283" s="5">
        <v>12</v>
      </c>
      <c r="AA283" s="5">
        <v>24</v>
      </c>
      <c r="AB283" s="5">
        <v>25</v>
      </c>
      <c r="AC283" s="5">
        <v>0</v>
      </c>
      <c r="AD283" s="5" t="s">
        <v>172</v>
      </c>
      <c r="AE283" s="5"/>
      <c r="AF283" s="5"/>
      <c r="AG283" s="5"/>
      <c r="AH283" s="5"/>
      <c r="AI283" s="5"/>
      <c r="AJ283" s="5"/>
    </row>
    <row r="284" spans="1:36">
      <c r="A284" s="5" t="s">
        <v>7913</v>
      </c>
      <c r="B284" s="5" t="s">
        <v>6969</v>
      </c>
      <c r="C284" s="5">
        <v>572</v>
      </c>
      <c r="D284" s="5">
        <v>373</v>
      </c>
      <c r="E284" s="5">
        <v>46</v>
      </c>
      <c r="F284" s="5">
        <v>4</v>
      </c>
      <c r="G284" s="5">
        <v>0</v>
      </c>
      <c r="H284" s="5">
        <v>0</v>
      </c>
      <c r="I284" s="5">
        <v>1178800</v>
      </c>
      <c r="J284" s="5">
        <v>1049275</v>
      </c>
      <c r="K284" s="5">
        <v>312139</v>
      </c>
      <c r="L284" s="5">
        <v>46047</v>
      </c>
      <c r="M284" s="5">
        <v>0</v>
      </c>
      <c r="N284" s="5">
        <v>0</v>
      </c>
      <c r="O284" s="5">
        <v>517</v>
      </c>
      <c r="P284" s="5">
        <v>12785</v>
      </c>
      <c r="Q284" s="5">
        <v>1156777</v>
      </c>
      <c r="R284" s="5">
        <v>1139633</v>
      </c>
      <c r="S284" s="5">
        <v>52.72</v>
      </c>
      <c r="T284" s="5">
        <v>52.79</v>
      </c>
      <c r="U284" s="5">
        <v>3251</v>
      </c>
      <c r="V284" s="5">
        <v>3277</v>
      </c>
      <c r="W284" s="5">
        <v>1701</v>
      </c>
      <c r="X284" s="5">
        <v>1748</v>
      </c>
      <c r="Y284" s="5">
        <v>113</v>
      </c>
      <c r="Z284" s="5">
        <v>111</v>
      </c>
      <c r="AA284" s="5">
        <v>236</v>
      </c>
      <c r="AB284" s="5">
        <v>229</v>
      </c>
      <c r="AC284" s="5">
        <v>0</v>
      </c>
      <c r="AD284" s="5" t="s">
        <v>172</v>
      </c>
      <c r="AE284" s="5"/>
      <c r="AF284" s="5"/>
      <c r="AG284" s="5"/>
      <c r="AH284" s="5"/>
      <c r="AI284" s="5"/>
      <c r="AJ284" s="5"/>
    </row>
    <row r="285" spans="1:36">
      <c r="A285" s="5" t="s">
        <v>7914</v>
      </c>
      <c r="B285" s="5" t="s">
        <v>6970</v>
      </c>
      <c r="C285" s="5">
        <v>29</v>
      </c>
      <c r="D285" s="5">
        <v>20</v>
      </c>
      <c r="E285" s="5">
        <v>15</v>
      </c>
      <c r="F285" s="5">
        <v>14</v>
      </c>
      <c r="G285" s="5">
        <v>9</v>
      </c>
      <c r="H285" s="5">
        <v>7</v>
      </c>
      <c r="I285" s="5">
        <v>1135337</v>
      </c>
      <c r="J285" s="5">
        <v>1128958</v>
      </c>
      <c r="K285" s="5">
        <v>1116511</v>
      </c>
      <c r="L285" s="5">
        <v>1111090</v>
      </c>
      <c r="M285" s="5">
        <v>1022009</v>
      </c>
      <c r="N285" s="5">
        <v>954802</v>
      </c>
      <c r="O285" s="5">
        <v>27</v>
      </c>
      <c r="P285" s="5">
        <v>280161</v>
      </c>
      <c r="Q285" s="5">
        <v>1134539</v>
      </c>
      <c r="R285" s="5">
        <v>1139633</v>
      </c>
      <c r="S285" s="5">
        <v>52.75</v>
      </c>
      <c r="T285" s="5">
        <v>52.79</v>
      </c>
      <c r="U285" s="5">
        <v>110926</v>
      </c>
      <c r="V285" s="5">
        <v>110926</v>
      </c>
      <c r="W285" s="5">
        <v>99413</v>
      </c>
      <c r="X285" s="5">
        <v>99413</v>
      </c>
      <c r="Y285" s="5">
        <v>4</v>
      </c>
      <c r="Z285" s="5">
        <v>4</v>
      </c>
      <c r="AA285" s="5">
        <v>6</v>
      </c>
      <c r="AB285" s="5">
        <v>6</v>
      </c>
      <c r="AC285" s="5">
        <v>0</v>
      </c>
      <c r="AD285" s="5" t="s">
        <v>172</v>
      </c>
      <c r="AE285" s="5"/>
      <c r="AF285" s="5"/>
      <c r="AG285" s="5"/>
      <c r="AH285" s="5"/>
      <c r="AI285" s="5"/>
      <c r="AJ285" s="5"/>
    </row>
    <row r="286" spans="1:36">
      <c r="A286" s="5" t="s">
        <v>7925</v>
      </c>
      <c r="B286" s="5" t="s">
        <v>6981</v>
      </c>
      <c r="C286" s="5">
        <v>217</v>
      </c>
      <c r="D286" s="5">
        <v>180</v>
      </c>
      <c r="E286" s="5">
        <v>78</v>
      </c>
      <c r="F286" s="5">
        <v>34</v>
      </c>
      <c r="G286" s="5">
        <v>1</v>
      </c>
      <c r="H286" s="5">
        <v>0</v>
      </c>
      <c r="I286" s="5">
        <v>1149900</v>
      </c>
      <c r="J286" s="5">
        <v>1124682</v>
      </c>
      <c r="K286" s="5">
        <v>847798</v>
      </c>
      <c r="L286" s="5">
        <v>537535</v>
      </c>
      <c r="M286" s="5">
        <v>37469</v>
      </c>
      <c r="N286" s="5">
        <v>0</v>
      </c>
      <c r="O286" s="5">
        <v>208</v>
      </c>
      <c r="P286" s="5">
        <v>37469</v>
      </c>
      <c r="Q286" s="5">
        <v>1146409</v>
      </c>
      <c r="R286" s="5">
        <v>1139633</v>
      </c>
      <c r="S286" s="5">
        <v>52.74</v>
      </c>
      <c r="T286" s="5">
        <v>52.79</v>
      </c>
      <c r="U286" s="5">
        <v>8890</v>
      </c>
      <c r="V286" s="5">
        <v>8890</v>
      </c>
      <c r="W286" s="5">
        <v>4823</v>
      </c>
      <c r="X286" s="5">
        <v>4963</v>
      </c>
      <c r="Y286" s="5">
        <v>38</v>
      </c>
      <c r="Z286" s="5">
        <v>38</v>
      </c>
      <c r="AA286" s="5">
        <v>81</v>
      </c>
      <c r="AB286" s="5">
        <v>80</v>
      </c>
      <c r="AC286" s="5">
        <v>0</v>
      </c>
      <c r="AD286" s="5" t="s">
        <v>172</v>
      </c>
      <c r="AE286" s="5"/>
      <c r="AF286" s="5"/>
      <c r="AG286" s="5"/>
      <c r="AH286" s="5"/>
      <c r="AI286" s="5"/>
      <c r="AJ286" s="5"/>
    </row>
    <row r="287" spans="1:36">
      <c r="A287" s="5" t="s">
        <v>7916</v>
      </c>
      <c r="B287" s="5" t="s">
        <v>6972</v>
      </c>
      <c r="C287" s="5">
        <v>224</v>
      </c>
      <c r="D287" s="5">
        <v>188</v>
      </c>
      <c r="E287" s="5">
        <v>85</v>
      </c>
      <c r="F287" s="5">
        <v>26</v>
      </c>
      <c r="G287" s="5">
        <v>2</v>
      </c>
      <c r="H287" s="5">
        <v>0</v>
      </c>
      <c r="I287" s="5">
        <v>1150130</v>
      </c>
      <c r="J287" s="5">
        <v>1126709</v>
      </c>
      <c r="K287" s="5">
        <v>827551</v>
      </c>
      <c r="L287" s="5">
        <v>407590</v>
      </c>
      <c r="M287" s="5">
        <v>54833</v>
      </c>
      <c r="N287" s="5">
        <v>0</v>
      </c>
      <c r="O287" s="5">
        <v>213</v>
      </c>
      <c r="P287" s="5">
        <v>29432</v>
      </c>
      <c r="Q287" s="5">
        <v>1145811</v>
      </c>
      <c r="R287" s="5">
        <v>1139633</v>
      </c>
      <c r="S287" s="5">
        <v>52.75</v>
      </c>
      <c r="T287" s="5">
        <v>52.79</v>
      </c>
      <c r="U287" s="5">
        <v>8086</v>
      </c>
      <c r="V287" s="5">
        <v>8133</v>
      </c>
      <c r="W287" s="5">
        <v>4788</v>
      </c>
      <c r="X287" s="5">
        <v>4803</v>
      </c>
      <c r="Y287" s="5">
        <v>45</v>
      </c>
      <c r="Z287" s="5">
        <v>44</v>
      </c>
      <c r="AA287" s="5">
        <v>92</v>
      </c>
      <c r="AB287" s="5">
        <v>91</v>
      </c>
      <c r="AC287" s="5">
        <v>0</v>
      </c>
      <c r="AD287" s="5" t="s">
        <v>172</v>
      </c>
      <c r="AE287" s="5"/>
      <c r="AF287" s="5"/>
      <c r="AG287" s="5"/>
      <c r="AH287" s="5"/>
      <c r="AI287" s="5"/>
      <c r="AJ287" s="5"/>
    </row>
    <row r="288" spans="1:36">
      <c r="A288" s="5" t="s">
        <v>7917</v>
      </c>
      <c r="B288" s="5" t="s">
        <v>6973</v>
      </c>
      <c r="C288" s="5">
        <v>51</v>
      </c>
      <c r="D288" s="5">
        <v>40</v>
      </c>
      <c r="E288" s="5">
        <v>34</v>
      </c>
      <c r="F288" s="5">
        <v>27</v>
      </c>
      <c r="G288" s="5">
        <v>15</v>
      </c>
      <c r="H288" s="5">
        <v>7</v>
      </c>
      <c r="I288" s="5">
        <v>1133176</v>
      </c>
      <c r="J288" s="5">
        <v>1126368</v>
      </c>
      <c r="K288" s="5">
        <v>1112593</v>
      </c>
      <c r="L288" s="5">
        <v>1060488</v>
      </c>
      <c r="M288" s="5">
        <v>863095</v>
      </c>
      <c r="N288" s="5">
        <v>570189</v>
      </c>
      <c r="O288" s="5">
        <v>47</v>
      </c>
      <c r="P288" s="5">
        <v>113642</v>
      </c>
      <c r="Q288" s="5">
        <v>1131711</v>
      </c>
      <c r="R288" s="5">
        <v>1139633</v>
      </c>
      <c r="S288" s="5">
        <v>52.74</v>
      </c>
      <c r="T288" s="5">
        <v>52.79</v>
      </c>
      <c r="U288" s="5">
        <v>56650</v>
      </c>
      <c r="V288" s="5">
        <v>56650</v>
      </c>
      <c r="W288" s="5">
        <v>27639</v>
      </c>
      <c r="X288" s="5">
        <v>27639</v>
      </c>
      <c r="Y288" s="5">
        <v>7</v>
      </c>
      <c r="Z288" s="5">
        <v>7</v>
      </c>
      <c r="AA288" s="5">
        <v>15</v>
      </c>
      <c r="AB288" s="5">
        <v>15</v>
      </c>
      <c r="AC288" s="5">
        <v>0</v>
      </c>
      <c r="AD288" s="5" t="s">
        <v>172</v>
      </c>
      <c r="AE288" s="5"/>
      <c r="AF288" s="5"/>
      <c r="AG288" s="5"/>
      <c r="AH288" s="5"/>
      <c r="AI288" s="5"/>
      <c r="AJ288" s="5"/>
    </row>
    <row r="289" spans="1:36">
      <c r="A289" s="5" t="s">
        <v>7918</v>
      </c>
      <c r="B289" s="5" t="s">
        <v>6974</v>
      </c>
      <c r="C289" s="5">
        <v>365</v>
      </c>
      <c r="D289" s="5">
        <v>265</v>
      </c>
      <c r="E289" s="5">
        <v>68</v>
      </c>
      <c r="F289" s="5">
        <v>16</v>
      </c>
      <c r="G289" s="5">
        <v>0</v>
      </c>
      <c r="H289" s="5">
        <v>0</v>
      </c>
      <c r="I289" s="5">
        <v>1163311</v>
      </c>
      <c r="J289" s="5">
        <v>1099101</v>
      </c>
      <c r="K289" s="5">
        <v>594189</v>
      </c>
      <c r="L289" s="5">
        <v>211020</v>
      </c>
      <c r="M289" s="5">
        <v>0</v>
      </c>
      <c r="N289" s="5">
        <v>0</v>
      </c>
      <c r="O289" s="5">
        <v>335</v>
      </c>
      <c r="P289" s="5">
        <v>18541</v>
      </c>
      <c r="Q289" s="5">
        <v>1151237</v>
      </c>
      <c r="R289" s="5">
        <v>1139633</v>
      </c>
      <c r="S289" s="5">
        <v>52.74</v>
      </c>
      <c r="T289" s="5">
        <v>52.79</v>
      </c>
      <c r="U289" s="5">
        <v>5286</v>
      </c>
      <c r="V289" s="5">
        <v>5479</v>
      </c>
      <c r="W289" s="5">
        <v>3098</v>
      </c>
      <c r="X289" s="5">
        <v>3177</v>
      </c>
      <c r="Y289" s="5">
        <v>65</v>
      </c>
      <c r="Z289" s="5">
        <v>64</v>
      </c>
      <c r="AA289" s="5">
        <v>137</v>
      </c>
      <c r="AB289" s="5">
        <v>134</v>
      </c>
      <c r="AC289" s="5">
        <v>0</v>
      </c>
      <c r="AD289" s="5" t="s">
        <v>172</v>
      </c>
      <c r="AE289" s="5"/>
      <c r="AF289" s="5"/>
      <c r="AG289" s="5"/>
      <c r="AH289" s="5"/>
      <c r="AI289" s="5"/>
      <c r="AJ289" s="5"/>
    </row>
    <row r="290" spans="1:36">
      <c r="A290" s="5" t="s">
        <v>7919</v>
      </c>
      <c r="B290" s="5" t="s">
        <v>6975</v>
      </c>
      <c r="C290" s="5">
        <v>1054</v>
      </c>
      <c r="D290" s="5">
        <v>11</v>
      </c>
      <c r="E290" s="5">
        <v>0</v>
      </c>
      <c r="F290" s="5">
        <v>0</v>
      </c>
      <c r="G290" s="5">
        <v>0</v>
      </c>
      <c r="H290" s="5">
        <v>0</v>
      </c>
      <c r="I290" s="5">
        <v>473987</v>
      </c>
      <c r="J290" s="5">
        <v>12471</v>
      </c>
      <c r="K290" s="5">
        <v>0</v>
      </c>
      <c r="L290" s="5">
        <v>0</v>
      </c>
      <c r="M290" s="5">
        <v>0</v>
      </c>
      <c r="N290" s="5">
        <v>0</v>
      </c>
      <c r="O290" s="5">
        <v>264</v>
      </c>
      <c r="P290" s="5">
        <v>1410</v>
      </c>
      <c r="Q290" s="5">
        <v>174055</v>
      </c>
      <c r="R290" s="5">
        <v>1139633</v>
      </c>
      <c r="S290" s="5">
        <v>53.18</v>
      </c>
      <c r="T290" s="5">
        <v>52.79</v>
      </c>
      <c r="U290" s="5">
        <v>643</v>
      </c>
      <c r="V290" s="5" t="s">
        <v>172</v>
      </c>
      <c r="W290" s="5">
        <v>560</v>
      </c>
      <c r="X290" s="5" t="s">
        <v>172</v>
      </c>
      <c r="Y290" s="5">
        <v>109</v>
      </c>
      <c r="Z290" s="5" t="s">
        <v>172</v>
      </c>
      <c r="AA290" s="5">
        <v>182</v>
      </c>
      <c r="AB290" s="5" t="s">
        <v>172</v>
      </c>
      <c r="AC290" s="5">
        <v>0</v>
      </c>
      <c r="AD290" s="5" t="s">
        <v>172</v>
      </c>
      <c r="AE290" s="5"/>
      <c r="AF290" s="5"/>
      <c r="AG290" s="5"/>
      <c r="AH290" s="5"/>
      <c r="AI290" s="5"/>
      <c r="AJ290" s="5"/>
    </row>
    <row r="291" spans="1:36">
      <c r="A291" s="5" t="s">
        <v>7920</v>
      </c>
      <c r="B291" s="5" t="s">
        <v>6976</v>
      </c>
      <c r="C291" s="5">
        <v>547</v>
      </c>
      <c r="D291" s="5">
        <v>358</v>
      </c>
      <c r="E291" s="5">
        <v>45</v>
      </c>
      <c r="F291" s="5">
        <v>4</v>
      </c>
      <c r="G291" s="5">
        <v>1</v>
      </c>
      <c r="H291" s="5">
        <v>0</v>
      </c>
      <c r="I291" s="5">
        <v>1174867</v>
      </c>
      <c r="J291" s="5">
        <v>1056790</v>
      </c>
      <c r="K291" s="5">
        <v>329841</v>
      </c>
      <c r="L291" s="5">
        <v>63562</v>
      </c>
      <c r="M291" s="5">
        <v>26554</v>
      </c>
      <c r="N291" s="5">
        <v>0</v>
      </c>
      <c r="O291" s="5">
        <v>485</v>
      </c>
      <c r="P291" s="5">
        <v>26554</v>
      </c>
      <c r="Q291" s="5">
        <v>1149959</v>
      </c>
      <c r="R291" s="5">
        <v>1139633</v>
      </c>
      <c r="S291" s="5">
        <v>52.72</v>
      </c>
      <c r="T291" s="5">
        <v>52.79</v>
      </c>
      <c r="U291" s="5">
        <v>3345</v>
      </c>
      <c r="V291" s="5">
        <v>3364</v>
      </c>
      <c r="W291" s="5">
        <v>1879</v>
      </c>
      <c r="X291" s="5">
        <v>1916</v>
      </c>
      <c r="Y291" s="5">
        <v>106</v>
      </c>
      <c r="Z291" s="5">
        <v>105</v>
      </c>
      <c r="AA291" s="5">
        <v>219</v>
      </c>
      <c r="AB291" s="5">
        <v>215</v>
      </c>
      <c r="AC291" s="5">
        <v>0</v>
      </c>
      <c r="AD291" s="5" t="s">
        <v>172</v>
      </c>
      <c r="AE291" s="5"/>
      <c r="AF291" s="5"/>
      <c r="AG291" s="5"/>
      <c r="AH291" s="5"/>
      <c r="AI291" s="5"/>
      <c r="AJ291" s="5"/>
    </row>
    <row r="292" spans="1:36">
      <c r="A292" s="5" t="s">
        <v>7921</v>
      </c>
      <c r="B292" s="5" t="s">
        <v>6977</v>
      </c>
      <c r="C292" s="5">
        <v>414</v>
      </c>
      <c r="D292" s="5">
        <v>296</v>
      </c>
      <c r="E292" s="5">
        <v>69</v>
      </c>
      <c r="F292" s="5">
        <v>12</v>
      </c>
      <c r="G292" s="5">
        <v>0</v>
      </c>
      <c r="H292" s="5">
        <v>0</v>
      </c>
      <c r="I292" s="5">
        <v>1168973</v>
      </c>
      <c r="J292" s="5">
        <v>1093096</v>
      </c>
      <c r="K292" s="5">
        <v>542304</v>
      </c>
      <c r="L292" s="5">
        <v>148863</v>
      </c>
      <c r="M292" s="5">
        <v>0</v>
      </c>
      <c r="N292" s="5">
        <v>0</v>
      </c>
      <c r="O292" s="5">
        <v>379</v>
      </c>
      <c r="P292" s="5">
        <v>16116</v>
      </c>
      <c r="Q292" s="5">
        <v>1155204</v>
      </c>
      <c r="R292" s="5">
        <v>1139633</v>
      </c>
      <c r="S292" s="5">
        <v>52.71</v>
      </c>
      <c r="T292" s="5">
        <v>52.79</v>
      </c>
      <c r="U292" s="5">
        <v>4690</v>
      </c>
      <c r="V292" s="5">
        <v>4838</v>
      </c>
      <c r="W292" s="5">
        <v>2570</v>
      </c>
      <c r="X292" s="5">
        <v>2625</v>
      </c>
      <c r="Y292" s="5">
        <v>77</v>
      </c>
      <c r="Z292" s="5">
        <v>75</v>
      </c>
      <c r="AA292" s="5">
        <v>161</v>
      </c>
      <c r="AB292" s="5">
        <v>157</v>
      </c>
      <c r="AC292" s="5">
        <v>0</v>
      </c>
      <c r="AD292" s="5" t="s">
        <v>172</v>
      </c>
      <c r="AE292" s="5"/>
      <c r="AF292" s="5"/>
      <c r="AG292" s="5"/>
      <c r="AH292" s="5"/>
      <c r="AI292" s="5"/>
      <c r="AJ292" s="5"/>
    </row>
    <row r="293" spans="1:36">
      <c r="A293" s="5" t="s">
        <v>7922</v>
      </c>
      <c r="B293" s="5" t="s">
        <v>8608</v>
      </c>
      <c r="C293" s="5">
        <v>863</v>
      </c>
      <c r="D293" s="5">
        <v>427</v>
      </c>
      <c r="E293" s="5">
        <v>16</v>
      </c>
      <c r="F293" s="5">
        <v>2</v>
      </c>
      <c r="G293" s="5">
        <v>0</v>
      </c>
      <c r="H293" s="5">
        <v>0</v>
      </c>
      <c r="I293" s="5">
        <v>1195475</v>
      </c>
      <c r="J293" s="5">
        <v>931763</v>
      </c>
      <c r="K293" s="5">
        <v>114384</v>
      </c>
      <c r="L293" s="5">
        <v>25238</v>
      </c>
      <c r="M293" s="5">
        <v>0</v>
      </c>
      <c r="N293" s="5">
        <v>0</v>
      </c>
      <c r="O293" s="5">
        <v>703</v>
      </c>
      <c r="P293" s="5">
        <v>14861</v>
      </c>
      <c r="Q293" s="5">
        <v>1133768</v>
      </c>
      <c r="R293" s="5">
        <v>1139633</v>
      </c>
      <c r="S293" s="5">
        <v>52.67</v>
      </c>
      <c r="T293" s="5">
        <v>52.79</v>
      </c>
      <c r="U293" s="5">
        <v>1961</v>
      </c>
      <c r="V293" s="5">
        <v>1927</v>
      </c>
      <c r="W293" s="5">
        <v>1234</v>
      </c>
      <c r="X293" s="5">
        <v>1215</v>
      </c>
      <c r="Y293" s="5">
        <v>174</v>
      </c>
      <c r="Z293" s="5">
        <v>176</v>
      </c>
      <c r="AA293" s="5">
        <v>354</v>
      </c>
      <c r="AB293" s="5">
        <v>358</v>
      </c>
      <c r="AC293" s="5">
        <v>0</v>
      </c>
      <c r="AD293" s="5" t="s">
        <v>172</v>
      </c>
      <c r="AE293" s="5"/>
      <c r="AF293" s="5"/>
      <c r="AG293" s="5"/>
      <c r="AH293" s="5"/>
      <c r="AI293" s="5"/>
      <c r="AJ293" s="5"/>
    </row>
    <row r="294" spans="1:36">
      <c r="A294" s="5" t="s">
        <v>7923</v>
      </c>
      <c r="B294" s="5" t="s">
        <v>6978</v>
      </c>
      <c r="C294" s="5">
        <v>1563</v>
      </c>
      <c r="D294" s="5">
        <v>291</v>
      </c>
      <c r="E294" s="5">
        <v>1</v>
      </c>
      <c r="F294" s="5">
        <v>0</v>
      </c>
      <c r="G294" s="5">
        <v>0</v>
      </c>
      <c r="H294" s="5">
        <v>0</v>
      </c>
      <c r="I294" s="5">
        <v>1132623</v>
      </c>
      <c r="J294" s="5">
        <v>420584</v>
      </c>
      <c r="K294" s="5">
        <v>7002</v>
      </c>
      <c r="L294" s="5">
        <v>0</v>
      </c>
      <c r="M294" s="5">
        <v>0</v>
      </c>
      <c r="N294" s="5">
        <v>0</v>
      </c>
      <c r="O294" s="5">
        <v>973</v>
      </c>
      <c r="P294" s="5">
        <v>7002</v>
      </c>
      <c r="Q294" s="5">
        <v>902299</v>
      </c>
      <c r="R294" s="5">
        <v>1139633</v>
      </c>
      <c r="S294" s="5">
        <v>52.76</v>
      </c>
      <c r="T294" s="5">
        <v>52.79</v>
      </c>
      <c r="U294" s="5">
        <v>962</v>
      </c>
      <c r="V294" s="5">
        <v>815</v>
      </c>
      <c r="W294" s="5">
        <v>716</v>
      </c>
      <c r="X294" s="5">
        <v>545</v>
      </c>
      <c r="Y294" s="5">
        <v>323</v>
      </c>
      <c r="Z294" s="5">
        <v>457</v>
      </c>
      <c r="AA294" s="5">
        <v>597</v>
      </c>
      <c r="AB294" s="5">
        <v>883</v>
      </c>
      <c r="AC294" s="5">
        <v>0</v>
      </c>
      <c r="AD294" s="5" t="s">
        <v>172</v>
      </c>
      <c r="AE294" s="5"/>
      <c r="AF294" s="5"/>
      <c r="AG294" s="5"/>
      <c r="AH294" s="5"/>
      <c r="AI294" s="5"/>
      <c r="AJ294" s="5"/>
    </row>
    <row r="295" spans="1:36">
      <c r="A295" s="5" t="s">
        <v>7924</v>
      </c>
      <c r="B295" s="5" t="s">
        <v>6980</v>
      </c>
      <c r="C295" s="5">
        <v>648</v>
      </c>
      <c r="D295" s="5">
        <v>396</v>
      </c>
      <c r="E295" s="5">
        <v>36</v>
      </c>
      <c r="F295" s="5">
        <v>3</v>
      </c>
      <c r="G295" s="5">
        <v>0</v>
      </c>
      <c r="H295" s="5">
        <v>0</v>
      </c>
      <c r="I295" s="5">
        <v>1169381</v>
      </c>
      <c r="J295" s="5">
        <v>1014938</v>
      </c>
      <c r="K295" s="5">
        <v>240687</v>
      </c>
      <c r="L295" s="5">
        <v>31856</v>
      </c>
      <c r="M295" s="5">
        <v>0</v>
      </c>
      <c r="N295" s="5">
        <v>0</v>
      </c>
      <c r="O295" s="5">
        <v>553</v>
      </c>
      <c r="P295" s="5">
        <v>11481</v>
      </c>
      <c r="Q295" s="5">
        <v>1131010</v>
      </c>
      <c r="R295" s="5">
        <v>1139633</v>
      </c>
      <c r="S295" s="5">
        <v>52.75</v>
      </c>
      <c r="T295" s="5">
        <v>52.79</v>
      </c>
      <c r="U295" s="5">
        <v>2616</v>
      </c>
      <c r="V295" s="5">
        <v>2614</v>
      </c>
      <c r="W295" s="5">
        <v>1586</v>
      </c>
      <c r="X295" s="5">
        <v>1568</v>
      </c>
      <c r="Y295" s="5">
        <v>129</v>
      </c>
      <c r="Z295" s="5">
        <v>130</v>
      </c>
      <c r="AA295" s="5">
        <v>266</v>
      </c>
      <c r="AB295" s="5">
        <v>270</v>
      </c>
      <c r="AC295" s="5">
        <v>0</v>
      </c>
      <c r="AD295" s="5" t="s">
        <v>172</v>
      </c>
      <c r="AE295" s="5"/>
      <c r="AF295" s="5"/>
      <c r="AG295" s="5"/>
      <c r="AH295" s="5"/>
      <c r="AI295" s="5"/>
      <c r="AJ295" s="5"/>
    </row>
    <row r="296" spans="1:36">
      <c r="A296" s="5" t="s">
        <v>7935</v>
      </c>
      <c r="B296" s="5" t="s">
        <v>6991</v>
      </c>
      <c r="C296" s="5">
        <v>290</v>
      </c>
      <c r="D296" s="5">
        <v>235</v>
      </c>
      <c r="E296" s="5">
        <v>83</v>
      </c>
      <c r="F296" s="5">
        <v>19</v>
      </c>
      <c r="G296" s="5">
        <v>1</v>
      </c>
      <c r="H296" s="5">
        <v>0</v>
      </c>
      <c r="I296" s="5">
        <v>1158513</v>
      </c>
      <c r="J296" s="5">
        <v>1124995</v>
      </c>
      <c r="K296" s="5">
        <v>736896</v>
      </c>
      <c r="L296" s="5">
        <v>278038</v>
      </c>
      <c r="M296" s="5">
        <v>31138</v>
      </c>
      <c r="N296" s="5">
        <v>0</v>
      </c>
      <c r="O296" s="5">
        <v>269</v>
      </c>
      <c r="P296" s="5">
        <v>31138</v>
      </c>
      <c r="Q296" s="5">
        <v>1150289</v>
      </c>
      <c r="R296" s="5">
        <v>1139633</v>
      </c>
      <c r="S296" s="5">
        <v>52.73</v>
      </c>
      <c r="T296" s="5">
        <v>52.79</v>
      </c>
      <c r="U296" s="5">
        <v>6662</v>
      </c>
      <c r="V296" s="5">
        <v>6994</v>
      </c>
      <c r="W296" s="5">
        <v>3566</v>
      </c>
      <c r="X296" s="5">
        <v>3587</v>
      </c>
      <c r="Y296" s="5">
        <v>56</v>
      </c>
      <c r="Z296" s="5">
        <v>55</v>
      </c>
      <c r="AA296" s="5">
        <v>114</v>
      </c>
      <c r="AB296" s="5">
        <v>112</v>
      </c>
      <c r="AC296" s="5">
        <v>0</v>
      </c>
      <c r="AD296" s="5" t="s">
        <v>172</v>
      </c>
      <c r="AE296" s="5"/>
      <c r="AF296" s="5"/>
      <c r="AG296" s="5"/>
      <c r="AH296" s="5"/>
      <c r="AI296" s="5"/>
      <c r="AJ296" s="5"/>
    </row>
    <row r="297" spans="1:36">
      <c r="A297" s="5" t="s">
        <v>7926</v>
      </c>
      <c r="B297" s="5" t="s">
        <v>6982</v>
      </c>
      <c r="C297" s="5">
        <v>916</v>
      </c>
      <c r="D297" s="5">
        <v>433</v>
      </c>
      <c r="E297" s="5">
        <v>7</v>
      </c>
      <c r="F297" s="5">
        <v>0</v>
      </c>
      <c r="G297" s="5">
        <v>0</v>
      </c>
      <c r="H297" s="5">
        <v>0</v>
      </c>
      <c r="I297" s="5">
        <v>1177944</v>
      </c>
      <c r="J297" s="5">
        <v>890781</v>
      </c>
      <c r="K297" s="5">
        <v>42914</v>
      </c>
      <c r="L297" s="5">
        <v>0</v>
      </c>
      <c r="M297" s="5">
        <v>0</v>
      </c>
      <c r="N297" s="5">
        <v>0</v>
      </c>
      <c r="O297" s="5">
        <v>729</v>
      </c>
      <c r="P297" s="5">
        <v>8809</v>
      </c>
      <c r="Q297" s="5">
        <v>1104780</v>
      </c>
      <c r="R297" s="5">
        <v>1139633</v>
      </c>
      <c r="S297" s="5">
        <v>52.83</v>
      </c>
      <c r="T297" s="5">
        <v>52.79</v>
      </c>
      <c r="U297" s="5">
        <v>1948</v>
      </c>
      <c r="V297" s="5">
        <v>1830</v>
      </c>
      <c r="W297" s="5">
        <v>1143</v>
      </c>
      <c r="X297" s="5">
        <v>1064</v>
      </c>
      <c r="Y297" s="5">
        <v>186</v>
      </c>
      <c r="Z297" s="5">
        <v>196</v>
      </c>
      <c r="AA297" s="5">
        <v>375</v>
      </c>
      <c r="AB297" s="5">
        <v>399</v>
      </c>
      <c r="AC297" s="5">
        <v>0</v>
      </c>
      <c r="AD297" s="5" t="s">
        <v>172</v>
      </c>
      <c r="AE297" s="5"/>
      <c r="AF297" s="5"/>
      <c r="AG297" s="5"/>
      <c r="AH297" s="5"/>
      <c r="AI297" s="5"/>
      <c r="AJ297" s="5"/>
    </row>
    <row r="298" spans="1:36">
      <c r="A298" s="5" t="s">
        <v>7927</v>
      </c>
      <c r="B298" s="5" t="s">
        <v>6983</v>
      </c>
      <c r="C298" s="5">
        <v>1171</v>
      </c>
      <c r="D298" s="5">
        <v>430</v>
      </c>
      <c r="E298" s="5">
        <v>5</v>
      </c>
      <c r="F298" s="5">
        <v>0</v>
      </c>
      <c r="G298" s="5">
        <v>0</v>
      </c>
      <c r="H298" s="5">
        <v>0</v>
      </c>
      <c r="I298" s="5">
        <v>1175665</v>
      </c>
      <c r="J298" s="5">
        <v>746392</v>
      </c>
      <c r="K298" s="5">
        <v>29399</v>
      </c>
      <c r="L298" s="5">
        <v>0</v>
      </c>
      <c r="M298" s="5">
        <v>0</v>
      </c>
      <c r="N298" s="5">
        <v>0</v>
      </c>
      <c r="O298" s="5">
        <v>856</v>
      </c>
      <c r="P298" s="5">
        <v>7130</v>
      </c>
      <c r="Q298" s="5">
        <v>1053681</v>
      </c>
      <c r="R298" s="5">
        <v>1139633</v>
      </c>
      <c r="S298" s="5">
        <v>52.74</v>
      </c>
      <c r="T298" s="5">
        <v>52.79</v>
      </c>
      <c r="U298" s="5">
        <v>1389</v>
      </c>
      <c r="V298" s="5">
        <v>1315</v>
      </c>
      <c r="W298" s="5">
        <v>914</v>
      </c>
      <c r="X298" s="5">
        <v>831</v>
      </c>
      <c r="Y298" s="5">
        <v>243</v>
      </c>
      <c r="Z298" s="5">
        <v>275</v>
      </c>
      <c r="AA298" s="5">
        <v>477</v>
      </c>
      <c r="AB298" s="5">
        <v>551</v>
      </c>
      <c r="AC298" s="5">
        <v>0</v>
      </c>
      <c r="AD298" s="5" t="s">
        <v>172</v>
      </c>
      <c r="AE298" s="5"/>
      <c r="AF298" s="5"/>
      <c r="AG298" s="5"/>
      <c r="AH298" s="5"/>
      <c r="AI298" s="5"/>
      <c r="AJ298" s="5"/>
    </row>
    <row r="299" spans="1:36">
      <c r="A299" s="5" t="s">
        <v>7928</v>
      </c>
      <c r="B299" s="5" t="s">
        <v>6985</v>
      </c>
      <c r="C299" s="5">
        <v>286</v>
      </c>
      <c r="D299" s="5">
        <v>230</v>
      </c>
      <c r="E299" s="5">
        <v>83</v>
      </c>
      <c r="F299" s="5">
        <v>21</v>
      </c>
      <c r="G299" s="5">
        <v>2</v>
      </c>
      <c r="H299" s="5">
        <v>0</v>
      </c>
      <c r="I299" s="5">
        <v>1156795</v>
      </c>
      <c r="J299" s="5">
        <v>1122676</v>
      </c>
      <c r="K299" s="5">
        <v>725781</v>
      </c>
      <c r="L299" s="5">
        <v>303489</v>
      </c>
      <c r="M299" s="5">
        <v>59368</v>
      </c>
      <c r="N299" s="5">
        <v>0</v>
      </c>
      <c r="O299" s="5">
        <v>266</v>
      </c>
      <c r="P299" s="5">
        <v>29825</v>
      </c>
      <c r="Q299" s="5">
        <v>1149042</v>
      </c>
      <c r="R299" s="5">
        <v>1139633</v>
      </c>
      <c r="S299" s="5">
        <v>52.75</v>
      </c>
      <c r="T299" s="5">
        <v>52.79</v>
      </c>
      <c r="U299" s="5">
        <v>6285</v>
      </c>
      <c r="V299" s="5">
        <v>6285</v>
      </c>
      <c r="W299" s="5">
        <v>3990</v>
      </c>
      <c r="X299" s="5">
        <v>4019</v>
      </c>
      <c r="Y299" s="5">
        <v>56</v>
      </c>
      <c r="Z299" s="5">
        <v>56</v>
      </c>
      <c r="AA299" s="5">
        <v>114</v>
      </c>
      <c r="AB299" s="5">
        <v>113</v>
      </c>
      <c r="AC299" s="5">
        <v>0</v>
      </c>
      <c r="AD299" s="5" t="s">
        <v>172</v>
      </c>
      <c r="AE299" s="5"/>
      <c r="AF299" s="5"/>
      <c r="AG299" s="5"/>
      <c r="AH299" s="5"/>
      <c r="AI299" s="5"/>
      <c r="AJ299" s="5"/>
    </row>
    <row r="300" spans="1:36">
      <c r="A300" s="5" t="s">
        <v>7929</v>
      </c>
      <c r="B300" s="5" t="s">
        <v>6986</v>
      </c>
      <c r="C300" s="5">
        <v>260</v>
      </c>
      <c r="D300" s="5">
        <v>220</v>
      </c>
      <c r="E300" s="5">
        <v>87</v>
      </c>
      <c r="F300" s="5">
        <v>23</v>
      </c>
      <c r="G300" s="5">
        <v>1</v>
      </c>
      <c r="H300" s="5">
        <v>0</v>
      </c>
      <c r="I300" s="5">
        <v>1154040</v>
      </c>
      <c r="J300" s="5">
        <v>1128430</v>
      </c>
      <c r="K300" s="5">
        <v>775352</v>
      </c>
      <c r="L300" s="5">
        <v>323758</v>
      </c>
      <c r="M300" s="5">
        <v>26489</v>
      </c>
      <c r="N300" s="5">
        <v>0</v>
      </c>
      <c r="O300" s="5">
        <v>249</v>
      </c>
      <c r="P300" s="5">
        <v>26489</v>
      </c>
      <c r="Q300" s="5">
        <v>1149834</v>
      </c>
      <c r="R300" s="5">
        <v>1139633</v>
      </c>
      <c r="S300" s="5">
        <v>52.74</v>
      </c>
      <c r="T300" s="5">
        <v>52.79</v>
      </c>
      <c r="U300" s="5">
        <v>7134</v>
      </c>
      <c r="V300" s="5">
        <v>7134</v>
      </c>
      <c r="W300" s="5">
        <v>3898</v>
      </c>
      <c r="X300" s="5">
        <v>4069</v>
      </c>
      <c r="Y300" s="5">
        <v>54</v>
      </c>
      <c r="Z300" s="5">
        <v>54</v>
      </c>
      <c r="AA300" s="5">
        <v>107</v>
      </c>
      <c r="AB300" s="5">
        <v>105</v>
      </c>
      <c r="AC300" s="5">
        <v>0</v>
      </c>
      <c r="AD300" s="5" t="s">
        <v>172</v>
      </c>
      <c r="AE300" s="5"/>
      <c r="AF300" s="5"/>
      <c r="AG300" s="5"/>
      <c r="AH300" s="5"/>
      <c r="AI300" s="5"/>
      <c r="AJ300" s="5"/>
    </row>
    <row r="301" spans="1:36">
      <c r="A301" s="5" t="s">
        <v>7930</v>
      </c>
      <c r="B301" s="5" t="s">
        <v>6987</v>
      </c>
      <c r="C301" s="5">
        <v>823</v>
      </c>
      <c r="D301" s="5">
        <v>8</v>
      </c>
      <c r="E301" s="5">
        <v>0</v>
      </c>
      <c r="F301" s="5">
        <v>0</v>
      </c>
      <c r="G301" s="5">
        <v>0</v>
      </c>
      <c r="H301" s="5">
        <v>0</v>
      </c>
      <c r="I301" s="5">
        <v>356631</v>
      </c>
      <c r="J301" s="5">
        <v>9568</v>
      </c>
      <c r="K301" s="5">
        <v>0</v>
      </c>
      <c r="L301" s="5">
        <v>0</v>
      </c>
      <c r="M301" s="5">
        <v>0</v>
      </c>
      <c r="N301" s="5">
        <v>0</v>
      </c>
      <c r="O301" s="5">
        <v>170</v>
      </c>
      <c r="P301" s="5">
        <v>1497</v>
      </c>
      <c r="Q301" s="5">
        <v>109904</v>
      </c>
      <c r="R301" s="5">
        <v>1139633</v>
      </c>
      <c r="S301" s="5">
        <v>53.01</v>
      </c>
      <c r="T301" s="5">
        <v>52.79</v>
      </c>
      <c r="U301" s="5">
        <v>614</v>
      </c>
      <c r="V301" s="5" t="s">
        <v>172</v>
      </c>
      <c r="W301" s="5">
        <v>557</v>
      </c>
      <c r="X301" s="5" t="s">
        <v>172</v>
      </c>
      <c r="Y301" s="5">
        <v>71</v>
      </c>
      <c r="Z301" s="5" t="s">
        <v>172</v>
      </c>
      <c r="AA301" s="5">
        <v>119</v>
      </c>
      <c r="AB301" s="5" t="s">
        <v>172</v>
      </c>
      <c r="AC301" s="5">
        <v>0</v>
      </c>
      <c r="AD301" s="5" t="s">
        <v>172</v>
      </c>
      <c r="AE301" s="5"/>
      <c r="AF301" s="5"/>
      <c r="AG301" s="5"/>
      <c r="AH301" s="5"/>
      <c r="AI301" s="5"/>
      <c r="AJ301" s="5"/>
    </row>
    <row r="302" spans="1:36">
      <c r="A302" s="5" t="s">
        <v>7931</v>
      </c>
      <c r="B302" s="5" t="s">
        <v>6988</v>
      </c>
      <c r="C302" s="5">
        <v>233</v>
      </c>
      <c r="D302" s="5">
        <v>182</v>
      </c>
      <c r="E302" s="5">
        <v>77</v>
      </c>
      <c r="F302" s="5">
        <v>31</v>
      </c>
      <c r="G302" s="5">
        <v>3</v>
      </c>
      <c r="H302" s="5">
        <v>0</v>
      </c>
      <c r="I302" s="5">
        <v>1150175</v>
      </c>
      <c r="J302" s="5">
        <v>1117089</v>
      </c>
      <c r="K302" s="5">
        <v>839413</v>
      </c>
      <c r="L302" s="5">
        <v>511430</v>
      </c>
      <c r="M302" s="5">
        <v>107389</v>
      </c>
      <c r="N302" s="5">
        <v>0</v>
      </c>
      <c r="O302" s="5">
        <v>220</v>
      </c>
      <c r="P302" s="5">
        <v>44453</v>
      </c>
      <c r="Q302" s="5">
        <v>1145008</v>
      </c>
      <c r="R302" s="5">
        <v>1139633</v>
      </c>
      <c r="S302" s="5">
        <v>52.71</v>
      </c>
      <c r="T302" s="5">
        <v>52.79</v>
      </c>
      <c r="U302" s="5">
        <v>9143</v>
      </c>
      <c r="V302" s="5">
        <v>9143</v>
      </c>
      <c r="W302" s="5">
        <v>4565</v>
      </c>
      <c r="X302" s="5">
        <v>4678</v>
      </c>
      <c r="Y302" s="5">
        <v>38</v>
      </c>
      <c r="Z302" s="5">
        <v>38</v>
      </c>
      <c r="AA302" s="5">
        <v>82</v>
      </c>
      <c r="AB302" s="5">
        <v>81</v>
      </c>
      <c r="AC302" s="5">
        <v>0</v>
      </c>
      <c r="AD302" s="5" t="s">
        <v>172</v>
      </c>
      <c r="AE302" s="5"/>
      <c r="AF302" s="5"/>
      <c r="AG302" s="5"/>
      <c r="AH302" s="5"/>
      <c r="AI302" s="5"/>
      <c r="AJ302" s="5"/>
    </row>
    <row r="303" spans="1:36">
      <c r="A303" s="5" t="s">
        <v>7932</v>
      </c>
      <c r="B303" s="5" t="s">
        <v>6989</v>
      </c>
      <c r="C303" s="5">
        <v>67</v>
      </c>
      <c r="D303" s="5">
        <v>53</v>
      </c>
      <c r="E303" s="5">
        <v>43</v>
      </c>
      <c r="F303" s="5">
        <v>35</v>
      </c>
      <c r="G303" s="5">
        <v>15</v>
      </c>
      <c r="H303" s="5">
        <v>5</v>
      </c>
      <c r="I303" s="5">
        <v>1134762</v>
      </c>
      <c r="J303" s="5">
        <v>1125932</v>
      </c>
      <c r="K303" s="5">
        <v>1103744</v>
      </c>
      <c r="L303" s="5">
        <v>1045967</v>
      </c>
      <c r="M303" s="5">
        <v>703631</v>
      </c>
      <c r="N303" s="5">
        <v>353208</v>
      </c>
      <c r="O303" s="5">
        <v>62</v>
      </c>
      <c r="P303" s="5">
        <v>123116</v>
      </c>
      <c r="Q303" s="5">
        <v>1132877</v>
      </c>
      <c r="R303" s="5">
        <v>1139633</v>
      </c>
      <c r="S303" s="5">
        <v>52.75</v>
      </c>
      <c r="T303" s="5">
        <v>52.79</v>
      </c>
      <c r="U303" s="5">
        <v>32213</v>
      </c>
      <c r="V303" s="5">
        <v>30067</v>
      </c>
      <c r="W303" s="5">
        <v>18572</v>
      </c>
      <c r="X303" s="5">
        <v>18450</v>
      </c>
      <c r="Y303" s="5">
        <v>10</v>
      </c>
      <c r="Z303" s="5">
        <v>11</v>
      </c>
      <c r="AA303" s="5">
        <v>22</v>
      </c>
      <c r="AB303" s="5">
        <v>23</v>
      </c>
      <c r="AC303" s="5">
        <v>0</v>
      </c>
      <c r="AD303" s="5" t="s">
        <v>172</v>
      </c>
      <c r="AE303" s="5"/>
      <c r="AF303" s="5"/>
      <c r="AG303" s="5"/>
      <c r="AH303" s="5"/>
      <c r="AI303" s="5"/>
      <c r="AJ303" s="5"/>
    </row>
    <row r="304" spans="1:36">
      <c r="A304" s="5" t="s">
        <v>7933</v>
      </c>
      <c r="B304" s="5" t="s">
        <v>8609</v>
      </c>
      <c r="C304" s="5">
        <v>964</v>
      </c>
      <c r="D304" s="5">
        <v>446</v>
      </c>
      <c r="E304" s="5">
        <v>10</v>
      </c>
      <c r="F304" s="5">
        <v>0</v>
      </c>
      <c r="G304" s="5">
        <v>0</v>
      </c>
      <c r="H304" s="5">
        <v>0</v>
      </c>
      <c r="I304" s="5">
        <v>1173905</v>
      </c>
      <c r="J304" s="5">
        <v>857458</v>
      </c>
      <c r="K304" s="5">
        <v>56642</v>
      </c>
      <c r="L304" s="5">
        <v>0</v>
      </c>
      <c r="M304" s="5">
        <v>0</v>
      </c>
      <c r="N304" s="5">
        <v>0</v>
      </c>
      <c r="O304" s="5">
        <v>781</v>
      </c>
      <c r="P304" s="5">
        <v>7837</v>
      </c>
      <c r="Q304" s="5">
        <v>1100935</v>
      </c>
      <c r="R304" s="5">
        <v>1139633</v>
      </c>
      <c r="S304" s="5">
        <v>52.78</v>
      </c>
      <c r="T304" s="5">
        <v>52.79</v>
      </c>
      <c r="U304" s="5">
        <v>1688</v>
      </c>
      <c r="V304" s="5">
        <v>1630</v>
      </c>
      <c r="W304" s="5">
        <v>1048</v>
      </c>
      <c r="X304" s="5">
        <v>1010</v>
      </c>
      <c r="Y304" s="5">
        <v>206</v>
      </c>
      <c r="Z304" s="5">
        <v>218</v>
      </c>
      <c r="AA304" s="5">
        <v>416</v>
      </c>
      <c r="AB304" s="5">
        <v>444</v>
      </c>
      <c r="AC304" s="5">
        <v>0</v>
      </c>
      <c r="AD304" s="5" t="s">
        <v>172</v>
      </c>
      <c r="AE304" s="5"/>
      <c r="AF304" s="5"/>
      <c r="AG304" s="5"/>
      <c r="AH304" s="5"/>
      <c r="AI304" s="5"/>
      <c r="AJ304" s="5"/>
    </row>
    <row r="305" spans="1:36">
      <c r="A305" s="5" t="s">
        <v>7934</v>
      </c>
      <c r="B305" s="5" t="s">
        <v>6990</v>
      </c>
      <c r="C305" s="5">
        <v>769</v>
      </c>
      <c r="D305" s="5">
        <v>443</v>
      </c>
      <c r="E305" s="5">
        <v>17</v>
      </c>
      <c r="F305" s="5">
        <v>1</v>
      </c>
      <c r="G305" s="5">
        <v>0</v>
      </c>
      <c r="H305" s="5">
        <v>0</v>
      </c>
      <c r="I305" s="5">
        <v>1181348</v>
      </c>
      <c r="J305" s="5">
        <v>981739</v>
      </c>
      <c r="K305" s="5">
        <v>111752</v>
      </c>
      <c r="L305" s="5">
        <v>10119</v>
      </c>
      <c r="M305" s="5">
        <v>0</v>
      </c>
      <c r="N305" s="5">
        <v>0</v>
      </c>
      <c r="O305" s="5">
        <v>653</v>
      </c>
      <c r="P305" s="5">
        <v>10119</v>
      </c>
      <c r="Q305" s="5">
        <v>1135431</v>
      </c>
      <c r="R305" s="5">
        <v>1139633</v>
      </c>
      <c r="S305" s="5">
        <v>52.77</v>
      </c>
      <c r="T305" s="5">
        <v>52.79</v>
      </c>
      <c r="U305" s="5">
        <v>2193</v>
      </c>
      <c r="V305" s="5">
        <v>2172</v>
      </c>
      <c r="W305" s="5">
        <v>1390</v>
      </c>
      <c r="X305" s="5">
        <v>1389</v>
      </c>
      <c r="Y305" s="5">
        <v>172</v>
      </c>
      <c r="Z305" s="5">
        <v>173</v>
      </c>
      <c r="AA305" s="5">
        <v>333</v>
      </c>
      <c r="AB305" s="5">
        <v>335</v>
      </c>
      <c r="AC305" s="5">
        <v>0</v>
      </c>
      <c r="AD305" s="5" t="s">
        <v>172</v>
      </c>
      <c r="AE305" s="5"/>
      <c r="AF305" s="5"/>
      <c r="AG305" s="5"/>
      <c r="AH305" s="5"/>
      <c r="AI305" s="5"/>
      <c r="AJ305" s="5"/>
    </row>
    <row r="306" spans="1:36">
      <c r="A306" s="5" t="s">
        <v>7943</v>
      </c>
      <c r="B306" s="5" t="s">
        <v>7000</v>
      </c>
      <c r="C306" s="5">
        <v>468</v>
      </c>
      <c r="D306" s="5">
        <v>318</v>
      </c>
      <c r="E306" s="5">
        <v>55</v>
      </c>
      <c r="F306" s="5">
        <v>10</v>
      </c>
      <c r="G306" s="5">
        <v>0</v>
      </c>
      <c r="H306" s="5">
        <v>0</v>
      </c>
      <c r="I306" s="5">
        <v>1167125</v>
      </c>
      <c r="J306" s="5">
        <v>1071159</v>
      </c>
      <c r="K306" s="5">
        <v>421937</v>
      </c>
      <c r="L306" s="5">
        <v>126279</v>
      </c>
      <c r="M306" s="5">
        <v>0</v>
      </c>
      <c r="N306" s="5">
        <v>0</v>
      </c>
      <c r="O306" s="5">
        <v>423</v>
      </c>
      <c r="P306" s="5">
        <v>17249</v>
      </c>
      <c r="Q306" s="5">
        <v>1149123</v>
      </c>
      <c r="R306" s="5">
        <v>1139633</v>
      </c>
      <c r="S306" s="5">
        <v>52.76</v>
      </c>
      <c r="T306" s="5">
        <v>52.79</v>
      </c>
      <c r="U306" s="5">
        <v>3873</v>
      </c>
      <c r="V306" s="5">
        <v>3877</v>
      </c>
      <c r="W306" s="5">
        <v>2228</v>
      </c>
      <c r="X306" s="5">
        <v>2299</v>
      </c>
      <c r="Y306" s="5">
        <v>91</v>
      </c>
      <c r="Z306" s="5">
        <v>90</v>
      </c>
      <c r="AA306" s="5">
        <v>186</v>
      </c>
      <c r="AB306" s="5">
        <v>183</v>
      </c>
      <c r="AC306" s="5">
        <v>0</v>
      </c>
      <c r="AD306" s="5" t="s">
        <v>172</v>
      </c>
      <c r="AE306" s="5"/>
      <c r="AF306" s="5"/>
      <c r="AG306" s="5"/>
      <c r="AH306" s="5"/>
      <c r="AI306" s="5"/>
      <c r="AJ306" s="5"/>
    </row>
    <row r="307" spans="1:36">
      <c r="A307" s="5" t="s">
        <v>7936</v>
      </c>
      <c r="B307" s="5" t="s">
        <v>6992</v>
      </c>
      <c r="C307" s="5">
        <v>364</v>
      </c>
      <c r="D307" s="5">
        <v>0</v>
      </c>
      <c r="E307" s="5">
        <v>0</v>
      </c>
      <c r="F307" s="5">
        <v>0</v>
      </c>
      <c r="G307" s="5">
        <v>0</v>
      </c>
      <c r="H307" s="5">
        <v>0</v>
      </c>
      <c r="I307" s="5">
        <v>138359</v>
      </c>
      <c r="J307" s="5">
        <v>0</v>
      </c>
      <c r="K307" s="5">
        <v>0</v>
      </c>
      <c r="L307" s="5">
        <v>0</v>
      </c>
      <c r="M307" s="5">
        <v>0</v>
      </c>
      <c r="N307" s="5">
        <v>0</v>
      </c>
      <c r="O307" s="5">
        <v>31</v>
      </c>
      <c r="P307" s="5">
        <v>917</v>
      </c>
      <c r="Q307" s="5">
        <v>18419</v>
      </c>
      <c r="R307" s="5">
        <v>1139633</v>
      </c>
      <c r="S307" s="5">
        <v>53.36</v>
      </c>
      <c r="T307" s="5">
        <v>52.79</v>
      </c>
      <c r="U307" s="5">
        <v>586</v>
      </c>
      <c r="V307" s="5" t="s">
        <v>172</v>
      </c>
      <c r="W307" s="5">
        <v>537</v>
      </c>
      <c r="X307" s="5" t="s">
        <v>172</v>
      </c>
      <c r="Y307" s="5">
        <v>14</v>
      </c>
      <c r="Z307" s="5" t="s">
        <v>172</v>
      </c>
      <c r="AA307" s="5">
        <v>23</v>
      </c>
      <c r="AB307" s="5" t="s">
        <v>172</v>
      </c>
      <c r="AC307" s="5">
        <v>0</v>
      </c>
      <c r="AD307" s="5" t="s">
        <v>172</v>
      </c>
      <c r="AE307" s="5"/>
      <c r="AF307" s="5"/>
      <c r="AG307" s="5"/>
      <c r="AH307" s="5"/>
      <c r="AI307" s="5"/>
      <c r="AJ307" s="5"/>
    </row>
    <row r="308" spans="1:36">
      <c r="A308" s="5" t="s">
        <v>7937</v>
      </c>
      <c r="B308" s="5" t="s">
        <v>6993</v>
      </c>
      <c r="C308" s="5">
        <v>627</v>
      </c>
      <c r="D308" s="5">
        <v>0</v>
      </c>
      <c r="E308" s="5">
        <v>0</v>
      </c>
      <c r="F308" s="5">
        <v>0</v>
      </c>
      <c r="G308" s="5">
        <v>0</v>
      </c>
      <c r="H308" s="5">
        <v>0</v>
      </c>
      <c r="I308" s="5">
        <v>254363</v>
      </c>
      <c r="J308" s="5">
        <v>0</v>
      </c>
      <c r="K308" s="5">
        <v>0</v>
      </c>
      <c r="L308" s="5">
        <v>0</v>
      </c>
      <c r="M308" s="5">
        <v>0</v>
      </c>
      <c r="N308" s="5">
        <v>0</v>
      </c>
      <c r="O308" s="5">
        <v>90</v>
      </c>
      <c r="P308" s="5">
        <v>971</v>
      </c>
      <c r="Q308" s="5">
        <v>55060</v>
      </c>
      <c r="R308" s="5">
        <v>1139633</v>
      </c>
      <c r="S308" s="5">
        <v>53.46</v>
      </c>
      <c r="T308" s="5">
        <v>52.79</v>
      </c>
      <c r="U308" s="5">
        <v>596</v>
      </c>
      <c r="V308" s="5" t="s">
        <v>172</v>
      </c>
      <c r="W308" s="5">
        <v>537</v>
      </c>
      <c r="X308" s="5" t="s">
        <v>172</v>
      </c>
      <c r="Y308" s="5">
        <v>39</v>
      </c>
      <c r="Z308" s="5" t="s">
        <v>172</v>
      </c>
      <c r="AA308" s="5">
        <v>64</v>
      </c>
      <c r="AB308" s="5" t="s">
        <v>172</v>
      </c>
      <c r="AC308" s="5">
        <v>0</v>
      </c>
      <c r="AD308" s="5" t="s">
        <v>172</v>
      </c>
      <c r="AE308" s="5"/>
      <c r="AF308" s="5"/>
      <c r="AG308" s="5"/>
      <c r="AH308" s="5"/>
      <c r="AI308" s="5"/>
      <c r="AJ308" s="5"/>
    </row>
    <row r="309" spans="1:36">
      <c r="A309" s="5" t="s">
        <v>7938</v>
      </c>
      <c r="B309" s="5" t="s">
        <v>6994</v>
      </c>
      <c r="C309" s="5">
        <v>673</v>
      </c>
      <c r="D309" s="5">
        <v>5</v>
      </c>
      <c r="E309" s="5">
        <v>0</v>
      </c>
      <c r="F309" s="5">
        <v>0</v>
      </c>
      <c r="G309" s="5">
        <v>0</v>
      </c>
      <c r="H309" s="5">
        <v>0</v>
      </c>
      <c r="I309" s="5">
        <v>280638</v>
      </c>
      <c r="J309" s="5">
        <v>6015</v>
      </c>
      <c r="K309" s="5">
        <v>0</v>
      </c>
      <c r="L309" s="5">
        <v>0</v>
      </c>
      <c r="M309" s="5">
        <v>0</v>
      </c>
      <c r="N309" s="5">
        <v>0</v>
      </c>
      <c r="O309" s="5">
        <v>121</v>
      </c>
      <c r="P309" s="5">
        <v>1293</v>
      </c>
      <c r="Q309" s="5">
        <v>74710</v>
      </c>
      <c r="R309" s="5">
        <v>1139633</v>
      </c>
      <c r="S309" s="5">
        <v>52.6</v>
      </c>
      <c r="T309" s="5">
        <v>52.79</v>
      </c>
      <c r="U309" s="5">
        <v>592</v>
      </c>
      <c r="V309" s="5" t="s">
        <v>172</v>
      </c>
      <c r="W309" s="5">
        <v>534</v>
      </c>
      <c r="X309" s="5" t="s">
        <v>172</v>
      </c>
      <c r="Y309" s="5">
        <v>52</v>
      </c>
      <c r="Z309" s="5" t="s">
        <v>172</v>
      </c>
      <c r="AA309" s="5">
        <v>85</v>
      </c>
      <c r="AB309" s="5" t="s">
        <v>172</v>
      </c>
      <c r="AC309" s="5">
        <v>0</v>
      </c>
      <c r="AD309" s="5" t="s">
        <v>172</v>
      </c>
      <c r="AE309" s="5"/>
      <c r="AF309" s="5"/>
      <c r="AG309" s="5"/>
      <c r="AH309" s="5"/>
      <c r="AI309" s="5"/>
      <c r="AJ309" s="5"/>
    </row>
    <row r="310" spans="1:36">
      <c r="A310" s="5" t="s">
        <v>7939</v>
      </c>
      <c r="B310" s="5" t="s">
        <v>6995</v>
      </c>
      <c r="C310" s="5">
        <v>1442</v>
      </c>
      <c r="D310" s="5">
        <v>338</v>
      </c>
      <c r="E310" s="5">
        <v>1</v>
      </c>
      <c r="F310" s="5">
        <v>0</v>
      </c>
      <c r="G310" s="5">
        <v>0</v>
      </c>
      <c r="H310" s="5">
        <v>0</v>
      </c>
      <c r="I310" s="5">
        <v>1124202</v>
      </c>
      <c r="J310" s="5">
        <v>497054</v>
      </c>
      <c r="K310" s="5">
        <v>5579</v>
      </c>
      <c r="L310" s="5">
        <v>0</v>
      </c>
      <c r="M310" s="5">
        <v>0</v>
      </c>
      <c r="N310" s="5">
        <v>0</v>
      </c>
      <c r="O310" s="5">
        <v>958</v>
      </c>
      <c r="P310" s="5">
        <v>5579</v>
      </c>
      <c r="Q310" s="5">
        <v>933837</v>
      </c>
      <c r="R310" s="5">
        <v>1139633</v>
      </c>
      <c r="S310" s="5">
        <v>52.55</v>
      </c>
      <c r="T310" s="5">
        <v>52.79</v>
      </c>
      <c r="U310" s="5">
        <v>1041</v>
      </c>
      <c r="V310" s="5">
        <v>901</v>
      </c>
      <c r="W310" s="5">
        <v>739</v>
      </c>
      <c r="X310" s="5">
        <v>577</v>
      </c>
      <c r="Y310" s="5">
        <v>309</v>
      </c>
      <c r="Z310" s="5">
        <v>416</v>
      </c>
      <c r="AA310" s="5">
        <v>576</v>
      </c>
      <c r="AB310" s="5">
        <v>811</v>
      </c>
      <c r="AC310" s="5">
        <v>0</v>
      </c>
      <c r="AD310" s="5" t="s">
        <v>172</v>
      </c>
      <c r="AE310" s="5"/>
      <c r="AF310" s="5"/>
      <c r="AG310" s="5"/>
      <c r="AH310" s="5"/>
      <c r="AI310" s="5"/>
      <c r="AJ310" s="5"/>
    </row>
    <row r="311" spans="1:36">
      <c r="A311" s="5" t="s">
        <v>7940</v>
      </c>
      <c r="B311" s="5" t="s">
        <v>6996</v>
      </c>
      <c r="C311" s="5">
        <v>440</v>
      </c>
      <c r="D311" s="5">
        <v>2</v>
      </c>
      <c r="E311" s="5">
        <v>0</v>
      </c>
      <c r="F311" s="5">
        <v>0</v>
      </c>
      <c r="G311" s="5">
        <v>0</v>
      </c>
      <c r="H311" s="5">
        <v>0</v>
      </c>
      <c r="I311" s="5">
        <v>179170</v>
      </c>
      <c r="J311" s="5">
        <v>3203</v>
      </c>
      <c r="K311" s="5">
        <v>0</v>
      </c>
      <c r="L311" s="5">
        <v>0</v>
      </c>
      <c r="M311" s="5">
        <v>0</v>
      </c>
      <c r="N311" s="5">
        <v>0</v>
      </c>
      <c r="O311" s="5">
        <v>62</v>
      </c>
      <c r="P311" s="5">
        <v>2155</v>
      </c>
      <c r="Q311" s="5">
        <v>39812</v>
      </c>
      <c r="R311" s="5">
        <v>1139633</v>
      </c>
      <c r="S311" s="5">
        <v>53.6</v>
      </c>
      <c r="T311" s="5">
        <v>52.79</v>
      </c>
      <c r="U311" s="5">
        <v>621</v>
      </c>
      <c r="V311" s="5" t="s">
        <v>172</v>
      </c>
      <c r="W311" s="5">
        <v>564</v>
      </c>
      <c r="X311" s="5" t="s">
        <v>172</v>
      </c>
      <c r="Y311" s="5">
        <v>27</v>
      </c>
      <c r="Z311" s="5" t="s">
        <v>172</v>
      </c>
      <c r="AA311" s="5">
        <v>44</v>
      </c>
      <c r="AB311" s="5" t="s">
        <v>172</v>
      </c>
      <c r="AC311" s="5">
        <v>0</v>
      </c>
      <c r="AD311" s="5" t="s">
        <v>172</v>
      </c>
      <c r="AE311" s="5"/>
      <c r="AF311" s="5"/>
      <c r="AG311" s="5"/>
      <c r="AH311" s="5"/>
      <c r="AI311" s="5"/>
      <c r="AJ311" s="5"/>
    </row>
    <row r="312" spans="1:36">
      <c r="A312" s="5" t="s">
        <v>7941</v>
      </c>
      <c r="B312" s="5" t="s">
        <v>6997</v>
      </c>
      <c r="C312" s="5">
        <v>408</v>
      </c>
      <c r="D312" s="5">
        <v>1</v>
      </c>
      <c r="E312" s="5">
        <v>0</v>
      </c>
      <c r="F312" s="5">
        <v>0</v>
      </c>
      <c r="G312" s="5">
        <v>0</v>
      </c>
      <c r="H312" s="5">
        <v>0</v>
      </c>
      <c r="I312" s="5">
        <v>162600</v>
      </c>
      <c r="J312" s="5">
        <v>1103</v>
      </c>
      <c r="K312" s="5">
        <v>0</v>
      </c>
      <c r="L312" s="5">
        <v>0</v>
      </c>
      <c r="M312" s="5">
        <v>0</v>
      </c>
      <c r="N312" s="5">
        <v>0</v>
      </c>
      <c r="O312" s="5">
        <v>53</v>
      </c>
      <c r="P312" s="5">
        <v>1103</v>
      </c>
      <c r="Q312" s="5">
        <v>32892</v>
      </c>
      <c r="R312" s="5">
        <v>1139633</v>
      </c>
      <c r="S312" s="5">
        <v>52.26</v>
      </c>
      <c r="T312" s="5">
        <v>52.79</v>
      </c>
      <c r="U312" s="5">
        <v>595</v>
      </c>
      <c r="V312" s="5" t="s">
        <v>172</v>
      </c>
      <c r="W312" s="5">
        <v>539</v>
      </c>
      <c r="X312" s="5" t="s">
        <v>172</v>
      </c>
      <c r="Y312" s="5">
        <v>23</v>
      </c>
      <c r="Z312" s="5" t="s">
        <v>172</v>
      </c>
      <c r="AA312" s="5">
        <v>38</v>
      </c>
      <c r="AB312" s="5" t="s">
        <v>172</v>
      </c>
      <c r="AC312" s="5">
        <v>0</v>
      </c>
      <c r="AD312" s="5" t="s">
        <v>172</v>
      </c>
      <c r="AE312" s="5"/>
      <c r="AF312" s="5"/>
      <c r="AG312" s="5"/>
      <c r="AH312" s="5"/>
      <c r="AI312" s="5"/>
      <c r="AJ312" s="5"/>
    </row>
    <row r="313" spans="1:36">
      <c r="A313" s="5" t="s">
        <v>7942</v>
      </c>
      <c r="B313" s="5" t="s">
        <v>6999</v>
      </c>
      <c r="C313" s="5">
        <v>690</v>
      </c>
      <c r="D313" s="5">
        <v>6</v>
      </c>
      <c r="E313" s="5">
        <v>0</v>
      </c>
      <c r="F313" s="5">
        <v>0</v>
      </c>
      <c r="G313" s="5">
        <v>0</v>
      </c>
      <c r="H313" s="5">
        <v>0</v>
      </c>
      <c r="I313" s="5">
        <v>291262</v>
      </c>
      <c r="J313" s="5">
        <v>7330</v>
      </c>
      <c r="K313" s="5">
        <v>0</v>
      </c>
      <c r="L313" s="5">
        <v>0</v>
      </c>
      <c r="M313" s="5">
        <v>0</v>
      </c>
      <c r="N313" s="5">
        <v>0</v>
      </c>
      <c r="O313" s="5">
        <v>136</v>
      </c>
      <c r="P313" s="5">
        <v>1410</v>
      </c>
      <c r="Q313" s="5">
        <v>85788</v>
      </c>
      <c r="R313" s="5">
        <v>1139633</v>
      </c>
      <c r="S313" s="5">
        <v>51.79</v>
      </c>
      <c r="T313" s="5">
        <v>52.79</v>
      </c>
      <c r="U313" s="5">
        <v>608</v>
      </c>
      <c r="V313" s="5" t="s">
        <v>172</v>
      </c>
      <c r="W313" s="5">
        <v>540</v>
      </c>
      <c r="X313" s="5" t="s">
        <v>172</v>
      </c>
      <c r="Y313" s="5">
        <v>58</v>
      </c>
      <c r="Z313" s="5" t="s">
        <v>172</v>
      </c>
      <c r="AA313" s="5">
        <v>95</v>
      </c>
      <c r="AB313" s="5" t="s">
        <v>172</v>
      </c>
      <c r="AC313" s="5">
        <v>0</v>
      </c>
      <c r="AD313" s="5" t="s">
        <v>172</v>
      </c>
      <c r="AE313" s="5"/>
      <c r="AF313" s="5"/>
      <c r="AG313" s="5"/>
      <c r="AH313" s="5"/>
      <c r="AI313" s="5"/>
      <c r="AJ313" s="5"/>
    </row>
    <row r="314" spans="1:36">
      <c r="A314" s="5" t="s">
        <v>7944</v>
      </c>
      <c r="B314" s="5" t="s">
        <v>8610</v>
      </c>
      <c r="C314" s="5">
        <v>68</v>
      </c>
      <c r="D314" s="5">
        <v>51</v>
      </c>
      <c r="E314" s="5">
        <v>36</v>
      </c>
      <c r="F314" s="5">
        <v>28</v>
      </c>
      <c r="G314" s="5">
        <v>19</v>
      </c>
      <c r="H314" s="5">
        <v>8</v>
      </c>
      <c r="I314" s="5">
        <v>1135199</v>
      </c>
      <c r="J314" s="5">
        <v>1123878</v>
      </c>
      <c r="K314" s="5">
        <v>1079528</v>
      </c>
      <c r="L314" s="5">
        <v>1021442</v>
      </c>
      <c r="M314" s="5">
        <v>862521</v>
      </c>
      <c r="N314" s="5">
        <v>499147</v>
      </c>
      <c r="O314" s="5">
        <v>64</v>
      </c>
      <c r="P314" s="5">
        <v>95616</v>
      </c>
      <c r="Q314" s="5">
        <v>1133763</v>
      </c>
      <c r="R314" s="5">
        <v>1139633</v>
      </c>
      <c r="S314" s="5">
        <v>52.76</v>
      </c>
      <c r="T314" s="5">
        <v>52.79</v>
      </c>
      <c r="U314" s="5">
        <v>43381</v>
      </c>
      <c r="V314" s="5">
        <v>43381</v>
      </c>
      <c r="W314" s="5">
        <v>25443</v>
      </c>
      <c r="X314" s="5">
        <v>25443</v>
      </c>
      <c r="Y314" s="5">
        <v>10</v>
      </c>
      <c r="Z314" s="5">
        <v>10</v>
      </c>
      <c r="AA314" s="5">
        <v>19</v>
      </c>
      <c r="AB314" s="5">
        <v>19</v>
      </c>
      <c r="AC314" s="5">
        <v>0</v>
      </c>
      <c r="AD314" s="5" t="s">
        <v>172</v>
      </c>
      <c r="AE314" s="5"/>
      <c r="AF314" s="5"/>
      <c r="AG314" s="5"/>
      <c r="AH314" s="5"/>
      <c r="AI314" s="5"/>
      <c r="AJ314" s="5"/>
    </row>
    <row r="315" spans="1:36">
      <c r="A315" s="5" t="s">
        <v>7945</v>
      </c>
      <c r="B315" s="5" t="s">
        <v>7001</v>
      </c>
      <c r="C315" s="5">
        <v>183</v>
      </c>
      <c r="D315" s="5">
        <v>145</v>
      </c>
      <c r="E315" s="5">
        <v>75</v>
      </c>
      <c r="F315" s="5">
        <v>37</v>
      </c>
      <c r="G315" s="5">
        <v>5</v>
      </c>
      <c r="H315" s="5">
        <v>0</v>
      </c>
      <c r="I315" s="5">
        <v>1146693</v>
      </c>
      <c r="J315" s="5">
        <v>1121117</v>
      </c>
      <c r="K315" s="5">
        <v>934432</v>
      </c>
      <c r="L315" s="5">
        <v>664675</v>
      </c>
      <c r="M315" s="5">
        <v>158908</v>
      </c>
      <c r="N315" s="5">
        <v>0</v>
      </c>
      <c r="O315" s="5">
        <v>171</v>
      </c>
      <c r="P315" s="5">
        <v>42447</v>
      </c>
      <c r="Q315" s="5">
        <v>1141929</v>
      </c>
      <c r="R315" s="5">
        <v>1139633</v>
      </c>
      <c r="S315" s="5">
        <v>52.74</v>
      </c>
      <c r="T315" s="5">
        <v>52.79</v>
      </c>
      <c r="U315" s="5">
        <v>12634</v>
      </c>
      <c r="V315" s="5">
        <v>12634</v>
      </c>
      <c r="W315" s="5">
        <v>6221</v>
      </c>
      <c r="X315" s="5">
        <v>6221</v>
      </c>
      <c r="Y315" s="5">
        <v>29</v>
      </c>
      <c r="Z315" s="5">
        <v>29</v>
      </c>
      <c r="AA315" s="5">
        <v>61</v>
      </c>
      <c r="AB315" s="5">
        <v>61</v>
      </c>
      <c r="AC315" s="5">
        <v>0</v>
      </c>
      <c r="AD315" s="5" t="s">
        <v>172</v>
      </c>
      <c r="AE315" s="5"/>
      <c r="AF315" s="5"/>
      <c r="AG315" s="5"/>
      <c r="AH315" s="5"/>
      <c r="AI315" s="5"/>
      <c r="AJ315" s="5"/>
    </row>
    <row r="316" spans="1:36">
      <c r="A316" s="5" t="s">
        <v>7946</v>
      </c>
      <c r="B316" s="5" t="s">
        <v>7003</v>
      </c>
      <c r="C316" s="5">
        <v>502</v>
      </c>
      <c r="D316" s="5">
        <v>350</v>
      </c>
      <c r="E316" s="5">
        <v>46</v>
      </c>
      <c r="F316" s="5">
        <v>4</v>
      </c>
      <c r="G316" s="5">
        <v>0</v>
      </c>
      <c r="H316" s="5">
        <v>0</v>
      </c>
      <c r="I316" s="5">
        <v>1171856</v>
      </c>
      <c r="J316" s="5">
        <v>1074055</v>
      </c>
      <c r="K316" s="5">
        <v>337422</v>
      </c>
      <c r="L316" s="5">
        <v>50989</v>
      </c>
      <c r="M316" s="5">
        <v>0</v>
      </c>
      <c r="N316" s="5">
        <v>0</v>
      </c>
      <c r="O316" s="5">
        <v>457</v>
      </c>
      <c r="P316" s="5">
        <v>15026</v>
      </c>
      <c r="Q316" s="5">
        <v>1153409</v>
      </c>
      <c r="R316" s="5">
        <v>1139633</v>
      </c>
      <c r="S316" s="5">
        <v>52.74</v>
      </c>
      <c r="T316" s="5">
        <v>52.79</v>
      </c>
      <c r="U316" s="5">
        <v>3608</v>
      </c>
      <c r="V316" s="5">
        <v>3615</v>
      </c>
      <c r="W316" s="5">
        <v>2042</v>
      </c>
      <c r="X316" s="5">
        <v>2089</v>
      </c>
      <c r="Y316" s="5">
        <v>104</v>
      </c>
      <c r="Z316" s="5">
        <v>103</v>
      </c>
      <c r="AA316" s="5">
        <v>210</v>
      </c>
      <c r="AB316" s="5">
        <v>205</v>
      </c>
      <c r="AC316" s="5">
        <v>0</v>
      </c>
      <c r="AD316" s="5" t="s">
        <v>172</v>
      </c>
      <c r="AE316" s="5"/>
      <c r="AF316" s="5"/>
      <c r="AG316" s="5"/>
      <c r="AH316" s="5"/>
      <c r="AI316" s="5"/>
      <c r="AJ316" s="5"/>
    </row>
    <row r="317" spans="1:36">
      <c r="A317" s="5" t="s">
        <v>7947</v>
      </c>
      <c r="B317" s="5" t="s">
        <v>7004</v>
      </c>
      <c r="C317" s="5">
        <v>420</v>
      </c>
      <c r="D317" s="5">
        <v>296</v>
      </c>
      <c r="E317" s="5">
        <v>65</v>
      </c>
      <c r="F317" s="5">
        <v>8</v>
      </c>
      <c r="G317" s="5">
        <v>0</v>
      </c>
      <c r="H317" s="5">
        <v>0</v>
      </c>
      <c r="I317" s="5">
        <v>1169672</v>
      </c>
      <c r="J317" s="5">
        <v>1089082</v>
      </c>
      <c r="K317" s="5">
        <v>489138</v>
      </c>
      <c r="L317" s="5">
        <v>105741</v>
      </c>
      <c r="M317" s="5">
        <v>0</v>
      </c>
      <c r="N317" s="5">
        <v>0</v>
      </c>
      <c r="O317" s="5">
        <v>388</v>
      </c>
      <c r="P317" s="5">
        <v>16957</v>
      </c>
      <c r="Q317" s="5">
        <v>1157044</v>
      </c>
      <c r="R317" s="5">
        <v>1139633</v>
      </c>
      <c r="S317" s="5">
        <v>52.76</v>
      </c>
      <c r="T317" s="5">
        <v>52.79</v>
      </c>
      <c r="U317" s="5">
        <v>4329</v>
      </c>
      <c r="V317" s="5">
        <v>4394</v>
      </c>
      <c r="W317" s="5">
        <v>2680</v>
      </c>
      <c r="X317" s="5">
        <v>2736</v>
      </c>
      <c r="Y317" s="5">
        <v>85</v>
      </c>
      <c r="Z317" s="5">
        <v>83</v>
      </c>
      <c r="AA317" s="5">
        <v>170</v>
      </c>
      <c r="AB317" s="5">
        <v>166</v>
      </c>
      <c r="AC317" s="5">
        <v>0</v>
      </c>
      <c r="AD317" s="5" t="s">
        <v>172</v>
      </c>
      <c r="AE317" s="5"/>
      <c r="AF317" s="5"/>
      <c r="AG317" s="5"/>
      <c r="AH317" s="5"/>
      <c r="AI317" s="5"/>
      <c r="AJ317" s="5"/>
    </row>
    <row r="318" spans="1:36">
      <c r="A318" s="5" t="s">
        <v>7958</v>
      </c>
      <c r="B318" s="5" t="s">
        <v>7013</v>
      </c>
      <c r="C318" s="5">
        <v>534</v>
      </c>
      <c r="D318" s="5">
        <v>335</v>
      </c>
      <c r="E318" s="5">
        <v>53</v>
      </c>
      <c r="F318" s="5">
        <v>3</v>
      </c>
      <c r="G318" s="5">
        <v>0</v>
      </c>
      <c r="H318" s="5">
        <v>0</v>
      </c>
      <c r="I318" s="5">
        <v>1178807</v>
      </c>
      <c r="J318" s="5">
        <v>1052325</v>
      </c>
      <c r="K318" s="5">
        <v>385281</v>
      </c>
      <c r="L318" s="5">
        <v>43780</v>
      </c>
      <c r="M318" s="5">
        <v>0</v>
      </c>
      <c r="N318" s="5">
        <v>0</v>
      </c>
      <c r="O318" s="5">
        <v>470</v>
      </c>
      <c r="P318" s="5">
        <v>18434</v>
      </c>
      <c r="Q318" s="5">
        <v>1152750</v>
      </c>
      <c r="R318" s="5">
        <v>1139633</v>
      </c>
      <c r="S318" s="5">
        <v>52.76</v>
      </c>
      <c r="T318" s="5">
        <v>52.79</v>
      </c>
      <c r="U318" s="5">
        <v>3665</v>
      </c>
      <c r="V318" s="5">
        <v>3676</v>
      </c>
      <c r="W318" s="5">
        <v>1936</v>
      </c>
      <c r="X318" s="5">
        <v>1985</v>
      </c>
      <c r="Y318" s="5">
        <v>98</v>
      </c>
      <c r="Z318" s="5">
        <v>96</v>
      </c>
      <c r="AA318" s="5">
        <v>206</v>
      </c>
      <c r="AB318" s="5">
        <v>201</v>
      </c>
      <c r="AC318" s="5">
        <v>0</v>
      </c>
      <c r="AD318" s="5" t="s">
        <v>172</v>
      </c>
      <c r="AE318" s="5"/>
      <c r="AF318" s="5"/>
      <c r="AG318" s="5"/>
      <c r="AH318" s="5"/>
      <c r="AI318" s="5"/>
      <c r="AJ318" s="5"/>
    </row>
    <row r="319" spans="1:36">
      <c r="A319" s="5" t="s">
        <v>7948</v>
      </c>
      <c r="B319" s="5" t="s">
        <v>7005</v>
      </c>
      <c r="C319" s="5">
        <v>80</v>
      </c>
      <c r="D319" s="5">
        <v>66</v>
      </c>
      <c r="E319" s="5">
        <v>49</v>
      </c>
      <c r="F319" s="5">
        <v>29</v>
      </c>
      <c r="G319" s="5">
        <v>16</v>
      </c>
      <c r="H319" s="5">
        <v>3</v>
      </c>
      <c r="I319" s="5">
        <v>1136897</v>
      </c>
      <c r="J319" s="5">
        <v>1128297</v>
      </c>
      <c r="K319" s="5">
        <v>1085071</v>
      </c>
      <c r="L319" s="5">
        <v>932950</v>
      </c>
      <c r="M319" s="5">
        <v>747299</v>
      </c>
      <c r="N319" s="5">
        <v>271240</v>
      </c>
      <c r="O319" s="5">
        <v>73</v>
      </c>
      <c r="P319" s="5">
        <v>128306</v>
      </c>
      <c r="Q319" s="5">
        <v>1134144</v>
      </c>
      <c r="R319" s="5">
        <v>1139633</v>
      </c>
      <c r="S319" s="5">
        <v>52.76</v>
      </c>
      <c r="T319" s="5">
        <v>52.79</v>
      </c>
      <c r="U319" s="5">
        <v>35432</v>
      </c>
      <c r="V319" s="5">
        <v>35432</v>
      </c>
      <c r="W319" s="5">
        <v>13282</v>
      </c>
      <c r="X319" s="5">
        <v>12803</v>
      </c>
      <c r="Y319" s="5">
        <v>11</v>
      </c>
      <c r="Z319" s="5">
        <v>11</v>
      </c>
      <c r="AA319" s="5">
        <v>22</v>
      </c>
      <c r="AB319" s="5">
        <v>23</v>
      </c>
      <c r="AC319" s="5">
        <v>0</v>
      </c>
      <c r="AD319" s="5" t="s">
        <v>172</v>
      </c>
      <c r="AE319" s="5"/>
      <c r="AF319" s="5"/>
      <c r="AG319" s="5"/>
      <c r="AH319" s="5"/>
      <c r="AI319" s="5"/>
      <c r="AJ319" s="5"/>
    </row>
    <row r="320" spans="1:36">
      <c r="A320" s="5" t="s">
        <v>7949</v>
      </c>
      <c r="B320" s="5" t="s">
        <v>8611</v>
      </c>
      <c r="C320" s="5">
        <v>70</v>
      </c>
      <c r="D320" s="5">
        <v>58</v>
      </c>
      <c r="E320" s="5">
        <v>46</v>
      </c>
      <c r="F320" s="5">
        <v>35</v>
      </c>
      <c r="G320" s="5">
        <v>15</v>
      </c>
      <c r="H320" s="5">
        <v>8</v>
      </c>
      <c r="I320" s="5">
        <v>1135144</v>
      </c>
      <c r="J320" s="5">
        <v>1127254</v>
      </c>
      <c r="K320" s="5">
        <v>1098936</v>
      </c>
      <c r="L320" s="5">
        <v>1022513</v>
      </c>
      <c r="M320" s="5">
        <v>716697</v>
      </c>
      <c r="N320" s="5">
        <v>477739</v>
      </c>
      <c r="O320" s="5">
        <v>67</v>
      </c>
      <c r="P320" s="5">
        <v>71385</v>
      </c>
      <c r="Q320" s="5">
        <v>1134029</v>
      </c>
      <c r="R320" s="5">
        <v>1139633</v>
      </c>
      <c r="S320" s="5">
        <v>52.76</v>
      </c>
      <c r="T320" s="5">
        <v>52.79</v>
      </c>
      <c r="U320" s="5">
        <v>35180</v>
      </c>
      <c r="V320" s="5">
        <v>35180</v>
      </c>
      <c r="W320" s="5">
        <v>17640</v>
      </c>
      <c r="X320" s="5">
        <v>17640</v>
      </c>
      <c r="Y320" s="5">
        <v>11</v>
      </c>
      <c r="Z320" s="5">
        <v>11</v>
      </c>
      <c r="AA320" s="5">
        <v>22</v>
      </c>
      <c r="AB320" s="5">
        <v>22</v>
      </c>
      <c r="AC320" s="5">
        <v>0</v>
      </c>
      <c r="AD320" s="5" t="s">
        <v>172</v>
      </c>
      <c r="AE320" s="5"/>
      <c r="AF320" s="5"/>
      <c r="AG320" s="5"/>
      <c r="AH320" s="5"/>
      <c r="AI320" s="5"/>
      <c r="AJ320" s="5"/>
    </row>
    <row r="321" spans="1:36">
      <c r="A321" s="5" t="s">
        <v>7950</v>
      </c>
      <c r="B321" s="5" t="s">
        <v>7006</v>
      </c>
      <c r="C321" s="5">
        <v>154</v>
      </c>
      <c r="D321" s="5">
        <v>127</v>
      </c>
      <c r="E321" s="5">
        <v>75</v>
      </c>
      <c r="F321" s="5">
        <v>41</v>
      </c>
      <c r="G321" s="5">
        <v>4</v>
      </c>
      <c r="H321" s="5">
        <v>1</v>
      </c>
      <c r="I321" s="5">
        <v>1142949</v>
      </c>
      <c r="J321" s="5">
        <v>1125429</v>
      </c>
      <c r="K321" s="5">
        <v>987459</v>
      </c>
      <c r="L321" s="5">
        <v>745588</v>
      </c>
      <c r="M321" s="5">
        <v>165431</v>
      </c>
      <c r="N321" s="5">
        <v>50005</v>
      </c>
      <c r="O321" s="5">
        <v>146</v>
      </c>
      <c r="P321" s="5">
        <v>50005</v>
      </c>
      <c r="Q321" s="5">
        <v>1139783</v>
      </c>
      <c r="R321" s="5">
        <v>1139633</v>
      </c>
      <c r="S321" s="5">
        <v>52.76</v>
      </c>
      <c r="T321" s="5">
        <v>52.79</v>
      </c>
      <c r="U321" s="5">
        <v>12661</v>
      </c>
      <c r="V321" s="5">
        <v>12661</v>
      </c>
      <c r="W321" s="5">
        <v>7638</v>
      </c>
      <c r="X321" s="5">
        <v>7638</v>
      </c>
      <c r="Y321" s="5">
        <v>27</v>
      </c>
      <c r="Z321" s="5">
        <v>27</v>
      </c>
      <c r="AA321" s="5">
        <v>54</v>
      </c>
      <c r="AB321" s="5">
        <v>54</v>
      </c>
      <c r="AC321" s="5">
        <v>0</v>
      </c>
      <c r="AD321" s="5" t="s">
        <v>172</v>
      </c>
      <c r="AE321" s="5"/>
      <c r="AF321" s="5"/>
      <c r="AG321" s="5"/>
      <c r="AH321" s="5"/>
      <c r="AI321" s="5"/>
      <c r="AJ321" s="5"/>
    </row>
    <row r="322" spans="1:36">
      <c r="A322" s="5" t="s">
        <v>7951</v>
      </c>
      <c r="B322" s="5" t="s">
        <v>7007</v>
      </c>
      <c r="C322" s="5">
        <v>1358</v>
      </c>
      <c r="D322" s="5">
        <v>46</v>
      </c>
      <c r="E322" s="5">
        <v>0</v>
      </c>
      <c r="F322" s="5">
        <v>0</v>
      </c>
      <c r="G322" s="5">
        <v>0</v>
      </c>
      <c r="H322" s="5">
        <v>0</v>
      </c>
      <c r="I322" s="5">
        <v>693080</v>
      </c>
      <c r="J322" s="5">
        <v>57497</v>
      </c>
      <c r="K322" s="5">
        <v>0</v>
      </c>
      <c r="L322" s="5">
        <v>0</v>
      </c>
      <c r="M322" s="5">
        <v>0</v>
      </c>
      <c r="N322" s="5">
        <v>0</v>
      </c>
      <c r="O322" s="5">
        <v>536</v>
      </c>
      <c r="P322" s="5">
        <v>3085</v>
      </c>
      <c r="Q322" s="5">
        <v>378361</v>
      </c>
      <c r="R322" s="5">
        <v>1139633</v>
      </c>
      <c r="S322" s="5">
        <v>52.58</v>
      </c>
      <c r="T322" s="5">
        <v>52.79</v>
      </c>
      <c r="U322" s="5">
        <v>681</v>
      </c>
      <c r="V322" s="5" t="s">
        <v>172</v>
      </c>
      <c r="W322" s="5">
        <v>584</v>
      </c>
      <c r="X322" s="5" t="s">
        <v>172</v>
      </c>
      <c r="Y322" s="5">
        <v>211</v>
      </c>
      <c r="Z322" s="5" t="s">
        <v>172</v>
      </c>
      <c r="AA322" s="5">
        <v>362</v>
      </c>
      <c r="AB322" s="5" t="s">
        <v>172</v>
      </c>
      <c r="AC322" s="5">
        <v>0</v>
      </c>
      <c r="AD322" s="5" t="s">
        <v>172</v>
      </c>
      <c r="AE322" s="5"/>
      <c r="AF322" s="5"/>
      <c r="AG322" s="5"/>
      <c r="AH322" s="5"/>
      <c r="AI322" s="5"/>
      <c r="AJ322" s="5"/>
    </row>
    <row r="323" spans="1:36">
      <c r="A323" s="5" t="s">
        <v>7952</v>
      </c>
      <c r="B323" s="5" t="s">
        <v>7008</v>
      </c>
      <c r="C323" s="5">
        <v>696</v>
      </c>
      <c r="D323" s="5">
        <v>398</v>
      </c>
      <c r="E323" s="5">
        <v>27</v>
      </c>
      <c r="F323" s="5">
        <v>5</v>
      </c>
      <c r="G323" s="5">
        <v>0</v>
      </c>
      <c r="H323" s="5">
        <v>0</v>
      </c>
      <c r="I323" s="5">
        <v>1179699</v>
      </c>
      <c r="J323" s="5">
        <v>992217</v>
      </c>
      <c r="K323" s="5">
        <v>200958</v>
      </c>
      <c r="L323" s="5">
        <v>57553</v>
      </c>
      <c r="M323" s="5">
        <v>0</v>
      </c>
      <c r="N323" s="5">
        <v>0</v>
      </c>
      <c r="O323" s="5">
        <v>601</v>
      </c>
      <c r="P323" s="5">
        <v>12833</v>
      </c>
      <c r="Q323" s="5">
        <v>1141757</v>
      </c>
      <c r="R323" s="5">
        <v>1139633</v>
      </c>
      <c r="S323" s="5">
        <v>52.73</v>
      </c>
      <c r="T323" s="5">
        <v>52.79</v>
      </c>
      <c r="U323" s="5">
        <v>2510</v>
      </c>
      <c r="V323" s="5">
        <v>2510</v>
      </c>
      <c r="W323" s="5">
        <v>1451</v>
      </c>
      <c r="X323" s="5">
        <v>1453</v>
      </c>
      <c r="Y323" s="5">
        <v>136</v>
      </c>
      <c r="Z323" s="5">
        <v>136</v>
      </c>
      <c r="AA323" s="5">
        <v>285</v>
      </c>
      <c r="AB323" s="5">
        <v>284</v>
      </c>
      <c r="AC323" s="5">
        <v>0</v>
      </c>
      <c r="AD323" s="5" t="s">
        <v>172</v>
      </c>
      <c r="AE323" s="5"/>
      <c r="AF323" s="5"/>
      <c r="AG323" s="5"/>
      <c r="AH323" s="5"/>
      <c r="AI323" s="5"/>
      <c r="AJ323" s="5"/>
    </row>
    <row r="324" spans="1:36">
      <c r="A324" s="5" t="s">
        <v>7953</v>
      </c>
      <c r="B324" s="5" t="s">
        <v>7009</v>
      </c>
      <c r="C324" s="5">
        <v>189</v>
      </c>
      <c r="D324" s="5">
        <v>156</v>
      </c>
      <c r="E324" s="5">
        <v>83</v>
      </c>
      <c r="F324" s="5">
        <v>33</v>
      </c>
      <c r="G324" s="5">
        <v>3</v>
      </c>
      <c r="H324" s="5">
        <v>0</v>
      </c>
      <c r="I324" s="5">
        <v>1147935</v>
      </c>
      <c r="J324" s="5">
        <v>1127018</v>
      </c>
      <c r="K324" s="5">
        <v>926747</v>
      </c>
      <c r="L324" s="5">
        <v>563013</v>
      </c>
      <c r="M324" s="5">
        <v>106340</v>
      </c>
      <c r="N324" s="5">
        <v>0</v>
      </c>
      <c r="O324" s="5">
        <v>179</v>
      </c>
      <c r="P324" s="5">
        <v>40991</v>
      </c>
      <c r="Q324" s="5">
        <v>1143666</v>
      </c>
      <c r="R324" s="5">
        <v>1139633</v>
      </c>
      <c r="S324" s="5">
        <v>52.74</v>
      </c>
      <c r="T324" s="5">
        <v>52.79</v>
      </c>
      <c r="U324" s="5">
        <v>9957</v>
      </c>
      <c r="V324" s="5">
        <v>9957</v>
      </c>
      <c r="W324" s="5">
        <v>5913</v>
      </c>
      <c r="X324" s="5">
        <v>5913</v>
      </c>
      <c r="Y324" s="5">
        <v>34</v>
      </c>
      <c r="Z324" s="5">
        <v>34</v>
      </c>
      <c r="AA324" s="5">
        <v>71</v>
      </c>
      <c r="AB324" s="5">
        <v>71</v>
      </c>
      <c r="AC324" s="5">
        <v>0</v>
      </c>
      <c r="AD324" s="5" t="s">
        <v>172</v>
      </c>
      <c r="AE324" s="5"/>
      <c r="AF324" s="5"/>
      <c r="AG324" s="5"/>
      <c r="AH324" s="5"/>
      <c r="AI324" s="5"/>
      <c r="AJ324" s="5"/>
    </row>
    <row r="325" spans="1:36">
      <c r="A325" s="5" t="s">
        <v>7954</v>
      </c>
      <c r="B325" s="5" t="s">
        <v>7010</v>
      </c>
      <c r="C325" s="5">
        <v>506</v>
      </c>
      <c r="D325" s="5">
        <v>341</v>
      </c>
      <c r="E325" s="5">
        <v>53</v>
      </c>
      <c r="F325" s="5">
        <v>5</v>
      </c>
      <c r="G325" s="5">
        <v>0</v>
      </c>
      <c r="H325" s="5">
        <v>0</v>
      </c>
      <c r="I325" s="5">
        <v>1174624</v>
      </c>
      <c r="J325" s="5">
        <v>1069154</v>
      </c>
      <c r="K325" s="5">
        <v>374277</v>
      </c>
      <c r="L325" s="5">
        <v>61541</v>
      </c>
      <c r="M325" s="5">
        <v>0</v>
      </c>
      <c r="N325" s="5">
        <v>0</v>
      </c>
      <c r="O325" s="5">
        <v>458</v>
      </c>
      <c r="P325" s="5">
        <v>14553</v>
      </c>
      <c r="Q325" s="5">
        <v>1156485</v>
      </c>
      <c r="R325" s="5">
        <v>1139633</v>
      </c>
      <c r="S325" s="5">
        <v>52.79</v>
      </c>
      <c r="T325" s="5">
        <v>52.79</v>
      </c>
      <c r="U325" s="5">
        <v>3771</v>
      </c>
      <c r="V325" s="5">
        <v>3831</v>
      </c>
      <c r="W325" s="5">
        <v>2050</v>
      </c>
      <c r="X325" s="5">
        <v>2148</v>
      </c>
      <c r="Y325" s="5">
        <v>100</v>
      </c>
      <c r="Z325" s="5">
        <v>98</v>
      </c>
      <c r="AA325" s="5">
        <v>203</v>
      </c>
      <c r="AB325" s="5">
        <v>197</v>
      </c>
      <c r="AC325" s="5">
        <v>0</v>
      </c>
      <c r="AD325" s="5" t="s">
        <v>172</v>
      </c>
      <c r="AE325" s="5"/>
      <c r="AF325" s="5"/>
      <c r="AG325" s="5"/>
      <c r="AH325" s="5"/>
      <c r="AI325" s="5"/>
      <c r="AJ325" s="5"/>
    </row>
    <row r="326" spans="1:36">
      <c r="A326" s="5" t="s">
        <v>7955</v>
      </c>
      <c r="B326" s="5" t="s">
        <v>7011</v>
      </c>
      <c r="C326" s="5">
        <v>1248</v>
      </c>
      <c r="D326" s="5">
        <v>33</v>
      </c>
      <c r="E326" s="5">
        <v>0</v>
      </c>
      <c r="F326" s="5">
        <v>0</v>
      </c>
      <c r="G326" s="5">
        <v>0</v>
      </c>
      <c r="H326" s="5">
        <v>0</v>
      </c>
      <c r="I326" s="5">
        <v>606044</v>
      </c>
      <c r="J326" s="5">
        <v>39028</v>
      </c>
      <c r="K326" s="5">
        <v>0</v>
      </c>
      <c r="L326" s="5">
        <v>0</v>
      </c>
      <c r="M326" s="5">
        <v>0</v>
      </c>
      <c r="N326" s="5">
        <v>0</v>
      </c>
      <c r="O326" s="5">
        <v>430</v>
      </c>
      <c r="P326" s="5">
        <v>2737</v>
      </c>
      <c r="Q326" s="5">
        <v>295483</v>
      </c>
      <c r="R326" s="5">
        <v>1139633</v>
      </c>
      <c r="S326" s="5">
        <v>52.7</v>
      </c>
      <c r="T326" s="5">
        <v>52.79</v>
      </c>
      <c r="U326" s="5">
        <v>670</v>
      </c>
      <c r="V326" s="5" t="s">
        <v>172</v>
      </c>
      <c r="W326" s="5">
        <v>565</v>
      </c>
      <c r="X326" s="5" t="s">
        <v>172</v>
      </c>
      <c r="Y326" s="5">
        <v>171</v>
      </c>
      <c r="Z326" s="5" t="s">
        <v>172</v>
      </c>
      <c r="AA326" s="5">
        <v>291</v>
      </c>
      <c r="AB326" s="5" t="s">
        <v>172</v>
      </c>
      <c r="AC326" s="5">
        <v>0</v>
      </c>
      <c r="AD326" s="5" t="s">
        <v>172</v>
      </c>
      <c r="AE326" s="5"/>
      <c r="AF326" s="5"/>
      <c r="AG326" s="5"/>
      <c r="AH326" s="5"/>
      <c r="AI326" s="5"/>
      <c r="AJ326" s="5"/>
    </row>
    <row r="327" spans="1:36">
      <c r="A327" s="5" t="s">
        <v>7956</v>
      </c>
      <c r="B327" s="5" t="s">
        <v>7012</v>
      </c>
      <c r="C327" s="5">
        <v>171</v>
      </c>
      <c r="D327" s="5">
        <v>142</v>
      </c>
      <c r="E327" s="5">
        <v>69</v>
      </c>
      <c r="F327" s="5">
        <v>37</v>
      </c>
      <c r="G327" s="5">
        <v>8</v>
      </c>
      <c r="H327" s="5">
        <v>0</v>
      </c>
      <c r="I327" s="5">
        <v>1152026</v>
      </c>
      <c r="J327" s="5">
        <v>1134646</v>
      </c>
      <c r="K327" s="5">
        <v>926912</v>
      </c>
      <c r="L327" s="5">
        <v>702957</v>
      </c>
      <c r="M327" s="5">
        <v>257643</v>
      </c>
      <c r="N327" s="5">
        <v>0</v>
      </c>
      <c r="O327" s="5">
        <v>162</v>
      </c>
      <c r="P327" s="5">
        <v>40269</v>
      </c>
      <c r="Q327" s="5">
        <v>1148734</v>
      </c>
      <c r="R327" s="5">
        <v>1139633</v>
      </c>
      <c r="S327" s="5">
        <v>52.74</v>
      </c>
      <c r="T327" s="5">
        <v>52.79</v>
      </c>
      <c r="U327" s="5">
        <v>13672</v>
      </c>
      <c r="V327" s="5">
        <v>13672</v>
      </c>
      <c r="W327" s="5">
        <v>6066</v>
      </c>
      <c r="X327" s="5">
        <v>6172</v>
      </c>
      <c r="Y327" s="5">
        <v>26</v>
      </c>
      <c r="Z327" s="5">
        <v>26</v>
      </c>
      <c r="AA327" s="5">
        <v>58</v>
      </c>
      <c r="AB327" s="5">
        <v>57</v>
      </c>
      <c r="AC327" s="5">
        <v>0</v>
      </c>
      <c r="AD327" s="5" t="s">
        <v>172</v>
      </c>
      <c r="AE327" s="5"/>
      <c r="AF327" s="5"/>
      <c r="AG327" s="5"/>
      <c r="AH327" s="5"/>
      <c r="AI327" s="5"/>
      <c r="AJ327" s="5"/>
    </row>
    <row r="328" spans="1:36">
      <c r="A328" s="5" t="s">
        <v>7957</v>
      </c>
      <c r="B328" s="5" t="s">
        <v>8612</v>
      </c>
      <c r="C328" s="5">
        <v>1216</v>
      </c>
      <c r="D328" s="5">
        <v>39</v>
      </c>
      <c r="E328" s="5">
        <v>0</v>
      </c>
      <c r="F328" s="5">
        <v>0</v>
      </c>
      <c r="G328" s="5">
        <v>0</v>
      </c>
      <c r="H328" s="5">
        <v>0</v>
      </c>
      <c r="I328" s="5">
        <v>608554</v>
      </c>
      <c r="J328" s="5">
        <v>47564</v>
      </c>
      <c r="K328" s="5">
        <v>0</v>
      </c>
      <c r="L328" s="5">
        <v>0</v>
      </c>
      <c r="M328" s="5">
        <v>0</v>
      </c>
      <c r="N328" s="5">
        <v>0</v>
      </c>
      <c r="O328" s="5">
        <v>443</v>
      </c>
      <c r="P328" s="5">
        <v>1687</v>
      </c>
      <c r="Q328" s="5">
        <v>313174</v>
      </c>
      <c r="R328" s="5">
        <v>1139633</v>
      </c>
      <c r="S328" s="5">
        <v>52.56</v>
      </c>
      <c r="T328" s="5">
        <v>52.79</v>
      </c>
      <c r="U328" s="5">
        <v>695</v>
      </c>
      <c r="V328" s="5" t="s">
        <v>172</v>
      </c>
      <c r="W328" s="5">
        <v>576</v>
      </c>
      <c r="X328" s="5" t="s">
        <v>172</v>
      </c>
      <c r="Y328" s="5">
        <v>173</v>
      </c>
      <c r="Z328" s="5" t="s">
        <v>172</v>
      </c>
      <c r="AA328" s="5">
        <v>298</v>
      </c>
      <c r="AB328" s="5" t="s">
        <v>172</v>
      </c>
      <c r="AC328" s="5">
        <v>0</v>
      </c>
      <c r="AD328" s="5" t="s">
        <v>172</v>
      </c>
      <c r="AE328" s="5"/>
      <c r="AF328" s="5"/>
      <c r="AG328" s="5"/>
      <c r="AH328" s="5"/>
      <c r="AI328" s="5"/>
      <c r="AJ328" s="5"/>
    </row>
    <row r="329" spans="1:36">
      <c r="A329" s="5" t="s">
        <v>7966</v>
      </c>
      <c r="B329" s="5" t="s">
        <v>7020</v>
      </c>
      <c r="C329" s="5">
        <v>177</v>
      </c>
      <c r="D329" s="5">
        <v>149</v>
      </c>
      <c r="E329" s="5">
        <v>86</v>
      </c>
      <c r="F329" s="5">
        <v>38</v>
      </c>
      <c r="G329" s="5">
        <v>3</v>
      </c>
      <c r="H329" s="5">
        <v>0</v>
      </c>
      <c r="I329" s="5">
        <v>1144969</v>
      </c>
      <c r="J329" s="5">
        <v>1126174</v>
      </c>
      <c r="K329" s="5">
        <v>973138</v>
      </c>
      <c r="L329" s="5">
        <v>623360</v>
      </c>
      <c r="M329" s="5">
        <v>104837</v>
      </c>
      <c r="N329" s="5">
        <v>0</v>
      </c>
      <c r="O329" s="5">
        <v>171</v>
      </c>
      <c r="P329" s="5">
        <v>42211</v>
      </c>
      <c r="Q329" s="5">
        <v>1142568</v>
      </c>
      <c r="R329" s="5">
        <v>1139633</v>
      </c>
      <c r="S329" s="5">
        <v>52.75</v>
      </c>
      <c r="T329" s="5">
        <v>52.79</v>
      </c>
      <c r="U329" s="5">
        <v>10958</v>
      </c>
      <c r="V329" s="5">
        <v>11076</v>
      </c>
      <c r="W329" s="5">
        <v>7009</v>
      </c>
      <c r="X329" s="5">
        <v>7009</v>
      </c>
      <c r="Y329" s="5">
        <v>34</v>
      </c>
      <c r="Z329" s="5">
        <v>33</v>
      </c>
      <c r="AA329" s="5">
        <v>66</v>
      </c>
      <c r="AB329" s="5">
        <v>66</v>
      </c>
      <c r="AC329" s="5">
        <v>0</v>
      </c>
      <c r="AD329" s="5" t="s">
        <v>172</v>
      </c>
      <c r="AE329" s="5"/>
      <c r="AF329" s="5"/>
      <c r="AG329" s="5"/>
      <c r="AH329" s="5"/>
      <c r="AI329" s="5"/>
      <c r="AJ329" s="5"/>
    </row>
    <row r="330" spans="1:36">
      <c r="A330" s="5" t="s">
        <v>7959</v>
      </c>
      <c r="B330" s="5" t="s">
        <v>7014</v>
      </c>
      <c r="C330" s="5">
        <v>537</v>
      </c>
      <c r="D330" s="5">
        <v>355</v>
      </c>
      <c r="E330" s="5">
        <v>50</v>
      </c>
      <c r="F330" s="5">
        <v>4</v>
      </c>
      <c r="G330" s="5">
        <v>0</v>
      </c>
      <c r="H330" s="5">
        <v>0</v>
      </c>
      <c r="I330" s="5">
        <v>1172491</v>
      </c>
      <c r="J330" s="5">
        <v>1056284</v>
      </c>
      <c r="K330" s="5">
        <v>343520</v>
      </c>
      <c r="L330" s="5">
        <v>45134</v>
      </c>
      <c r="M330" s="5">
        <v>0</v>
      </c>
      <c r="N330" s="5">
        <v>0</v>
      </c>
      <c r="O330" s="5">
        <v>474</v>
      </c>
      <c r="P330" s="5">
        <v>11750</v>
      </c>
      <c r="Q330" s="5">
        <v>1146795</v>
      </c>
      <c r="R330" s="5">
        <v>1139633</v>
      </c>
      <c r="S330" s="5">
        <v>52.72</v>
      </c>
      <c r="T330" s="5">
        <v>52.79</v>
      </c>
      <c r="U330" s="5">
        <v>3403</v>
      </c>
      <c r="V330" s="5">
        <v>3407</v>
      </c>
      <c r="W330" s="5">
        <v>1929</v>
      </c>
      <c r="X330" s="5">
        <v>1940</v>
      </c>
      <c r="Y330" s="5">
        <v>107</v>
      </c>
      <c r="Z330" s="5">
        <v>106</v>
      </c>
      <c r="AA330" s="5">
        <v>218</v>
      </c>
      <c r="AB330" s="5">
        <v>215</v>
      </c>
      <c r="AC330" s="5">
        <v>0</v>
      </c>
      <c r="AD330" s="5" t="s">
        <v>172</v>
      </c>
      <c r="AE330" s="5"/>
      <c r="AF330" s="5"/>
      <c r="AG330" s="5"/>
      <c r="AH330" s="5"/>
      <c r="AI330" s="5"/>
      <c r="AJ330" s="5"/>
    </row>
    <row r="331" spans="1:36">
      <c r="A331" s="5" t="s">
        <v>7960</v>
      </c>
      <c r="B331" s="5" t="s">
        <v>7016</v>
      </c>
      <c r="C331" s="5">
        <v>797</v>
      </c>
      <c r="D331" s="5">
        <v>421</v>
      </c>
      <c r="E331" s="5">
        <v>15</v>
      </c>
      <c r="F331" s="5">
        <v>1</v>
      </c>
      <c r="G331" s="5">
        <v>0</v>
      </c>
      <c r="H331" s="5">
        <v>0</v>
      </c>
      <c r="I331" s="5">
        <v>1186483</v>
      </c>
      <c r="J331" s="5">
        <v>952910</v>
      </c>
      <c r="K331" s="5">
        <v>95712</v>
      </c>
      <c r="L331" s="5">
        <v>11251</v>
      </c>
      <c r="M331" s="5">
        <v>0</v>
      </c>
      <c r="N331" s="5">
        <v>0</v>
      </c>
      <c r="O331" s="5">
        <v>670</v>
      </c>
      <c r="P331" s="5">
        <v>11251</v>
      </c>
      <c r="Q331" s="5">
        <v>1135503</v>
      </c>
      <c r="R331" s="5">
        <v>1139633</v>
      </c>
      <c r="S331" s="5">
        <v>52.73</v>
      </c>
      <c r="T331" s="5">
        <v>52.79</v>
      </c>
      <c r="U331" s="5">
        <v>2140</v>
      </c>
      <c r="V331" s="5">
        <v>2139</v>
      </c>
      <c r="W331" s="5">
        <v>1273</v>
      </c>
      <c r="X331" s="5">
        <v>1268</v>
      </c>
      <c r="Y331" s="5">
        <v>163</v>
      </c>
      <c r="Z331" s="5">
        <v>164</v>
      </c>
      <c r="AA331" s="5">
        <v>332</v>
      </c>
      <c r="AB331" s="5">
        <v>334</v>
      </c>
      <c r="AC331" s="5">
        <v>0</v>
      </c>
      <c r="AD331" s="5" t="s">
        <v>172</v>
      </c>
      <c r="AE331" s="5"/>
      <c r="AF331" s="5"/>
      <c r="AG331" s="5"/>
      <c r="AH331" s="5"/>
      <c r="AI331" s="5"/>
      <c r="AJ331" s="5"/>
    </row>
    <row r="332" spans="1:36">
      <c r="A332" s="5" t="s">
        <v>7961</v>
      </c>
      <c r="B332" s="5" t="s">
        <v>7017</v>
      </c>
      <c r="C332" s="5">
        <v>720</v>
      </c>
      <c r="D332" s="5">
        <v>411</v>
      </c>
      <c r="E332" s="5">
        <v>30</v>
      </c>
      <c r="F332" s="5">
        <v>3</v>
      </c>
      <c r="G332" s="5">
        <v>0</v>
      </c>
      <c r="H332" s="5">
        <v>0</v>
      </c>
      <c r="I332" s="5">
        <v>1184707</v>
      </c>
      <c r="J332" s="5">
        <v>994838</v>
      </c>
      <c r="K332" s="5">
        <v>203585</v>
      </c>
      <c r="L332" s="5">
        <v>42257</v>
      </c>
      <c r="M332" s="5">
        <v>0</v>
      </c>
      <c r="N332" s="5">
        <v>0</v>
      </c>
      <c r="O332" s="5">
        <v>610</v>
      </c>
      <c r="P332" s="5">
        <v>17019</v>
      </c>
      <c r="Q332" s="5">
        <v>1141625</v>
      </c>
      <c r="R332" s="5">
        <v>1139633</v>
      </c>
      <c r="S332" s="5">
        <v>52.76</v>
      </c>
      <c r="T332" s="5">
        <v>52.79</v>
      </c>
      <c r="U332" s="5">
        <v>2421</v>
      </c>
      <c r="V332" s="5">
        <v>2421</v>
      </c>
      <c r="W332" s="5">
        <v>1416</v>
      </c>
      <c r="X332" s="5">
        <v>1417</v>
      </c>
      <c r="Y332" s="5">
        <v>138</v>
      </c>
      <c r="Z332" s="5">
        <v>138</v>
      </c>
      <c r="AA332" s="5">
        <v>295</v>
      </c>
      <c r="AB332" s="5">
        <v>294</v>
      </c>
      <c r="AC332" s="5">
        <v>0</v>
      </c>
      <c r="AD332" s="5" t="s">
        <v>172</v>
      </c>
      <c r="AE332" s="5"/>
      <c r="AF332" s="5"/>
      <c r="AG332" s="5"/>
      <c r="AH332" s="5"/>
      <c r="AI332" s="5"/>
      <c r="AJ332" s="5"/>
    </row>
    <row r="333" spans="1:36">
      <c r="A333" s="5" t="s">
        <v>7962</v>
      </c>
      <c r="B333" s="5" t="s">
        <v>8613</v>
      </c>
      <c r="C333" s="5">
        <v>1022</v>
      </c>
      <c r="D333" s="5">
        <v>456</v>
      </c>
      <c r="E333" s="5">
        <v>2</v>
      </c>
      <c r="F333" s="5">
        <v>0</v>
      </c>
      <c r="G333" s="5">
        <v>0</v>
      </c>
      <c r="H333" s="5">
        <v>0</v>
      </c>
      <c r="I333" s="5">
        <v>1177939</v>
      </c>
      <c r="J333" s="5">
        <v>841821</v>
      </c>
      <c r="K333" s="5">
        <v>12074</v>
      </c>
      <c r="L333" s="5">
        <v>0</v>
      </c>
      <c r="M333" s="5">
        <v>0</v>
      </c>
      <c r="N333" s="5">
        <v>0</v>
      </c>
      <c r="O333" s="5">
        <v>816</v>
      </c>
      <c r="P333" s="5">
        <v>6724</v>
      </c>
      <c r="Q333" s="5">
        <v>1097577</v>
      </c>
      <c r="R333" s="5">
        <v>1139633</v>
      </c>
      <c r="S333" s="5">
        <v>52.86</v>
      </c>
      <c r="T333" s="5">
        <v>52.79</v>
      </c>
      <c r="U333" s="5">
        <v>1602</v>
      </c>
      <c r="V333" s="5">
        <v>1549</v>
      </c>
      <c r="W333" s="5">
        <v>1027</v>
      </c>
      <c r="X333" s="5">
        <v>958</v>
      </c>
      <c r="Y333" s="5">
        <v>223</v>
      </c>
      <c r="Z333" s="5">
        <v>237</v>
      </c>
      <c r="AA333" s="5">
        <v>438</v>
      </c>
      <c r="AB333" s="5">
        <v>470</v>
      </c>
      <c r="AC333" s="5">
        <v>0</v>
      </c>
      <c r="AD333" s="5" t="s">
        <v>172</v>
      </c>
      <c r="AE333" s="5"/>
      <c r="AF333" s="5"/>
      <c r="AG333" s="5"/>
      <c r="AH333" s="5"/>
      <c r="AI333" s="5"/>
      <c r="AJ333" s="5"/>
    </row>
    <row r="334" spans="1:36">
      <c r="A334" s="5" t="s">
        <v>7963</v>
      </c>
      <c r="B334" s="5" t="s">
        <v>7019</v>
      </c>
      <c r="C334" s="5">
        <v>1128</v>
      </c>
      <c r="D334" s="5">
        <v>425</v>
      </c>
      <c r="E334" s="5">
        <v>1</v>
      </c>
      <c r="F334" s="5">
        <v>0</v>
      </c>
      <c r="G334" s="5">
        <v>0</v>
      </c>
      <c r="H334" s="5">
        <v>0</v>
      </c>
      <c r="I334" s="5">
        <v>1182684</v>
      </c>
      <c r="J334" s="5">
        <v>765026</v>
      </c>
      <c r="K334" s="5">
        <v>5085</v>
      </c>
      <c r="L334" s="5">
        <v>0</v>
      </c>
      <c r="M334" s="5">
        <v>0</v>
      </c>
      <c r="N334" s="5">
        <v>0</v>
      </c>
      <c r="O334" s="5">
        <v>851</v>
      </c>
      <c r="P334" s="5">
        <v>5085</v>
      </c>
      <c r="Q334" s="5">
        <v>1071870</v>
      </c>
      <c r="R334" s="5">
        <v>1139633</v>
      </c>
      <c r="S334" s="5">
        <v>52.83</v>
      </c>
      <c r="T334" s="5">
        <v>52.79</v>
      </c>
      <c r="U334" s="5">
        <v>1445</v>
      </c>
      <c r="V334" s="5">
        <v>1361</v>
      </c>
      <c r="W334" s="5">
        <v>939</v>
      </c>
      <c r="X334" s="5">
        <v>867</v>
      </c>
      <c r="Y334" s="5">
        <v>234</v>
      </c>
      <c r="Z334" s="5">
        <v>259</v>
      </c>
      <c r="AA334" s="5">
        <v>466</v>
      </c>
      <c r="AB334" s="5">
        <v>522</v>
      </c>
      <c r="AC334" s="5">
        <v>0</v>
      </c>
      <c r="AD334" s="5" t="s">
        <v>172</v>
      </c>
      <c r="AE334" s="5"/>
      <c r="AF334" s="5"/>
      <c r="AG334" s="5"/>
      <c r="AH334" s="5"/>
      <c r="AI334" s="5"/>
      <c r="AJ334" s="5"/>
    </row>
    <row r="335" spans="1:36">
      <c r="A335" s="5" t="s">
        <v>7964</v>
      </c>
      <c r="B335" s="5" t="s">
        <v>8614</v>
      </c>
      <c r="C335" s="5">
        <v>969</v>
      </c>
      <c r="D335" s="5">
        <v>437</v>
      </c>
      <c r="E335" s="5">
        <v>6</v>
      </c>
      <c r="F335" s="5">
        <v>0</v>
      </c>
      <c r="G335" s="5">
        <v>0</v>
      </c>
      <c r="H335" s="5">
        <v>0</v>
      </c>
      <c r="I335" s="5">
        <v>1169153</v>
      </c>
      <c r="J335" s="5">
        <v>845954</v>
      </c>
      <c r="K335" s="5">
        <v>34077</v>
      </c>
      <c r="L335" s="5">
        <v>0</v>
      </c>
      <c r="M335" s="5">
        <v>0</v>
      </c>
      <c r="N335" s="5">
        <v>0</v>
      </c>
      <c r="O335" s="5">
        <v>778</v>
      </c>
      <c r="P335" s="5">
        <v>6604</v>
      </c>
      <c r="Q335" s="5">
        <v>1095112</v>
      </c>
      <c r="R335" s="5">
        <v>1139633</v>
      </c>
      <c r="S335" s="5">
        <v>52.79</v>
      </c>
      <c r="T335" s="5">
        <v>52.79</v>
      </c>
      <c r="U335" s="5">
        <v>1710</v>
      </c>
      <c r="V335" s="5">
        <v>1637</v>
      </c>
      <c r="W335" s="5">
        <v>1049</v>
      </c>
      <c r="X335" s="5">
        <v>974</v>
      </c>
      <c r="Y335" s="5">
        <v>207</v>
      </c>
      <c r="Z335" s="5">
        <v>221</v>
      </c>
      <c r="AA335" s="5">
        <v>413</v>
      </c>
      <c r="AB335" s="5">
        <v>446</v>
      </c>
      <c r="AC335" s="5">
        <v>0</v>
      </c>
      <c r="AD335" s="5" t="s">
        <v>172</v>
      </c>
      <c r="AE335" s="5"/>
      <c r="AF335" s="5"/>
      <c r="AG335" s="5"/>
      <c r="AH335" s="5"/>
      <c r="AI335" s="5"/>
      <c r="AJ335" s="5"/>
    </row>
    <row r="336" spans="1:36">
      <c r="A336" s="5" t="s">
        <v>7965</v>
      </c>
      <c r="B336" s="5" t="s">
        <v>8615</v>
      </c>
      <c r="C336" s="5">
        <v>1316</v>
      </c>
      <c r="D336" s="5">
        <v>44</v>
      </c>
      <c r="E336" s="5">
        <v>0</v>
      </c>
      <c r="F336" s="5">
        <v>0</v>
      </c>
      <c r="G336" s="5">
        <v>0</v>
      </c>
      <c r="H336" s="5">
        <v>0</v>
      </c>
      <c r="I336" s="5">
        <v>645271</v>
      </c>
      <c r="J336" s="5">
        <v>51369</v>
      </c>
      <c r="K336" s="5">
        <v>0</v>
      </c>
      <c r="L336" s="5">
        <v>0</v>
      </c>
      <c r="M336" s="5">
        <v>0</v>
      </c>
      <c r="N336" s="5">
        <v>0</v>
      </c>
      <c r="O336" s="5">
        <v>444</v>
      </c>
      <c r="P336" s="5">
        <v>1884</v>
      </c>
      <c r="Q336" s="5">
        <v>309806</v>
      </c>
      <c r="R336" s="5">
        <v>1139633</v>
      </c>
      <c r="S336" s="5">
        <v>52.32</v>
      </c>
      <c r="T336" s="5">
        <v>52.79</v>
      </c>
      <c r="U336" s="5">
        <v>665</v>
      </c>
      <c r="V336" s="5" t="s">
        <v>172</v>
      </c>
      <c r="W336" s="5">
        <v>577</v>
      </c>
      <c r="X336" s="5" t="s">
        <v>172</v>
      </c>
      <c r="Y336" s="5">
        <v>174</v>
      </c>
      <c r="Z336" s="5" t="s">
        <v>172</v>
      </c>
      <c r="AA336" s="5">
        <v>299</v>
      </c>
      <c r="AB336" s="5" t="s">
        <v>172</v>
      </c>
      <c r="AC336" s="5">
        <v>0</v>
      </c>
      <c r="AD336" s="5" t="s">
        <v>172</v>
      </c>
      <c r="AE336" s="5"/>
      <c r="AF336" s="5"/>
      <c r="AG336" s="5"/>
      <c r="AH336" s="5"/>
      <c r="AI336" s="5"/>
      <c r="AJ336" s="5"/>
    </row>
    <row r="337" spans="1:36">
      <c r="A337" s="5" t="s">
        <v>7976</v>
      </c>
      <c r="B337" s="5" t="s">
        <v>7030</v>
      </c>
      <c r="C337" s="5">
        <v>521</v>
      </c>
      <c r="D337" s="5">
        <v>357</v>
      </c>
      <c r="E337" s="5">
        <v>48</v>
      </c>
      <c r="F337" s="5">
        <v>7</v>
      </c>
      <c r="G337" s="5">
        <v>0</v>
      </c>
      <c r="H337" s="5">
        <v>0</v>
      </c>
      <c r="I337" s="5">
        <v>1170369</v>
      </c>
      <c r="J337" s="5">
        <v>1069670</v>
      </c>
      <c r="K337" s="5">
        <v>363886</v>
      </c>
      <c r="L337" s="5">
        <v>92924</v>
      </c>
      <c r="M337" s="5">
        <v>0</v>
      </c>
      <c r="N337" s="5">
        <v>0</v>
      </c>
      <c r="O337" s="5">
        <v>472</v>
      </c>
      <c r="P337" s="5">
        <v>19353</v>
      </c>
      <c r="Q337" s="5">
        <v>1150798</v>
      </c>
      <c r="R337" s="5">
        <v>1139633</v>
      </c>
      <c r="S337" s="5">
        <v>52.76</v>
      </c>
      <c r="T337" s="5">
        <v>52.79</v>
      </c>
      <c r="U337" s="5">
        <v>3329</v>
      </c>
      <c r="V337" s="5">
        <v>3333</v>
      </c>
      <c r="W337" s="5">
        <v>1945</v>
      </c>
      <c r="X337" s="5">
        <v>1981</v>
      </c>
      <c r="Y337" s="5">
        <v>102</v>
      </c>
      <c r="Z337" s="5">
        <v>100</v>
      </c>
      <c r="AA337" s="5">
        <v>213</v>
      </c>
      <c r="AB337" s="5">
        <v>209</v>
      </c>
      <c r="AC337" s="5">
        <v>0</v>
      </c>
      <c r="AD337" s="5" t="s">
        <v>172</v>
      </c>
      <c r="AE337" s="5"/>
      <c r="AF337" s="5"/>
      <c r="AG337" s="5"/>
      <c r="AH337" s="5"/>
      <c r="AI337" s="5"/>
      <c r="AJ337" s="5"/>
    </row>
    <row r="338" spans="1:36">
      <c r="A338" s="5" t="s">
        <v>7967</v>
      </c>
      <c r="B338" s="5" t="s">
        <v>7021</v>
      </c>
      <c r="C338" s="5">
        <v>1143</v>
      </c>
      <c r="D338" s="5">
        <v>398</v>
      </c>
      <c r="E338" s="5">
        <v>6</v>
      </c>
      <c r="F338" s="5">
        <v>0</v>
      </c>
      <c r="G338" s="5">
        <v>0</v>
      </c>
      <c r="H338" s="5">
        <v>0</v>
      </c>
      <c r="I338" s="5">
        <v>1158536</v>
      </c>
      <c r="J338" s="5">
        <v>722833</v>
      </c>
      <c r="K338" s="5">
        <v>35568</v>
      </c>
      <c r="L338" s="5">
        <v>0</v>
      </c>
      <c r="M338" s="5">
        <v>0</v>
      </c>
      <c r="N338" s="5">
        <v>0</v>
      </c>
      <c r="O338" s="5">
        <v>847</v>
      </c>
      <c r="P338" s="5">
        <v>6831</v>
      </c>
      <c r="Q338" s="5">
        <v>1041522</v>
      </c>
      <c r="R338" s="5">
        <v>1139633</v>
      </c>
      <c r="S338" s="5">
        <v>52.81</v>
      </c>
      <c r="T338" s="5">
        <v>52.79</v>
      </c>
      <c r="U338" s="5">
        <v>1425</v>
      </c>
      <c r="V338" s="5">
        <v>1314</v>
      </c>
      <c r="W338" s="5">
        <v>889</v>
      </c>
      <c r="X338" s="5">
        <v>777</v>
      </c>
      <c r="Y338" s="5">
        <v>229</v>
      </c>
      <c r="Z338" s="5">
        <v>264</v>
      </c>
      <c r="AA338" s="5">
        <v>460</v>
      </c>
      <c r="AB338" s="5">
        <v>549</v>
      </c>
      <c r="AC338" s="5">
        <v>0</v>
      </c>
      <c r="AD338" s="5" t="s">
        <v>172</v>
      </c>
      <c r="AE338" s="5"/>
      <c r="AF338" s="5"/>
      <c r="AG338" s="5"/>
      <c r="AH338" s="5"/>
      <c r="AI338" s="5"/>
      <c r="AJ338" s="5"/>
    </row>
    <row r="339" spans="1:36">
      <c r="A339" s="5" t="s">
        <v>7968</v>
      </c>
      <c r="B339" s="5" t="s">
        <v>7022</v>
      </c>
      <c r="C339" s="5">
        <v>826</v>
      </c>
      <c r="D339" s="5">
        <v>436</v>
      </c>
      <c r="E339" s="5">
        <v>12</v>
      </c>
      <c r="F339" s="5">
        <v>0</v>
      </c>
      <c r="G339" s="5">
        <v>0</v>
      </c>
      <c r="H339" s="5">
        <v>0</v>
      </c>
      <c r="I339" s="5">
        <v>1181664</v>
      </c>
      <c r="J339" s="5">
        <v>944988</v>
      </c>
      <c r="K339" s="5">
        <v>74754</v>
      </c>
      <c r="L339" s="5">
        <v>0</v>
      </c>
      <c r="M339" s="5">
        <v>0</v>
      </c>
      <c r="N339" s="5">
        <v>0</v>
      </c>
      <c r="O339" s="5">
        <v>684</v>
      </c>
      <c r="P339" s="5">
        <v>8098</v>
      </c>
      <c r="Q339" s="5">
        <v>1126093</v>
      </c>
      <c r="R339" s="5">
        <v>1139633</v>
      </c>
      <c r="S339" s="5">
        <v>52.66</v>
      </c>
      <c r="T339" s="5">
        <v>52.79</v>
      </c>
      <c r="U339" s="5">
        <v>2076</v>
      </c>
      <c r="V339" s="5">
        <v>2059</v>
      </c>
      <c r="W339" s="5">
        <v>1264</v>
      </c>
      <c r="X339" s="5">
        <v>1229</v>
      </c>
      <c r="Y339" s="5">
        <v>177</v>
      </c>
      <c r="Z339" s="5">
        <v>180</v>
      </c>
      <c r="AA339" s="5">
        <v>347</v>
      </c>
      <c r="AB339" s="5">
        <v>355</v>
      </c>
      <c r="AC339" s="5">
        <v>0</v>
      </c>
      <c r="AD339" s="5" t="s">
        <v>172</v>
      </c>
      <c r="AE339" s="5"/>
      <c r="AF339" s="5"/>
      <c r="AG339" s="5"/>
      <c r="AH339" s="5"/>
      <c r="AI339" s="5"/>
      <c r="AJ339" s="5"/>
    </row>
    <row r="340" spans="1:36">
      <c r="A340" s="5" t="s">
        <v>7969</v>
      </c>
      <c r="B340" s="5" t="s">
        <v>8616</v>
      </c>
      <c r="C340" s="5">
        <v>1078</v>
      </c>
      <c r="D340" s="5">
        <v>12</v>
      </c>
      <c r="E340" s="5">
        <v>0</v>
      </c>
      <c r="F340" s="5">
        <v>0</v>
      </c>
      <c r="G340" s="5">
        <v>0</v>
      </c>
      <c r="H340" s="5">
        <v>0</v>
      </c>
      <c r="I340" s="5">
        <v>490372</v>
      </c>
      <c r="J340" s="5">
        <v>14285</v>
      </c>
      <c r="K340" s="5">
        <v>0</v>
      </c>
      <c r="L340" s="5">
        <v>0</v>
      </c>
      <c r="M340" s="5">
        <v>0</v>
      </c>
      <c r="N340" s="5">
        <v>0</v>
      </c>
      <c r="O340" s="5">
        <v>301</v>
      </c>
      <c r="P340" s="5">
        <v>1554</v>
      </c>
      <c r="Q340" s="5">
        <v>197091</v>
      </c>
      <c r="R340" s="5">
        <v>1139633</v>
      </c>
      <c r="S340" s="5">
        <v>52.58</v>
      </c>
      <c r="T340" s="5">
        <v>52.79</v>
      </c>
      <c r="U340" s="5">
        <v>637</v>
      </c>
      <c r="V340" s="5" t="s">
        <v>172</v>
      </c>
      <c r="W340" s="5">
        <v>552</v>
      </c>
      <c r="X340" s="5" t="s">
        <v>172</v>
      </c>
      <c r="Y340" s="5">
        <v>124</v>
      </c>
      <c r="Z340" s="5" t="s">
        <v>172</v>
      </c>
      <c r="AA340" s="5">
        <v>207</v>
      </c>
      <c r="AB340" s="5" t="s">
        <v>172</v>
      </c>
      <c r="AC340" s="5">
        <v>0</v>
      </c>
      <c r="AD340" s="5" t="s">
        <v>172</v>
      </c>
      <c r="AE340" s="5"/>
      <c r="AF340" s="5"/>
      <c r="AG340" s="5"/>
      <c r="AH340" s="5"/>
      <c r="AI340" s="5"/>
      <c r="AJ340" s="5"/>
    </row>
    <row r="341" spans="1:36">
      <c r="A341" s="5" t="s">
        <v>7970</v>
      </c>
      <c r="B341" s="5" t="s">
        <v>7023</v>
      </c>
      <c r="C341" s="5">
        <v>337</v>
      </c>
      <c r="D341" s="5">
        <v>258</v>
      </c>
      <c r="E341" s="5">
        <v>70</v>
      </c>
      <c r="F341" s="5">
        <v>19</v>
      </c>
      <c r="G341" s="5">
        <v>1</v>
      </c>
      <c r="H341" s="5">
        <v>0</v>
      </c>
      <c r="I341" s="5">
        <v>1161867</v>
      </c>
      <c r="J341" s="5">
        <v>1113852</v>
      </c>
      <c r="K341" s="5">
        <v>630286</v>
      </c>
      <c r="L341" s="5">
        <v>272200</v>
      </c>
      <c r="M341" s="5">
        <v>25005</v>
      </c>
      <c r="N341" s="5">
        <v>0</v>
      </c>
      <c r="O341" s="5">
        <v>305</v>
      </c>
      <c r="P341" s="5">
        <v>25005</v>
      </c>
      <c r="Q341" s="5">
        <v>1149201</v>
      </c>
      <c r="R341" s="5">
        <v>1139633</v>
      </c>
      <c r="S341" s="5">
        <v>52.75</v>
      </c>
      <c r="T341" s="5">
        <v>52.79</v>
      </c>
      <c r="U341" s="5">
        <v>5575</v>
      </c>
      <c r="V341" s="5">
        <v>5712</v>
      </c>
      <c r="W341" s="5">
        <v>3049</v>
      </c>
      <c r="X341" s="5">
        <v>3083</v>
      </c>
      <c r="Y341" s="5">
        <v>60</v>
      </c>
      <c r="Z341" s="5">
        <v>59</v>
      </c>
      <c r="AA341" s="5">
        <v>131</v>
      </c>
      <c r="AB341" s="5">
        <v>128</v>
      </c>
      <c r="AC341" s="5">
        <v>0</v>
      </c>
      <c r="AD341" s="5" t="s">
        <v>172</v>
      </c>
      <c r="AE341" s="5"/>
      <c r="AF341" s="5"/>
      <c r="AG341" s="5"/>
      <c r="AH341" s="5"/>
      <c r="AI341" s="5"/>
      <c r="AJ341" s="5"/>
    </row>
    <row r="342" spans="1:36">
      <c r="A342" s="5" t="s">
        <v>7971</v>
      </c>
      <c r="B342" s="5" t="s">
        <v>7024</v>
      </c>
      <c r="C342" s="5">
        <v>422</v>
      </c>
      <c r="D342" s="5">
        <v>303</v>
      </c>
      <c r="E342" s="5">
        <v>66</v>
      </c>
      <c r="F342" s="5">
        <v>12</v>
      </c>
      <c r="G342" s="5">
        <v>0</v>
      </c>
      <c r="H342" s="5">
        <v>0</v>
      </c>
      <c r="I342" s="5">
        <v>1170467</v>
      </c>
      <c r="J342" s="5">
        <v>1094652</v>
      </c>
      <c r="K342" s="5">
        <v>515679</v>
      </c>
      <c r="L342" s="5">
        <v>156882</v>
      </c>
      <c r="M342" s="5">
        <v>0</v>
      </c>
      <c r="N342" s="5">
        <v>0</v>
      </c>
      <c r="O342" s="5">
        <v>386</v>
      </c>
      <c r="P342" s="5">
        <v>19795</v>
      </c>
      <c r="Q342" s="5">
        <v>1155439</v>
      </c>
      <c r="R342" s="5">
        <v>1139633</v>
      </c>
      <c r="S342" s="5">
        <v>52.78</v>
      </c>
      <c r="T342" s="5">
        <v>52.79</v>
      </c>
      <c r="U342" s="5">
        <v>4445</v>
      </c>
      <c r="V342" s="5">
        <v>4564</v>
      </c>
      <c r="W342" s="5">
        <v>2530</v>
      </c>
      <c r="X342" s="5">
        <v>2575</v>
      </c>
      <c r="Y342" s="5">
        <v>80</v>
      </c>
      <c r="Z342" s="5">
        <v>78</v>
      </c>
      <c r="AA342" s="5">
        <v>169</v>
      </c>
      <c r="AB342" s="5">
        <v>164</v>
      </c>
      <c r="AC342" s="5">
        <v>0</v>
      </c>
      <c r="AD342" s="5" t="s">
        <v>172</v>
      </c>
      <c r="AE342" s="5"/>
      <c r="AF342" s="5"/>
      <c r="AG342" s="5"/>
      <c r="AH342" s="5"/>
      <c r="AI342" s="5"/>
      <c r="AJ342" s="5"/>
    </row>
    <row r="343" spans="1:36">
      <c r="A343" s="5" t="s">
        <v>7972</v>
      </c>
      <c r="B343" s="5" t="s">
        <v>7025</v>
      </c>
      <c r="C343" s="5">
        <v>215</v>
      </c>
      <c r="D343" s="5">
        <v>183</v>
      </c>
      <c r="E343" s="5">
        <v>81</v>
      </c>
      <c r="F343" s="5">
        <v>30</v>
      </c>
      <c r="G343" s="5">
        <v>4</v>
      </c>
      <c r="H343" s="5">
        <v>0</v>
      </c>
      <c r="I343" s="5">
        <v>1149461</v>
      </c>
      <c r="J343" s="5">
        <v>1128982</v>
      </c>
      <c r="K343" s="5">
        <v>844609</v>
      </c>
      <c r="L343" s="5">
        <v>484848</v>
      </c>
      <c r="M343" s="5">
        <v>122898</v>
      </c>
      <c r="N343" s="5">
        <v>0</v>
      </c>
      <c r="O343" s="5">
        <v>204</v>
      </c>
      <c r="P343" s="5">
        <v>32250</v>
      </c>
      <c r="Q343" s="5">
        <v>1145111</v>
      </c>
      <c r="R343" s="5">
        <v>1139633</v>
      </c>
      <c r="S343" s="5">
        <v>52.74</v>
      </c>
      <c r="T343" s="5">
        <v>52.79</v>
      </c>
      <c r="U343" s="5">
        <v>8452</v>
      </c>
      <c r="V343" s="5">
        <v>8452</v>
      </c>
      <c r="W343" s="5">
        <v>4896</v>
      </c>
      <c r="X343" s="5">
        <v>4896</v>
      </c>
      <c r="Y343" s="5">
        <v>40</v>
      </c>
      <c r="Z343" s="5">
        <v>40</v>
      </c>
      <c r="AA343" s="5">
        <v>84</v>
      </c>
      <c r="AB343" s="5">
        <v>84</v>
      </c>
      <c r="AC343" s="5">
        <v>0</v>
      </c>
      <c r="AD343" s="5" t="s">
        <v>172</v>
      </c>
      <c r="AE343" s="5"/>
      <c r="AF343" s="5"/>
      <c r="AG343" s="5"/>
      <c r="AH343" s="5"/>
      <c r="AI343" s="5"/>
      <c r="AJ343" s="5"/>
    </row>
    <row r="344" spans="1:36">
      <c r="A344" s="5" t="s">
        <v>7973</v>
      </c>
      <c r="B344" s="5" t="s">
        <v>7026</v>
      </c>
      <c r="C344" s="5">
        <v>508</v>
      </c>
      <c r="D344" s="5">
        <v>353</v>
      </c>
      <c r="E344" s="5">
        <v>46</v>
      </c>
      <c r="F344" s="5">
        <v>6</v>
      </c>
      <c r="G344" s="5">
        <v>0</v>
      </c>
      <c r="H344" s="5">
        <v>0</v>
      </c>
      <c r="I344" s="5">
        <v>1169725</v>
      </c>
      <c r="J344" s="5">
        <v>1075108</v>
      </c>
      <c r="K344" s="5">
        <v>333552</v>
      </c>
      <c r="L344" s="5">
        <v>71662</v>
      </c>
      <c r="M344" s="5">
        <v>0</v>
      </c>
      <c r="N344" s="5">
        <v>0</v>
      </c>
      <c r="O344" s="5">
        <v>453</v>
      </c>
      <c r="P344" s="5">
        <v>13777</v>
      </c>
      <c r="Q344" s="5">
        <v>1148318</v>
      </c>
      <c r="R344" s="5">
        <v>1139633</v>
      </c>
      <c r="S344" s="5">
        <v>52.71</v>
      </c>
      <c r="T344" s="5">
        <v>52.79</v>
      </c>
      <c r="U344" s="5">
        <v>3591</v>
      </c>
      <c r="V344" s="5">
        <v>3614</v>
      </c>
      <c r="W344" s="5">
        <v>1970</v>
      </c>
      <c r="X344" s="5">
        <v>2000</v>
      </c>
      <c r="Y344" s="5">
        <v>104</v>
      </c>
      <c r="Z344" s="5">
        <v>103</v>
      </c>
      <c r="AA344" s="5">
        <v>211</v>
      </c>
      <c r="AB344" s="5">
        <v>208</v>
      </c>
      <c r="AC344" s="5">
        <v>0</v>
      </c>
      <c r="AD344" s="5" t="s">
        <v>172</v>
      </c>
      <c r="AE344" s="5"/>
      <c r="AF344" s="5"/>
      <c r="AG344" s="5"/>
      <c r="AH344" s="5"/>
      <c r="AI344" s="5"/>
      <c r="AJ344" s="5"/>
    </row>
    <row r="345" spans="1:36">
      <c r="A345" s="5" t="s">
        <v>7974</v>
      </c>
      <c r="B345" s="5" t="s">
        <v>7028</v>
      </c>
      <c r="C345" s="5">
        <v>1189</v>
      </c>
      <c r="D345" s="5">
        <v>420</v>
      </c>
      <c r="E345" s="5">
        <v>3</v>
      </c>
      <c r="F345" s="5">
        <v>0</v>
      </c>
      <c r="G345" s="5">
        <v>0</v>
      </c>
      <c r="H345" s="5">
        <v>0</v>
      </c>
      <c r="I345" s="5">
        <v>1173509</v>
      </c>
      <c r="J345" s="5">
        <v>715417</v>
      </c>
      <c r="K345" s="5">
        <v>16456</v>
      </c>
      <c r="L345" s="5">
        <v>0</v>
      </c>
      <c r="M345" s="5">
        <v>0</v>
      </c>
      <c r="N345" s="5">
        <v>0</v>
      </c>
      <c r="O345" s="5">
        <v>907</v>
      </c>
      <c r="P345" s="5">
        <v>5788</v>
      </c>
      <c r="Q345" s="5">
        <v>1062042</v>
      </c>
      <c r="R345" s="5">
        <v>1139633</v>
      </c>
      <c r="S345" s="5">
        <v>52.6</v>
      </c>
      <c r="T345" s="5">
        <v>52.79</v>
      </c>
      <c r="U345" s="5">
        <v>1317</v>
      </c>
      <c r="V345" s="5">
        <v>1242</v>
      </c>
      <c r="W345" s="5">
        <v>876</v>
      </c>
      <c r="X345" s="5">
        <v>798</v>
      </c>
      <c r="Y345" s="5">
        <v>259</v>
      </c>
      <c r="Z345" s="5">
        <v>289</v>
      </c>
      <c r="AA345" s="5">
        <v>508</v>
      </c>
      <c r="AB345" s="5">
        <v>578</v>
      </c>
      <c r="AC345" s="5">
        <v>0</v>
      </c>
      <c r="AD345" s="5" t="s">
        <v>172</v>
      </c>
      <c r="AE345" s="5"/>
      <c r="AF345" s="5"/>
      <c r="AG345" s="5"/>
      <c r="AH345" s="5"/>
      <c r="AI345" s="5"/>
      <c r="AJ345" s="5"/>
    </row>
    <row r="346" spans="1:36">
      <c r="A346" s="5" t="s">
        <v>7975</v>
      </c>
      <c r="B346" s="5" t="s">
        <v>7029</v>
      </c>
      <c r="C346" s="5">
        <v>43</v>
      </c>
      <c r="D346" s="5">
        <v>37</v>
      </c>
      <c r="E346" s="5">
        <v>29</v>
      </c>
      <c r="F346" s="5">
        <v>23</v>
      </c>
      <c r="G346" s="5">
        <v>15</v>
      </c>
      <c r="H346" s="5">
        <v>8</v>
      </c>
      <c r="I346" s="5">
        <v>1134783</v>
      </c>
      <c r="J346" s="5">
        <v>1131146</v>
      </c>
      <c r="K346" s="5">
        <v>1114600</v>
      </c>
      <c r="L346" s="5">
        <v>1070992</v>
      </c>
      <c r="M346" s="5">
        <v>923031</v>
      </c>
      <c r="N346" s="5">
        <v>666608</v>
      </c>
      <c r="O346" s="5">
        <v>40</v>
      </c>
      <c r="P346" s="5">
        <v>128147</v>
      </c>
      <c r="Q346" s="5">
        <v>1133646</v>
      </c>
      <c r="R346" s="5">
        <v>1139633</v>
      </c>
      <c r="S346" s="5">
        <v>52.75</v>
      </c>
      <c r="T346" s="5">
        <v>52.79</v>
      </c>
      <c r="U346" s="5">
        <v>57024</v>
      </c>
      <c r="V346" s="5">
        <v>57024</v>
      </c>
      <c r="W346" s="5">
        <v>33714</v>
      </c>
      <c r="X346" s="5">
        <v>33714</v>
      </c>
      <c r="Y346" s="5">
        <v>7</v>
      </c>
      <c r="Z346" s="5">
        <v>7</v>
      </c>
      <c r="AA346" s="5">
        <v>13</v>
      </c>
      <c r="AB346" s="5">
        <v>13</v>
      </c>
      <c r="AC346" s="5">
        <v>0</v>
      </c>
      <c r="AD346" s="5" t="s">
        <v>172</v>
      </c>
      <c r="AE346" s="5"/>
      <c r="AF346" s="5"/>
      <c r="AG346" s="5"/>
      <c r="AH346" s="5"/>
      <c r="AI346" s="5"/>
      <c r="AJ346" s="5"/>
    </row>
    <row r="347" spans="1:36">
      <c r="A347" s="5" t="s">
        <v>7977</v>
      </c>
      <c r="B347" s="5" t="s">
        <v>7031</v>
      </c>
      <c r="C347" s="5">
        <v>981</v>
      </c>
      <c r="D347" s="5">
        <v>13</v>
      </c>
      <c r="E347" s="5">
        <v>0</v>
      </c>
      <c r="F347" s="5">
        <v>0</v>
      </c>
      <c r="G347" s="5">
        <v>0</v>
      </c>
      <c r="H347" s="5">
        <v>0</v>
      </c>
      <c r="I347" s="5">
        <v>440848</v>
      </c>
      <c r="J347" s="5">
        <v>14799</v>
      </c>
      <c r="K347" s="5">
        <v>0</v>
      </c>
      <c r="L347" s="5">
        <v>0</v>
      </c>
      <c r="M347" s="5">
        <v>0</v>
      </c>
      <c r="N347" s="5">
        <v>0</v>
      </c>
      <c r="O347" s="5">
        <v>245</v>
      </c>
      <c r="P347" s="5">
        <v>1353</v>
      </c>
      <c r="Q347" s="5">
        <v>162044</v>
      </c>
      <c r="R347" s="5">
        <v>1139633</v>
      </c>
      <c r="S347" s="5">
        <v>53.05</v>
      </c>
      <c r="T347" s="5">
        <v>52.79</v>
      </c>
      <c r="U347" s="5">
        <v>656</v>
      </c>
      <c r="V347" s="5" t="s">
        <v>172</v>
      </c>
      <c r="W347" s="5">
        <v>552</v>
      </c>
      <c r="X347" s="5" t="s">
        <v>172</v>
      </c>
      <c r="Y347" s="5">
        <v>101</v>
      </c>
      <c r="Z347" s="5" t="s">
        <v>172</v>
      </c>
      <c r="AA347" s="5">
        <v>169</v>
      </c>
      <c r="AB347" s="5" t="s">
        <v>172</v>
      </c>
      <c r="AC347" s="5">
        <v>0</v>
      </c>
      <c r="AD347" s="5" t="s">
        <v>172</v>
      </c>
      <c r="AE347" s="5"/>
      <c r="AF347" s="5"/>
      <c r="AG347" s="5"/>
      <c r="AH347" s="5"/>
      <c r="AI347" s="5"/>
      <c r="AJ347" s="5"/>
    </row>
    <row r="348" spans="1:36">
      <c r="A348" s="5" t="s">
        <v>7978</v>
      </c>
      <c r="B348" s="5" t="s">
        <v>7032</v>
      </c>
      <c r="C348" s="5">
        <v>1364</v>
      </c>
      <c r="D348" s="5">
        <v>51</v>
      </c>
      <c r="E348" s="5">
        <v>0</v>
      </c>
      <c r="F348" s="5">
        <v>0</v>
      </c>
      <c r="G348" s="5">
        <v>0</v>
      </c>
      <c r="H348" s="5">
        <v>0</v>
      </c>
      <c r="I348" s="5">
        <v>693832</v>
      </c>
      <c r="J348" s="5">
        <v>63096</v>
      </c>
      <c r="K348" s="5">
        <v>0</v>
      </c>
      <c r="L348" s="5">
        <v>0</v>
      </c>
      <c r="M348" s="5">
        <v>0</v>
      </c>
      <c r="N348" s="5">
        <v>0</v>
      </c>
      <c r="O348" s="5">
        <v>519</v>
      </c>
      <c r="P348" s="5">
        <v>1877</v>
      </c>
      <c r="Q348" s="5">
        <v>370238</v>
      </c>
      <c r="R348" s="5">
        <v>1139633</v>
      </c>
      <c r="S348" s="5">
        <v>52.62</v>
      </c>
      <c r="T348" s="5">
        <v>52.79</v>
      </c>
      <c r="U348" s="5">
        <v>698</v>
      </c>
      <c r="V348" s="5" t="s">
        <v>172</v>
      </c>
      <c r="W348" s="5">
        <v>582</v>
      </c>
      <c r="X348" s="5" t="s">
        <v>172</v>
      </c>
      <c r="Y348" s="5">
        <v>201</v>
      </c>
      <c r="Z348" s="5" t="s">
        <v>172</v>
      </c>
      <c r="AA348" s="5">
        <v>348</v>
      </c>
      <c r="AB348" s="5" t="s">
        <v>172</v>
      </c>
      <c r="AC348" s="5">
        <v>0</v>
      </c>
      <c r="AD348" s="5" t="s">
        <v>172</v>
      </c>
      <c r="AE348" s="5"/>
      <c r="AF348" s="5"/>
      <c r="AG348" s="5"/>
      <c r="AH348" s="5"/>
      <c r="AI348" s="5"/>
      <c r="AJ348" s="5"/>
    </row>
    <row r="349" spans="1:36">
      <c r="A349" s="5" t="s">
        <v>7979</v>
      </c>
      <c r="B349" s="5" t="s">
        <v>7034</v>
      </c>
      <c r="C349" s="5">
        <v>356</v>
      </c>
      <c r="D349" s="5">
        <v>0</v>
      </c>
      <c r="E349" s="5">
        <v>0</v>
      </c>
      <c r="F349" s="5">
        <v>0</v>
      </c>
      <c r="G349" s="5">
        <v>0</v>
      </c>
      <c r="H349" s="5">
        <v>0</v>
      </c>
      <c r="I349" s="5">
        <v>142216</v>
      </c>
      <c r="J349" s="5">
        <v>0</v>
      </c>
      <c r="K349" s="5">
        <v>0</v>
      </c>
      <c r="L349" s="5">
        <v>0</v>
      </c>
      <c r="M349" s="5">
        <v>0</v>
      </c>
      <c r="N349" s="5">
        <v>0</v>
      </c>
      <c r="O349" s="5">
        <v>48</v>
      </c>
      <c r="P349" s="5">
        <v>858</v>
      </c>
      <c r="Q349" s="5">
        <v>29642</v>
      </c>
      <c r="R349" s="5">
        <v>1139633</v>
      </c>
      <c r="S349" s="5">
        <v>52.66</v>
      </c>
      <c r="T349" s="5">
        <v>52.79</v>
      </c>
      <c r="U349" s="5">
        <v>618</v>
      </c>
      <c r="V349" s="5" t="s">
        <v>172</v>
      </c>
      <c r="W349" s="5">
        <v>557</v>
      </c>
      <c r="X349" s="5" t="s">
        <v>172</v>
      </c>
      <c r="Y349" s="5">
        <v>22</v>
      </c>
      <c r="Z349" s="5" t="s">
        <v>172</v>
      </c>
      <c r="AA349" s="5">
        <v>34</v>
      </c>
      <c r="AB349" s="5" t="s">
        <v>172</v>
      </c>
      <c r="AC349" s="5">
        <v>0</v>
      </c>
      <c r="AD349" s="5" t="s">
        <v>172</v>
      </c>
      <c r="AE349" s="5"/>
      <c r="AF349" s="5"/>
      <c r="AG349" s="5"/>
      <c r="AH349" s="5"/>
      <c r="AI349" s="5"/>
      <c r="AJ349" s="5"/>
    </row>
    <row r="350" spans="1:36">
      <c r="A350" s="5" t="s">
        <v>7980</v>
      </c>
      <c r="B350" s="5" t="s">
        <v>7035</v>
      </c>
      <c r="C350" s="5">
        <v>412</v>
      </c>
      <c r="D350" s="5">
        <v>1</v>
      </c>
      <c r="E350" s="5">
        <v>0</v>
      </c>
      <c r="F350" s="5">
        <v>0</v>
      </c>
      <c r="G350" s="5">
        <v>0</v>
      </c>
      <c r="H350" s="5">
        <v>0</v>
      </c>
      <c r="I350" s="5">
        <v>167848</v>
      </c>
      <c r="J350" s="5">
        <v>2793</v>
      </c>
      <c r="K350" s="5">
        <v>0</v>
      </c>
      <c r="L350" s="5">
        <v>0</v>
      </c>
      <c r="M350" s="5">
        <v>0</v>
      </c>
      <c r="N350" s="5">
        <v>0</v>
      </c>
      <c r="O350" s="5">
        <v>63</v>
      </c>
      <c r="P350" s="5">
        <v>2793</v>
      </c>
      <c r="Q350" s="5">
        <v>39831</v>
      </c>
      <c r="R350" s="5">
        <v>1139633</v>
      </c>
      <c r="S350" s="5">
        <v>51.62</v>
      </c>
      <c r="T350" s="5">
        <v>52.79</v>
      </c>
      <c r="U350" s="5">
        <v>597</v>
      </c>
      <c r="V350" s="5" t="s">
        <v>172</v>
      </c>
      <c r="W350" s="5">
        <v>538</v>
      </c>
      <c r="X350" s="5" t="s">
        <v>172</v>
      </c>
      <c r="Y350" s="5">
        <v>27</v>
      </c>
      <c r="Z350" s="5" t="s">
        <v>172</v>
      </c>
      <c r="AA350" s="5">
        <v>44</v>
      </c>
      <c r="AB350" s="5" t="s">
        <v>172</v>
      </c>
      <c r="AC350" s="5">
        <v>0</v>
      </c>
      <c r="AD350" s="5" t="s">
        <v>172</v>
      </c>
      <c r="AE350" s="5"/>
      <c r="AF350" s="5"/>
      <c r="AG350" s="5"/>
      <c r="AH350" s="5"/>
      <c r="AI350" s="5"/>
      <c r="AJ350" s="5"/>
    </row>
    <row r="351" spans="1:36">
      <c r="A351" s="5" t="s">
        <v>7981</v>
      </c>
      <c r="B351" s="5" t="s">
        <v>7038</v>
      </c>
      <c r="C351" s="5">
        <v>252</v>
      </c>
      <c r="D351" s="5">
        <v>195</v>
      </c>
      <c r="E351" s="5">
        <v>83</v>
      </c>
      <c r="F351" s="5">
        <v>29</v>
      </c>
      <c r="G351" s="5">
        <v>1</v>
      </c>
      <c r="H351" s="5">
        <v>0</v>
      </c>
      <c r="I351" s="5">
        <v>1161601</v>
      </c>
      <c r="J351" s="5">
        <v>1126186</v>
      </c>
      <c r="K351" s="5">
        <v>828999</v>
      </c>
      <c r="L351" s="5">
        <v>455422</v>
      </c>
      <c r="M351" s="5">
        <v>33271</v>
      </c>
      <c r="N351" s="5">
        <v>0</v>
      </c>
      <c r="O351" s="5">
        <v>233</v>
      </c>
      <c r="P351" s="5">
        <v>33271</v>
      </c>
      <c r="Q351" s="5">
        <v>1154626</v>
      </c>
      <c r="R351" s="5">
        <v>1139633</v>
      </c>
      <c r="S351" s="5">
        <v>52.74</v>
      </c>
      <c r="T351" s="5">
        <v>52.79</v>
      </c>
      <c r="U351" s="5">
        <v>7571</v>
      </c>
      <c r="V351" s="5">
        <v>7591</v>
      </c>
      <c r="W351" s="5">
        <v>4543</v>
      </c>
      <c r="X351" s="5">
        <v>4582</v>
      </c>
      <c r="Y351" s="5">
        <v>44</v>
      </c>
      <c r="Z351" s="5">
        <v>43</v>
      </c>
      <c r="AA351" s="5">
        <v>91</v>
      </c>
      <c r="AB351" s="5">
        <v>89</v>
      </c>
      <c r="AC351" s="5">
        <v>0</v>
      </c>
      <c r="AD351" s="5" t="s">
        <v>172</v>
      </c>
      <c r="AE351" s="5"/>
      <c r="AF351" s="5"/>
      <c r="AG351" s="5"/>
      <c r="AH351" s="5"/>
      <c r="AI351" s="5"/>
      <c r="AJ351" s="5"/>
    </row>
    <row r="352" spans="1:36">
      <c r="A352" s="5" t="s">
        <v>7982</v>
      </c>
      <c r="B352" s="5" t="s">
        <v>7040</v>
      </c>
      <c r="C352" s="5">
        <v>49</v>
      </c>
      <c r="D352" s="5">
        <v>38</v>
      </c>
      <c r="E352" s="5">
        <v>32</v>
      </c>
      <c r="F352" s="5">
        <v>25</v>
      </c>
      <c r="G352" s="5">
        <v>14</v>
      </c>
      <c r="H352" s="5">
        <v>9</v>
      </c>
      <c r="I352" s="5">
        <v>1132885</v>
      </c>
      <c r="J352" s="5">
        <v>1124959</v>
      </c>
      <c r="K352" s="5">
        <v>1106269</v>
      </c>
      <c r="L352" s="5">
        <v>1057957</v>
      </c>
      <c r="M352" s="5">
        <v>868119</v>
      </c>
      <c r="N352" s="5">
        <v>670663</v>
      </c>
      <c r="O352" s="5">
        <v>47</v>
      </c>
      <c r="P352" s="5">
        <v>135330</v>
      </c>
      <c r="Q352" s="5">
        <v>1132087</v>
      </c>
      <c r="R352" s="5">
        <v>1139633</v>
      </c>
      <c r="S352" s="5">
        <v>52.75</v>
      </c>
      <c r="T352" s="5">
        <v>52.79</v>
      </c>
      <c r="U352" s="5">
        <v>54578</v>
      </c>
      <c r="V352" s="5">
        <v>54578</v>
      </c>
      <c r="W352" s="5">
        <v>29368</v>
      </c>
      <c r="X352" s="5">
        <v>29368</v>
      </c>
      <c r="Y352" s="5">
        <v>8</v>
      </c>
      <c r="Z352" s="5">
        <v>8</v>
      </c>
      <c r="AA352" s="5">
        <v>14</v>
      </c>
      <c r="AB352" s="5">
        <v>14</v>
      </c>
      <c r="AC352" s="5">
        <v>0</v>
      </c>
      <c r="AD352" s="5" t="s">
        <v>172</v>
      </c>
      <c r="AE352" s="5"/>
      <c r="AF352" s="5"/>
      <c r="AG352" s="5"/>
      <c r="AH352" s="5"/>
      <c r="AI352" s="5"/>
      <c r="AJ352" s="5"/>
    </row>
    <row r="353" spans="1:36">
      <c r="A353" s="5" t="s">
        <v>7983</v>
      </c>
      <c r="B353" s="5" t="s">
        <v>7041</v>
      </c>
      <c r="C353" s="5">
        <v>440</v>
      </c>
      <c r="D353" s="5">
        <v>300</v>
      </c>
      <c r="E353" s="5">
        <v>73</v>
      </c>
      <c r="F353" s="5">
        <v>10</v>
      </c>
      <c r="G353" s="5">
        <v>0</v>
      </c>
      <c r="H353" s="5">
        <v>0</v>
      </c>
      <c r="I353" s="5">
        <v>1169001</v>
      </c>
      <c r="J353" s="5">
        <v>1082923</v>
      </c>
      <c r="K353" s="5">
        <v>529432</v>
      </c>
      <c r="L353" s="5">
        <v>127940</v>
      </c>
      <c r="M353" s="5">
        <v>0</v>
      </c>
      <c r="N353" s="5">
        <v>0</v>
      </c>
      <c r="O353" s="5">
        <v>384</v>
      </c>
      <c r="P353" s="5">
        <v>18526</v>
      </c>
      <c r="Q353" s="5">
        <v>1146791</v>
      </c>
      <c r="R353" s="5">
        <v>1139633</v>
      </c>
      <c r="S353" s="5">
        <v>52.74</v>
      </c>
      <c r="T353" s="5">
        <v>52.79</v>
      </c>
      <c r="U353" s="5">
        <v>4479</v>
      </c>
      <c r="V353" s="5">
        <v>4514</v>
      </c>
      <c r="W353" s="5">
        <v>2603</v>
      </c>
      <c r="X353" s="5">
        <v>2644</v>
      </c>
      <c r="Y353" s="5">
        <v>83</v>
      </c>
      <c r="Z353" s="5">
        <v>82</v>
      </c>
      <c r="AA353" s="5">
        <v>166</v>
      </c>
      <c r="AB353" s="5">
        <v>164</v>
      </c>
      <c r="AC353" s="5">
        <v>0</v>
      </c>
      <c r="AD353" s="5" t="s">
        <v>172</v>
      </c>
      <c r="AE353" s="5"/>
      <c r="AF353" s="5"/>
      <c r="AG353" s="5"/>
      <c r="AH353" s="5"/>
      <c r="AI353" s="5"/>
      <c r="AJ353" s="5"/>
    </row>
    <row r="354" spans="1:36">
      <c r="A354" s="5" t="s">
        <v>7994</v>
      </c>
      <c r="B354" s="5" t="s">
        <v>7051</v>
      </c>
      <c r="C354" s="5">
        <v>248</v>
      </c>
      <c r="D354" s="5">
        <v>198</v>
      </c>
      <c r="E354" s="5">
        <v>90</v>
      </c>
      <c r="F354" s="5">
        <v>27</v>
      </c>
      <c r="G354" s="5">
        <v>1</v>
      </c>
      <c r="H354" s="5">
        <v>1</v>
      </c>
      <c r="I354" s="5">
        <v>1151325</v>
      </c>
      <c r="J354" s="5">
        <v>1121640</v>
      </c>
      <c r="K354" s="5">
        <v>831204</v>
      </c>
      <c r="L354" s="5">
        <v>414890</v>
      </c>
      <c r="M354" s="5">
        <v>54280</v>
      </c>
      <c r="N354" s="5">
        <v>54280</v>
      </c>
      <c r="O354" s="5">
        <v>228</v>
      </c>
      <c r="P354" s="5">
        <v>54280</v>
      </c>
      <c r="Q354" s="5">
        <v>1143188</v>
      </c>
      <c r="R354" s="5">
        <v>1139633</v>
      </c>
      <c r="S354" s="5">
        <v>52.75</v>
      </c>
      <c r="T354" s="5">
        <v>52.79</v>
      </c>
      <c r="U354" s="5">
        <v>7017</v>
      </c>
      <c r="V354" s="5">
        <v>7046</v>
      </c>
      <c r="W354" s="5">
        <v>4777</v>
      </c>
      <c r="X354" s="5">
        <v>4813</v>
      </c>
      <c r="Y354" s="5">
        <v>47</v>
      </c>
      <c r="Z354" s="5">
        <v>46</v>
      </c>
      <c r="AA354" s="5">
        <v>96</v>
      </c>
      <c r="AB354" s="5">
        <v>95</v>
      </c>
      <c r="AC354" s="5">
        <v>0</v>
      </c>
      <c r="AD354" s="5" t="s">
        <v>172</v>
      </c>
      <c r="AE354" s="5"/>
      <c r="AF354" s="5"/>
      <c r="AG354" s="5"/>
      <c r="AH354" s="5"/>
      <c r="AI354" s="5"/>
      <c r="AJ354" s="5"/>
    </row>
    <row r="355" spans="1:36">
      <c r="A355" s="5" t="s">
        <v>7984</v>
      </c>
      <c r="B355" s="5" t="s">
        <v>7043</v>
      </c>
      <c r="C355" s="5">
        <v>331</v>
      </c>
      <c r="D355" s="5">
        <v>261</v>
      </c>
      <c r="E355" s="5">
        <v>75</v>
      </c>
      <c r="F355" s="5">
        <v>20</v>
      </c>
      <c r="G355" s="5">
        <v>0</v>
      </c>
      <c r="H355" s="5">
        <v>0</v>
      </c>
      <c r="I355" s="5">
        <v>1159109</v>
      </c>
      <c r="J355" s="5">
        <v>1114541</v>
      </c>
      <c r="K355" s="5">
        <v>642245</v>
      </c>
      <c r="L355" s="5">
        <v>249816</v>
      </c>
      <c r="M355" s="5">
        <v>0</v>
      </c>
      <c r="N355" s="5">
        <v>0</v>
      </c>
      <c r="O355" s="5">
        <v>307</v>
      </c>
      <c r="P355" s="5">
        <v>19134</v>
      </c>
      <c r="Q355" s="5">
        <v>1149553</v>
      </c>
      <c r="R355" s="5">
        <v>1139633</v>
      </c>
      <c r="S355" s="5">
        <v>52.75</v>
      </c>
      <c r="T355" s="5">
        <v>52.79</v>
      </c>
      <c r="U355" s="5">
        <v>5747</v>
      </c>
      <c r="V355" s="5">
        <v>5762</v>
      </c>
      <c r="W355" s="5">
        <v>3086</v>
      </c>
      <c r="X355" s="5">
        <v>3133</v>
      </c>
      <c r="Y355" s="5">
        <v>63</v>
      </c>
      <c r="Z355" s="5">
        <v>62</v>
      </c>
      <c r="AA355" s="5">
        <v>133</v>
      </c>
      <c r="AB355" s="5">
        <v>130</v>
      </c>
      <c r="AC355" s="5">
        <v>0</v>
      </c>
      <c r="AD355" s="5" t="s">
        <v>172</v>
      </c>
      <c r="AE355" s="5"/>
      <c r="AF355" s="5"/>
      <c r="AG355" s="5"/>
      <c r="AH355" s="5"/>
      <c r="AI355" s="5"/>
      <c r="AJ355" s="5"/>
    </row>
    <row r="356" spans="1:36">
      <c r="A356" s="5" t="s">
        <v>7985</v>
      </c>
      <c r="B356" s="5" t="s">
        <v>7044</v>
      </c>
      <c r="C356" s="5">
        <v>1054</v>
      </c>
      <c r="D356" s="5">
        <v>16</v>
      </c>
      <c r="E356" s="5">
        <v>0</v>
      </c>
      <c r="F356" s="5">
        <v>0</v>
      </c>
      <c r="G356" s="5">
        <v>0</v>
      </c>
      <c r="H356" s="5">
        <v>0</v>
      </c>
      <c r="I356" s="5">
        <v>479437</v>
      </c>
      <c r="J356" s="5">
        <v>18873</v>
      </c>
      <c r="K356" s="5">
        <v>0</v>
      </c>
      <c r="L356" s="5">
        <v>0</v>
      </c>
      <c r="M356" s="5">
        <v>0</v>
      </c>
      <c r="N356" s="5">
        <v>0</v>
      </c>
      <c r="O356" s="5">
        <v>282</v>
      </c>
      <c r="P356" s="5">
        <v>1677</v>
      </c>
      <c r="Q356" s="5">
        <v>186122</v>
      </c>
      <c r="R356" s="5">
        <v>1139633</v>
      </c>
      <c r="S356" s="5">
        <v>52.19</v>
      </c>
      <c r="T356" s="5">
        <v>52.79</v>
      </c>
      <c r="U356" s="5">
        <v>645</v>
      </c>
      <c r="V356" s="5" t="s">
        <v>172</v>
      </c>
      <c r="W356" s="5">
        <v>562</v>
      </c>
      <c r="X356" s="5" t="s">
        <v>172</v>
      </c>
      <c r="Y356" s="5">
        <v>116</v>
      </c>
      <c r="Z356" s="5" t="s">
        <v>172</v>
      </c>
      <c r="AA356" s="5">
        <v>194</v>
      </c>
      <c r="AB356" s="5" t="s">
        <v>172</v>
      </c>
      <c r="AC356" s="5">
        <v>0</v>
      </c>
      <c r="AD356" s="5" t="s">
        <v>172</v>
      </c>
      <c r="AE356" s="5"/>
      <c r="AF356" s="5"/>
      <c r="AG356" s="5"/>
      <c r="AH356" s="5"/>
      <c r="AI356" s="5"/>
      <c r="AJ356" s="5"/>
    </row>
    <row r="357" spans="1:36">
      <c r="A357" s="5" t="s">
        <v>7986</v>
      </c>
      <c r="B357" s="5" t="s">
        <v>7045</v>
      </c>
      <c r="C357" s="5">
        <v>953</v>
      </c>
      <c r="D357" s="5">
        <v>16</v>
      </c>
      <c r="E357" s="5">
        <v>0</v>
      </c>
      <c r="F357" s="5">
        <v>0</v>
      </c>
      <c r="G357" s="5">
        <v>0</v>
      </c>
      <c r="H357" s="5">
        <v>0</v>
      </c>
      <c r="I357" s="5">
        <v>431941</v>
      </c>
      <c r="J357" s="5">
        <v>20196</v>
      </c>
      <c r="K357" s="5">
        <v>0</v>
      </c>
      <c r="L357" s="5">
        <v>0</v>
      </c>
      <c r="M357" s="5">
        <v>0</v>
      </c>
      <c r="N357" s="5">
        <v>0</v>
      </c>
      <c r="O357" s="5">
        <v>251</v>
      </c>
      <c r="P357" s="5">
        <v>2448</v>
      </c>
      <c r="Q357" s="5">
        <v>166796</v>
      </c>
      <c r="R357" s="5">
        <v>1139633</v>
      </c>
      <c r="S357" s="5">
        <v>53.21</v>
      </c>
      <c r="T357" s="5">
        <v>52.79</v>
      </c>
      <c r="U357" s="5">
        <v>625</v>
      </c>
      <c r="V357" s="5" t="s">
        <v>172</v>
      </c>
      <c r="W357" s="5">
        <v>550</v>
      </c>
      <c r="X357" s="5" t="s">
        <v>172</v>
      </c>
      <c r="Y357" s="5">
        <v>100</v>
      </c>
      <c r="Z357" s="5" t="s">
        <v>172</v>
      </c>
      <c r="AA357" s="5">
        <v>172</v>
      </c>
      <c r="AB357" s="5" t="s">
        <v>172</v>
      </c>
      <c r="AC357" s="5">
        <v>0</v>
      </c>
      <c r="AD357" s="5" t="s">
        <v>172</v>
      </c>
      <c r="AE357" s="5"/>
      <c r="AF357" s="5"/>
      <c r="AG357" s="5"/>
      <c r="AH357" s="5"/>
      <c r="AI357" s="5"/>
      <c r="AJ357" s="5"/>
    </row>
    <row r="358" spans="1:36">
      <c r="A358" s="5" t="s">
        <v>7987</v>
      </c>
      <c r="B358" s="5" t="s">
        <v>8617</v>
      </c>
      <c r="C358" s="5">
        <v>1532</v>
      </c>
      <c r="D358" s="5">
        <v>135</v>
      </c>
      <c r="E358" s="5">
        <v>0</v>
      </c>
      <c r="F358" s="5">
        <v>0</v>
      </c>
      <c r="G358" s="5">
        <v>0</v>
      </c>
      <c r="H358" s="5">
        <v>0</v>
      </c>
      <c r="I358" s="5">
        <v>893090</v>
      </c>
      <c r="J358" s="5">
        <v>178389</v>
      </c>
      <c r="K358" s="5">
        <v>0</v>
      </c>
      <c r="L358" s="5">
        <v>0</v>
      </c>
      <c r="M358" s="5">
        <v>0</v>
      </c>
      <c r="N358" s="5">
        <v>0</v>
      </c>
      <c r="O358" s="5">
        <v>729</v>
      </c>
      <c r="P358" s="5">
        <v>3121</v>
      </c>
      <c r="Q358" s="5">
        <v>583321</v>
      </c>
      <c r="R358" s="5">
        <v>1139633</v>
      </c>
      <c r="S358" s="5">
        <v>52.67</v>
      </c>
      <c r="T358" s="5">
        <v>52.79</v>
      </c>
      <c r="U358" s="5">
        <v>810</v>
      </c>
      <c r="V358" s="5">
        <v>507</v>
      </c>
      <c r="W358" s="5">
        <v>630</v>
      </c>
      <c r="X358" s="5" t="s">
        <v>172</v>
      </c>
      <c r="Y358" s="5">
        <v>263</v>
      </c>
      <c r="Z358" s="5">
        <v>703</v>
      </c>
      <c r="AA358" s="5">
        <v>468</v>
      </c>
      <c r="AB358" s="5" t="s">
        <v>172</v>
      </c>
      <c r="AC358" s="5">
        <v>0</v>
      </c>
      <c r="AD358" s="5" t="s">
        <v>172</v>
      </c>
      <c r="AE358" s="5"/>
      <c r="AF358" s="5"/>
      <c r="AG358" s="5"/>
      <c r="AH358" s="5"/>
      <c r="AI358" s="5"/>
      <c r="AJ358" s="5"/>
    </row>
    <row r="359" spans="1:36">
      <c r="A359" s="5" t="s">
        <v>7988</v>
      </c>
      <c r="B359" s="5" t="s">
        <v>7046</v>
      </c>
      <c r="C359" s="5">
        <v>743</v>
      </c>
      <c r="D359" s="5">
        <v>411</v>
      </c>
      <c r="E359" s="5">
        <v>28</v>
      </c>
      <c r="F359" s="5">
        <v>1</v>
      </c>
      <c r="G359" s="5">
        <v>0</v>
      </c>
      <c r="H359" s="5">
        <v>0</v>
      </c>
      <c r="I359" s="5">
        <v>1182545</v>
      </c>
      <c r="J359" s="5">
        <v>979878</v>
      </c>
      <c r="K359" s="5">
        <v>176965</v>
      </c>
      <c r="L359" s="5">
        <v>13010</v>
      </c>
      <c r="M359" s="5">
        <v>0</v>
      </c>
      <c r="N359" s="5">
        <v>0</v>
      </c>
      <c r="O359" s="5">
        <v>620</v>
      </c>
      <c r="P359" s="5">
        <v>13010</v>
      </c>
      <c r="Q359" s="5">
        <v>1133526</v>
      </c>
      <c r="R359" s="5">
        <v>1139633</v>
      </c>
      <c r="S359" s="5">
        <v>52.83</v>
      </c>
      <c r="T359" s="5">
        <v>52.79</v>
      </c>
      <c r="U359" s="5">
        <v>2302</v>
      </c>
      <c r="V359" s="5">
        <v>2299</v>
      </c>
      <c r="W359" s="5">
        <v>1432</v>
      </c>
      <c r="X359" s="5">
        <v>1416</v>
      </c>
      <c r="Y359" s="5">
        <v>150</v>
      </c>
      <c r="Z359" s="5">
        <v>151</v>
      </c>
      <c r="AA359" s="5">
        <v>305</v>
      </c>
      <c r="AB359" s="5">
        <v>308</v>
      </c>
      <c r="AC359" s="5">
        <v>0</v>
      </c>
      <c r="AD359" s="5" t="s">
        <v>172</v>
      </c>
      <c r="AE359" s="5"/>
      <c r="AF359" s="5"/>
      <c r="AG359" s="5"/>
      <c r="AH359" s="5"/>
      <c r="AI359" s="5"/>
      <c r="AJ359" s="5"/>
    </row>
    <row r="360" spans="1:36">
      <c r="A360" s="5" t="s">
        <v>7989</v>
      </c>
      <c r="B360" s="5" t="s">
        <v>7047</v>
      </c>
      <c r="C360" s="5">
        <v>158</v>
      </c>
      <c r="D360" s="5">
        <v>120</v>
      </c>
      <c r="E360" s="5">
        <v>64</v>
      </c>
      <c r="F360" s="5">
        <v>42</v>
      </c>
      <c r="G360" s="5">
        <v>8</v>
      </c>
      <c r="H360" s="5">
        <v>1</v>
      </c>
      <c r="I360" s="5">
        <v>1137826</v>
      </c>
      <c r="J360" s="5">
        <v>1115378</v>
      </c>
      <c r="K360" s="5">
        <v>984120</v>
      </c>
      <c r="L360" s="5">
        <v>817483</v>
      </c>
      <c r="M360" s="5">
        <v>279572</v>
      </c>
      <c r="N360" s="5">
        <v>67312</v>
      </c>
      <c r="O360" s="5">
        <v>140</v>
      </c>
      <c r="P360" s="5">
        <v>67312</v>
      </c>
      <c r="Q360" s="5">
        <v>1130555</v>
      </c>
      <c r="R360" s="5">
        <v>1139633</v>
      </c>
      <c r="S360" s="5">
        <v>52.82</v>
      </c>
      <c r="T360" s="5">
        <v>52.79</v>
      </c>
      <c r="U360" s="5">
        <v>16067</v>
      </c>
      <c r="V360" s="5">
        <v>16067</v>
      </c>
      <c r="W360" s="5">
        <v>9400</v>
      </c>
      <c r="X360" s="5">
        <v>9400</v>
      </c>
      <c r="Y360" s="5">
        <v>23</v>
      </c>
      <c r="Z360" s="5">
        <v>23</v>
      </c>
      <c r="AA360" s="5">
        <v>46</v>
      </c>
      <c r="AB360" s="5">
        <v>46</v>
      </c>
      <c r="AC360" s="5">
        <v>0</v>
      </c>
      <c r="AD360" s="5" t="s">
        <v>172</v>
      </c>
      <c r="AE360" s="5"/>
      <c r="AF360" s="5"/>
      <c r="AG360" s="5"/>
      <c r="AH360" s="5"/>
      <c r="AI360" s="5"/>
      <c r="AJ360" s="5"/>
    </row>
    <row r="361" spans="1:36">
      <c r="A361" s="5" t="s">
        <v>7990</v>
      </c>
      <c r="B361" s="5" t="s">
        <v>7048</v>
      </c>
      <c r="C361" s="5">
        <v>873</v>
      </c>
      <c r="D361" s="5">
        <v>437</v>
      </c>
      <c r="E361" s="5">
        <v>12</v>
      </c>
      <c r="F361" s="5">
        <v>0</v>
      </c>
      <c r="G361" s="5">
        <v>0</v>
      </c>
      <c r="H361" s="5">
        <v>0</v>
      </c>
      <c r="I361" s="5">
        <v>1173013</v>
      </c>
      <c r="J361" s="5">
        <v>899404</v>
      </c>
      <c r="K361" s="5">
        <v>74281</v>
      </c>
      <c r="L361" s="5">
        <v>0</v>
      </c>
      <c r="M361" s="5">
        <v>0</v>
      </c>
      <c r="N361" s="5">
        <v>0</v>
      </c>
      <c r="O361" s="5">
        <v>731</v>
      </c>
      <c r="P361" s="5">
        <v>8961</v>
      </c>
      <c r="Q361" s="5">
        <v>1117111</v>
      </c>
      <c r="R361" s="5">
        <v>1139633</v>
      </c>
      <c r="S361" s="5">
        <v>52.75</v>
      </c>
      <c r="T361" s="5">
        <v>52.79</v>
      </c>
      <c r="U361" s="5">
        <v>1832</v>
      </c>
      <c r="V361" s="5">
        <v>1803</v>
      </c>
      <c r="W361" s="5">
        <v>1162</v>
      </c>
      <c r="X361" s="5">
        <v>1104</v>
      </c>
      <c r="Y361" s="5">
        <v>186</v>
      </c>
      <c r="Z361" s="5">
        <v>192</v>
      </c>
      <c r="AA361" s="5">
        <v>380</v>
      </c>
      <c r="AB361" s="5">
        <v>395</v>
      </c>
      <c r="AC361" s="5">
        <v>0</v>
      </c>
      <c r="AD361" s="5" t="s">
        <v>172</v>
      </c>
      <c r="AE361" s="5"/>
      <c r="AF361" s="5"/>
      <c r="AG361" s="5"/>
      <c r="AH361" s="5"/>
      <c r="AI361" s="5"/>
      <c r="AJ361" s="5"/>
    </row>
    <row r="362" spans="1:36">
      <c r="A362" s="5" t="s">
        <v>7991</v>
      </c>
      <c r="B362" s="5" t="s">
        <v>7049</v>
      </c>
      <c r="C362" s="5">
        <v>1340</v>
      </c>
      <c r="D362" s="5">
        <v>43</v>
      </c>
      <c r="E362" s="5">
        <v>0</v>
      </c>
      <c r="F362" s="5">
        <v>0</v>
      </c>
      <c r="G362" s="5">
        <v>0</v>
      </c>
      <c r="H362" s="5">
        <v>0</v>
      </c>
      <c r="I362" s="5">
        <v>677981</v>
      </c>
      <c r="J362" s="5">
        <v>52247</v>
      </c>
      <c r="K362" s="5">
        <v>0</v>
      </c>
      <c r="L362" s="5">
        <v>0</v>
      </c>
      <c r="M362" s="5">
        <v>0</v>
      </c>
      <c r="N362" s="5">
        <v>0</v>
      </c>
      <c r="O362" s="5">
        <v>497</v>
      </c>
      <c r="P362" s="5">
        <v>1716</v>
      </c>
      <c r="Q362" s="5">
        <v>355622</v>
      </c>
      <c r="R362" s="5">
        <v>1139633</v>
      </c>
      <c r="S362" s="5">
        <v>52.44</v>
      </c>
      <c r="T362" s="5">
        <v>52.79</v>
      </c>
      <c r="U362" s="5">
        <v>694</v>
      </c>
      <c r="V362" s="5" t="s">
        <v>172</v>
      </c>
      <c r="W362" s="5">
        <v>586</v>
      </c>
      <c r="X362" s="5" t="s">
        <v>172</v>
      </c>
      <c r="Y362" s="5">
        <v>196</v>
      </c>
      <c r="Z362" s="5" t="s">
        <v>172</v>
      </c>
      <c r="AA362" s="5">
        <v>334</v>
      </c>
      <c r="AB362" s="5" t="s">
        <v>172</v>
      </c>
      <c r="AC362" s="5">
        <v>0</v>
      </c>
      <c r="AD362" s="5" t="s">
        <v>172</v>
      </c>
      <c r="AE362" s="5"/>
      <c r="AF362" s="5"/>
      <c r="AG362" s="5"/>
      <c r="AH362" s="5"/>
      <c r="AI362" s="5"/>
      <c r="AJ362" s="5"/>
    </row>
    <row r="363" spans="1:36">
      <c r="A363" s="5" t="s">
        <v>7992</v>
      </c>
      <c r="B363" s="5" t="s">
        <v>8618</v>
      </c>
      <c r="C363" s="5">
        <v>379</v>
      </c>
      <c r="D363" s="5">
        <v>296</v>
      </c>
      <c r="E363" s="5">
        <v>57</v>
      </c>
      <c r="F363" s="5">
        <v>18</v>
      </c>
      <c r="G363" s="5">
        <v>1</v>
      </c>
      <c r="H363" s="5">
        <v>0</v>
      </c>
      <c r="I363" s="5">
        <v>1161552</v>
      </c>
      <c r="J363" s="5">
        <v>1107703</v>
      </c>
      <c r="K363" s="5">
        <v>513648</v>
      </c>
      <c r="L363" s="5">
        <v>252893</v>
      </c>
      <c r="M363" s="5">
        <v>29910</v>
      </c>
      <c r="N363" s="5">
        <v>0</v>
      </c>
      <c r="O363" s="5">
        <v>354</v>
      </c>
      <c r="P363" s="5">
        <v>29910</v>
      </c>
      <c r="Q363" s="5">
        <v>1151860</v>
      </c>
      <c r="R363" s="5">
        <v>1139633</v>
      </c>
      <c r="S363" s="5">
        <v>52.74</v>
      </c>
      <c r="T363" s="5">
        <v>52.79</v>
      </c>
      <c r="U363" s="5">
        <v>4383</v>
      </c>
      <c r="V363" s="5">
        <v>4477</v>
      </c>
      <c r="W363" s="5">
        <v>2608</v>
      </c>
      <c r="X363" s="5">
        <v>2658</v>
      </c>
      <c r="Y363" s="5">
        <v>71</v>
      </c>
      <c r="Z363" s="5">
        <v>69</v>
      </c>
      <c r="AA363" s="5">
        <v>155</v>
      </c>
      <c r="AB363" s="5">
        <v>152</v>
      </c>
      <c r="AC363" s="5">
        <v>0</v>
      </c>
      <c r="AD363" s="5" t="s">
        <v>172</v>
      </c>
      <c r="AE363" s="5"/>
      <c r="AF363" s="5"/>
      <c r="AG363" s="5"/>
      <c r="AH363" s="5"/>
      <c r="AI363" s="5"/>
      <c r="AJ363" s="5"/>
    </row>
    <row r="364" spans="1:36">
      <c r="A364" s="5" t="s">
        <v>7993</v>
      </c>
      <c r="B364" s="5" t="s">
        <v>7050</v>
      </c>
      <c r="C364" s="5">
        <v>1545</v>
      </c>
      <c r="D364" s="5">
        <v>232</v>
      </c>
      <c r="E364" s="5">
        <v>0</v>
      </c>
      <c r="F364" s="5">
        <v>0</v>
      </c>
      <c r="G364" s="5">
        <v>0</v>
      </c>
      <c r="H364" s="5">
        <v>0</v>
      </c>
      <c r="I364" s="5">
        <v>1025875</v>
      </c>
      <c r="J364" s="5">
        <v>320308</v>
      </c>
      <c r="K364" s="5">
        <v>0</v>
      </c>
      <c r="L364" s="5">
        <v>0</v>
      </c>
      <c r="M364" s="5">
        <v>0</v>
      </c>
      <c r="N364" s="5">
        <v>0</v>
      </c>
      <c r="O364" s="5">
        <v>846</v>
      </c>
      <c r="P364" s="5">
        <v>3324</v>
      </c>
      <c r="Q364" s="5">
        <v>752312</v>
      </c>
      <c r="R364" s="5">
        <v>1139633</v>
      </c>
      <c r="S364" s="5">
        <v>52.55</v>
      </c>
      <c r="T364" s="5">
        <v>52.79</v>
      </c>
      <c r="U364" s="5">
        <v>925</v>
      </c>
      <c r="V364" s="5">
        <v>680</v>
      </c>
      <c r="W364" s="5">
        <v>684</v>
      </c>
      <c r="X364" s="5" t="s">
        <v>172</v>
      </c>
      <c r="Y364" s="5">
        <v>291</v>
      </c>
      <c r="Z364" s="5">
        <v>535</v>
      </c>
      <c r="AA364" s="5">
        <v>527</v>
      </c>
      <c r="AB364" s="5" t="s">
        <v>172</v>
      </c>
      <c r="AC364" s="5">
        <v>0</v>
      </c>
      <c r="AD364" s="5" t="s">
        <v>172</v>
      </c>
      <c r="AE364" s="5"/>
      <c r="AF364" s="5"/>
      <c r="AG364" s="5"/>
      <c r="AH364" s="5"/>
      <c r="AI364" s="5"/>
      <c r="AJ364" s="5"/>
    </row>
    <row r="365" spans="1:36">
      <c r="A365" s="5" t="s">
        <v>8005</v>
      </c>
      <c r="B365" s="5" t="s">
        <v>7061</v>
      </c>
      <c r="C365" s="5">
        <v>493</v>
      </c>
      <c r="D365" s="5">
        <v>347</v>
      </c>
      <c r="E365" s="5">
        <v>52</v>
      </c>
      <c r="F365" s="5">
        <v>5</v>
      </c>
      <c r="G365" s="5">
        <v>0</v>
      </c>
      <c r="H365" s="5">
        <v>0</v>
      </c>
      <c r="I365" s="5">
        <v>1168530</v>
      </c>
      <c r="J365" s="5">
        <v>1081638</v>
      </c>
      <c r="K365" s="5">
        <v>366823</v>
      </c>
      <c r="L365" s="5">
        <v>53619</v>
      </c>
      <c r="M365" s="5">
        <v>0</v>
      </c>
      <c r="N365" s="5">
        <v>0</v>
      </c>
      <c r="O365" s="5">
        <v>434</v>
      </c>
      <c r="P365" s="5">
        <v>10941</v>
      </c>
      <c r="Q365" s="5">
        <v>1145354</v>
      </c>
      <c r="R365" s="5">
        <v>1139633</v>
      </c>
      <c r="S365" s="5">
        <v>52.76</v>
      </c>
      <c r="T365" s="5">
        <v>52.79</v>
      </c>
      <c r="U365" s="5">
        <v>3745</v>
      </c>
      <c r="V365" s="5">
        <v>3750</v>
      </c>
      <c r="W365" s="5">
        <v>2179</v>
      </c>
      <c r="X365" s="5">
        <v>2188</v>
      </c>
      <c r="Y365" s="5">
        <v>101</v>
      </c>
      <c r="Z365" s="5">
        <v>100</v>
      </c>
      <c r="AA365" s="5">
        <v>201</v>
      </c>
      <c r="AB365" s="5">
        <v>199</v>
      </c>
      <c r="AC365" s="5">
        <v>0</v>
      </c>
      <c r="AD365" s="5" t="s">
        <v>172</v>
      </c>
      <c r="AE365" s="5"/>
      <c r="AF365" s="5"/>
      <c r="AG365" s="5"/>
      <c r="AH365" s="5"/>
      <c r="AI365" s="5"/>
      <c r="AJ365" s="5"/>
    </row>
    <row r="366" spans="1:36">
      <c r="A366" s="5" t="s">
        <v>7995</v>
      </c>
      <c r="B366" s="5" t="s">
        <v>7052</v>
      </c>
      <c r="C366" s="5">
        <v>955</v>
      </c>
      <c r="D366" s="5">
        <v>441</v>
      </c>
      <c r="E366" s="5">
        <v>11</v>
      </c>
      <c r="F366" s="5">
        <v>1</v>
      </c>
      <c r="G366" s="5">
        <v>0</v>
      </c>
      <c r="H366" s="5">
        <v>0</v>
      </c>
      <c r="I366" s="5">
        <v>1190271</v>
      </c>
      <c r="J366" s="5">
        <v>873151</v>
      </c>
      <c r="K366" s="5">
        <v>71569</v>
      </c>
      <c r="L366" s="5">
        <v>11245</v>
      </c>
      <c r="M366" s="5">
        <v>0</v>
      </c>
      <c r="N366" s="5">
        <v>0</v>
      </c>
      <c r="O366" s="5">
        <v>787</v>
      </c>
      <c r="P366" s="5">
        <v>11245</v>
      </c>
      <c r="Q366" s="5">
        <v>1124510</v>
      </c>
      <c r="R366" s="5">
        <v>1139633</v>
      </c>
      <c r="S366" s="5">
        <v>52.68</v>
      </c>
      <c r="T366" s="5">
        <v>52.79</v>
      </c>
      <c r="U366" s="5">
        <v>1734</v>
      </c>
      <c r="V366" s="5">
        <v>1711</v>
      </c>
      <c r="W366" s="5">
        <v>1054</v>
      </c>
      <c r="X366" s="5">
        <v>1030</v>
      </c>
      <c r="Y366" s="5">
        <v>203</v>
      </c>
      <c r="Z366" s="5">
        <v>207</v>
      </c>
      <c r="AA366" s="5">
        <v>412</v>
      </c>
      <c r="AB366" s="5">
        <v>423</v>
      </c>
      <c r="AC366" s="5">
        <v>0</v>
      </c>
      <c r="AD366" s="5" t="s">
        <v>172</v>
      </c>
      <c r="AE366" s="5"/>
      <c r="AF366" s="5"/>
      <c r="AG366" s="5"/>
      <c r="AH366" s="5"/>
      <c r="AI366" s="5"/>
      <c r="AJ366" s="5"/>
    </row>
    <row r="367" spans="1:36">
      <c r="A367" s="5" t="s">
        <v>7996</v>
      </c>
      <c r="B367" s="5" t="s">
        <v>7053</v>
      </c>
      <c r="C367" s="5">
        <v>1333</v>
      </c>
      <c r="D367" s="5">
        <v>369</v>
      </c>
      <c r="E367" s="5">
        <v>2</v>
      </c>
      <c r="F367" s="5">
        <v>0</v>
      </c>
      <c r="G367" s="5">
        <v>0</v>
      </c>
      <c r="H367" s="5">
        <v>0</v>
      </c>
      <c r="I367" s="5">
        <v>1123620</v>
      </c>
      <c r="J367" s="5">
        <v>575763</v>
      </c>
      <c r="K367" s="5">
        <v>11291</v>
      </c>
      <c r="L367" s="5">
        <v>0</v>
      </c>
      <c r="M367" s="5">
        <v>0</v>
      </c>
      <c r="N367" s="5">
        <v>0</v>
      </c>
      <c r="O367" s="5">
        <v>897</v>
      </c>
      <c r="P367" s="5">
        <v>6231</v>
      </c>
      <c r="Q367" s="5">
        <v>952321</v>
      </c>
      <c r="R367" s="5">
        <v>1139633</v>
      </c>
      <c r="S367" s="5">
        <v>52.62</v>
      </c>
      <c r="T367" s="5">
        <v>52.79</v>
      </c>
      <c r="U367" s="5">
        <v>1164</v>
      </c>
      <c r="V367" s="5">
        <v>1008</v>
      </c>
      <c r="W367" s="5">
        <v>805</v>
      </c>
      <c r="X367" s="5">
        <v>627</v>
      </c>
      <c r="Y367" s="5">
        <v>277</v>
      </c>
      <c r="Z367" s="5">
        <v>364</v>
      </c>
      <c r="AA367" s="5">
        <v>523</v>
      </c>
      <c r="AB367" s="5">
        <v>723</v>
      </c>
      <c r="AC367" s="5">
        <v>0</v>
      </c>
      <c r="AD367" s="5" t="s">
        <v>172</v>
      </c>
      <c r="AE367" s="5"/>
      <c r="AF367" s="5"/>
      <c r="AG367" s="5"/>
      <c r="AH367" s="5"/>
      <c r="AI367" s="5"/>
      <c r="AJ367" s="5"/>
    </row>
    <row r="368" spans="1:36">
      <c r="A368" s="5" t="s">
        <v>7997</v>
      </c>
      <c r="B368" s="5" t="s">
        <v>7054</v>
      </c>
      <c r="C368" s="5">
        <v>811</v>
      </c>
      <c r="D368" s="5">
        <v>440</v>
      </c>
      <c r="E368" s="5">
        <v>18</v>
      </c>
      <c r="F368" s="5">
        <v>2</v>
      </c>
      <c r="G368" s="5">
        <v>0</v>
      </c>
      <c r="H368" s="5">
        <v>0</v>
      </c>
      <c r="I368" s="5">
        <v>1184490</v>
      </c>
      <c r="J368" s="5">
        <v>962449</v>
      </c>
      <c r="K368" s="5">
        <v>122212</v>
      </c>
      <c r="L368" s="5">
        <v>20655</v>
      </c>
      <c r="M368" s="5">
        <v>0</v>
      </c>
      <c r="N368" s="5">
        <v>0</v>
      </c>
      <c r="O368" s="5">
        <v>672</v>
      </c>
      <c r="P368" s="5">
        <v>10588</v>
      </c>
      <c r="Q368" s="5">
        <v>1129018</v>
      </c>
      <c r="R368" s="5">
        <v>1139633</v>
      </c>
      <c r="S368" s="5">
        <v>52.74</v>
      </c>
      <c r="T368" s="5">
        <v>52.79</v>
      </c>
      <c r="U368" s="5">
        <v>2078</v>
      </c>
      <c r="V368" s="5">
        <v>2072</v>
      </c>
      <c r="W368" s="5">
        <v>1310</v>
      </c>
      <c r="X368" s="5">
        <v>1285</v>
      </c>
      <c r="Y368" s="5">
        <v>169</v>
      </c>
      <c r="Z368" s="5">
        <v>171</v>
      </c>
      <c r="AA368" s="5">
        <v>340</v>
      </c>
      <c r="AB368" s="5">
        <v>346</v>
      </c>
      <c r="AC368" s="5">
        <v>0</v>
      </c>
      <c r="AD368" s="5" t="s">
        <v>172</v>
      </c>
      <c r="AE368" s="5"/>
      <c r="AF368" s="5"/>
      <c r="AG368" s="5"/>
      <c r="AH368" s="5"/>
      <c r="AI368" s="5"/>
      <c r="AJ368" s="5"/>
    </row>
    <row r="369" spans="1:36">
      <c r="A369" s="5" t="s">
        <v>7998</v>
      </c>
      <c r="B369" s="5" t="s">
        <v>7055</v>
      </c>
      <c r="C369" s="5">
        <v>1561</v>
      </c>
      <c r="D369" s="5">
        <v>178</v>
      </c>
      <c r="E369" s="5">
        <v>0</v>
      </c>
      <c r="F369" s="5">
        <v>0</v>
      </c>
      <c r="G369" s="5">
        <v>0</v>
      </c>
      <c r="H369" s="5">
        <v>0</v>
      </c>
      <c r="I369" s="5">
        <v>975569</v>
      </c>
      <c r="J369" s="5">
        <v>242132</v>
      </c>
      <c r="K369" s="5">
        <v>0</v>
      </c>
      <c r="L369" s="5">
        <v>0</v>
      </c>
      <c r="M369" s="5">
        <v>0</v>
      </c>
      <c r="N369" s="5">
        <v>0</v>
      </c>
      <c r="O369" s="5">
        <v>831</v>
      </c>
      <c r="P369" s="5">
        <v>2416</v>
      </c>
      <c r="Q369" s="5">
        <v>693563</v>
      </c>
      <c r="R369" s="5">
        <v>1139633</v>
      </c>
      <c r="S369" s="5">
        <v>53.32</v>
      </c>
      <c r="T369" s="5">
        <v>52.79</v>
      </c>
      <c r="U369" s="5">
        <v>835</v>
      </c>
      <c r="V369" s="5">
        <v>612</v>
      </c>
      <c r="W369" s="5">
        <v>656</v>
      </c>
      <c r="X369" s="5" t="s">
        <v>172</v>
      </c>
      <c r="Y369" s="5">
        <v>294</v>
      </c>
      <c r="Z369" s="5">
        <v>607</v>
      </c>
      <c r="AA369" s="5">
        <v>529</v>
      </c>
      <c r="AB369" s="5" t="s">
        <v>172</v>
      </c>
      <c r="AC369" s="5">
        <v>0</v>
      </c>
      <c r="AD369" s="5" t="s">
        <v>172</v>
      </c>
      <c r="AE369" s="5"/>
      <c r="AF369" s="5"/>
      <c r="AG369" s="5"/>
      <c r="AH369" s="5"/>
      <c r="AI369" s="5"/>
      <c r="AJ369" s="5"/>
    </row>
    <row r="370" spans="1:36">
      <c r="A370" s="5" t="s">
        <v>7999</v>
      </c>
      <c r="B370" s="5" t="s">
        <v>7056</v>
      </c>
      <c r="C370" s="5">
        <v>1453</v>
      </c>
      <c r="D370" s="5">
        <v>308</v>
      </c>
      <c r="E370" s="5">
        <v>1</v>
      </c>
      <c r="F370" s="5">
        <v>0</v>
      </c>
      <c r="G370" s="5">
        <v>0</v>
      </c>
      <c r="H370" s="5">
        <v>0</v>
      </c>
      <c r="I370" s="5">
        <v>1102530</v>
      </c>
      <c r="J370" s="5">
        <v>463665</v>
      </c>
      <c r="K370" s="5">
        <v>5050</v>
      </c>
      <c r="L370" s="5">
        <v>0</v>
      </c>
      <c r="M370" s="5">
        <v>0</v>
      </c>
      <c r="N370" s="5">
        <v>0</v>
      </c>
      <c r="O370" s="5">
        <v>945</v>
      </c>
      <c r="P370" s="5">
        <v>5050</v>
      </c>
      <c r="Q370" s="5">
        <v>904425</v>
      </c>
      <c r="R370" s="5">
        <v>1139633</v>
      </c>
      <c r="S370" s="5">
        <v>52.73</v>
      </c>
      <c r="T370" s="5">
        <v>52.79</v>
      </c>
      <c r="U370" s="5">
        <v>1020</v>
      </c>
      <c r="V370" s="5">
        <v>847</v>
      </c>
      <c r="W370" s="5">
        <v>715</v>
      </c>
      <c r="X370" s="5">
        <v>536</v>
      </c>
      <c r="Y370" s="5">
        <v>297</v>
      </c>
      <c r="Z370" s="5">
        <v>425</v>
      </c>
      <c r="AA370" s="5">
        <v>564</v>
      </c>
      <c r="AB370" s="5">
        <v>849</v>
      </c>
      <c r="AC370" s="5">
        <v>0</v>
      </c>
      <c r="AD370" s="5" t="s">
        <v>172</v>
      </c>
      <c r="AE370" s="5"/>
      <c r="AF370" s="5"/>
      <c r="AG370" s="5"/>
      <c r="AH370" s="5"/>
      <c r="AI370" s="5"/>
      <c r="AJ370" s="5"/>
    </row>
    <row r="371" spans="1:36">
      <c r="A371" s="5" t="s">
        <v>8000</v>
      </c>
      <c r="B371" s="5" t="s">
        <v>7057</v>
      </c>
      <c r="C371" s="5">
        <v>1157</v>
      </c>
      <c r="D371" s="5">
        <v>404</v>
      </c>
      <c r="E371" s="5">
        <v>4</v>
      </c>
      <c r="F371" s="5">
        <v>0</v>
      </c>
      <c r="G371" s="5">
        <v>0</v>
      </c>
      <c r="H371" s="5">
        <v>0</v>
      </c>
      <c r="I371" s="5">
        <v>1170508</v>
      </c>
      <c r="J371" s="5">
        <v>722056</v>
      </c>
      <c r="K371" s="5">
        <v>21992</v>
      </c>
      <c r="L371" s="5">
        <v>0</v>
      </c>
      <c r="M371" s="5">
        <v>0</v>
      </c>
      <c r="N371" s="5">
        <v>0</v>
      </c>
      <c r="O371" s="5">
        <v>857</v>
      </c>
      <c r="P371" s="5">
        <v>5913</v>
      </c>
      <c r="Q371" s="5">
        <v>1053020</v>
      </c>
      <c r="R371" s="5">
        <v>1139633</v>
      </c>
      <c r="S371" s="5">
        <v>52.81</v>
      </c>
      <c r="T371" s="5">
        <v>52.79</v>
      </c>
      <c r="U371" s="5">
        <v>1422</v>
      </c>
      <c r="V371" s="5">
        <v>1311</v>
      </c>
      <c r="W371" s="5">
        <v>899</v>
      </c>
      <c r="X371" s="5">
        <v>810</v>
      </c>
      <c r="Y371" s="5">
        <v>241</v>
      </c>
      <c r="Z371" s="5">
        <v>273</v>
      </c>
      <c r="AA371" s="5">
        <v>476</v>
      </c>
      <c r="AB371" s="5">
        <v>552</v>
      </c>
      <c r="AC371" s="5">
        <v>0</v>
      </c>
      <c r="AD371" s="5" t="s">
        <v>172</v>
      </c>
      <c r="AE371" s="5"/>
      <c r="AF371" s="5"/>
      <c r="AG371" s="5"/>
      <c r="AH371" s="5"/>
      <c r="AI371" s="5"/>
      <c r="AJ371" s="5"/>
    </row>
    <row r="372" spans="1:36">
      <c r="A372" s="5" t="s">
        <v>8001</v>
      </c>
      <c r="B372" s="5" t="s">
        <v>7058</v>
      </c>
      <c r="C372" s="5">
        <v>1545</v>
      </c>
      <c r="D372" s="5">
        <v>183</v>
      </c>
      <c r="E372" s="5">
        <v>0</v>
      </c>
      <c r="F372" s="5">
        <v>0</v>
      </c>
      <c r="G372" s="5">
        <v>0</v>
      </c>
      <c r="H372" s="5">
        <v>0</v>
      </c>
      <c r="I372" s="5">
        <v>965379</v>
      </c>
      <c r="J372" s="5">
        <v>243189</v>
      </c>
      <c r="K372" s="5">
        <v>0</v>
      </c>
      <c r="L372" s="5">
        <v>0</v>
      </c>
      <c r="M372" s="5">
        <v>0</v>
      </c>
      <c r="N372" s="5">
        <v>0</v>
      </c>
      <c r="O372" s="5">
        <v>840</v>
      </c>
      <c r="P372" s="5">
        <v>3330</v>
      </c>
      <c r="Q372" s="5">
        <v>691155</v>
      </c>
      <c r="R372" s="5">
        <v>1139633</v>
      </c>
      <c r="S372" s="5">
        <v>52.62</v>
      </c>
      <c r="T372" s="5">
        <v>52.79</v>
      </c>
      <c r="U372" s="5">
        <v>835</v>
      </c>
      <c r="V372" s="5">
        <v>592</v>
      </c>
      <c r="W372" s="5">
        <v>638</v>
      </c>
      <c r="X372" s="5" t="s">
        <v>172</v>
      </c>
      <c r="Y372" s="5">
        <v>296</v>
      </c>
      <c r="Z372" s="5">
        <v>618</v>
      </c>
      <c r="AA372" s="5">
        <v>534</v>
      </c>
      <c r="AB372" s="5" t="s">
        <v>172</v>
      </c>
      <c r="AC372" s="5">
        <v>0</v>
      </c>
      <c r="AD372" s="5" t="s">
        <v>172</v>
      </c>
      <c r="AE372" s="5"/>
      <c r="AF372" s="5"/>
      <c r="AG372" s="5"/>
      <c r="AH372" s="5"/>
      <c r="AI372" s="5"/>
      <c r="AJ372" s="5"/>
    </row>
    <row r="373" spans="1:36">
      <c r="A373" s="5" t="s">
        <v>8002</v>
      </c>
      <c r="B373" s="5" t="s">
        <v>8619</v>
      </c>
      <c r="C373" s="5">
        <v>1426</v>
      </c>
      <c r="D373" s="5">
        <v>344</v>
      </c>
      <c r="E373" s="5">
        <v>0</v>
      </c>
      <c r="F373" s="5">
        <v>0</v>
      </c>
      <c r="G373" s="5">
        <v>0</v>
      </c>
      <c r="H373" s="5">
        <v>0</v>
      </c>
      <c r="I373" s="5">
        <v>1131454</v>
      </c>
      <c r="J373" s="5">
        <v>517632</v>
      </c>
      <c r="K373" s="5">
        <v>0</v>
      </c>
      <c r="L373" s="5">
        <v>0</v>
      </c>
      <c r="M373" s="5">
        <v>0</v>
      </c>
      <c r="N373" s="5">
        <v>0</v>
      </c>
      <c r="O373" s="5">
        <v>946</v>
      </c>
      <c r="P373" s="5">
        <v>4769</v>
      </c>
      <c r="Q373" s="5">
        <v>944500</v>
      </c>
      <c r="R373" s="5">
        <v>1139633</v>
      </c>
      <c r="S373" s="5">
        <v>52.66</v>
      </c>
      <c r="T373" s="5">
        <v>52.79</v>
      </c>
      <c r="U373" s="5">
        <v>1064</v>
      </c>
      <c r="V373" s="5">
        <v>945</v>
      </c>
      <c r="W373" s="5">
        <v>756</v>
      </c>
      <c r="X373" s="5">
        <v>592</v>
      </c>
      <c r="Y373" s="5">
        <v>301</v>
      </c>
      <c r="Z373" s="5">
        <v>398</v>
      </c>
      <c r="AA373" s="5">
        <v>563</v>
      </c>
      <c r="AB373" s="5">
        <v>782</v>
      </c>
      <c r="AC373" s="5">
        <v>0</v>
      </c>
      <c r="AD373" s="5" t="s">
        <v>172</v>
      </c>
      <c r="AE373" s="5"/>
      <c r="AF373" s="5"/>
      <c r="AG373" s="5"/>
      <c r="AH373" s="5"/>
      <c r="AI373" s="5"/>
      <c r="AJ373" s="5"/>
    </row>
    <row r="374" spans="1:36">
      <c r="A374" s="5" t="s">
        <v>8003</v>
      </c>
      <c r="B374" s="5" t="s">
        <v>7059</v>
      </c>
      <c r="C374" s="5">
        <v>1529</v>
      </c>
      <c r="D374" s="5">
        <v>152</v>
      </c>
      <c r="E374" s="5">
        <v>0</v>
      </c>
      <c r="F374" s="5">
        <v>0</v>
      </c>
      <c r="G374" s="5">
        <v>0</v>
      </c>
      <c r="H374" s="5">
        <v>0</v>
      </c>
      <c r="I374" s="5">
        <v>927589</v>
      </c>
      <c r="J374" s="5">
        <v>200530</v>
      </c>
      <c r="K374" s="5">
        <v>0</v>
      </c>
      <c r="L374" s="5">
        <v>0</v>
      </c>
      <c r="M374" s="5">
        <v>0</v>
      </c>
      <c r="N374" s="5">
        <v>0</v>
      </c>
      <c r="O374" s="5">
        <v>817</v>
      </c>
      <c r="P374" s="5">
        <v>3385</v>
      </c>
      <c r="Q374" s="5">
        <v>651625</v>
      </c>
      <c r="R374" s="5">
        <v>1139633</v>
      </c>
      <c r="S374" s="5">
        <v>53.31</v>
      </c>
      <c r="T374" s="5">
        <v>52.79</v>
      </c>
      <c r="U374" s="5">
        <v>791</v>
      </c>
      <c r="V374" s="5">
        <v>562</v>
      </c>
      <c r="W374" s="5">
        <v>631</v>
      </c>
      <c r="X374" s="5" t="s">
        <v>172</v>
      </c>
      <c r="Y374" s="5">
        <v>295</v>
      </c>
      <c r="Z374" s="5">
        <v>663</v>
      </c>
      <c r="AA374" s="5">
        <v>526</v>
      </c>
      <c r="AB374" s="5" t="s">
        <v>172</v>
      </c>
      <c r="AC374" s="5">
        <v>0</v>
      </c>
      <c r="AD374" s="5" t="s">
        <v>172</v>
      </c>
      <c r="AE374" s="5"/>
      <c r="AF374" s="5"/>
      <c r="AG374" s="5"/>
      <c r="AH374" s="5"/>
      <c r="AI374" s="5"/>
      <c r="AJ374" s="5"/>
    </row>
    <row r="375" spans="1:36">
      <c r="A375" s="5" t="s">
        <v>8004</v>
      </c>
      <c r="B375" s="5" t="s">
        <v>7060</v>
      </c>
      <c r="C375" s="5">
        <v>1175</v>
      </c>
      <c r="D375" s="5">
        <v>419</v>
      </c>
      <c r="E375" s="5">
        <v>2</v>
      </c>
      <c r="F375" s="5">
        <v>0</v>
      </c>
      <c r="G375" s="5">
        <v>0</v>
      </c>
      <c r="H375" s="5">
        <v>0</v>
      </c>
      <c r="I375" s="5">
        <v>1144536</v>
      </c>
      <c r="J375" s="5">
        <v>710232</v>
      </c>
      <c r="K375" s="5">
        <v>13708</v>
      </c>
      <c r="L375" s="5">
        <v>0</v>
      </c>
      <c r="M375" s="5">
        <v>0</v>
      </c>
      <c r="N375" s="5">
        <v>0</v>
      </c>
      <c r="O375" s="5">
        <v>841</v>
      </c>
      <c r="P375" s="5">
        <v>6943</v>
      </c>
      <c r="Q375" s="5">
        <v>1011267</v>
      </c>
      <c r="R375" s="5">
        <v>1139633</v>
      </c>
      <c r="S375" s="5">
        <v>52.86</v>
      </c>
      <c r="T375" s="5">
        <v>52.79</v>
      </c>
      <c r="U375" s="5">
        <v>1358</v>
      </c>
      <c r="V375" s="5">
        <v>1235</v>
      </c>
      <c r="W375" s="5">
        <v>913</v>
      </c>
      <c r="X375" s="5">
        <v>740</v>
      </c>
      <c r="Y375" s="5">
        <v>243</v>
      </c>
      <c r="Z375" s="5">
        <v>292</v>
      </c>
      <c r="AA375" s="5">
        <v>470</v>
      </c>
      <c r="AB375" s="5">
        <v>587</v>
      </c>
      <c r="AC375" s="5">
        <v>0</v>
      </c>
      <c r="AD375" s="5" t="s">
        <v>172</v>
      </c>
      <c r="AE375" s="5"/>
      <c r="AF375" s="5"/>
      <c r="AG375" s="5"/>
      <c r="AH375" s="5"/>
      <c r="AI375" s="5"/>
      <c r="AJ375" s="5"/>
    </row>
    <row r="376" spans="1:36">
      <c r="A376" s="5" t="s">
        <v>8015</v>
      </c>
      <c r="B376" s="5" t="s">
        <v>7071</v>
      </c>
      <c r="C376" s="5">
        <v>255</v>
      </c>
      <c r="D376" s="5">
        <v>209</v>
      </c>
      <c r="E376" s="5">
        <v>78</v>
      </c>
      <c r="F376" s="5">
        <v>27</v>
      </c>
      <c r="G376" s="5">
        <v>2</v>
      </c>
      <c r="H376" s="5">
        <v>0</v>
      </c>
      <c r="I376" s="5">
        <v>1153094</v>
      </c>
      <c r="J376" s="5">
        <v>1122709</v>
      </c>
      <c r="K376" s="5">
        <v>762725</v>
      </c>
      <c r="L376" s="5">
        <v>406340</v>
      </c>
      <c r="M376" s="5">
        <v>52083</v>
      </c>
      <c r="N376" s="5">
        <v>0</v>
      </c>
      <c r="O376" s="5">
        <v>243</v>
      </c>
      <c r="P376" s="5">
        <v>26587</v>
      </c>
      <c r="Q376" s="5">
        <v>1148508</v>
      </c>
      <c r="R376" s="5">
        <v>1139633</v>
      </c>
      <c r="S376" s="5">
        <v>52.75</v>
      </c>
      <c r="T376" s="5">
        <v>52.79</v>
      </c>
      <c r="U376" s="5">
        <v>7274</v>
      </c>
      <c r="V376" s="5">
        <v>7274</v>
      </c>
      <c r="W376" s="5">
        <v>4006</v>
      </c>
      <c r="X376" s="5">
        <v>4037</v>
      </c>
      <c r="Y376" s="5">
        <v>47</v>
      </c>
      <c r="Z376" s="5">
        <v>47</v>
      </c>
      <c r="AA376" s="5">
        <v>100</v>
      </c>
      <c r="AB376" s="5">
        <v>98</v>
      </c>
      <c r="AC376" s="5">
        <v>0</v>
      </c>
      <c r="AD376" s="5" t="s">
        <v>172</v>
      </c>
      <c r="AE376" s="5"/>
      <c r="AF376" s="5"/>
      <c r="AG376" s="5"/>
      <c r="AH376" s="5"/>
      <c r="AI376" s="5"/>
      <c r="AJ376" s="5"/>
    </row>
    <row r="377" spans="1:36">
      <c r="A377" s="5" t="s">
        <v>8006</v>
      </c>
      <c r="B377" s="5" t="s">
        <v>7062</v>
      </c>
      <c r="C377" s="5">
        <v>1019</v>
      </c>
      <c r="D377" s="5">
        <v>434</v>
      </c>
      <c r="E377" s="5">
        <v>7</v>
      </c>
      <c r="F377" s="5">
        <v>0</v>
      </c>
      <c r="G377" s="5">
        <v>0</v>
      </c>
      <c r="H377" s="5">
        <v>0</v>
      </c>
      <c r="I377" s="5">
        <v>1164494</v>
      </c>
      <c r="J377" s="5">
        <v>819498</v>
      </c>
      <c r="K377" s="5">
        <v>44280</v>
      </c>
      <c r="L377" s="5">
        <v>0</v>
      </c>
      <c r="M377" s="5">
        <v>0</v>
      </c>
      <c r="N377" s="5">
        <v>0</v>
      </c>
      <c r="O377" s="5">
        <v>790</v>
      </c>
      <c r="P377" s="5">
        <v>8781</v>
      </c>
      <c r="Q377" s="5">
        <v>1074757</v>
      </c>
      <c r="R377" s="5">
        <v>1139633</v>
      </c>
      <c r="S377" s="5">
        <v>52.63</v>
      </c>
      <c r="T377" s="5">
        <v>52.79</v>
      </c>
      <c r="U377" s="5">
        <v>1630</v>
      </c>
      <c r="V377" s="5">
        <v>1520</v>
      </c>
      <c r="W377" s="5">
        <v>1023</v>
      </c>
      <c r="X377" s="5">
        <v>930</v>
      </c>
      <c r="Y377" s="5">
        <v>210</v>
      </c>
      <c r="Z377" s="5">
        <v>230</v>
      </c>
      <c r="AA377" s="5">
        <v>421</v>
      </c>
      <c r="AB377" s="5">
        <v>471</v>
      </c>
      <c r="AC377" s="5">
        <v>0</v>
      </c>
      <c r="AD377" s="5" t="s">
        <v>172</v>
      </c>
      <c r="AE377" s="5"/>
      <c r="AF377" s="5"/>
      <c r="AG377" s="5"/>
      <c r="AH377" s="5"/>
      <c r="AI377" s="5"/>
      <c r="AJ377" s="5"/>
    </row>
    <row r="378" spans="1:36">
      <c r="A378" s="5" t="s">
        <v>8007</v>
      </c>
      <c r="B378" s="5" t="s">
        <v>7063</v>
      </c>
      <c r="C378" s="5">
        <v>1438</v>
      </c>
      <c r="D378" s="5">
        <v>341</v>
      </c>
      <c r="E378" s="5">
        <v>0</v>
      </c>
      <c r="F378" s="5">
        <v>0</v>
      </c>
      <c r="G378" s="5">
        <v>0</v>
      </c>
      <c r="H378" s="5">
        <v>0</v>
      </c>
      <c r="I378" s="5">
        <v>1128267</v>
      </c>
      <c r="J378" s="5">
        <v>507994</v>
      </c>
      <c r="K378" s="5">
        <v>0</v>
      </c>
      <c r="L378" s="5">
        <v>0</v>
      </c>
      <c r="M378" s="5">
        <v>0</v>
      </c>
      <c r="N378" s="5">
        <v>0</v>
      </c>
      <c r="O378" s="5">
        <v>947</v>
      </c>
      <c r="P378" s="5">
        <v>4557</v>
      </c>
      <c r="Q378" s="5">
        <v>934892</v>
      </c>
      <c r="R378" s="5">
        <v>1139633</v>
      </c>
      <c r="S378" s="5">
        <v>52.67</v>
      </c>
      <c r="T378" s="5">
        <v>52.79</v>
      </c>
      <c r="U378" s="5">
        <v>1052</v>
      </c>
      <c r="V378" s="5">
        <v>906</v>
      </c>
      <c r="W378" s="5">
        <v>744</v>
      </c>
      <c r="X378" s="5">
        <v>584</v>
      </c>
      <c r="Y378" s="5">
        <v>302</v>
      </c>
      <c r="Z378" s="5">
        <v>406</v>
      </c>
      <c r="AA378" s="5">
        <v>567</v>
      </c>
      <c r="AB378" s="5">
        <v>799</v>
      </c>
      <c r="AC378" s="5">
        <v>0</v>
      </c>
      <c r="AD378" s="5" t="s">
        <v>172</v>
      </c>
      <c r="AE378" s="5"/>
      <c r="AF378" s="5"/>
      <c r="AG378" s="5"/>
      <c r="AH378" s="5"/>
      <c r="AI378" s="5"/>
      <c r="AJ378" s="5"/>
    </row>
    <row r="379" spans="1:36">
      <c r="A379" s="5" t="s">
        <v>8008</v>
      </c>
      <c r="B379" s="5" t="s">
        <v>7064</v>
      </c>
      <c r="C379" s="5">
        <v>1509</v>
      </c>
      <c r="D379" s="5">
        <v>262</v>
      </c>
      <c r="E379" s="5">
        <v>1</v>
      </c>
      <c r="F379" s="5">
        <v>0</v>
      </c>
      <c r="G379" s="5">
        <v>0</v>
      </c>
      <c r="H379" s="5">
        <v>0</v>
      </c>
      <c r="I379" s="5">
        <v>1066653</v>
      </c>
      <c r="J379" s="5">
        <v>394659</v>
      </c>
      <c r="K379" s="5">
        <v>6291</v>
      </c>
      <c r="L379" s="5">
        <v>0</v>
      </c>
      <c r="M379" s="5">
        <v>0</v>
      </c>
      <c r="N379" s="5">
        <v>0</v>
      </c>
      <c r="O379" s="5">
        <v>887</v>
      </c>
      <c r="P379" s="5">
        <v>6291</v>
      </c>
      <c r="Q379" s="5">
        <v>823037</v>
      </c>
      <c r="R379" s="5">
        <v>1139633</v>
      </c>
      <c r="S379" s="5">
        <v>52.57</v>
      </c>
      <c r="T379" s="5">
        <v>52.79</v>
      </c>
      <c r="U379" s="5">
        <v>962</v>
      </c>
      <c r="V379" s="5">
        <v>738</v>
      </c>
      <c r="W379" s="5">
        <v>691</v>
      </c>
      <c r="X379" s="5" t="s">
        <v>172</v>
      </c>
      <c r="Y379" s="5">
        <v>280</v>
      </c>
      <c r="Z379" s="5">
        <v>468</v>
      </c>
      <c r="AA379" s="5">
        <v>535</v>
      </c>
      <c r="AB379" s="5" t="s">
        <v>172</v>
      </c>
      <c r="AC379" s="5">
        <v>0</v>
      </c>
      <c r="AD379" s="5" t="s">
        <v>172</v>
      </c>
      <c r="AE379" s="5"/>
      <c r="AF379" s="5"/>
      <c r="AG379" s="5"/>
      <c r="AH379" s="5"/>
      <c r="AI379" s="5"/>
      <c r="AJ379" s="5"/>
    </row>
    <row r="380" spans="1:36">
      <c r="A380" s="5" t="s">
        <v>8009</v>
      </c>
      <c r="B380" s="5" t="s">
        <v>7065</v>
      </c>
      <c r="C380" s="5">
        <v>915</v>
      </c>
      <c r="D380" s="5">
        <v>445</v>
      </c>
      <c r="E380" s="5">
        <v>12</v>
      </c>
      <c r="F380" s="5">
        <v>0</v>
      </c>
      <c r="G380" s="5">
        <v>0</v>
      </c>
      <c r="H380" s="5">
        <v>0</v>
      </c>
      <c r="I380" s="5">
        <v>1188783</v>
      </c>
      <c r="J380" s="5">
        <v>910653</v>
      </c>
      <c r="K380" s="5">
        <v>78929</v>
      </c>
      <c r="L380" s="5">
        <v>0</v>
      </c>
      <c r="M380" s="5">
        <v>0</v>
      </c>
      <c r="N380" s="5">
        <v>0</v>
      </c>
      <c r="O380" s="5">
        <v>735</v>
      </c>
      <c r="P380" s="5">
        <v>9749</v>
      </c>
      <c r="Q380" s="5">
        <v>1118957</v>
      </c>
      <c r="R380" s="5">
        <v>1139633</v>
      </c>
      <c r="S380" s="5">
        <v>52.65</v>
      </c>
      <c r="T380" s="5">
        <v>52.79</v>
      </c>
      <c r="U380" s="5">
        <v>1872</v>
      </c>
      <c r="V380" s="5">
        <v>1818</v>
      </c>
      <c r="W380" s="5">
        <v>1136</v>
      </c>
      <c r="X380" s="5">
        <v>1103</v>
      </c>
      <c r="Y380" s="5">
        <v>187</v>
      </c>
      <c r="Z380" s="5">
        <v>193</v>
      </c>
      <c r="AA380" s="5">
        <v>378</v>
      </c>
      <c r="AB380" s="5">
        <v>392</v>
      </c>
      <c r="AC380" s="5">
        <v>0</v>
      </c>
      <c r="AD380" s="5" t="s">
        <v>172</v>
      </c>
      <c r="AE380" s="5"/>
      <c r="AF380" s="5"/>
      <c r="AG380" s="5"/>
      <c r="AH380" s="5"/>
      <c r="AI380" s="5"/>
      <c r="AJ380" s="5"/>
    </row>
    <row r="381" spans="1:36">
      <c r="A381" s="5" t="s">
        <v>8010</v>
      </c>
      <c r="B381" s="5" t="s">
        <v>7066</v>
      </c>
      <c r="C381" s="5">
        <v>1381</v>
      </c>
      <c r="D381" s="5">
        <v>379</v>
      </c>
      <c r="E381" s="5">
        <v>0</v>
      </c>
      <c r="F381" s="5">
        <v>0</v>
      </c>
      <c r="G381" s="5">
        <v>0</v>
      </c>
      <c r="H381" s="5">
        <v>0</v>
      </c>
      <c r="I381" s="5">
        <v>1150213</v>
      </c>
      <c r="J381" s="5">
        <v>578159</v>
      </c>
      <c r="K381" s="5">
        <v>0</v>
      </c>
      <c r="L381" s="5">
        <v>0</v>
      </c>
      <c r="M381" s="5">
        <v>0</v>
      </c>
      <c r="N381" s="5">
        <v>0</v>
      </c>
      <c r="O381" s="5">
        <v>952</v>
      </c>
      <c r="P381" s="5">
        <v>3515</v>
      </c>
      <c r="Q381" s="5">
        <v>982952</v>
      </c>
      <c r="R381" s="5">
        <v>1139633</v>
      </c>
      <c r="S381" s="5">
        <v>52.58</v>
      </c>
      <c r="T381" s="5">
        <v>52.79</v>
      </c>
      <c r="U381" s="5">
        <v>1123</v>
      </c>
      <c r="V381" s="5">
        <v>1013</v>
      </c>
      <c r="W381" s="5">
        <v>782</v>
      </c>
      <c r="X381" s="5">
        <v>629</v>
      </c>
      <c r="Y381" s="5">
        <v>297</v>
      </c>
      <c r="Z381" s="5">
        <v>371</v>
      </c>
      <c r="AA381" s="5">
        <v>559</v>
      </c>
      <c r="AB381" s="5">
        <v>726</v>
      </c>
      <c r="AC381" s="5">
        <v>0</v>
      </c>
      <c r="AD381" s="5" t="s">
        <v>172</v>
      </c>
      <c r="AE381" s="5"/>
      <c r="AF381" s="5"/>
      <c r="AG381" s="5"/>
      <c r="AH381" s="5"/>
      <c r="AI381" s="5"/>
      <c r="AJ381" s="5"/>
    </row>
    <row r="382" spans="1:36">
      <c r="A382" s="5" t="s">
        <v>8011</v>
      </c>
      <c r="B382" s="5" t="s">
        <v>7067</v>
      </c>
      <c r="C382" s="5">
        <v>567</v>
      </c>
      <c r="D382" s="5">
        <v>383</v>
      </c>
      <c r="E382" s="5">
        <v>48</v>
      </c>
      <c r="F382" s="5">
        <v>2</v>
      </c>
      <c r="G382" s="5">
        <v>0</v>
      </c>
      <c r="H382" s="5">
        <v>0</v>
      </c>
      <c r="I382" s="5">
        <v>1179603</v>
      </c>
      <c r="J382" s="5">
        <v>1068063</v>
      </c>
      <c r="K382" s="5">
        <v>316065</v>
      </c>
      <c r="L382" s="5">
        <v>20466</v>
      </c>
      <c r="M382" s="5">
        <v>0</v>
      </c>
      <c r="N382" s="5">
        <v>0</v>
      </c>
      <c r="O382" s="5">
        <v>500</v>
      </c>
      <c r="P382" s="5">
        <v>10329</v>
      </c>
      <c r="Q382" s="5">
        <v>1153943</v>
      </c>
      <c r="R382" s="5">
        <v>1139633</v>
      </c>
      <c r="S382" s="5">
        <v>52.74</v>
      </c>
      <c r="T382" s="5">
        <v>52.79</v>
      </c>
      <c r="U382" s="5">
        <v>3138</v>
      </c>
      <c r="V382" s="5">
        <v>3165</v>
      </c>
      <c r="W382" s="5">
        <v>1817</v>
      </c>
      <c r="X382" s="5">
        <v>1894</v>
      </c>
      <c r="Y382" s="5">
        <v>116</v>
      </c>
      <c r="Z382" s="5">
        <v>114</v>
      </c>
      <c r="AA382" s="5">
        <v>237</v>
      </c>
      <c r="AB382" s="5">
        <v>231</v>
      </c>
      <c r="AC382" s="5">
        <v>0</v>
      </c>
      <c r="AD382" s="5" t="s">
        <v>172</v>
      </c>
      <c r="AE382" s="5"/>
      <c r="AF382" s="5"/>
      <c r="AG382" s="5"/>
      <c r="AH382" s="5"/>
      <c r="AI382" s="5"/>
      <c r="AJ382" s="5"/>
    </row>
    <row r="383" spans="1:36">
      <c r="A383" s="5" t="s">
        <v>8012</v>
      </c>
      <c r="B383" s="5" t="s">
        <v>7068</v>
      </c>
      <c r="C383" s="5">
        <v>806</v>
      </c>
      <c r="D383" s="5">
        <v>409</v>
      </c>
      <c r="E383" s="5">
        <v>24</v>
      </c>
      <c r="F383" s="5">
        <v>2</v>
      </c>
      <c r="G383" s="5">
        <v>0</v>
      </c>
      <c r="H383" s="5">
        <v>0</v>
      </c>
      <c r="I383" s="5">
        <v>1183407</v>
      </c>
      <c r="J383" s="5">
        <v>946816</v>
      </c>
      <c r="K383" s="5">
        <v>162377</v>
      </c>
      <c r="L383" s="5">
        <v>21038</v>
      </c>
      <c r="M383" s="5">
        <v>0</v>
      </c>
      <c r="N383" s="5">
        <v>0</v>
      </c>
      <c r="O383" s="5">
        <v>649</v>
      </c>
      <c r="P383" s="5">
        <v>10686</v>
      </c>
      <c r="Q383" s="5">
        <v>1121614</v>
      </c>
      <c r="R383" s="5">
        <v>1139633</v>
      </c>
      <c r="S383" s="5">
        <v>52.7</v>
      </c>
      <c r="T383" s="5">
        <v>52.79</v>
      </c>
      <c r="U383" s="5">
        <v>2256</v>
      </c>
      <c r="V383" s="5">
        <v>2210</v>
      </c>
      <c r="W383" s="5">
        <v>1305</v>
      </c>
      <c r="X383" s="5">
        <v>1258</v>
      </c>
      <c r="Y383" s="5">
        <v>152</v>
      </c>
      <c r="Z383" s="5">
        <v>156</v>
      </c>
      <c r="AA383" s="5">
        <v>317</v>
      </c>
      <c r="AB383" s="5">
        <v>327</v>
      </c>
      <c r="AC383" s="5">
        <v>0</v>
      </c>
      <c r="AD383" s="5" t="s">
        <v>172</v>
      </c>
      <c r="AE383" s="5"/>
      <c r="AF383" s="5"/>
      <c r="AG383" s="5"/>
      <c r="AH383" s="5"/>
      <c r="AI383" s="5"/>
      <c r="AJ383" s="5"/>
    </row>
    <row r="384" spans="1:36">
      <c r="A384" s="5" t="s">
        <v>8013</v>
      </c>
      <c r="B384" s="5" t="s">
        <v>7069</v>
      </c>
      <c r="C384" s="5">
        <v>699</v>
      </c>
      <c r="D384" s="5">
        <v>3</v>
      </c>
      <c r="E384" s="5">
        <v>0</v>
      </c>
      <c r="F384" s="5">
        <v>0</v>
      </c>
      <c r="G384" s="5">
        <v>0</v>
      </c>
      <c r="H384" s="5">
        <v>0</v>
      </c>
      <c r="I384" s="5">
        <v>299116</v>
      </c>
      <c r="J384" s="5">
        <v>3292</v>
      </c>
      <c r="K384" s="5">
        <v>0</v>
      </c>
      <c r="L384" s="5">
        <v>0</v>
      </c>
      <c r="M384" s="5">
        <v>0</v>
      </c>
      <c r="N384" s="5">
        <v>0</v>
      </c>
      <c r="O384" s="5">
        <v>135</v>
      </c>
      <c r="P384" s="5">
        <v>1182</v>
      </c>
      <c r="Q384" s="5">
        <v>86175</v>
      </c>
      <c r="R384" s="5">
        <v>1139633</v>
      </c>
      <c r="S384" s="5">
        <v>51.86</v>
      </c>
      <c r="T384" s="5">
        <v>52.79</v>
      </c>
      <c r="U384" s="5">
        <v>617</v>
      </c>
      <c r="V384" s="5" t="s">
        <v>172</v>
      </c>
      <c r="W384" s="5">
        <v>548</v>
      </c>
      <c r="X384" s="5" t="s">
        <v>172</v>
      </c>
      <c r="Y384" s="5">
        <v>57</v>
      </c>
      <c r="Z384" s="5" t="s">
        <v>172</v>
      </c>
      <c r="AA384" s="5">
        <v>94</v>
      </c>
      <c r="AB384" s="5" t="s">
        <v>172</v>
      </c>
      <c r="AC384" s="5">
        <v>0</v>
      </c>
      <c r="AD384" s="5" t="s">
        <v>172</v>
      </c>
      <c r="AE384" s="5"/>
      <c r="AF384" s="5"/>
      <c r="AG384" s="5"/>
      <c r="AH384" s="5"/>
      <c r="AI384" s="5"/>
      <c r="AJ384" s="5"/>
    </row>
    <row r="385" spans="1:36">
      <c r="A385" s="5" t="s">
        <v>8014</v>
      </c>
      <c r="B385" s="5" t="s">
        <v>7070</v>
      </c>
      <c r="C385" s="5">
        <v>1237</v>
      </c>
      <c r="D385" s="5">
        <v>32</v>
      </c>
      <c r="E385" s="5">
        <v>0</v>
      </c>
      <c r="F385" s="5">
        <v>0</v>
      </c>
      <c r="G385" s="5">
        <v>0</v>
      </c>
      <c r="H385" s="5">
        <v>0</v>
      </c>
      <c r="I385" s="5">
        <v>610237</v>
      </c>
      <c r="J385" s="5">
        <v>38832</v>
      </c>
      <c r="K385" s="5">
        <v>0</v>
      </c>
      <c r="L385" s="5">
        <v>0</v>
      </c>
      <c r="M385" s="5">
        <v>0</v>
      </c>
      <c r="N385" s="5">
        <v>0</v>
      </c>
      <c r="O385" s="5">
        <v>434</v>
      </c>
      <c r="P385" s="5">
        <v>2332</v>
      </c>
      <c r="Q385" s="5">
        <v>305278</v>
      </c>
      <c r="R385" s="5">
        <v>1139633</v>
      </c>
      <c r="S385" s="5">
        <v>54.01</v>
      </c>
      <c r="T385" s="5">
        <v>52.79</v>
      </c>
      <c r="U385" s="5">
        <v>696</v>
      </c>
      <c r="V385" s="5" t="s">
        <v>172</v>
      </c>
      <c r="W385" s="5">
        <v>579</v>
      </c>
      <c r="X385" s="5" t="s">
        <v>172</v>
      </c>
      <c r="Y385" s="5">
        <v>172</v>
      </c>
      <c r="Z385" s="5" t="s">
        <v>172</v>
      </c>
      <c r="AA385" s="5">
        <v>293</v>
      </c>
      <c r="AB385" s="5" t="s">
        <v>172</v>
      </c>
      <c r="AC385" s="5">
        <v>0</v>
      </c>
      <c r="AD385" s="5" t="s">
        <v>172</v>
      </c>
      <c r="AE385" s="5"/>
      <c r="AF385" s="5"/>
      <c r="AG385" s="5"/>
      <c r="AH385" s="5"/>
      <c r="AI385" s="5"/>
      <c r="AJ385" s="5"/>
    </row>
    <row r="386" spans="1:36">
      <c r="A386" s="5" t="s">
        <v>8020</v>
      </c>
      <c r="B386" s="5" t="s">
        <v>7076</v>
      </c>
      <c r="C386" s="5">
        <v>1045</v>
      </c>
      <c r="D386" s="5">
        <v>429</v>
      </c>
      <c r="E386" s="5">
        <v>9</v>
      </c>
      <c r="F386" s="5">
        <v>0</v>
      </c>
      <c r="G386" s="5">
        <v>0</v>
      </c>
      <c r="H386" s="5">
        <v>0</v>
      </c>
      <c r="I386" s="5">
        <v>1193418</v>
      </c>
      <c r="J386" s="5">
        <v>821740</v>
      </c>
      <c r="K386" s="5">
        <v>53213</v>
      </c>
      <c r="L386" s="5">
        <v>0</v>
      </c>
      <c r="M386" s="5">
        <v>0</v>
      </c>
      <c r="N386" s="5">
        <v>0</v>
      </c>
      <c r="O386" s="5">
        <v>818</v>
      </c>
      <c r="P386" s="5">
        <v>8971</v>
      </c>
      <c r="Q386" s="5">
        <v>1104641</v>
      </c>
      <c r="R386" s="5">
        <v>1139633</v>
      </c>
      <c r="S386" s="5">
        <v>52.67</v>
      </c>
      <c r="T386" s="5">
        <v>52.79</v>
      </c>
      <c r="U386" s="5">
        <v>1599</v>
      </c>
      <c r="V386" s="5">
        <v>1542</v>
      </c>
      <c r="W386" s="5">
        <v>979</v>
      </c>
      <c r="X386" s="5">
        <v>933</v>
      </c>
      <c r="Y386" s="5">
        <v>215</v>
      </c>
      <c r="Z386" s="5">
        <v>226</v>
      </c>
      <c r="AA386" s="5">
        <v>436</v>
      </c>
      <c r="AB386" s="5">
        <v>464</v>
      </c>
      <c r="AC386" s="5">
        <v>0</v>
      </c>
      <c r="AD386" s="5" t="s">
        <v>172</v>
      </c>
      <c r="AE386" s="5"/>
      <c r="AF386" s="5"/>
      <c r="AG386" s="5"/>
      <c r="AH386" s="5"/>
      <c r="AI386" s="5"/>
      <c r="AJ386" s="5"/>
    </row>
    <row r="387" spans="1:36">
      <c r="A387" s="5" t="s">
        <v>8016</v>
      </c>
      <c r="B387" s="5" t="s">
        <v>7072</v>
      </c>
      <c r="C387" s="5">
        <v>820</v>
      </c>
      <c r="D387" s="5">
        <v>5</v>
      </c>
      <c r="E387" s="5">
        <v>0</v>
      </c>
      <c r="F387" s="5">
        <v>0</v>
      </c>
      <c r="G387" s="5">
        <v>0</v>
      </c>
      <c r="H387" s="5">
        <v>0</v>
      </c>
      <c r="I387" s="5">
        <v>358688</v>
      </c>
      <c r="J387" s="5">
        <v>6208</v>
      </c>
      <c r="K387" s="5">
        <v>0</v>
      </c>
      <c r="L387" s="5">
        <v>0</v>
      </c>
      <c r="M387" s="5">
        <v>0</v>
      </c>
      <c r="N387" s="5">
        <v>0</v>
      </c>
      <c r="O387" s="5">
        <v>195</v>
      </c>
      <c r="P387" s="5">
        <v>1502</v>
      </c>
      <c r="Q387" s="5">
        <v>124268</v>
      </c>
      <c r="R387" s="5">
        <v>1139633</v>
      </c>
      <c r="S387" s="5">
        <v>53.82</v>
      </c>
      <c r="T387" s="5">
        <v>52.79</v>
      </c>
      <c r="U387" s="5">
        <v>615</v>
      </c>
      <c r="V387" s="5" t="s">
        <v>172</v>
      </c>
      <c r="W387" s="5">
        <v>545</v>
      </c>
      <c r="X387" s="5" t="s">
        <v>172</v>
      </c>
      <c r="Y387" s="5">
        <v>82</v>
      </c>
      <c r="Z387" s="5" t="s">
        <v>172</v>
      </c>
      <c r="AA387" s="5">
        <v>136</v>
      </c>
      <c r="AB387" s="5" t="s">
        <v>172</v>
      </c>
      <c r="AC387" s="5">
        <v>0</v>
      </c>
      <c r="AD387" s="5" t="s">
        <v>172</v>
      </c>
      <c r="AE387" s="5"/>
      <c r="AF387" s="5"/>
      <c r="AG387" s="5"/>
      <c r="AH387" s="5"/>
      <c r="AI387" s="5"/>
      <c r="AJ387" s="5"/>
    </row>
    <row r="388" spans="1:36">
      <c r="A388" s="5" t="s">
        <v>8017</v>
      </c>
      <c r="B388" s="5" t="s">
        <v>7073</v>
      </c>
      <c r="C388" s="5">
        <v>771</v>
      </c>
      <c r="D388" s="5">
        <v>5</v>
      </c>
      <c r="E388" s="5">
        <v>0</v>
      </c>
      <c r="F388" s="5">
        <v>0</v>
      </c>
      <c r="G388" s="5">
        <v>0</v>
      </c>
      <c r="H388" s="5">
        <v>0</v>
      </c>
      <c r="I388" s="5">
        <v>327905</v>
      </c>
      <c r="J388" s="5">
        <v>5682</v>
      </c>
      <c r="K388" s="5">
        <v>0</v>
      </c>
      <c r="L388" s="5">
        <v>0</v>
      </c>
      <c r="M388" s="5">
        <v>0</v>
      </c>
      <c r="N388" s="5">
        <v>0</v>
      </c>
      <c r="O388" s="5">
        <v>158</v>
      </c>
      <c r="P388" s="5">
        <v>1278</v>
      </c>
      <c r="Q388" s="5">
        <v>99793</v>
      </c>
      <c r="R388" s="5">
        <v>1139633</v>
      </c>
      <c r="S388" s="5">
        <v>53</v>
      </c>
      <c r="T388" s="5">
        <v>52.79</v>
      </c>
      <c r="U388" s="5">
        <v>600</v>
      </c>
      <c r="V388" s="5" t="s">
        <v>172</v>
      </c>
      <c r="W388" s="5">
        <v>546</v>
      </c>
      <c r="X388" s="5" t="s">
        <v>172</v>
      </c>
      <c r="Y388" s="5">
        <v>67</v>
      </c>
      <c r="Z388" s="5" t="s">
        <v>172</v>
      </c>
      <c r="AA388" s="5">
        <v>111</v>
      </c>
      <c r="AB388" s="5" t="s">
        <v>172</v>
      </c>
      <c r="AC388" s="5">
        <v>0</v>
      </c>
      <c r="AD388" s="5" t="s">
        <v>172</v>
      </c>
      <c r="AE388" s="5"/>
      <c r="AF388" s="5"/>
      <c r="AG388" s="5"/>
      <c r="AH388" s="5"/>
      <c r="AI388" s="5"/>
      <c r="AJ388" s="5"/>
    </row>
    <row r="389" spans="1:36">
      <c r="A389" s="5" t="s">
        <v>8018</v>
      </c>
      <c r="B389" s="5" t="s">
        <v>7074</v>
      </c>
      <c r="C389" s="5">
        <v>1064</v>
      </c>
      <c r="D389" s="5">
        <v>8</v>
      </c>
      <c r="E389" s="5">
        <v>0</v>
      </c>
      <c r="F389" s="5">
        <v>0</v>
      </c>
      <c r="G389" s="5">
        <v>0</v>
      </c>
      <c r="H389" s="5">
        <v>0</v>
      </c>
      <c r="I389" s="5">
        <v>477382</v>
      </c>
      <c r="J389" s="5">
        <v>8723</v>
      </c>
      <c r="K389" s="5">
        <v>0</v>
      </c>
      <c r="L389" s="5">
        <v>0</v>
      </c>
      <c r="M389" s="5">
        <v>0</v>
      </c>
      <c r="N389" s="5">
        <v>0</v>
      </c>
      <c r="O389" s="5">
        <v>287</v>
      </c>
      <c r="P389" s="5">
        <v>1334</v>
      </c>
      <c r="Q389" s="5">
        <v>185115</v>
      </c>
      <c r="R389" s="5">
        <v>1139633</v>
      </c>
      <c r="S389" s="5">
        <v>53.04</v>
      </c>
      <c r="T389" s="5">
        <v>52.79</v>
      </c>
      <c r="U389" s="5">
        <v>634</v>
      </c>
      <c r="V389" s="5" t="s">
        <v>172</v>
      </c>
      <c r="W389" s="5">
        <v>554</v>
      </c>
      <c r="X389" s="5" t="s">
        <v>172</v>
      </c>
      <c r="Y389" s="5">
        <v>121</v>
      </c>
      <c r="Z389" s="5" t="s">
        <v>172</v>
      </c>
      <c r="AA389" s="5">
        <v>199</v>
      </c>
      <c r="AB389" s="5" t="s">
        <v>172</v>
      </c>
      <c r="AC389" s="5">
        <v>0</v>
      </c>
      <c r="AD389" s="5" t="s">
        <v>172</v>
      </c>
      <c r="AE389" s="5"/>
      <c r="AF389" s="5"/>
      <c r="AG389" s="5"/>
      <c r="AH389" s="5"/>
      <c r="AI389" s="5"/>
      <c r="AJ389" s="5"/>
    </row>
    <row r="390" spans="1:36">
      <c r="A390" s="5" t="s">
        <v>8019</v>
      </c>
      <c r="B390" s="5" t="s">
        <v>7075</v>
      </c>
      <c r="C390" s="5">
        <v>785</v>
      </c>
      <c r="D390" s="5">
        <v>2</v>
      </c>
      <c r="E390" s="5">
        <v>0</v>
      </c>
      <c r="F390" s="5">
        <v>0</v>
      </c>
      <c r="G390" s="5">
        <v>0</v>
      </c>
      <c r="H390" s="5">
        <v>0</v>
      </c>
      <c r="I390" s="5">
        <v>334602</v>
      </c>
      <c r="J390" s="5">
        <v>2270</v>
      </c>
      <c r="K390" s="5">
        <v>0</v>
      </c>
      <c r="L390" s="5">
        <v>0</v>
      </c>
      <c r="M390" s="5">
        <v>0</v>
      </c>
      <c r="N390" s="5">
        <v>0</v>
      </c>
      <c r="O390" s="5">
        <v>172</v>
      </c>
      <c r="P390" s="5">
        <v>1233</v>
      </c>
      <c r="Q390" s="5">
        <v>105887</v>
      </c>
      <c r="R390" s="5">
        <v>1139633</v>
      </c>
      <c r="S390" s="5">
        <v>52.58</v>
      </c>
      <c r="T390" s="5">
        <v>52.79</v>
      </c>
      <c r="U390" s="5">
        <v>591</v>
      </c>
      <c r="V390" s="5" t="s">
        <v>172</v>
      </c>
      <c r="W390" s="5">
        <v>538</v>
      </c>
      <c r="X390" s="5" t="s">
        <v>172</v>
      </c>
      <c r="Y390" s="5">
        <v>74</v>
      </c>
      <c r="Z390" s="5" t="s">
        <v>172</v>
      </c>
      <c r="AA390" s="5">
        <v>121</v>
      </c>
      <c r="AB390" s="5" t="s">
        <v>172</v>
      </c>
      <c r="AC390" s="5">
        <v>0</v>
      </c>
      <c r="AD390" s="5" t="s">
        <v>172</v>
      </c>
      <c r="AE390" s="5"/>
      <c r="AF390" s="5"/>
      <c r="AG390" s="5"/>
      <c r="AH390" s="5"/>
      <c r="AI390" s="5"/>
      <c r="AJ390" s="5"/>
    </row>
    <row r="391" spans="1:36">
      <c r="A391" s="5" t="s">
        <v>8021</v>
      </c>
      <c r="B391" s="5" t="s">
        <v>7077</v>
      </c>
      <c r="C391" s="5">
        <v>728</v>
      </c>
      <c r="D391" s="5">
        <v>393</v>
      </c>
      <c r="E391" s="5">
        <v>35</v>
      </c>
      <c r="F391" s="5">
        <v>2</v>
      </c>
      <c r="G391" s="5">
        <v>0</v>
      </c>
      <c r="H391" s="5">
        <v>0</v>
      </c>
      <c r="I391" s="5">
        <v>1177733</v>
      </c>
      <c r="J391" s="5">
        <v>970615</v>
      </c>
      <c r="K391" s="5">
        <v>230592</v>
      </c>
      <c r="L391" s="5">
        <v>22144</v>
      </c>
      <c r="M391" s="5">
        <v>0</v>
      </c>
      <c r="N391" s="5">
        <v>0</v>
      </c>
      <c r="O391" s="5">
        <v>606</v>
      </c>
      <c r="P391" s="5">
        <v>11148</v>
      </c>
      <c r="Q391" s="5">
        <v>1128818</v>
      </c>
      <c r="R391" s="5">
        <v>1139633</v>
      </c>
      <c r="S391" s="5">
        <v>52.69</v>
      </c>
      <c r="T391" s="5">
        <v>52.79</v>
      </c>
      <c r="U391" s="5">
        <v>2463</v>
      </c>
      <c r="V391" s="5">
        <v>2444</v>
      </c>
      <c r="W391" s="5">
        <v>1401</v>
      </c>
      <c r="X391" s="5">
        <v>1374</v>
      </c>
      <c r="Y391" s="5">
        <v>134</v>
      </c>
      <c r="Z391" s="5">
        <v>136</v>
      </c>
      <c r="AA391" s="5">
        <v>290</v>
      </c>
      <c r="AB391" s="5">
        <v>296</v>
      </c>
      <c r="AC391" s="5">
        <v>0</v>
      </c>
      <c r="AD391" s="5" t="s">
        <v>172</v>
      </c>
      <c r="AE391" s="5"/>
      <c r="AF391" s="5"/>
      <c r="AG391" s="5"/>
      <c r="AH391" s="5"/>
      <c r="AI391" s="5"/>
      <c r="AJ391" s="5"/>
    </row>
    <row r="392" spans="1:36">
      <c r="A392" s="5" t="s">
        <v>8022</v>
      </c>
      <c r="B392" s="5" t="s">
        <v>7078</v>
      </c>
      <c r="C392" s="5">
        <v>664</v>
      </c>
      <c r="D392" s="5">
        <v>400</v>
      </c>
      <c r="E392" s="5">
        <v>34</v>
      </c>
      <c r="F392" s="5">
        <v>2</v>
      </c>
      <c r="G392" s="5">
        <v>0</v>
      </c>
      <c r="H392" s="5">
        <v>0</v>
      </c>
      <c r="I392" s="5">
        <v>1175880</v>
      </c>
      <c r="J392" s="5">
        <v>1011603</v>
      </c>
      <c r="K392" s="5">
        <v>233602</v>
      </c>
      <c r="L392" s="5">
        <v>25359</v>
      </c>
      <c r="M392" s="5">
        <v>0</v>
      </c>
      <c r="N392" s="5">
        <v>0</v>
      </c>
      <c r="O392" s="5">
        <v>571</v>
      </c>
      <c r="P392" s="5">
        <v>14819</v>
      </c>
      <c r="Q392" s="5">
        <v>1138961</v>
      </c>
      <c r="R392" s="5">
        <v>1139633</v>
      </c>
      <c r="S392" s="5">
        <v>52.7</v>
      </c>
      <c r="T392" s="5">
        <v>52.79</v>
      </c>
      <c r="U392" s="5">
        <v>2589</v>
      </c>
      <c r="V392" s="5">
        <v>2589</v>
      </c>
      <c r="W392" s="5">
        <v>1490</v>
      </c>
      <c r="X392" s="5">
        <v>1490</v>
      </c>
      <c r="Y392" s="5">
        <v>130</v>
      </c>
      <c r="Z392" s="5">
        <v>130</v>
      </c>
      <c r="AA392" s="5">
        <v>274</v>
      </c>
      <c r="AB392" s="5">
        <v>274</v>
      </c>
      <c r="AC392" s="5">
        <v>0</v>
      </c>
      <c r="AD392" s="5" t="s">
        <v>172</v>
      </c>
      <c r="AE392" s="5"/>
      <c r="AF392" s="5"/>
      <c r="AG392" s="5"/>
      <c r="AH392" s="5"/>
      <c r="AI392" s="5"/>
      <c r="AJ392" s="5"/>
    </row>
    <row r="393" spans="1:36">
      <c r="A393" s="5" t="s">
        <v>8023</v>
      </c>
      <c r="B393" s="5" t="s">
        <v>7079</v>
      </c>
      <c r="C393" s="5">
        <v>538</v>
      </c>
      <c r="D393" s="5">
        <v>343</v>
      </c>
      <c r="E393" s="5">
        <v>47</v>
      </c>
      <c r="F393" s="5">
        <v>5</v>
      </c>
      <c r="G393" s="5">
        <v>0</v>
      </c>
      <c r="H393" s="5">
        <v>0</v>
      </c>
      <c r="I393" s="5">
        <v>1169880</v>
      </c>
      <c r="J393" s="5">
        <v>1051102</v>
      </c>
      <c r="K393" s="5">
        <v>347577</v>
      </c>
      <c r="L393" s="5">
        <v>65820</v>
      </c>
      <c r="M393" s="5">
        <v>0</v>
      </c>
      <c r="N393" s="5">
        <v>0</v>
      </c>
      <c r="O393" s="5">
        <v>471</v>
      </c>
      <c r="P393" s="5">
        <v>15421</v>
      </c>
      <c r="Q393" s="5">
        <v>1143672</v>
      </c>
      <c r="R393" s="5">
        <v>1139633</v>
      </c>
      <c r="S393" s="5">
        <v>52.71</v>
      </c>
      <c r="T393" s="5">
        <v>52.79</v>
      </c>
      <c r="U393" s="5">
        <v>3517</v>
      </c>
      <c r="V393" s="5">
        <v>3525</v>
      </c>
      <c r="W393" s="5">
        <v>1953</v>
      </c>
      <c r="X393" s="5">
        <v>1955</v>
      </c>
      <c r="Y393" s="5">
        <v>102</v>
      </c>
      <c r="Z393" s="5">
        <v>101</v>
      </c>
      <c r="AA393" s="5">
        <v>210</v>
      </c>
      <c r="AB393" s="5">
        <v>209</v>
      </c>
      <c r="AC393" s="5">
        <v>0</v>
      </c>
      <c r="AD393" s="5" t="s">
        <v>172</v>
      </c>
      <c r="AE393" s="5"/>
      <c r="AF393" s="5"/>
      <c r="AG393" s="5"/>
      <c r="AH393" s="5"/>
      <c r="AI393" s="5"/>
      <c r="AJ393" s="5"/>
    </row>
    <row r="394" spans="1:36">
      <c r="A394" s="5" t="s">
        <v>8024</v>
      </c>
      <c r="B394" s="5" t="s">
        <v>8620</v>
      </c>
      <c r="C394" s="5">
        <v>503</v>
      </c>
      <c r="D394" s="5">
        <v>331</v>
      </c>
      <c r="E394" s="5">
        <v>52</v>
      </c>
      <c r="F394" s="5">
        <v>6</v>
      </c>
      <c r="G394" s="5">
        <v>0</v>
      </c>
      <c r="H394" s="5">
        <v>0</v>
      </c>
      <c r="I394" s="5">
        <v>1172654</v>
      </c>
      <c r="J394" s="5">
        <v>1065693</v>
      </c>
      <c r="K394" s="5">
        <v>389196</v>
      </c>
      <c r="L394" s="5">
        <v>80237</v>
      </c>
      <c r="M394" s="5">
        <v>0</v>
      </c>
      <c r="N394" s="5">
        <v>0</v>
      </c>
      <c r="O394" s="5">
        <v>444</v>
      </c>
      <c r="P394" s="5">
        <v>21304</v>
      </c>
      <c r="Q394" s="5">
        <v>1148955</v>
      </c>
      <c r="R394" s="5">
        <v>1139633</v>
      </c>
      <c r="S394" s="5">
        <v>52.74</v>
      </c>
      <c r="T394" s="5">
        <v>52.79</v>
      </c>
      <c r="U394" s="5">
        <v>3470</v>
      </c>
      <c r="V394" s="5">
        <v>3496</v>
      </c>
      <c r="W394" s="5">
        <v>2135</v>
      </c>
      <c r="X394" s="5">
        <v>2212</v>
      </c>
      <c r="Y394" s="5">
        <v>97</v>
      </c>
      <c r="Z394" s="5">
        <v>96</v>
      </c>
      <c r="AA394" s="5">
        <v>198</v>
      </c>
      <c r="AB394" s="5">
        <v>195</v>
      </c>
      <c r="AC394" s="5">
        <v>0</v>
      </c>
      <c r="AD394" s="5" t="s">
        <v>172</v>
      </c>
      <c r="AE394" s="5"/>
      <c r="AF394" s="5"/>
      <c r="AG394" s="5"/>
      <c r="AH394" s="5"/>
      <c r="AI394" s="5"/>
      <c r="AJ394" s="5"/>
    </row>
    <row r="395" spans="1:36">
      <c r="A395" s="5" t="s">
        <v>8025</v>
      </c>
      <c r="B395" s="5" t="s">
        <v>7080</v>
      </c>
      <c r="C395" s="5">
        <v>626</v>
      </c>
      <c r="D395" s="5">
        <v>396</v>
      </c>
      <c r="E395" s="5">
        <v>32</v>
      </c>
      <c r="F395" s="5">
        <v>5</v>
      </c>
      <c r="G395" s="5">
        <v>0</v>
      </c>
      <c r="H395" s="5">
        <v>0</v>
      </c>
      <c r="I395" s="5">
        <v>1176999</v>
      </c>
      <c r="J395" s="5">
        <v>1037414</v>
      </c>
      <c r="K395" s="5">
        <v>244972</v>
      </c>
      <c r="L395" s="5">
        <v>67148</v>
      </c>
      <c r="M395" s="5">
        <v>0</v>
      </c>
      <c r="N395" s="5">
        <v>0</v>
      </c>
      <c r="O395" s="5">
        <v>542</v>
      </c>
      <c r="P395" s="5">
        <v>19059</v>
      </c>
      <c r="Q395" s="5">
        <v>1143136</v>
      </c>
      <c r="R395" s="5">
        <v>1139633</v>
      </c>
      <c r="S395" s="5">
        <v>52.77</v>
      </c>
      <c r="T395" s="5">
        <v>52.79</v>
      </c>
      <c r="U395" s="5">
        <v>2790</v>
      </c>
      <c r="V395" s="5">
        <v>2794</v>
      </c>
      <c r="W395" s="5">
        <v>1666</v>
      </c>
      <c r="X395" s="5">
        <v>1689</v>
      </c>
      <c r="Y395" s="5">
        <v>124</v>
      </c>
      <c r="Z395" s="5">
        <v>123</v>
      </c>
      <c r="AA395" s="5">
        <v>256</v>
      </c>
      <c r="AB395" s="5">
        <v>254</v>
      </c>
      <c r="AC395" s="5">
        <v>0</v>
      </c>
      <c r="AD395" s="5" t="s">
        <v>172</v>
      </c>
      <c r="AE395" s="5"/>
      <c r="AF395" s="5"/>
      <c r="AG395" s="5"/>
      <c r="AH395" s="5"/>
      <c r="AI395" s="5"/>
      <c r="AJ395" s="5"/>
    </row>
    <row r="396" spans="1:36">
      <c r="A396" s="5" t="s">
        <v>8036</v>
      </c>
      <c r="B396" s="5" t="s">
        <v>7090</v>
      </c>
      <c r="C396" s="5">
        <v>434</v>
      </c>
      <c r="D396" s="5">
        <v>313</v>
      </c>
      <c r="E396" s="5">
        <v>54</v>
      </c>
      <c r="F396" s="5">
        <v>10</v>
      </c>
      <c r="G396" s="5">
        <v>1</v>
      </c>
      <c r="H396" s="5">
        <v>0</v>
      </c>
      <c r="I396" s="5">
        <v>1164609</v>
      </c>
      <c r="J396" s="5">
        <v>1090891</v>
      </c>
      <c r="K396" s="5">
        <v>444748</v>
      </c>
      <c r="L396" s="5">
        <v>159823</v>
      </c>
      <c r="M396" s="5">
        <v>40768</v>
      </c>
      <c r="N396" s="5">
        <v>0</v>
      </c>
      <c r="O396" s="5">
        <v>394</v>
      </c>
      <c r="P396" s="5">
        <v>40768</v>
      </c>
      <c r="Q396" s="5">
        <v>1148828</v>
      </c>
      <c r="R396" s="5">
        <v>1139633</v>
      </c>
      <c r="S396" s="5">
        <v>52.73</v>
      </c>
      <c r="T396" s="5">
        <v>52.79</v>
      </c>
      <c r="U396" s="5">
        <v>3967</v>
      </c>
      <c r="V396" s="5">
        <v>3969</v>
      </c>
      <c r="W396" s="5">
        <v>2356</v>
      </c>
      <c r="X396" s="5">
        <v>2436</v>
      </c>
      <c r="Y396" s="5">
        <v>83</v>
      </c>
      <c r="Z396" s="5">
        <v>82</v>
      </c>
      <c r="AA396" s="5">
        <v>175</v>
      </c>
      <c r="AB396" s="5">
        <v>172</v>
      </c>
      <c r="AC396" s="5">
        <v>0</v>
      </c>
      <c r="AD396" s="5" t="s">
        <v>172</v>
      </c>
      <c r="AE396" s="5"/>
      <c r="AF396" s="5"/>
      <c r="AG396" s="5"/>
      <c r="AH396" s="5"/>
      <c r="AI396" s="5"/>
      <c r="AJ396" s="5"/>
    </row>
    <row r="397" spans="1:36">
      <c r="A397" s="5" t="s">
        <v>8026</v>
      </c>
      <c r="B397" s="5" t="s">
        <v>7081</v>
      </c>
      <c r="C397" s="5">
        <v>717</v>
      </c>
      <c r="D397" s="5">
        <v>421</v>
      </c>
      <c r="E397" s="5">
        <v>21</v>
      </c>
      <c r="F397" s="5">
        <v>1</v>
      </c>
      <c r="G397" s="5">
        <v>0</v>
      </c>
      <c r="H397" s="5">
        <v>0</v>
      </c>
      <c r="I397" s="5">
        <v>1169124</v>
      </c>
      <c r="J397" s="5">
        <v>983998</v>
      </c>
      <c r="K397" s="5">
        <v>146941</v>
      </c>
      <c r="L397" s="5">
        <v>19020</v>
      </c>
      <c r="M397" s="5">
        <v>0</v>
      </c>
      <c r="N397" s="5">
        <v>0</v>
      </c>
      <c r="O397" s="5">
        <v>624</v>
      </c>
      <c r="P397" s="5">
        <v>19020</v>
      </c>
      <c r="Q397" s="5">
        <v>1130952</v>
      </c>
      <c r="R397" s="5">
        <v>1139633</v>
      </c>
      <c r="S397" s="5">
        <v>52.68</v>
      </c>
      <c r="T397" s="5">
        <v>52.79</v>
      </c>
      <c r="U397" s="5">
        <v>2359</v>
      </c>
      <c r="V397" s="5">
        <v>2336</v>
      </c>
      <c r="W397" s="5">
        <v>1384</v>
      </c>
      <c r="X397" s="5">
        <v>1375</v>
      </c>
      <c r="Y397" s="5">
        <v>150</v>
      </c>
      <c r="Z397" s="5">
        <v>152</v>
      </c>
      <c r="AA397" s="5">
        <v>308</v>
      </c>
      <c r="AB397" s="5">
        <v>312</v>
      </c>
      <c r="AC397" s="5">
        <v>0</v>
      </c>
      <c r="AD397" s="5" t="s">
        <v>172</v>
      </c>
      <c r="AE397" s="5"/>
      <c r="AF397" s="5"/>
      <c r="AG397" s="5"/>
      <c r="AH397" s="5"/>
      <c r="AI397" s="5"/>
      <c r="AJ397" s="5"/>
    </row>
    <row r="398" spans="1:36">
      <c r="A398" s="5" t="s">
        <v>8027</v>
      </c>
      <c r="B398" s="5" t="s">
        <v>7082</v>
      </c>
      <c r="C398" s="5">
        <v>1317</v>
      </c>
      <c r="D398" s="5">
        <v>362</v>
      </c>
      <c r="E398" s="5">
        <v>1</v>
      </c>
      <c r="F398" s="5">
        <v>0</v>
      </c>
      <c r="G398" s="5">
        <v>0</v>
      </c>
      <c r="H398" s="5">
        <v>0</v>
      </c>
      <c r="I398" s="5">
        <v>1118777</v>
      </c>
      <c r="J398" s="5">
        <v>570898</v>
      </c>
      <c r="K398" s="5">
        <v>6727</v>
      </c>
      <c r="L398" s="5">
        <v>0</v>
      </c>
      <c r="M398" s="5">
        <v>0</v>
      </c>
      <c r="N398" s="5">
        <v>0</v>
      </c>
      <c r="O398" s="5">
        <v>904</v>
      </c>
      <c r="P398" s="5">
        <v>6727</v>
      </c>
      <c r="Q398" s="5">
        <v>956472</v>
      </c>
      <c r="R398" s="5">
        <v>1139633</v>
      </c>
      <c r="S398" s="5">
        <v>52.72</v>
      </c>
      <c r="T398" s="5">
        <v>52.79</v>
      </c>
      <c r="U398" s="5">
        <v>1155</v>
      </c>
      <c r="V398" s="5">
        <v>1006</v>
      </c>
      <c r="W398" s="5">
        <v>790</v>
      </c>
      <c r="X398" s="5">
        <v>629</v>
      </c>
      <c r="Y398" s="5">
        <v>276</v>
      </c>
      <c r="Z398" s="5">
        <v>361</v>
      </c>
      <c r="AA398" s="5">
        <v>527</v>
      </c>
      <c r="AB398" s="5">
        <v>722</v>
      </c>
      <c r="AC398" s="5">
        <v>0</v>
      </c>
      <c r="AD398" s="5" t="s">
        <v>172</v>
      </c>
      <c r="AE398" s="5"/>
      <c r="AF398" s="5"/>
      <c r="AG398" s="5"/>
      <c r="AH398" s="5"/>
      <c r="AI398" s="5"/>
      <c r="AJ398" s="5"/>
    </row>
    <row r="399" spans="1:36">
      <c r="A399" s="5" t="s">
        <v>8028</v>
      </c>
      <c r="B399" s="5" t="s">
        <v>7083</v>
      </c>
      <c r="C399" s="5">
        <v>1520</v>
      </c>
      <c r="D399" s="5">
        <v>147</v>
      </c>
      <c r="E399" s="5">
        <v>0</v>
      </c>
      <c r="F399" s="5">
        <v>0</v>
      </c>
      <c r="G399" s="5">
        <v>0</v>
      </c>
      <c r="H399" s="5">
        <v>0</v>
      </c>
      <c r="I399" s="5">
        <v>903954</v>
      </c>
      <c r="J399" s="5">
        <v>197554</v>
      </c>
      <c r="K399" s="5">
        <v>0</v>
      </c>
      <c r="L399" s="5">
        <v>0</v>
      </c>
      <c r="M399" s="5">
        <v>0</v>
      </c>
      <c r="N399" s="5">
        <v>0</v>
      </c>
      <c r="O399" s="5">
        <v>749</v>
      </c>
      <c r="P399" s="5">
        <v>2654</v>
      </c>
      <c r="Q399" s="5">
        <v>603883</v>
      </c>
      <c r="R399" s="5">
        <v>1139633</v>
      </c>
      <c r="S399" s="5">
        <v>52.38</v>
      </c>
      <c r="T399" s="5">
        <v>52.79</v>
      </c>
      <c r="U399" s="5">
        <v>810</v>
      </c>
      <c r="V399" s="5">
        <v>523</v>
      </c>
      <c r="W399" s="5">
        <v>630</v>
      </c>
      <c r="X399" s="5" t="s">
        <v>172</v>
      </c>
      <c r="Y399" s="5">
        <v>264</v>
      </c>
      <c r="Z399" s="5">
        <v>683</v>
      </c>
      <c r="AA399" s="5">
        <v>478</v>
      </c>
      <c r="AB399" s="5" t="s">
        <v>172</v>
      </c>
      <c r="AC399" s="5">
        <v>0</v>
      </c>
      <c r="AD399" s="5" t="s">
        <v>172</v>
      </c>
      <c r="AE399" s="5"/>
      <c r="AF399" s="5"/>
      <c r="AG399" s="5"/>
      <c r="AH399" s="5"/>
      <c r="AI399" s="5"/>
      <c r="AJ399" s="5"/>
    </row>
    <row r="400" spans="1:36">
      <c r="A400" s="5" t="s">
        <v>8029</v>
      </c>
      <c r="B400" s="5" t="s">
        <v>7084</v>
      </c>
      <c r="C400" s="5">
        <v>335</v>
      </c>
      <c r="D400" s="5">
        <v>260</v>
      </c>
      <c r="E400" s="5">
        <v>68</v>
      </c>
      <c r="F400" s="5">
        <v>17</v>
      </c>
      <c r="G400" s="5">
        <v>3</v>
      </c>
      <c r="H400" s="5">
        <v>0</v>
      </c>
      <c r="I400" s="5">
        <v>1158438</v>
      </c>
      <c r="J400" s="5">
        <v>1108621</v>
      </c>
      <c r="K400" s="5">
        <v>640234</v>
      </c>
      <c r="L400" s="5">
        <v>299341</v>
      </c>
      <c r="M400" s="5">
        <v>89125</v>
      </c>
      <c r="N400" s="5">
        <v>0</v>
      </c>
      <c r="O400" s="5">
        <v>316</v>
      </c>
      <c r="P400" s="5">
        <v>32944</v>
      </c>
      <c r="Q400" s="5">
        <v>1151003</v>
      </c>
      <c r="R400" s="5">
        <v>1139633</v>
      </c>
      <c r="S400" s="5">
        <v>52.73</v>
      </c>
      <c r="T400" s="5">
        <v>52.79</v>
      </c>
      <c r="U400" s="5">
        <v>5525</v>
      </c>
      <c r="V400" s="5">
        <v>5533</v>
      </c>
      <c r="W400" s="5">
        <v>2908</v>
      </c>
      <c r="X400" s="5">
        <v>2988</v>
      </c>
      <c r="Y400" s="5">
        <v>56</v>
      </c>
      <c r="Z400" s="5">
        <v>55</v>
      </c>
      <c r="AA400" s="5">
        <v>128</v>
      </c>
      <c r="AB400" s="5">
        <v>125</v>
      </c>
      <c r="AC400" s="5">
        <v>0</v>
      </c>
      <c r="AD400" s="5" t="s">
        <v>172</v>
      </c>
      <c r="AE400" s="5"/>
      <c r="AF400" s="5"/>
      <c r="AG400" s="5"/>
      <c r="AH400" s="5"/>
      <c r="AI400" s="5"/>
      <c r="AJ400" s="5"/>
    </row>
    <row r="401" spans="1:36">
      <c r="A401" s="5" t="s">
        <v>8030</v>
      </c>
      <c r="B401" s="5" t="s">
        <v>7085</v>
      </c>
      <c r="C401" s="5">
        <v>1054</v>
      </c>
      <c r="D401" s="5">
        <v>396</v>
      </c>
      <c r="E401" s="5">
        <v>9</v>
      </c>
      <c r="F401" s="5">
        <v>0</v>
      </c>
      <c r="G401" s="5">
        <v>0</v>
      </c>
      <c r="H401" s="5">
        <v>0</v>
      </c>
      <c r="I401" s="5">
        <v>1144090</v>
      </c>
      <c r="J401" s="5">
        <v>757837</v>
      </c>
      <c r="K401" s="5">
        <v>51693</v>
      </c>
      <c r="L401" s="5">
        <v>0</v>
      </c>
      <c r="M401" s="5">
        <v>0</v>
      </c>
      <c r="N401" s="5">
        <v>0</v>
      </c>
      <c r="O401" s="5">
        <v>778</v>
      </c>
      <c r="P401" s="5">
        <v>8082</v>
      </c>
      <c r="Q401" s="5">
        <v>1035032</v>
      </c>
      <c r="R401" s="5">
        <v>1139633</v>
      </c>
      <c r="S401" s="5">
        <v>52.64</v>
      </c>
      <c r="T401" s="5">
        <v>52.79</v>
      </c>
      <c r="U401" s="5">
        <v>1622</v>
      </c>
      <c r="V401" s="5">
        <v>1454</v>
      </c>
      <c r="W401" s="5">
        <v>970</v>
      </c>
      <c r="X401" s="5">
        <v>828</v>
      </c>
      <c r="Y401" s="5">
        <v>204</v>
      </c>
      <c r="Z401" s="5">
        <v>238</v>
      </c>
      <c r="AA401" s="5">
        <v>415</v>
      </c>
      <c r="AB401" s="5">
        <v>503</v>
      </c>
      <c r="AC401" s="5">
        <v>0</v>
      </c>
      <c r="AD401" s="5" t="s">
        <v>172</v>
      </c>
      <c r="AE401" s="5"/>
      <c r="AF401" s="5"/>
      <c r="AG401" s="5"/>
      <c r="AH401" s="5"/>
      <c r="AI401" s="5"/>
      <c r="AJ401" s="5"/>
    </row>
    <row r="402" spans="1:36">
      <c r="A402" s="5" t="s">
        <v>8031</v>
      </c>
      <c r="B402" s="5" t="s">
        <v>7086</v>
      </c>
      <c r="C402" s="5">
        <v>867</v>
      </c>
      <c r="D402" s="5">
        <v>428</v>
      </c>
      <c r="E402" s="5">
        <v>13</v>
      </c>
      <c r="F402" s="5">
        <v>0</v>
      </c>
      <c r="G402" s="5">
        <v>0</v>
      </c>
      <c r="H402" s="5">
        <v>0</v>
      </c>
      <c r="I402" s="5">
        <v>1170520</v>
      </c>
      <c r="J402" s="5">
        <v>904553</v>
      </c>
      <c r="K402" s="5">
        <v>83344</v>
      </c>
      <c r="L402" s="5">
        <v>0</v>
      </c>
      <c r="M402" s="5">
        <v>0</v>
      </c>
      <c r="N402" s="5">
        <v>0</v>
      </c>
      <c r="O402" s="5">
        <v>708</v>
      </c>
      <c r="P402" s="5">
        <v>8113</v>
      </c>
      <c r="Q402" s="5">
        <v>1107390</v>
      </c>
      <c r="R402" s="5">
        <v>1139633</v>
      </c>
      <c r="S402" s="5">
        <v>52.7</v>
      </c>
      <c r="T402" s="5">
        <v>52.79</v>
      </c>
      <c r="U402" s="5">
        <v>1974</v>
      </c>
      <c r="V402" s="5">
        <v>1929</v>
      </c>
      <c r="W402" s="5">
        <v>1181</v>
      </c>
      <c r="X402" s="5">
        <v>1125</v>
      </c>
      <c r="Y402" s="5">
        <v>178</v>
      </c>
      <c r="Z402" s="5">
        <v>186</v>
      </c>
      <c r="AA402" s="5">
        <v>361</v>
      </c>
      <c r="AB402" s="5">
        <v>381</v>
      </c>
      <c r="AC402" s="5">
        <v>0</v>
      </c>
      <c r="AD402" s="5" t="s">
        <v>172</v>
      </c>
      <c r="AE402" s="5"/>
      <c r="AF402" s="5"/>
      <c r="AG402" s="5"/>
      <c r="AH402" s="5"/>
      <c r="AI402" s="5"/>
      <c r="AJ402" s="5"/>
    </row>
    <row r="403" spans="1:36">
      <c r="A403" s="5" t="s">
        <v>8032</v>
      </c>
      <c r="B403" s="5" t="s">
        <v>8621</v>
      </c>
      <c r="C403" s="5">
        <v>1495</v>
      </c>
      <c r="D403" s="5">
        <v>125</v>
      </c>
      <c r="E403" s="5">
        <v>0</v>
      </c>
      <c r="F403" s="5">
        <v>0</v>
      </c>
      <c r="G403" s="5">
        <v>0</v>
      </c>
      <c r="H403" s="5">
        <v>0</v>
      </c>
      <c r="I403" s="5">
        <v>868425</v>
      </c>
      <c r="J403" s="5">
        <v>164873</v>
      </c>
      <c r="K403" s="5">
        <v>0</v>
      </c>
      <c r="L403" s="5">
        <v>0</v>
      </c>
      <c r="M403" s="5">
        <v>0</v>
      </c>
      <c r="N403" s="5">
        <v>0</v>
      </c>
      <c r="O403" s="5">
        <v>721</v>
      </c>
      <c r="P403" s="5">
        <v>2782</v>
      </c>
      <c r="Q403" s="5">
        <v>568979</v>
      </c>
      <c r="R403" s="5">
        <v>1139633</v>
      </c>
      <c r="S403" s="5">
        <v>52.42</v>
      </c>
      <c r="T403" s="5">
        <v>52.79</v>
      </c>
      <c r="U403" s="5">
        <v>798</v>
      </c>
      <c r="V403" s="5" t="s">
        <v>172</v>
      </c>
      <c r="W403" s="5">
        <v>617</v>
      </c>
      <c r="X403" s="5" t="s">
        <v>172</v>
      </c>
      <c r="Y403" s="5">
        <v>261</v>
      </c>
      <c r="Z403" s="5" t="s">
        <v>172</v>
      </c>
      <c r="AA403" s="5">
        <v>466</v>
      </c>
      <c r="AB403" s="5" t="s">
        <v>172</v>
      </c>
      <c r="AC403" s="5">
        <v>0</v>
      </c>
      <c r="AD403" s="5" t="s">
        <v>172</v>
      </c>
      <c r="AE403" s="5"/>
      <c r="AF403" s="5"/>
      <c r="AG403" s="5"/>
      <c r="AH403" s="5"/>
      <c r="AI403" s="5"/>
      <c r="AJ403" s="5"/>
    </row>
    <row r="404" spans="1:36">
      <c r="A404" s="5" t="s">
        <v>8033</v>
      </c>
      <c r="B404" s="5" t="s">
        <v>7087</v>
      </c>
      <c r="C404" s="5">
        <v>1485</v>
      </c>
      <c r="D404" s="5">
        <v>258</v>
      </c>
      <c r="E404" s="5">
        <v>0</v>
      </c>
      <c r="F404" s="5">
        <v>0</v>
      </c>
      <c r="G404" s="5">
        <v>0</v>
      </c>
      <c r="H404" s="5">
        <v>0</v>
      </c>
      <c r="I404" s="5">
        <v>1042129</v>
      </c>
      <c r="J404" s="5">
        <v>359257</v>
      </c>
      <c r="K404" s="5">
        <v>0</v>
      </c>
      <c r="L404" s="5">
        <v>0</v>
      </c>
      <c r="M404" s="5">
        <v>0</v>
      </c>
      <c r="N404" s="5">
        <v>0</v>
      </c>
      <c r="O404" s="5">
        <v>897</v>
      </c>
      <c r="P404" s="5">
        <v>3868</v>
      </c>
      <c r="Q404" s="5">
        <v>811192</v>
      </c>
      <c r="R404" s="5">
        <v>1139633</v>
      </c>
      <c r="S404" s="5">
        <v>52.58</v>
      </c>
      <c r="T404" s="5">
        <v>52.79</v>
      </c>
      <c r="U404" s="5">
        <v>932</v>
      </c>
      <c r="V404" s="5">
        <v>757</v>
      </c>
      <c r="W404" s="5">
        <v>711</v>
      </c>
      <c r="X404" s="5" t="s">
        <v>172</v>
      </c>
      <c r="Y404" s="5">
        <v>307</v>
      </c>
      <c r="Z404" s="5">
        <v>502</v>
      </c>
      <c r="AA404" s="5">
        <v>555</v>
      </c>
      <c r="AB404" s="5" t="s">
        <v>172</v>
      </c>
      <c r="AC404" s="5">
        <v>0</v>
      </c>
      <c r="AD404" s="5" t="s">
        <v>172</v>
      </c>
      <c r="AE404" s="5"/>
      <c r="AF404" s="5"/>
      <c r="AG404" s="5"/>
      <c r="AH404" s="5"/>
      <c r="AI404" s="5"/>
      <c r="AJ404" s="5"/>
    </row>
    <row r="405" spans="1:36">
      <c r="A405" s="5" t="s">
        <v>8034</v>
      </c>
      <c r="B405" s="5" t="s">
        <v>7088</v>
      </c>
      <c r="C405" s="5">
        <v>1471</v>
      </c>
      <c r="D405" s="5">
        <v>183</v>
      </c>
      <c r="E405" s="5">
        <v>0</v>
      </c>
      <c r="F405" s="5">
        <v>0</v>
      </c>
      <c r="G405" s="5">
        <v>0</v>
      </c>
      <c r="H405" s="5">
        <v>0</v>
      </c>
      <c r="I405" s="5">
        <v>908313</v>
      </c>
      <c r="J405" s="5">
        <v>240380</v>
      </c>
      <c r="K405" s="5">
        <v>0</v>
      </c>
      <c r="L405" s="5">
        <v>0</v>
      </c>
      <c r="M405" s="5">
        <v>0</v>
      </c>
      <c r="N405" s="5">
        <v>0</v>
      </c>
      <c r="O405" s="5">
        <v>781</v>
      </c>
      <c r="P405" s="5">
        <v>2863</v>
      </c>
      <c r="Q405" s="5">
        <v>641087</v>
      </c>
      <c r="R405" s="5">
        <v>1139633</v>
      </c>
      <c r="S405" s="5">
        <v>52.36</v>
      </c>
      <c r="T405" s="5">
        <v>52.79</v>
      </c>
      <c r="U405" s="5">
        <v>824</v>
      </c>
      <c r="V405" s="5">
        <v>558</v>
      </c>
      <c r="W405" s="5">
        <v>632</v>
      </c>
      <c r="X405" s="5" t="s">
        <v>172</v>
      </c>
      <c r="Y405" s="5">
        <v>273</v>
      </c>
      <c r="Z405" s="5">
        <v>646</v>
      </c>
      <c r="AA405" s="5">
        <v>497</v>
      </c>
      <c r="AB405" s="5" t="s">
        <v>172</v>
      </c>
      <c r="AC405" s="5">
        <v>0</v>
      </c>
      <c r="AD405" s="5" t="s">
        <v>172</v>
      </c>
      <c r="AE405" s="5"/>
      <c r="AF405" s="5"/>
      <c r="AG405" s="5"/>
      <c r="AH405" s="5"/>
      <c r="AI405" s="5"/>
      <c r="AJ405" s="5"/>
    </row>
    <row r="406" spans="1:36">
      <c r="A406" s="5" t="s">
        <v>8035</v>
      </c>
      <c r="B406" s="5" t="s">
        <v>7089</v>
      </c>
      <c r="C406" s="5">
        <v>1261</v>
      </c>
      <c r="D406" s="5">
        <v>387</v>
      </c>
      <c r="E406" s="5">
        <v>2</v>
      </c>
      <c r="F406" s="5">
        <v>0</v>
      </c>
      <c r="G406" s="5">
        <v>0</v>
      </c>
      <c r="H406" s="5">
        <v>0</v>
      </c>
      <c r="I406" s="5">
        <v>1147967</v>
      </c>
      <c r="J406" s="5">
        <v>646714</v>
      </c>
      <c r="K406" s="5">
        <v>12877</v>
      </c>
      <c r="L406" s="5">
        <v>0</v>
      </c>
      <c r="M406" s="5">
        <v>0</v>
      </c>
      <c r="N406" s="5">
        <v>0</v>
      </c>
      <c r="O406" s="5">
        <v>888</v>
      </c>
      <c r="P406" s="5">
        <v>6913</v>
      </c>
      <c r="Q406" s="5">
        <v>1000758</v>
      </c>
      <c r="R406" s="5">
        <v>1139633</v>
      </c>
      <c r="S406" s="5">
        <v>52.72</v>
      </c>
      <c r="T406" s="5">
        <v>52.79</v>
      </c>
      <c r="U406" s="5">
        <v>1254</v>
      </c>
      <c r="V406" s="5">
        <v>1123</v>
      </c>
      <c r="W406" s="5">
        <v>835</v>
      </c>
      <c r="X406" s="5">
        <v>678</v>
      </c>
      <c r="Y406" s="5">
        <v>257</v>
      </c>
      <c r="Z406" s="5">
        <v>315</v>
      </c>
      <c r="AA406" s="5">
        <v>502</v>
      </c>
      <c r="AB406" s="5">
        <v>640</v>
      </c>
      <c r="AC406" s="5">
        <v>0</v>
      </c>
      <c r="AD406" s="5" t="s">
        <v>172</v>
      </c>
      <c r="AE406" s="5"/>
      <c r="AF406" s="5"/>
      <c r="AG406" s="5"/>
      <c r="AH406" s="5"/>
      <c r="AI406" s="5"/>
      <c r="AJ406" s="5"/>
    </row>
    <row r="407" spans="1:36">
      <c r="A407" s="5" t="s">
        <v>8047</v>
      </c>
      <c r="B407" s="5" t="s">
        <v>7101</v>
      </c>
      <c r="C407" s="5">
        <v>211</v>
      </c>
      <c r="D407" s="5">
        <v>173</v>
      </c>
      <c r="E407" s="5">
        <v>87</v>
      </c>
      <c r="F407" s="5">
        <v>28</v>
      </c>
      <c r="G407" s="5">
        <v>2</v>
      </c>
      <c r="H407" s="5">
        <v>0</v>
      </c>
      <c r="I407" s="5">
        <v>1148214</v>
      </c>
      <c r="J407" s="5">
        <v>1123730</v>
      </c>
      <c r="K407" s="5">
        <v>889760</v>
      </c>
      <c r="L407" s="5">
        <v>455975</v>
      </c>
      <c r="M407" s="5">
        <v>62929</v>
      </c>
      <c r="N407" s="5">
        <v>0</v>
      </c>
      <c r="O407" s="5">
        <v>201</v>
      </c>
      <c r="P407" s="5">
        <v>36864</v>
      </c>
      <c r="Q407" s="5">
        <v>1144427</v>
      </c>
      <c r="R407" s="5">
        <v>1139633</v>
      </c>
      <c r="S407" s="5">
        <v>52.74</v>
      </c>
      <c r="T407" s="5">
        <v>52.79</v>
      </c>
      <c r="U407" s="5">
        <v>8877</v>
      </c>
      <c r="V407" s="5">
        <v>9156</v>
      </c>
      <c r="W407" s="5">
        <v>5283</v>
      </c>
      <c r="X407" s="5">
        <v>5283</v>
      </c>
      <c r="Y407" s="5">
        <v>41</v>
      </c>
      <c r="Z407" s="5">
        <v>40</v>
      </c>
      <c r="AA407" s="5">
        <v>81</v>
      </c>
      <c r="AB407" s="5">
        <v>81</v>
      </c>
      <c r="AC407" s="5">
        <v>0</v>
      </c>
      <c r="AD407" s="5" t="s">
        <v>172</v>
      </c>
      <c r="AE407" s="5"/>
      <c r="AF407" s="5"/>
      <c r="AG407" s="5"/>
      <c r="AH407" s="5"/>
      <c r="AI407" s="5"/>
      <c r="AJ407" s="5"/>
    </row>
    <row r="408" spans="1:36">
      <c r="A408" s="5" t="s">
        <v>8037</v>
      </c>
      <c r="B408" s="5" t="s">
        <v>7091</v>
      </c>
      <c r="C408" s="5">
        <v>1029</v>
      </c>
      <c r="D408" s="5">
        <v>445</v>
      </c>
      <c r="E408" s="5">
        <v>9</v>
      </c>
      <c r="F408" s="5">
        <v>0</v>
      </c>
      <c r="G408" s="5">
        <v>0</v>
      </c>
      <c r="H408" s="5">
        <v>0</v>
      </c>
      <c r="I408" s="5">
        <v>1206286</v>
      </c>
      <c r="J408" s="5">
        <v>863709</v>
      </c>
      <c r="K408" s="5">
        <v>53875</v>
      </c>
      <c r="L408" s="5">
        <v>0</v>
      </c>
      <c r="M408" s="5">
        <v>0</v>
      </c>
      <c r="N408" s="5">
        <v>0</v>
      </c>
      <c r="O408" s="5">
        <v>785</v>
      </c>
      <c r="P408" s="5">
        <v>9233</v>
      </c>
      <c r="Q408" s="5">
        <v>1109664</v>
      </c>
      <c r="R408" s="5">
        <v>1139633</v>
      </c>
      <c r="S408" s="5">
        <v>52.64</v>
      </c>
      <c r="T408" s="5">
        <v>52.79</v>
      </c>
      <c r="U408" s="5">
        <v>1646</v>
      </c>
      <c r="V408" s="5">
        <v>1590</v>
      </c>
      <c r="W408" s="5">
        <v>1082</v>
      </c>
      <c r="X408" s="5">
        <v>1024</v>
      </c>
      <c r="Y408" s="5">
        <v>205</v>
      </c>
      <c r="Z408" s="5">
        <v>214</v>
      </c>
      <c r="AA408" s="5">
        <v>415</v>
      </c>
      <c r="AB408" s="5">
        <v>437</v>
      </c>
      <c r="AC408" s="5">
        <v>0</v>
      </c>
      <c r="AD408" s="5" t="s">
        <v>172</v>
      </c>
      <c r="AE408" s="5"/>
      <c r="AF408" s="5"/>
      <c r="AG408" s="5"/>
      <c r="AH408" s="5"/>
      <c r="AI408" s="5"/>
      <c r="AJ408" s="5"/>
    </row>
    <row r="409" spans="1:36">
      <c r="A409" s="5" t="s">
        <v>8038</v>
      </c>
      <c r="B409" s="5" t="s">
        <v>7092</v>
      </c>
      <c r="C409" s="5">
        <v>1282</v>
      </c>
      <c r="D409" s="5">
        <v>378</v>
      </c>
      <c r="E409" s="5">
        <v>1</v>
      </c>
      <c r="F409" s="5">
        <v>0</v>
      </c>
      <c r="G409" s="5">
        <v>0</v>
      </c>
      <c r="H409" s="5">
        <v>0</v>
      </c>
      <c r="I409" s="5">
        <v>1132032</v>
      </c>
      <c r="J409" s="5">
        <v>614317</v>
      </c>
      <c r="K409" s="5">
        <v>6518</v>
      </c>
      <c r="L409" s="5">
        <v>0</v>
      </c>
      <c r="M409" s="5">
        <v>0</v>
      </c>
      <c r="N409" s="5">
        <v>0</v>
      </c>
      <c r="O409" s="5">
        <v>876</v>
      </c>
      <c r="P409" s="5">
        <v>6518</v>
      </c>
      <c r="Q409" s="5">
        <v>971360</v>
      </c>
      <c r="R409" s="5">
        <v>1139633</v>
      </c>
      <c r="S409" s="5">
        <v>52.7</v>
      </c>
      <c r="T409" s="5">
        <v>52.79</v>
      </c>
      <c r="U409" s="5">
        <v>1244</v>
      </c>
      <c r="V409" s="5">
        <v>1093</v>
      </c>
      <c r="W409" s="5">
        <v>819</v>
      </c>
      <c r="X409" s="5">
        <v>665</v>
      </c>
      <c r="Y409" s="5">
        <v>263</v>
      </c>
      <c r="Z409" s="5">
        <v>336</v>
      </c>
      <c r="AA409" s="5">
        <v>505</v>
      </c>
      <c r="AB409" s="5">
        <v>675</v>
      </c>
      <c r="AC409" s="5">
        <v>0</v>
      </c>
      <c r="AD409" s="5" t="s">
        <v>172</v>
      </c>
      <c r="AE409" s="5"/>
      <c r="AF409" s="5"/>
      <c r="AG409" s="5"/>
      <c r="AH409" s="5"/>
      <c r="AI409" s="5"/>
      <c r="AJ409" s="5"/>
    </row>
    <row r="410" spans="1:36">
      <c r="A410" s="5" t="s">
        <v>8039</v>
      </c>
      <c r="B410" s="5" t="s">
        <v>7093</v>
      </c>
      <c r="C410" s="5">
        <v>1485</v>
      </c>
      <c r="D410" s="5">
        <v>64</v>
      </c>
      <c r="E410" s="5">
        <v>0</v>
      </c>
      <c r="F410" s="5">
        <v>0</v>
      </c>
      <c r="G410" s="5">
        <v>0</v>
      </c>
      <c r="H410" s="5">
        <v>0</v>
      </c>
      <c r="I410" s="5">
        <v>766850</v>
      </c>
      <c r="J410" s="5">
        <v>79772</v>
      </c>
      <c r="K410" s="5">
        <v>0</v>
      </c>
      <c r="L410" s="5">
        <v>0</v>
      </c>
      <c r="M410" s="5">
        <v>0</v>
      </c>
      <c r="N410" s="5">
        <v>0</v>
      </c>
      <c r="O410" s="5">
        <v>587</v>
      </c>
      <c r="P410" s="5">
        <v>2097</v>
      </c>
      <c r="Q410" s="5">
        <v>420538</v>
      </c>
      <c r="R410" s="5">
        <v>1139633</v>
      </c>
      <c r="S410" s="5">
        <v>53.15</v>
      </c>
      <c r="T410" s="5">
        <v>52.79</v>
      </c>
      <c r="U410" s="5">
        <v>699</v>
      </c>
      <c r="V410" s="5" t="s">
        <v>172</v>
      </c>
      <c r="W410" s="5">
        <v>581</v>
      </c>
      <c r="X410" s="5" t="s">
        <v>172</v>
      </c>
      <c r="Y410" s="5">
        <v>227</v>
      </c>
      <c r="Z410" s="5" t="s">
        <v>172</v>
      </c>
      <c r="AA410" s="5">
        <v>393</v>
      </c>
      <c r="AB410" s="5" t="s">
        <v>172</v>
      </c>
      <c r="AC410" s="5">
        <v>0</v>
      </c>
      <c r="AD410" s="5" t="s">
        <v>172</v>
      </c>
      <c r="AE410" s="5"/>
      <c r="AF410" s="5"/>
      <c r="AG410" s="5"/>
      <c r="AH410" s="5"/>
      <c r="AI410" s="5"/>
      <c r="AJ410" s="5"/>
    </row>
    <row r="411" spans="1:36">
      <c r="A411" s="5" t="s">
        <v>8040</v>
      </c>
      <c r="B411" s="5" t="s">
        <v>7094</v>
      </c>
      <c r="C411" s="5">
        <v>1538</v>
      </c>
      <c r="D411" s="5">
        <v>135</v>
      </c>
      <c r="E411" s="5">
        <v>0</v>
      </c>
      <c r="F411" s="5">
        <v>0</v>
      </c>
      <c r="G411" s="5">
        <v>0</v>
      </c>
      <c r="H411" s="5">
        <v>0</v>
      </c>
      <c r="I411" s="5">
        <v>914376</v>
      </c>
      <c r="J411" s="5">
        <v>181159</v>
      </c>
      <c r="K411" s="5">
        <v>0</v>
      </c>
      <c r="L411" s="5">
        <v>0</v>
      </c>
      <c r="M411" s="5">
        <v>0</v>
      </c>
      <c r="N411" s="5">
        <v>0</v>
      </c>
      <c r="O411" s="5">
        <v>787</v>
      </c>
      <c r="P411" s="5">
        <v>3358</v>
      </c>
      <c r="Q411" s="5">
        <v>622601</v>
      </c>
      <c r="R411" s="5">
        <v>1139633</v>
      </c>
      <c r="S411" s="5">
        <v>52.83</v>
      </c>
      <c r="T411" s="5">
        <v>52.79</v>
      </c>
      <c r="U411" s="5">
        <v>779</v>
      </c>
      <c r="V411" s="5">
        <v>540</v>
      </c>
      <c r="W411" s="5">
        <v>621</v>
      </c>
      <c r="X411" s="5" t="s">
        <v>172</v>
      </c>
      <c r="Y411" s="5">
        <v>285</v>
      </c>
      <c r="Z411" s="5">
        <v>686</v>
      </c>
      <c r="AA411" s="5">
        <v>509</v>
      </c>
      <c r="AB411" s="5" t="s">
        <v>172</v>
      </c>
      <c r="AC411" s="5">
        <v>0</v>
      </c>
      <c r="AD411" s="5" t="s">
        <v>172</v>
      </c>
      <c r="AE411" s="5"/>
      <c r="AF411" s="5"/>
      <c r="AG411" s="5"/>
      <c r="AH411" s="5"/>
      <c r="AI411" s="5"/>
      <c r="AJ411" s="5"/>
    </row>
    <row r="412" spans="1:36">
      <c r="A412" s="5" t="s">
        <v>8041</v>
      </c>
      <c r="B412" s="5" t="s">
        <v>7095</v>
      </c>
      <c r="C412" s="5">
        <v>1505</v>
      </c>
      <c r="D412" s="5">
        <v>216</v>
      </c>
      <c r="E412" s="5">
        <v>0</v>
      </c>
      <c r="F412" s="5">
        <v>0</v>
      </c>
      <c r="G412" s="5">
        <v>0</v>
      </c>
      <c r="H412" s="5">
        <v>0</v>
      </c>
      <c r="I412" s="5">
        <v>1000254</v>
      </c>
      <c r="J412" s="5">
        <v>303246</v>
      </c>
      <c r="K412" s="5">
        <v>0</v>
      </c>
      <c r="L412" s="5">
        <v>0</v>
      </c>
      <c r="M412" s="5">
        <v>0</v>
      </c>
      <c r="N412" s="5">
        <v>0</v>
      </c>
      <c r="O412" s="5">
        <v>845</v>
      </c>
      <c r="P412" s="5">
        <v>3735</v>
      </c>
      <c r="Q412" s="5">
        <v>744480</v>
      </c>
      <c r="R412" s="5">
        <v>1139633</v>
      </c>
      <c r="S412" s="5">
        <v>52.36</v>
      </c>
      <c r="T412" s="5">
        <v>52.79</v>
      </c>
      <c r="U412" s="5">
        <v>897</v>
      </c>
      <c r="V412" s="5">
        <v>675</v>
      </c>
      <c r="W412" s="5">
        <v>686</v>
      </c>
      <c r="X412" s="5" t="s">
        <v>172</v>
      </c>
      <c r="Y412" s="5">
        <v>289</v>
      </c>
      <c r="Z412" s="5">
        <v>544</v>
      </c>
      <c r="AA412" s="5">
        <v>528</v>
      </c>
      <c r="AB412" s="5" t="s">
        <v>172</v>
      </c>
      <c r="AC412" s="5">
        <v>0</v>
      </c>
      <c r="AD412" s="5" t="s">
        <v>172</v>
      </c>
      <c r="AE412" s="5"/>
      <c r="AF412" s="5"/>
      <c r="AG412" s="5"/>
      <c r="AH412" s="5"/>
      <c r="AI412" s="5"/>
      <c r="AJ412" s="5"/>
    </row>
    <row r="413" spans="1:36">
      <c r="A413" s="5" t="s">
        <v>8042</v>
      </c>
      <c r="B413" s="5" t="s">
        <v>7096</v>
      </c>
      <c r="C413" s="5">
        <v>1188</v>
      </c>
      <c r="D413" s="5">
        <v>395</v>
      </c>
      <c r="E413" s="5">
        <v>1</v>
      </c>
      <c r="F413" s="5">
        <v>0</v>
      </c>
      <c r="G413" s="5">
        <v>0</v>
      </c>
      <c r="H413" s="5">
        <v>0</v>
      </c>
      <c r="I413" s="5">
        <v>1110806</v>
      </c>
      <c r="J413" s="5">
        <v>642702</v>
      </c>
      <c r="K413" s="5">
        <v>5527</v>
      </c>
      <c r="L413" s="5">
        <v>0</v>
      </c>
      <c r="M413" s="5">
        <v>0</v>
      </c>
      <c r="N413" s="5">
        <v>0</v>
      </c>
      <c r="O413" s="5">
        <v>872</v>
      </c>
      <c r="P413" s="5">
        <v>5527</v>
      </c>
      <c r="Q413" s="5">
        <v>986435</v>
      </c>
      <c r="R413" s="5">
        <v>1139633</v>
      </c>
      <c r="S413" s="5">
        <v>52.54</v>
      </c>
      <c r="T413" s="5">
        <v>52.79</v>
      </c>
      <c r="U413" s="5">
        <v>1252</v>
      </c>
      <c r="V413" s="5">
        <v>1118</v>
      </c>
      <c r="W413" s="5">
        <v>855</v>
      </c>
      <c r="X413" s="5">
        <v>683</v>
      </c>
      <c r="Y413" s="5">
        <v>262</v>
      </c>
      <c r="Z413" s="5">
        <v>327</v>
      </c>
      <c r="AA413" s="5">
        <v>501</v>
      </c>
      <c r="AB413" s="5">
        <v>649</v>
      </c>
      <c r="AC413" s="5">
        <v>0</v>
      </c>
      <c r="AD413" s="5" t="s">
        <v>172</v>
      </c>
      <c r="AE413" s="5"/>
      <c r="AF413" s="5"/>
      <c r="AG413" s="5"/>
      <c r="AH413" s="5"/>
      <c r="AI413" s="5"/>
      <c r="AJ413" s="5"/>
    </row>
    <row r="414" spans="1:36">
      <c r="A414" s="5" t="s">
        <v>8043</v>
      </c>
      <c r="B414" s="5" t="s">
        <v>7097</v>
      </c>
      <c r="C414" s="5">
        <v>1459</v>
      </c>
      <c r="D414" s="5">
        <v>175</v>
      </c>
      <c r="E414" s="5">
        <v>0</v>
      </c>
      <c r="F414" s="5">
        <v>0</v>
      </c>
      <c r="G414" s="5">
        <v>0</v>
      </c>
      <c r="H414" s="5">
        <v>0</v>
      </c>
      <c r="I414" s="5">
        <v>911153</v>
      </c>
      <c r="J414" s="5">
        <v>234346</v>
      </c>
      <c r="K414" s="5">
        <v>0</v>
      </c>
      <c r="L414" s="5">
        <v>0</v>
      </c>
      <c r="M414" s="5">
        <v>0</v>
      </c>
      <c r="N414" s="5">
        <v>0</v>
      </c>
      <c r="O414" s="5">
        <v>773</v>
      </c>
      <c r="P414" s="5">
        <v>3170</v>
      </c>
      <c r="Q414" s="5">
        <v>646591</v>
      </c>
      <c r="R414" s="5">
        <v>1139633</v>
      </c>
      <c r="S414" s="5">
        <v>53.2</v>
      </c>
      <c r="T414" s="5">
        <v>52.79</v>
      </c>
      <c r="U414" s="5">
        <v>843</v>
      </c>
      <c r="V414" s="5">
        <v>568</v>
      </c>
      <c r="W414" s="5">
        <v>658</v>
      </c>
      <c r="X414" s="5" t="s">
        <v>172</v>
      </c>
      <c r="Y414" s="5">
        <v>272</v>
      </c>
      <c r="Z414" s="5">
        <v>629</v>
      </c>
      <c r="AA414" s="5">
        <v>490</v>
      </c>
      <c r="AB414" s="5" t="s">
        <v>172</v>
      </c>
      <c r="AC414" s="5">
        <v>0</v>
      </c>
      <c r="AD414" s="5" t="s">
        <v>172</v>
      </c>
      <c r="AE414" s="5"/>
      <c r="AF414" s="5"/>
      <c r="AG414" s="5"/>
      <c r="AH414" s="5"/>
      <c r="AI414" s="5"/>
      <c r="AJ414" s="5"/>
    </row>
    <row r="415" spans="1:36">
      <c r="A415" s="5" t="s">
        <v>8044</v>
      </c>
      <c r="B415" s="5" t="s">
        <v>7098</v>
      </c>
      <c r="C415" s="5">
        <v>1517</v>
      </c>
      <c r="D415" s="5">
        <v>188</v>
      </c>
      <c r="E415" s="5">
        <v>0</v>
      </c>
      <c r="F415" s="5">
        <v>0</v>
      </c>
      <c r="G415" s="5">
        <v>0</v>
      </c>
      <c r="H415" s="5">
        <v>0</v>
      </c>
      <c r="I415" s="5">
        <v>969831</v>
      </c>
      <c r="J415" s="5">
        <v>260957</v>
      </c>
      <c r="K415" s="5">
        <v>0</v>
      </c>
      <c r="L415" s="5">
        <v>0</v>
      </c>
      <c r="M415" s="5">
        <v>0</v>
      </c>
      <c r="N415" s="5">
        <v>0</v>
      </c>
      <c r="O415" s="5">
        <v>811</v>
      </c>
      <c r="P415" s="5">
        <v>3950</v>
      </c>
      <c r="Q415" s="5">
        <v>696221</v>
      </c>
      <c r="R415" s="5">
        <v>1139633</v>
      </c>
      <c r="S415" s="5">
        <v>52.46</v>
      </c>
      <c r="T415" s="5">
        <v>52.79</v>
      </c>
      <c r="U415" s="5">
        <v>875</v>
      </c>
      <c r="V415" s="5">
        <v>616</v>
      </c>
      <c r="W415" s="5">
        <v>661</v>
      </c>
      <c r="X415" s="5" t="s">
        <v>172</v>
      </c>
      <c r="Y415" s="5">
        <v>281</v>
      </c>
      <c r="Z415" s="5">
        <v>583</v>
      </c>
      <c r="AA415" s="5">
        <v>509</v>
      </c>
      <c r="AB415" s="5" t="s">
        <v>172</v>
      </c>
      <c r="AC415" s="5">
        <v>0</v>
      </c>
      <c r="AD415" s="5" t="s">
        <v>172</v>
      </c>
      <c r="AE415" s="5"/>
      <c r="AF415" s="5"/>
      <c r="AG415" s="5"/>
      <c r="AH415" s="5"/>
      <c r="AI415" s="5"/>
      <c r="AJ415" s="5"/>
    </row>
    <row r="416" spans="1:36">
      <c r="A416" s="5" t="s">
        <v>8045</v>
      </c>
      <c r="B416" s="5" t="s">
        <v>7099</v>
      </c>
      <c r="C416" s="5">
        <v>1424</v>
      </c>
      <c r="D416" s="5">
        <v>280</v>
      </c>
      <c r="E416" s="5">
        <v>0</v>
      </c>
      <c r="F416" s="5">
        <v>0</v>
      </c>
      <c r="G416" s="5">
        <v>0</v>
      </c>
      <c r="H416" s="5">
        <v>0</v>
      </c>
      <c r="I416" s="5">
        <v>1039504</v>
      </c>
      <c r="J416" s="5">
        <v>401851</v>
      </c>
      <c r="K416" s="5">
        <v>0</v>
      </c>
      <c r="L416" s="5">
        <v>0</v>
      </c>
      <c r="M416" s="5">
        <v>0</v>
      </c>
      <c r="N416" s="5">
        <v>0</v>
      </c>
      <c r="O416" s="5">
        <v>903</v>
      </c>
      <c r="P416" s="5">
        <v>3457</v>
      </c>
      <c r="Q416" s="5">
        <v>838483</v>
      </c>
      <c r="R416" s="5">
        <v>1139633</v>
      </c>
      <c r="S416" s="5">
        <v>52.89</v>
      </c>
      <c r="T416" s="5">
        <v>52.79</v>
      </c>
      <c r="U416" s="5">
        <v>968</v>
      </c>
      <c r="V416" s="5">
        <v>763</v>
      </c>
      <c r="W416" s="5">
        <v>710</v>
      </c>
      <c r="X416" s="5" t="s">
        <v>172</v>
      </c>
      <c r="Y416" s="5">
        <v>298</v>
      </c>
      <c r="Z416" s="5">
        <v>474</v>
      </c>
      <c r="AA416" s="5">
        <v>554</v>
      </c>
      <c r="AB416" s="5" t="s">
        <v>172</v>
      </c>
      <c r="AC416" s="5">
        <v>0</v>
      </c>
      <c r="AD416" s="5" t="s">
        <v>172</v>
      </c>
      <c r="AE416" s="5"/>
      <c r="AF416" s="5"/>
      <c r="AG416" s="5"/>
      <c r="AH416" s="5"/>
      <c r="AI416" s="5"/>
      <c r="AJ416" s="5"/>
    </row>
    <row r="417" spans="1:36">
      <c r="A417" s="5" t="s">
        <v>8046</v>
      </c>
      <c r="B417" s="5" t="s">
        <v>7100</v>
      </c>
      <c r="C417" s="5">
        <v>1100</v>
      </c>
      <c r="D417" s="5">
        <v>420</v>
      </c>
      <c r="E417" s="5">
        <v>5</v>
      </c>
      <c r="F417" s="5">
        <v>0</v>
      </c>
      <c r="G417" s="5">
        <v>0</v>
      </c>
      <c r="H417" s="5">
        <v>0</v>
      </c>
      <c r="I417" s="5">
        <v>1125598</v>
      </c>
      <c r="J417" s="5">
        <v>724778</v>
      </c>
      <c r="K417" s="5">
        <v>30941</v>
      </c>
      <c r="L417" s="5">
        <v>0</v>
      </c>
      <c r="M417" s="5">
        <v>0</v>
      </c>
      <c r="N417" s="5">
        <v>0</v>
      </c>
      <c r="O417" s="5">
        <v>817</v>
      </c>
      <c r="P417" s="5">
        <v>7868</v>
      </c>
      <c r="Q417" s="5">
        <v>1014056</v>
      </c>
      <c r="R417" s="5">
        <v>1139633</v>
      </c>
      <c r="S417" s="5">
        <v>52.67</v>
      </c>
      <c r="T417" s="5">
        <v>52.79</v>
      </c>
      <c r="U417" s="5">
        <v>1385</v>
      </c>
      <c r="V417" s="5">
        <v>1243</v>
      </c>
      <c r="W417" s="5">
        <v>939</v>
      </c>
      <c r="X417" s="5">
        <v>790</v>
      </c>
      <c r="Y417" s="5">
        <v>232</v>
      </c>
      <c r="Z417" s="5">
        <v>280</v>
      </c>
      <c r="AA417" s="5">
        <v>457</v>
      </c>
      <c r="AB417" s="5">
        <v>567</v>
      </c>
      <c r="AC417" s="5">
        <v>0</v>
      </c>
      <c r="AD417" s="5" t="s">
        <v>172</v>
      </c>
      <c r="AE417" s="5"/>
      <c r="AF417" s="5"/>
      <c r="AG417" s="5"/>
      <c r="AH417" s="5"/>
      <c r="AI417" s="5"/>
      <c r="AJ417" s="5"/>
    </row>
    <row r="418" spans="1:36">
      <c r="A418" s="5" t="s">
        <v>8057</v>
      </c>
      <c r="B418" s="5" t="s">
        <v>7109</v>
      </c>
      <c r="C418" s="5">
        <v>555</v>
      </c>
      <c r="D418" s="5">
        <v>362</v>
      </c>
      <c r="E418" s="5">
        <v>42</v>
      </c>
      <c r="F418" s="5">
        <v>6</v>
      </c>
      <c r="G418" s="5">
        <v>0</v>
      </c>
      <c r="H418" s="5">
        <v>0</v>
      </c>
      <c r="I418" s="5">
        <v>1173627</v>
      </c>
      <c r="J418" s="5">
        <v>1053346</v>
      </c>
      <c r="K418" s="5">
        <v>307624</v>
      </c>
      <c r="L418" s="5">
        <v>64029</v>
      </c>
      <c r="M418" s="5">
        <v>0</v>
      </c>
      <c r="N418" s="5">
        <v>0</v>
      </c>
      <c r="O418" s="5">
        <v>495</v>
      </c>
      <c r="P418" s="5">
        <v>11087</v>
      </c>
      <c r="Q418" s="5">
        <v>1150895</v>
      </c>
      <c r="R418" s="5">
        <v>1139633</v>
      </c>
      <c r="S418" s="5">
        <v>52.73</v>
      </c>
      <c r="T418" s="5">
        <v>52.79</v>
      </c>
      <c r="U418" s="5">
        <v>3145</v>
      </c>
      <c r="V418" s="5">
        <v>3146</v>
      </c>
      <c r="W418" s="5">
        <v>1866</v>
      </c>
      <c r="X418" s="5">
        <v>1906</v>
      </c>
      <c r="Y418" s="5">
        <v>110</v>
      </c>
      <c r="Z418" s="5">
        <v>109</v>
      </c>
      <c r="AA418" s="5">
        <v>228</v>
      </c>
      <c r="AB418" s="5">
        <v>224</v>
      </c>
      <c r="AC418" s="5">
        <v>0</v>
      </c>
      <c r="AD418" s="5" t="s">
        <v>172</v>
      </c>
      <c r="AE418" s="5"/>
      <c r="AF418" s="5"/>
      <c r="AG418" s="5"/>
      <c r="AH418" s="5"/>
      <c r="AI418" s="5"/>
      <c r="AJ418" s="5"/>
    </row>
    <row r="419" spans="1:36">
      <c r="A419" s="5" t="s">
        <v>8048</v>
      </c>
      <c r="B419" s="5" t="s">
        <v>7102</v>
      </c>
      <c r="C419" s="5">
        <v>968</v>
      </c>
      <c r="D419" s="5">
        <v>438</v>
      </c>
      <c r="E419" s="5">
        <v>4</v>
      </c>
      <c r="F419" s="5">
        <v>0</v>
      </c>
      <c r="G419" s="5">
        <v>0</v>
      </c>
      <c r="H419" s="5">
        <v>0</v>
      </c>
      <c r="I419" s="5">
        <v>1174197</v>
      </c>
      <c r="J419" s="5">
        <v>853792</v>
      </c>
      <c r="K419" s="5">
        <v>23493</v>
      </c>
      <c r="L419" s="5">
        <v>0</v>
      </c>
      <c r="M419" s="5">
        <v>0</v>
      </c>
      <c r="N419" s="5">
        <v>0</v>
      </c>
      <c r="O419" s="5">
        <v>766</v>
      </c>
      <c r="P419" s="5">
        <v>7677</v>
      </c>
      <c r="Q419" s="5">
        <v>1093778</v>
      </c>
      <c r="R419" s="5">
        <v>1139633</v>
      </c>
      <c r="S419" s="5">
        <v>52.68</v>
      </c>
      <c r="T419" s="5">
        <v>52.79</v>
      </c>
      <c r="U419" s="5">
        <v>1723</v>
      </c>
      <c r="V419" s="5">
        <v>1652</v>
      </c>
      <c r="W419" s="5">
        <v>1068</v>
      </c>
      <c r="X419" s="5">
        <v>995</v>
      </c>
      <c r="Y419" s="5">
        <v>202</v>
      </c>
      <c r="Z419" s="5">
        <v>215</v>
      </c>
      <c r="AA419" s="5">
        <v>406</v>
      </c>
      <c r="AB419" s="5">
        <v>439</v>
      </c>
      <c r="AC419" s="5">
        <v>0</v>
      </c>
      <c r="AD419" s="5" t="s">
        <v>172</v>
      </c>
      <c r="AE419" s="5"/>
      <c r="AF419" s="5"/>
      <c r="AG419" s="5"/>
      <c r="AH419" s="5"/>
      <c r="AI419" s="5"/>
      <c r="AJ419" s="5"/>
    </row>
    <row r="420" spans="1:36">
      <c r="A420" s="5" t="s">
        <v>8049</v>
      </c>
      <c r="B420" s="5" t="s">
        <v>7103</v>
      </c>
      <c r="C420" s="5">
        <v>26</v>
      </c>
      <c r="D420" s="5">
        <v>17</v>
      </c>
      <c r="E420" s="5">
        <v>15</v>
      </c>
      <c r="F420" s="5">
        <v>14</v>
      </c>
      <c r="G420" s="5">
        <v>11</v>
      </c>
      <c r="H420" s="5">
        <v>8</v>
      </c>
      <c r="I420" s="5">
        <v>1135341</v>
      </c>
      <c r="J420" s="5">
        <v>1128925</v>
      </c>
      <c r="K420" s="5">
        <v>1123862</v>
      </c>
      <c r="L420" s="5">
        <v>1115559</v>
      </c>
      <c r="M420" s="5">
        <v>1065314</v>
      </c>
      <c r="N420" s="5">
        <v>945749</v>
      </c>
      <c r="O420" s="5">
        <v>24</v>
      </c>
      <c r="P420" s="5">
        <v>175118</v>
      </c>
      <c r="Q420" s="5">
        <v>1134543</v>
      </c>
      <c r="R420" s="5">
        <v>1139633</v>
      </c>
      <c r="S420" s="5">
        <v>52.75</v>
      </c>
      <c r="T420" s="5">
        <v>52.79</v>
      </c>
      <c r="U420" s="5">
        <v>126779</v>
      </c>
      <c r="V420" s="5">
        <v>126779</v>
      </c>
      <c r="W420" s="5">
        <v>89406</v>
      </c>
      <c r="X420" s="5">
        <v>89406</v>
      </c>
      <c r="Y420" s="5">
        <v>4</v>
      </c>
      <c r="Z420" s="5">
        <v>4</v>
      </c>
      <c r="AA420" s="5">
        <v>7</v>
      </c>
      <c r="AB420" s="5">
        <v>7</v>
      </c>
      <c r="AC420" s="5">
        <v>0</v>
      </c>
      <c r="AD420" s="5" t="s">
        <v>172</v>
      </c>
      <c r="AE420" s="5"/>
      <c r="AF420" s="5"/>
      <c r="AG420" s="5"/>
      <c r="AH420" s="5"/>
      <c r="AI420" s="5"/>
      <c r="AJ420" s="5"/>
    </row>
    <row r="421" spans="1:36">
      <c r="A421" s="5" t="s">
        <v>8050</v>
      </c>
      <c r="B421" s="5" t="s">
        <v>7104</v>
      </c>
      <c r="C421" s="5">
        <v>1558</v>
      </c>
      <c r="D421" s="5">
        <v>238</v>
      </c>
      <c r="E421" s="5">
        <v>0</v>
      </c>
      <c r="F421" s="5">
        <v>0</v>
      </c>
      <c r="G421" s="5">
        <v>0</v>
      </c>
      <c r="H421" s="5">
        <v>0</v>
      </c>
      <c r="I421" s="5">
        <v>1037209</v>
      </c>
      <c r="J421" s="5">
        <v>318364</v>
      </c>
      <c r="K421" s="5">
        <v>0</v>
      </c>
      <c r="L421" s="5">
        <v>0</v>
      </c>
      <c r="M421" s="5">
        <v>0</v>
      </c>
      <c r="N421" s="5">
        <v>0</v>
      </c>
      <c r="O421" s="5">
        <v>895</v>
      </c>
      <c r="P421" s="5">
        <v>2770</v>
      </c>
      <c r="Q421" s="5">
        <v>776717</v>
      </c>
      <c r="R421" s="5">
        <v>1139633</v>
      </c>
      <c r="S421" s="5">
        <v>53.04</v>
      </c>
      <c r="T421" s="5">
        <v>52.79</v>
      </c>
      <c r="U421" s="5">
        <v>908</v>
      </c>
      <c r="V421" s="5">
        <v>688</v>
      </c>
      <c r="W421" s="5">
        <v>675</v>
      </c>
      <c r="X421" s="5" t="s">
        <v>172</v>
      </c>
      <c r="Y421" s="5">
        <v>312</v>
      </c>
      <c r="Z421" s="5">
        <v>542</v>
      </c>
      <c r="AA421" s="5">
        <v>560</v>
      </c>
      <c r="AB421" s="5" t="s">
        <v>172</v>
      </c>
      <c r="AC421" s="5">
        <v>0</v>
      </c>
      <c r="AD421" s="5" t="s">
        <v>172</v>
      </c>
      <c r="AE421" s="5"/>
      <c r="AF421" s="5"/>
      <c r="AG421" s="5"/>
      <c r="AH421" s="5"/>
      <c r="AI421" s="5"/>
      <c r="AJ421" s="5"/>
    </row>
    <row r="422" spans="1:36">
      <c r="A422" s="5" t="s">
        <v>8051</v>
      </c>
      <c r="B422" s="5" t="s">
        <v>7105</v>
      </c>
      <c r="C422" s="5">
        <v>1051</v>
      </c>
      <c r="D422" s="5">
        <v>449</v>
      </c>
      <c r="E422" s="5">
        <v>5</v>
      </c>
      <c r="F422" s="5">
        <v>0</v>
      </c>
      <c r="G422" s="5">
        <v>0</v>
      </c>
      <c r="H422" s="5">
        <v>0</v>
      </c>
      <c r="I422" s="5">
        <v>1175359</v>
      </c>
      <c r="J422" s="5">
        <v>822136</v>
      </c>
      <c r="K422" s="5">
        <v>29436</v>
      </c>
      <c r="L422" s="5">
        <v>0</v>
      </c>
      <c r="M422" s="5">
        <v>0</v>
      </c>
      <c r="N422" s="5">
        <v>0</v>
      </c>
      <c r="O422" s="5">
        <v>800</v>
      </c>
      <c r="P422" s="5">
        <v>7295</v>
      </c>
      <c r="Q422" s="5">
        <v>1075360</v>
      </c>
      <c r="R422" s="5">
        <v>1139633</v>
      </c>
      <c r="S422" s="5">
        <v>52.63</v>
      </c>
      <c r="T422" s="5">
        <v>52.79</v>
      </c>
      <c r="U422" s="5">
        <v>1590</v>
      </c>
      <c r="V422" s="5">
        <v>1524</v>
      </c>
      <c r="W422" s="5">
        <v>1024</v>
      </c>
      <c r="X422" s="5">
        <v>935</v>
      </c>
      <c r="Y422" s="5">
        <v>221</v>
      </c>
      <c r="Z422" s="5">
        <v>242</v>
      </c>
      <c r="AA422" s="5">
        <v>434</v>
      </c>
      <c r="AB422" s="5">
        <v>483</v>
      </c>
      <c r="AC422" s="5">
        <v>0</v>
      </c>
      <c r="AD422" s="5" t="s">
        <v>172</v>
      </c>
      <c r="AE422" s="5"/>
      <c r="AF422" s="5"/>
      <c r="AG422" s="5"/>
      <c r="AH422" s="5"/>
      <c r="AI422" s="5"/>
      <c r="AJ422" s="5"/>
    </row>
    <row r="423" spans="1:36">
      <c r="A423" s="5" t="s">
        <v>8052</v>
      </c>
      <c r="B423" s="5" t="s">
        <v>7106</v>
      </c>
      <c r="C423" s="5">
        <v>1101</v>
      </c>
      <c r="D423" s="5">
        <v>434</v>
      </c>
      <c r="E423" s="5">
        <v>4</v>
      </c>
      <c r="F423" s="5">
        <v>0</v>
      </c>
      <c r="G423" s="5">
        <v>0</v>
      </c>
      <c r="H423" s="5">
        <v>0</v>
      </c>
      <c r="I423" s="5">
        <v>1174569</v>
      </c>
      <c r="J423" s="5">
        <v>784175</v>
      </c>
      <c r="K423" s="5">
        <v>25280</v>
      </c>
      <c r="L423" s="5">
        <v>0</v>
      </c>
      <c r="M423" s="5">
        <v>0</v>
      </c>
      <c r="N423" s="5">
        <v>0</v>
      </c>
      <c r="O423" s="5">
        <v>829</v>
      </c>
      <c r="P423" s="5">
        <v>7756</v>
      </c>
      <c r="Q423" s="5">
        <v>1067407</v>
      </c>
      <c r="R423" s="5">
        <v>1139633</v>
      </c>
      <c r="S423" s="5">
        <v>52.67</v>
      </c>
      <c r="T423" s="5">
        <v>52.79</v>
      </c>
      <c r="U423" s="5">
        <v>1514</v>
      </c>
      <c r="V423" s="5">
        <v>1426</v>
      </c>
      <c r="W423" s="5">
        <v>971</v>
      </c>
      <c r="X423" s="5">
        <v>875</v>
      </c>
      <c r="Y423" s="5">
        <v>229</v>
      </c>
      <c r="Z423" s="5">
        <v>254</v>
      </c>
      <c r="AA423" s="5">
        <v>451</v>
      </c>
      <c r="AB423" s="5">
        <v>510</v>
      </c>
      <c r="AC423" s="5">
        <v>0</v>
      </c>
      <c r="AD423" s="5" t="s">
        <v>172</v>
      </c>
      <c r="AE423" s="5"/>
      <c r="AF423" s="5"/>
      <c r="AG423" s="5"/>
      <c r="AH423" s="5"/>
      <c r="AI423" s="5"/>
      <c r="AJ423" s="5"/>
    </row>
    <row r="424" spans="1:36">
      <c r="A424" s="5" t="s">
        <v>8053</v>
      </c>
      <c r="B424" s="5" t="s">
        <v>7107</v>
      </c>
      <c r="C424" s="5">
        <v>1278</v>
      </c>
      <c r="D424" s="5">
        <v>45</v>
      </c>
      <c r="E424" s="5">
        <v>0</v>
      </c>
      <c r="F424" s="5">
        <v>0</v>
      </c>
      <c r="G424" s="5">
        <v>0</v>
      </c>
      <c r="H424" s="5">
        <v>0</v>
      </c>
      <c r="I424" s="5">
        <v>633069</v>
      </c>
      <c r="J424" s="5">
        <v>54359</v>
      </c>
      <c r="K424" s="5">
        <v>0</v>
      </c>
      <c r="L424" s="5">
        <v>0</v>
      </c>
      <c r="M424" s="5">
        <v>0</v>
      </c>
      <c r="N424" s="5">
        <v>0</v>
      </c>
      <c r="O424" s="5">
        <v>442</v>
      </c>
      <c r="P424" s="5">
        <v>2348</v>
      </c>
      <c r="Q424" s="5">
        <v>315622</v>
      </c>
      <c r="R424" s="5">
        <v>1139633</v>
      </c>
      <c r="S424" s="5">
        <v>52.68</v>
      </c>
      <c r="T424" s="5">
        <v>52.79</v>
      </c>
      <c r="U424" s="5">
        <v>705</v>
      </c>
      <c r="V424" s="5" t="s">
        <v>172</v>
      </c>
      <c r="W424" s="5">
        <v>583</v>
      </c>
      <c r="X424" s="5" t="s">
        <v>172</v>
      </c>
      <c r="Y424" s="5">
        <v>172</v>
      </c>
      <c r="Z424" s="5" t="s">
        <v>172</v>
      </c>
      <c r="AA424" s="5">
        <v>296</v>
      </c>
      <c r="AB424" s="5" t="s">
        <v>172</v>
      </c>
      <c r="AC424" s="5">
        <v>0</v>
      </c>
      <c r="AD424" s="5" t="s">
        <v>172</v>
      </c>
      <c r="AE424" s="5"/>
      <c r="AF424" s="5"/>
      <c r="AG424" s="5"/>
      <c r="AH424" s="5"/>
      <c r="AI424" s="5"/>
      <c r="AJ424" s="5"/>
    </row>
    <row r="425" spans="1:36">
      <c r="A425" s="5" t="s">
        <v>8054</v>
      </c>
      <c r="B425" s="5" t="s">
        <v>7108</v>
      </c>
      <c r="C425" s="5">
        <v>1252</v>
      </c>
      <c r="D425" s="5">
        <v>35</v>
      </c>
      <c r="E425" s="5">
        <v>0</v>
      </c>
      <c r="F425" s="5">
        <v>0</v>
      </c>
      <c r="G425" s="5">
        <v>0</v>
      </c>
      <c r="H425" s="5">
        <v>0</v>
      </c>
      <c r="I425" s="5">
        <v>617212</v>
      </c>
      <c r="J425" s="5">
        <v>44401</v>
      </c>
      <c r="K425" s="5">
        <v>0</v>
      </c>
      <c r="L425" s="5">
        <v>0</v>
      </c>
      <c r="M425" s="5">
        <v>0</v>
      </c>
      <c r="N425" s="5">
        <v>0</v>
      </c>
      <c r="O425" s="5">
        <v>443</v>
      </c>
      <c r="P425" s="5">
        <v>2676</v>
      </c>
      <c r="Q425" s="5">
        <v>307757</v>
      </c>
      <c r="R425" s="5">
        <v>1139633</v>
      </c>
      <c r="S425" s="5">
        <v>52.55</v>
      </c>
      <c r="T425" s="5">
        <v>52.79</v>
      </c>
      <c r="U425" s="5">
        <v>672</v>
      </c>
      <c r="V425" s="5" t="s">
        <v>172</v>
      </c>
      <c r="W425" s="5">
        <v>571</v>
      </c>
      <c r="X425" s="5" t="s">
        <v>172</v>
      </c>
      <c r="Y425" s="5">
        <v>174</v>
      </c>
      <c r="Z425" s="5" t="s">
        <v>172</v>
      </c>
      <c r="AA425" s="5">
        <v>299</v>
      </c>
      <c r="AB425" s="5" t="s">
        <v>172</v>
      </c>
      <c r="AC425" s="5">
        <v>0</v>
      </c>
      <c r="AD425" s="5" t="s">
        <v>172</v>
      </c>
      <c r="AE425" s="5"/>
      <c r="AF425" s="5"/>
      <c r="AG425" s="5"/>
      <c r="AH425" s="5"/>
      <c r="AI425" s="5"/>
      <c r="AJ425" s="5"/>
    </row>
    <row r="426" spans="1:36">
      <c r="A426" s="5" t="s">
        <v>8055</v>
      </c>
      <c r="B426" s="5" t="s">
        <v>8622</v>
      </c>
      <c r="C426" s="5">
        <v>1004</v>
      </c>
      <c r="D426" s="5">
        <v>20</v>
      </c>
      <c r="E426" s="5">
        <v>0</v>
      </c>
      <c r="F426" s="5">
        <v>0</v>
      </c>
      <c r="G426" s="5">
        <v>0</v>
      </c>
      <c r="H426" s="5">
        <v>0</v>
      </c>
      <c r="I426" s="5">
        <v>461751</v>
      </c>
      <c r="J426" s="5">
        <v>24576</v>
      </c>
      <c r="K426" s="5">
        <v>0</v>
      </c>
      <c r="L426" s="5">
        <v>0</v>
      </c>
      <c r="M426" s="5">
        <v>0</v>
      </c>
      <c r="N426" s="5">
        <v>0</v>
      </c>
      <c r="O426" s="5">
        <v>279</v>
      </c>
      <c r="P426" s="5">
        <v>1940</v>
      </c>
      <c r="Q426" s="5">
        <v>189195</v>
      </c>
      <c r="R426" s="5">
        <v>1139633</v>
      </c>
      <c r="S426" s="5">
        <v>52.43</v>
      </c>
      <c r="T426" s="5">
        <v>52.79</v>
      </c>
      <c r="U426" s="5">
        <v>654</v>
      </c>
      <c r="V426" s="5" t="s">
        <v>172</v>
      </c>
      <c r="W426" s="5">
        <v>566</v>
      </c>
      <c r="X426" s="5" t="s">
        <v>172</v>
      </c>
      <c r="Y426" s="5">
        <v>113</v>
      </c>
      <c r="Z426" s="5" t="s">
        <v>172</v>
      </c>
      <c r="AA426" s="5">
        <v>191</v>
      </c>
      <c r="AB426" s="5" t="s">
        <v>172</v>
      </c>
      <c r="AC426" s="5">
        <v>0</v>
      </c>
      <c r="AD426" s="5" t="s">
        <v>172</v>
      </c>
      <c r="AE426" s="5"/>
      <c r="AF426" s="5"/>
      <c r="AG426" s="5"/>
      <c r="AH426" s="5"/>
      <c r="AI426" s="5"/>
      <c r="AJ426" s="5"/>
    </row>
    <row r="427" spans="1:36">
      <c r="A427" s="5" t="s">
        <v>8056</v>
      </c>
      <c r="B427" s="5" t="s">
        <v>8623</v>
      </c>
      <c r="C427" s="5">
        <v>1168</v>
      </c>
      <c r="D427" s="5">
        <v>24</v>
      </c>
      <c r="E427" s="5">
        <v>0</v>
      </c>
      <c r="F427" s="5">
        <v>0</v>
      </c>
      <c r="G427" s="5">
        <v>0</v>
      </c>
      <c r="H427" s="5">
        <v>0</v>
      </c>
      <c r="I427" s="5">
        <v>553962</v>
      </c>
      <c r="J427" s="5">
        <v>28483</v>
      </c>
      <c r="K427" s="5">
        <v>0</v>
      </c>
      <c r="L427" s="5">
        <v>0</v>
      </c>
      <c r="M427" s="5">
        <v>0</v>
      </c>
      <c r="N427" s="5">
        <v>0</v>
      </c>
      <c r="O427" s="5">
        <v>368</v>
      </c>
      <c r="P427" s="5">
        <v>1773</v>
      </c>
      <c r="Q427" s="5">
        <v>249342</v>
      </c>
      <c r="R427" s="5">
        <v>1139633</v>
      </c>
      <c r="S427" s="5">
        <v>52.86</v>
      </c>
      <c r="T427" s="5">
        <v>52.79</v>
      </c>
      <c r="U427" s="5">
        <v>654</v>
      </c>
      <c r="V427" s="5" t="s">
        <v>172</v>
      </c>
      <c r="W427" s="5">
        <v>571</v>
      </c>
      <c r="X427" s="5" t="s">
        <v>172</v>
      </c>
      <c r="Y427" s="5">
        <v>149</v>
      </c>
      <c r="Z427" s="5" t="s">
        <v>172</v>
      </c>
      <c r="AA427" s="5">
        <v>251</v>
      </c>
      <c r="AB427" s="5" t="s">
        <v>172</v>
      </c>
      <c r="AC427" s="5">
        <v>0</v>
      </c>
      <c r="AD427" s="5" t="s">
        <v>172</v>
      </c>
      <c r="AE427" s="5"/>
      <c r="AF427" s="5"/>
      <c r="AG427" s="5"/>
      <c r="AH427" s="5"/>
      <c r="AI427" s="5"/>
      <c r="AJ427" s="5"/>
    </row>
    <row r="428" spans="1:36">
      <c r="A428" s="5" t="s">
        <v>8064</v>
      </c>
      <c r="B428" s="5" t="s">
        <v>7116</v>
      </c>
      <c r="C428" s="5">
        <v>832</v>
      </c>
      <c r="D428" s="5">
        <v>423</v>
      </c>
      <c r="E428" s="5">
        <v>14</v>
      </c>
      <c r="F428" s="5">
        <v>0</v>
      </c>
      <c r="G428" s="5">
        <v>0</v>
      </c>
      <c r="H428" s="5">
        <v>0</v>
      </c>
      <c r="I428" s="5">
        <v>1174656</v>
      </c>
      <c r="J428" s="5">
        <v>925490</v>
      </c>
      <c r="K428" s="5">
        <v>90575</v>
      </c>
      <c r="L428" s="5">
        <v>0</v>
      </c>
      <c r="M428" s="5">
        <v>0</v>
      </c>
      <c r="N428" s="5">
        <v>0</v>
      </c>
      <c r="O428" s="5">
        <v>688</v>
      </c>
      <c r="P428" s="5">
        <v>9655</v>
      </c>
      <c r="Q428" s="5">
        <v>1118403</v>
      </c>
      <c r="R428" s="5">
        <v>1139633</v>
      </c>
      <c r="S428" s="5">
        <v>52.69</v>
      </c>
      <c r="T428" s="5">
        <v>52.79</v>
      </c>
      <c r="U428" s="5">
        <v>2070</v>
      </c>
      <c r="V428" s="5">
        <v>2049</v>
      </c>
      <c r="W428" s="5">
        <v>1249</v>
      </c>
      <c r="X428" s="5">
        <v>1195</v>
      </c>
      <c r="Y428" s="5">
        <v>172</v>
      </c>
      <c r="Z428" s="5">
        <v>177</v>
      </c>
      <c r="AA428" s="5">
        <v>345</v>
      </c>
      <c r="AB428" s="5">
        <v>358</v>
      </c>
      <c r="AC428" s="5">
        <v>0</v>
      </c>
      <c r="AD428" s="5" t="s">
        <v>172</v>
      </c>
      <c r="AE428" s="5"/>
      <c r="AF428" s="5"/>
      <c r="AG428" s="5"/>
      <c r="AH428" s="5"/>
      <c r="AI428" s="5"/>
      <c r="AJ428" s="5"/>
    </row>
    <row r="429" spans="1:36">
      <c r="A429" s="5" t="s">
        <v>8058</v>
      </c>
      <c r="B429" s="5" t="s">
        <v>7110</v>
      </c>
      <c r="C429" s="5">
        <v>1413</v>
      </c>
      <c r="D429" s="5">
        <v>59</v>
      </c>
      <c r="E429" s="5">
        <v>0</v>
      </c>
      <c r="F429" s="5">
        <v>0</v>
      </c>
      <c r="G429" s="5">
        <v>0</v>
      </c>
      <c r="H429" s="5">
        <v>0</v>
      </c>
      <c r="I429" s="5">
        <v>745113</v>
      </c>
      <c r="J429" s="5">
        <v>75665</v>
      </c>
      <c r="K429" s="5">
        <v>0</v>
      </c>
      <c r="L429" s="5">
        <v>0</v>
      </c>
      <c r="M429" s="5">
        <v>0</v>
      </c>
      <c r="N429" s="5">
        <v>0</v>
      </c>
      <c r="O429" s="5">
        <v>593</v>
      </c>
      <c r="P429" s="5">
        <v>2222</v>
      </c>
      <c r="Q429" s="5">
        <v>429611</v>
      </c>
      <c r="R429" s="5">
        <v>1139633</v>
      </c>
      <c r="S429" s="5">
        <v>52.64</v>
      </c>
      <c r="T429" s="5">
        <v>52.79</v>
      </c>
      <c r="U429" s="5">
        <v>704</v>
      </c>
      <c r="V429" s="5" t="s">
        <v>172</v>
      </c>
      <c r="W429" s="5">
        <v>590</v>
      </c>
      <c r="X429" s="5" t="s">
        <v>172</v>
      </c>
      <c r="Y429" s="5">
        <v>229</v>
      </c>
      <c r="Z429" s="5" t="s">
        <v>172</v>
      </c>
      <c r="AA429" s="5">
        <v>396</v>
      </c>
      <c r="AB429" s="5" t="s">
        <v>172</v>
      </c>
      <c r="AC429" s="5">
        <v>0</v>
      </c>
      <c r="AD429" s="5" t="s">
        <v>172</v>
      </c>
      <c r="AE429" s="5"/>
      <c r="AF429" s="5"/>
      <c r="AG429" s="5"/>
      <c r="AH429" s="5"/>
      <c r="AI429" s="5"/>
      <c r="AJ429" s="5"/>
    </row>
    <row r="430" spans="1:36">
      <c r="A430" s="5" t="s">
        <v>8059</v>
      </c>
      <c r="B430" s="5" t="s">
        <v>7111</v>
      </c>
      <c r="C430" s="5">
        <v>1285</v>
      </c>
      <c r="D430" s="5">
        <v>47</v>
      </c>
      <c r="E430" s="5">
        <v>0</v>
      </c>
      <c r="F430" s="5">
        <v>0</v>
      </c>
      <c r="G430" s="5">
        <v>0</v>
      </c>
      <c r="H430" s="5">
        <v>0</v>
      </c>
      <c r="I430" s="5">
        <v>645451</v>
      </c>
      <c r="J430" s="5">
        <v>58036</v>
      </c>
      <c r="K430" s="5">
        <v>0</v>
      </c>
      <c r="L430" s="5">
        <v>0</v>
      </c>
      <c r="M430" s="5">
        <v>0</v>
      </c>
      <c r="N430" s="5">
        <v>0</v>
      </c>
      <c r="O430" s="5">
        <v>466</v>
      </c>
      <c r="P430" s="5">
        <v>2067</v>
      </c>
      <c r="Q430" s="5">
        <v>329991</v>
      </c>
      <c r="R430" s="5">
        <v>1139633</v>
      </c>
      <c r="S430" s="5">
        <v>53.64</v>
      </c>
      <c r="T430" s="5">
        <v>52.79</v>
      </c>
      <c r="U430" s="5">
        <v>688</v>
      </c>
      <c r="V430" s="5" t="s">
        <v>172</v>
      </c>
      <c r="W430" s="5">
        <v>571</v>
      </c>
      <c r="X430" s="5" t="s">
        <v>172</v>
      </c>
      <c r="Y430" s="5">
        <v>179</v>
      </c>
      <c r="Z430" s="5" t="s">
        <v>172</v>
      </c>
      <c r="AA430" s="5">
        <v>311</v>
      </c>
      <c r="AB430" s="5" t="s">
        <v>172</v>
      </c>
      <c r="AC430" s="5">
        <v>0</v>
      </c>
      <c r="AD430" s="5" t="s">
        <v>172</v>
      </c>
      <c r="AE430" s="5"/>
      <c r="AF430" s="5"/>
      <c r="AG430" s="5"/>
      <c r="AH430" s="5"/>
      <c r="AI430" s="5"/>
      <c r="AJ430" s="5"/>
    </row>
    <row r="431" spans="1:36">
      <c r="A431" s="5" t="s">
        <v>8060</v>
      </c>
      <c r="B431" s="5" t="s">
        <v>7112</v>
      </c>
      <c r="C431" s="5">
        <v>1294</v>
      </c>
      <c r="D431" s="5">
        <v>62</v>
      </c>
      <c r="E431" s="5">
        <v>0</v>
      </c>
      <c r="F431" s="5">
        <v>0</v>
      </c>
      <c r="G431" s="5">
        <v>0</v>
      </c>
      <c r="H431" s="5">
        <v>0</v>
      </c>
      <c r="I431" s="5">
        <v>688676</v>
      </c>
      <c r="J431" s="5">
        <v>76242</v>
      </c>
      <c r="K431" s="5">
        <v>0</v>
      </c>
      <c r="L431" s="5">
        <v>0</v>
      </c>
      <c r="M431" s="5">
        <v>0</v>
      </c>
      <c r="N431" s="5">
        <v>0</v>
      </c>
      <c r="O431" s="5">
        <v>525</v>
      </c>
      <c r="P431" s="5">
        <v>2869</v>
      </c>
      <c r="Q431" s="5">
        <v>390696</v>
      </c>
      <c r="R431" s="5">
        <v>1139633</v>
      </c>
      <c r="S431" s="5">
        <v>52.31</v>
      </c>
      <c r="T431" s="5">
        <v>52.79</v>
      </c>
      <c r="U431" s="5">
        <v>743</v>
      </c>
      <c r="V431" s="5" t="s">
        <v>172</v>
      </c>
      <c r="W431" s="5">
        <v>607</v>
      </c>
      <c r="X431" s="5" t="s">
        <v>172</v>
      </c>
      <c r="Y431" s="5">
        <v>202</v>
      </c>
      <c r="Z431" s="5" t="s">
        <v>172</v>
      </c>
      <c r="AA431" s="5">
        <v>348</v>
      </c>
      <c r="AB431" s="5" t="s">
        <v>172</v>
      </c>
      <c r="AC431" s="5">
        <v>0</v>
      </c>
      <c r="AD431" s="5" t="s">
        <v>172</v>
      </c>
      <c r="AE431" s="5"/>
      <c r="AF431" s="5"/>
      <c r="AG431" s="5"/>
      <c r="AH431" s="5"/>
      <c r="AI431" s="5"/>
      <c r="AJ431" s="5"/>
    </row>
    <row r="432" spans="1:36">
      <c r="A432" s="5" t="s">
        <v>8061</v>
      </c>
      <c r="B432" s="5" t="s">
        <v>7113</v>
      </c>
      <c r="C432" s="5">
        <v>805</v>
      </c>
      <c r="D432" s="5">
        <v>7</v>
      </c>
      <c r="E432" s="5">
        <v>0</v>
      </c>
      <c r="F432" s="5">
        <v>0</v>
      </c>
      <c r="G432" s="5">
        <v>0</v>
      </c>
      <c r="H432" s="5">
        <v>0</v>
      </c>
      <c r="I432" s="5">
        <v>357860</v>
      </c>
      <c r="J432" s="5">
        <v>8248</v>
      </c>
      <c r="K432" s="5">
        <v>0</v>
      </c>
      <c r="L432" s="5">
        <v>0</v>
      </c>
      <c r="M432" s="5">
        <v>0</v>
      </c>
      <c r="N432" s="5">
        <v>0</v>
      </c>
      <c r="O432" s="5">
        <v>198</v>
      </c>
      <c r="P432" s="5">
        <v>1333</v>
      </c>
      <c r="Q432" s="5">
        <v>129596</v>
      </c>
      <c r="R432" s="5">
        <v>1139633</v>
      </c>
      <c r="S432" s="5">
        <v>52.5</v>
      </c>
      <c r="T432" s="5">
        <v>52.79</v>
      </c>
      <c r="U432" s="5">
        <v>648</v>
      </c>
      <c r="V432" s="5" t="s">
        <v>172</v>
      </c>
      <c r="W432" s="5">
        <v>553</v>
      </c>
      <c r="X432" s="5" t="s">
        <v>172</v>
      </c>
      <c r="Y432" s="5">
        <v>82</v>
      </c>
      <c r="Z432" s="5" t="s">
        <v>172</v>
      </c>
      <c r="AA432" s="5">
        <v>137</v>
      </c>
      <c r="AB432" s="5" t="s">
        <v>172</v>
      </c>
      <c r="AC432" s="5">
        <v>0</v>
      </c>
      <c r="AD432" s="5" t="s">
        <v>172</v>
      </c>
      <c r="AE432" s="5"/>
      <c r="AF432" s="5"/>
      <c r="AG432" s="5"/>
      <c r="AH432" s="5"/>
      <c r="AI432" s="5"/>
      <c r="AJ432" s="5"/>
    </row>
    <row r="433" spans="1:36">
      <c r="A433" s="5" t="s">
        <v>8062</v>
      </c>
      <c r="B433" s="5" t="s">
        <v>7114</v>
      </c>
      <c r="C433" s="5">
        <v>1228</v>
      </c>
      <c r="D433" s="5">
        <v>24</v>
      </c>
      <c r="E433" s="5">
        <v>0</v>
      </c>
      <c r="F433" s="5">
        <v>0</v>
      </c>
      <c r="G433" s="5">
        <v>0</v>
      </c>
      <c r="H433" s="5">
        <v>0</v>
      </c>
      <c r="I433" s="5">
        <v>583671</v>
      </c>
      <c r="J433" s="5">
        <v>28409</v>
      </c>
      <c r="K433" s="5">
        <v>0</v>
      </c>
      <c r="L433" s="5">
        <v>0</v>
      </c>
      <c r="M433" s="5">
        <v>0</v>
      </c>
      <c r="N433" s="5">
        <v>0</v>
      </c>
      <c r="O433" s="5">
        <v>405</v>
      </c>
      <c r="P433" s="5">
        <v>2503</v>
      </c>
      <c r="Q433" s="5">
        <v>271698</v>
      </c>
      <c r="R433" s="5">
        <v>1139633</v>
      </c>
      <c r="S433" s="5">
        <v>53.17</v>
      </c>
      <c r="T433" s="5">
        <v>52.79</v>
      </c>
      <c r="U433" s="5">
        <v>655</v>
      </c>
      <c r="V433" s="5" t="s">
        <v>172</v>
      </c>
      <c r="W433" s="5">
        <v>567</v>
      </c>
      <c r="X433" s="5" t="s">
        <v>172</v>
      </c>
      <c r="Y433" s="5">
        <v>166</v>
      </c>
      <c r="Z433" s="5" t="s">
        <v>172</v>
      </c>
      <c r="AA433" s="5">
        <v>278</v>
      </c>
      <c r="AB433" s="5" t="s">
        <v>172</v>
      </c>
      <c r="AC433" s="5">
        <v>0</v>
      </c>
      <c r="AD433" s="5" t="s">
        <v>172</v>
      </c>
      <c r="AE433" s="5"/>
      <c r="AF433" s="5"/>
      <c r="AG433" s="5"/>
      <c r="AH433" s="5"/>
      <c r="AI433" s="5"/>
      <c r="AJ433" s="5"/>
    </row>
    <row r="434" spans="1:36">
      <c r="A434" s="5" t="s">
        <v>8063</v>
      </c>
      <c r="B434" s="5" t="s">
        <v>7115</v>
      </c>
      <c r="C434" s="5">
        <v>1007</v>
      </c>
      <c r="D434" s="5">
        <v>14</v>
      </c>
      <c r="E434" s="5">
        <v>0</v>
      </c>
      <c r="F434" s="5">
        <v>0</v>
      </c>
      <c r="G434" s="5">
        <v>0</v>
      </c>
      <c r="H434" s="5">
        <v>0</v>
      </c>
      <c r="I434" s="5">
        <v>451556</v>
      </c>
      <c r="J434" s="5">
        <v>16390</v>
      </c>
      <c r="K434" s="5">
        <v>0</v>
      </c>
      <c r="L434" s="5">
        <v>0</v>
      </c>
      <c r="M434" s="5">
        <v>0</v>
      </c>
      <c r="N434" s="5">
        <v>0</v>
      </c>
      <c r="O434" s="5">
        <v>265</v>
      </c>
      <c r="P434" s="5">
        <v>1388</v>
      </c>
      <c r="Q434" s="5">
        <v>173194</v>
      </c>
      <c r="R434" s="5">
        <v>1139633</v>
      </c>
      <c r="S434" s="5">
        <v>53.84</v>
      </c>
      <c r="T434" s="5">
        <v>52.79</v>
      </c>
      <c r="U434" s="5">
        <v>623</v>
      </c>
      <c r="V434" s="5" t="s">
        <v>172</v>
      </c>
      <c r="W434" s="5">
        <v>552</v>
      </c>
      <c r="X434" s="5" t="s">
        <v>172</v>
      </c>
      <c r="Y434" s="5">
        <v>109</v>
      </c>
      <c r="Z434" s="5" t="s">
        <v>172</v>
      </c>
      <c r="AA434" s="5">
        <v>183</v>
      </c>
      <c r="AB434" s="5" t="s">
        <v>172</v>
      </c>
      <c r="AC434" s="5">
        <v>0</v>
      </c>
      <c r="AD434" s="5" t="s">
        <v>172</v>
      </c>
      <c r="AE434" s="5"/>
      <c r="AF434" s="5"/>
      <c r="AG434" s="5"/>
      <c r="AH434" s="5"/>
      <c r="AI434" s="5"/>
      <c r="AJ434" s="5"/>
    </row>
    <row r="435" spans="1:36">
      <c r="A435" s="5" t="s">
        <v>8065</v>
      </c>
      <c r="B435" s="5" t="s">
        <v>7117</v>
      </c>
      <c r="C435" s="5">
        <v>807</v>
      </c>
      <c r="D435" s="5">
        <v>410</v>
      </c>
      <c r="E435" s="5">
        <v>22</v>
      </c>
      <c r="F435" s="5">
        <v>0</v>
      </c>
      <c r="G435" s="5">
        <v>0</v>
      </c>
      <c r="H435" s="5">
        <v>0</v>
      </c>
      <c r="I435" s="5">
        <v>1177548</v>
      </c>
      <c r="J435" s="5">
        <v>938118</v>
      </c>
      <c r="K435" s="5">
        <v>132017</v>
      </c>
      <c r="L435" s="5">
        <v>0</v>
      </c>
      <c r="M435" s="5">
        <v>0</v>
      </c>
      <c r="N435" s="5">
        <v>0</v>
      </c>
      <c r="O435" s="5">
        <v>654</v>
      </c>
      <c r="P435" s="5">
        <v>8593</v>
      </c>
      <c r="Q435" s="5">
        <v>1116757</v>
      </c>
      <c r="R435" s="5">
        <v>1139633</v>
      </c>
      <c r="S435" s="5">
        <v>52.67</v>
      </c>
      <c r="T435" s="5">
        <v>52.79</v>
      </c>
      <c r="U435" s="5">
        <v>2210</v>
      </c>
      <c r="V435" s="5">
        <v>2187</v>
      </c>
      <c r="W435" s="5">
        <v>1291</v>
      </c>
      <c r="X435" s="5">
        <v>1242</v>
      </c>
      <c r="Y435" s="5">
        <v>160</v>
      </c>
      <c r="Z435" s="5">
        <v>165</v>
      </c>
      <c r="AA435" s="5">
        <v>323</v>
      </c>
      <c r="AB435" s="5">
        <v>336</v>
      </c>
      <c r="AC435" s="5">
        <v>0</v>
      </c>
      <c r="AD435" s="5" t="s">
        <v>172</v>
      </c>
      <c r="AE435" s="5"/>
      <c r="AF435" s="5"/>
      <c r="AG435" s="5"/>
      <c r="AH435" s="5"/>
      <c r="AI435" s="5"/>
      <c r="AJ435" s="5"/>
    </row>
    <row r="436" spans="1:36">
      <c r="A436" s="5" t="s">
        <v>8066</v>
      </c>
      <c r="B436" s="5" t="s">
        <v>7118</v>
      </c>
      <c r="C436" s="5">
        <v>1595</v>
      </c>
      <c r="D436" s="5">
        <v>151</v>
      </c>
      <c r="E436" s="5">
        <v>0</v>
      </c>
      <c r="F436" s="5">
        <v>0</v>
      </c>
      <c r="G436" s="5">
        <v>0</v>
      </c>
      <c r="H436" s="5">
        <v>0</v>
      </c>
      <c r="I436" s="5">
        <v>956847</v>
      </c>
      <c r="J436" s="5">
        <v>202313</v>
      </c>
      <c r="K436" s="5">
        <v>0</v>
      </c>
      <c r="L436" s="5">
        <v>0</v>
      </c>
      <c r="M436" s="5">
        <v>0</v>
      </c>
      <c r="N436" s="5">
        <v>0</v>
      </c>
      <c r="O436" s="5">
        <v>800</v>
      </c>
      <c r="P436" s="5">
        <v>2570</v>
      </c>
      <c r="Q436" s="5">
        <v>648148</v>
      </c>
      <c r="R436" s="5">
        <v>1139633</v>
      </c>
      <c r="S436" s="5">
        <v>52.78</v>
      </c>
      <c r="T436" s="5">
        <v>52.79</v>
      </c>
      <c r="U436" s="5">
        <v>811</v>
      </c>
      <c r="V436" s="5">
        <v>564</v>
      </c>
      <c r="W436" s="5">
        <v>641</v>
      </c>
      <c r="X436" s="5" t="s">
        <v>172</v>
      </c>
      <c r="Y436" s="5">
        <v>288</v>
      </c>
      <c r="Z436" s="5">
        <v>653</v>
      </c>
      <c r="AA436" s="5">
        <v>514</v>
      </c>
      <c r="AB436" s="5" t="s">
        <v>172</v>
      </c>
      <c r="AC436" s="5">
        <v>0</v>
      </c>
      <c r="AD436" s="5" t="s">
        <v>172</v>
      </c>
      <c r="AE436" s="5"/>
      <c r="AF436" s="5"/>
      <c r="AG436" s="5"/>
      <c r="AH436" s="5"/>
      <c r="AI436" s="5"/>
      <c r="AJ436" s="5"/>
    </row>
    <row r="437" spans="1:36">
      <c r="A437" s="5" t="s">
        <v>8067</v>
      </c>
      <c r="B437" s="5" t="s">
        <v>7119</v>
      </c>
      <c r="C437" s="5">
        <v>99</v>
      </c>
      <c r="D437" s="5">
        <v>88</v>
      </c>
      <c r="E437" s="5">
        <v>61</v>
      </c>
      <c r="F437" s="5">
        <v>43</v>
      </c>
      <c r="G437" s="5">
        <v>10</v>
      </c>
      <c r="H437" s="5">
        <v>3</v>
      </c>
      <c r="I437" s="5">
        <v>1137449</v>
      </c>
      <c r="J437" s="5">
        <v>1129992</v>
      </c>
      <c r="K437" s="5">
        <v>1054681</v>
      </c>
      <c r="L437" s="5">
        <v>931613</v>
      </c>
      <c r="M437" s="5">
        <v>429510</v>
      </c>
      <c r="N437" s="5">
        <v>159106</v>
      </c>
      <c r="O437" s="5">
        <v>96</v>
      </c>
      <c r="P437" s="5">
        <v>56332</v>
      </c>
      <c r="Q437" s="5">
        <v>1136230</v>
      </c>
      <c r="R437" s="5">
        <v>1139633</v>
      </c>
      <c r="S437" s="5">
        <v>52.76</v>
      </c>
      <c r="T437" s="5">
        <v>52.79</v>
      </c>
      <c r="U437" s="5">
        <v>19367</v>
      </c>
      <c r="V437" s="5">
        <v>19367</v>
      </c>
      <c r="W437" s="5">
        <v>12045</v>
      </c>
      <c r="X437" s="5">
        <v>12045</v>
      </c>
      <c r="Y437" s="5">
        <v>17</v>
      </c>
      <c r="Z437" s="5">
        <v>17</v>
      </c>
      <c r="AA437" s="5">
        <v>36</v>
      </c>
      <c r="AB437" s="5">
        <v>36</v>
      </c>
      <c r="AC437" s="5">
        <v>0</v>
      </c>
      <c r="AD437" s="5" t="s">
        <v>172</v>
      </c>
      <c r="AE437" s="5"/>
      <c r="AF437" s="5"/>
      <c r="AG437" s="5"/>
      <c r="AH437" s="5"/>
      <c r="AI437" s="5"/>
      <c r="AJ437" s="5"/>
    </row>
    <row r="438" spans="1:36">
      <c r="A438" s="5" t="s">
        <v>8068</v>
      </c>
      <c r="B438" s="5" t="s">
        <v>7120</v>
      </c>
      <c r="C438" s="5">
        <v>1380</v>
      </c>
      <c r="D438" s="5">
        <v>39</v>
      </c>
      <c r="E438" s="5">
        <v>0</v>
      </c>
      <c r="F438" s="5">
        <v>0</v>
      </c>
      <c r="G438" s="5">
        <v>0</v>
      </c>
      <c r="H438" s="5">
        <v>0</v>
      </c>
      <c r="I438" s="5">
        <v>691007</v>
      </c>
      <c r="J438" s="5">
        <v>48335</v>
      </c>
      <c r="K438" s="5">
        <v>0</v>
      </c>
      <c r="L438" s="5">
        <v>0</v>
      </c>
      <c r="M438" s="5">
        <v>0</v>
      </c>
      <c r="N438" s="5">
        <v>0</v>
      </c>
      <c r="O438" s="5">
        <v>510</v>
      </c>
      <c r="P438" s="5">
        <v>1690</v>
      </c>
      <c r="Q438" s="5">
        <v>357218</v>
      </c>
      <c r="R438" s="5">
        <v>1139633</v>
      </c>
      <c r="S438" s="5">
        <v>52.99</v>
      </c>
      <c r="T438" s="5">
        <v>52.79</v>
      </c>
      <c r="U438" s="5">
        <v>685</v>
      </c>
      <c r="V438" s="5" t="s">
        <v>172</v>
      </c>
      <c r="W438" s="5">
        <v>581</v>
      </c>
      <c r="X438" s="5" t="s">
        <v>172</v>
      </c>
      <c r="Y438" s="5">
        <v>201</v>
      </c>
      <c r="Z438" s="5" t="s">
        <v>172</v>
      </c>
      <c r="AA438" s="5">
        <v>344</v>
      </c>
      <c r="AB438" s="5" t="s">
        <v>172</v>
      </c>
      <c r="AC438" s="5">
        <v>0</v>
      </c>
      <c r="AD438" s="5" t="s">
        <v>172</v>
      </c>
      <c r="AE438" s="5"/>
      <c r="AF438" s="5"/>
      <c r="AG438" s="5"/>
      <c r="AH438" s="5"/>
      <c r="AI438" s="5"/>
      <c r="AJ438" s="5"/>
    </row>
    <row r="439" spans="1:36">
      <c r="A439" s="5" t="s">
        <v>8069</v>
      </c>
      <c r="B439" s="5" t="s">
        <v>7121</v>
      </c>
      <c r="C439" s="5">
        <v>526</v>
      </c>
      <c r="D439" s="5">
        <v>350</v>
      </c>
      <c r="E439" s="5">
        <v>51</v>
      </c>
      <c r="F439" s="5">
        <v>9</v>
      </c>
      <c r="G439" s="5">
        <v>0</v>
      </c>
      <c r="H439" s="5">
        <v>0</v>
      </c>
      <c r="I439" s="5">
        <v>1170653</v>
      </c>
      <c r="J439" s="5">
        <v>1063602</v>
      </c>
      <c r="K439" s="5">
        <v>382383</v>
      </c>
      <c r="L439" s="5">
        <v>109358</v>
      </c>
      <c r="M439" s="5">
        <v>0</v>
      </c>
      <c r="N439" s="5">
        <v>0</v>
      </c>
      <c r="O439" s="5">
        <v>469</v>
      </c>
      <c r="P439" s="5">
        <v>19866</v>
      </c>
      <c r="Q439" s="5">
        <v>1148423</v>
      </c>
      <c r="R439" s="5">
        <v>1139633</v>
      </c>
      <c r="S439" s="5">
        <v>52.73</v>
      </c>
      <c r="T439" s="5">
        <v>52.79</v>
      </c>
      <c r="U439" s="5">
        <v>3415</v>
      </c>
      <c r="V439" s="5">
        <v>3424</v>
      </c>
      <c r="W439" s="5">
        <v>1919</v>
      </c>
      <c r="X439" s="5">
        <v>1952</v>
      </c>
      <c r="Y439" s="5">
        <v>99</v>
      </c>
      <c r="Z439" s="5">
        <v>98</v>
      </c>
      <c r="AA439" s="5">
        <v>212</v>
      </c>
      <c r="AB439" s="5">
        <v>209</v>
      </c>
      <c r="AC439" s="5">
        <v>0</v>
      </c>
      <c r="AD439" s="5" t="s">
        <v>172</v>
      </c>
      <c r="AE439" s="5"/>
      <c r="AF439" s="5"/>
      <c r="AG439" s="5"/>
      <c r="AH439" s="5"/>
      <c r="AI439" s="5"/>
      <c r="AJ439" s="5"/>
    </row>
    <row r="440" spans="1:36">
      <c r="A440" s="5" t="s">
        <v>8080</v>
      </c>
      <c r="B440" s="5" t="s">
        <v>8624</v>
      </c>
      <c r="C440" s="5">
        <v>995</v>
      </c>
      <c r="D440" s="5">
        <v>452</v>
      </c>
      <c r="E440" s="5">
        <v>8</v>
      </c>
      <c r="F440" s="5">
        <v>1</v>
      </c>
      <c r="G440" s="5">
        <v>0</v>
      </c>
      <c r="H440" s="5">
        <v>0</v>
      </c>
      <c r="I440" s="5">
        <v>1173726</v>
      </c>
      <c r="J440" s="5">
        <v>851424</v>
      </c>
      <c r="K440" s="5">
        <v>51342</v>
      </c>
      <c r="L440" s="5">
        <v>10225</v>
      </c>
      <c r="M440" s="5">
        <v>0</v>
      </c>
      <c r="N440" s="5">
        <v>0</v>
      </c>
      <c r="O440" s="5">
        <v>775</v>
      </c>
      <c r="P440" s="5">
        <v>10225</v>
      </c>
      <c r="Q440" s="5">
        <v>1087424</v>
      </c>
      <c r="R440" s="5">
        <v>1139633</v>
      </c>
      <c r="S440" s="5">
        <v>52.7</v>
      </c>
      <c r="T440" s="5">
        <v>52.79</v>
      </c>
      <c r="U440" s="5">
        <v>1656</v>
      </c>
      <c r="V440" s="5">
        <v>1571</v>
      </c>
      <c r="W440" s="5">
        <v>1072</v>
      </c>
      <c r="X440" s="5">
        <v>997</v>
      </c>
      <c r="Y440" s="5">
        <v>211</v>
      </c>
      <c r="Z440" s="5">
        <v>228</v>
      </c>
      <c r="AA440" s="5">
        <v>418</v>
      </c>
      <c r="AB440" s="5">
        <v>456</v>
      </c>
      <c r="AC440" s="5">
        <v>0</v>
      </c>
      <c r="AD440" s="5" t="s">
        <v>172</v>
      </c>
      <c r="AE440" s="5"/>
      <c r="AF440" s="5"/>
      <c r="AG440" s="5"/>
      <c r="AH440" s="5"/>
      <c r="AI440" s="5"/>
      <c r="AJ440" s="5"/>
    </row>
    <row r="441" spans="1:36">
      <c r="A441" s="5" t="s">
        <v>8070</v>
      </c>
      <c r="B441" s="5" t="s">
        <v>7122</v>
      </c>
      <c r="C441" s="5">
        <v>1243</v>
      </c>
      <c r="D441" s="5">
        <v>404</v>
      </c>
      <c r="E441" s="5">
        <v>2</v>
      </c>
      <c r="F441" s="5">
        <v>0</v>
      </c>
      <c r="G441" s="5">
        <v>0</v>
      </c>
      <c r="H441" s="5">
        <v>0</v>
      </c>
      <c r="I441" s="5">
        <v>1141002</v>
      </c>
      <c r="J441" s="5">
        <v>657509</v>
      </c>
      <c r="K441" s="5">
        <v>12054</v>
      </c>
      <c r="L441" s="5">
        <v>0</v>
      </c>
      <c r="M441" s="5">
        <v>0</v>
      </c>
      <c r="N441" s="5">
        <v>0</v>
      </c>
      <c r="O441" s="5">
        <v>878</v>
      </c>
      <c r="P441" s="5">
        <v>6934</v>
      </c>
      <c r="Q441" s="5">
        <v>997167</v>
      </c>
      <c r="R441" s="5">
        <v>1139633</v>
      </c>
      <c r="S441" s="5">
        <v>52.71</v>
      </c>
      <c r="T441" s="5">
        <v>52.79</v>
      </c>
      <c r="U441" s="5">
        <v>1277</v>
      </c>
      <c r="V441" s="5">
        <v>1142</v>
      </c>
      <c r="W441" s="5">
        <v>854</v>
      </c>
      <c r="X441" s="5">
        <v>703</v>
      </c>
      <c r="Y441" s="5">
        <v>263</v>
      </c>
      <c r="Z441" s="5">
        <v>322</v>
      </c>
      <c r="AA441" s="5">
        <v>503</v>
      </c>
      <c r="AB441" s="5">
        <v>640</v>
      </c>
      <c r="AC441" s="5">
        <v>0</v>
      </c>
      <c r="AD441" s="5" t="s">
        <v>172</v>
      </c>
      <c r="AE441" s="5"/>
      <c r="AF441" s="5"/>
      <c r="AG441" s="5"/>
      <c r="AH441" s="5"/>
      <c r="AI441" s="5"/>
      <c r="AJ441" s="5"/>
    </row>
    <row r="442" spans="1:36">
      <c r="A442" s="5" t="s">
        <v>8071</v>
      </c>
      <c r="B442" s="5" t="s">
        <v>7123</v>
      </c>
      <c r="C442" s="5">
        <v>690</v>
      </c>
      <c r="D442" s="5">
        <v>420</v>
      </c>
      <c r="E442" s="5">
        <v>26</v>
      </c>
      <c r="F442" s="5">
        <v>1</v>
      </c>
      <c r="G442" s="5">
        <v>0</v>
      </c>
      <c r="H442" s="5">
        <v>0</v>
      </c>
      <c r="I442" s="5">
        <v>1167364</v>
      </c>
      <c r="J442" s="5">
        <v>1002427</v>
      </c>
      <c r="K442" s="5">
        <v>173501</v>
      </c>
      <c r="L442" s="5">
        <v>10023</v>
      </c>
      <c r="M442" s="5">
        <v>0</v>
      </c>
      <c r="N442" s="5">
        <v>0</v>
      </c>
      <c r="O442" s="5">
        <v>593</v>
      </c>
      <c r="P442" s="5">
        <v>10023</v>
      </c>
      <c r="Q442" s="5">
        <v>1129411</v>
      </c>
      <c r="R442" s="5">
        <v>1139633</v>
      </c>
      <c r="S442" s="5">
        <v>52.77</v>
      </c>
      <c r="T442" s="5">
        <v>52.79</v>
      </c>
      <c r="U442" s="5">
        <v>2516</v>
      </c>
      <c r="V442" s="5">
        <v>2506</v>
      </c>
      <c r="W442" s="5">
        <v>1419</v>
      </c>
      <c r="X442" s="5">
        <v>1396</v>
      </c>
      <c r="Y442" s="5">
        <v>141</v>
      </c>
      <c r="Z442" s="5">
        <v>143</v>
      </c>
      <c r="AA442" s="5">
        <v>290</v>
      </c>
      <c r="AB442" s="5">
        <v>295</v>
      </c>
      <c r="AC442" s="5">
        <v>0</v>
      </c>
      <c r="AD442" s="5" t="s">
        <v>172</v>
      </c>
      <c r="AE442" s="5"/>
      <c r="AF442" s="5"/>
      <c r="AG442" s="5"/>
      <c r="AH442" s="5"/>
      <c r="AI442" s="5"/>
      <c r="AJ442" s="5"/>
    </row>
    <row r="443" spans="1:36">
      <c r="A443" s="5" t="s">
        <v>8072</v>
      </c>
      <c r="B443" s="5" t="s">
        <v>7124</v>
      </c>
      <c r="C443" s="5">
        <v>889</v>
      </c>
      <c r="D443" s="5">
        <v>424</v>
      </c>
      <c r="E443" s="5">
        <v>17</v>
      </c>
      <c r="F443" s="5">
        <v>0</v>
      </c>
      <c r="G443" s="5">
        <v>0</v>
      </c>
      <c r="H443" s="5">
        <v>0</v>
      </c>
      <c r="I443" s="5">
        <v>1175082</v>
      </c>
      <c r="J443" s="5">
        <v>906806</v>
      </c>
      <c r="K443" s="5">
        <v>112326</v>
      </c>
      <c r="L443" s="5">
        <v>0</v>
      </c>
      <c r="M443" s="5">
        <v>0</v>
      </c>
      <c r="N443" s="5">
        <v>0</v>
      </c>
      <c r="O443" s="5">
        <v>689</v>
      </c>
      <c r="P443" s="5">
        <v>9832</v>
      </c>
      <c r="Q443" s="5">
        <v>1096201</v>
      </c>
      <c r="R443" s="5">
        <v>1139633</v>
      </c>
      <c r="S443" s="5">
        <v>52.66</v>
      </c>
      <c r="T443" s="5">
        <v>52.79</v>
      </c>
      <c r="U443" s="5">
        <v>1971</v>
      </c>
      <c r="V443" s="5">
        <v>1865</v>
      </c>
      <c r="W443" s="5">
        <v>1234</v>
      </c>
      <c r="X443" s="5">
        <v>1133</v>
      </c>
      <c r="Y443" s="5">
        <v>173</v>
      </c>
      <c r="Z443" s="5">
        <v>184</v>
      </c>
      <c r="AA443" s="5">
        <v>348</v>
      </c>
      <c r="AB443" s="5">
        <v>376</v>
      </c>
      <c r="AC443" s="5">
        <v>0</v>
      </c>
      <c r="AD443" s="5" t="s">
        <v>172</v>
      </c>
      <c r="AE443" s="5"/>
      <c r="AF443" s="5"/>
      <c r="AG443" s="5"/>
      <c r="AH443" s="5"/>
      <c r="AI443" s="5"/>
      <c r="AJ443" s="5"/>
    </row>
    <row r="444" spans="1:36">
      <c r="A444" s="5" t="s">
        <v>8073</v>
      </c>
      <c r="B444" s="5" t="s">
        <v>7125</v>
      </c>
      <c r="C444" s="5">
        <v>864</v>
      </c>
      <c r="D444" s="5">
        <v>462</v>
      </c>
      <c r="E444" s="5">
        <v>7</v>
      </c>
      <c r="F444" s="5">
        <v>0</v>
      </c>
      <c r="G444" s="5">
        <v>0</v>
      </c>
      <c r="H444" s="5">
        <v>0</v>
      </c>
      <c r="I444" s="5">
        <v>1179946</v>
      </c>
      <c r="J444" s="5">
        <v>937006</v>
      </c>
      <c r="K444" s="5">
        <v>47469</v>
      </c>
      <c r="L444" s="5">
        <v>0</v>
      </c>
      <c r="M444" s="5">
        <v>0</v>
      </c>
      <c r="N444" s="5">
        <v>0</v>
      </c>
      <c r="O444" s="5">
        <v>716</v>
      </c>
      <c r="P444" s="5">
        <v>8155</v>
      </c>
      <c r="Q444" s="5">
        <v>1121413</v>
      </c>
      <c r="R444" s="5">
        <v>1139633</v>
      </c>
      <c r="S444" s="5">
        <v>52.67</v>
      </c>
      <c r="T444" s="5">
        <v>52.79</v>
      </c>
      <c r="U444" s="5">
        <v>1877</v>
      </c>
      <c r="V444" s="5">
        <v>1865</v>
      </c>
      <c r="W444" s="5">
        <v>1211</v>
      </c>
      <c r="X444" s="5">
        <v>1176</v>
      </c>
      <c r="Y444" s="5">
        <v>190</v>
      </c>
      <c r="Z444" s="5">
        <v>195</v>
      </c>
      <c r="AA444" s="5">
        <v>376</v>
      </c>
      <c r="AB444" s="5">
        <v>387</v>
      </c>
      <c r="AC444" s="5">
        <v>0</v>
      </c>
      <c r="AD444" s="5" t="s">
        <v>172</v>
      </c>
      <c r="AE444" s="5"/>
      <c r="AF444" s="5"/>
      <c r="AG444" s="5"/>
      <c r="AH444" s="5"/>
      <c r="AI444" s="5"/>
      <c r="AJ444" s="5"/>
    </row>
    <row r="445" spans="1:36">
      <c r="A445" s="5" t="s">
        <v>8074</v>
      </c>
      <c r="B445" s="5" t="s">
        <v>7126</v>
      </c>
      <c r="C445" s="5">
        <v>1582</v>
      </c>
      <c r="D445" s="5">
        <v>156</v>
      </c>
      <c r="E445" s="5">
        <v>0</v>
      </c>
      <c r="F445" s="5">
        <v>0</v>
      </c>
      <c r="G445" s="5">
        <v>0</v>
      </c>
      <c r="H445" s="5">
        <v>0</v>
      </c>
      <c r="I445" s="5">
        <v>946602</v>
      </c>
      <c r="J445" s="5">
        <v>204930</v>
      </c>
      <c r="K445" s="5">
        <v>0</v>
      </c>
      <c r="L445" s="5">
        <v>0</v>
      </c>
      <c r="M445" s="5">
        <v>0</v>
      </c>
      <c r="N445" s="5">
        <v>0</v>
      </c>
      <c r="O445" s="5">
        <v>795</v>
      </c>
      <c r="P445" s="5">
        <v>2655</v>
      </c>
      <c r="Q445" s="5">
        <v>642542</v>
      </c>
      <c r="R445" s="5">
        <v>1139633</v>
      </c>
      <c r="S445" s="5">
        <v>52.62</v>
      </c>
      <c r="T445" s="5">
        <v>52.79</v>
      </c>
      <c r="U445" s="5">
        <v>813</v>
      </c>
      <c r="V445" s="5">
        <v>559</v>
      </c>
      <c r="W445" s="5">
        <v>631</v>
      </c>
      <c r="X445" s="5" t="s">
        <v>172</v>
      </c>
      <c r="Y445" s="5">
        <v>286</v>
      </c>
      <c r="Z445" s="5">
        <v>658</v>
      </c>
      <c r="AA445" s="5">
        <v>510</v>
      </c>
      <c r="AB445" s="5" t="s">
        <v>172</v>
      </c>
      <c r="AC445" s="5">
        <v>0</v>
      </c>
      <c r="AD445" s="5" t="s">
        <v>172</v>
      </c>
      <c r="AE445" s="5"/>
      <c r="AF445" s="5"/>
      <c r="AG445" s="5"/>
      <c r="AH445" s="5"/>
      <c r="AI445" s="5"/>
      <c r="AJ445" s="5"/>
    </row>
    <row r="446" spans="1:36">
      <c r="A446" s="5" t="s">
        <v>8075</v>
      </c>
      <c r="B446" s="5" t="s">
        <v>7127</v>
      </c>
      <c r="C446" s="5">
        <v>1314</v>
      </c>
      <c r="D446" s="5">
        <v>357</v>
      </c>
      <c r="E446" s="5">
        <v>0</v>
      </c>
      <c r="F446" s="5">
        <v>0</v>
      </c>
      <c r="G446" s="5">
        <v>0</v>
      </c>
      <c r="H446" s="5">
        <v>0</v>
      </c>
      <c r="I446" s="5">
        <v>1093528</v>
      </c>
      <c r="J446" s="5">
        <v>542726</v>
      </c>
      <c r="K446" s="5">
        <v>0</v>
      </c>
      <c r="L446" s="5">
        <v>0</v>
      </c>
      <c r="M446" s="5">
        <v>0</v>
      </c>
      <c r="N446" s="5">
        <v>0</v>
      </c>
      <c r="O446" s="5">
        <v>899</v>
      </c>
      <c r="P446" s="5">
        <v>4662</v>
      </c>
      <c r="Q446" s="5">
        <v>929331</v>
      </c>
      <c r="R446" s="5">
        <v>1139633</v>
      </c>
      <c r="S446" s="5">
        <v>52.98</v>
      </c>
      <c r="T446" s="5">
        <v>52.79</v>
      </c>
      <c r="U446" s="5">
        <v>1117</v>
      </c>
      <c r="V446" s="5">
        <v>962</v>
      </c>
      <c r="W446" s="5">
        <v>791</v>
      </c>
      <c r="X446" s="5">
        <v>583</v>
      </c>
      <c r="Y446" s="5">
        <v>284</v>
      </c>
      <c r="Z446" s="5">
        <v>385</v>
      </c>
      <c r="AA446" s="5">
        <v>530</v>
      </c>
      <c r="AB446" s="5">
        <v>762</v>
      </c>
      <c r="AC446" s="5">
        <v>0</v>
      </c>
      <c r="AD446" s="5" t="s">
        <v>172</v>
      </c>
      <c r="AE446" s="5"/>
      <c r="AF446" s="5"/>
      <c r="AG446" s="5"/>
      <c r="AH446" s="5"/>
      <c r="AI446" s="5"/>
      <c r="AJ446" s="5"/>
    </row>
    <row r="447" spans="1:36">
      <c r="A447" s="5" t="s">
        <v>8076</v>
      </c>
      <c r="B447" s="5" t="s">
        <v>7128</v>
      </c>
      <c r="C447" s="5">
        <v>1210</v>
      </c>
      <c r="D447" s="5">
        <v>403</v>
      </c>
      <c r="E447" s="5">
        <v>0</v>
      </c>
      <c r="F447" s="5">
        <v>0</v>
      </c>
      <c r="G447" s="5">
        <v>0</v>
      </c>
      <c r="H447" s="5">
        <v>0</v>
      </c>
      <c r="I447" s="5">
        <v>1152440</v>
      </c>
      <c r="J447" s="5">
        <v>677525</v>
      </c>
      <c r="K447" s="5">
        <v>0</v>
      </c>
      <c r="L447" s="5">
        <v>0</v>
      </c>
      <c r="M447" s="5">
        <v>0</v>
      </c>
      <c r="N447" s="5">
        <v>0</v>
      </c>
      <c r="O447" s="5">
        <v>902</v>
      </c>
      <c r="P447" s="5">
        <v>4701</v>
      </c>
      <c r="Q447" s="5">
        <v>1031373</v>
      </c>
      <c r="R447" s="5">
        <v>1139633</v>
      </c>
      <c r="S447" s="5">
        <v>52.8</v>
      </c>
      <c r="T447" s="5">
        <v>52.79</v>
      </c>
      <c r="U447" s="5">
        <v>1288</v>
      </c>
      <c r="V447" s="5">
        <v>1201</v>
      </c>
      <c r="W447" s="5">
        <v>846</v>
      </c>
      <c r="X447" s="5">
        <v>726</v>
      </c>
      <c r="Y447" s="5">
        <v>261</v>
      </c>
      <c r="Z447" s="5">
        <v>305</v>
      </c>
      <c r="AA447" s="5">
        <v>508</v>
      </c>
      <c r="AB447" s="5">
        <v>612</v>
      </c>
      <c r="AC447" s="5">
        <v>0</v>
      </c>
      <c r="AD447" s="5" t="s">
        <v>172</v>
      </c>
      <c r="AE447" s="5"/>
      <c r="AF447" s="5"/>
      <c r="AG447" s="5"/>
      <c r="AH447" s="5"/>
      <c r="AI447" s="5"/>
      <c r="AJ447" s="5"/>
    </row>
    <row r="448" spans="1:36">
      <c r="A448" s="5" t="s">
        <v>8077</v>
      </c>
      <c r="B448" s="5" t="s">
        <v>7129</v>
      </c>
      <c r="C448" s="5">
        <v>1473</v>
      </c>
      <c r="D448" s="5">
        <v>79</v>
      </c>
      <c r="E448" s="5">
        <v>0</v>
      </c>
      <c r="F448" s="5">
        <v>0</v>
      </c>
      <c r="G448" s="5">
        <v>0</v>
      </c>
      <c r="H448" s="5">
        <v>0</v>
      </c>
      <c r="I448" s="5">
        <v>791408</v>
      </c>
      <c r="J448" s="5">
        <v>99503</v>
      </c>
      <c r="K448" s="5">
        <v>0</v>
      </c>
      <c r="L448" s="5">
        <v>0</v>
      </c>
      <c r="M448" s="5">
        <v>0</v>
      </c>
      <c r="N448" s="5">
        <v>0</v>
      </c>
      <c r="O448" s="5">
        <v>626</v>
      </c>
      <c r="P448" s="5">
        <v>2660</v>
      </c>
      <c r="Q448" s="5">
        <v>466137</v>
      </c>
      <c r="R448" s="5">
        <v>1139633</v>
      </c>
      <c r="S448" s="5">
        <v>53.29</v>
      </c>
      <c r="T448" s="5">
        <v>52.79</v>
      </c>
      <c r="U448" s="5">
        <v>734</v>
      </c>
      <c r="V448" s="5" t="s">
        <v>172</v>
      </c>
      <c r="W448" s="5">
        <v>605</v>
      </c>
      <c r="X448" s="5" t="s">
        <v>172</v>
      </c>
      <c r="Y448" s="5">
        <v>239</v>
      </c>
      <c r="Z448" s="5" t="s">
        <v>172</v>
      </c>
      <c r="AA448" s="5">
        <v>415</v>
      </c>
      <c r="AB448" s="5" t="s">
        <v>172</v>
      </c>
      <c r="AC448" s="5">
        <v>0</v>
      </c>
      <c r="AD448" s="5" t="s">
        <v>172</v>
      </c>
      <c r="AE448" s="5"/>
      <c r="AF448" s="5"/>
      <c r="AG448" s="5"/>
      <c r="AH448" s="5"/>
      <c r="AI448" s="5"/>
      <c r="AJ448" s="5"/>
    </row>
    <row r="449" spans="1:36">
      <c r="A449" s="5" t="s">
        <v>8078</v>
      </c>
      <c r="B449" s="5" t="s">
        <v>7130</v>
      </c>
      <c r="C449" s="5">
        <v>961</v>
      </c>
      <c r="D449" s="5">
        <v>9</v>
      </c>
      <c r="E449" s="5">
        <v>0</v>
      </c>
      <c r="F449" s="5">
        <v>0</v>
      </c>
      <c r="G449" s="5">
        <v>0</v>
      </c>
      <c r="H449" s="5">
        <v>0</v>
      </c>
      <c r="I449" s="5">
        <v>431114</v>
      </c>
      <c r="J449" s="5">
        <v>10660</v>
      </c>
      <c r="K449" s="5">
        <v>0</v>
      </c>
      <c r="L449" s="5">
        <v>0</v>
      </c>
      <c r="M449" s="5">
        <v>0</v>
      </c>
      <c r="N449" s="5">
        <v>0</v>
      </c>
      <c r="O449" s="5">
        <v>259</v>
      </c>
      <c r="P449" s="5">
        <v>1657</v>
      </c>
      <c r="Q449" s="5">
        <v>167537</v>
      </c>
      <c r="R449" s="5">
        <v>1139633</v>
      </c>
      <c r="S449" s="5">
        <v>52.27</v>
      </c>
      <c r="T449" s="5">
        <v>52.79</v>
      </c>
      <c r="U449" s="5">
        <v>625</v>
      </c>
      <c r="V449" s="5" t="s">
        <v>172</v>
      </c>
      <c r="W449" s="5">
        <v>553</v>
      </c>
      <c r="X449" s="5" t="s">
        <v>172</v>
      </c>
      <c r="Y449" s="5">
        <v>108</v>
      </c>
      <c r="Z449" s="5" t="s">
        <v>172</v>
      </c>
      <c r="AA449" s="5">
        <v>179</v>
      </c>
      <c r="AB449" s="5" t="s">
        <v>172</v>
      </c>
      <c r="AC449" s="5">
        <v>0</v>
      </c>
      <c r="AD449" s="5" t="s">
        <v>172</v>
      </c>
      <c r="AE449" s="5"/>
      <c r="AF449" s="5"/>
      <c r="AG449" s="5"/>
      <c r="AH449" s="5"/>
      <c r="AI449" s="5"/>
      <c r="AJ449" s="5"/>
    </row>
    <row r="450" spans="1:36">
      <c r="A450" s="5" t="s">
        <v>8079</v>
      </c>
      <c r="B450" s="5" t="s">
        <v>7131</v>
      </c>
      <c r="C450" s="5">
        <v>1362</v>
      </c>
      <c r="D450" s="5">
        <v>41</v>
      </c>
      <c r="E450" s="5">
        <v>0</v>
      </c>
      <c r="F450" s="5">
        <v>0</v>
      </c>
      <c r="G450" s="5">
        <v>0</v>
      </c>
      <c r="H450" s="5">
        <v>0</v>
      </c>
      <c r="I450" s="5">
        <v>676693</v>
      </c>
      <c r="J450" s="5">
        <v>49210</v>
      </c>
      <c r="K450" s="5">
        <v>0</v>
      </c>
      <c r="L450" s="5">
        <v>0</v>
      </c>
      <c r="M450" s="5">
        <v>0</v>
      </c>
      <c r="N450" s="5">
        <v>0</v>
      </c>
      <c r="O450" s="5">
        <v>498</v>
      </c>
      <c r="P450" s="5">
        <v>2704</v>
      </c>
      <c r="Q450" s="5">
        <v>348407</v>
      </c>
      <c r="R450" s="5">
        <v>1139633</v>
      </c>
      <c r="S450" s="5">
        <v>53.66</v>
      </c>
      <c r="T450" s="5">
        <v>52.79</v>
      </c>
      <c r="U450" s="5">
        <v>690</v>
      </c>
      <c r="V450" s="5" t="s">
        <v>172</v>
      </c>
      <c r="W450" s="5">
        <v>572</v>
      </c>
      <c r="X450" s="5" t="s">
        <v>172</v>
      </c>
      <c r="Y450" s="5">
        <v>196</v>
      </c>
      <c r="Z450" s="5" t="s">
        <v>172</v>
      </c>
      <c r="AA450" s="5">
        <v>335</v>
      </c>
      <c r="AB450" s="5" t="s">
        <v>172</v>
      </c>
      <c r="AC450" s="5">
        <v>0</v>
      </c>
      <c r="AD450" s="5" t="s">
        <v>172</v>
      </c>
      <c r="AE450" s="5"/>
      <c r="AF450" s="5"/>
      <c r="AG450" s="5"/>
      <c r="AH450" s="5"/>
      <c r="AI450" s="5"/>
      <c r="AJ450" s="5"/>
    </row>
    <row r="451" spans="1:36">
      <c r="A451" s="5" t="s">
        <v>8090</v>
      </c>
      <c r="B451" s="5" t="s">
        <v>7140</v>
      </c>
      <c r="C451" s="5">
        <v>1418</v>
      </c>
      <c r="D451" s="5">
        <v>216</v>
      </c>
      <c r="E451" s="5">
        <v>0</v>
      </c>
      <c r="F451" s="5">
        <v>0</v>
      </c>
      <c r="G451" s="5">
        <v>0</v>
      </c>
      <c r="H451" s="5">
        <v>0</v>
      </c>
      <c r="I451" s="5">
        <v>950817</v>
      </c>
      <c r="J451" s="5">
        <v>301377</v>
      </c>
      <c r="K451" s="5">
        <v>0</v>
      </c>
      <c r="L451" s="5">
        <v>0</v>
      </c>
      <c r="M451" s="5">
        <v>0</v>
      </c>
      <c r="N451" s="5">
        <v>0</v>
      </c>
      <c r="O451" s="5">
        <v>800</v>
      </c>
      <c r="P451" s="5">
        <v>2843</v>
      </c>
      <c r="Q451" s="5">
        <v>709548</v>
      </c>
      <c r="R451" s="5">
        <v>1139633</v>
      </c>
      <c r="S451" s="5">
        <v>52.73</v>
      </c>
      <c r="T451" s="5">
        <v>52.79</v>
      </c>
      <c r="U451" s="5">
        <v>909</v>
      </c>
      <c r="V451" s="5">
        <v>635</v>
      </c>
      <c r="W451" s="5">
        <v>682</v>
      </c>
      <c r="X451" s="5" t="s">
        <v>172</v>
      </c>
      <c r="Y451" s="5">
        <v>273</v>
      </c>
      <c r="Z451" s="5">
        <v>556</v>
      </c>
      <c r="AA451" s="5">
        <v>499</v>
      </c>
      <c r="AB451" s="5" t="s">
        <v>172</v>
      </c>
      <c r="AC451" s="5">
        <v>0</v>
      </c>
      <c r="AD451" s="5" t="s">
        <v>172</v>
      </c>
      <c r="AE451" s="5"/>
      <c r="AF451" s="5"/>
      <c r="AG451" s="5"/>
      <c r="AH451" s="5"/>
      <c r="AI451" s="5"/>
      <c r="AJ451" s="5"/>
    </row>
    <row r="452" spans="1:36">
      <c r="A452" s="5" t="s">
        <v>8081</v>
      </c>
      <c r="B452" s="5" t="s">
        <v>7132</v>
      </c>
      <c r="C452" s="5">
        <v>934</v>
      </c>
      <c r="D452" s="5">
        <v>8</v>
      </c>
      <c r="E452" s="5">
        <v>0</v>
      </c>
      <c r="F452" s="5">
        <v>0</v>
      </c>
      <c r="G452" s="5">
        <v>0</v>
      </c>
      <c r="H452" s="5">
        <v>0</v>
      </c>
      <c r="I452" s="5">
        <v>420893</v>
      </c>
      <c r="J452" s="5">
        <v>8819</v>
      </c>
      <c r="K452" s="5">
        <v>0</v>
      </c>
      <c r="L452" s="5">
        <v>0</v>
      </c>
      <c r="M452" s="5">
        <v>0</v>
      </c>
      <c r="N452" s="5">
        <v>0</v>
      </c>
      <c r="O452" s="5">
        <v>249</v>
      </c>
      <c r="P452" s="5">
        <v>1280</v>
      </c>
      <c r="Q452" s="5">
        <v>161795</v>
      </c>
      <c r="R452" s="5">
        <v>1139633</v>
      </c>
      <c r="S452" s="5">
        <v>53.14</v>
      </c>
      <c r="T452" s="5">
        <v>52.79</v>
      </c>
      <c r="U452" s="5">
        <v>629</v>
      </c>
      <c r="V452" s="5" t="s">
        <v>172</v>
      </c>
      <c r="W452" s="5">
        <v>559</v>
      </c>
      <c r="X452" s="5" t="s">
        <v>172</v>
      </c>
      <c r="Y452" s="5">
        <v>105</v>
      </c>
      <c r="Z452" s="5" t="s">
        <v>172</v>
      </c>
      <c r="AA452" s="5">
        <v>173</v>
      </c>
      <c r="AB452" s="5" t="s">
        <v>172</v>
      </c>
      <c r="AC452" s="5">
        <v>0</v>
      </c>
      <c r="AD452" s="5" t="s">
        <v>172</v>
      </c>
      <c r="AE452" s="5"/>
      <c r="AF452" s="5"/>
      <c r="AG452" s="5"/>
      <c r="AH452" s="5"/>
      <c r="AI452" s="5"/>
      <c r="AJ452" s="5"/>
    </row>
    <row r="453" spans="1:36">
      <c r="A453" s="5" t="s">
        <v>8082</v>
      </c>
      <c r="B453" s="5" t="s">
        <v>7133</v>
      </c>
      <c r="C453" s="5">
        <v>1440</v>
      </c>
      <c r="D453" s="5">
        <v>283</v>
      </c>
      <c r="E453" s="5">
        <v>0</v>
      </c>
      <c r="F453" s="5">
        <v>0</v>
      </c>
      <c r="G453" s="5">
        <v>0</v>
      </c>
      <c r="H453" s="5">
        <v>0</v>
      </c>
      <c r="I453" s="5">
        <v>1066004</v>
      </c>
      <c r="J453" s="5">
        <v>416843</v>
      </c>
      <c r="K453" s="5">
        <v>0</v>
      </c>
      <c r="L453" s="5">
        <v>0</v>
      </c>
      <c r="M453" s="5">
        <v>0</v>
      </c>
      <c r="N453" s="5">
        <v>0</v>
      </c>
      <c r="O453" s="5">
        <v>912</v>
      </c>
      <c r="P453" s="5">
        <v>3979</v>
      </c>
      <c r="Q453" s="5">
        <v>861372</v>
      </c>
      <c r="R453" s="5">
        <v>1139633</v>
      </c>
      <c r="S453" s="5">
        <v>52.47</v>
      </c>
      <c r="T453" s="5">
        <v>52.79</v>
      </c>
      <c r="U453" s="5">
        <v>984</v>
      </c>
      <c r="V453" s="5">
        <v>800</v>
      </c>
      <c r="W453" s="5">
        <v>718</v>
      </c>
      <c r="X453" s="5">
        <v>504</v>
      </c>
      <c r="Y453" s="5">
        <v>297</v>
      </c>
      <c r="Z453" s="5">
        <v>454</v>
      </c>
      <c r="AA453" s="5">
        <v>554</v>
      </c>
      <c r="AB453" s="5">
        <v>899</v>
      </c>
      <c r="AC453" s="5">
        <v>0</v>
      </c>
      <c r="AD453" s="5" t="s">
        <v>172</v>
      </c>
      <c r="AE453" s="5"/>
      <c r="AF453" s="5"/>
      <c r="AG453" s="5"/>
      <c r="AH453" s="5"/>
      <c r="AI453" s="5"/>
      <c r="AJ453" s="5"/>
    </row>
    <row r="454" spans="1:36">
      <c r="A454" s="5" t="s">
        <v>8083</v>
      </c>
      <c r="B454" s="5" t="s">
        <v>7134</v>
      </c>
      <c r="C454" s="5">
        <v>1497</v>
      </c>
      <c r="D454" s="5">
        <v>103</v>
      </c>
      <c r="E454" s="5">
        <v>0</v>
      </c>
      <c r="F454" s="5">
        <v>0</v>
      </c>
      <c r="G454" s="5">
        <v>0</v>
      </c>
      <c r="H454" s="5">
        <v>0</v>
      </c>
      <c r="I454" s="5">
        <v>845626</v>
      </c>
      <c r="J454" s="5">
        <v>136681</v>
      </c>
      <c r="K454" s="5">
        <v>0</v>
      </c>
      <c r="L454" s="5">
        <v>0</v>
      </c>
      <c r="M454" s="5">
        <v>0</v>
      </c>
      <c r="N454" s="5">
        <v>0</v>
      </c>
      <c r="O454" s="5">
        <v>690</v>
      </c>
      <c r="P454" s="5">
        <v>3054</v>
      </c>
      <c r="Q454" s="5">
        <v>533969</v>
      </c>
      <c r="R454" s="5">
        <v>1139633</v>
      </c>
      <c r="S454" s="5">
        <v>52.64</v>
      </c>
      <c r="T454" s="5">
        <v>52.79</v>
      </c>
      <c r="U454" s="5">
        <v>756</v>
      </c>
      <c r="V454" s="5" t="s">
        <v>172</v>
      </c>
      <c r="W454" s="5">
        <v>621</v>
      </c>
      <c r="X454" s="5" t="s">
        <v>172</v>
      </c>
      <c r="Y454" s="5">
        <v>255</v>
      </c>
      <c r="Z454" s="5" t="s">
        <v>172</v>
      </c>
      <c r="AA454" s="5">
        <v>450</v>
      </c>
      <c r="AB454" s="5" t="s">
        <v>172</v>
      </c>
      <c r="AC454" s="5">
        <v>0</v>
      </c>
      <c r="AD454" s="5" t="s">
        <v>172</v>
      </c>
      <c r="AE454" s="5"/>
      <c r="AF454" s="5"/>
      <c r="AG454" s="5"/>
      <c r="AH454" s="5"/>
      <c r="AI454" s="5"/>
      <c r="AJ454" s="5"/>
    </row>
    <row r="455" spans="1:36">
      <c r="A455" s="5" t="s">
        <v>8084</v>
      </c>
      <c r="B455" s="5" t="s">
        <v>7135</v>
      </c>
      <c r="C455" s="5">
        <v>1292</v>
      </c>
      <c r="D455" s="5">
        <v>43</v>
      </c>
      <c r="E455" s="5">
        <v>0</v>
      </c>
      <c r="F455" s="5">
        <v>0</v>
      </c>
      <c r="G455" s="5">
        <v>0</v>
      </c>
      <c r="H455" s="5">
        <v>0</v>
      </c>
      <c r="I455" s="5">
        <v>635973</v>
      </c>
      <c r="J455" s="5">
        <v>50169</v>
      </c>
      <c r="K455" s="5">
        <v>0</v>
      </c>
      <c r="L455" s="5">
        <v>0</v>
      </c>
      <c r="M455" s="5">
        <v>0</v>
      </c>
      <c r="N455" s="5">
        <v>0</v>
      </c>
      <c r="O455" s="5">
        <v>447</v>
      </c>
      <c r="P455" s="5">
        <v>1670</v>
      </c>
      <c r="Q455" s="5">
        <v>312407</v>
      </c>
      <c r="R455" s="5">
        <v>1139633</v>
      </c>
      <c r="S455" s="5">
        <v>53.3</v>
      </c>
      <c r="T455" s="5">
        <v>52.79</v>
      </c>
      <c r="U455" s="5">
        <v>691</v>
      </c>
      <c r="V455" s="5" t="s">
        <v>172</v>
      </c>
      <c r="W455" s="5">
        <v>572</v>
      </c>
      <c r="X455" s="5" t="s">
        <v>172</v>
      </c>
      <c r="Y455" s="5">
        <v>176</v>
      </c>
      <c r="Z455" s="5" t="s">
        <v>172</v>
      </c>
      <c r="AA455" s="5">
        <v>300</v>
      </c>
      <c r="AB455" s="5" t="s">
        <v>172</v>
      </c>
      <c r="AC455" s="5">
        <v>0</v>
      </c>
      <c r="AD455" s="5" t="s">
        <v>172</v>
      </c>
      <c r="AE455" s="5"/>
      <c r="AF455" s="5"/>
      <c r="AG455" s="5"/>
      <c r="AH455" s="5"/>
      <c r="AI455" s="5"/>
      <c r="AJ455" s="5"/>
    </row>
    <row r="456" spans="1:36">
      <c r="A456" s="5" t="s">
        <v>8085</v>
      </c>
      <c r="B456" s="5" t="s">
        <v>7136</v>
      </c>
      <c r="C456" s="5">
        <v>1516</v>
      </c>
      <c r="D456" s="5">
        <v>141</v>
      </c>
      <c r="E456" s="5">
        <v>0</v>
      </c>
      <c r="F456" s="5">
        <v>0</v>
      </c>
      <c r="G456" s="5">
        <v>0</v>
      </c>
      <c r="H456" s="5">
        <v>0</v>
      </c>
      <c r="I456" s="5">
        <v>888389</v>
      </c>
      <c r="J456" s="5">
        <v>186791</v>
      </c>
      <c r="K456" s="5">
        <v>0</v>
      </c>
      <c r="L456" s="5">
        <v>0</v>
      </c>
      <c r="M456" s="5">
        <v>0</v>
      </c>
      <c r="N456" s="5">
        <v>0</v>
      </c>
      <c r="O456" s="5">
        <v>734</v>
      </c>
      <c r="P456" s="5">
        <v>2913</v>
      </c>
      <c r="Q456" s="5">
        <v>588024</v>
      </c>
      <c r="R456" s="5">
        <v>1139633</v>
      </c>
      <c r="S456" s="5">
        <v>53.12</v>
      </c>
      <c r="T456" s="5">
        <v>52.79</v>
      </c>
      <c r="U456" s="5">
        <v>794</v>
      </c>
      <c r="V456" s="5">
        <v>513</v>
      </c>
      <c r="W456" s="5">
        <v>624</v>
      </c>
      <c r="X456" s="5" t="s">
        <v>172</v>
      </c>
      <c r="Y456" s="5">
        <v>262</v>
      </c>
      <c r="Z456" s="5">
        <v>699</v>
      </c>
      <c r="AA456" s="5">
        <v>470</v>
      </c>
      <c r="AB456" s="5" t="s">
        <v>172</v>
      </c>
      <c r="AC456" s="5">
        <v>0</v>
      </c>
      <c r="AD456" s="5" t="s">
        <v>172</v>
      </c>
      <c r="AE456" s="5"/>
      <c r="AF456" s="5"/>
      <c r="AG456" s="5"/>
      <c r="AH456" s="5"/>
      <c r="AI456" s="5"/>
      <c r="AJ456" s="5"/>
    </row>
    <row r="457" spans="1:36">
      <c r="A457" s="5" t="s">
        <v>8086</v>
      </c>
      <c r="B457" s="5" t="s">
        <v>7137</v>
      </c>
      <c r="C457" s="5">
        <v>1372</v>
      </c>
      <c r="D457" s="5">
        <v>73</v>
      </c>
      <c r="E457" s="5">
        <v>0</v>
      </c>
      <c r="F457" s="5">
        <v>0</v>
      </c>
      <c r="G457" s="5">
        <v>0</v>
      </c>
      <c r="H457" s="5">
        <v>0</v>
      </c>
      <c r="I457" s="5">
        <v>734526</v>
      </c>
      <c r="J457" s="5">
        <v>93236</v>
      </c>
      <c r="K457" s="5">
        <v>0</v>
      </c>
      <c r="L457" s="5">
        <v>0</v>
      </c>
      <c r="M457" s="5">
        <v>0</v>
      </c>
      <c r="N457" s="5">
        <v>0</v>
      </c>
      <c r="O457" s="5">
        <v>576</v>
      </c>
      <c r="P457" s="5">
        <v>2315</v>
      </c>
      <c r="Q457" s="5">
        <v>429902</v>
      </c>
      <c r="R457" s="5">
        <v>1139633</v>
      </c>
      <c r="S457" s="5">
        <v>53.34</v>
      </c>
      <c r="T457" s="5">
        <v>52.79</v>
      </c>
      <c r="U457" s="5">
        <v>723</v>
      </c>
      <c r="V457" s="5" t="s">
        <v>172</v>
      </c>
      <c r="W457" s="5">
        <v>607</v>
      </c>
      <c r="X457" s="5" t="s">
        <v>172</v>
      </c>
      <c r="Y457" s="5">
        <v>217</v>
      </c>
      <c r="Z457" s="5" t="s">
        <v>172</v>
      </c>
      <c r="AA457" s="5">
        <v>380</v>
      </c>
      <c r="AB457" s="5" t="s">
        <v>172</v>
      </c>
      <c r="AC457" s="5">
        <v>0</v>
      </c>
      <c r="AD457" s="5" t="s">
        <v>172</v>
      </c>
      <c r="AE457" s="5"/>
      <c r="AF457" s="5"/>
      <c r="AG457" s="5"/>
      <c r="AH457" s="5"/>
      <c r="AI457" s="5"/>
      <c r="AJ457" s="5"/>
    </row>
    <row r="458" spans="1:36">
      <c r="A458" s="5" t="s">
        <v>8087</v>
      </c>
      <c r="B458" s="5" t="s">
        <v>7138</v>
      </c>
      <c r="C458" s="5">
        <v>1484</v>
      </c>
      <c r="D458" s="5">
        <v>156</v>
      </c>
      <c r="E458" s="5">
        <v>0</v>
      </c>
      <c r="F458" s="5">
        <v>0</v>
      </c>
      <c r="G458" s="5">
        <v>0</v>
      </c>
      <c r="H458" s="5">
        <v>0</v>
      </c>
      <c r="I458" s="5">
        <v>904976</v>
      </c>
      <c r="J458" s="5">
        <v>212932</v>
      </c>
      <c r="K458" s="5">
        <v>0</v>
      </c>
      <c r="L458" s="5">
        <v>0</v>
      </c>
      <c r="M458" s="5">
        <v>0</v>
      </c>
      <c r="N458" s="5">
        <v>0</v>
      </c>
      <c r="O458" s="5">
        <v>758</v>
      </c>
      <c r="P458" s="5">
        <v>3447</v>
      </c>
      <c r="Q458" s="5">
        <v>626041</v>
      </c>
      <c r="R458" s="5">
        <v>1139633</v>
      </c>
      <c r="S458" s="5">
        <v>52.56</v>
      </c>
      <c r="T458" s="5">
        <v>52.79</v>
      </c>
      <c r="U458" s="5">
        <v>829</v>
      </c>
      <c r="V458" s="5">
        <v>547</v>
      </c>
      <c r="W458" s="5">
        <v>650</v>
      </c>
      <c r="X458" s="5" t="s">
        <v>172</v>
      </c>
      <c r="Y458" s="5">
        <v>267</v>
      </c>
      <c r="Z458" s="5">
        <v>651</v>
      </c>
      <c r="AA458" s="5">
        <v>481</v>
      </c>
      <c r="AB458" s="5" t="s">
        <v>172</v>
      </c>
      <c r="AC458" s="5">
        <v>0</v>
      </c>
      <c r="AD458" s="5" t="s">
        <v>172</v>
      </c>
      <c r="AE458" s="5"/>
      <c r="AF458" s="5"/>
      <c r="AG458" s="5"/>
      <c r="AH458" s="5"/>
      <c r="AI458" s="5"/>
      <c r="AJ458" s="5"/>
    </row>
    <row r="459" spans="1:36">
      <c r="A459" s="5" t="s">
        <v>8088</v>
      </c>
      <c r="B459" s="5" t="s">
        <v>7139</v>
      </c>
      <c r="C459" s="5">
        <v>1377</v>
      </c>
      <c r="D459" s="5">
        <v>306</v>
      </c>
      <c r="E459" s="5">
        <v>1</v>
      </c>
      <c r="F459" s="5">
        <v>0</v>
      </c>
      <c r="G459" s="5">
        <v>0</v>
      </c>
      <c r="H459" s="5">
        <v>0</v>
      </c>
      <c r="I459" s="5">
        <v>1061173</v>
      </c>
      <c r="J459" s="5">
        <v>466415</v>
      </c>
      <c r="K459" s="5">
        <v>5254</v>
      </c>
      <c r="L459" s="5">
        <v>0</v>
      </c>
      <c r="M459" s="5">
        <v>0</v>
      </c>
      <c r="N459" s="5">
        <v>0</v>
      </c>
      <c r="O459" s="5">
        <v>865</v>
      </c>
      <c r="P459" s="5">
        <v>5254</v>
      </c>
      <c r="Q459" s="5">
        <v>859043</v>
      </c>
      <c r="R459" s="5">
        <v>1139633</v>
      </c>
      <c r="S459" s="5">
        <v>52.42</v>
      </c>
      <c r="T459" s="5">
        <v>52.79</v>
      </c>
      <c r="U459" s="5">
        <v>1064</v>
      </c>
      <c r="V459" s="5">
        <v>850</v>
      </c>
      <c r="W459" s="5">
        <v>742</v>
      </c>
      <c r="X459" s="5">
        <v>503</v>
      </c>
      <c r="Y459" s="5">
        <v>271</v>
      </c>
      <c r="Z459" s="5">
        <v>418</v>
      </c>
      <c r="AA459" s="5">
        <v>512</v>
      </c>
      <c r="AB459" s="5">
        <v>857</v>
      </c>
      <c r="AC459" s="5">
        <v>0</v>
      </c>
      <c r="AD459" s="5" t="s">
        <v>172</v>
      </c>
      <c r="AE459" s="5"/>
      <c r="AF459" s="5"/>
      <c r="AG459" s="5"/>
      <c r="AH459" s="5"/>
      <c r="AI459" s="5"/>
      <c r="AJ459" s="5"/>
    </row>
    <row r="460" spans="1:36">
      <c r="A460" s="5" t="s">
        <v>8089</v>
      </c>
      <c r="B460" s="5" t="s">
        <v>8625</v>
      </c>
      <c r="C460" s="5">
        <v>904</v>
      </c>
      <c r="D460" s="5">
        <v>8</v>
      </c>
      <c r="E460" s="5">
        <v>0</v>
      </c>
      <c r="F460" s="5">
        <v>0</v>
      </c>
      <c r="G460" s="5">
        <v>0</v>
      </c>
      <c r="H460" s="5">
        <v>0</v>
      </c>
      <c r="I460" s="5">
        <v>399988</v>
      </c>
      <c r="J460" s="5">
        <v>10031</v>
      </c>
      <c r="K460" s="5">
        <v>0</v>
      </c>
      <c r="L460" s="5">
        <v>0</v>
      </c>
      <c r="M460" s="5">
        <v>0</v>
      </c>
      <c r="N460" s="5">
        <v>0</v>
      </c>
      <c r="O460" s="5">
        <v>221</v>
      </c>
      <c r="P460" s="5">
        <v>1632</v>
      </c>
      <c r="Q460" s="5">
        <v>145324</v>
      </c>
      <c r="R460" s="5">
        <v>1139633</v>
      </c>
      <c r="S460" s="5">
        <v>52.33</v>
      </c>
      <c r="T460" s="5">
        <v>52.79</v>
      </c>
      <c r="U460" s="5">
        <v>656</v>
      </c>
      <c r="V460" s="5" t="s">
        <v>172</v>
      </c>
      <c r="W460" s="5">
        <v>562</v>
      </c>
      <c r="X460" s="5" t="s">
        <v>172</v>
      </c>
      <c r="Y460" s="5">
        <v>92</v>
      </c>
      <c r="Z460" s="5" t="s">
        <v>172</v>
      </c>
      <c r="AA460" s="5">
        <v>152</v>
      </c>
      <c r="AB460" s="5" t="s">
        <v>172</v>
      </c>
      <c r="AC460" s="5">
        <v>0</v>
      </c>
      <c r="AD460" s="5" t="s">
        <v>172</v>
      </c>
      <c r="AE460" s="5"/>
      <c r="AF460" s="5"/>
      <c r="AG460" s="5"/>
      <c r="AH460" s="5"/>
      <c r="AI460" s="5"/>
      <c r="AJ460" s="5"/>
    </row>
    <row r="461" spans="1:36">
      <c r="A461" s="5" t="s">
        <v>8100</v>
      </c>
      <c r="B461" s="5" t="s">
        <v>8628</v>
      </c>
      <c r="C461" s="5">
        <v>587</v>
      </c>
      <c r="D461" s="5">
        <v>368</v>
      </c>
      <c r="E461" s="5">
        <v>47</v>
      </c>
      <c r="F461" s="5">
        <v>4</v>
      </c>
      <c r="G461" s="5">
        <v>0</v>
      </c>
      <c r="H461" s="5">
        <v>0</v>
      </c>
      <c r="I461" s="5">
        <v>1173812</v>
      </c>
      <c r="J461" s="5">
        <v>1040667</v>
      </c>
      <c r="K461" s="5">
        <v>333889</v>
      </c>
      <c r="L461" s="5">
        <v>53613</v>
      </c>
      <c r="M461" s="5">
        <v>0</v>
      </c>
      <c r="N461" s="5">
        <v>0</v>
      </c>
      <c r="O461" s="5">
        <v>513</v>
      </c>
      <c r="P461" s="5">
        <v>16159</v>
      </c>
      <c r="Q461" s="5">
        <v>1145096</v>
      </c>
      <c r="R461" s="5">
        <v>1139633</v>
      </c>
      <c r="S461" s="5">
        <v>52.7</v>
      </c>
      <c r="T461" s="5">
        <v>52.79</v>
      </c>
      <c r="U461" s="5">
        <v>3202</v>
      </c>
      <c r="V461" s="5">
        <v>3208</v>
      </c>
      <c r="W461" s="5">
        <v>1689</v>
      </c>
      <c r="X461" s="5">
        <v>1698</v>
      </c>
      <c r="Y461" s="5">
        <v>107</v>
      </c>
      <c r="Z461" s="5">
        <v>106</v>
      </c>
      <c r="AA461" s="5">
        <v>230</v>
      </c>
      <c r="AB461" s="5">
        <v>228</v>
      </c>
      <c r="AC461" s="5">
        <v>0</v>
      </c>
      <c r="AD461" s="5" t="s">
        <v>172</v>
      </c>
      <c r="AE461" s="5"/>
      <c r="AF461" s="5"/>
      <c r="AG461" s="5"/>
      <c r="AH461" s="5"/>
      <c r="AI461" s="5"/>
      <c r="AJ461" s="5"/>
    </row>
    <row r="462" spans="1:36">
      <c r="A462" s="5" t="s">
        <v>8091</v>
      </c>
      <c r="B462" s="5" t="s">
        <v>8626</v>
      </c>
      <c r="C462" s="5">
        <v>1044</v>
      </c>
      <c r="D462" s="5">
        <v>11</v>
      </c>
      <c r="E462" s="5">
        <v>0</v>
      </c>
      <c r="F462" s="5">
        <v>0</v>
      </c>
      <c r="G462" s="5">
        <v>0</v>
      </c>
      <c r="H462" s="5">
        <v>0</v>
      </c>
      <c r="I462" s="5">
        <v>464376</v>
      </c>
      <c r="J462" s="5">
        <v>12737</v>
      </c>
      <c r="K462" s="5">
        <v>0</v>
      </c>
      <c r="L462" s="5">
        <v>0</v>
      </c>
      <c r="M462" s="5">
        <v>0</v>
      </c>
      <c r="N462" s="5">
        <v>0</v>
      </c>
      <c r="O462" s="5">
        <v>267</v>
      </c>
      <c r="P462" s="5">
        <v>1266</v>
      </c>
      <c r="Q462" s="5">
        <v>172021</v>
      </c>
      <c r="R462" s="5">
        <v>1139633</v>
      </c>
      <c r="S462" s="5">
        <v>52.65</v>
      </c>
      <c r="T462" s="5">
        <v>52.79</v>
      </c>
      <c r="U462" s="5">
        <v>621</v>
      </c>
      <c r="V462" s="5" t="s">
        <v>172</v>
      </c>
      <c r="W462" s="5">
        <v>552</v>
      </c>
      <c r="X462" s="5" t="s">
        <v>172</v>
      </c>
      <c r="Y462" s="5">
        <v>112</v>
      </c>
      <c r="Z462" s="5" t="s">
        <v>172</v>
      </c>
      <c r="AA462" s="5">
        <v>185</v>
      </c>
      <c r="AB462" s="5" t="s">
        <v>172</v>
      </c>
      <c r="AC462" s="5">
        <v>0</v>
      </c>
      <c r="AD462" s="5" t="s">
        <v>172</v>
      </c>
      <c r="AE462" s="5"/>
      <c r="AF462" s="5"/>
      <c r="AG462" s="5"/>
      <c r="AH462" s="5"/>
      <c r="AI462" s="5"/>
      <c r="AJ462" s="5"/>
    </row>
    <row r="463" spans="1:36">
      <c r="A463" s="5" t="s">
        <v>8092</v>
      </c>
      <c r="B463" s="5" t="s">
        <v>7141</v>
      </c>
      <c r="C463" s="5">
        <v>1055</v>
      </c>
      <c r="D463" s="5">
        <v>18</v>
      </c>
      <c r="E463" s="5">
        <v>0</v>
      </c>
      <c r="F463" s="5">
        <v>0</v>
      </c>
      <c r="G463" s="5">
        <v>0</v>
      </c>
      <c r="H463" s="5">
        <v>0</v>
      </c>
      <c r="I463" s="5">
        <v>486953</v>
      </c>
      <c r="J463" s="5">
        <v>21944</v>
      </c>
      <c r="K463" s="5">
        <v>0</v>
      </c>
      <c r="L463" s="5">
        <v>0</v>
      </c>
      <c r="M463" s="5">
        <v>0</v>
      </c>
      <c r="N463" s="5">
        <v>0</v>
      </c>
      <c r="O463" s="5">
        <v>303</v>
      </c>
      <c r="P463" s="5">
        <v>2246</v>
      </c>
      <c r="Q463" s="5">
        <v>200679</v>
      </c>
      <c r="R463" s="5">
        <v>1139633</v>
      </c>
      <c r="S463" s="5">
        <v>53.04</v>
      </c>
      <c r="T463" s="5">
        <v>52.79</v>
      </c>
      <c r="U463" s="5">
        <v>631</v>
      </c>
      <c r="V463" s="5" t="s">
        <v>172</v>
      </c>
      <c r="W463" s="5">
        <v>556</v>
      </c>
      <c r="X463" s="5" t="s">
        <v>172</v>
      </c>
      <c r="Y463" s="5">
        <v>123</v>
      </c>
      <c r="Z463" s="5" t="s">
        <v>172</v>
      </c>
      <c r="AA463" s="5">
        <v>208</v>
      </c>
      <c r="AB463" s="5" t="s">
        <v>172</v>
      </c>
      <c r="AC463" s="5">
        <v>0</v>
      </c>
      <c r="AD463" s="5" t="s">
        <v>172</v>
      </c>
      <c r="AE463" s="5"/>
      <c r="AF463" s="5"/>
      <c r="AG463" s="5"/>
      <c r="AH463" s="5"/>
      <c r="AI463" s="5"/>
      <c r="AJ463" s="5"/>
    </row>
    <row r="464" spans="1:36">
      <c r="A464" s="5" t="s">
        <v>8093</v>
      </c>
      <c r="B464" s="5" t="s">
        <v>7142</v>
      </c>
      <c r="C464" s="5">
        <v>1372</v>
      </c>
      <c r="D464" s="5">
        <v>45</v>
      </c>
      <c r="E464" s="5">
        <v>0</v>
      </c>
      <c r="F464" s="5">
        <v>0</v>
      </c>
      <c r="G464" s="5">
        <v>0</v>
      </c>
      <c r="H464" s="5">
        <v>0</v>
      </c>
      <c r="I464" s="5">
        <v>693654</v>
      </c>
      <c r="J464" s="5">
        <v>54970</v>
      </c>
      <c r="K464" s="5">
        <v>0</v>
      </c>
      <c r="L464" s="5">
        <v>0</v>
      </c>
      <c r="M464" s="5">
        <v>0</v>
      </c>
      <c r="N464" s="5">
        <v>0</v>
      </c>
      <c r="O464" s="5">
        <v>536</v>
      </c>
      <c r="P464" s="5">
        <v>1973</v>
      </c>
      <c r="Q464" s="5">
        <v>373263</v>
      </c>
      <c r="R464" s="5">
        <v>1139633</v>
      </c>
      <c r="S464" s="5">
        <v>53.19</v>
      </c>
      <c r="T464" s="5">
        <v>52.79</v>
      </c>
      <c r="U464" s="5">
        <v>669</v>
      </c>
      <c r="V464" s="5" t="s">
        <v>172</v>
      </c>
      <c r="W464" s="5">
        <v>576</v>
      </c>
      <c r="X464" s="5" t="s">
        <v>172</v>
      </c>
      <c r="Y464" s="5">
        <v>211</v>
      </c>
      <c r="Z464" s="5" t="s">
        <v>172</v>
      </c>
      <c r="AA464" s="5">
        <v>362</v>
      </c>
      <c r="AB464" s="5" t="s">
        <v>172</v>
      </c>
      <c r="AC464" s="5">
        <v>0</v>
      </c>
      <c r="AD464" s="5" t="s">
        <v>172</v>
      </c>
      <c r="AE464" s="5"/>
      <c r="AF464" s="5"/>
      <c r="AG464" s="5"/>
      <c r="AH464" s="5"/>
      <c r="AI464" s="5"/>
      <c r="AJ464" s="5"/>
    </row>
    <row r="465" spans="1:36">
      <c r="A465" s="5" t="s">
        <v>8094</v>
      </c>
      <c r="B465" s="5" t="s">
        <v>7143</v>
      </c>
      <c r="C465" s="5">
        <v>1338</v>
      </c>
      <c r="D465" s="5">
        <v>48</v>
      </c>
      <c r="E465" s="5">
        <v>0</v>
      </c>
      <c r="F465" s="5">
        <v>0</v>
      </c>
      <c r="G465" s="5">
        <v>0</v>
      </c>
      <c r="H465" s="5">
        <v>0</v>
      </c>
      <c r="I465" s="5">
        <v>684383</v>
      </c>
      <c r="J465" s="5">
        <v>60279</v>
      </c>
      <c r="K465" s="5">
        <v>0</v>
      </c>
      <c r="L465" s="5">
        <v>0</v>
      </c>
      <c r="M465" s="5">
        <v>0</v>
      </c>
      <c r="N465" s="5">
        <v>0</v>
      </c>
      <c r="O465" s="5">
        <v>507</v>
      </c>
      <c r="P465" s="5">
        <v>2047</v>
      </c>
      <c r="Q465" s="5">
        <v>366044</v>
      </c>
      <c r="R465" s="5">
        <v>1139633</v>
      </c>
      <c r="S465" s="5">
        <v>52.36</v>
      </c>
      <c r="T465" s="5">
        <v>52.79</v>
      </c>
      <c r="U465" s="5">
        <v>713</v>
      </c>
      <c r="V465" s="5" t="s">
        <v>172</v>
      </c>
      <c r="W465" s="5">
        <v>585</v>
      </c>
      <c r="X465" s="5" t="s">
        <v>172</v>
      </c>
      <c r="Y465" s="5">
        <v>196</v>
      </c>
      <c r="Z465" s="5" t="s">
        <v>172</v>
      </c>
      <c r="AA465" s="5">
        <v>338</v>
      </c>
      <c r="AB465" s="5" t="s">
        <v>172</v>
      </c>
      <c r="AC465" s="5">
        <v>0</v>
      </c>
      <c r="AD465" s="5" t="s">
        <v>172</v>
      </c>
      <c r="AE465" s="5"/>
      <c r="AF465" s="5"/>
      <c r="AG465" s="5"/>
      <c r="AH465" s="5"/>
      <c r="AI465" s="5"/>
      <c r="AJ465" s="5"/>
    </row>
    <row r="466" spans="1:36">
      <c r="A466" s="5" t="s">
        <v>8095</v>
      </c>
      <c r="B466" s="5" t="s">
        <v>7144</v>
      </c>
      <c r="C466" s="5">
        <v>1235</v>
      </c>
      <c r="D466" s="5">
        <v>31</v>
      </c>
      <c r="E466" s="5">
        <v>0</v>
      </c>
      <c r="F466" s="5">
        <v>0</v>
      </c>
      <c r="G466" s="5">
        <v>0</v>
      </c>
      <c r="H466" s="5">
        <v>0</v>
      </c>
      <c r="I466" s="5">
        <v>607725</v>
      </c>
      <c r="J466" s="5">
        <v>36653</v>
      </c>
      <c r="K466" s="5">
        <v>0</v>
      </c>
      <c r="L466" s="5">
        <v>0</v>
      </c>
      <c r="M466" s="5">
        <v>0</v>
      </c>
      <c r="N466" s="5">
        <v>0</v>
      </c>
      <c r="O466" s="5">
        <v>454</v>
      </c>
      <c r="P466" s="5">
        <v>1744</v>
      </c>
      <c r="Q466" s="5">
        <v>312255</v>
      </c>
      <c r="R466" s="5">
        <v>1139633</v>
      </c>
      <c r="S466" s="5">
        <v>53.1</v>
      </c>
      <c r="T466" s="5">
        <v>52.79</v>
      </c>
      <c r="U466" s="5">
        <v>668</v>
      </c>
      <c r="V466" s="5" t="s">
        <v>172</v>
      </c>
      <c r="W466" s="5">
        <v>580</v>
      </c>
      <c r="X466" s="5" t="s">
        <v>172</v>
      </c>
      <c r="Y466" s="5">
        <v>182</v>
      </c>
      <c r="Z466" s="5" t="s">
        <v>172</v>
      </c>
      <c r="AA466" s="5">
        <v>309</v>
      </c>
      <c r="AB466" s="5" t="s">
        <v>172</v>
      </c>
      <c r="AC466" s="5">
        <v>0</v>
      </c>
      <c r="AD466" s="5" t="s">
        <v>172</v>
      </c>
      <c r="AE466" s="5"/>
      <c r="AF466" s="5"/>
      <c r="AG466" s="5"/>
      <c r="AH466" s="5"/>
      <c r="AI466" s="5"/>
      <c r="AJ466" s="5"/>
    </row>
    <row r="467" spans="1:36">
      <c r="A467" s="5" t="s">
        <v>8096</v>
      </c>
      <c r="B467" s="5" t="s">
        <v>7145</v>
      </c>
      <c r="C467" s="5">
        <v>1138</v>
      </c>
      <c r="D467" s="5">
        <v>18</v>
      </c>
      <c r="E467" s="5">
        <v>0</v>
      </c>
      <c r="F467" s="5">
        <v>0</v>
      </c>
      <c r="G467" s="5">
        <v>0</v>
      </c>
      <c r="H467" s="5">
        <v>0</v>
      </c>
      <c r="I467" s="5">
        <v>525363</v>
      </c>
      <c r="J467" s="5">
        <v>20930</v>
      </c>
      <c r="K467" s="5">
        <v>0</v>
      </c>
      <c r="L467" s="5">
        <v>0</v>
      </c>
      <c r="M467" s="5">
        <v>0</v>
      </c>
      <c r="N467" s="5">
        <v>0</v>
      </c>
      <c r="O467" s="5">
        <v>319</v>
      </c>
      <c r="P467" s="5">
        <v>1664</v>
      </c>
      <c r="Q467" s="5">
        <v>213637</v>
      </c>
      <c r="R467" s="5">
        <v>1139633</v>
      </c>
      <c r="S467" s="5">
        <v>52.81</v>
      </c>
      <c r="T467" s="5">
        <v>52.79</v>
      </c>
      <c r="U467" s="5">
        <v>652</v>
      </c>
      <c r="V467" s="5" t="s">
        <v>172</v>
      </c>
      <c r="W467" s="5">
        <v>556</v>
      </c>
      <c r="X467" s="5" t="s">
        <v>172</v>
      </c>
      <c r="Y467" s="5">
        <v>129</v>
      </c>
      <c r="Z467" s="5" t="s">
        <v>172</v>
      </c>
      <c r="AA467" s="5">
        <v>219</v>
      </c>
      <c r="AB467" s="5" t="s">
        <v>172</v>
      </c>
      <c r="AC467" s="5">
        <v>0</v>
      </c>
      <c r="AD467" s="5" t="s">
        <v>172</v>
      </c>
      <c r="AE467" s="5"/>
      <c r="AF467" s="5"/>
      <c r="AG467" s="5"/>
      <c r="AH467" s="5"/>
      <c r="AI467" s="5"/>
      <c r="AJ467" s="5"/>
    </row>
    <row r="468" spans="1:36">
      <c r="A468" s="5" t="s">
        <v>8097</v>
      </c>
      <c r="B468" s="5" t="s">
        <v>8627</v>
      </c>
      <c r="C468" s="5">
        <v>1007</v>
      </c>
      <c r="D468" s="5">
        <v>11</v>
      </c>
      <c r="E468" s="5">
        <v>0</v>
      </c>
      <c r="F468" s="5">
        <v>0</v>
      </c>
      <c r="G468" s="5">
        <v>0</v>
      </c>
      <c r="H468" s="5">
        <v>0</v>
      </c>
      <c r="I468" s="5">
        <v>454868</v>
      </c>
      <c r="J468" s="5">
        <v>13445</v>
      </c>
      <c r="K468" s="5">
        <v>0</v>
      </c>
      <c r="L468" s="5">
        <v>0</v>
      </c>
      <c r="M468" s="5">
        <v>0</v>
      </c>
      <c r="N468" s="5">
        <v>0</v>
      </c>
      <c r="O468" s="5">
        <v>274</v>
      </c>
      <c r="P468" s="5">
        <v>1614</v>
      </c>
      <c r="Q468" s="5">
        <v>178187</v>
      </c>
      <c r="R468" s="5">
        <v>1139633</v>
      </c>
      <c r="S468" s="5">
        <v>53.51</v>
      </c>
      <c r="T468" s="5">
        <v>52.79</v>
      </c>
      <c r="U468" s="5">
        <v>628</v>
      </c>
      <c r="V468" s="5" t="s">
        <v>172</v>
      </c>
      <c r="W468" s="5">
        <v>550</v>
      </c>
      <c r="X468" s="5" t="s">
        <v>172</v>
      </c>
      <c r="Y468" s="5">
        <v>113</v>
      </c>
      <c r="Z468" s="5" t="s">
        <v>172</v>
      </c>
      <c r="AA468" s="5">
        <v>189</v>
      </c>
      <c r="AB468" s="5" t="s">
        <v>172</v>
      </c>
      <c r="AC468" s="5">
        <v>0</v>
      </c>
      <c r="AD468" s="5" t="s">
        <v>172</v>
      </c>
      <c r="AE468" s="5"/>
      <c r="AF468" s="5"/>
      <c r="AG468" s="5"/>
      <c r="AH468" s="5"/>
      <c r="AI468" s="5"/>
      <c r="AJ468" s="5"/>
    </row>
    <row r="469" spans="1:36">
      <c r="A469" s="5" t="s">
        <v>8098</v>
      </c>
      <c r="B469" s="5" t="s">
        <v>7146</v>
      </c>
      <c r="C469" s="5">
        <v>925</v>
      </c>
      <c r="D469" s="5">
        <v>12</v>
      </c>
      <c r="E469" s="5">
        <v>0</v>
      </c>
      <c r="F469" s="5">
        <v>0</v>
      </c>
      <c r="G469" s="5">
        <v>0</v>
      </c>
      <c r="H469" s="5">
        <v>0</v>
      </c>
      <c r="I469" s="5">
        <v>419919</v>
      </c>
      <c r="J469" s="5">
        <v>15302</v>
      </c>
      <c r="K469" s="5">
        <v>0</v>
      </c>
      <c r="L469" s="5">
        <v>0</v>
      </c>
      <c r="M469" s="5">
        <v>0</v>
      </c>
      <c r="N469" s="5">
        <v>0</v>
      </c>
      <c r="O469" s="5">
        <v>238</v>
      </c>
      <c r="P469" s="5">
        <v>2655</v>
      </c>
      <c r="Q469" s="5">
        <v>160201</v>
      </c>
      <c r="R469" s="5">
        <v>1139633</v>
      </c>
      <c r="S469" s="5">
        <v>52.87</v>
      </c>
      <c r="T469" s="5">
        <v>52.79</v>
      </c>
      <c r="U469" s="5">
        <v>646</v>
      </c>
      <c r="V469" s="5" t="s">
        <v>172</v>
      </c>
      <c r="W469" s="5">
        <v>568</v>
      </c>
      <c r="X469" s="5" t="s">
        <v>172</v>
      </c>
      <c r="Y469" s="5">
        <v>96</v>
      </c>
      <c r="Z469" s="5" t="s">
        <v>172</v>
      </c>
      <c r="AA469" s="5">
        <v>163</v>
      </c>
      <c r="AB469" s="5" t="s">
        <v>172</v>
      </c>
      <c r="AC469" s="5">
        <v>0</v>
      </c>
      <c r="AD469" s="5" t="s">
        <v>172</v>
      </c>
      <c r="AE469" s="5"/>
      <c r="AF469" s="5"/>
      <c r="AG469" s="5"/>
      <c r="AH469" s="5"/>
      <c r="AI469" s="5"/>
      <c r="AJ469" s="5"/>
    </row>
    <row r="470" spans="1:36">
      <c r="A470" s="5" t="s">
        <v>8099</v>
      </c>
      <c r="B470" s="5" t="s">
        <v>7147</v>
      </c>
      <c r="C470" s="5">
        <v>404</v>
      </c>
      <c r="D470" s="5">
        <v>1</v>
      </c>
      <c r="E470" s="5">
        <v>0</v>
      </c>
      <c r="F470" s="5">
        <v>0</v>
      </c>
      <c r="G470" s="5">
        <v>0</v>
      </c>
      <c r="H470" s="5">
        <v>0</v>
      </c>
      <c r="I470" s="5">
        <v>161492</v>
      </c>
      <c r="J470" s="5">
        <v>1148</v>
      </c>
      <c r="K470" s="5">
        <v>0</v>
      </c>
      <c r="L470" s="5">
        <v>0</v>
      </c>
      <c r="M470" s="5">
        <v>0</v>
      </c>
      <c r="N470" s="5">
        <v>0</v>
      </c>
      <c r="O470" s="5">
        <v>47</v>
      </c>
      <c r="P470" s="5">
        <v>1148</v>
      </c>
      <c r="Q470" s="5">
        <v>29430</v>
      </c>
      <c r="R470" s="5">
        <v>1139633</v>
      </c>
      <c r="S470" s="5">
        <v>53.52</v>
      </c>
      <c r="T470" s="5">
        <v>52.79</v>
      </c>
      <c r="U470" s="5">
        <v>620</v>
      </c>
      <c r="V470" s="5" t="s">
        <v>172</v>
      </c>
      <c r="W470" s="5">
        <v>542</v>
      </c>
      <c r="X470" s="5" t="s">
        <v>172</v>
      </c>
      <c r="Y470" s="5">
        <v>20</v>
      </c>
      <c r="Z470" s="5" t="s">
        <v>172</v>
      </c>
      <c r="AA470" s="5">
        <v>33</v>
      </c>
      <c r="AB470" s="5" t="s">
        <v>172</v>
      </c>
      <c r="AC470" s="5">
        <v>0</v>
      </c>
      <c r="AD470" s="5" t="s">
        <v>172</v>
      </c>
      <c r="AE470" s="5"/>
      <c r="AF470" s="5"/>
      <c r="AG470" s="5"/>
      <c r="AH470" s="5"/>
      <c r="AI470" s="5"/>
      <c r="AJ470" s="5"/>
    </row>
    <row r="471" spans="1:36">
      <c r="A471" s="5" t="s">
        <v>8108</v>
      </c>
      <c r="B471" s="5" t="s">
        <v>7153</v>
      </c>
      <c r="C471" s="5">
        <v>1335</v>
      </c>
      <c r="D471" s="5">
        <v>354</v>
      </c>
      <c r="E471" s="5">
        <v>0</v>
      </c>
      <c r="F471" s="5">
        <v>0</v>
      </c>
      <c r="G471" s="5">
        <v>0</v>
      </c>
      <c r="H471" s="5">
        <v>0</v>
      </c>
      <c r="I471" s="5">
        <v>1098124</v>
      </c>
      <c r="J471" s="5">
        <v>539232</v>
      </c>
      <c r="K471" s="5">
        <v>0</v>
      </c>
      <c r="L471" s="5">
        <v>0</v>
      </c>
      <c r="M471" s="5">
        <v>0</v>
      </c>
      <c r="N471" s="5">
        <v>0</v>
      </c>
      <c r="O471" s="5">
        <v>901</v>
      </c>
      <c r="P471" s="5">
        <v>4034</v>
      </c>
      <c r="Q471" s="5">
        <v>928425</v>
      </c>
      <c r="R471" s="5">
        <v>1139633</v>
      </c>
      <c r="S471" s="5">
        <v>52.89</v>
      </c>
      <c r="T471" s="5">
        <v>52.79</v>
      </c>
      <c r="U471" s="5">
        <v>1110</v>
      </c>
      <c r="V471" s="5">
        <v>951</v>
      </c>
      <c r="W471" s="5">
        <v>779</v>
      </c>
      <c r="X471" s="5">
        <v>592</v>
      </c>
      <c r="Y471" s="5">
        <v>283</v>
      </c>
      <c r="Z471" s="5">
        <v>386</v>
      </c>
      <c r="AA471" s="5">
        <v>532</v>
      </c>
      <c r="AB471" s="5">
        <v>766</v>
      </c>
      <c r="AC471" s="5">
        <v>0</v>
      </c>
      <c r="AD471" s="5" t="s">
        <v>172</v>
      </c>
      <c r="AE471" s="5"/>
      <c r="AF471" s="5"/>
      <c r="AG471" s="5"/>
      <c r="AH471" s="5"/>
      <c r="AI471" s="5"/>
      <c r="AJ471" s="5"/>
    </row>
    <row r="472" spans="1:36">
      <c r="A472" s="5" t="s">
        <v>8101</v>
      </c>
      <c r="B472" s="5" t="s">
        <v>7148</v>
      </c>
      <c r="C472" s="5">
        <v>606</v>
      </c>
      <c r="D472" s="5">
        <v>3</v>
      </c>
      <c r="E472" s="5">
        <v>0</v>
      </c>
      <c r="F472" s="5">
        <v>0</v>
      </c>
      <c r="G472" s="5">
        <v>0</v>
      </c>
      <c r="H472" s="5">
        <v>0</v>
      </c>
      <c r="I472" s="5">
        <v>255778</v>
      </c>
      <c r="J472" s="5">
        <v>3264</v>
      </c>
      <c r="K472" s="5">
        <v>0</v>
      </c>
      <c r="L472" s="5">
        <v>0</v>
      </c>
      <c r="M472" s="5">
        <v>0</v>
      </c>
      <c r="N472" s="5">
        <v>0</v>
      </c>
      <c r="O472" s="5">
        <v>115</v>
      </c>
      <c r="P472" s="5">
        <v>1230</v>
      </c>
      <c r="Q472" s="5">
        <v>73033</v>
      </c>
      <c r="R472" s="5">
        <v>1139633</v>
      </c>
      <c r="S472" s="5">
        <v>51.91</v>
      </c>
      <c r="T472" s="5">
        <v>52.79</v>
      </c>
      <c r="U472" s="5">
        <v>621</v>
      </c>
      <c r="V472" s="5" t="s">
        <v>172</v>
      </c>
      <c r="W472" s="5">
        <v>556</v>
      </c>
      <c r="X472" s="5" t="s">
        <v>172</v>
      </c>
      <c r="Y472" s="5">
        <v>49</v>
      </c>
      <c r="Z472" s="5" t="s">
        <v>172</v>
      </c>
      <c r="AA472" s="5">
        <v>81</v>
      </c>
      <c r="AB472" s="5" t="s">
        <v>172</v>
      </c>
      <c r="AC472" s="5">
        <v>0</v>
      </c>
      <c r="AD472" s="5" t="s">
        <v>172</v>
      </c>
      <c r="AE472" s="5"/>
      <c r="AF472" s="5"/>
      <c r="AG472" s="5"/>
      <c r="AH472" s="5"/>
      <c r="AI472" s="5"/>
      <c r="AJ472" s="5"/>
    </row>
    <row r="473" spans="1:36">
      <c r="A473" s="5" t="s">
        <v>8102</v>
      </c>
      <c r="B473" s="5" t="s">
        <v>8629</v>
      </c>
      <c r="C473" s="5">
        <v>765</v>
      </c>
      <c r="D473" s="5">
        <v>6</v>
      </c>
      <c r="E473" s="5">
        <v>0</v>
      </c>
      <c r="F473" s="5">
        <v>0</v>
      </c>
      <c r="G473" s="5">
        <v>0</v>
      </c>
      <c r="H473" s="5">
        <v>0</v>
      </c>
      <c r="I473" s="5">
        <v>334222</v>
      </c>
      <c r="J473" s="5">
        <v>6496</v>
      </c>
      <c r="K473" s="5">
        <v>0</v>
      </c>
      <c r="L473" s="5">
        <v>0</v>
      </c>
      <c r="M473" s="5">
        <v>0</v>
      </c>
      <c r="N473" s="5">
        <v>0</v>
      </c>
      <c r="O473" s="5">
        <v>165</v>
      </c>
      <c r="P473" s="5">
        <v>1263</v>
      </c>
      <c r="Q473" s="5">
        <v>105472</v>
      </c>
      <c r="R473" s="5">
        <v>1139633</v>
      </c>
      <c r="S473" s="5">
        <v>52.41</v>
      </c>
      <c r="T473" s="5">
        <v>52.79</v>
      </c>
      <c r="U473" s="5">
        <v>626</v>
      </c>
      <c r="V473" s="5" t="s">
        <v>172</v>
      </c>
      <c r="W473" s="5">
        <v>554</v>
      </c>
      <c r="X473" s="5" t="s">
        <v>172</v>
      </c>
      <c r="Y473" s="5">
        <v>70</v>
      </c>
      <c r="Z473" s="5" t="s">
        <v>172</v>
      </c>
      <c r="AA473" s="5">
        <v>116</v>
      </c>
      <c r="AB473" s="5" t="s">
        <v>172</v>
      </c>
      <c r="AC473" s="5">
        <v>0</v>
      </c>
      <c r="AD473" s="5" t="s">
        <v>172</v>
      </c>
      <c r="AE473" s="5"/>
      <c r="AF473" s="5"/>
      <c r="AG473" s="5"/>
      <c r="AH473" s="5"/>
      <c r="AI473" s="5"/>
      <c r="AJ473" s="5"/>
    </row>
    <row r="474" spans="1:36">
      <c r="A474" s="5" t="s">
        <v>8103</v>
      </c>
      <c r="B474" s="5" t="s">
        <v>7149</v>
      </c>
      <c r="C474" s="5">
        <v>624</v>
      </c>
      <c r="D474" s="5">
        <v>5</v>
      </c>
      <c r="E474" s="5">
        <v>0</v>
      </c>
      <c r="F474" s="5">
        <v>0</v>
      </c>
      <c r="G474" s="5">
        <v>0</v>
      </c>
      <c r="H474" s="5">
        <v>0</v>
      </c>
      <c r="I474" s="5">
        <v>264809</v>
      </c>
      <c r="J474" s="5">
        <v>5873</v>
      </c>
      <c r="K474" s="5">
        <v>0</v>
      </c>
      <c r="L474" s="5">
        <v>0</v>
      </c>
      <c r="M474" s="5">
        <v>0</v>
      </c>
      <c r="N474" s="5">
        <v>0</v>
      </c>
      <c r="O474" s="5">
        <v>128</v>
      </c>
      <c r="P474" s="5">
        <v>1287</v>
      </c>
      <c r="Q474" s="5">
        <v>81582</v>
      </c>
      <c r="R474" s="5">
        <v>1139633</v>
      </c>
      <c r="S474" s="5">
        <v>54.06</v>
      </c>
      <c r="T474" s="5">
        <v>52.79</v>
      </c>
      <c r="U474" s="5">
        <v>616</v>
      </c>
      <c r="V474" s="5" t="s">
        <v>172</v>
      </c>
      <c r="W474" s="5">
        <v>550</v>
      </c>
      <c r="X474" s="5" t="s">
        <v>172</v>
      </c>
      <c r="Y474" s="5">
        <v>54</v>
      </c>
      <c r="Z474" s="5" t="s">
        <v>172</v>
      </c>
      <c r="AA474" s="5">
        <v>89</v>
      </c>
      <c r="AB474" s="5" t="s">
        <v>172</v>
      </c>
      <c r="AC474" s="5">
        <v>0</v>
      </c>
      <c r="AD474" s="5" t="s">
        <v>172</v>
      </c>
      <c r="AE474" s="5"/>
      <c r="AF474" s="5"/>
      <c r="AG474" s="5"/>
      <c r="AH474" s="5"/>
      <c r="AI474" s="5"/>
      <c r="AJ474" s="5"/>
    </row>
    <row r="475" spans="1:36">
      <c r="A475" s="5" t="s">
        <v>8104</v>
      </c>
      <c r="B475" s="5" t="s">
        <v>8630</v>
      </c>
      <c r="C475" s="5">
        <v>459</v>
      </c>
      <c r="D475" s="5">
        <v>4</v>
      </c>
      <c r="E475" s="5">
        <v>0</v>
      </c>
      <c r="F475" s="5">
        <v>0</v>
      </c>
      <c r="G475" s="5">
        <v>0</v>
      </c>
      <c r="H475" s="5">
        <v>0</v>
      </c>
      <c r="I475" s="5">
        <v>189565</v>
      </c>
      <c r="J475" s="5">
        <v>4466</v>
      </c>
      <c r="K475" s="5">
        <v>0</v>
      </c>
      <c r="L475" s="5">
        <v>0</v>
      </c>
      <c r="M475" s="5">
        <v>0</v>
      </c>
      <c r="N475" s="5">
        <v>0</v>
      </c>
      <c r="O475" s="5">
        <v>72</v>
      </c>
      <c r="P475" s="5">
        <v>1179</v>
      </c>
      <c r="Q475" s="5">
        <v>46155</v>
      </c>
      <c r="R475" s="5">
        <v>1139633</v>
      </c>
      <c r="S475" s="5">
        <v>53.81</v>
      </c>
      <c r="T475" s="5">
        <v>52.79</v>
      </c>
      <c r="U475" s="5">
        <v>594</v>
      </c>
      <c r="V475" s="5" t="s">
        <v>172</v>
      </c>
      <c r="W475" s="5">
        <v>546</v>
      </c>
      <c r="X475" s="5" t="s">
        <v>172</v>
      </c>
      <c r="Y475" s="5">
        <v>30</v>
      </c>
      <c r="Z475" s="5" t="s">
        <v>172</v>
      </c>
      <c r="AA475" s="5">
        <v>50</v>
      </c>
      <c r="AB475" s="5" t="s">
        <v>172</v>
      </c>
      <c r="AC475" s="5">
        <v>0</v>
      </c>
      <c r="AD475" s="5" t="s">
        <v>172</v>
      </c>
      <c r="AE475" s="5"/>
      <c r="AF475" s="5"/>
      <c r="AG475" s="5"/>
      <c r="AH475" s="5"/>
      <c r="AI475" s="5"/>
      <c r="AJ475" s="5"/>
    </row>
    <row r="476" spans="1:36">
      <c r="A476" s="5" t="s">
        <v>8105</v>
      </c>
      <c r="B476" s="5" t="s">
        <v>7150</v>
      </c>
      <c r="C476" s="5">
        <v>750</v>
      </c>
      <c r="D476" s="5">
        <v>10</v>
      </c>
      <c r="E476" s="5">
        <v>0</v>
      </c>
      <c r="F476" s="5">
        <v>0</v>
      </c>
      <c r="G476" s="5">
        <v>0</v>
      </c>
      <c r="H476" s="5">
        <v>0</v>
      </c>
      <c r="I476" s="5">
        <v>327804</v>
      </c>
      <c r="J476" s="5">
        <v>12950</v>
      </c>
      <c r="K476" s="5">
        <v>0</v>
      </c>
      <c r="L476" s="5">
        <v>0</v>
      </c>
      <c r="M476" s="5">
        <v>0</v>
      </c>
      <c r="N476" s="5">
        <v>0</v>
      </c>
      <c r="O476" s="5">
        <v>156</v>
      </c>
      <c r="P476" s="5">
        <v>1923</v>
      </c>
      <c r="Q476" s="5">
        <v>106168</v>
      </c>
      <c r="R476" s="5">
        <v>1139633</v>
      </c>
      <c r="S476" s="5">
        <v>53.88</v>
      </c>
      <c r="T476" s="5">
        <v>52.79</v>
      </c>
      <c r="U476" s="5">
        <v>650</v>
      </c>
      <c r="V476" s="5" t="s">
        <v>172</v>
      </c>
      <c r="W476" s="5">
        <v>555</v>
      </c>
      <c r="X476" s="5" t="s">
        <v>172</v>
      </c>
      <c r="Y476" s="5">
        <v>62</v>
      </c>
      <c r="Z476" s="5" t="s">
        <v>172</v>
      </c>
      <c r="AA476" s="5">
        <v>106</v>
      </c>
      <c r="AB476" s="5" t="s">
        <v>172</v>
      </c>
      <c r="AC476" s="5">
        <v>0</v>
      </c>
      <c r="AD476" s="5" t="s">
        <v>172</v>
      </c>
      <c r="AE476" s="5"/>
      <c r="AF476" s="5"/>
      <c r="AG476" s="5"/>
      <c r="AH476" s="5"/>
      <c r="AI476" s="5"/>
      <c r="AJ476" s="5"/>
    </row>
    <row r="477" spans="1:36">
      <c r="A477" s="5" t="s">
        <v>8106</v>
      </c>
      <c r="B477" s="5" t="s">
        <v>7151</v>
      </c>
      <c r="C477" s="5">
        <v>672</v>
      </c>
      <c r="D477" s="5">
        <v>4</v>
      </c>
      <c r="E477" s="5">
        <v>0</v>
      </c>
      <c r="F477" s="5">
        <v>0</v>
      </c>
      <c r="G477" s="5">
        <v>0</v>
      </c>
      <c r="H477" s="5">
        <v>0</v>
      </c>
      <c r="I477" s="5">
        <v>285844</v>
      </c>
      <c r="J477" s="5">
        <v>4217</v>
      </c>
      <c r="K477" s="5">
        <v>0</v>
      </c>
      <c r="L477" s="5">
        <v>0</v>
      </c>
      <c r="M477" s="5">
        <v>0</v>
      </c>
      <c r="N477" s="5">
        <v>0</v>
      </c>
      <c r="O477" s="5">
        <v>139</v>
      </c>
      <c r="P477" s="5">
        <v>1123</v>
      </c>
      <c r="Q477" s="5">
        <v>88831</v>
      </c>
      <c r="R477" s="5">
        <v>1139633</v>
      </c>
      <c r="S477" s="5">
        <v>53.94</v>
      </c>
      <c r="T477" s="5">
        <v>52.79</v>
      </c>
      <c r="U477" s="5">
        <v>625</v>
      </c>
      <c r="V477" s="5" t="s">
        <v>172</v>
      </c>
      <c r="W477" s="5">
        <v>544</v>
      </c>
      <c r="X477" s="5" t="s">
        <v>172</v>
      </c>
      <c r="Y477" s="5">
        <v>59</v>
      </c>
      <c r="Z477" s="5" t="s">
        <v>172</v>
      </c>
      <c r="AA477" s="5">
        <v>97</v>
      </c>
      <c r="AB477" s="5" t="s">
        <v>172</v>
      </c>
      <c r="AC477" s="5">
        <v>0</v>
      </c>
      <c r="AD477" s="5" t="s">
        <v>172</v>
      </c>
      <c r="AE477" s="5"/>
      <c r="AF477" s="5"/>
      <c r="AG477" s="5"/>
      <c r="AH477" s="5"/>
      <c r="AI477" s="5"/>
      <c r="AJ477" s="5"/>
    </row>
    <row r="478" spans="1:36">
      <c r="A478" s="5" t="s">
        <v>8107</v>
      </c>
      <c r="B478" s="5" t="s">
        <v>7152</v>
      </c>
      <c r="C478" s="5">
        <v>866</v>
      </c>
      <c r="D478" s="5">
        <v>13</v>
      </c>
      <c r="E478" s="5">
        <v>0</v>
      </c>
      <c r="F478" s="5">
        <v>0</v>
      </c>
      <c r="G478" s="5">
        <v>0</v>
      </c>
      <c r="H478" s="5">
        <v>0</v>
      </c>
      <c r="I478" s="5">
        <v>395576</v>
      </c>
      <c r="J478" s="5">
        <v>14963</v>
      </c>
      <c r="K478" s="5">
        <v>0</v>
      </c>
      <c r="L478" s="5">
        <v>0</v>
      </c>
      <c r="M478" s="5">
        <v>0</v>
      </c>
      <c r="N478" s="5">
        <v>0</v>
      </c>
      <c r="O478" s="5">
        <v>245</v>
      </c>
      <c r="P478" s="5">
        <v>1500</v>
      </c>
      <c r="Q478" s="5">
        <v>161799</v>
      </c>
      <c r="R478" s="5">
        <v>1139633</v>
      </c>
      <c r="S478" s="5">
        <v>52.8</v>
      </c>
      <c r="T478" s="5">
        <v>52.79</v>
      </c>
      <c r="U478" s="5">
        <v>650</v>
      </c>
      <c r="V478" s="5" t="s">
        <v>172</v>
      </c>
      <c r="W478" s="5">
        <v>559</v>
      </c>
      <c r="X478" s="5" t="s">
        <v>172</v>
      </c>
      <c r="Y478" s="5">
        <v>102</v>
      </c>
      <c r="Z478" s="5" t="s">
        <v>172</v>
      </c>
      <c r="AA478" s="5">
        <v>169</v>
      </c>
      <c r="AB478" s="5" t="s">
        <v>172</v>
      </c>
      <c r="AC478" s="5">
        <v>0</v>
      </c>
      <c r="AD478" s="5" t="s">
        <v>172</v>
      </c>
      <c r="AE478" s="5"/>
      <c r="AF478" s="5"/>
      <c r="AG478" s="5"/>
      <c r="AH478" s="5"/>
      <c r="AI478" s="5"/>
      <c r="AJ478" s="5"/>
    </row>
    <row r="479" spans="1:36">
      <c r="A479" s="5" t="s">
        <v>8109</v>
      </c>
      <c r="B479" s="5" t="s">
        <v>7154</v>
      </c>
      <c r="C479" s="5">
        <v>1223</v>
      </c>
      <c r="D479" s="5">
        <v>405</v>
      </c>
      <c r="E479" s="5">
        <v>2</v>
      </c>
      <c r="F479" s="5">
        <v>0</v>
      </c>
      <c r="G479" s="5">
        <v>0</v>
      </c>
      <c r="H479" s="5">
        <v>0</v>
      </c>
      <c r="I479" s="5">
        <v>1149736</v>
      </c>
      <c r="J479" s="5">
        <v>675219</v>
      </c>
      <c r="K479" s="5">
        <v>11220</v>
      </c>
      <c r="L479" s="5">
        <v>0</v>
      </c>
      <c r="M479" s="5">
        <v>0</v>
      </c>
      <c r="N479" s="5">
        <v>0</v>
      </c>
      <c r="O479" s="5">
        <v>880</v>
      </c>
      <c r="P479" s="5">
        <v>5959</v>
      </c>
      <c r="Q479" s="5">
        <v>1015117</v>
      </c>
      <c r="R479" s="5">
        <v>1139633</v>
      </c>
      <c r="S479" s="5">
        <v>52.61</v>
      </c>
      <c r="T479" s="5">
        <v>52.79</v>
      </c>
      <c r="U479" s="5">
        <v>1270</v>
      </c>
      <c r="V479" s="5">
        <v>1171</v>
      </c>
      <c r="W479" s="5">
        <v>864</v>
      </c>
      <c r="X479" s="5">
        <v>717</v>
      </c>
      <c r="Y479" s="5">
        <v>258</v>
      </c>
      <c r="Z479" s="5">
        <v>309</v>
      </c>
      <c r="AA479" s="5">
        <v>498</v>
      </c>
      <c r="AB479" s="5">
        <v>616</v>
      </c>
      <c r="AC479" s="5">
        <v>0</v>
      </c>
      <c r="AD479" s="5" t="s">
        <v>172</v>
      </c>
      <c r="AE479" s="5"/>
      <c r="AF479" s="5"/>
      <c r="AG479" s="5"/>
      <c r="AH479" s="5"/>
      <c r="AI479" s="5"/>
      <c r="AJ479" s="5"/>
    </row>
    <row r="480" spans="1:36">
      <c r="A480" s="5" t="s">
        <v>8110</v>
      </c>
      <c r="B480" s="5" t="s">
        <v>7155</v>
      </c>
      <c r="C480" s="5">
        <v>1319</v>
      </c>
      <c r="D480" s="5">
        <v>387</v>
      </c>
      <c r="E480" s="5">
        <v>0</v>
      </c>
      <c r="F480" s="5">
        <v>0</v>
      </c>
      <c r="G480" s="5">
        <v>0</v>
      </c>
      <c r="H480" s="5">
        <v>0</v>
      </c>
      <c r="I480" s="5">
        <v>1150905</v>
      </c>
      <c r="J480" s="5">
        <v>614743</v>
      </c>
      <c r="K480" s="5">
        <v>0</v>
      </c>
      <c r="L480" s="5">
        <v>0</v>
      </c>
      <c r="M480" s="5">
        <v>0</v>
      </c>
      <c r="N480" s="5">
        <v>0</v>
      </c>
      <c r="O480" s="5">
        <v>913</v>
      </c>
      <c r="P480" s="5">
        <v>4465</v>
      </c>
      <c r="Q480" s="5">
        <v>988986</v>
      </c>
      <c r="R480" s="5">
        <v>1139633</v>
      </c>
      <c r="S480" s="5">
        <v>52.94</v>
      </c>
      <c r="T480" s="5">
        <v>52.79</v>
      </c>
      <c r="U480" s="5">
        <v>1193</v>
      </c>
      <c r="V480" s="5">
        <v>1086</v>
      </c>
      <c r="W480" s="5">
        <v>810</v>
      </c>
      <c r="X480" s="5">
        <v>664</v>
      </c>
      <c r="Y480" s="5">
        <v>278</v>
      </c>
      <c r="Z480" s="5">
        <v>344</v>
      </c>
      <c r="AA480" s="5">
        <v>529</v>
      </c>
      <c r="AB480" s="5">
        <v>681</v>
      </c>
      <c r="AC480" s="5">
        <v>0</v>
      </c>
      <c r="AD480" s="5" t="s">
        <v>172</v>
      </c>
      <c r="AE480" s="5"/>
      <c r="AF480" s="5"/>
      <c r="AG480" s="5"/>
      <c r="AH480" s="5"/>
      <c r="AI480" s="5"/>
      <c r="AJ480" s="5"/>
    </row>
    <row r="481" spans="1:36">
      <c r="A481" s="5" t="s">
        <v>8111</v>
      </c>
      <c r="B481" s="5" t="s">
        <v>7156</v>
      </c>
      <c r="C481" s="5">
        <v>1095</v>
      </c>
      <c r="D481" s="5">
        <v>434</v>
      </c>
      <c r="E481" s="5">
        <v>5</v>
      </c>
      <c r="F481" s="5">
        <v>0</v>
      </c>
      <c r="G481" s="5">
        <v>0</v>
      </c>
      <c r="H481" s="5">
        <v>0</v>
      </c>
      <c r="I481" s="5">
        <v>1193421</v>
      </c>
      <c r="J481" s="5">
        <v>802534</v>
      </c>
      <c r="K481" s="5">
        <v>33634</v>
      </c>
      <c r="L481" s="5">
        <v>0</v>
      </c>
      <c r="M481" s="5">
        <v>0</v>
      </c>
      <c r="N481" s="5">
        <v>0</v>
      </c>
      <c r="O481" s="5">
        <v>823</v>
      </c>
      <c r="P481" s="5">
        <v>9862</v>
      </c>
      <c r="Q481" s="5">
        <v>1085644</v>
      </c>
      <c r="R481" s="5">
        <v>1139633</v>
      </c>
      <c r="S481" s="5">
        <v>52.76</v>
      </c>
      <c r="T481" s="5">
        <v>52.79</v>
      </c>
      <c r="U481" s="5">
        <v>1551</v>
      </c>
      <c r="V481" s="5">
        <v>1490</v>
      </c>
      <c r="W481" s="5">
        <v>972</v>
      </c>
      <c r="X481" s="5">
        <v>908</v>
      </c>
      <c r="Y481" s="5">
        <v>225</v>
      </c>
      <c r="Z481" s="5">
        <v>243</v>
      </c>
      <c r="AA481" s="5">
        <v>446</v>
      </c>
      <c r="AB481" s="5">
        <v>490</v>
      </c>
      <c r="AC481" s="5">
        <v>0</v>
      </c>
      <c r="AD481" s="5" t="s">
        <v>172</v>
      </c>
      <c r="AE481" s="5"/>
      <c r="AF481" s="5"/>
      <c r="AG481" s="5"/>
      <c r="AH481" s="5"/>
      <c r="AI481" s="5"/>
      <c r="AJ481" s="5"/>
    </row>
    <row r="482" spans="1:36">
      <c r="A482" s="5" t="s">
        <v>8112</v>
      </c>
      <c r="B482" s="5" t="s">
        <v>7157</v>
      </c>
      <c r="C482" s="5">
        <v>803</v>
      </c>
      <c r="D482" s="5">
        <v>425</v>
      </c>
      <c r="E482" s="5">
        <v>17</v>
      </c>
      <c r="F482" s="5">
        <v>1</v>
      </c>
      <c r="G482" s="5">
        <v>0</v>
      </c>
      <c r="H482" s="5">
        <v>0</v>
      </c>
      <c r="I482" s="5">
        <v>1174274</v>
      </c>
      <c r="J482" s="5">
        <v>938669</v>
      </c>
      <c r="K482" s="5">
        <v>110451</v>
      </c>
      <c r="L482" s="5">
        <v>10142</v>
      </c>
      <c r="M482" s="5">
        <v>0</v>
      </c>
      <c r="N482" s="5">
        <v>0</v>
      </c>
      <c r="O482" s="5">
        <v>671</v>
      </c>
      <c r="P482" s="5">
        <v>10142</v>
      </c>
      <c r="Q482" s="5">
        <v>1122440</v>
      </c>
      <c r="R482" s="5">
        <v>1139633</v>
      </c>
      <c r="S482" s="5">
        <v>52.65</v>
      </c>
      <c r="T482" s="5">
        <v>52.79</v>
      </c>
      <c r="U482" s="5">
        <v>2167</v>
      </c>
      <c r="V482" s="5">
        <v>2116</v>
      </c>
      <c r="W482" s="5">
        <v>1244</v>
      </c>
      <c r="X482" s="5">
        <v>1202</v>
      </c>
      <c r="Y482" s="5">
        <v>164</v>
      </c>
      <c r="Z482" s="5">
        <v>168</v>
      </c>
      <c r="AA482" s="5">
        <v>338</v>
      </c>
      <c r="AB482" s="5">
        <v>349</v>
      </c>
      <c r="AC482" s="5">
        <v>0</v>
      </c>
      <c r="AD482" s="5" t="s">
        <v>172</v>
      </c>
      <c r="AE482" s="5"/>
      <c r="AF482" s="5"/>
      <c r="AG482" s="5"/>
      <c r="AH482" s="5"/>
      <c r="AI482" s="5"/>
      <c r="AJ482" s="5"/>
    </row>
    <row r="483" spans="1:36">
      <c r="A483" s="5" t="s">
        <v>8123</v>
      </c>
      <c r="B483" s="5" t="s">
        <v>7168</v>
      </c>
      <c r="C483" s="5">
        <v>852</v>
      </c>
      <c r="D483" s="5">
        <v>402</v>
      </c>
      <c r="E483" s="5">
        <v>10</v>
      </c>
      <c r="F483" s="5">
        <v>0</v>
      </c>
      <c r="G483" s="5">
        <v>0</v>
      </c>
      <c r="H483" s="5">
        <v>0</v>
      </c>
      <c r="I483" s="5">
        <v>1144448</v>
      </c>
      <c r="J483" s="5">
        <v>866306</v>
      </c>
      <c r="K483" s="5">
        <v>56758</v>
      </c>
      <c r="L483" s="5">
        <v>0</v>
      </c>
      <c r="M483" s="5">
        <v>0</v>
      </c>
      <c r="N483" s="5">
        <v>0</v>
      </c>
      <c r="O483" s="5">
        <v>702</v>
      </c>
      <c r="P483" s="5">
        <v>6597</v>
      </c>
      <c r="Q483" s="5">
        <v>1085704</v>
      </c>
      <c r="R483" s="5">
        <v>1139633</v>
      </c>
      <c r="S483" s="5">
        <v>52.65</v>
      </c>
      <c r="T483" s="5">
        <v>52.79</v>
      </c>
      <c r="U483" s="5">
        <v>1967</v>
      </c>
      <c r="V483" s="5">
        <v>1878</v>
      </c>
      <c r="W483" s="5">
        <v>1149</v>
      </c>
      <c r="X483" s="5">
        <v>1030</v>
      </c>
      <c r="Y483" s="5">
        <v>173</v>
      </c>
      <c r="Z483" s="5">
        <v>187</v>
      </c>
      <c r="AA483" s="5">
        <v>354</v>
      </c>
      <c r="AB483" s="5">
        <v>391</v>
      </c>
      <c r="AC483" s="5">
        <v>0</v>
      </c>
      <c r="AD483" s="5" t="s">
        <v>172</v>
      </c>
      <c r="AE483" s="5"/>
      <c r="AF483" s="5"/>
      <c r="AG483" s="5"/>
      <c r="AH483" s="5"/>
      <c r="AI483" s="5"/>
      <c r="AJ483" s="5"/>
    </row>
    <row r="484" spans="1:36">
      <c r="A484" s="5" t="s">
        <v>8113</v>
      </c>
      <c r="B484" s="5" t="s">
        <v>7158</v>
      </c>
      <c r="C484" s="5">
        <v>1479</v>
      </c>
      <c r="D484" s="5">
        <v>86</v>
      </c>
      <c r="E484" s="5">
        <v>0</v>
      </c>
      <c r="F484" s="5">
        <v>0</v>
      </c>
      <c r="G484" s="5">
        <v>0</v>
      </c>
      <c r="H484" s="5">
        <v>0</v>
      </c>
      <c r="I484" s="5">
        <v>795014</v>
      </c>
      <c r="J484" s="5">
        <v>112617</v>
      </c>
      <c r="K484" s="5">
        <v>0</v>
      </c>
      <c r="L484" s="5">
        <v>0</v>
      </c>
      <c r="M484" s="5">
        <v>0</v>
      </c>
      <c r="N484" s="5">
        <v>0</v>
      </c>
      <c r="O484" s="5">
        <v>628</v>
      </c>
      <c r="P484" s="5">
        <v>3299</v>
      </c>
      <c r="Q484" s="5">
        <v>466879</v>
      </c>
      <c r="R484" s="5">
        <v>1139633</v>
      </c>
      <c r="S484" s="5">
        <v>52.35</v>
      </c>
      <c r="T484" s="5">
        <v>52.79</v>
      </c>
      <c r="U484" s="5">
        <v>720</v>
      </c>
      <c r="V484" s="5" t="s">
        <v>172</v>
      </c>
      <c r="W484" s="5">
        <v>585</v>
      </c>
      <c r="X484" s="5" t="s">
        <v>172</v>
      </c>
      <c r="Y484" s="5">
        <v>232</v>
      </c>
      <c r="Z484" s="5" t="s">
        <v>172</v>
      </c>
      <c r="AA484" s="5">
        <v>412</v>
      </c>
      <c r="AB484" s="5" t="s">
        <v>172</v>
      </c>
      <c r="AC484" s="5">
        <v>0</v>
      </c>
      <c r="AD484" s="5" t="s">
        <v>172</v>
      </c>
      <c r="AE484" s="5"/>
      <c r="AF484" s="5"/>
      <c r="AG484" s="5"/>
      <c r="AH484" s="5"/>
      <c r="AI484" s="5"/>
      <c r="AJ484" s="5"/>
    </row>
    <row r="485" spans="1:36">
      <c r="A485" s="5" t="s">
        <v>8114</v>
      </c>
      <c r="B485" s="5" t="s">
        <v>7159</v>
      </c>
      <c r="C485" s="5">
        <v>1059</v>
      </c>
      <c r="D485" s="5">
        <v>418</v>
      </c>
      <c r="E485" s="5">
        <v>4</v>
      </c>
      <c r="F485" s="5">
        <v>0</v>
      </c>
      <c r="G485" s="5">
        <v>0</v>
      </c>
      <c r="H485" s="5">
        <v>0</v>
      </c>
      <c r="I485" s="5">
        <v>1152942</v>
      </c>
      <c r="J485" s="5">
        <v>771149</v>
      </c>
      <c r="K485" s="5">
        <v>24528</v>
      </c>
      <c r="L485" s="5">
        <v>0</v>
      </c>
      <c r="M485" s="5">
        <v>0</v>
      </c>
      <c r="N485" s="5">
        <v>0</v>
      </c>
      <c r="O485" s="5">
        <v>818</v>
      </c>
      <c r="P485" s="5">
        <v>6849</v>
      </c>
      <c r="Q485" s="5">
        <v>1058977</v>
      </c>
      <c r="R485" s="5">
        <v>1139633</v>
      </c>
      <c r="S485" s="5">
        <v>52.61</v>
      </c>
      <c r="T485" s="5">
        <v>52.79</v>
      </c>
      <c r="U485" s="5">
        <v>1480</v>
      </c>
      <c r="V485" s="5">
        <v>1384</v>
      </c>
      <c r="W485" s="5">
        <v>965</v>
      </c>
      <c r="X485" s="5">
        <v>863</v>
      </c>
      <c r="Y485" s="5">
        <v>220</v>
      </c>
      <c r="Z485" s="5">
        <v>249</v>
      </c>
      <c r="AA485" s="5">
        <v>442</v>
      </c>
      <c r="AB485" s="5">
        <v>508</v>
      </c>
      <c r="AC485" s="5">
        <v>0</v>
      </c>
      <c r="AD485" s="5" t="s">
        <v>172</v>
      </c>
      <c r="AE485" s="5"/>
      <c r="AF485" s="5"/>
      <c r="AG485" s="5"/>
      <c r="AH485" s="5"/>
      <c r="AI485" s="5"/>
      <c r="AJ485" s="5"/>
    </row>
    <row r="486" spans="1:36">
      <c r="A486" s="5" t="s">
        <v>8115</v>
      </c>
      <c r="B486" s="5" t="s">
        <v>7160</v>
      </c>
      <c r="C486" s="5">
        <v>856</v>
      </c>
      <c r="D486" s="5">
        <v>414</v>
      </c>
      <c r="E486" s="5">
        <v>14</v>
      </c>
      <c r="F486" s="5">
        <v>0</v>
      </c>
      <c r="G486" s="5">
        <v>0</v>
      </c>
      <c r="H486" s="5">
        <v>0</v>
      </c>
      <c r="I486" s="5">
        <v>1164787</v>
      </c>
      <c r="J486" s="5">
        <v>900894</v>
      </c>
      <c r="K486" s="5">
        <v>95642</v>
      </c>
      <c r="L486" s="5">
        <v>0</v>
      </c>
      <c r="M486" s="5">
        <v>0</v>
      </c>
      <c r="N486" s="5">
        <v>0</v>
      </c>
      <c r="O486" s="5">
        <v>690</v>
      </c>
      <c r="P486" s="5">
        <v>9709</v>
      </c>
      <c r="Q486" s="5">
        <v>1100002</v>
      </c>
      <c r="R486" s="5">
        <v>1139633</v>
      </c>
      <c r="S486" s="5">
        <v>52.81</v>
      </c>
      <c r="T486" s="5">
        <v>52.79</v>
      </c>
      <c r="U486" s="5">
        <v>2024</v>
      </c>
      <c r="V486" s="5">
        <v>1961</v>
      </c>
      <c r="W486" s="5">
        <v>1201</v>
      </c>
      <c r="X486" s="5">
        <v>1121</v>
      </c>
      <c r="Y486" s="5">
        <v>168</v>
      </c>
      <c r="Z486" s="5">
        <v>178</v>
      </c>
      <c r="AA486" s="5">
        <v>345</v>
      </c>
      <c r="AB486" s="5">
        <v>371</v>
      </c>
      <c r="AC486" s="5">
        <v>0</v>
      </c>
      <c r="AD486" s="5" t="s">
        <v>172</v>
      </c>
      <c r="AE486" s="5"/>
      <c r="AF486" s="5"/>
      <c r="AG486" s="5"/>
      <c r="AH486" s="5"/>
      <c r="AI486" s="5"/>
      <c r="AJ486" s="5"/>
    </row>
    <row r="487" spans="1:36">
      <c r="A487" s="5" t="s">
        <v>8116</v>
      </c>
      <c r="B487" s="5" t="s">
        <v>7161</v>
      </c>
      <c r="C487" s="5">
        <v>1166</v>
      </c>
      <c r="D487" s="5">
        <v>407</v>
      </c>
      <c r="E487" s="5">
        <v>3</v>
      </c>
      <c r="F487" s="5">
        <v>0</v>
      </c>
      <c r="G487" s="5">
        <v>0</v>
      </c>
      <c r="H487" s="5">
        <v>0</v>
      </c>
      <c r="I487" s="5">
        <v>1135509</v>
      </c>
      <c r="J487" s="5">
        <v>694591</v>
      </c>
      <c r="K487" s="5">
        <v>17631</v>
      </c>
      <c r="L487" s="5">
        <v>0</v>
      </c>
      <c r="M487" s="5">
        <v>0</v>
      </c>
      <c r="N487" s="5">
        <v>0</v>
      </c>
      <c r="O487" s="5">
        <v>849</v>
      </c>
      <c r="P487" s="5">
        <v>6583</v>
      </c>
      <c r="Q487" s="5">
        <v>1011428</v>
      </c>
      <c r="R487" s="5">
        <v>1139633</v>
      </c>
      <c r="S487" s="5">
        <v>52.84</v>
      </c>
      <c r="T487" s="5">
        <v>52.79</v>
      </c>
      <c r="U487" s="5">
        <v>1352</v>
      </c>
      <c r="V487" s="5">
        <v>1201</v>
      </c>
      <c r="W487" s="5">
        <v>890</v>
      </c>
      <c r="X487" s="5">
        <v>736</v>
      </c>
      <c r="Y487" s="5">
        <v>244</v>
      </c>
      <c r="Z487" s="5">
        <v>294</v>
      </c>
      <c r="AA487" s="5">
        <v>476</v>
      </c>
      <c r="AB487" s="5">
        <v>593</v>
      </c>
      <c r="AC487" s="5">
        <v>0</v>
      </c>
      <c r="AD487" s="5" t="s">
        <v>172</v>
      </c>
      <c r="AE487" s="5"/>
      <c r="AF487" s="5"/>
      <c r="AG487" s="5"/>
      <c r="AH487" s="5"/>
      <c r="AI487" s="5"/>
      <c r="AJ487" s="5"/>
    </row>
    <row r="488" spans="1:36">
      <c r="A488" s="5" t="s">
        <v>8117</v>
      </c>
      <c r="B488" s="5" t="s">
        <v>7162</v>
      </c>
      <c r="C488" s="5">
        <v>1347</v>
      </c>
      <c r="D488" s="5">
        <v>322</v>
      </c>
      <c r="E488" s="5">
        <v>1</v>
      </c>
      <c r="F488" s="5">
        <v>0</v>
      </c>
      <c r="G488" s="5">
        <v>0</v>
      </c>
      <c r="H488" s="5">
        <v>0</v>
      </c>
      <c r="I488" s="5">
        <v>1068728</v>
      </c>
      <c r="J488" s="5">
        <v>489249</v>
      </c>
      <c r="K488" s="5">
        <v>5461</v>
      </c>
      <c r="L488" s="5">
        <v>0</v>
      </c>
      <c r="M488" s="5">
        <v>0</v>
      </c>
      <c r="N488" s="5">
        <v>0</v>
      </c>
      <c r="O488" s="5">
        <v>891</v>
      </c>
      <c r="P488" s="5">
        <v>5461</v>
      </c>
      <c r="Q488" s="5">
        <v>890118</v>
      </c>
      <c r="R488" s="5">
        <v>1139633</v>
      </c>
      <c r="S488" s="5">
        <v>52.61</v>
      </c>
      <c r="T488" s="5">
        <v>52.79</v>
      </c>
      <c r="U488" s="5">
        <v>1081</v>
      </c>
      <c r="V488" s="5">
        <v>881</v>
      </c>
      <c r="W488" s="5">
        <v>747</v>
      </c>
      <c r="X488" s="5">
        <v>537</v>
      </c>
      <c r="Y488" s="5">
        <v>280</v>
      </c>
      <c r="Z488" s="5">
        <v>409</v>
      </c>
      <c r="AA488" s="5">
        <v>530</v>
      </c>
      <c r="AB488" s="5">
        <v>823</v>
      </c>
      <c r="AC488" s="5">
        <v>0</v>
      </c>
      <c r="AD488" s="5" t="s">
        <v>172</v>
      </c>
      <c r="AE488" s="5"/>
      <c r="AF488" s="5"/>
      <c r="AG488" s="5"/>
      <c r="AH488" s="5"/>
      <c r="AI488" s="5"/>
      <c r="AJ488" s="5"/>
    </row>
    <row r="489" spans="1:36">
      <c r="A489" s="5" t="s">
        <v>8118</v>
      </c>
      <c r="B489" s="5" t="s">
        <v>7163</v>
      </c>
      <c r="C489" s="5">
        <v>595</v>
      </c>
      <c r="D489" s="5">
        <v>372</v>
      </c>
      <c r="E489" s="5">
        <v>39</v>
      </c>
      <c r="F489" s="5">
        <v>4</v>
      </c>
      <c r="G489" s="5">
        <v>0</v>
      </c>
      <c r="H489" s="5">
        <v>0</v>
      </c>
      <c r="I489" s="5">
        <v>1170298</v>
      </c>
      <c r="J489" s="5">
        <v>1035560</v>
      </c>
      <c r="K489" s="5">
        <v>273635</v>
      </c>
      <c r="L489" s="5">
        <v>50446</v>
      </c>
      <c r="M489" s="5">
        <v>0</v>
      </c>
      <c r="N489" s="5">
        <v>0</v>
      </c>
      <c r="O489" s="5">
        <v>511</v>
      </c>
      <c r="P489" s="5">
        <v>19124</v>
      </c>
      <c r="Q489" s="5">
        <v>1136543</v>
      </c>
      <c r="R489" s="5">
        <v>1139633</v>
      </c>
      <c r="S489" s="5">
        <v>52.7</v>
      </c>
      <c r="T489" s="5">
        <v>52.79</v>
      </c>
      <c r="U489" s="5">
        <v>2982</v>
      </c>
      <c r="V489" s="5">
        <v>2982</v>
      </c>
      <c r="W489" s="5">
        <v>1810</v>
      </c>
      <c r="X489" s="5">
        <v>1804</v>
      </c>
      <c r="Y489" s="5">
        <v>118</v>
      </c>
      <c r="Z489" s="5">
        <v>118</v>
      </c>
      <c r="AA489" s="5">
        <v>238</v>
      </c>
      <c r="AB489" s="5">
        <v>239</v>
      </c>
      <c r="AC489" s="5">
        <v>0</v>
      </c>
      <c r="AD489" s="5" t="s">
        <v>172</v>
      </c>
      <c r="AE489" s="5"/>
      <c r="AF489" s="5"/>
      <c r="AG489" s="5"/>
      <c r="AH489" s="5"/>
      <c r="AI489" s="5"/>
      <c r="AJ489" s="5"/>
    </row>
    <row r="490" spans="1:36">
      <c r="A490" s="5" t="s">
        <v>8119</v>
      </c>
      <c r="B490" s="5" t="s">
        <v>7164</v>
      </c>
      <c r="C490" s="5">
        <v>1339</v>
      </c>
      <c r="D490" s="5">
        <v>333</v>
      </c>
      <c r="E490" s="5">
        <v>0</v>
      </c>
      <c r="F490" s="5">
        <v>0</v>
      </c>
      <c r="G490" s="5">
        <v>0</v>
      </c>
      <c r="H490" s="5">
        <v>0</v>
      </c>
      <c r="I490" s="5">
        <v>1091397</v>
      </c>
      <c r="J490" s="5">
        <v>516435</v>
      </c>
      <c r="K490" s="5">
        <v>0</v>
      </c>
      <c r="L490" s="5">
        <v>0</v>
      </c>
      <c r="M490" s="5">
        <v>0</v>
      </c>
      <c r="N490" s="5">
        <v>0</v>
      </c>
      <c r="O490" s="5">
        <v>909</v>
      </c>
      <c r="P490" s="5">
        <v>4296</v>
      </c>
      <c r="Q490" s="5">
        <v>921449</v>
      </c>
      <c r="R490" s="5">
        <v>1139633</v>
      </c>
      <c r="S490" s="5">
        <v>52.56</v>
      </c>
      <c r="T490" s="5">
        <v>52.79</v>
      </c>
      <c r="U490" s="5">
        <v>1100</v>
      </c>
      <c r="V490" s="5">
        <v>912</v>
      </c>
      <c r="W490" s="5">
        <v>759</v>
      </c>
      <c r="X490" s="5">
        <v>571</v>
      </c>
      <c r="Y490" s="5">
        <v>280</v>
      </c>
      <c r="Z490" s="5">
        <v>389</v>
      </c>
      <c r="AA490" s="5">
        <v>534</v>
      </c>
      <c r="AB490" s="5">
        <v>783</v>
      </c>
      <c r="AC490" s="5">
        <v>0</v>
      </c>
      <c r="AD490" s="5" t="s">
        <v>172</v>
      </c>
      <c r="AE490" s="5"/>
      <c r="AF490" s="5"/>
      <c r="AG490" s="5"/>
      <c r="AH490" s="5"/>
      <c r="AI490" s="5"/>
      <c r="AJ490" s="5"/>
    </row>
    <row r="491" spans="1:36">
      <c r="A491" s="5" t="s">
        <v>8120</v>
      </c>
      <c r="B491" s="5" t="s">
        <v>7165</v>
      </c>
      <c r="C491" s="5">
        <v>1231</v>
      </c>
      <c r="D491" s="5">
        <v>382</v>
      </c>
      <c r="E491" s="5">
        <v>3</v>
      </c>
      <c r="F491" s="5">
        <v>0</v>
      </c>
      <c r="G491" s="5">
        <v>0</v>
      </c>
      <c r="H491" s="5">
        <v>0</v>
      </c>
      <c r="I491" s="5">
        <v>1118591</v>
      </c>
      <c r="J491" s="5">
        <v>620649</v>
      </c>
      <c r="K491" s="5">
        <v>16499</v>
      </c>
      <c r="L491" s="5">
        <v>0</v>
      </c>
      <c r="M491" s="5">
        <v>0</v>
      </c>
      <c r="N491" s="5">
        <v>0</v>
      </c>
      <c r="O491" s="5">
        <v>898</v>
      </c>
      <c r="P491" s="5">
        <v>5773</v>
      </c>
      <c r="Q491" s="5">
        <v>986737</v>
      </c>
      <c r="R491" s="5">
        <v>1139633</v>
      </c>
      <c r="S491" s="5">
        <v>52.67</v>
      </c>
      <c r="T491" s="5">
        <v>52.79</v>
      </c>
      <c r="U491" s="5">
        <v>1240</v>
      </c>
      <c r="V491" s="5">
        <v>1082</v>
      </c>
      <c r="W491" s="5">
        <v>831</v>
      </c>
      <c r="X491" s="5">
        <v>659</v>
      </c>
      <c r="Y491" s="5">
        <v>267</v>
      </c>
      <c r="Z491" s="5">
        <v>334</v>
      </c>
      <c r="AA491" s="5">
        <v>515</v>
      </c>
      <c r="AB491" s="5">
        <v>671</v>
      </c>
      <c r="AC491" s="5">
        <v>0</v>
      </c>
      <c r="AD491" s="5" t="s">
        <v>172</v>
      </c>
      <c r="AE491" s="5"/>
      <c r="AF491" s="5"/>
      <c r="AG491" s="5"/>
      <c r="AH491" s="5"/>
      <c r="AI491" s="5"/>
      <c r="AJ491" s="5"/>
    </row>
    <row r="492" spans="1:36">
      <c r="A492" s="5" t="s">
        <v>8121</v>
      </c>
      <c r="B492" s="5" t="s">
        <v>7166</v>
      </c>
      <c r="C492" s="5">
        <v>1284</v>
      </c>
      <c r="D492" s="5">
        <v>381</v>
      </c>
      <c r="E492" s="5">
        <v>3</v>
      </c>
      <c r="F492" s="5">
        <v>0</v>
      </c>
      <c r="G492" s="5">
        <v>0</v>
      </c>
      <c r="H492" s="5">
        <v>0</v>
      </c>
      <c r="I492" s="5">
        <v>1141657</v>
      </c>
      <c r="J492" s="5">
        <v>625254</v>
      </c>
      <c r="K492" s="5">
        <v>18394</v>
      </c>
      <c r="L492" s="5">
        <v>0</v>
      </c>
      <c r="M492" s="5">
        <v>0</v>
      </c>
      <c r="N492" s="5">
        <v>0</v>
      </c>
      <c r="O492" s="5">
        <v>883</v>
      </c>
      <c r="P492" s="5">
        <v>6926</v>
      </c>
      <c r="Q492" s="5">
        <v>984718</v>
      </c>
      <c r="R492" s="5">
        <v>1139633</v>
      </c>
      <c r="S492" s="5">
        <v>52.54</v>
      </c>
      <c r="T492" s="5">
        <v>52.79</v>
      </c>
      <c r="U492" s="5">
        <v>1247</v>
      </c>
      <c r="V492" s="5">
        <v>1091</v>
      </c>
      <c r="W492" s="5">
        <v>833</v>
      </c>
      <c r="X492" s="5">
        <v>671</v>
      </c>
      <c r="Y492" s="5">
        <v>262</v>
      </c>
      <c r="Z492" s="5">
        <v>328</v>
      </c>
      <c r="AA492" s="5">
        <v>505</v>
      </c>
      <c r="AB492" s="5">
        <v>661</v>
      </c>
      <c r="AC492" s="5">
        <v>0</v>
      </c>
      <c r="AD492" s="5" t="s">
        <v>172</v>
      </c>
      <c r="AE492" s="5"/>
      <c r="AF492" s="5"/>
      <c r="AG492" s="5"/>
      <c r="AH492" s="5"/>
      <c r="AI492" s="5"/>
      <c r="AJ492" s="5"/>
    </row>
    <row r="493" spans="1:36">
      <c r="A493" s="5" t="s">
        <v>8122</v>
      </c>
      <c r="B493" s="5" t="s">
        <v>7167</v>
      </c>
      <c r="C493" s="5">
        <v>1427</v>
      </c>
      <c r="D493" s="5">
        <v>321</v>
      </c>
      <c r="E493" s="5">
        <v>0</v>
      </c>
      <c r="F493" s="5">
        <v>0</v>
      </c>
      <c r="G493" s="5">
        <v>0</v>
      </c>
      <c r="H493" s="5">
        <v>0</v>
      </c>
      <c r="I493" s="5">
        <v>1081469</v>
      </c>
      <c r="J493" s="5">
        <v>471131</v>
      </c>
      <c r="K493" s="5">
        <v>0</v>
      </c>
      <c r="L493" s="5">
        <v>0</v>
      </c>
      <c r="M493" s="5">
        <v>0</v>
      </c>
      <c r="N493" s="5">
        <v>0</v>
      </c>
      <c r="O493" s="5">
        <v>891</v>
      </c>
      <c r="P493" s="5">
        <v>4591</v>
      </c>
      <c r="Q493" s="5">
        <v>870915</v>
      </c>
      <c r="R493" s="5">
        <v>1139633</v>
      </c>
      <c r="S493" s="5">
        <v>52.56</v>
      </c>
      <c r="T493" s="5">
        <v>52.79</v>
      </c>
      <c r="U493" s="5">
        <v>1063</v>
      </c>
      <c r="V493" s="5">
        <v>846</v>
      </c>
      <c r="W493" s="5">
        <v>747</v>
      </c>
      <c r="X493" s="5">
        <v>521</v>
      </c>
      <c r="Y493" s="5">
        <v>287</v>
      </c>
      <c r="Z493" s="5">
        <v>429</v>
      </c>
      <c r="AA493" s="5">
        <v>534</v>
      </c>
      <c r="AB493" s="5">
        <v>860</v>
      </c>
      <c r="AC493" s="5">
        <v>0</v>
      </c>
      <c r="AD493" s="5" t="s">
        <v>172</v>
      </c>
      <c r="AE493" s="5"/>
      <c r="AF493" s="5"/>
      <c r="AG493" s="5"/>
      <c r="AH493" s="5"/>
      <c r="AI493" s="5"/>
      <c r="AJ493" s="5"/>
    </row>
    <row r="494" spans="1:36">
      <c r="A494" s="5" t="s">
        <v>8134</v>
      </c>
      <c r="B494" s="5" t="s">
        <v>7178</v>
      </c>
      <c r="C494" s="5">
        <v>928</v>
      </c>
      <c r="D494" s="5">
        <v>434</v>
      </c>
      <c r="E494" s="5">
        <v>7</v>
      </c>
      <c r="F494" s="5">
        <v>0</v>
      </c>
      <c r="G494" s="5">
        <v>0</v>
      </c>
      <c r="H494" s="5">
        <v>0</v>
      </c>
      <c r="I494" s="5">
        <v>1154412</v>
      </c>
      <c r="J494" s="5">
        <v>857092</v>
      </c>
      <c r="K494" s="5">
        <v>45828</v>
      </c>
      <c r="L494" s="5">
        <v>0</v>
      </c>
      <c r="M494" s="5">
        <v>0</v>
      </c>
      <c r="N494" s="5">
        <v>0</v>
      </c>
      <c r="O494" s="5">
        <v>741</v>
      </c>
      <c r="P494" s="5">
        <v>8499</v>
      </c>
      <c r="Q494" s="5">
        <v>1079864</v>
      </c>
      <c r="R494" s="5">
        <v>1139633</v>
      </c>
      <c r="S494" s="5">
        <v>52.67</v>
      </c>
      <c r="T494" s="5">
        <v>52.79</v>
      </c>
      <c r="U494" s="5">
        <v>1746</v>
      </c>
      <c r="V494" s="5">
        <v>1649</v>
      </c>
      <c r="W494" s="5">
        <v>1137</v>
      </c>
      <c r="X494" s="5">
        <v>1011</v>
      </c>
      <c r="Y494" s="5">
        <v>198</v>
      </c>
      <c r="Z494" s="5">
        <v>216</v>
      </c>
      <c r="AA494" s="5">
        <v>390</v>
      </c>
      <c r="AB494" s="5">
        <v>432</v>
      </c>
      <c r="AC494" s="5">
        <v>0</v>
      </c>
      <c r="AD494" s="5" t="s">
        <v>172</v>
      </c>
      <c r="AE494" s="5"/>
      <c r="AF494" s="5"/>
      <c r="AG494" s="5"/>
      <c r="AH494" s="5"/>
      <c r="AI494" s="5"/>
      <c r="AJ494" s="5"/>
    </row>
    <row r="495" spans="1:36">
      <c r="A495" s="5" t="s">
        <v>8124</v>
      </c>
      <c r="B495" s="5" t="s">
        <v>8631</v>
      </c>
      <c r="C495" s="5">
        <v>1488</v>
      </c>
      <c r="D495" s="5">
        <v>198</v>
      </c>
      <c r="E495" s="5">
        <v>1</v>
      </c>
      <c r="F495" s="5">
        <v>0</v>
      </c>
      <c r="G495" s="5">
        <v>0</v>
      </c>
      <c r="H495" s="5">
        <v>0</v>
      </c>
      <c r="I495" s="5">
        <v>960223</v>
      </c>
      <c r="J495" s="5">
        <v>278583</v>
      </c>
      <c r="K495" s="5">
        <v>5748</v>
      </c>
      <c r="L495" s="5">
        <v>0</v>
      </c>
      <c r="M495" s="5">
        <v>0</v>
      </c>
      <c r="N495" s="5">
        <v>0</v>
      </c>
      <c r="O495" s="5">
        <v>790</v>
      </c>
      <c r="P495" s="5">
        <v>5748</v>
      </c>
      <c r="Q495" s="5">
        <v>687524</v>
      </c>
      <c r="R495" s="5">
        <v>1139633</v>
      </c>
      <c r="S495" s="5">
        <v>52.58</v>
      </c>
      <c r="T495" s="5">
        <v>52.79</v>
      </c>
      <c r="U495" s="5">
        <v>890</v>
      </c>
      <c r="V495" s="5">
        <v>612</v>
      </c>
      <c r="W495" s="5">
        <v>672</v>
      </c>
      <c r="X495" s="5" t="s">
        <v>172</v>
      </c>
      <c r="Y495" s="5">
        <v>268</v>
      </c>
      <c r="Z495" s="5">
        <v>577</v>
      </c>
      <c r="AA495" s="5">
        <v>492</v>
      </c>
      <c r="AB495" s="5" t="s">
        <v>172</v>
      </c>
      <c r="AC495" s="5">
        <v>0</v>
      </c>
      <c r="AD495" s="5" t="s">
        <v>172</v>
      </c>
      <c r="AE495" s="5"/>
      <c r="AF495" s="5"/>
      <c r="AG495" s="5"/>
      <c r="AH495" s="5"/>
      <c r="AI495" s="5"/>
      <c r="AJ495" s="5"/>
    </row>
    <row r="496" spans="1:36">
      <c r="A496" s="5" t="s">
        <v>8125</v>
      </c>
      <c r="B496" s="5" t="s">
        <v>7169</v>
      </c>
      <c r="C496" s="5">
        <v>819</v>
      </c>
      <c r="D496" s="5">
        <v>435</v>
      </c>
      <c r="E496" s="5">
        <v>13</v>
      </c>
      <c r="F496" s="5">
        <v>0</v>
      </c>
      <c r="G496" s="5">
        <v>0</v>
      </c>
      <c r="H496" s="5">
        <v>0</v>
      </c>
      <c r="I496" s="5">
        <v>1154230</v>
      </c>
      <c r="J496" s="5">
        <v>918426</v>
      </c>
      <c r="K496" s="5">
        <v>85304</v>
      </c>
      <c r="L496" s="5">
        <v>0</v>
      </c>
      <c r="M496" s="5">
        <v>0</v>
      </c>
      <c r="N496" s="5">
        <v>0</v>
      </c>
      <c r="O496" s="5">
        <v>687</v>
      </c>
      <c r="P496" s="5">
        <v>9785</v>
      </c>
      <c r="Q496" s="5">
        <v>1101638</v>
      </c>
      <c r="R496" s="5">
        <v>1139633</v>
      </c>
      <c r="S496" s="5">
        <v>52.68</v>
      </c>
      <c r="T496" s="5">
        <v>52.79</v>
      </c>
      <c r="U496" s="5">
        <v>1950</v>
      </c>
      <c r="V496" s="5">
        <v>1909</v>
      </c>
      <c r="W496" s="5">
        <v>1231</v>
      </c>
      <c r="X496" s="5">
        <v>1176</v>
      </c>
      <c r="Y496" s="5">
        <v>174</v>
      </c>
      <c r="Z496" s="5">
        <v>184</v>
      </c>
      <c r="AA496" s="5">
        <v>353</v>
      </c>
      <c r="AB496" s="5">
        <v>377</v>
      </c>
      <c r="AC496" s="5">
        <v>0</v>
      </c>
      <c r="AD496" s="5" t="s">
        <v>172</v>
      </c>
      <c r="AE496" s="5"/>
      <c r="AF496" s="5"/>
      <c r="AG496" s="5"/>
      <c r="AH496" s="5"/>
      <c r="AI496" s="5"/>
      <c r="AJ496" s="5"/>
    </row>
    <row r="497" spans="1:36">
      <c r="A497" s="5" t="s">
        <v>8126</v>
      </c>
      <c r="B497" s="5" t="s">
        <v>7170</v>
      </c>
      <c r="C497" s="5">
        <v>1365</v>
      </c>
      <c r="D497" s="5">
        <v>55</v>
      </c>
      <c r="E497" s="5">
        <v>0</v>
      </c>
      <c r="F497" s="5">
        <v>0</v>
      </c>
      <c r="G497" s="5">
        <v>0</v>
      </c>
      <c r="H497" s="5">
        <v>0</v>
      </c>
      <c r="I497" s="5">
        <v>696626</v>
      </c>
      <c r="J497" s="5">
        <v>72672</v>
      </c>
      <c r="K497" s="5">
        <v>0</v>
      </c>
      <c r="L497" s="5">
        <v>0</v>
      </c>
      <c r="M497" s="5">
        <v>0</v>
      </c>
      <c r="N497" s="5">
        <v>0</v>
      </c>
      <c r="O497" s="5">
        <v>499</v>
      </c>
      <c r="P497" s="5">
        <v>2744</v>
      </c>
      <c r="Q497" s="5">
        <v>363138</v>
      </c>
      <c r="R497" s="5">
        <v>1139633</v>
      </c>
      <c r="S497" s="5">
        <v>51.66</v>
      </c>
      <c r="T497" s="5">
        <v>52.79</v>
      </c>
      <c r="U497" s="5">
        <v>700</v>
      </c>
      <c r="V497" s="5" t="s">
        <v>172</v>
      </c>
      <c r="W497" s="5">
        <v>584</v>
      </c>
      <c r="X497" s="5" t="s">
        <v>172</v>
      </c>
      <c r="Y497" s="5">
        <v>188</v>
      </c>
      <c r="Z497" s="5" t="s">
        <v>172</v>
      </c>
      <c r="AA497" s="5">
        <v>331</v>
      </c>
      <c r="AB497" s="5" t="s">
        <v>172</v>
      </c>
      <c r="AC497" s="5">
        <v>0</v>
      </c>
      <c r="AD497" s="5" t="s">
        <v>172</v>
      </c>
      <c r="AE497" s="5"/>
      <c r="AF497" s="5"/>
      <c r="AG497" s="5"/>
      <c r="AH497" s="5"/>
      <c r="AI497" s="5"/>
      <c r="AJ497" s="5"/>
    </row>
    <row r="498" spans="1:36">
      <c r="A498" s="5" t="s">
        <v>8127</v>
      </c>
      <c r="B498" s="5" t="s">
        <v>7171</v>
      </c>
      <c r="C498" s="5">
        <v>1395</v>
      </c>
      <c r="D498" s="5">
        <v>225</v>
      </c>
      <c r="E498" s="5">
        <v>1</v>
      </c>
      <c r="F498" s="5">
        <v>0</v>
      </c>
      <c r="G498" s="5">
        <v>0</v>
      </c>
      <c r="H498" s="5">
        <v>0</v>
      </c>
      <c r="I498" s="5">
        <v>962900</v>
      </c>
      <c r="J498" s="5">
        <v>324267</v>
      </c>
      <c r="K498" s="5">
        <v>5853</v>
      </c>
      <c r="L498" s="5">
        <v>0</v>
      </c>
      <c r="M498" s="5">
        <v>0</v>
      </c>
      <c r="N498" s="5">
        <v>0</v>
      </c>
      <c r="O498" s="5">
        <v>831</v>
      </c>
      <c r="P498" s="5">
        <v>5853</v>
      </c>
      <c r="Q498" s="5">
        <v>742886</v>
      </c>
      <c r="R498" s="5">
        <v>1139633</v>
      </c>
      <c r="S498" s="5">
        <v>52.32</v>
      </c>
      <c r="T498" s="5">
        <v>52.79</v>
      </c>
      <c r="U498" s="5">
        <v>913</v>
      </c>
      <c r="V498" s="5">
        <v>662</v>
      </c>
      <c r="W498" s="5">
        <v>680</v>
      </c>
      <c r="X498" s="5" t="s">
        <v>172</v>
      </c>
      <c r="Y498" s="5">
        <v>275</v>
      </c>
      <c r="Z498" s="5">
        <v>532</v>
      </c>
      <c r="AA498" s="5">
        <v>513</v>
      </c>
      <c r="AB498" s="5" t="s">
        <v>172</v>
      </c>
      <c r="AC498" s="5">
        <v>0</v>
      </c>
      <c r="AD498" s="5" t="s">
        <v>172</v>
      </c>
      <c r="AE498" s="5"/>
      <c r="AF498" s="5"/>
      <c r="AG498" s="5"/>
      <c r="AH498" s="5"/>
      <c r="AI498" s="5"/>
      <c r="AJ498" s="5"/>
    </row>
    <row r="499" spans="1:36">
      <c r="A499" s="5" t="s">
        <v>8128</v>
      </c>
      <c r="B499" s="5" t="s">
        <v>7172</v>
      </c>
      <c r="C499" s="5">
        <v>1409</v>
      </c>
      <c r="D499" s="5">
        <v>165</v>
      </c>
      <c r="E499" s="5">
        <v>1</v>
      </c>
      <c r="F499" s="5">
        <v>0</v>
      </c>
      <c r="G499" s="5">
        <v>0</v>
      </c>
      <c r="H499" s="5">
        <v>0</v>
      </c>
      <c r="I499" s="5">
        <v>890039</v>
      </c>
      <c r="J499" s="5">
        <v>225514</v>
      </c>
      <c r="K499" s="5">
        <v>5007</v>
      </c>
      <c r="L499" s="5">
        <v>0</v>
      </c>
      <c r="M499" s="5">
        <v>0</v>
      </c>
      <c r="N499" s="5">
        <v>0</v>
      </c>
      <c r="O499" s="5">
        <v>765</v>
      </c>
      <c r="P499" s="5">
        <v>5007</v>
      </c>
      <c r="Q499" s="5">
        <v>637304</v>
      </c>
      <c r="R499" s="5">
        <v>1139633</v>
      </c>
      <c r="S499" s="5">
        <v>52.61</v>
      </c>
      <c r="T499" s="5">
        <v>52.79</v>
      </c>
      <c r="U499" s="5">
        <v>851</v>
      </c>
      <c r="V499" s="5">
        <v>549</v>
      </c>
      <c r="W499" s="5">
        <v>653</v>
      </c>
      <c r="X499" s="5" t="s">
        <v>172</v>
      </c>
      <c r="Y499" s="5">
        <v>268</v>
      </c>
      <c r="Z499" s="5">
        <v>636</v>
      </c>
      <c r="AA499" s="5">
        <v>483</v>
      </c>
      <c r="AB499" s="5" t="s">
        <v>172</v>
      </c>
      <c r="AC499" s="5">
        <v>0</v>
      </c>
      <c r="AD499" s="5" t="s">
        <v>172</v>
      </c>
      <c r="AE499" s="5"/>
      <c r="AF499" s="5"/>
      <c r="AG499" s="5"/>
      <c r="AH499" s="5"/>
      <c r="AI499" s="5"/>
      <c r="AJ499" s="5"/>
    </row>
    <row r="500" spans="1:36">
      <c r="A500" s="5" t="s">
        <v>8129</v>
      </c>
      <c r="B500" s="5" t="s">
        <v>7173</v>
      </c>
      <c r="C500" s="5">
        <v>1291</v>
      </c>
      <c r="D500" s="5">
        <v>59</v>
      </c>
      <c r="E500" s="5">
        <v>0</v>
      </c>
      <c r="F500" s="5">
        <v>0</v>
      </c>
      <c r="G500" s="5">
        <v>0</v>
      </c>
      <c r="H500" s="5">
        <v>0</v>
      </c>
      <c r="I500" s="5">
        <v>696280</v>
      </c>
      <c r="J500" s="5">
        <v>79169</v>
      </c>
      <c r="K500" s="5">
        <v>0</v>
      </c>
      <c r="L500" s="5">
        <v>0</v>
      </c>
      <c r="M500" s="5">
        <v>0</v>
      </c>
      <c r="N500" s="5">
        <v>0</v>
      </c>
      <c r="O500" s="5">
        <v>555</v>
      </c>
      <c r="P500" s="5">
        <v>2340</v>
      </c>
      <c r="Q500" s="5">
        <v>412112</v>
      </c>
      <c r="R500" s="5">
        <v>1139633</v>
      </c>
      <c r="S500" s="5">
        <v>53.06</v>
      </c>
      <c r="T500" s="5">
        <v>52.79</v>
      </c>
      <c r="U500" s="5">
        <v>734</v>
      </c>
      <c r="V500" s="5" t="s">
        <v>172</v>
      </c>
      <c r="W500" s="5">
        <v>591</v>
      </c>
      <c r="X500" s="5" t="s">
        <v>172</v>
      </c>
      <c r="Y500" s="5">
        <v>210</v>
      </c>
      <c r="Z500" s="5" t="s">
        <v>172</v>
      </c>
      <c r="AA500" s="5">
        <v>366</v>
      </c>
      <c r="AB500" s="5" t="s">
        <v>172</v>
      </c>
      <c r="AC500" s="5">
        <v>0</v>
      </c>
      <c r="AD500" s="5" t="s">
        <v>172</v>
      </c>
      <c r="AE500" s="5"/>
      <c r="AF500" s="5"/>
      <c r="AG500" s="5"/>
      <c r="AH500" s="5"/>
      <c r="AI500" s="5"/>
      <c r="AJ500" s="5"/>
    </row>
    <row r="501" spans="1:36">
      <c r="A501" s="5" t="s">
        <v>8130</v>
      </c>
      <c r="B501" s="5" t="s">
        <v>7174</v>
      </c>
      <c r="C501" s="5">
        <v>1230</v>
      </c>
      <c r="D501" s="5">
        <v>359</v>
      </c>
      <c r="E501" s="5">
        <v>0</v>
      </c>
      <c r="F501" s="5">
        <v>0</v>
      </c>
      <c r="G501" s="5">
        <v>0</v>
      </c>
      <c r="H501" s="5">
        <v>0</v>
      </c>
      <c r="I501" s="5">
        <v>1106357</v>
      </c>
      <c r="J501" s="5">
        <v>593242</v>
      </c>
      <c r="K501" s="5">
        <v>0</v>
      </c>
      <c r="L501" s="5">
        <v>0</v>
      </c>
      <c r="M501" s="5">
        <v>0</v>
      </c>
      <c r="N501" s="5">
        <v>0</v>
      </c>
      <c r="O501" s="5">
        <v>866</v>
      </c>
      <c r="P501" s="5">
        <v>4745</v>
      </c>
      <c r="Q501" s="5">
        <v>962385</v>
      </c>
      <c r="R501" s="5">
        <v>1139633</v>
      </c>
      <c r="S501" s="5">
        <v>52.64</v>
      </c>
      <c r="T501" s="5">
        <v>52.79</v>
      </c>
      <c r="U501" s="5">
        <v>1239</v>
      </c>
      <c r="V501" s="5">
        <v>1048</v>
      </c>
      <c r="W501" s="5">
        <v>833</v>
      </c>
      <c r="X501" s="5">
        <v>658</v>
      </c>
      <c r="Y501" s="5">
        <v>258</v>
      </c>
      <c r="Z501" s="5">
        <v>337</v>
      </c>
      <c r="AA501" s="5">
        <v>500</v>
      </c>
      <c r="AB501" s="5">
        <v>679</v>
      </c>
      <c r="AC501" s="5">
        <v>0</v>
      </c>
      <c r="AD501" s="5" t="s">
        <v>172</v>
      </c>
      <c r="AE501" s="5"/>
      <c r="AF501" s="5"/>
      <c r="AG501" s="5"/>
      <c r="AH501" s="5"/>
      <c r="AI501" s="5"/>
      <c r="AJ501" s="5"/>
    </row>
    <row r="502" spans="1:36">
      <c r="A502" s="5" t="s">
        <v>8131</v>
      </c>
      <c r="B502" s="5" t="s">
        <v>7175</v>
      </c>
      <c r="C502" s="5">
        <v>1192</v>
      </c>
      <c r="D502" s="5">
        <v>47</v>
      </c>
      <c r="E502" s="5">
        <v>0</v>
      </c>
      <c r="F502" s="5">
        <v>0</v>
      </c>
      <c r="G502" s="5">
        <v>0</v>
      </c>
      <c r="H502" s="5">
        <v>0</v>
      </c>
      <c r="I502" s="5">
        <v>604145</v>
      </c>
      <c r="J502" s="5">
        <v>58457</v>
      </c>
      <c r="K502" s="5">
        <v>0</v>
      </c>
      <c r="L502" s="5">
        <v>0</v>
      </c>
      <c r="M502" s="5">
        <v>0</v>
      </c>
      <c r="N502" s="5">
        <v>0</v>
      </c>
      <c r="O502" s="5">
        <v>428</v>
      </c>
      <c r="P502" s="5">
        <v>2240</v>
      </c>
      <c r="Q502" s="5">
        <v>308128</v>
      </c>
      <c r="R502" s="5">
        <v>1139633</v>
      </c>
      <c r="S502" s="5">
        <v>53.47</v>
      </c>
      <c r="T502" s="5">
        <v>52.79</v>
      </c>
      <c r="U502" s="5">
        <v>702</v>
      </c>
      <c r="V502" s="5" t="s">
        <v>172</v>
      </c>
      <c r="W502" s="5">
        <v>586</v>
      </c>
      <c r="X502" s="5" t="s">
        <v>172</v>
      </c>
      <c r="Y502" s="5">
        <v>164</v>
      </c>
      <c r="Z502" s="5" t="s">
        <v>172</v>
      </c>
      <c r="AA502" s="5">
        <v>286</v>
      </c>
      <c r="AB502" s="5" t="s">
        <v>172</v>
      </c>
      <c r="AC502" s="5">
        <v>0</v>
      </c>
      <c r="AD502" s="5" t="s">
        <v>172</v>
      </c>
      <c r="AE502" s="5"/>
      <c r="AF502" s="5"/>
      <c r="AG502" s="5"/>
      <c r="AH502" s="5"/>
      <c r="AI502" s="5"/>
      <c r="AJ502" s="5"/>
    </row>
    <row r="503" spans="1:36">
      <c r="A503" s="5" t="s">
        <v>8132</v>
      </c>
      <c r="B503" s="5" t="s">
        <v>7176</v>
      </c>
      <c r="C503" s="5">
        <v>1125</v>
      </c>
      <c r="D503" s="5">
        <v>32</v>
      </c>
      <c r="E503" s="5">
        <v>0</v>
      </c>
      <c r="F503" s="5">
        <v>0</v>
      </c>
      <c r="G503" s="5">
        <v>0</v>
      </c>
      <c r="H503" s="5">
        <v>0</v>
      </c>
      <c r="I503" s="5">
        <v>553694</v>
      </c>
      <c r="J503" s="5">
        <v>39276</v>
      </c>
      <c r="K503" s="5">
        <v>0</v>
      </c>
      <c r="L503" s="5">
        <v>0</v>
      </c>
      <c r="M503" s="5">
        <v>0</v>
      </c>
      <c r="N503" s="5">
        <v>0</v>
      </c>
      <c r="O503" s="5">
        <v>383</v>
      </c>
      <c r="P503" s="5">
        <v>1986</v>
      </c>
      <c r="Q503" s="5">
        <v>268553</v>
      </c>
      <c r="R503" s="5">
        <v>1139633</v>
      </c>
      <c r="S503" s="5">
        <v>53.01</v>
      </c>
      <c r="T503" s="5">
        <v>52.79</v>
      </c>
      <c r="U503" s="5">
        <v>680</v>
      </c>
      <c r="V503" s="5" t="s">
        <v>172</v>
      </c>
      <c r="W503" s="5">
        <v>586</v>
      </c>
      <c r="X503" s="5" t="s">
        <v>172</v>
      </c>
      <c r="Y503" s="5">
        <v>152</v>
      </c>
      <c r="Z503" s="5" t="s">
        <v>172</v>
      </c>
      <c r="AA503" s="5">
        <v>259</v>
      </c>
      <c r="AB503" s="5" t="s">
        <v>172</v>
      </c>
      <c r="AC503" s="5">
        <v>0</v>
      </c>
      <c r="AD503" s="5" t="s">
        <v>172</v>
      </c>
      <c r="AE503" s="5"/>
      <c r="AF503" s="5"/>
      <c r="AG503" s="5"/>
      <c r="AH503" s="5"/>
      <c r="AI503" s="5"/>
      <c r="AJ503" s="5"/>
    </row>
    <row r="504" spans="1:36">
      <c r="A504" s="5" t="s">
        <v>8133</v>
      </c>
      <c r="B504" s="5" t="s">
        <v>7177</v>
      </c>
      <c r="C504" s="5">
        <v>1356</v>
      </c>
      <c r="D504" s="5">
        <v>69</v>
      </c>
      <c r="E504" s="5">
        <v>0</v>
      </c>
      <c r="F504" s="5">
        <v>0</v>
      </c>
      <c r="G504" s="5">
        <v>0</v>
      </c>
      <c r="H504" s="5">
        <v>0</v>
      </c>
      <c r="I504" s="5">
        <v>713755</v>
      </c>
      <c r="J504" s="5">
        <v>91840</v>
      </c>
      <c r="K504" s="5">
        <v>0</v>
      </c>
      <c r="L504" s="5">
        <v>0</v>
      </c>
      <c r="M504" s="5">
        <v>0</v>
      </c>
      <c r="N504" s="5">
        <v>0</v>
      </c>
      <c r="O504" s="5">
        <v>527</v>
      </c>
      <c r="P504" s="5">
        <v>2752</v>
      </c>
      <c r="Q504" s="5">
        <v>392779</v>
      </c>
      <c r="R504" s="5">
        <v>1139633</v>
      </c>
      <c r="S504" s="5">
        <v>52.92</v>
      </c>
      <c r="T504" s="5">
        <v>52.79</v>
      </c>
      <c r="U504" s="5">
        <v>727</v>
      </c>
      <c r="V504" s="5" t="s">
        <v>172</v>
      </c>
      <c r="W504" s="5">
        <v>593</v>
      </c>
      <c r="X504" s="5" t="s">
        <v>172</v>
      </c>
      <c r="Y504" s="5">
        <v>195</v>
      </c>
      <c r="Z504" s="5" t="s">
        <v>172</v>
      </c>
      <c r="AA504" s="5">
        <v>346</v>
      </c>
      <c r="AB504" s="5" t="s">
        <v>172</v>
      </c>
      <c r="AC504" s="5">
        <v>0</v>
      </c>
      <c r="AD504" s="5" t="s">
        <v>172</v>
      </c>
      <c r="AE504" s="5"/>
      <c r="AF504" s="5"/>
      <c r="AG504" s="5"/>
      <c r="AH504" s="5"/>
      <c r="AI504" s="5"/>
      <c r="AJ504" s="5"/>
    </row>
    <row r="505" spans="1:36">
      <c r="A505" s="5" t="s">
        <v>8144</v>
      </c>
      <c r="B505" s="5" t="s">
        <v>7188</v>
      </c>
      <c r="C505" s="5">
        <v>1458</v>
      </c>
      <c r="D505" s="5">
        <v>218</v>
      </c>
      <c r="E505" s="5">
        <v>0</v>
      </c>
      <c r="F505" s="5">
        <v>0</v>
      </c>
      <c r="G505" s="5">
        <v>0</v>
      </c>
      <c r="H505" s="5">
        <v>0</v>
      </c>
      <c r="I505" s="5">
        <v>971004</v>
      </c>
      <c r="J505" s="5">
        <v>304924</v>
      </c>
      <c r="K505" s="5">
        <v>0</v>
      </c>
      <c r="L505" s="5">
        <v>0</v>
      </c>
      <c r="M505" s="5">
        <v>0</v>
      </c>
      <c r="N505" s="5">
        <v>0</v>
      </c>
      <c r="O505" s="5">
        <v>837</v>
      </c>
      <c r="P505" s="5">
        <v>2976</v>
      </c>
      <c r="Q505" s="5">
        <v>726718</v>
      </c>
      <c r="R505" s="5">
        <v>1139633</v>
      </c>
      <c r="S505" s="5">
        <v>52.63</v>
      </c>
      <c r="T505" s="5">
        <v>52.79</v>
      </c>
      <c r="U505" s="5">
        <v>902</v>
      </c>
      <c r="V505" s="5">
        <v>629</v>
      </c>
      <c r="W505" s="5">
        <v>656</v>
      </c>
      <c r="X505" s="5" t="s">
        <v>172</v>
      </c>
      <c r="Y505" s="5">
        <v>280</v>
      </c>
      <c r="Z505" s="5">
        <v>556</v>
      </c>
      <c r="AA505" s="5">
        <v>517</v>
      </c>
      <c r="AB505" s="5" t="s">
        <v>172</v>
      </c>
      <c r="AC505" s="5">
        <v>0</v>
      </c>
      <c r="AD505" s="5" t="s">
        <v>172</v>
      </c>
      <c r="AE505" s="5"/>
      <c r="AF505" s="5"/>
      <c r="AG505" s="5"/>
      <c r="AH505" s="5"/>
      <c r="AI505" s="5"/>
      <c r="AJ505" s="5"/>
    </row>
    <row r="506" spans="1:36">
      <c r="A506" s="5" t="s">
        <v>8135</v>
      </c>
      <c r="B506" s="5" t="s">
        <v>7179</v>
      </c>
      <c r="C506" s="5">
        <v>735</v>
      </c>
      <c r="D506" s="5">
        <v>12</v>
      </c>
      <c r="E506" s="5">
        <v>0</v>
      </c>
      <c r="F506" s="5">
        <v>0</v>
      </c>
      <c r="G506" s="5">
        <v>0</v>
      </c>
      <c r="H506" s="5">
        <v>0</v>
      </c>
      <c r="I506" s="5">
        <v>324967</v>
      </c>
      <c r="J506" s="5">
        <v>14191</v>
      </c>
      <c r="K506" s="5">
        <v>0</v>
      </c>
      <c r="L506" s="5">
        <v>0</v>
      </c>
      <c r="M506" s="5">
        <v>0</v>
      </c>
      <c r="N506" s="5">
        <v>0</v>
      </c>
      <c r="O506" s="5">
        <v>166</v>
      </c>
      <c r="P506" s="5">
        <v>1536</v>
      </c>
      <c r="Q506" s="5">
        <v>110998</v>
      </c>
      <c r="R506" s="5">
        <v>1139633</v>
      </c>
      <c r="S506" s="5">
        <v>52.73</v>
      </c>
      <c r="T506" s="5">
        <v>52.79</v>
      </c>
      <c r="U506" s="5">
        <v>631</v>
      </c>
      <c r="V506" s="5" t="s">
        <v>172</v>
      </c>
      <c r="W506" s="5">
        <v>563</v>
      </c>
      <c r="X506" s="5" t="s">
        <v>172</v>
      </c>
      <c r="Y506" s="5">
        <v>67</v>
      </c>
      <c r="Z506" s="5" t="s">
        <v>172</v>
      </c>
      <c r="AA506" s="5">
        <v>114</v>
      </c>
      <c r="AB506" s="5" t="s">
        <v>172</v>
      </c>
      <c r="AC506" s="5">
        <v>0</v>
      </c>
      <c r="AD506" s="5" t="s">
        <v>172</v>
      </c>
      <c r="AE506" s="5"/>
      <c r="AF506" s="5"/>
      <c r="AG506" s="5"/>
      <c r="AH506" s="5"/>
      <c r="AI506" s="5"/>
      <c r="AJ506" s="5"/>
    </row>
    <row r="507" spans="1:36">
      <c r="A507" s="5" t="s">
        <v>8136</v>
      </c>
      <c r="B507" s="5" t="s">
        <v>7180</v>
      </c>
      <c r="C507" s="5">
        <v>804</v>
      </c>
      <c r="D507" s="5">
        <v>15</v>
      </c>
      <c r="E507" s="5">
        <v>0</v>
      </c>
      <c r="F507" s="5">
        <v>0</v>
      </c>
      <c r="G507" s="5">
        <v>0</v>
      </c>
      <c r="H507" s="5">
        <v>0</v>
      </c>
      <c r="I507" s="5">
        <v>370980</v>
      </c>
      <c r="J507" s="5">
        <v>17452</v>
      </c>
      <c r="K507" s="5">
        <v>0</v>
      </c>
      <c r="L507" s="5">
        <v>0</v>
      </c>
      <c r="M507" s="5">
        <v>0</v>
      </c>
      <c r="N507" s="5">
        <v>0</v>
      </c>
      <c r="O507" s="5">
        <v>237</v>
      </c>
      <c r="P507" s="5">
        <v>1422</v>
      </c>
      <c r="Q507" s="5">
        <v>157494</v>
      </c>
      <c r="R507" s="5">
        <v>1139633</v>
      </c>
      <c r="S507" s="5">
        <v>52.64</v>
      </c>
      <c r="T507" s="5">
        <v>52.79</v>
      </c>
      <c r="U507" s="5">
        <v>643</v>
      </c>
      <c r="V507" s="5" t="s">
        <v>172</v>
      </c>
      <c r="W507" s="5">
        <v>563</v>
      </c>
      <c r="X507" s="5" t="s">
        <v>172</v>
      </c>
      <c r="Y507" s="5">
        <v>97</v>
      </c>
      <c r="Z507" s="5" t="s">
        <v>172</v>
      </c>
      <c r="AA507" s="5">
        <v>163</v>
      </c>
      <c r="AB507" s="5" t="s">
        <v>172</v>
      </c>
      <c r="AC507" s="5">
        <v>0</v>
      </c>
      <c r="AD507" s="5" t="s">
        <v>172</v>
      </c>
      <c r="AE507" s="5"/>
      <c r="AF507" s="5"/>
      <c r="AG507" s="5"/>
      <c r="AH507" s="5"/>
      <c r="AI507" s="5"/>
      <c r="AJ507" s="5"/>
    </row>
    <row r="508" spans="1:36">
      <c r="A508" s="5" t="s">
        <v>8137</v>
      </c>
      <c r="B508" s="5" t="s">
        <v>7181</v>
      </c>
      <c r="C508" s="5">
        <v>872</v>
      </c>
      <c r="D508" s="5">
        <v>12</v>
      </c>
      <c r="E508" s="5">
        <v>0</v>
      </c>
      <c r="F508" s="5">
        <v>0</v>
      </c>
      <c r="G508" s="5">
        <v>0</v>
      </c>
      <c r="H508" s="5">
        <v>0</v>
      </c>
      <c r="I508" s="5">
        <v>396945</v>
      </c>
      <c r="J508" s="5">
        <v>13204</v>
      </c>
      <c r="K508" s="5">
        <v>0</v>
      </c>
      <c r="L508" s="5">
        <v>0</v>
      </c>
      <c r="M508" s="5">
        <v>0</v>
      </c>
      <c r="N508" s="5">
        <v>0</v>
      </c>
      <c r="O508" s="5">
        <v>247</v>
      </c>
      <c r="P508" s="5">
        <v>1406</v>
      </c>
      <c r="Q508" s="5">
        <v>160483</v>
      </c>
      <c r="R508" s="5">
        <v>1139633</v>
      </c>
      <c r="S508" s="5">
        <v>52.84</v>
      </c>
      <c r="T508" s="5">
        <v>52.79</v>
      </c>
      <c r="U508" s="5">
        <v>624</v>
      </c>
      <c r="V508" s="5" t="s">
        <v>172</v>
      </c>
      <c r="W508" s="5">
        <v>558</v>
      </c>
      <c r="X508" s="5" t="s">
        <v>172</v>
      </c>
      <c r="Y508" s="5">
        <v>103</v>
      </c>
      <c r="Z508" s="5" t="s">
        <v>172</v>
      </c>
      <c r="AA508" s="5">
        <v>171</v>
      </c>
      <c r="AB508" s="5" t="s">
        <v>172</v>
      </c>
      <c r="AC508" s="5">
        <v>0</v>
      </c>
      <c r="AD508" s="5" t="s">
        <v>172</v>
      </c>
      <c r="AE508" s="5"/>
      <c r="AF508" s="5"/>
      <c r="AG508" s="5"/>
      <c r="AH508" s="5"/>
      <c r="AI508" s="5"/>
      <c r="AJ508" s="5"/>
    </row>
    <row r="509" spans="1:36">
      <c r="A509" s="5" t="s">
        <v>8138</v>
      </c>
      <c r="B509" s="5" t="s">
        <v>7182</v>
      </c>
      <c r="C509" s="5">
        <v>909</v>
      </c>
      <c r="D509" s="5">
        <v>11</v>
      </c>
      <c r="E509" s="5">
        <v>0</v>
      </c>
      <c r="F509" s="5">
        <v>0</v>
      </c>
      <c r="G509" s="5">
        <v>0</v>
      </c>
      <c r="H509" s="5">
        <v>0</v>
      </c>
      <c r="I509" s="5">
        <v>415654</v>
      </c>
      <c r="J509" s="5">
        <v>12317</v>
      </c>
      <c r="K509" s="5">
        <v>0</v>
      </c>
      <c r="L509" s="5">
        <v>0</v>
      </c>
      <c r="M509" s="5">
        <v>0</v>
      </c>
      <c r="N509" s="5">
        <v>0</v>
      </c>
      <c r="O509" s="5">
        <v>262</v>
      </c>
      <c r="P509" s="5">
        <v>1341</v>
      </c>
      <c r="Q509" s="5">
        <v>169851</v>
      </c>
      <c r="R509" s="5">
        <v>1139633</v>
      </c>
      <c r="S509" s="5">
        <v>52.58</v>
      </c>
      <c r="T509" s="5">
        <v>52.79</v>
      </c>
      <c r="U509" s="5">
        <v>623</v>
      </c>
      <c r="V509" s="5" t="s">
        <v>172</v>
      </c>
      <c r="W509" s="5">
        <v>549</v>
      </c>
      <c r="X509" s="5" t="s">
        <v>172</v>
      </c>
      <c r="Y509" s="5">
        <v>109</v>
      </c>
      <c r="Z509" s="5" t="s">
        <v>172</v>
      </c>
      <c r="AA509" s="5">
        <v>181</v>
      </c>
      <c r="AB509" s="5" t="s">
        <v>172</v>
      </c>
      <c r="AC509" s="5">
        <v>0</v>
      </c>
      <c r="AD509" s="5" t="s">
        <v>172</v>
      </c>
      <c r="AE509" s="5"/>
      <c r="AF509" s="5"/>
      <c r="AG509" s="5"/>
      <c r="AH509" s="5"/>
      <c r="AI509" s="5"/>
      <c r="AJ509" s="5"/>
    </row>
    <row r="510" spans="1:36">
      <c r="A510" s="5" t="s">
        <v>8139</v>
      </c>
      <c r="B510" s="5" t="s">
        <v>7183</v>
      </c>
      <c r="C510" s="5">
        <v>778</v>
      </c>
      <c r="D510" s="5">
        <v>9</v>
      </c>
      <c r="E510" s="5">
        <v>0</v>
      </c>
      <c r="F510" s="5">
        <v>0</v>
      </c>
      <c r="G510" s="5">
        <v>0</v>
      </c>
      <c r="H510" s="5">
        <v>0</v>
      </c>
      <c r="I510" s="5">
        <v>344395</v>
      </c>
      <c r="J510" s="5">
        <v>9677</v>
      </c>
      <c r="K510" s="5">
        <v>0</v>
      </c>
      <c r="L510" s="5">
        <v>0</v>
      </c>
      <c r="M510" s="5">
        <v>0</v>
      </c>
      <c r="N510" s="5">
        <v>0</v>
      </c>
      <c r="O510" s="5">
        <v>184</v>
      </c>
      <c r="P510" s="5">
        <v>1255</v>
      </c>
      <c r="Q510" s="5">
        <v>122043</v>
      </c>
      <c r="R510" s="5">
        <v>1139633</v>
      </c>
      <c r="S510" s="5">
        <v>52.04</v>
      </c>
      <c r="T510" s="5">
        <v>52.79</v>
      </c>
      <c r="U510" s="5">
        <v>644</v>
      </c>
      <c r="V510" s="5" t="s">
        <v>172</v>
      </c>
      <c r="W510" s="5">
        <v>571</v>
      </c>
      <c r="X510" s="5" t="s">
        <v>172</v>
      </c>
      <c r="Y510" s="5">
        <v>77</v>
      </c>
      <c r="Z510" s="5" t="s">
        <v>172</v>
      </c>
      <c r="AA510" s="5">
        <v>128</v>
      </c>
      <c r="AB510" s="5" t="s">
        <v>172</v>
      </c>
      <c r="AC510" s="5">
        <v>0</v>
      </c>
      <c r="AD510" s="5" t="s">
        <v>172</v>
      </c>
      <c r="AE510" s="5"/>
      <c r="AF510" s="5"/>
      <c r="AG510" s="5"/>
      <c r="AH510" s="5"/>
      <c r="AI510" s="5"/>
      <c r="AJ510" s="5"/>
    </row>
    <row r="511" spans="1:36">
      <c r="A511" s="5" t="s">
        <v>8140</v>
      </c>
      <c r="B511" s="5" t="s">
        <v>7184</v>
      </c>
      <c r="C511" s="5">
        <v>1421</v>
      </c>
      <c r="D511" s="5">
        <v>98</v>
      </c>
      <c r="E511" s="5">
        <v>0</v>
      </c>
      <c r="F511" s="5">
        <v>0</v>
      </c>
      <c r="G511" s="5">
        <v>0</v>
      </c>
      <c r="H511" s="5">
        <v>0</v>
      </c>
      <c r="I511" s="5">
        <v>784587</v>
      </c>
      <c r="J511" s="5">
        <v>126410</v>
      </c>
      <c r="K511" s="5">
        <v>0</v>
      </c>
      <c r="L511" s="5">
        <v>0</v>
      </c>
      <c r="M511" s="5">
        <v>0</v>
      </c>
      <c r="N511" s="5">
        <v>0</v>
      </c>
      <c r="O511" s="5">
        <v>616</v>
      </c>
      <c r="P511" s="5">
        <v>2298</v>
      </c>
      <c r="Q511" s="5">
        <v>474280</v>
      </c>
      <c r="R511" s="5">
        <v>1139633</v>
      </c>
      <c r="S511" s="5">
        <v>52.87</v>
      </c>
      <c r="T511" s="5">
        <v>52.79</v>
      </c>
      <c r="U511" s="5">
        <v>766</v>
      </c>
      <c r="V511" s="5" t="s">
        <v>172</v>
      </c>
      <c r="W511" s="5">
        <v>613</v>
      </c>
      <c r="X511" s="5" t="s">
        <v>172</v>
      </c>
      <c r="Y511" s="5">
        <v>227</v>
      </c>
      <c r="Z511" s="5" t="s">
        <v>172</v>
      </c>
      <c r="AA511" s="5">
        <v>401</v>
      </c>
      <c r="AB511" s="5" t="s">
        <v>172</v>
      </c>
      <c r="AC511" s="5">
        <v>0</v>
      </c>
      <c r="AD511" s="5" t="s">
        <v>172</v>
      </c>
      <c r="AE511" s="5"/>
      <c r="AF511" s="5"/>
      <c r="AG511" s="5"/>
      <c r="AH511" s="5"/>
      <c r="AI511" s="5"/>
      <c r="AJ511" s="5"/>
    </row>
    <row r="512" spans="1:36">
      <c r="A512" s="5" t="s">
        <v>8141</v>
      </c>
      <c r="B512" s="5" t="s">
        <v>7185</v>
      </c>
      <c r="C512" s="5">
        <v>1248</v>
      </c>
      <c r="D512" s="5">
        <v>62</v>
      </c>
      <c r="E512" s="5">
        <v>0</v>
      </c>
      <c r="F512" s="5">
        <v>0</v>
      </c>
      <c r="G512" s="5">
        <v>0</v>
      </c>
      <c r="H512" s="5">
        <v>0</v>
      </c>
      <c r="I512" s="5">
        <v>656944</v>
      </c>
      <c r="J512" s="5">
        <v>77341</v>
      </c>
      <c r="K512" s="5">
        <v>0</v>
      </c>
      <c r="L512" s="5">
        <v>0</v>
      </c>
      <c r="M512" s="5">
        <v>0</v>
      </c>
      <c r="N512" s="5">
        <v>0</v>
      </c>
      <c r="O512" s="5">
        <v>496</v>
      </c>
      <c r="P512" s="5">
        <v>1847</v>
      </c>
      <c r="Q512" s="5">
        <v>367729</v>
      </c>
      <c r="R512" s="5">
        <v>1139633</v>
      </c>
      <c r="S512" s="5">
        <v>53.65</v>
      </c>
      <c r="T512" s="5">
        <v>52.79</v>
      </c>
      <c r="U512" s="5">
        <v>740</v>
      </c>
      <c r="V512" s="5" t="s">
        <v>172</v>
      </c>
      <c r="W512" s="5">
        <v>597</v>
      </c>
      <c r="X512" s="5" t="s">
        <v>172</v>
      </c>
      <c r="Y512" s="5">
        <v>188</v>
      </c>
      <c r="Z512" s="5" t="s">
        <v>172</v>
      </c>
      <c r="AA512" s="5">
        <v>327</v>
      </c>
      <c r="AB512" s="5" t="s">
        <v>172</v>
      </c>
      <c r="AC512" s="5">
        <v>0</v>
      </c>
      <c r="AD512" s="5" t="s">
        <v>172</v>
      </c>
      <c r="AE512" s="5"/>
      <c r="AF512" s="5"/>
      <c r="AG512" s="5"/>
      <c r="AH512" s="5"/>
      <c r="AI512" s="5"/>
      <c r="AJ512" s="5"/>
    </row>
    <row r="513" spans="1:36">
      <c r="A513" s="5" t="s">
        <v>8142</v>
      </c>
      <c r="B513" s="5" t="s">
        <v>7186</v>
      </c>
      <c r="C513" s="5">
        <v>1031</v>
      </c>
      <c r="D513" s="5">
        <v>12</v>
      </c>
      <c r="E513" s="5">
        <v>0</v>
      </c>
      <c r="F513" s="5">
        <v>0</v>
      </c>
      <c r="G513" s="5">
        <v>0</v>
      </c>
      <c r="H513" s="5">
        <v>0</v>
      </c>
      <c r="I513" s="5">
        <v>478688</v>
      </c>
      <c r="J513" s="5">
        <v>13810</v>
      </c>
      <c r="K513" s="5">
        <v>0</v>
      </c>
      <c r="L513" s="5">
        <v>0</v>
      </c>
      <c r="M513" s="5">
        <v>0</v>
      </c>
      <c r="N513" s="5">
        <v>0</v>
      </c>
      <c r="O513" s="5">
        <v>306</v>
      </c>
      <c r="P513" s="5">
        <v>1321</v>
      </c>
      <c r="Q513" s="5">
        <v>204222</v>
      </c>
      <c r="R513" s="5">
        <v>1139633</v>
      </c>
      <c r="S513" s="5">
        <v>53.66</v>
      </c>
      <c r="T513" s="5">
        <v>52.79</v>
      </c>
      <c r="U513" s="5">
        <v>658</v>
      </c>
      <c r="V513" s="5" t="s">
        <v>172</v>
      </c>
      <c r="W513" s="5">
        <v>562</v>
      </c>
      <c r="X513" s="5" t="s">
        <v>172</v>
      </c>
      <c r="Y513" s="5">
        <v>125</v>
      </c>
      <c r="Z513" s="5" t="s">
        <v>172</v>
      </c>
      <c r="AA513" s="5">
        <v>210</v>
      </c>
      <c r="AB513" s="5" t="s">
        <v>172</v>
      </c>
      <c r="AC513" s="5">
        <v>0</v>
      </c>
      <c r="AD513" s="5" t="s">
        <v>172</v>
      </c>
      <c r="AE513" s="5"/>
      <c r="AF513" s="5"/>
      <c r="AG513" s="5"/>
      <c r="AH513" s="5"/>
      <c r="AI513" s="5"/>
      <c r="AJ513" s="5"/>
    </row>
    <row r="514" spans="1:36">
      <c r="A514" s="5" t="s">
        <v>8143</v>
      </c>
      <c r="B514" s="5" t="s">
        <v>7187</v>
      </c>
      <c r="C514" s="5">
        <v>755</v>
      </c>
      <c r="D514" s="5">
        <v>10</v>
      </c>
      <c r="E514" s="5">
        <v>0</v>
      </c>
      <c r="F514" s="5">
        <v>0</v>
      </c>
      <c r="G514" s="5">
        <v>0</v>
      </c>
      <c r="H514" s="5">
        <v>0</v>
      </c>
      <c r="I514" s="5">
        <v>331919</v>
      </c>
      <c r="J514" s="5">
        <v>12016</v>
      </c>
      <c r="K514" s="5">
        <v>0</v>
      </c>
      <c r="L514" s="5">
        <v>0</v>
      </c>
      <c r="M514" s="5">
        <v>0</v>
      </c>
      <c r="N514" s="5">
        <v>0</v>
      </c>
      <c r="O514" s="5">
        <v>177</v>
      </c>
      <c r="P514" s="5">
        <v>1377</v>
      </c>
      <c r="Q514" s="5">
        <v>117023</v>
      </c>
      <c r="R514" s="5">
        <v>1139633</v>
      </c>
      <c r="S514" s="5">
        <v>52.48</v>
      </c>
      <c r="T514" s="5">
        <v>52.79</v>
      </c>
      <c r="U514" s="5">
        <v>625</v>
      </c>
      <c r="V514" s="5" t="s">
        <v>172</v>
      </c>
      <c r="W514" s="5">
        <v>555</v>
      </c>
      <c r="X514" s="5" t="s">
        <v>172</v>
      </c>
      <c r="Y514" s="5">
        <v>72</v>
      </c>
      <c r="Z514" s="5" t="s">
        <v>172</v>
      </c>
      <c r="AA514" s="5">
        <v>121</v>
      </c>
      <c r="AB514" s="5" t="s">
        <v>172</v>
      </c>
      <c r="AC514" s="5">
        <v>0</v>
      </c>
      <c r="AD514" s="5" t="s">
        <v>172</v>
      </c>
      <c r="AE514" s="5"/>
      <c r="AF514" s="5"/>
      <c r="AG514" s="5"/>
      <c r="AH514" s="5"/>
      <c r="AI514" s="5"/>
      <c r="AJ514" s="5"/>
    </row>
    <row r="515" spans="1:36">
      <c r="A515" s="5" t="s">
        <v>8150</v>
      </c>
      <c r="B515" s="5" t="s">
        <v>7194</v>
      </c>
      <c r="C515" s="5">
        <v>1256</v>
      </c>
      <c r="D515" s="5">
        <v>386</v>
      </c>
      <c r="E515" s="5">
        <v>1</v>
      </c>
      <c r="F515" s="5">
        <v>0</v>
      </c>
      <c r="G515" s="5">
        <v>0</v>
      </c>
      <c r="H515" s="5">
        <v>0</v>
      </c>
      <c r="I515" s="5">
        <v>1114460</v>
      </c>
      <c r="J515" s="5">
        <v>615024</v>
      </c>
      <c r="K515" s="5">
        <v>5493</v>
      </c>
      <c r="L515" s="5">
        <v>0</v>
      </c>
      <c r="M515" s="5">
        <v>0</v>
      </c>
      <c r="N515" s="5">
        <v>0</v>
      </c>
      <c r="O515" s="5">
        <v>891</v>
      </c>
      <c r="P515" s="5">
        <v>5493</v>
      </c>
      <c r="Q515" s="5">
        <v>972598</v>
      </c>
      <c r="R515" s="5">
        <v>1139633</v>
      </c>
      <c r="S515" s="5">
        <v>52.54</v>
      </c>
      <c r="T515" s="5">
        <v>52.79</v>
      </c>
      <c r="U515" s="5">
        <v>1193</v>
      </c>
      <c r="V515" s="5">
        <v>1098</v>
      </c>
      <c r="W515" s="5">
        <v>832</v>
      </c>
      <c r="X515" s="5">
        <v>649</v>
      </c>
      <c r="Y515" s="5">
        <v>270</v>
      </c>
      <c r="Z515" s="5">
        <v>343</v>
      </c>
      <c r="AA515" s="5">
        <v>512</v>
      </c>
      <c r="AB515" s="5">
        <v>683</v>
      </c>
      <c r="AC515" s="5">
        <v>0</v>
      </c>
      <c r="AD515" s="5" t="s">
        <v>172</v>
      </c>
      <c r="AE515" s="5"/>
      <c r="AF515" s="5"/>
      <c r="AG515" s="5"/>
      <c r="AH515" s="5"/>
      <c r="AI515" s="5"/>
      <c r="AJ515" s="5"/>
    </row>
    <row r="516" spans="1:36">
      <c r="A516" s="5" t="s">
        <v>8145</v>
      </c>
      <c r="B516" s="5" t="s">
        <v>7189</v>
      </c>
      <c r="C516" s="5">
        <v>903</v>
      </c>
      <c r="D516" s="5">
        <v>11</v>
      </c>
      <c r="E516" s="5">
        <v>0</v>
      </c>
      <c r="F516" s="5">
        <v>0</v>
      </c>
      <c r="G516" s="5">
        <v>0</v>
      </c>
      <c r="H516" s="5">
        <v>0</v>
      </c>
      <c r="I516" s="5">
        <v>407133</v>
      </c>
      <c r="J516" s="5">
        <v>12686</v>
      </c>
      <c r="K516" s="5">
        <v>0</v>
      </c>
      <c r="L516" s="5">
        <v>0</v>
      </c>
      <c r="M516" s="5">
        <v>0</v>
      </c>
      <c r="N516" s="5">
        <v>0</v>
      </c>
      <c r="O516" s="5">
        <v>244</v>
      </c>
      <c r="P516" s="5">
        <v>1364</v>
      </c>
      <c r="Q516" s="5">
        <v>157266</v>
      </c>
      <c r="R516" s="5">
        <v>1139633</v>
      </c>
      <c r="S516" s="5">
        <v>52.45</v>
      </c>
      <c r="T516" s="5">
        <v>52.79</v>
      </c>
      <c r="U516" s="5">
        <v>624</v>
      </c>
      <c r="V516" s="5" t="s">
        <v>172</v>
      </c>
      <c r="W516" s="5">
        <v>551</v>
      </c>
      <c r="X516" s="5" t="s">
        <v>172</v>
      </c>
      <c r="Y516" s="5">
        <v>102</v>
      </c>
      <c r="Z516" s="5" t="s">
        <v>172</v>
      </c>
      <c r="AA516" s="5">
        <v>169</v>
      </c>
      <c r="AB516" s="5" t="s">
        <v>172</v>
      </c>
      <c r="AC516" s="5">
        <v>0</v>
      </c>
      <c r="AD516" s="5" t="s">
        <v>172</v>
      </c>
      <c r="AE516" s="5"/>
      <c r="AF516" s="5"/>
      <c r="AG516" s="5"/>
      <c r="AH516" s="5"/>
      <c r="AI516" s="5"/>
      <c r="AJ516" s="5"/>
    </row>
    <row r="517" spans="1:36">
      <c r="A517" s="5" t="s">
        <v>8146</v>
      </c>
      <c r="B517" s="5" t="s">
        <v>7190</v>
      </c>
      <c r="C517" s="5">
        <v>735</v>
      </c>
      <c r="D517" s="5">
        <v>6</v>
      </c>
      <c r="E517" s="5">
        <v>0</v>
      </c>
      <c r="F517" s="5">
        <v>0</v>
      </c>
      <c r="G517" s="5">
        <v>0</v>
      </c>
      <c r="H517" s="5">
        <v>0</v>
      </c>
      <c r="I517" s="5">
        <v>317652</v>
      </c>
      <c r="J517" s="5">
        <v>7433</v>
      </c>
      <c r="K517" s="5">
        <v>0</v>
      </c>
      <c r="L517" s="5">
        <v>0</v>
      </c>
      <c r="M517" s="5">
        <v>0</v>
      </c>
      <c r="N517" s="5">
        <v>0</v>
      </c>
      <c r="O517" s="5">
        <v>156</v>
      </c>
      <c r="P517" s="5">
        <v>1499</v>
      </c>
      <c r="Q517" s="5">
        <v>101539</v>
      </c>
      <c r="R517" s="5">
        <v>1139633</v>
      </c>
      <c r="S517" s="5">
        <v>52.95</v>
      </c>
      <c r="T517" s="5">
        <v>52.79</v>
      </c>
      <c r="U517" s="5">
        <v>620</v>
      </c>
      <c r="V517" s="5" t="s">
        <v>172</v>
      </c>
      <c r="W517" s="5">
        <v>557</v>
      </c>
      <c r="X517" s="5" t="s">
        <v>172</v>
      </c>
      <c r="Y517" s="5">
        <v>65</v>
      </c>
      <c r="Z517" s="5" t="s">
        <v>172</v>
      </c>
      <c r="AA517" s="5">
        <v>108</v>
      </c>
      <c r="AB517" s="5" t="s">
        <v>172</v>
      </c>
      <c r="AC517" s="5">
        <v>0</v>
      </c>
      <c r="AD517" s="5" t="s">
        <v>172</v>
      </c>
      <c r="AE517" s="5"/>
      <c r="AF517" s="5"/>
      <c r="AG517" s="5"/>
      <c r="AH517" s="5"/>
      <c r="AI517" s="5"/>
      <c r="AJ517" s="5"/>
    </row>
    <row r="518" spans="1:36">
      <c r="A518" s="5" t="s">
        <v>8147</v>
      </c>
      <c r="B518" s="5" t="s">
        <v>7191</v>
      </c>
      <c r="C518" s="5">
        <v>1205</v>
      </c>
      <c r="D518" s="5">
        <v>39</v>
      </c>
      <c r="E518" s="5">
        <v>0</v>
      </c>
      <c r="F518" s="5">
        <v>0</v>
      </c>
      <c r="G518" s="5">
        <v>0</v>
      </c>
      <c r="H518" s="5">
        <v>0</v>
      </c>
      <c r="I518" s="5">
        <v>607228</v>
      </c>
      <c r="J518" s="5">
        <v>49116</v>
      </c>
      <c r="K518" s="5">
        <v>0</v>
      </c>
      <c r="L518" s="5">
        <v>0</v>
      </c>
      <c r="M518" s="5">
        <v>0</v>
      </c>
      <c r="N518" s="5">
        <v>0</v>
      </c>
      <c r="O518" s="5">
        <v>467</v>
      </c>
      <c r="P518" s="5">
        <v>1958</v>
      </c>
      <c r="Q518" s="5">
        <v>328465</v>
      </c>
      <c r="R518" s="5">
        <v>1139633</v>
      </c>
      <c r="S518" s="5">
        <v>52.38</v>
      </c>
      <c r="T518" s="5">
        <v>52.79</v>
      </c>
      <c r="U518" s="5">
        <v>701</v>
      </c>
      <c r="V518" s="5" t="s">
        <v>172</v>
      </c>
      <c r="W518" s="5">
        <v>573</v>
      </c>
      <c r="X518" s="5" t="s">
        <v>172</v>
      </c>
      <c r="Y518" s="5">
        <v>183</v>
      </c>
      <c r="Z518" s="5" t="s">
        <v>172</v>
      </c>
      <c r="AA518" s="5">
        <v>314</v>
      </c>
      <c r="AB518" s="5" t="s">
        <v>172</v>
      </c>
      <c r="AC518" s="5">
        <v>0</v>
      </c>
      <c r="AD518" s="5" t="s">
        <v>172</v>
      </c>
      <c r="AE518" s="5"/>
      <c r="AF518" s="5"/>
      <c r="AG518" s="5"/>
      <c r="AH518" s="5"/>
      <c r="AI518" s="5"/>
      <c r="AJ518" s="5"/>
    </row>
    <row r="519" spans="1:36">
      <c r="A519" s="5" t="s">
        <v>8148</v>
      </c>
      <c r="B519" s="5" t="s">
        <v>7192</v>
      </c>
      <c r="C519" s="5">
        <v>1201</v>
      </c>
      <c r="D519" s="5">
        <v>29</v>
      </c>
      <c r="E519" s="5">
        <v>0</v>
      </c>
      <c r="F519" s="5">
        <v>0</v>
      </c>
      <c r="G519" s="5">
        <v>0</v>
      </c>
      <c r="H519" s="5">
        <v>0</v>
      </c>
      <c r="I519" s="5">
        <v>574373</v>
      </c>
      <c r="J519" s="5">
        <v>34305</v>
      </c>
      <c r="K519" s="5">
        <v>0</v>
      </c>
      <c r="L519" s="5">
        <v>0</v>
      </c>
      <c r="M519" s="5">
        <v>0</v>
      </c>
      <c r="N519" s="5">
        <v>0</v>
      </c>
      <c r="O519" s="5">
        <v>372</v>
      </c>
      <c r="P519" s="5">
        <v>1952</v>
      </c>
      <c r="Q519" s="5">
        <v>257882</v>
      </c>
      <c r="R519" s="5">
        <v>1139633</v>
      </c>
      <c r="S519" s="5">
        <v>52.66</v>
      </c>
      <c r="T519" s="5">
        <v>52.79</v>
      </c>
      <c r="U519" s="5">
        <v>677</v>
      </c>
      <c r="V519" s="5" t="s">
        <v>172</v>
      </c>
      <c r="W519" s="5">
        <v>574</v>
      </c>
      <c r="X519" s="5" t="s">
        <v>172</v>
      </c>
      <c r="Y519" s="5">
        <v>148</v>
      </c>
      <c r="Z519" s="5" t="s">
        <v>172</v>
      </c>
      <c r="AA519" s="5">
        <v>252</v>
      </c>
      <c r="AB519" s="5" t="s">
        <v>172</v>
      </c>
      <c r="AC519" s="5">
        <v>0</v>
      </c>
      <c r="AD519" s="5" t="s">
        <v>172</v>
      </c>
      <c r="AE519" s="5"/>
      <c r="AF519" s="5"/>
      <c r="AG519" s="5"/>
      <c r="AH519" s="5"/>
      <c r="AI519" s="5"/>
      <c r="AJ519" s="5"/>
    </row>
    <row r="520" spans="1:36">
      <c r="A520" s="5" t="s">
        <v>8149</v>
      </c>
      <c r="B520" s="5" t="s">
        <v>7193</v>
      </c>
      <c r="C520" s="5">
        <v>729</v>
      </c>
      <c r="D520" s="5">
        <v>6</v>
      </c>
      <c r="E520" s="5">
        <v>0</v>
      </c>
      <c r="F520" s="5">
        <v>0</v>
      </c>
      <c r="G520" s="5">
        <v>0</v>
      </c>
      <c r="H520" s="5">
        <v>0</v>
      </c>
      <c r="I520" s="5">
        <v>311409</v>
      </c>
      <c r="J520" s="5">
        <v>7047</v>
      </c>
      <c r="K520" s="5">
        <v>0</v>
      </c>
      <c r="L520" s="5">
        <v>0</v>
      </c>
      <c r="M520" s="5">
        <v>0</v>
      </c>
      <c r="N520" s="5">
        <v>0</v>
      </c>
      <c r="O520" s="5">
        <v>157</v>
      </c>
      <c r="P520" s="5">
        <v>1442</v>
      </c>
      <c r="Q520" s="5">
        <v>97652</v>
      </c>
      <c r="R520" s="5">
        <v>1139633</v>
      </c>
      <c r="S520" s="5">
        <v>53.1</v>
      </c>
      <c r="T520" s="5">
        <v>52.79</v>
      </c>
      <c r="U520" s="5">
        <v>590</v>
      </c>
      <c r="V520" s="5" t="s">
        <v>172</v>
      </c>
      <c r="W520" s="5">
        <v>534</v>
      </c>
      <c r="X520" s="5" t="s">
        <v>172</v>
      </c>
      <c r="Y520" s="5">
        <v>66</v>
      </c>
      <c r="Z520" s="5" t="s">
        <v>172</v>
      </c>
      <c r="AA520" s="5">
        <v>110</v>
      </c>
      <c r="AB520" s="5" t="s">
        <v>172</v>
      </c>
      <c r="AC520" s="5">
        <v>0</v>
      </c>
      <c r="AD520" s="5" t="s">
        <v>172</v>
      </c>
      <c r="AE520" s="5"/>
      <c r="AF520" s="5"/>
      <c r="AG520" s="5"/>
      <c r="AH520" s="5"/>
      <c r="AI520" s="5"/>
      <c r="AJ520" s="5"/>
    </row>
    <row r="521" spans="1:36">
      <c r="A521" s="5" t="s">
        <v>8151</v>
      </c>
      <c r="B521" s="5" t="s">
        <v>8632</v>
      </c>
      <c r="C521" s="5">
        <v>1115</v>
      </c>
      <c r="D521" s="5">
        <v>408</v>
      </c>
      <c r="E521" s="5">
        <v>2</v>
      </c>
      <c r="F521" s="5">
        <v>0</v>
      </c>
      <c r="G521" s="5">
        <v>0</v>
      </c>
      <c r="H521" s="5">
        <v>0</v>
      </c>
      <c r="I521" s="5">
        <v>1133806</v>
      </c>
      <c r="J521" s="5">
        <v>720074</v>
      </c>
      <c r="K521" s="5">
        <v>11475</v>
      </c>
      <c r="L521" s="5">
        <v>0</v>
      </c>
      <c r="M521" s="5">
        <v>0</v>
      </c>
      <c r="N521" s="5">
        <v>0</v>
      </c>
      <c r="O521" s="5">
        <v>829</v>
      </c>
      <c r="P521" s="5">
        <v>5818</v>
      </c>
      <c r="Q521" s="5">
        <v>1021381</v>
      </c>
      <c r="R521" s="5">
        <v>1139633</v>
      </c>
      <c r="S521" s="5">
        <v>52.64</v>
      </c>
      <c r="T521" s="5">
        <v>52.79</v>
      </c>
      <c r="U521" s="5">
        <v>1422</v>
      </c>
      <c r="V521" s="5">
        <v>1276</v>
      </c>
      <c r="W521" s="5">
        <v>918</v>
      </c>
      <c r="X521" s="5">
        <v>782</v>
      </c>
      <c r="Y521" s="5">
        <v>232</v>
      </c>
      <c r="Z521" s="5">
        <v>276</v>
      </c>
      <c r="AA521" s="5">
        <v>457</v>
      </c>
      <c r="AB521" s="5">
        <v>561</v>
      </c>
      <c r="AC521" s="5">
        <v>0</v>
      </c>
      <c r="AD521" s="5" t="s">
        <v>172</v>
      </c>
      <c r="AE521" s="5"/>
      <c r="AF521" s="5"/>
      <c r="AG521" s="5"/>
      <c r="AH521" s="5"/>
      <c r="AI521" s="5"/>
      <c r="AJ521" s="5"/>
    </row>
    <row r="522" spans="1:36">
      <c r="A522" s="5" t="s">
        <v>8152</v>
      </c>
      <c r="B522" s="5" t="s">
        <v>7195</v>
      </c>
      <c r="C522" s="5">
        <v>1110</v>
      </c>
      <c r="D522" s="5">
        <v>407</v>
      </c>
      <c r="E522" s="5">
        <v>6</v>
      </c>
      <c r="F522" s="5">
        <v>0</v>
      </c>
      <c r="G522" s="5">
        <v>0</v>
      </c>
      <c r="H522" s="5">
        <v>0</v>
      </c>
      <c r="I522" s="5">
        <v>1122643</v>
      </c>
      <c r="J522" s="5">
        <v>697388</v>
      </c>
      <c r="K522" s="5">
        <v>32073</v>
      </c>
      <c r="L522" s="5">
        <v>0</v>
      </c>
      <c r="M522" s="5">
        <v>0</v>
      </c>
      <c r="N522" s="5">
        <v>0</v>
      </c>
      <c r="O522" s="5">
        <v>859</v>
      </c>
      <c r="P522" s="5">
        <v>5734</v>
      </c>
      <c r="Q522" s="5">
        <v>1025238</v>
      </c>
      <c r="R522" s="5">
        <v>1139633</v>
      </c>
      <c r="S522" s="5">
        <v>52.67</v>
      </c>
      <c r="T522" s="5">
        <v>52.79</v>
      </c>
      <c r="U522" s="5">
        <v>1305</v>
      </c>
      <c r="V522" s="5">
        <v>1199</v>
      </c>
      <c r="W522" s="5">
        <v>887</v>
      </c>
      <c r="X522" s="5">
        <v>757</v>
      </c>
      <c r="Y522" s="5">
        <v>245</v>
      </c>
      <c r="Z522" s="5">
        <v>291</v>
      </c>
      <c r="AA522" s="5">
        <v>484</v>
      </c>
      <c r="AB522" s="5">
        <v>589</v>
      </c>
      <c r="AC522" s="5">
        <v>0</v>
      </c>
      <c r="AD522" s="5" t="s">
        <v>172</v>
      </c>
      <c r="AE522" s="5"/>
      <c r="AF522" s="5"/>
      <c r="AG522" s="5"/>
      <c r="AH522" s="5"/>
      <c r="AI522" s="5"/>
      <c r="AJ522" s="5"/>
    </row>
    <row r="523" spans="1:36">
      <c r="A523" s="5" t="s">
        <v>8153</v>
      </c>
      <c r="B523" s="5" t="s">
        <v>7196</v>
      </c>
      <c r="C523" s="5">
        <v>1086</v>
      </c>
      <c r="D523" s="5">
        <v>410</v>
      </c>
      <c r="E523" s="5">
        <v>0</v>
      </c>
      <c r="F523" s="5">
        <v>0</v>
      </c>
      <c r="G523" s="5">
        <v>0</v>
      </c>
      <c r="H523" s="5">
        <v>0</v>
      </c>
      <c r="I523" s="5">
        <v>1127183</v>
      </c>
      <c r="J523" s="5">
        <v>722633</v>
      </c>
      <c r="K523" s="5">
        <v>0</v>
      </c>
      <c r="L523" s="5">
        <v>0</v>
      </c>
      <c r="M523" s="5">
        <v>0</v>
      </c>
      <c r="N523" s="5">
        <v>0</v>
      </c>
      <c r="O523" s="5">
        <v>822</v>
      </c>
      <c r="P523" s="5">
        <v>4948</v>
      </c>
      <c r="Q523" s="5">
        <v>1022169</v>
      </c>
      <c r="R523" s="5">
        <v>1139633</v>
      </c>
      <c r="S523" s="5">
        <v>52.65</v>
      </c>
      <c r="T523" s="5">
        <v>52.79</v>
      </c>
      <c r="U523" s="5">
        <v>1433</v>
      </c>
      <c r="V523" s="5">
        <v>1307</v>
      </c>
      <c r="W523" s="5">
        <v>941</v>
      </c>
      <c r="X523" s="5">
        <v>791</v>
      </c>
      <c r="Y523" s="5">
        <v>236</v>
      </c>
      <c r="Z523" s="5">
        <v>279</v>
      </c>
      <c r="AA523" s="5">
        <v>456</v>
      </c>
      <c r="AB523" s="5">
        <v>558</v>
      </c>
      <c r="AC523" s="5">
        <v>0</v>
      </c>
      <c r="AD523" s="5" t="s">
        <v>172</v>
      </c>
      <c r="AE523" s="5"/>
      <c r="AF523" s="5"/>
      <c r="AG523" s="5"/>
      <c r="AH523" s="5"/>
      <c r="AI523" s="5"/>
      <c r="AJ523" s="5"/>
    </row>
    <row r="524" spans="1:36">
      <c r="A524" s="5" t="s">
        <v>8154</v>
      </c>
      <c r="B524" s="5" t="s">
        <v>7197</v>
      </c>
      <c r="C524" s="5">
        <v>1169</v>
      </c>
      <c r="D524" s="5">
        <v>405</v>
      </c>
      <c r="E524" s="5">
        <v>2</v>
      </c>
      <c r="F524" s="5">
        <v>0</v>
      </c>
      <c r="G524" s="5">
        <v>0</v>
      </c>
      <c r="H524" s="5">
        <v>0</v>
      </c>
      <c r="I524" s="5">
        <v>1138771</v>
      </c>
      <c r="J524" s="5">
        <v>699476</v>
      </c>
      <c r="K524" s="5">
        <v>11762</v>
      </c>
      <c r="L524" s="5">
        <v>0</v>
      </c>
      <c r="M524" s="5">
        <v>0</v>
      </c>
      <c r="N524" s="5">
        <v>0</v>
      </c>
      <c r="O524" s="5">
        <v>848</v>
      </c>
      <c r="P524" s="5">
        <v>6536</v>
      </c>
      <c r="Q524" s="5">
        <v>1013476</v>
      </c>
      <c r="R524" s="5">
        <v>1139633</v>
      </c>
      <c r="S524" s="5">
        <v>52.94</v>
      </c>
      <c r="T524" s="5">
        <v>52.79</v>
      </c>
      <c r="U524" s="5">
        <v>1380</v>
      </c>
      <c r="V524" s="5">
        <v>1244</v>
      </c>
      <c r="W524" s="5">
        <v>885</v>
      </c>
      <c r="X524" s="5">
        <v>741</v>
      </c>
      <c r="Y524" s="5">
        <v>241</v>
      </c>
      <c r="Z524" s="5">
        <v>289</v>
      </c>
      <c r="AA524" s="5">
        <v>470</v>
      </c>
      <c r="AB524" s="5">
        <v>588</v>
      </c>
      <c r="AC524" s="5">
        <v>0</v>
      </c>
      <c r="AD524" s="5" t="s">
        <v>172</v>
      </c>
      <c r="AE524" s="5"/>
      <c r="AF524" s="5"/>
      <c r="AG524" s="5"/>
      <c r="AH524" s="5"/>
      <c r="AI524" s="5"/>
      <c r="AJ524" s="5"/>
    </row>
    <row r="525" spans="1:36">
      <c r="A525" s="5" t="s">
        <v>8155</v>
      </c>
      <c r="B525" s="5" t="s">
        <v>7198</v>
      </c>
      <c r="C525" s="5">
        <v>1215</v>
      </c>
      <c r="D525" s="5">
        <v>365</v>
      </c>
      <c r="E525" s="5">
        <v>1</v>
      </c>
      <c r="F525" s="5">
        <v>0</v>
      </c>
      <c r="G525" s="5">
        <v>0</v>
      </c>
      <c r="H525" s="5">
        <v>0</v>
      </c>
      <c r="I525" s="5">
        <v>1090564</v>
      </c>
      <c r="J525" s="5">
        <v>603367</v>
      </c>
      <c r="K525" s="5">
        <v>5216</v>
      </c>
      <c r="L525" s="5">
        <v>0</v>
      </c>
      <c r="M525" s="5">
        <v>0</v>
      </c>
      <c r="N525" s="5">
        <v>0</v>
      </c>
      <c r="O525" s="5">
        <v>853</v>
      </c>
      <c r="P525" s="5">
        <v>5216</v>
      </c>
      <c r="Q525" s="5">
        <v>947715</v>
      </c>
      <c r="R525" s="5">
        <v>1139633</v>
      </c>
      <c r="S525" s="5">
        <v>52.62</v>
      </c>
      <c r="T525" s="5">
        <v>52.79</v>
      </c>
      <c r="U525" s="5">
        <v>1248</v>
      </c>
      <c r="V525" s="5">
        <v>1065</v>
      </c>
      <c r="W525" s="5">
        <v>835</v>
      </c>
      <c r="X525" s="5">
        <v>616</v>
      </c>
      <c r="Y525" s="5">
        <v>250</v>
      </c>
      <c r="Z525" s="5">
        <v>333</v>
      </c>
      <c r="AA525" s="5">
        <v>484</v>
      </c>
      <c r="AB525" s="5">
        <v>685</v>
      </c>
      <c r="AC525" s="5">
        <v>0</v>
      </c>
      <c r="AD525" s="5" t="s">
        <v>172</v>
      </c>
      <c r="AE525" s="5"/>
      <c r="AF525" s="5"/>
      <c r="AG525" s="5"/>
      <c r="AH525" s="5"/>
      <c r="AI525" s="5"/>
      <c r="AJ525" s="5"/>
    </row>
    <row r="526" spans="1:36">
      <c r="A526" s="5" t="s">
        <v>8166</v>
      </c>
      <c r="B526" s="5" t="s">
        <v>7209</v>
      </c>
      <c r="C526" s="5">
        <v>1250</v>
      </c>
      <c r="D526" s="5">
        <v>363</v>
      </c>
      <c r="E526" s="5">
        <v>1</v>
      </c>
      <c r="F526" s="5">
        <v>0</v>
      </c>
      <c r="G526" s="5">
        <v>0</v>
      </c>
      <c r="H526" s="5">
        <v>0</v>
      </c>
      <c r="I526" s="5">
        <v>1089223</v>
      </c>
      <c r="J526" s="5">
        <v>578494</v>
      </c>
      <c r="K526" s="5">
        <v>5314</v>
      </c>
      <c r="L526" s="5">
        <v>0</v>
      </c>
      <c r="M526" s="5">
        <v>0</v>
      </c>
      <c r="N526" s="5">
        <v>0</v>
      </c>
      <c r="O526" s="5">
        <v>879</v>
      </c>
      <c r="P526" s="5">
        <v>5314</v>
      </c>
      <c r="Q526" s="5">
        <v>942879</v>
      </c>
      <c r="R526" s="5">
        <v>1139633</v>
      </c>
      <c r="S526" s="5">
        <v>52.73</v>
      </c>
      <c r="T526" s="5">
        <v>52.79</v>
      </c>
      <c r="U526" s="5">
        <v>1160</v>
      </c>
      <c r="V526" s="5">
        <v>1009</v>
      </c>
      <c r="W526" s="5">
        <v>815</v>
      </c>
      <c r="X526" s="5">
        <v>604</v>
      </c>
      <c r="Y526" s="5">
        <v>264</v>
      </c>
      <c r="Z526" s="5">
        <v>355</v>
      </c>
      <c r="AA526" s="5">
        <v>506</v>
      </c>
      <c r="AB526" s="5">
        <v>719</v>
      </c>
      <c r="AC526" s="5">
        <v>0</v>
      </c>
      <c r="AD526" s="5" t="s">
        <v>172</v>
      </c>
      <c r="AE526" s="5"/>
      <c r="AF526" s="5"/>
      <c r="AG526" s="5"/>
      <c r="AH526" s="5"/>
      <c r="AI526" s="5"/>
      <c r="AJ526" s="5"/>
    </row>
    <row r="527" spans="1:36">
      <c r="A527" s="5" t="s">
        <v>8156</v>
      </c>
      <c r="B527" s="5" t="s">
        <v>7199</v>
      </c>
      <c r="C527" s="5">
        <v>1338</v>
      </c>
      <c r="D527" s="5">
        <v>308</v>
      </c>
      <c r="E527" s="5">
        <v>0</v>
      </c>
      <c r="F527" s="5">
        <v>0</v>
      </c>
      <c r="G527" s="5">
        <v>0</v>
      </c>
      <c r="H527" s="5">
        <v>0</v>
      </c>
      <c r="I527" s="5">
        <v>1045525</v>
      </c>
      <c r="J527" s="5">
        <v>458984</v>
      </c>
      <c r="K527" s="5">
        <v>0</v>
      </c>
      <c r="L527" s="5">
        <v>0</v>
      </c>
      <c r="M527" s="5">
        <v>0</v>
      </c>
      <c r="N527" s="5">
        <v>0</v>
      </c>
      <c r="O527" s="5">
        <v>875</v>
      </c>
      <c r="P527" s="5">
        <v>4855</v>
      </c>
      <c r="Q527" s="5">
        <v>862123</v>
      </c>
      <c r="R527" s="5">
        <v>1139633</v>
      </c>
      <c r="S527" s="5">
        <v>52.47</v>
      </c>
      <c r="T527" s="5">
        <v>52.79</v>
      </c>
      <c r="U527" s="5">
        <v>1038</v>
      </c>
      <c r="V527" s="5">
        <v>842</v>
      </c>
      <c r="W527" s="5">
        <v>760</v>
      </c>
      <c r="X527" s="5">
        <v>506</v>
      </c>
      <c r="Y527" s="5">
        <v>281</v>
      </c>
      <c r="Z527" s="5">
        <v>430</v>
      </c>
      <c r="AA527" s="5">
        <v>525</v>
      </c>
      <c r="AB527" s="5">
        <v>861</v>
      </c>
      <c r="AC527" s="5">
        <v>0</v>
      </c>
      <c r="AD527" s="5" t="s">
        <v>172</v>
      </c>
      <c r="AE527" s="5"/>
      <c r="AF527" s="5"/>
      <c r="AG527" s="5"/>
      <c r="AH527" s="5"/>
      <c r="AI527" s="5"/>
      <c r="AJ527" s="5"/>
    </row>
    <row r="528" spans="1:36">
      <c r="A528" s="5" t="s">
        <v>8157</v>
      </c>
      <c r="B528" s="5" t="s">
        <v>7200</v>
      </c>
      <c r="C528" s="5">
        <v>1347</v>
      </c>
      <c r="D528" s="5">
        <v>294</v>
      </c>
      <c r="E528" s="5">
        <v>1</v>
      </c>
      <c r="F528" s="5">
        <v>0</v>
      </c>
      <c r="G528" s="5">
        <v>0</v>
      </c>
      <c r="H528" s="5">
        <v>0</v>
      </c>
      <c r="I528" s="5">
        <v>1040888</v>
      </c>
      <c r="J528" s="5">
        <v>443615</v>
      </c>
      <c r="K528" s="5">
        <v>5055</v>
      </c>
      <c r="L528" s="5">
        <v>0</v>
      </c>
      <c r="M528" s="5">
        <v>0</v>
      </c>
      <c r="N528" s="5">
        <v>0</v>
      </c>
      <c r="O528" s="5">
        <v>886</v>
      </c>
      <c r="P528" s="5">
        <v>5055</v>
      </c>
      <c r="Q528" s="5">
        <v>858296</v>
      </c>
      <c r="R528" s="5">
        <v>1139633</v>
      </c>
      <c r="S528" s="5">
        <v>52.65</v>
      </c>
      <c r="T528" s="5">
        <v>52.79</v>
      </c>
      <c r="U528" s="5">
        <v>1030</v>
      </c>
      <c r="V528" s="5">
        <v>826</v>
      </c>
      <c r="W528" s="5">
        <v>725</v>
      </c>
      <c r="X528" s="5">
        <v>501</v>
      </c>
      <c r="Y528" s="5">
        <v>280</v>
      </c>
      <c r="Z528" s="5">
        <v>433</v>
      </c>
      <c r="AA528" s="5">
        <v>528</v>
      </c>
      <c r="AB528" s="5">
        <v>879</v>
      </c>
      <c r="AC528" s="5">
        <v>0</v>
      </c>
      <c r="AD528" s="5" t="s">
        <v>172</v>
      </c>
      <c r="AE528" s="5"/>
      <c r="AF528" s="5"/>
      <c r="AG528" s="5"/>
      <c r="AH528" s="5"/>
      <c r="AI528" s="5"/>
      <c r="AJ528" s="5"/>
    </row>
    <row r="529" spans="1:36">
      <c r="A529" s="5" t="s">
        <v>8158</v>
      </c>
      <c r="B529" s="5" t="s">
        <v>7201</v>
      </c>
      <c r="C529" s="5">
        <v>1344</v>
      </c>
      <c r="D529" s="5">
        <v>313</v>
      </c>
      <c r="E529" s="5">
        <v>0</v>
      </c>
      <c r="F529" s="5">
        <v>0</v>
      </c>
      <c r="G529" s="5">
        <v>0</v>
      </c>
      <c r="H529" s="5">
        <v>0</v>
      </c>
      <c r="I529" s="5">
        <v>1057278</v>
      </c>
      <c r="J529" s="5">
        <v>466861</v>
      </c>
      <c r="K529" s="5">
        <v>0</v>
      </c>
      <c r="L529" s="5">
        <v>0</v>
      </c>
      <c r="M529" s="5">
        <v>0</v>
      </c>
      <c r="N529" s="5">
        <v>0</v>
      </c>
      <c r="O529" s="5">
        <v>904</v>
      </c>
      <c r="P529" s="5">
        <v>4027</v>
      </c>
      <c r="Q529" s="5">
        <v>883894</v>
      </c>
      <c r="R529" s="5">
        <v>1139633</v>
      </c>
      <c r="S529" s="5">
        <v>52.69</v>
      </c>
      <c r="T529" s="5">
        <v>52.79</v>
      </c>
      <c r="U529" s="5">
        <v>1038</v>
      </c>
      <c r="V529" s="5">
        <v>850</v>
      </c>
      <c r="W529" s="5">
        <v>746</v>
      </c>
      <c r="X529" s="5">
        <v>531</v>
      </c>
      <c r="Y529" s="5">
        <v>289</v>
      </c>
      <c r="Z529" s="5">
        <v>425</v>
      </c>
      <c r="AA529" s="5">
        <v>543</v>
      </c>
      <c r="AB529" s="5">
        <v>848</v>
      </c>
      <c r="AC529" s="5">
        <v>0</v>
      </c>
      <c r="AD529" s="5" t="s">
        <v>172</v>
      </c>
      <c r="AE529" s="5"/>
      <c r="AF529" s="5"/>
      <c r="AG529" s="5"/>
      <c r="AH529" s="5"/>
      <c r="AI529" s="5"/>
      <c r="AJ529" s="5"/>
    </row>
    <row r="530" spans="1:36">
      <c r="A530" s="5" t="s">
        <v>8159</v>
      </c>
      <c r="B530" s="5" t="s">
        <v>7202</v>
      </c>
      <c r="C530" s="5">
        <v>1312</v>
      </c>
      <c r="D530" s="5">
        <v>298</v>
      </c>
      <c r="E530" s="5">
        <v>0</v>
      </c>
      <c r="F530" s="5">
        <v>0</v>
      </c>
      <c r="G530" s="5">
        <v>0</v>
      </c>
      <c r="H530" s="5">
        <v>0</v>
      </c>
      <c r="I530" s="5">
        <v>1040448</v>
      </c>
      <c r="J530" s="5">
        <v>459107</v>
      </c>
      <c r="K530" s="5">
        <v>0</v>
      </c>
      <c r="L530" s="5">
        <v>0</v>
      </c>
      <c r="M530" s="5">
        <v>0</v>
      </c>
      <c r="N530" s="5">
        <v>0</v>
      </c>
      <c r="O530" s="5">
        <v>876</v>
      </c>
      <c r="P530" s="5">
        <v>4476</v>
      </c>
      <c r="Q530" s="5">
        <v>871544</v>
      </c>
      <c r="R530" s="5">
        <v>1139633</v>
      </c>
      <c r="S530" s="5">
        <v>52.76</v>
      </c>
      <c r="T530" s="5">
        <v>52.79</v>
      </c>
      <c r="U530" s="5">
        <v>1039</v>
      </c>
      <c r="V530" s="5">
        <v>848</v>
      </c>
      <c r="W530" s="5">
        <v>763</v>
      </c>
      <c r="X530" s="5">
        <v>519</v>
      </c>
      <c r="Y530" s="5">
        <v>276</v>
      </c>
      <c r="Z530" s="5">
        <v>419</v>
      </c>
      <c r="AA530" s="5">
        <v>524</v>
      </c>
      <c r="AB530" s="5">
        <v>844</v>
      </c>
      <c r="AC530" s="5">
        <v>0</v>
      </c>
      <c r="AD530" s="5" t="s">
        <v>172</v>
      </c>
      <c r="AE530" s="5"/>
      <c r="AF530" s="5"/>
      <c r="AG530" s="5"/>
      <c r="AH530" s="5"/>
      <c r="AI530" s="5"/>
      <c r="AJ530" s="5"/>
    </row>
    <row r="531" spans="1:36">
      <c r="A531" s="5" t="s">
        <v>8160</v>
      </c>
      <c r="B531" s="5" t="s">
        <v>7203</v>
      </c>
      <c r="C531" s="5">
        <v>573</v>
      </c>
      <c r="D531" s="5">
        <v>5</v>
      </c>
      <c r="E531" s="5">
        <v>0</v>
      </c>
      <c r="F531" s="5">
        <v>0</v>
      </c>
      <c r="G531" s="5">
        <v>0</v>
      </c>
      <c r="H531" s="5">
        <v>0</v>
      </c>
      <c r="I531" s="5">
        <v>243455</v>
      </c>
      <c r="J531" s="5">
        <v>6185</v>
      </c>
      <c r="K531" s="5">
        <v>0</v>
      </c>
      <c r="L531" s="5">
        <v>0</v>
      </c>
      <c r="M531" s="5">
        <v>0</v>
      </c>
      <c r="N531" s="5">
        <v>0</v>
      </c>
      <c r="O531" s="5">
        <v>111</v>
      </c>
      <c r="P531" s="5">
        <v>1617</v>
      </c>
      <c r="Q531" s="5">
        <v>70213</v>
      </c>
      <c r="R531" s="5">
        <v>1139633</v>
      </c>
      <c r="S531" s="5">
        <v>52.24</v>
      </c>
      <c r="T531" s="5">
        <v>52.79</v>
      </c>
      <c r="U531" s="5">
        <v>609</v>
      </c>
      <c r="V531" s="5" t="s">
        <v>172</v>
      </c>
      <c r="W531" s="5">
        <v>538</v>
      </c>
      <c r="X531" s="5" t="s">
        <v>172</v>
      </c>
      <c r="Y531" s="5">
        <v>47</v>
      </c>
      <c r="Z531" s="5" t="s">
        <v>172</v>
      </c>
      <c r="AA531" s="5">
        <v>78</v>
      </c>
      <c r="AB531" s="5" t="s">
        <v>172</v>
      </c>
      <c r="AC531" s="5">
        <v>0</v>
      </c>
      <c r="AD531" s="5" t="s">
        <v>172</v>
      </c>
      <c r="AE531" s="5"/>
      <c r="AF531" s="5"/>
      <c r="AG531" s="5"/>
      <c r="AH531" s="5"/>
      <c r="AI531" s="5"/>
      <c r="AJ531" s="5"/>
    </row>
    <row r="532" spans="1:36">
      <c r="A532" s="5" t="s">
        <v>8161</v>
      </c>
      <c r="B532" s="5" t="s">
        <v>7204</v>
      </c>
      <c r="C532" s="5">
        <v>1013</v>
      </c>
      <c r="D532" s="5">
        <v>24</v>
      </c>
      <c r="E532" s="5">
        <v>0</v>
      </c>
      <c r="F532" s="5">
        <v>0</v>
      </c>
      <c r="G532" s="5">
        <v>0</v>
      </c>
      <c r="H532" s="5">
        <v>0</v>
      </c>
      <c r="I532" s="5">
        <v>481834</v>
      </c>
      <c r="J532" s="5">
        <v>30014</v>
      </c>
      <c r="K532" s="5">
        <v>0</v>
      </c>
      <c r="L532" s="5">
        <v>0</v>
      </c>
      <c r="M532" s="5">
        <v>0</v>
      </c>
      <c r="N532" s="5">
        <v>0</v>
      </c>
      <c r="O532" s="5">
        <v>316</v>
      </c>
      <c r="P532" s="5">
        <v>1927</v>
      </c>
      <c r="Q532" s="5">
        <v>216037</v>
      </c>
      <c r="R532" s="5">
        <v>1139633</v>
      </c>
      <c r="S532" s="5">
        <v>52.64</v>
      </c>
      <c r="T532" s="5">
        <v>52.79</v>
      </c>
      <c r="U532" s="5">
        <v>650</v>
      </c>
      <c r="V532" s="5" t="s">
        <v>172</v>
      </c>
      <c r="W532" s="5">
        <v>569</v>
      </c>
      <c r="X532" s="5" t="s">
        <v>172</v>
      </c>
      <c r="Y532" s="5">
        <v>126</v>
      </c>
      <c r="Z532" s="5" t="s">
        <v>172</v>
      </c>
      <c r="AA532" s="5">
        <v>215</v>
      </c>
      <c r="AB532" s="5" t="s">
        <v>172</v>
      </c>
      <c r="AC532" s="5">
        <v>0</v>
      </c>
      <c r="AD532" s="5" t="s">
        <v>172</v>
      </c>
      <c r="AE532" s="5"/>
      <c r="AF532" s="5"/>
      <c r="AG532" s="5"/>
      <c r="AH532" s="5"/>
      <c r="AI532" s="5"/>
      <c r="AJ532" s="5"/>
    </row>
    <row r="533" spans="1:36">
      <c r="A533" s="5" t="s">
        <v>8162</v>
      </c>
      <c r="B533" s="5" t="s">
        <v>7205</v>
      </c>
      <c r="C533" s="5">
        <v>404</v>
      </c>
      <c r="D533" s="5">
        <v>0</v>
      </c>
      <c r="E533" s="5">
        <v>0</v>
      </c>
      <c r="F533" s="5">
        <v>0</v>
      </c>
      <c r="G533" s="5">
        <v>0</v>
      </c>
      <c r="H533" s="5">
        <v>0</v>
      </c>
      <c r="I533" s="5">
        <v>161512</v>
      </c>
      <c r="J533" s="5">
        <v>0</v>
      </c>
      <c r="K533" s="5">
        <v>0</v>
      </c>
      <c r="L533" s="5">
        <v>0</v>
      </c>
      <c r="M533" s="5">
        <v>0</v>
      </c>
      <c r="N533" s="5">
        <v>0</v>
      </c>
      <c r="O533" s="5">
        <v>51</v>
      </c>
      <c r="P533" s="5">
        <v>998</v>
      </c>
      <c r="Q533" s="5">
        <v>31461</v>
      </c>
      <c r="R533" s="5">
        <v>1139633</v>
      </c>
      <c r="S533" s="5">
        <v>52.08</v>
      </c>
      <c r="T533" s="5">
        <v>52.79</v>
      </c>
      <c r="U533" s="5">
        <v>596</v>
      </c>
      <c r="V533" s="5" t="s">
        <v>172</v>
      </c>
      <c r="W533" s="5">
        <v>541</v>
      </c>
      <c r="X533" s="5" t="s">
        <v>172</v>
      </c>
      <c r="Y533" s="5">
        <v>23</v>
      </c>
      <c r="Z533" s="5" t="s">
        <v>172</v>
      </c>
      <c r="AA533" s="5">
        <v>36</v>
      </c>
      <c r="AB533" s="5" t="s">
        <v>172</v>
      </c>
      <c r="AC533" s="5">
        <v>0</v>
      </c>
      <c r="AD533" s="5" t="s">
        <v>172</v>
      </c>
      <c r="AE533" s="5"/>
      <c r="AF533" s="5"/>
      <c r="AG533" s="5"/>
      <c r="AH533" s="5"/>
      <c r="AI533" s="5"/>
      <c r="AJ533" s="5"/>
    </row>
    <row r="534" spans="1:36">
      <c r="A534" s="5" t="s">
        <v>8163</v>
      </c>
      <c r="B534" s="5" t="s">
        <v>7206</v>
      </c>
      <c r="C534" s="5">
        <v>1368</v>
      </c>
      <c r="D534" s="5">
        <v>124</v>
      </c>
      <c r="E534" s="5">
        <v>0</v>
      </c>
      <c r="F534" s="5">
        <v>0</v>
      </c>
      <c r="G534" s="5">
        <v>0</v>
      </c>
      <c r="H534" s="5">
        <v>0</v>
      </c>
      <c r="I534" s="5">
        <v>811926</v>
      </c>
      <c r="J534" s="5">
        <v>166412</v>
      </c>
      <c r="K534" s="5">
        <v>0</v>
      </c>
      <c r="L534" s="5">
        <v>0</v>
      </c>
      <c r="M534" s="5">
        <v>0</v>
      </c>
      <c r="N534" s="5">
        <v>0</v>
      </c>
      <c r="O534" s="5">
        <v>678</v>
      </c>
      <c r="P534" s="5">
        <v>3206</v>
      </c>
      <c r="Q534" s="5">
        <v>545798</v>
      </c>
      <c r="R534" s="5">
        <v>1139633</v>
      </c>
      <c r="S534" s="5">
        <v>53.39</v>
      </c>
      <c r="T534" s="5">
        <v>52.79</v>
      </c>
      <c r="U534" s="5">
        <v>800</v>
      </c>
      <c r="V534" s="5" t="s">
        <v>172</v>
      </c>
      <c r="W534" s="5">
        <v>627</v>
      </c>
      <c r="X534" s="5" t="s">
        <v>172</v>
      </c>
      <c r="Y534" s="5">
        <v>243</v>
      </c>
      <c r="Z534" s="5" t="s">
        <v>172</v>
      </c>
      <c r="AA534" s="5">
        <v>437</v>
      </c>
      <c r="AB534" s="5" t="s">
        <v>172</v>
      </c>
      <c r="AC534" s="5">
        <v>0</v>
      </c>
      <c r="AD534" s="5" t="s">
        <v>172</v>
      </c>
      <c r="AE534" s="5"/>
      <c r="AF534" s="5"/>
      <c r="AG534" s="5"/>
      <c r="AH534" s="5"/>
      <c r="AI534" s="5"/>
      <c r="AJ534" s="5"/>
    </row>
    <row r="535" spans="1:36">
      <c r="A535" s="5" t="s">
        <v>8164</v>
      </c>
      <c r="B535" s="5" t="s">
        <v>7207</v>
      </c>
      <c r="C535" s="5">
        <v>1346</v>
      </c>
      <c r="D535" s="5">
        <v>41</v>
      </c>
      <c r="E535" s="5">
        <v>0</v>
      </c>
      <c r="F535" s="5">
        <v>0</v>
      </c>
      <c r="G535" s="5">
        <v>0</v>
      </c>
      <c r="H535" s="5">
        <v>0</v>
      </c>
      <c r="I535" s="5">
        <v>676790</v>
      </c>
      <c r="J535" s="5">
        <v>52158</v>
      </c>
      <c r="K535" s="5">
        <v>0</v>
      </c>
      <c r="L535" s="5">
        <v>0</v>
      </c>
      <c r="M535" s="5">
        <v>0</v>
      </c>
      <c r="N535" s="5">
        <v>0</v>
      </c>
      <c r="O535" s="5">
        <v>491</v>
      </c>
      <c r="P535" s="5">
        <v>2430</v>
      </c>
      <c r="Q535" s="5">
        <v>348896</v>
      </c>
      <c r="R535" s="5">
        <v>1139633</v>
      </c>
      <c r="S535" s="5">
        <v>52.92</v>
      </c>
      <c r="T535" s="5">
        <v>52.79</v>
      </c>
      <c r="U535" s="5">
        <v>695</v>
      </c>
      <c r="V535" s="5" t="s">
        <v>172</v>
      </c>
      <c r="W535" s="5">
        <v>579</v>
      </c>
      <c r="X535" s="5" t="s">
        <v>172</v>
      </c>
      <c r="Y535" s="5">
        <v>191</v>
      </c>
      <c r="Z535" s="5" t="s">
        <v>172</v>
      </c>
      <c r="AA535" s="5">
        <v>329</v>
      </c>
      <c r="AB535" s="5" t="s">
        <v>172</v>
      </c>
      <c r="AC535" s="5">
        <v>0</v>
      </c>
      <c r="AD535" s="5" t="s">
        <v>172</v>
      </c>
      <c r="AE535" s="5"/>
      <c r="AF535" s="5"/>
      <c r="AG535" s="5"/>
      <c r="AH535" s="5"/>
      <c r="AI535" s="5"/>
      <c r="AJ535" s="5"/>
    </row>
    <row r="536" spans="1:36">
      <c r="A536" s="5" t="s">
        <v>8165</v>
      </c>
      <c r="B536" s="5" t="s">
        <v>7208</v>
      </c>
      <c r="C536" s="5">
        <v>1397</v>
      </c>
      <c r="D536" s="5">
        <v>170</v>
      </c>
      <c r="E536" s="5">
        <v>0</v>
      </c>
      <c r="F536" s="5">
        <v>0</v>
      </c>
      <c r="G536" s="5">
        <v>0</v>
      </c>
      <c r="H536" s="5">
        <v>0</v>
      </c>
      <c r="I536" s="5">
        <v>887701</v>
      </c>
      <c r="J536" s="5">
        <v>234176</v>
      </c>
      <c r="K536" s="5">
        <v>0</v>
      </c>
      <c r="L536" s="5">
        <v>0</v>
      </c>
      <c r="M536" s="5">
        <v>0</v>
      </c>
      <c r="N536" s="5">
        <v>0</v>
      </c>
      <c r="O536" s="5">
        <v>746</v>
      </c>
      <c r="P536" s="5">
        <v>3521</v>
      </c>
      <c r="Q536" s="5">
        <v>633571</v>
      </c>
      <c r="R536" s="5">
        <v>1139633</v>
      </c>
      <c r="S536" s="5">
        <v>52.83</v>
      </c>
      <c r="T536" s="5">
        <v>52.79</v>
      </c>
      <c r="U536" s="5">
        <v>866</v>
      </c>
      <c r="V536" s="5">
        <v>561</v>
      </c>
      <c r="W536" s="5">
        <v>657</v>
      </c>
      <c r="X536" s="5" t="s">
        <v>172</v>
      </c>
      <c r="Y536" s="5">
        <v>260</v>
      </c>
      <c r="Z536" s="5">
        <v>626</v>
      </c>
      <c r="AA536" s="5">
        <v>470</v>
      </c>
      <c r="AB536" s="5" t="s">
        <v>172</v>
      </c>
      <c r="AC536" s="5">
        <v>0</v>
      </c>
      <c r="AD536" s="5" t="s">
        <v>172</v>
      </c>
      <c r="AE536" s="5"/>
      <c r="AF536" s="5"/>
      <c r="AG536" s="5"/>
      <c r="AH536" s="5"/>
      <c r="AI536" s="5"/>
      <c r="AJ536" s="5"/>
    </row>
    <row r="537" spans="1:36">
      <c r="A537" s="5" t="s">
        <v>8175</v>
      </c>
      <c r="B537" s="5" t="s">
        <v>7218</v>
      </c>
      <c r="C537" s="5">
        <v>707</v>
      </c>
      <c r="D537" s="5">
        <v>401</v>
      </c>
      <c r="E537" s="5">
        <v>24</v>
      </c>
      <c r="F537" s="5">
        <v>0</v>
      </c>
      <c r="G537" s="5">
        <v>0</v>
      </c>
      <c r="H537" s="5">
        <v>0</v>
      </c>
      <c r="I537" s="5">
        <v>1155922</v>
      </c>
      <c r="J537" s="5">
        <v>966756</v>
      </c>
      <c r="K537" s="5">
        <v>144751</v>
      </c>
      <c r="L537" s="5">
        <v>0</v>
      </c>
      <c r="M537" s="5">
        <v>0</v>
      </c>
      <c r="N537" s="5">
        <v>0</v>
      </c>
      <c r="O537" s="5">
        <v>606</v>
      </c>
      <c r="P537" s="5">
        <v>9718</v>
      </c>
      <c r="Q537" s="5">
        <v>1115108</v>
      </c>
      <c r="R537" s="5">
        <v>1139633</v>
      </c>
      <c r="S537" s="5">
        <v>52.68</v>
      </c>
      <c r="T537" s="5">
        <v>52.79</v>
      </c>
      <c r="U537" s="5">
        <v>2577</v>
      </c>
      <c r="V537" s="5">
        <v>2453</v>
      </c>
      <c r="W537" s="5">
        <v>1454</v>
      </c>
      <c r="X537" s="5">
        <v>1400</v>
      </c>
      <c r="Y537" s="5">
        <v>146</v>
      </c>
      <c r="Z537" s="5">
        <v>151</v>
      </c>
      <c r="AA537" s="5">
        <v>294</v>
      </c>
      <c r="AB537" s="5">
        <v>307</v>
      </c>
      <c r="AC537" s="5">
        <v>0</v>
      </c>
      <c r="AD537" s="5" t="s">
        <v>172</v>
      </c>
      <c r="AE537" s="5"/>
      <c r="AF537" s="5"/>
      <c r="AG537" s="5"/>
      <c r="AH537" s="5"/>
      <c r="AI537" s="5"/>
      <c r="AJ537" s="5"/>
    </row>
    <row r="538" spans="1:36">
      <c r="A538" s="5" t="s">
        <v>8167</v>
      </c>
      <c r="B538" s="5" t="s">
        <v>7210</v>
      </c>
      <c r="C538" s="5">
        <v>1149</v>
      </c>
      <c r="D538" s="5">
        <v>377</v>
      </c>
      <c r="E538" s="5">
        <v>0</v>
      </c>
      <c r="F538" s="5">
        <v>0</v>
      </c>
      <c r="G538" s="5">
        <v>0</v>
      </c>
      <c r="H538" s="5">
        <v>0</v>
      </c>
      <c r="I538" s="5">
        <v>1068741</v>
      </c>
      <c r="J538" s="5">
        <v>627597</v>
      </c>
      <c r="K538" s="5">
        <v>0</v>
      </c>
      <c r="L538" s="5">
        <v>0</v>
      </c>
      <c r="M538" s="5">
        <v>0</v>
      </c>
      <c r="N538" s="5">
        <v>0</v>
      </c>
      <c r="O538" s="5">
        <v>812</v>
      </c>
      <c r="P538" s="5">
        <v>4557</v>
      </c>
      <c r="Q538" s="5">
        <v>937095</v>
      </c>
      <c r="R538" s="5">
        <v>1139633</v>
      </c>
      <c r="S538" s="5">
        <v>52.6</v>
      </c>
      <c r="T538" s="5">
        <v>52.79</v>
      </c>
      <c r="U538" s="5">
        <v>1300</v>
      </c>
      <c r="V538" s="5">
        <v>1091</v>
      </c>
      <c r="W538" s="5">
        <v>868</v>
      </c>
      <c r="X538" s="5">
        <v>628</v>
      </c>
      <c r="Y538" s="5">
        <v>237</v>
      </c>
      <c r="Z538" s="5">
        <v>322</v>
      </c>
      <c r="AA538" s="5">
        <v>458</v>
      </c>
      <c r="AB538" s="5">
        <v>666</v>
      </c>
      <c r="AC538" s="5">
        <v>0</v>
      </c>
      <c r="AD538" s="5" t="s">
        <v>172</v>
      </c>
      <c r="AE538" s="5"/>
      <c r="AF538" s="5"/>
      <c r="AG538" s="5"/>
      <c r="AH538" s="5"/>
      <c r="AI538" s="5"/>
      <c r="AJ538" s="5"/>
    </row>
    <row r="539" spans="1:36">
      <c r="A539" s="5" t="s">
        <v>8168</v>
      </c>
      <c r="B539" s="5" t="s">
        <v>7211</v>
      </c>
      <c r="C539" s="5">
        <v>1125</v>
      </c>
      <c r="D539" s="5">
        <v>386</v>
      </c>
      <c r="E539" s="5">
        <v>3</v>
      </c>
      <c r="F539" s="5">
        <v>0</v>
      </c>
      <c r="G539" s="5">
        <v>0</v>
      </c>
      <c r="H539" s="5">
        <v>0</v>
      </c>
      <c r="I539" s="5">
        <v>1099442</v>
      </c>
      <c r="J539" s="5">
        <v>665361</v>
      </c>
      <c r="K539" s="5">
        <v>16583</v>
      </c>
      <c r="L539" s="5">
        <v>0</v>
      </c>
      <c r="M539" s="5">
        <v>0</v>
      </c>
      <c r="N539" s="5">
        <v>0</v>
      </c>
      <c r="O539" s="5">
        <v>831</v>
      </c>
      <c r="P539" s="5">
        <v>6154</v>
      </c>
      <c r="Q539" s="5">
        <v>983009</v>
      </c>
      <c r="R539" s="5">
        <v>1139633</v>
      </c>
      <c r="S539" s="5">
        <v>52.65</v>
      </c>
      <c r="T539" s="5">
        <v>52.79</v>
      </c>
      <c r="U539" s="5">
        <v>1356</v>
      </c>
      <c r="V539" s="5">
        <v>1187</v>
      </c>
      <c r="W539" s="5">
        <v>876</v>
      </c>
      <c r="X539" s="5">
        <v>690</v>
      </c>
      <c r="Y539" s="5">
        <v>237</v>
      </c>
      <c r="Z539" s="5">
        <v>299</v>
      </c>
      <c r="AA539" s="5">
        <v>464</v>
      </c>
      <c r="AB539" s="5">
        <v>616</v>
      </c>
      <c r="AC539" s="5">
        <v>0</v>
      </c>
      <c r="AD539" s="5" t="s">
        <v>172</v>
      </c>
      <c r="AE539" s="5"/>
      <c r="AF539" s="5"/>
      <c r="AG539" s="5"/>
      <c r="AH539" s="5"/>
      <c r="AI539" s="5"/>
      <c r="AJ539" s="5"/>
    </row>
    <row r="540" spans="1:36">
      <c r="A540" s="5" t="s">
        <v>8169</v>
      </c>
      <c r="B540" s="5" t="s">
        <v>7212</v>
      </c>
      <c r="C540" s="5">
        <v>1374</v>
      </c>
      <c r="D540" s="5">
        <v>89</v>
      </c>
      <c r="E540" s="5">
        <v>0</v>
      </c>
      <c r="F540" s="5">
        <v>0</v>
      </c>
      <c r="G540" s="5">
        <v>0</v>
      </c>
      <c r="H540" s="5">
        <v>0</v>
      </c>
      <c r="I540" s="5">
        <v>771631</v>
      </c>
      <c r="J540" s="5">
        <v>118097</v>
      </c>
      <c r="K540" s="5">
        <v>0</v>
      </c>
      <c r="L540" s="5">
        <v>0</v>
      </c>
      <c r="M540" s="5">
        <v>0</v>
      </c>
      <c r="N540" s="5">
        <v>0</v>
      </c>
      <c r="O540" s="5">
        <v>628</v>
      </c>
      <c r="P540" s="5">
        <v>3763</v>
      </c>
      <c r="Q540" s="5">
        <v>483379</v>
      </c>
      <c r="R540" s="5">
        <v>1139633</v>
      </c>
      <c r="S540" s="5">
        <v>52.29</v>
      </c>
      <c r="T540" s="5">
        <v>52.79</v>
      </c>
      <c r="U540" s="5">
        <v>763</v>
      </c>
      <c r="V540" s="5" t="s">
        <v>172</v>
      </c>
      <c r="W540" s="5">
        <v>612</v>
      </c>
      <c r="X540" s="5" t="s">
        <v>172</v>
      </c>
      <c r="Y540" s="5">
        <v>233</v>
      </c>
      <c r="Z540" s="5" t="s">
        <v>172</v>
      </c>
      <c r="AA540" s="5">
        <v>410</v>
      </c>
      <c r="AB540" s="5" t="s">
        <v>172</v>
      </c>
      <c r="AC540" s="5">
        <v>0</v>
      </c>
      <c r="AD540" s="5" t="s">
        <v>172</v>
      </c>
      <c r="AE540" s="5"/>
      <c r="AF540" s="5"/>
      <c r="AG540" s="5"/>
      <c r="AH540" s="5"/>
      <c r="AI540" s="5"/>
      <c r="AJ540" s="5"/>
    </row>
    <row r="541" spans="1:36">
      <c r="A541" s="5" t="s">
        <v>8170</v>
      </c>
      <c r="B541" s="5" t="s">
        <v>7213</v>
      </c>
      <c r="C541" s="5">
        <v>1057</v>
      </c>
      <c r="D541" s="5">
        <v>28</v>
      </c>
      <c r="E541" s="5">
        <v>0</v>
      </c>
      <c r="F541" s="5">
        <v>0</v>
      </c>
      <c r="G541" s="5">
        <v>0</v>
      </c>
      <c r="H541" s="5">
        <v>0</v>
      </c>
      <c r="I541" s="5">
        <v>516147</v>
      </c>
      <c r="J541" s="5">
        <v>35791</v>
      </c>
      <c r="K541" s="5">
        <v>0</v>
      </c>
      <c r="L541" s="5">
        <v>0</v>
      </c>
      <c r="M541" s="5">
        <v>0</v>
      </c>
      <c r="N541" s="5">
        <v>0</v>
      </c>
      <c r="O541" s="5">
        <v>346</v>
      </c>
      <c r="P541" s="5">
        <v>2435</v>
      </c>
      <c r="Q541" s="5">
        <v>243707</v>
      </c>
      <c r="R541" s="5">
        <v>1139633</v>
      </c>
      <c r="S541" s="5">
        <v>52.78</v>
      </c>
      <c r="T541" s="5">
        <v>52.79</v>
      </c>
      <c r="U541" s="5">
        <v>689</v>
      </c>
      <c r="V541" s="5" t="s">
        <v>172</v>
      </c>
      <c r="W541" s="5">
        <v>573</v>
      </c>
      <c r="X541" s="5" t="s">
        <v>172</v>
      </c>
      <c r="Y541" s="5">
        <v>135</v>
      </c>
      <c r="Z541" s="5" t="s">
        <v>172</v>
      </c>
      <c r="AA541" s="5">
        <v>233</v>
      </c>
      <c r="AB541" s="5" t="s">
        <v>172</v>
      </c>
      <c r="AC541" s="5">
        <v>0</v>
      </c>
      <c r="AD541" s="5" t="s">
        <v>172</v>
      </c>
      <c r="AE541" s="5"/>
      <c r="AF541" s="5"/>
      <c r="AG541" s="5"/>
      <c r="AH541" s="5"/>
      <c r="AI541" s="5"/>
      <c r="AJ541" s="5"/>
    </row>
    <row r="542" spans="1:36">
      <c r="A542" s="5" t="s">
        <v>8171</v>
      </c>
      <c r="B542" s="5" t="s">
        <v>7214</v>
      </c>
      <c r="C542" s="5">
        <v>1152</v>
      </c>
      <c r="D542" s="5">
        <v>38</v>
      </c>
      <c r="E542" s="5">
        <v>0</v>
      </c>
      <c r="F542" s="5">
        <v>0</v>
      </c>
      <c r="G542" s="5">
        <v>0</v>
      </c>
      <c r="H542" s="5">
        <v>0</v>
      </c>
      <c r="I542" s="5">
        <v>579517</v>
      </c>
      <c r="J542" s="5">
        <v>51624</v>
      </c>
      <c r="K542" s="5">
        <v>0</v>
      </c>
      <c r="L542" s="5">
        <v>0</v>
      </c>
      <c r="M542" s="5">
        <v>0</v>
      </c>
      <c r="N542" s="5">
        <v>0</v>
      </c>
      <c r="O542" s="5">
        <v>411</v>
      </c>
      <c r="P542" s="5">
        <v>3094</v>
      </c>
      <c r="Q542" s="5">
        <v>297721</v>
      </c>
      <c r="R542" s="5">
        <v>1139633</v>
      </c>
      <c r="S542" s="5">
        <v>52.48</v>
      </c>
      <c r="T542" s="5">
        <v>52.79</v>
      </c>
      <c r="U542" s="5">
        <v>700</v>
      </c>
      <c r="V542" s="5" t="s">
        <v>172</v>
      </c>
      <c r="W542" s="5">
        <v>581</v>
      </c>
      <c r="X542" s="5" t="s">
        <v>172</v>
      </c>
      <c r="Y542" s="5">
        <v>156</v>
      </c>
      <c r="Z542" s="5" t="s">
        <v>172</v>
      </c>
      <c r="AA542" s="5">
        <v>273</v>
      </c>
      <c r="AB542" s="5" t="s">
        <v>172</v>
      </c>
      <c r="AC542" s="5">
        <v>0</v>
      </c>
      <c r="AD542" s="5" t="s">
        <v>172</v>
      </c>
      <c r="AE542" s="5"/>
      <c r="AF542" s="5"/>
      <c r="AG542" s="5"/>
      <c r="AH542" s="5"/>
      <c r="AI542" s="5"/>
      <c r="AJ542" s="5"/>
    </row>
    <row r="543" spans="1:36">
      <c r="A543" s="5" t="s">
        <v>8172</v>
      </c>
      <c r="B543" s="5" t="s">
        <v>7215</v>
      </c>
      <c r="C543" s="5">
        <v>1195</v>
      </c>
      <c r="D543" s="5">
        <v>41</v>
      </c>
      <c r="E543" s="5">
        <v>0</v>
      </c>
      <c r="F543" s="5">
        <v>0</v>
      </c>
      <c r="G543" s="5">
        <v>0</v>
      </c>
      <c r="H543" s="5">
        <v>0</v>
      </c>
      <c r="I543" s="5">
        <v>606392</v>
      </c>
      <c r="J543" s="5">
        <v>49457</v>
      </c>
      <c r="K543" s="5">
        <v>0</v>
      </c>
      <c r="L543" s="5">
        <v>0</v>
      </c>
      <c r="M543" s="5">
        <v>0</v>
      </c>
      <c r="N543" s="5">
        <v>0</v>
      </c>
      <c r="O543" s="5">
        <v>467</v>
      </c>
      <c r="P543" s="5">
        <v>1970</v>
      </c>
      <c r="Q543" s="5">
        <v>326814</v>
      </c>
      <c r="R543" s="5">
        <v>1139633</v>
      </c>
      <c r="S543" s="5">
        <v>53.12</v>
      </c>
      <c r="T543" s="5">
        <v>52.79</v>
      </c>
      <c r="U543" s="5">
        <v>684</v>
      </c>
      <c r="V543" s="5" t="s">
        <v>172</v>
      </c>
      <c r="W543" s="5">
        <v>584</v>
      </c>
      <c r="X543" s="5" t="s">
        <v>172</v>
      </c>
      <c r="Y543" s="5">
        <v>186</v>
      </c>
      <c r="Z543" s="5" t="s">
        <v>172</v>
      </c>
      <c r="AA543" s="5">
        <v>316</v>
      </c>
      <c r="AB543" s="5" t="s">
        <v>172</v>
      </c>
      <c r="AC543" s="5">
        <v>0</v>
      </c>
      <c r="AD543" s="5" t="s">
        <v>172</v>
      </c>
      <c r="AE543" s="5"/>
      <c r="AF543" s="5"/>
      <c r="AG543" s="5"/>
      <c r="AH543" s="5"/>
      <c r="AI543" s="5"/>
      <c r="AJ543" s="5"/>
    </row>
    <row r="544" spans="1:36">
      <c r="A544" s="5" t="s">
        <v>8173</v>
      </c>
      <c r="B544" s="5" t="s">
        <v>7216</v>
      </c>
      <c r="C544" s="5">
        <v>882</v>
      </c>
      <c r="D544" s="5">
        <v>7</v>
      </c>
      <c r="E544" s="5">
        <v>0</v>
      </c>
      <c r="F544" s="5">
        <v>0</v>
      </c>
      <c r="G544" s="5">
        <v>0</v>
      </c>
      <c r="H544" s="5">
        <v>0</v>
      </c>
      <c r="I544" s="5">
        <v>394573</v>
      </c>
      <c r="J544" s="5">
        <v>8268</v>
      </c>
      <c r="K544" s="5">
        <v>0</v>
      </c>
      <c r="L544" s="5">
        <v>0</v>
      </c>
      <c r="M544" s="5">
        <v>0</v>
      </c>
      <c r="N544" s="5">
        <v>0</v>
      </c>
      <c r="O544" s="5">
        <v>217</v>
      </c>
      <c r="P544" s="5">
        <v>1648</v>
      </c>
      <c r="Q544" s="5">
        <v>141875</v>
      </c>
      <c r="R544" s="5">
        <v>1139633</v>
      </c>
      <c r="S544" s="5">
        <v>52.34</v>
      </c>
      <c r="T544" s="5">
        <v>52.79</v>
      </c>
      <c r="U544" s="5">
        <v>628</v>
      </c>
      <c r="V544" s="5" t="s">
        <v>172</v>
      </c>
      <c r="W544" s="5">
        <v>561</v>
      </c>
      <c r="X544" s="5" t="s">
        <v>172</v>
      </c>
      <c r="Y544" s="5">
        <v>90</v>
      </c>
      <c r="Z544" s="5" t="s">
        <v>172</v>
      </c>
      <c r="AA544" s="5">
        <v>150</v>
      </c>
      <c r="AB544" s="5" t="s">
        <v>172</v>
      </c>
      <c r="AC544" s="5">
        <v>0</v>
      </c>
      <c r="AD544" s="5" t="s">
        <v>172</v>
      </c>
      <c r="AE544" s="5"/>
      <c r="AF544" s="5"/>
      <c r="AG544" s="5"/>
      <c r="AH544" s="5"/>
      <c r="AI544" s="5"/>
      <c r="AJ544" s="5"/>
    </row>
    <row r="545" spans="1:36">
      <c r="A545" s="5" t="s">
        <v>8174</v>
      </c>
      <c r="B545" s="5" t="s">
        <v>7217</v>
      </c>
      <c r="C545" s="5">
        <v>1291</v>
      </c>
      <c r="D545" s="5">
        <v>61</v>
      </c>
      <c r="E545" s="5">
        <v>0</v>
      </c>
      <c r="F545" s="5">
        <v>0</v>
      </c>
      <c r="G545" s="5">
        <v>0</v>
      </c>
      <c r="H545" s="5">
        <v>0</v>
      </c>
      <c r="I545" s="5">
        <v>676028</v>
      </c>
      <c r="J545" s="5">
        <v>74293</v>
      </c>
      <c r="K545" s="5">
        <v>0</v>
      </c>
      <c r="L545" s="5">
        <v>0</v>
      </c>
      <c r="M545" s="5">
        <v>0</v>
      </c>
      <c r="N545" s="5">
        <v>0</v>
      </c>
      <c r="O545" s="5">
        <v>527</v>
      </c>
      <c r="P545" s="5">
        <v>1887</v>
      </c>
      <c r="Q545" s="5">
        <v>383499</v>
      </c>
      <c r="R545" s="5">
        <v>1139633</v>
      </c>
      <c r="S545" s="5">
        <v>52.95</v>
      </c>
      <c r="T545" s="5">
        <v>52.79</v>
      </c>
      <c r="U545" s="5">
        <v>717</v>
      </c>
      <c r="V545" s="5" t="s">
        <v>172</v>
      </c>
      <c r="W545" s="5">
        <v>594</v>
      </c>
      <c r="X545" s="5" t="s">
        <v>172</v>
      </c>
      <c r="Y545" s="5">
        <v>204</v>
      </c>
      <c r="Z545" s="5" t="s">
        <v>172</v>
      </c>
      <c r="AA545" s="5">
        <v>352</v>
      </c>
      <c r="AB545" s="5" t="s">
        <v>172</v>
      </c>
      <c r="AC545" s="5">
        <v>0</v>
      </c>
      <c r="AD545" s="5" t="s">
        <v>172</v>
      </c>
      <c r="AE545" s="5"/>
      <c r="AF545" s="5"/>
      <c r="AG545" s="5"/>
      <c r="AH545" s="5"/>
      <c r="AI545" s="5"/>
      <c r="AJ545" s="5"/>
    </row>
    <row r="546" spans="1:36">
      <c r="A546" s="5" t="s">
        <v>8183</v>
      </c>
      <c r="B546" s="5" t="s">
        <v>7226</v>
      </c>
      <c r="C546" s="5">
        <v>1398</v>
      </c>
      <c r="D546" s="5">
        <v>188</v>
      </c>
      <c r="E546" s="5">
        <v>0</v>
      </c>
      <c r="F546" s="5">
        <v>0</v>
      </c>
      <c r="G546" s="5">
        <v>0</v>
      </c>
      <c r="H546" s="5">
        <v>0</v>
      </c>
      <c r="I546" s="5">
        <v>915969</v>
      </c>
      <c r="J546" s="5">
        <v>258637</v>
      </c>
      <c r="K546" s="5">
        <v>0</v>
      </c>
      <c r="L546" s="5">
        <v>0</v>
      </c>
      <c r="M546" s="5">
        <v>0</v>
      </c>
      <c r="N546" s="5">
        <v>0</v>
      </c>
      <c r="O546" s="5">
        <v>808</v>
      </c>
      <c r="P546" s="5">
        <v>2933</v>
      </c>
      <c r="Q546" s="5">
        <v>688737</v>
      </c>
      <c r="R546" s="5">
        <v>1139633</v>
      </c>
      <c r="S546" s="5">
        <v>52.75</v>
      </c>
      <c r="T546" s="5">
        <v>52.79</v>
      </c>
      <c r="U546" s="5">
        <v>859</v>
      </c>
      <c r="V546" s="5">
        <v>605</v>
      </c>
      <c r="W546" s="5">
        <v>658</v>
      </c>
      <c r="X546" s="5" t="s">
        <v>172</v>
      </c>
      <c r="Y546" s="5">
        <v>280</v>
      </c>
      <c r="Z546" s="5">
        <v>594</v>
      </c>
      <c r="AA546" s="5">
        <v>510</v>
      </c>
      <c r="AB546" s="5" t="s">
        <v>172</v>
      </c>
      <c r="AC546" s="5">
        <v>0</v>
      </c>
      <c r="AD546" s="5" t="s">
        <v>172</v>
      </c>
      <c r="AE546" s="5"/>
      <c r="AF546" s="5"/>
      <c r="AG546" s="5"/>
      <c r="AH546" s="5"/>
      <c r="AI546" s="5"/>
      <c r="AJ546" s="5"/>
    </row>
    <row r="547" spans="1:36">
      <c r="A547" s="5" t="s">
        <v>8176</v>
      </c>
      <c r="B547" s="5" t="s">
        <v>7219</v>
      </c>
      <c r="C547" s="5">
        <v>416</v>
      </c>
      <c r="D547" s="5">
        <v>2</v>
      </c>
      <c r="E547" s="5">
        <v>0</v>
      </c>
      <c r="F547" s="5">
        <v>0</v>
      </c>
      <c r="G547" s="5">
        <v>0</v>
      </c>
      <c r="H547" s="5">
        <v>0</v>
      </c>
      <c r="I547" s="5">
        <v>169830</v>
      </c>
      <c r="J547" s="5">
        <v>2270</v>
      </c>
      <c r="K547" s="5">
        <v>0</v>
      </c>
      <c r="L547" s="5">
        <v>0</v>
      </c>
      <c r="M547" s="5">
        <v>0</v>
      </c>
      <c r="N547" s="5">
        <v>0</v>
      </c>
      <c r="O547" s="5">
        <v>66</v>
      </c>
      <c r="P547" s="5">
        <v>1239</v>
      </c>
      <c r="Q547" s="5">
        <v>40493</v>
      </c>
      <c r="R547" s="5">
        <v>1139633</v>
      </c>
      <c r="S547" s="5">
        <v>52.76</v>
      </c>
      <c r="T547" s="5">
        <v>52.79</v>
      </c>
      <c r="U547" s="5">
        <v>570</v>
      </c>
      <c r="V547" s="5" t="s">
        <v>172</v>
      </c>
      <c r="W547" s="5">
        <v>522</v>
      </c>
      <c r="X547" s="5" t="s">
        <v>172</v>
      </c>
      <c r="Y547" s="5">
        <v>28</v>
      </c>
      <c r="Z547" s="5" t="s">
        <v>172</v>
      </c>
      <c r="AA547" s="5">
        <v>47</v>
      </c>
      <c r="AB547" s="5" t="s">
        <v>172</v>
      </c>
      <c r="AC547" s="5">
        <v>0</v>
      </c>
      <c r="AD547" s="5" t="s">
        <v>172</v>
      </c>
      <c r="AE547" s="5"/>
      <c r="AF547" s="5"/>
      <c r="AG547" s="5"/>
      <c r="AH547" s="5"/>
      <c r="AI547" s="5"/>
      <c r="AJ547" s="5"/>
    </row>
    <row r="548" spans="1:36">
      <c r="A548" s="5" t="s">
        <v>8177</v>
      </c>
      <c r="B548" s="5" t="s">
        <v>7220</v>
      </c>
      <c r="C548" s="5">
        <v>815</v>
      </c>
      <c r="D548" s="5">
        <v>10</v>
      </c>
      <c r="E548" s="5">
        <v>0</v>
      </c>
      <c r="F548" s="5">
        <v>0</v>
      </c>
      <c r="G548" s="5">
        <v>0</v>
      </c>
      <c r="H548" s="5">
        <v>0</v>
      </c>
      <c r="I548" s="5">
        <v>360780</v>
      </c>
      <c r="J548" s="5">
        <v>12389</v>
      </c>
      <c r="K548" s="5">
        <v>0</v>
      </c>
      <c r="L548" s="5">
        <v>0</v>
      </c>
      <c r="M548" s="5">
        <v>0</v>
      </c>
      <c r="N548" s="5">
        <v>0</v>
      </c>
      <c r="O548" s="5">
        <v>199</v>
      </c>
      <c r="P548" s="5">
        <v>1570</v>
      </c>
      <c r="Q548" s="5">
        <v>126904</v>
      </c>
      <c r="R548" s="5">
        <v>1139633</v>
      </c>
      <c r="S548" s="5">
        <v>53.05</v>
      </c>
      <c r="T548" s="5">
        <v>52.79</v>
      </c>
      <c r="U548" s="5">
        <v>606</v>
      </c>
      <c r="V548" s="5" t="s">
        <v>172</v>
      </c>
      <c r="W548" s="5">
        <v>543</v>
      </c>
      <c r="X548" s="5" t="s">
        <v>172</v>
      </c>
      <c r="Y548" s="5">
        <v>83</v>
      </c>
      <c r="Z548" s="5" t="s">
        <v>172</v>
      </c>
      <c r="AA548" s="5">
        <v>138</v>
      </c>
      <c r="AB548" s="5" t="s">
        <v>172</v>
      </c>
      <c r="AC548" s="5">
        <v>0</v>
      </c>
      <c r="AD548" s="5" t="s">
        <v>172</v>
      </c>
      <c r="AE548" s="5"/>
      <c r="AF548" s="5"/>
      <c r="AG548" s="5"/>
      <c r="AH548" s="5"/>
      <c r="AI548" s="5"/>
      <c r="AJ548" s="5"/>
    </row>
    <row r="549" spans="1:36">
      <c r="A549" s="5" t="s">
        <v>8178</v>
      </c>
      <c r="B549" s="5" t="s">
        <v>7221</v>
      </c>
      <c r="C549" s="5">
        <v>603</v>
      </c>
      <c r="D549" s="5">
        <v>3</v>
      </c>
      <c r="E549" s="5">
        <v>0</v>
      </c>
      <c r="F549" s="5">
        <v>0</v>
      </c>
      <c r="G549" s="5">
        <v>0</v>
      </c>
      <c r="H549" s="5">
        <v>0</v>
      </c>
      <c r="I549" s="5">
        <v>256662</v>
      </c>
      <c r="J549" s="5">
        <v>4004</v>
      </c>
      <c r="K549" s="5">
        <v>0</v>
      </c>
      <c r="L549" s="5">
        <v>0</v>
      </c>
      <c r="M549" s="5">
        <v>0</v>
      </c>
      <c r="N549" s="5">
        <v>0</v>
      </c>
      <c r="O549" s="5">
        <v>117</v>
      </c>
      <c r="P549" s="5">
        <v>1610</v>
      </c>
      <c r="Q549" s="5">
        <v>74445</v>
      </c>
      <c r="R549" s="5">
        <v>1139633</v>
      </c>
      <c r="S549" s="5">
        <v>52.69</v>
      </c>
      <c r="T549" s="5">
        <v>52.79</v>
      </c>
      <c r="U549" s="5">
        <v>609</v>
      </c>
      <c r="V549" s="5" t="s">
        <v>172</v>
      </c>
      <c r="W549" s="5">
        <v>554</v>
      </c>
      <c r="X549" s="5" t="s">
        <v>172</v>
      </c>
      <c r="Y549" s="5">
        <v>50</v>
      </c>
      <c r="Z549" s="5" t="s">
        <v>172</v>
      </c>
      <c r="AA549" s="5">
        <v>82</v>
      </c>
      <c r="AB549" s="5" t="s">
        <v>172</v>
      </c>
      <c r="AC549" s="5">
        <v>0</v>
      </c>
      <c r="AD549" s="5" t="s">
        <v>172</v>
      </c>
      <c r="AE549" s="5"/>
      <c r="AF549" s="5"/>
      <c r="AG549" s="5"/>
      <c r="AH549" s="5"/>
      <c r="AI549" s="5"/>
      <c r="AJ549" s="5"/>
    </row>
    <row r="550" spans="1:36">
      <c r="A550" s="5" t="s">
        <v>8179</v>
      </c>
      <c r="B550" s="5" t="s">
        <v>7222</v>
      </c>
      <c r="C550" s="5">
        <v>816</v>
      </c>
      <c r="D550" s="5">
        <v>12</v>
      </c>
      <c r="E550" s="5">
        <v>0</v>
      </c>
      <c r="F550" s="5">
        <v>0</v>
      </c>
      <c r="G550" s="5">
        <v>0</v>
      </c>
      <c r="H550" s="5">
        <v>0</v>
      </c>
      <c r="I550" s="5">
        <v>368503</v>
      </c>
      <c r="J550" s="5">
        <v>14013</v>
      </c>
      <c r="K550" s="5">
        <v>0</v>
      </c>
      <c r="L550" s="5">
        <v>0</v>
      </c>
      <c r="M550" s="5">
        <v>0</v>
      </c>
      <c r="N550" s="5">
        <v>0</v>
      </c>
      <c r="O550" s="5">
        <v>201</v>
      </c>
      <c r="P550" s="5">
        <v>1624</v>
      </c>
      <c r="Q550" s="5">
        <v>135476</v>
      </c>
      <c r="R550" s="5">
        <v>1139633</v>
      </c>
      <c r="S550" s="5">
        <v>52.42</v>
      </c>
      <c r="T550" s="5">
        <v>52.79</v>
      </c>
      <c r="U550" s="5">
        <v>651</v>
      </c>
      <c r="V550" s="5" t="s">
        <v>172</v>
      </c>
      <c r="W550" s="5">
        <v>563</v>
      </c>
      <c r="X550" s="5" t="s">
        <v>172</v>
      </c>
      <c r="Y550" s="5">
        <v>81</v>
      </c>
      <c r="Z550" s="5" t="s">
        <v>172</v>
      </c>
      <c r="AA550" s="5">
        <v>137</v>
      </c>
      <c r="AB550" s="5" t="s">
        <v>172</v>
      </c>
      <c r="AC550" s="5">
        <v>0</v>
      </c>
      <c r="AD550" s="5" t="s">
        <v>172</v>
      </c>
      <c r="AE550" s="5"/>
      <c r="AF550" s="5"/>
      <c r="AG550" s="5"/>
      <c r="AH550" s="5"/>
      <c r="AI550" s="5"/>
      <c r="AJ550" s="5"/>
    </row>
    <row r="551" spans="1:36">
      <c r="A551" s="5" t="s">
        <v>8180</v>
      </c>
      <c r="B551" s="5" t="s">
        <v>7223</v>
      </c>
      <c r="C551" s="5">
        <v>853</v>
      </c>
      <c r="D551" s="5">
        <v>8</v>
      </c>
      <c r="E551" s="5">
        <v>0</v>
      </c>
      <c r="F551" s="5">
        <v>0</v>
      </c>
      <c r="G551" s="5">
        <v>0</v>
      </c>
      <c r="H551" s="5">
        <v>0</v>
      </c>
      <c r="I551" s="5">
        <v>380541</v>
      </c>
      <c r="J551" s="5">
        <v>9775</v>
      </c>
      <c r="K551" s="5">
        <v>0</v>
      </c>
      <c r="L551" s="5">
        <v>0</v>
      </c>
      <c r="M551" s="5">
        <v>0</v>
      </c>
      <c r="N551" s="5">
        <v>0</v>
      </c>
      <c r="O551" s="5">
        <v>216</v>
      </c>
      <c r="P551" s="5">
        <v>1571</v>
      </c>
      <c r="Q551" s="5">
        <v>140241</v>
      </c>
      <c r="R551" s="5">
        <v>1139633</v>
      </c>
      <c r="S551" s="5">
        <v>52.91</v>
      </c>
      <c r="T551" s="5">
        <v>52.79</v>
      </c>
      <c r="U551" s="5">
        <v>617</v>
      </c>
      <c r="V551" s="5" t="s">
        <v>172</v>
      </c>
      <c r="W551" s="5">
        <v>554</v>
      </c>
      <c r="X551" s="5" t="s">
        <v>172</v>
      </c>
      <c r="Y551" s="5">
        <v>90</v>
      </c>
      <c r="Z551" s="5" t="s">
        <v>172</v>
      </c>
      <c r="AA551" s="5">
        <v>150</v>
      </c>
      <c r="AB551" s="5" t="s">
        <v>172</v>
      </c>
      <c r="AC551" s="5">
        <v>0</v>
      </c>
      <c r="AD551" s="5" t="s">
        <v>172</v>
      </c>
      <c r="AE551" s="5"/>
      <c r="AF551" s="5"/>
      <c r="AG551" s="5"/>
      <c r="AH551" s="5"/>
      <c r="AI551" s="5"/>
      <c r="AJ551" s="5"/>
    </row>
    <row r="552" spans="1:36">
      <c r="A552" s="5" t="s">
        <v>8181</v>
      </c>
      <c r="B552" s="5" t="s">
        <v>7224</v>
      </c>
      <c r="C552" s="5">
        <v>620</v>
      </c>
      <c r="D552" s="5">
        <v>1</v>
      </c>
      <c r="E552" s="5">
        <v>0</v>
      </c>
      <c r="F552" s="5">
        <v>0</v>
      </c>
      <c r="G552" s="5">
        <v>0</v>
      </c>
      <c r="H552" s="5">
        <v>0</v>
      </c>
      <c r="I552" s="5">
        <v>264495</v>
      </c>
      <c r="J552" s="5">
        <v>1237</v>
      </c>
      <c r="K552" s="5">
        <v>0</v>
      </c>
      <c r="L552" s="5">
        <v>0</v>
      </c>
      <c r="M552" s="5">
        <v>0</v>
      </c>
      <c r="N552" s="5">
        <v>0</v>
      </c>
      <c r="O552" s="5">
        <v>119</v>
      </c>
      <c r="P552" s="5">
        <v>1237</v>
      </c>
      <c r="Q552" s="5">
        <v>74771</v>
      </c>
      <c r="R552" s="5">
        <v>1139633</v>
      </c>
      <c r="S552" s="5">
        <v>51.84</v>
      </c>
      <c r="T552" s="5">
        <v>52.79</v>
      </c>
      <c r="U552" s="5">
        <v>610</v>
      </c>
      <c r="V552" s="5" t="s">
        <v>172</v>
      </c>
      <c r="W552" s="5">
        <v>542</v>
      </c>
      <c r="X552" s="5" t="s">
        <v>172</v>
      </c>
      <c r="Y552" s="5">
        <v>51</v>
      </c>
      <c r="Z552" s="5" t="s">
        <v>172</v>
      </c>
      <c r="AA552" s="5">
        <v>84</v>
      </c>
      <c r="AB552" s="5" t="s">
        <v>172</v>
      </c>
      <c r="AC552" s="5">
        <v>0</v>
      </c>
      <c r="AD552" s="5" t="s">
        <v>172</v>
      </c>
      <c r="AE552" s="5"/>
      <c r="AF552" s="5"/>
      <c r="AG552" s="5"/>
      <c r="AH552" s="5"/>
      <c r="AI552" s="5"/>
      <c r="AJ552" s="5"/>
    </row>
    <row r="553" spans="1:36">
      <c r="A553" s="5" t="s">
        <v>8182</v>
      </c>
      <c r="B553" s="5" t="s">
        <v>7225</v>
      </c>
      <c r="C553" s="5">
        <v>813</v>
      </c>
      <c r="D553" s="5">
        <v>8</v>
      </c>
      <c r="E553" s="5">
        <v>0</v>
      </c>
      <c r="F553" s="5">
        <v>0</v>
      </c>
      <c r="G553" s="5">
        <v>0</v>
      </c>
      <c r="H553" s="5">
        <v>0</v>
      </c>
      <c r="I553" s="5">
        <v>363996</v>
      </c>
      <c r="J553" s="5">
        <v>8573</v>
      </c>
      <c r="K553" s="5">
        <v>0</v>
      </c>
      <c r="L553" s="5">
        <v>0</v>
      </c>
      <c r="M553" s="5">
        <v>0</v>
      </c>
      <c r="N553" s="5">
        <v>0</v>
      </c>
      <c r="O553" s="5">
        <v>214</v>
      </c>
      <c r="P553" s="5">
        <v>1196</v>
      </c>
      <c r="Q553" s="5">
        <v>137813</v>
      </c>
      <c r="R553" s="5">
        <v>1139633</v>
      </c>
      <c r="S553" s="5">
        <v>52.23</v>
      </c>
      <c r="T553" s="5">
        <v>52.79</v>
      </c>
      <c r="U553" s="5">
        <v>627</v>
      </c>
      <c r="V553" s="5" t="s">
        <v>172</v>
      </c>
      <c r="W553" s="5">
        <v>550</v>
      </c>
      <c r="X553" s="5" t="s">
        <v>172</v>
      </c>
      <c r="Y553" s="5">
        <v>89</v>
      </c>
      <c r="Z553" s="5" t="s">
        <v>172</v>
      </c>
      <c r="AA553" s="5">
        <v>148</v>
      </c>
      <c r="AB553" s="5" t="s">
        <v>172</v>
      </c>
      <c r="AC553" s="5">
        <v>0</v>
      </c>
      <c r="AD553" s="5" t="s">
        <v>172</v>
      </c>
      <c r="AE553" s="5"/>
      <c r="AF553" s="5"/>
      <c r="AG553" s="5"/>
      <c r="AH553" s="5"/>
      <c r="AI553" s="5"/>
      <c r="AJ553" s="5"/>
    </row>
    <row r="554" spans="1:36">
      <c r="A554" s="5" t="s">
        <v>8193</v>
      </c>
      <c r="B554" s="5" t="s">
        <v>7236</v>
      </c>
      <c r="C554" s="5">
        <v>1256</v>
      </c>
      <c r="D554" s="5">
        <v>327</v>
      </c>
      <c r="E554" s="5">
        <v>1</v>
      </c>
      <c r="F554" s="5">
        <v>0</v>
      </c>
      <c r="G554" s="5">
        <v>0</v>
      </c>
      <c r="H554" s="5">
        <v>0</v>
      </c>
      <c r="I554" s="5">
        <v>1046867</v>
      </c>
      <c r="J554" s="5">
        <v>520479</v>
      </c>
      <c r="K554" s="5">
        <v>5888</v>
      </c>
      <c r="L554" s="5">
        <v>0</v>
      </c>
      <c r="M554" s="5">
        <v>0</v>
      </c>
      <c r="N554" s="5">
        <v>0</v>
      </c>
      <c r="O554" s="5">
        <v>843</v>
      </c>
      <c r="P554" s="5">
        <v>5888</v>
      </c>
      <c r="Q554" s="5">
        <v>884246</v>
      </c>
      <c r="R554" s="5">
        <v>1139633</v>
      </c>
      <c r="S554" s="5">
        <v>52.71</v>
      </c>
      <c r="T554" s="5">
        <v>52.79</v>
      </c>
      <c r="U554" s="5">
        <v>1147</v>
      </c>
      <c r="V554" s="5">
        <v>931</v>
      </c>
      <c r="W554" s="5">
        <v>793</v>
      </c>
      <c r="X554" s="5">
        <v>537</v>
      </c>
      <c r="Y554" s="5">
        <v>254</v>
      </c>
      <c r="Z554" s="5">
        <v>379</v>
      </c>
      <c r="AA554" s="5">
        <v>488</v>
      </c>
      <c r="AB554" s="5">
        <v>787</v>
      </c>
      <c r="AC554" s="5">
        <v>0</v>
      </c>
      <c r="AD554" s="5" t="s">
        <v>172</v>
      </c>
      <c r="AE554" s="5"/>
      <c r="AF554" s="5"/>
      <c r="AG554" s="5"/>
      <c r="AH554" s="5"/>
      <c r="AI554" s="5"/>
      <c r="AJ554" s="5"/>
    </row>
    <row r="555" spans="1:36">
      <c r="A555" s="5" t="s">
        <v>8184</v>
      </c>
      <c r="B555" s="5" t="s">
        <v>7227</v>
      </c>
      <c r="C555" s="5">
        <v>411</v>
      </c>
      <c r="D555" s="5">
        <v>0</v>
      </c>
      <c r="E555" s="5">
        <v>0</v>
      </c>
      <c r="F555" s="5">
        <v>0</v>
      </c>
      <c r="G555" s="5">
        <v>0</v>
      </c>
      <c r="H555" s="5">
        <v>0</v>
      </c>
      <c r="I555" s="5">
        <v>162153</v>
      </c>
      <c r="J555" s="5">
        <v>0</v>
      </c>
      <c r="K555" s="5">
        <v>0</v>
      </c>
      <c r="L555" s="5">
        <v>0</v>
      </c>
      <c r="M555" s="5">
        <v>0</v>
      </c>
      <c r="N555" s="5">
        <v>0</v>
      </c>
      <c r="O555" s="5">
        <v>52</v>
      </c>
      <c r="P555" s="5">
        <v>908</v>
      </c>
      <c r="Q555" s="5">
        <v>31412</v>
      </c>
      <c r="R555" s="5">
        <v>1139633</v>
      </c>
      <c r="S555" s="5">
        <v>52.45</v>
      </c>
      <c r="T555" s="5">
        <v>52.79</v>
      </c>
      <c r="U555" s="5">
        <v>607</v>
      </c>
      <c r="V555" s="5" t="s">
        <v>172</v>
      </c>
      <c r="W555" s="5">
        <v>538</v>
      </c>
      <c r="X555" s="5" t="s">
        <v>172</v>
      </c>
      <c r="Y555" s="5">
        <v>24</v>
      </c>
      <c r="Z555" s="5" t="s">
        <v>172</v>
      </c>
      <c r="AA555" s="5">
        <v>37</v>
      </c>
      <c r="AB555" s="5" t="s">
        <v>172</v>
      </c>
      <c r="AC555" s="5">
        <v>0</v>
      </c>
      <c r="AD555" s="5" t="s">
        <v>172</v>
      </c>
      <c r="AE555" s="5"/>
      <c r="AF555" s="5"/>
      <c r="AG555" s="5"/>
      <c r="AH555" s="5"/>
      <c r="AI555" s="5"/>
      <c r="AJ555" s="5"/>
    </row>
    <row r="556" spans="1:36">
      <c r="A556" s="5" t="s">
        <v>8185</v>
      </c>
      <c r="B556" s="5" t="s">
        <v>7228</v>
      </c>
      <c r="C556" s="5">
        <v>1237</v>
      </c>
      <c r="D556" s="5">
        <v>28</v>
      </c>
      <c r="E556" s="5">
        <v>0</v>
      </c>
      <c r="F556" s="5">
        <v>0</v>
      </c>
      <c r="G556" s="5">
        <v>0</v>
      </c>
      <c r="H556" s="5">
        <v>0</v>
      </c>
      <c r="I556" s="5">
        <v>615973</v>
      </c>
      <c r="J556" s="5">
        <v>35999</v>
      </c>
      <c r="K556" s="5">
        <v>0</v>
      </c>
      <c r="L556" s="5">
        <v>0</v>
      </c>
      <c r="M556" s="5">
        <v>0</v>
      </c>
      <c r="N556" s="5">
        <v>0</v>
      </c>
      <c r="O556" s="5">
        <v>443</v>
      </c>
      <c r="P556" s="5">
        <v>1950</v>
      </c>
      <c r="Q556" s="5">
        <v>313157</v>
      </c>
      <c r="R556" s="5">
        <v>1139633</v>
      </c>
      <c r="S556" s="5">
        <v>52.69</v>
      </c>
      <c r="T556" s="5">
        <v>52.79</v>
      </c>
      <c r="U556" s="5">
        <v>703</v>
      </c>
      <c r="V556" s="5" t="s">
        <v>172</v>
      </c>
      <c r="W556" s="5">
        <v>584</v>
      </c>
      <c r="X556" s="5" t="s">
        <v>172</v>
      </c>
      <c r="Y556" s="5">
        <v>175</v>
      </c>
      <c r="Z556" s="5" t="s">
        <v>172</v>
      </c>
      <c r="AA556" s="5">
        <v>298</v>
      </c>
      <c r="AB556" s="5" t="s">
        <v>172</v>
      </c>
      <c r="AC556" s="5">
        <v>0</v>
      </c>
      <c r="AD556" s="5" t="s">
        <v>172</v>
      </c>
      <c r="AE556" s="5"/>
      <c r="AF556" s="5"/>
      <c r="AG556" s="5"/>
      <c r="AH556" s="5"/>
      <c r="AI556" s="5"/>
      <c r="AJ556" s="5"/>
    </row>
    <row r="557" spans="1:36">
      <c r="A557" s="5" t="s">
        <v>8186</v>
      </c>
      <c r="B557" s="5" t="s">
        <v>7229</v>
      </c>
      <c r="C557" s="5">
        <v>748</v>
      </c>
      <c r="D557" s="5">
        <v>7</v>
      </c>
      <c r="E557" s="5">
        <v>0</v>
      </c>
      <c r="F557" s="5">
        <v>0</v>
      </c>
      <c r="G557" s="5">
        <v>0</v>
      </c>
      <c r="H557" s="5">
        <v>0</v>
      </c>
      <c r="I557" s="5">
        <v>327150</v>
      </c>
      <c r="J557" s="5">
        <v>8504</v>
      </c>
      <c r="K557" s="5">
        <v>0</v>
      </c>
      <c r="L557" s="5">
        <v>0</v>
      </c>
      <c r="M557" s="5">
        <v>0</v>
      </c>
      <c r="N557" s="5">
        <v>0</v>
      </c>
      <c r="O557" s="5">
        <v>181</v>
      </c>
      <c r="P557" s="5">
        <v>1514</v>
      </c>
      <c r="Q557" s="5">
        <v>115507</v>
      </c>
      <c r="R557" s="5">
        <v>1139633</v>
      </c>
      <c r="S557" s="5">
        <v>53.01</v>
      </c>
      <c r="T557" s="5">
        <v>52.79</v>
      </c>
      <c r="U557" s="5">
        <v>615</v>
      </c>
      <c r="V557" s="5" t="s">
        <v>172</v>
      </c>
      <c r="W557" s="5">
        <v>541</v>
      </c>
      <c r="X557" s="5" t="s">
        <v>172</v>
      </c>
      <c r="Y557" s="5">
        <v>76</v>
      </c>
      <c r="Z557" s="5" t="s">
        <v>172</v>
      </c>
      <c r="AA557" s="5">
        <v>126</v>
      </c>
      <c r="AB557" s="5" t="s">
        <v>172</v>
      </c>
      <c r="AC557" s="5">
        <v>0</v>
      </c>
      <c r="AD557" s="5" t="s">
        <v>172</v>
      </c>
      <c r="AE557" s="5"/>
      <c r="AF557" s="5"/>
      <c r="AG557" s="5"/>
      <c r="AH557" s="5"/>
      <c r="AI557" s="5"/>
      <c r="AJ557" s="5"/>
    </row>
    <row r="558" spans="1:36">
      <c r="A558" s="5" t="s">
        <v>8187</v>
      </c>
      <c r="B558" s="5" t="s">
        <v>7230</v>
      </c>
      <c r="C558" s="5">
        <v>490</v>
      </c>
      <c r="D558" s="5">
        <v>3</v>
      </c>
      <c r="E558" s="5">
        <v>0</v>
      </c>
      <c r="F558" s="5">
        <v>0</v>
      </c>
      <c r="G558" s="5">
        <v>0</v>
      </c>
      <c r="H558" s="5">
        <v>0</v>
      </c>
      <c r="I558" s="5">
        <v>204060</v>
      </c>
      <c r="J558" s="5">
        <v>3210</v>
      </c>
      <c r="K558" s="5">
        <v>0</v>
      </c>
      <c r="L558" s="5">
        <v>0</v>
      </c>
      <c r="M558" s="5">
        <v>0</v>
      </c>
      <c r="N558" s="5">
        <v>0</v>
      </c>
      <c r="O558" s="5">
        <v>88</v>
      </c>
      <c r="P558" s="5">
        <v>1126</v>
      </c>
      <c r="Q558" s="5">
        <v>56506</v>
      </c>
      <c r="R558" s="5">
        <v>1139633</v>
      </c>
      <c r="S558" s="5">
        <v>52.84</v>
      </c>
      <c r="T558" s="5">
        <v>52.79</v>
      </c>
      <c r="U558" s="5">
        <v>623</v>
      </c>
      <c r="V558" s="5" t="s">
        <v>172</v>
      </c>
      <c r="W558" s="5">
        <v>546</v>
      </c>
      <c r="X558" s="5" t="s">
        <v>172</v>
      </c>
      <c r="Y558" s="5">
        <v>37</v>
      </c>
      <c r="Z558" s="5" t="s">
        <v>172</v>
      </c>
      <c r="AA558" s="5">
        <v>61</v>
      </c>
      <c r="AB558" s="5" t="s">
        <v>172</v>
      </c>
      <c r="AC558" s="5">
        <v>0</v>
      </c>
      <c r="AD558" s="5" t="s">
        <v>172</v>
      </c>
      <c r="AE558" s="5"/>
      <c r="AF558" s="5"/>
      <c r="AG558" s="5"/>
      <c r="AH558" s="5"/>
      <c r="AI558" s="5"/>
      <c r="AJ558" s="5"/>
    </row>
    <row r="559" spans="1:36">
      <c r="A559" s="5" t="s">
        <v>8188</v>
      </c>
      <c r="B559" s="5" t="s">
        <v>7231</v>
      </c>
      <c r="C559" s="5">
        <v>527</v>
      </c>
      <c r="D559" s="5">
        <v>2</v>
      </c>
      <c r="E559" s="5">
        <v>0</v>
      </c>
      <c r="F559" s="5">
        <v>0</v>
      </c>
      <c r="G559" s="5">
        <v>0</v>
      </c>
      <c r="H559" s="5">
        <v>0</v>
      </c>
      <c r="I559" s="5">
        <v>217824</v>
      </c>
      <c r="J559" s="5">
        <v>5334</v>
      </c>
      <c r="K559" s="5">
        <v>0</v>
      </c>
      <c r="L559" s="5">
        <v>0</v>
      </c>
      <c r="M559" s="5">
        <v>0</v>
      </c>
      <c r="N559" s="5">
        <v>0</v>
      </c>
      <c r="O559" s="5">
        <v>72</v>
      </c>
      <c r="P559" s="5">
        <v>3408</v>
      </c>
      <c r="Q559" s="5">
        <v>49021</v>
      </c>
      <c r="R559" s="5">
        <v>1139633</v>
      </c>
      <c r="S559" s="5">
        <v>52.63</v>
      </c>
      <c r="T559" s="5">
        <v>52.79</v>
      </c>
      <c r="U559" s="5">
        <v>630</v>
      </c>
      <c r="V559" s="5" t="s">
        <v>172</v>
      </c>
      <c r="W559" s="5">
        <v>571</v>
      </c>
      <c r="X559" s="5" t="s">
        <v>172</v>
      </c>
      <c r="Y559" s="5">
        <v>29</v>
      </c>
      <c r="Z559" s="5" t="s">
        <v>172</v>
      </c>
      <c r="AA559" s="5">
        <v>49</v>
      </c>
      <c r="AB559" s="5" t="s">
        <v>172</v>
      </c>
      <c r="AC559" s="5">
        <v>0</v>
      </c>
      <c r="AD559" s="5" t="s">
        <v>172</v>
      </c>
      <c r="AE559" s="5"/>
      <c r="AF559" s="5"/>
      <c r="AG559" s="5"/>
      <c r="AH559" s="5"/>
      <c r="AI559" s="5"/>
      <c r="AJ559" s="5"/>
    </row>
    <row r="560" spans="1:36">
      <c r="A560" s="5" t="s">
        <v>8189</v>
      </c>
      <c r="B560" s="5" t="s">
        <v>7232</v>
      </c>
      <c r="C560" s="5">
        <v>1031</v>
      </c>
      <c r="D560" s="5">
        <v>12</v>
      </c>
      <c r="E560" s="5">
        <v>0</v>
      </c>
      <c r="F560" s="5">
        <v>0</v>
      </c>
      <c r="G560" s="5">
        <v>0</v>
      </c>
      <c r="H560" s="5">
        <v>0</v>
      </c>
      <c r="I560" s="5">
        <v>486017</v>
      </c>
      <c r="J560" s="5">
        <v>15169</v>
      </c>
      <c r="K560" s="5">
        <v>0</v>
      </c>
      <c r="L560" s="5">
        <v>0</v>
      </c>
      <c r="M560" s="5">
        <v>0</v>
      </c>
      <c r="N560" s="5">
        <v>0</v>
      </c>
      <c r="O560" s="5">
        <v>328</v>
      </c>
      <c r="P560" s="5">
        <v>1977</v>
      </c>
      <c r="Q560" s="5">
        <v>217674</v>
      </c>
      <c r="R560" s="5">
        <v>1139633</v>
      </c>
      <c r="S560" s="5">
        <v>52.33</v>
      </c>
      <c r="T560" s="5">
        <v>52.79</v>
      </c>
      <c r="U560" s="5">
        <v>641</v>
      </c>
      <c r="V560" s="5" t="s">
        <v>172</v>
      </c>
      <c r="W560" s="5">
        <v>563</v>
      </c>
      <c r="X560" s="5" t="s">
        <v>172</v>
      </c>
      <c r="Y560" s="5">
        <v>135</v>
      </c>
      <c r="Z560" s="5" t="s">
        <v>172</v>
      </c>
      <c r="AA560" s="5">
        <v>226</v>
      </c>
      <c r="AB560" s="5" t="s">
        <v>172</v>
      </c>
      <c r="AC560" s="5">
        <v>0</v>
      </c>
      <c r="AD560" s="5" t="s">
        <v>172</v>
      </c>
      <c r="AE560" s="5"/>
      <c r="AF560" s="5"/>
      <c r="AG560" s="5"/>
      <c r="AH560" s="5"/>
      <c r="AI560" s="5"/>
      <c r="AJ560" s="5"/>
    </row>
    <row r="561" spans="1:36">
      <c r="A561" s="5" t="s">
        <v>8190</v>
      </c>
      <c r="B561" s="5" t="s">
        <v>7233</v>
      </c>
      <c r="C561" s="5">
        <v>853</v>
      </c>
      <c r="D561" s="5">
        <v>10</v>
      </c>
      <c r="E561" s="5">
        <v>0</v>
      </c>
      <c r="F561" s="5">
        <v>0</v>
      </c>
      <c r="G561" s="5">
        <v>0</v>
      </c>
      <c r="H561" s="5">
        <v>0</v>
      </c>
      <c r="I561" s="5">
        <v>383929</v>
      </c>
      <c r="J561" s="5">
        <v>11728</v>
      </c>
      <c r="K561" s="5">
        <v>0</v>
      </c>
      <c r="L561" s="5">
        <v>0</v>
      </c>
      <c r="M561" s="5">
        <v>0</v>
      </c>
      <c r="N561" s="5">
        <v>0</v>
      </c>
      <c r="O561" s="5">
        <v>221</v>
      </c>
      <c r="P561" s="5">
        <v>1395</v>
      </c>
      <c r="Q561" s="5">
        <v>144400</v>
      </c>
      <c r="R561" s="5">
        <v>1139633</v>
      </c>
      <c r="S561" s="5">
        <v>52.83</v>
      </c>
      <c r="T561" s="5">
        <v>52.79</v>
      </c>
      <c r="U561" s="5">
        <v>642</v>
      </c>
      <c r="V561" s="5" t="s">
        <v>172</v>
      </c>
      <c r="W561" s="5">
        <v>559</v>
      </c>
      <c r="X561" s="5" t="s">
        <v>172</v>
      </c>
      <c r="Y561" s="5">
        <v>92</v>
      </c>
      <c r="Z561" s="5" t="s">
        <v>172</v>
      </c>
      <c r="AA561" s="5">
        <v>153</v>
      </c>
      <c r="AB561" s="5" t="s">
        <v>172</v>
      </c>
      <c r="AC561" s="5">
        <v>0</v>
      </c>
      <c r="AD561" s="5" t="s">
        <v>172</v>
      </c>
      <c r="AE561" s="5"/>
      <c r="AF561" s="5"/>
      <c r="AG561" s="5"/>
      <c r="AH561" s="5"/>
      <c r="AI561" s="5"/>
      <c r="AJ561" s="5"/>
    </row>
    <row r="562" spans="1:36">
      <c r="A562" s="5" t="s">
        <v>8191</v>
      </c>
      <c r="B562" s="5" t="s">
        <v>7234</v>
      </c>
      <c r="C562" s="5">
        <v>547</v>
      </c>
      <c r="D562" s="5">
        <v>0</v>
      </c>
      <c r="E562" s="5">
        <v>0</v>
      </c>
      <c r="F562" s="5">
        <v>0</v>
      </c>
      <c r="G562" s="5">
        <v>0</v>
      </c>
      <c r="H562" s="5">
        <v>0</v>
      </c>
      <c r="I562" s="5">
        <v>223596</v>
      </c>
      <c r="J562" s="5">
        <v>0</v>
      </c>
      <c r="K562" s="5">
        <v>0</v>
      </c>
      <c r="L562" s="5">
        <v>0</v>
      </c>
      <c r="M562" s="5">
        <v>0</v>
      </c>
      <c r="N562" s="5">
        <v>0</v>
      </c>
      <c r="O562" s="5">
        <v>87</v>
      </c>
      <c r="P562" s="5">
        <v>902</v>
      </c>
      <c r="Q562" s="5">
        <v>52993</v>
      </c>
      <c r="R562" s="5">
        <v>1139633</v>
      </c>
      <c r="S562" s="5">
        <v>52.42</v>
      </c>
      <c r="T562" s="5">
        <v>52.79</v>
      </c>
      <c r="U562" s="5">
        <v>575</v>
      </c>
      <c r="V562" s="5" t="s">
        <v>172</v>
      </c>
      <c r="W562" s="5">
        <v>541</v>
      </c>
      <c r="X562" s="5" t="s">
        <v>172</v>
      </c>
      <c r="Y562" s="5">
        <v>38</v>
      </c>
      <c r="Z562" s="5" t="s">
        <v>172</v>
      </c>
      <c r="AA562" s="5">
        <v>62</v>
      </c>
      <c r="AB562" s="5" t="s">
        <v>172</v>
      </c>
      <c r="AC562" s="5">
        <v>0</v>
      </c>
      <c r="AD562" s="5" t="s">
        <v>172</v>
      </c>
      <c r="AE562" s="5"/>
      <c r="AF562" s="5"/>
      <c r="AG562" s="5"/>
      <c r="AH562" s="5"/>
      <c r="AI562" s="5"/>
      <c r="AJ562" s="5"/>
    </row>
    <row r="563" spans="1:36">
      <c r="A563" s="5" t="s">
        <v>8192</v>
      </c>
      <c r="B563" s="5" t="s">
        <v>7235</v>
      </c>
      <c r="C563" s="5">
        <v>834</v>
      </c>
      <c r="D563" s="5">
        <v>6</v>
      </c>
      <c r="E563" s="5">
        <v>0</v>
      </c>
      <c r="F563" s="5">
        <v>0</v>
      </c>
      <c r="G563" s="5">
        <v>0</v>
      </c>
      <c r="H563" s="5">
        <v>0</v>
      </c>
      <c r="I563" s="5">
        <v>371841</v>
      </c>
      <c r="J563" s="5">
        <v>7031</v>
      </c>
      <c r="K563" s="5">
        <v>0</v>
      </c>
      <c r="L563" s="5">
        <v>0</v>
      </c>
      <c r="M563" s="5">
        <v>0</v>
      </c>
      <c r="N563" s="5">
        <v>0</v>
      </c>
      <c r="O563" s="5">
        <v>218</v>
      </c>
      <c r="P563" s="5">
        <v>1320</v>
      </c>
      <c r="Q563" s="5">
        <v>139198</v>
      </c>
      <c r="R563" s="5">
        <v>1139633</v>
      </c>
      <c r="S563" s="5">
        <v>53.22</v>
      </c>
      <c r="T563" s="5">
        <v>52.79</v>
      </c>
      <c r="U563" s="5">
        <v>626</v>
      </c>
      <c r="V563" s="5" t="s">
        <v>172</v>
      </c>
      <c r="W563" s="5">
        <v>549</v>
      </c>
      <c r="X563" s="5" t="s">
        <v>172</v>
      </c>
      <c r="Y563" s="5">
        <v>92</v>
      </c>
      <c r="Z563" s="5" t="s">
        <v>172</v>
      </c>
      <c r="AA563" s="5">
        <v>152</v>
      </c>
      <c r="AB563" s="5" t="s">
        <v>172</v>
      </c>
      <c r="AC563" s="5">
        <v>0</v>
      </c>
      <c r="AD563" s="5" t="s">
        <v>172</v>
      </c>
      <c r="AE563" s="5"/>
      <c r="AF563" s="5"/>
      <c r="AG563" s="5"/>
      <c r="AH563" s="5"/>
      <c r="AI563" s="5"/>
      <c r="AJ563" s="5"/>
    </row>
    <row r="564" spans="1:36">
      <c r="A564" s="5" t="s">
        <v>8194</v>
      </c>
      <c r="B564" s="5" t="s">
        <v>7237</v>
      </c>
      <c r="C564" s="5">
        <v>1122</v>
      </c>
      <c r="D564" s="5">
        <v>401</v>
      </c>
      <c r="E564" s="5">
        <v>6</v>
      </c>
      <c r="F564" s="5">
        <v>0</v>
      </c>
      <c r="G564" s="5">
        <v>0</v>
      </c>
      <c r="H564" s="5">
        <v>0</v>
      </c>
      <c r="I564" s="5">
        <v>1130718</v>
      </c>
      <c r="J564" s="5">
        <v>711192</v>
      </c>
      <c r="K564" s="5">
        <v>38948</v>
      </c>
      <c r="L564" s="5">
        <v>0</v>
      </c>
      <c r="M564" s="5">
        <v>0</v>
      </c>
      <c r="N564" s="5">
        <v>0</v>
      </c>
      <c r="O564" s="5">
        <v>838</v>
      </c>
      <c r="P564" s="5">
        <v>8524</v>
      </c>
      <c r="Q564" s="5">
        <v>1020218</v>
      </c>
      <c r="R564" s="5">
        <v>1139633</v>
      </c>
      <c r="S564" s="5">
        <v>52.63</v>
      </c>
      <c r="T564" s="5">
        <v>52.79</v>
      </c>
      <c r="U564" s="5">
        <v>1400</v>
      </c>
      <c r="V564" s="5">
        <v>1278</v>
      </c>
      <c r="W564" s="5">
        <v>890</v>
      </c>
      <c r="X564" s="5">
        <v>750</v>
      </c>
      <c r="Y564" s="5">
        <v>233</v>
      </c>
      <c r="Z564" s="5">
        <v>277</v>
      </c>
      <c r="AA564" s="5">
        <v>459</v>
      </c>
      <c r="AB564" s="5">
        <v>569</v>
      </c>
      <c r="AC564" s="5">
        <v>0</v>
      </c>
      <c r="AD564" s="5" t="s">
        <v>172</v>
      </c>
      <c r="AE564" s="5"/>
      <c r="AF564" s="5"/>
      <c r="AG564" s="5"/>
      <c r="AH564" s="5"/>
      <c r="AI564" s="5"/>
      <c r="AJ564" s="5"/>
    </row>
    <row r="565" spans="1:36">
      <c r="A565" s="5" t="s">
        <v>8195</v>
      </c>
      <c r="B565" s="5" t="s">
        <v>7238</v>
      </c>
      <c r="C565" s="5">
        <v>1237</v>
      </c>
      <c r="D565" s="5">
        <v>378</v>
      </c>
      <c r="E565" s="5">
        <v>2</v>
      </c>
      <c r="F565" s="5">
        <v>0</v>
      </c>
      <c r="G565" s="5">
        <v>0</v>
      </c>
      <c r="H565" s="5">
        <v>0</v>
      </c>
      <c r="I565" s="5">
        <v>1105984</v>
      </c>
      <c r="J565" s="5">
        <v>606565</v>
      </c>
      <c r="K565" s="5">
        <v>10657</v>
      </c>
      <c r="L565" s="5">
        <v>0</v>
      </c>
      <c r="M565" s="5">
        <v>0</v>
      </c>
      <c r="N565" s="5">
        <v>0</v>
      </c>
      <c r="O565" s="5">
        <v>893</v>
      </c>
      <c r="P565" s="5">
        <v>5354</v>
      </c>
      <c r="Q565" s="5">
        <v>971409</v>
      </c>
      <c r="R565" s="5">
        <v>1139633</v>
      </c>
      <c r="S565" s="5">
        <v>52.8</v>
      </c>
      <c r="T565" s="5">
        <v>52.79</v>
      </c>
      <c r="U565" s="5">
        <v>1174</v>
      </c>
      <c r="V565" s="5">
        <v>1049</v>
      </c>
      <c r="W565" s="5">
        <v>816</v>
      </c>
      <c r="X565" s="5">
        <v>647</v>
      </c>
      <c r="Y565" s="5">
        <v>267</v>
      </c>
      <c r="Z565" s="5">
        <v>343</v>
      </c>
      <c r="AA565" s="5">
        <v>513</v>
      </c>
      <c r="AB565" s="5">
        <v>686</v>
      </c>
      <c r="AC565" s="5">
        <v>0</v>
      </c>
      <c r="AD565" s="5" t="s">
        <v>172</v>
      </c>
      <c r="AE565" s="5"/>
      <c r="AF565" s="5"/>
      <c r="AG565" s="5"/>
      <c r="AH565" s="5"/>
      <c r="AI565" s="5"/>
      <c r="AJ565" s="5"/>
    </row>
    <row r="566" spans="1:36">
      <c r="A566" s="5" t="s">
        <v>8196</v>
      </c>
      <c r="B566" s="5" t="s">
        <v>7239</v>
      </c>
      <c r="C566" s="5">
        <v>1146</v>
      </c>
      <c r="D566" s="5">
        <v>414</v>
      </c>
      <c r="E566" s="5">
        <v>3</v>
      </c>
      <c r="F566" s="5">
        <v>0</v>
      </c>
      <c r="G566" s="5">
        <v>0</v>
      </c>
      <c r="H566" s="5">
        <v>0</v>
      </c>
      <c r="I566" s="5">
        <v>1129739</v>
      </c>
      <c r="J566" s="5">
        <v>697965</v>
      </c>
      <c r="K566" s="5">
        <v>17403</v>
      </c>
      <c r="L566" s="5">
        <v>0</v>
      </c>
      <c r="M566" s="5">
        <v>0</v>
      </c>
      <c r="N566" s="5">
        <v>0</v>
      </c>
      <c r="O566" s="5">
        <v>856</v>
      </c>
      <c r="P566" s="5">
        <v>6098</v>
      </c>
      <c r="Q566" s="5">
        <v>1015445</v>
      </c>
      <c r="R566" s="5">
        <v>1139633</v>
      </c>
      <c r="S566" s="5">
        <v>52.78</v>
      </c>
      <c r="T566" s="5">
        <v>52.79</v>
      </c>
      <c r="U566" s="5">
        <v>1318</v>
      </c>
      <c r="V566" s="5">
        <v>1198</v>
      </c>
      <c r="W566" s="5">
        <v>894</v>
      </c>
      <c r="X566" s="5">
        <v>741</v>
      </c>
      <c r="Y566" s="5">
        <v>247</v>
      </c>
      <c r="Z566" s="5">
        <v>296</v>
      </c>
      <c r="AA566" s="5">
        <v>482</v>
      </c>
      <c r="AB566" s="5">
        <v>596</v>
      </c>
      <c r="AC566" s="5">
        <v>0</v>
      </c>
      <c r="AD566" s="5" t="s">
        <v>172</v>
      </c>
      <c r="AE566" s="5"/>
      <c r="AF566" s="5"/>
      <c r="AG566" s="5"/>
      <c r="AH566" s="5"/>
      <c r="AI566" s="5"/>
      <c r="AJ566" s="5"/>
    </row>
    <row r="567" spans="1:36">
      <c r="A567" s="5" t="s">
        <v>8197</v>
      </c>
      <c r="B567" s="5" t="s">
        <v>7240</v>
      </c>
      <c r="C567" s="5">
        <v>785</v>
      </c>
      <c r="D567" s="5">
        <v>428</v>
      </c>
      <c r="E567" s="5">
        <v>20</v>
      </c>
      <c r="F567" s="5">
        <v>0</v>
      </c>
      <c r="G567" s="5">
        <v>0</v>
      </c>
      <c r="H567" s="5">
        <v>0</v>
      </c>
      <c r="I567" s="5">
        <v>1161055</v>
      </c>
      <c r="J567" s="5">
        <v>949531</v>
      </c>
      <c r="K567" s="5">
        <v>123037</v>
      </c>
      <c r="L567" s="5">
        <v>0</v>
      </c>
      <c r="M567" s="5">
        <v>0</v>
      </c>
      <c r="N567" s="5">
        <v>0</v>
      </c>
      <c r="O567" s="5">
        <v>643</v>
      </c>
      <c r="P567" s="5">
        <v>8202</v>
      </c>
      <c r="Q567" s="5">
        <v>1105506</v>
      </c>
      <c r="R567" s="5">
        <v>1139633</v>
      </c>
      <c r="S567" s="5">
        <v>52.83</v>
      </c>
      <c r="T567" s="5">
        <v>52.79</v>
      </c>
      <c r="U567" s="5">
        <v>2242</v>
      </c>
      <c r="V567" s="5">
        <v>2194</v>
      </c>
      <c r="W567" s="5">
        <v>1253</v>
      </c>
      <c r="X567" s="5">
        <v>1192</v>
      </c>
      <c r="Y567" s="5">
        <v>157</v>
      </c>
      <c r="Z567" s="5">
        <v>165</v>
      </c>
      <c r="AA567" s="5">
        <v>321</v>
      </c>
      <c r="AB567" s="5">
        <v>342</v>
      </c>
      <c r="AC567" s="5">
        <v>0</v>
      </c>
      <c r="AD567" s="5" t="s">
        <v>172</v>
      </c>
      <c r="AE567" s="5"/>
      <c r="AF567" s="5"/>
      <c r="AG567" s="5"/>
      <c r="AH567" s="5"/>
      <c r="AI567" s="5"/>
      <c r="AJ567" s="5"/>
    </row>
    <row r="568" spans="1:36">
      <c r="A568" s="5" t="s">
        <v>8198</v>
      </c>
      <c r="B568" s="5" t="s">
        <v>7241</v>
      </c>
      <c r="C568" s="5">
        <v>1444</v>
      </c>
      <c r="D568" s="5">
        <v>96</v>
      </c>
      <c r="E568" s="5">
        <v>0</v>
      </c>
      <c r="F568" s="5">
        <v>0</v>
      </c>
      <c r="G568" s="5">
        <v>0</v>
      </c>
      <c r="H568" s="5">
        <v>0</v>
      </c>
      <c r="I568" s="5">
        <v>801634</v>
      </c>
      <c r="J568" s="5">
        <v>122689</v>
      </c>
      <c r="K568" s="5">
        <v>0</v>
      </c>
      <c r="L568" s="5">
        <v>0</v>
      </c>
      <c r="M568" s="5">
        <v>0</v>
      </c>
      <c r="N568" s="5">
        <v>0</v>
      </c>
      <c r="O568" s="5">
        <v>630</v>
      </c>
      <c r="P568" s="5">
        <v>2632</v>
      </c>
      <c r="Q568" s="5">
        <v>485151</v>
      </c>
      <c r="R568" s="5">
        <v>1139633</v>
      </c>
      <c r="S568" s="5">
        <v>52.51</v>
      </c>
      <c r="T568" s="5">
        <v>52.79</v>
      </c>
      <c r="U568" s="5">
        <v>774</v>
      </c>
      <c r="V568" s="5" t="s">
        <v>172</v>
      </c>
      <c r="W568" s="5">
        <v>610</v>
      </c>
      <c r="X568" s="5" t="s">
        <v>172</v>
      </c>
      <c r="Y568" s="5">
        <v>232</v>
      </c>
      <c r="Z568" s="5" t="s">
        <v>172</v>
      </c>
      <c r="AA568" s="5">
        <v>410</v>
      </c>
      <c r="AB568" s="5" t="s">
        <v>172</v>
      </c>
      <c r="AC568" s="5">
        <v>0</v>
      </c>
      <c r="AD568" s="5" t="s">
        <v>172</v>
      </c>
      <c r="AE568" s="5"/>
      <c r="AF568" s="5"/>
      <c r="AG568" s="5"/>
      <c r="AH568" s="5"/>
      <c r="AI568" s="5"/>
      <c r="AJ568" s="5"/>
    </row>
    <row r="569" spans="1:36">
      <c r="A569" s="5" t="s">
        <v>8209</v>
      </c>
      <c r="B569" s="5" t="s">
        <v>7252</v>
      </c>
      <c r="C569" s="5">
        <v>686</v>
      </c>
      <c r="D569" s="5">
        <v>387</v>
      </c>
      <c r="E569" s="5">
        <v>35</v>
      </c>
      <c r="F569" s="5">
        <v>1</v>
      </c>
      <c r="G569" s="5">
        <v>0</v>
      </c>
      <c r="H569" s="5">
        <v>0</v>
      </c>
      <c r="I569" s="5">
        <v>1167768</v>
      </c>
      <c r="J569" s="5">
        <v>989656</v>
      </c>
      <c r="K569" s="5">
        <v>227683</v>
      </c>
      <c r="L569" s="5">
        <v>13654</v>
      </c>
      <c r="M569" s="5">
        <v>0</v>
      </c>
      <c r="N569" s="5">
        <v>0</v>
      </c>
      <c r="O569" s="5">
        <v>572</v>
      </c>
      <c r="P569" s="5">
        <v>13654</v>
      </c>
      <c r="Q569" s="5">
        <v>1122375</v>
      </c>
      <c r="R569" s="5">
        <v>1139633</v>
      </c>
      <c r="S569" s="5">
        <v>52.85</v>
      </c>
      <c r="T569" s="5">
        <v>52.79</v>
      </c>
      <c r="U569" s="5">
        <v>2618</v>
      </c>
      <c r="V569" s="5">
        <v>2603</v>
      </c>
      <c r="W569" s="5">
        <v>1591</v>
      </c>
      <c r="X569" s="5">
        <v>1501</v>
      </c>
      <c r="Y569" s="5">
        <v>133</v>
      </c>
      <c r="Z569" s="5">
        <v>136</v>
      </c>
      <c r="AA569" s="5">
        <v>269</v>
      </c>
      <c r="AB569" s="5">
        <v>278</v>
      </c>
      <c r="AC569" s="5">
        <v>0</v>
      </c>
      <c r="AD569" s="5" t="s">
        <v>172</v>
      </c>
      <c r="AE569" s="5"/>
      <c r="AF569" s="5"/>
      <c r="AG569" s="5"/>
      <c r="AH569" s="5"/>
      <c r="AI569" s="5"/>
      <c r="AJ569" s="5"/>
    </row>
    <row r="570" spans="1:36">
      <c r="A570" s="5" t="s">
        <v>8199</v>
      </c>
      <c r="B570" s="5" t="s">
        <v>7242</v>
      </c>
      <c r="C570" s="5">
        <v>783</v>
      </c>
      <c r="D570" s="5">
        <v>433</v>
      </c>
      <c r="E570" s="5">
        <v>21</v>
      </c>
      <c r="F570" s="5">
        <v>0</v>
      </c>
      <c r="G570" s="5">
        <v>0</v>
      </c>
      <c r="H570" s="5">
        <v>0</v>
      </c>
      <c r="I570" s="5">
        <v>1165461</v>
      </c>
      <c r="J570" s="5">
        <v>950871</v>
      </c>
      <c r="K570" s="5">
        <v>118164</v>
      </c>
      <c r="L570" s="5">
        <v>0</v>
      </c>
      <c r="M570" s="5">
        <v>0</v>
      </c>
      <c r="N570" s="5">
        <v>0</v>
      </c>
      <c r="O570" s="5">
        <v>667</v>
      </c>
      <c r="P570" s="5">
        <v>8014</v>
      </c>
      <c r="Q570" s="5">
        <v>1120568</v>
      </c>
      <c r="R570" s="5">
        <v>1139633</v>
      </c>
      <c r="S570" s="5">
        <v>52.68</v>
      </c>
      <c r="T570" s="5">
        <v>52.79</v>
      </c>
      <c r="U570" s="5">
        <v>2056</v>
      </c>
      <c r="V570" s="5">
        <v>2039</v>
      </c>
      <c r="W570" s="5">
        <v>1280</v>
      </c>
      <c r="X570" s="5">
        <v>1234</v>
      </c>
      <c r="Y570" s="5">
        <v>166</v>
      </c>
      <c r="Z570" s="5">
        <v>171</v>
      </c>
      <c r="AA570" s="5">
        <v>336</v>
      </c>
      <c r="AB570" s="5">
        <v>348</v>
      </c>
      <c r="AC570" s="5">
        <v>0</v>
      </c>
      <c r="AD570" s="5" t="s">
        <v>172</v>
      </c>
      <c r="AE570" s="5"/>
      <c r="AF570" s="5"/>
      <c r="AG570" s="5"/>
      <c r="AH570" s="5"/>
      <c r="AI570" s="5"/>
      <c r="AJ570" s="5"/>
    </row>
    <row r="571" spans="1:36">
      <c r="A571" s="5" t="s">
        <v>8200</v>
      </c>
      <c r="B571" s="5" t="s">
        <v>8633</v>
      </c>
      <c r="C571" s="5">
        <v>167</v>
      </c>
      <c r="D571" s="5">
        <v>141</v>
      </c>
      <c r="E571" s="5">
        <v>70</v>
      </c>
      <c r="F571" s="5">
        <v>37</v>
      </c>
      <c r="G571" s="5">
        <v>4</v>
      </c>
      <c r="H571" s="5">
        <v>0</v>
      </c>
      <c r="I571" s="5">
        <v>1141429</v>
      </c>
      <c r="J571" s="5">
        <v>1125055</v>
      </c>
      <c r="K571" s="5">
        <v>909373</v>
      </c>
      <c r="L571" s="5">
        <v>668854</v>
      </c>
      <c r="M571" s="5">
        <v>127490</v>
      </c>
      <c r="N571" s="5">
        <v>0</v>
      </c>
      <c r="O571" s="5">
        <v>159</v>
      </c>
      <c r="P571" s="5">
        <v>45070</v>
      </c>
      <c r="Q571" s="5">
        <v>1138440</v>
      </c>
      <c r="R571" s="5">
        <v>1139633</v>
      </c>
      <c r="S571" s="5">
        <v>52.75</v>
      </c>
      <c r="T571" s="5">
        <v>52.79</v>
      </c>
      <c r="U571" s="5">
        <v>11627</v>
      </c>
      <c r="V571" s="5">
        <v>11627</v>
      </c>
      <c r="W571" s="5">
        <v>6213</v>
      </c>
      <c r="X571" s="5">
        <v>6213</v>
      </c>
      <c r="Y571" s="5">
        <v>28</v>
      </c>
      <c r="Z571" s="5">
        <v>28</v>
      </c>
      <c r="AA571" s="5">
        <v>61</v>
      </c>
      <c r="AB571" s="5">
        <v>61</v>
      </c>
      <c r="AC571" s="5">
        <v>0</v>
      </c>
      <c r="AD571" s="5" t="s">
        <v>172</v>
      </c>
      <c r="AE571" s="5"/>
      <c r="AF571" s="5"/>
      <c r="AG571" s="5"/>
      <c r="AH571" s="5"/>
      <c r="AI571" s="5"/>
      <c r="AJ571" s="5"/>
    </row>
    <row r="572" spans="1:36">
      <c r="A572" s="5" t="s">
        <v>8201</v>
      </c>
      <c r="B572" s="5" t="s">
        <v>8634</v>
      </c>
      <c r="C572" s="5">
        <v>189</v>
      </c>
      <c r="D572" s="5">
        <v>161</v>
      </c>
      <c r="E572" s="5">
        <v>87</v>
      </c>
      <c r="F572" s="5">
        <v>32</v>
      </c>
      <c r="G572" s="5">
        <v>4</v>
      </c>
      <c r="H572" s="5">
        <v>0</v>
      </c>
      <c r="I572" s="5">
        <v>1141772</v>
      </c>
      <c r="J572" s="5">
        <v>1124897</v>
      </c>
      <c r="K572" s="5">
        <v>931969</v>
      </c>
      <c r="L572" s="5">
        <v>537320</v>
      </c>
      <c r="M572" s="5">
        <v>120980</v>
      </c>
      <c r="N572" s="5">
        <v>0</v>
      </c>
      <c r="O572" s="5">
        <v>179</v>
      </c>
      <c r="P572" s="5">
        <v>34990</v>
      </c>
      <c r="Q572" s="5">
        <v>1137895</v>
      </c>
      <c r="R572" s="5">
        <v>1139633</v>
      </c>
      <c r="S572" s="5">
        <v>52.75</v>
      </c>
      <c r="T572" s="5">
        <v>52.79</v>
      </c>
      <c r="U572" s="5">
        <v>9469</v>
      </c>
      <c r="V572" s="5">
        <v>9469</v>
      </c>
      <c r="W572" s="5">
        <v>6348</v>
      </c>
      <c r="X572" s="5">
        <v>6348</v>
      </c>
      <c r="Y572" s="5">
        <v>36</v>
      </c>
      <c r="Z572" s="5">
        <v>36</v>
      </c>
      <c r="AA572" s="5">
        <v>73</v>
      </c>
      <c r="AB572" s="5">
        <v>73</v>
      </c>
      <c r="AC572" s="5">
        <v>0</v>
      </c>
      <c r="AD572" s="5" t="s">
        <v>172</v>
      </c>
      <c r="AE572" s="5"/>
      <c r="AF572" s="5"/>
      <c r="AG572" s="5"/>
      <c r="AH572" s="5"/>
      <c r="AI572" s="5"/>
      <c r="AJ572" s="5"/>
    </row>
    <row r="573" spans="1:36">
      <c r="A573" s="5" t="s">
        <v>8202</v>
      </c>
      <c r="B573" s="5" t="s">
        <v>8635</v>
      </c>
      <c r="C573" s="5">
        <v>1272</v>
      </c>
      <c r="D573" s="5">
        <v>365</v>
      </c>
      <c r="E573" s="5">
        <v>2</v>
      </c>
      <c r="F573" s="5">
        <v>0</v>
      </c>
      <c r="G573" s="5">
        <v>0</v>
      </c>
      <c r="H573" s="5">
        <v>0</v>
      </c>
      <c r="I573" s="5">
        <v>1131194</v>
      </c>
      <c r="J573" s="5">
        <v>613028</v>
      </c>
      <c r="K573" s="5">
        <v>10486</v>
      </c>
      <c r="L573" s="5">
        <v>0</v>
      </c>
      <c r="M573" s="5">
        <v>0</v>
      </c>
      <c r="N573" s="5">
        <v>0</v>
      </c>
      <c r="O573" s="5">
        <v>870</v>
      </c>
      <c r="P573" s="5">
        <v>5284</v>
      </c>
      <c r="Q573" s="5">
        <v>973309</v>
      </c>
      <c r="R573" s="5">
        <v>1139633</v>
      </c>
      <c r="S573" s="5">
        <v>52.66</v>
      </c>
      <c r="T573" s="5">
        <v>52.79</v>
      </c>
      <c r="U573" s="5">
        <v>1252</v>
      </c>
      <c r="V573" s="5">
        <v>1069</v>
      </c>
      <c r="W573" s="5">
        <v>824</v>
      </c>
      <c r="X573" s="5">
        <v>658</v>
      </c>
      <c r="Y573" s="5">
        <v>252</v>
      </c>
      <c r="Z573" s="5">
        <v>324</v>
      </c>
      <c r="AA573" s="5">
        <v>495</v>
      </c>
      <c r="AB573" s="5">
        <v>663</v>
      </c>
      <c r="AC573" s="5">
        <v>0</v>
      </c>
      <c r="AD573" s="5" t="s">
        <v>172</v>
      </c>
      <c r="AE573" s="5"/>
      <c r="AF573" s="5"/>
      <c r="AG573" s="5"/>
      <c r="AH573" s="5"/>
      <c r="AI573" s="5"/>
      <c r="AJ573" s="5"/>
    </row>
    <row r="574" spans="1:36">
      <c r="A574" s="5" t="s">
        <v>8203</v>
      </c>
      <c r="B574" s="5" t="s">
        <v>8636</v>
      </c>
      <c r="C574" s="5">
        <v>1951</v>
      </c>
      <c r="D574" s="5">
        <v>207</v>
      </c>
      <c r="E574" s="5">
        <v>0</v>
      </c>
      <c r="F574" s="5">
        <v>0</v>
      </c>
      <c r="G574" s="5">
        <v>0</v>
      </c>
      <c r="H574" s="5">
        <v>0</v>
      </c>
      <c r="I574" s="5">
        <v>1185512</v>
      </c>
      <c r="J574" s="5">
        <v>286683</v>
      </c>
      <c r="K574" s="5">
        <v>0</v>
      </c>
      <c r="L574" s="5">
        <v>0</v>
      </c>
      <c r="M574" s="5">
        <v>0</v>
      </c>
      <c r="N574" s="5">
        <v>0</v>
      </c>
      <c r="O574" s="5">
        <v>987</v>
      </c>
      <c r="P574" s="5">
        <v>3509</v>
      </c>
      <c r="Q574" s="5">
        <v>814668</v>
      </c>
      <c r="R574" s="5">
        <v>1139633</v>
      </c>
      <c r="S574" s="5">
        <v>52.35</v>
      </c>
      <c r="T574" s="5">
        <v>52.79</v>
      </c>
      <c r="U574" s="5">
        <v>828</v>
      </c>
      <c r="V574" s="5">
        <v>676</v>
      </c>
      <c r="W574" s="5">
        <v>642</v>
      </c>
      <c r="X574" s="5" t="s">
        <v>172</v>
      </c>
      <c r="Y574" s="5">
        <v>341</v>
      </c>
      <c r="Z574" s="5">
        <v>561</v>
      </c>
      <c r="AA574" s="5">
        <v>624</v>
      </c>
      <c r="AB574" s="5" t="s">
        <v>172</v>
      </c>
      <c r="AC574" s="5">
        <v>0</v>
      </c>
      <c r="AD574" s="5" t="s">
        <v>172</v>
      </c>
      <c r="AE574" s="5"/>
      <c r="AF574" s="5"/>
      <c r="AG574" s="5"/>
      <c r="AH574" s="5"/>
      <c r="AI574" s="5"/>
      <c r="AJ574" s="5"/>
    </row>
    <row r="575" spans="1:36">
      <c r="A575" s="5" t="s">
        <v>8204</v>
      </c>
      <c r="B575" s="5" t="s">
        <v>8637</v>
      </c>
      <c r="C575" s="5">
        <v>503</v>
      </c>
      <c r="D575" s="5">
        <v>344</v>
      </c>
      <c r="E575" s="5">
        <v>53</v>
      </c>
      <c r="F575" s="5">
        <v>7</v>
      </c>
      <c r="G575" s="5">
        <v>0</v>
      </c>
      <c r="H575" s="5">
        <v>0</v>
      </c>
      <c r="I575" s="5">
        <v>1175377</v>
      </c>
      <c r="J575" s="5">
        <v>1082434</v>
      </c>
      <c r="K575" s="5">
        <v>393439</v>
      </c>
      <c r="L575" s="5">
        <v>96123</v>
      </c>
      <c r="M575" s="5">
        <v>0</v>
      </c>
      <c r="N575" s="5">
        <v>0</v>
      </c>
      <c r="O575" s="5">
        <v>432</v>
      </c>
      <c r="P575" s="5">
        <v>18328</v>
      </c>
      <c r="Q575" s="5">
        <v>1147535</v>
      </c>
      <c r="R575" s="5">
        <v>1139633</v>
      </c>
      <c r="S575" s="5">
        <v>52.68</v>
      </c>
      <c r="T575" s="5">
        <v>52.79</v>
      </c>
      <c r="U575" s="5">
        <v>3700</v>
      </c>
      <c r="V575" s="5">
        <v>3704</v>
      </c>
      <c r="W575" s="5">
        <v>2185</v>
      </c>
      <c r="X575" s="5">
        <v>2236</v>
      </c>
      <c r="Y575" s="5">
        <v>97</v>
      </c>
      <c r="Z575" s="5">
        <v>96</v>
      </c>
      <c r="AA575" s="5">
        <v>198</v>
      </c>
      <c r="AB575" s="5">
        <v>195</v>
      </c>
      <c r="AC575" s="5">
        <v>0</v>
      </c>
      <c r="AD575" s="5" t="s">
        <v>172</v>
      </c>
      <c r="AE575" s="5"/>
      <c r="AF575" s="5"/>
      <c r="AG575" s="5"/>
      <c r="AH575" s="5"/>
      <c r="AI575" s="5"/>
      <c r="AJ575" s="5"/>
    </row>
    <row r="576" spans="1:36">
      <c r="A576" s="5" t="s">
        <v>8205</v>
      </c>
      <c r="B576" s="5" t="s">
        <v>8638</v>
      </c>
      <c r="C576" s="5">
        <v>697</v>
      </c>
      <c r="D576" s="5">
        <v>404</v>
      </c>
      <c r="E576" s="5">
        <v>29</v>
      </c>
      <c r="F576" s="5">
        <v>2</v>
      </c>
      <c r="G576" s="5">
        <v>0</v>
      </c>
      <c r="H576" s="5">
        <v>0</v>
      </c>
      <c r="I576" s="5">
        <v>1180185</v>
      </c>
      <c r="J576" s="5">
        <v>997715</v>
      </c>
      <c r="K576" s="5">
        <v>210963</v>
      </c>
      <c r="L576" s="5">
        <v>31087</v>
      </c>
      <c r="M576" s="5">
        <v>0</v>
      </c>
      <c r="N576" s="5">
        <v>0</v>
      </c>
      <c r="O576" s="5">
        <v>600</v>
      </c>
      <c r="P576" s="5">
        <v>19361</v>
      </c>
      <c r="Q576" s="5">
        <v>1141555</v>
      </c>
      <c r="R576" s="5">
        <v>1139633</v>
      </c>
      <c r="S576" s="5">
        <v>52.72</v>
      </c>
      <c r="T576" s="5">
        <v>52.79</v>
      </c>
      <c r="U576" s="5">
        <v>2535</v>
      </c>
      <c r="V576" s="5">
        <v>2535</v>
      </c>
      <c r="W576" s="5">
        <v>1461</v>
      </c>
      <c r="X576" s="5">
        <v>1461</v>
      </c>
      <c r="Y576" s="5">
        <v>137</v>
      </c>
      <c r="Z576" s="5">
        <v>137</v>
      </c>
      <c r="AA576" s="5">
        <v>288</v>
      </c>
      <c r="AB576" s="5">
        <v>287</v>
      </c>
      <c r="AC576" s="5">
        <v>0</v>
      </c>
      <c r="AD576" s="5" t="s">
        <v>172</v>
      </c>
      <c r="AE576" s="5"/>
      <c r="AF576" s="5"/>
      <c r="AG576" s="5"/>
      <c r="AH576" s="5"/>
      <c r="AI576" s="5"/>
      <c r="AJ576" s="5"/>
    </row>
    <row r="577" spans="1:36">
      <c r="A577" s="5" t="s">
        <v>8206</v>
      </c>
      <c r="B577" s="5" t="s">
        <v>8639</v>
      </c>
      <c r="C577" s="5">
        <v>485</v>
      </c>
      <c r="D577" s="5">
        <v>328</v>
      </c>
      <c r="E577" s="5">
        <v>55</v>
      </c>
      <c r="F577" s="5">
        <v>13</v>
      </c>
      <c r="G577" s="5">
        <v>0</v>
      </c>
      <c r="H577" s="5">
        <v>0</v>
      </c>
      <c r="I577" s="5">
        <v>1159242</v>
      </c>
      <c r="J577" s="5">
        <v>1057836</v>
      </c>
      <c r="K577" s="5">
        <v>430966</v>
      </c>
      <c r="L577" s="5">
        <v>158594</v>
      </c>
      <c r="M577" s="5">
        <v>0</v>
      </c>
      <c r="N577" s="5">
        <v>0</v>
      </c>
      <c r="O577" s="5">
        <v>444</v>
      </c>
      <c r="P577" s="5">
        <v>19945</v>
      </c>
      <c r="Q577" s="5">
        <v>1142723</v>
      </c>
      <c r="R577" s="5">
        <v>1139633</v>
      </c>
      <c r="S577" s="5">
        <v>52.73</v>
      </c>
      <c r="T577" s="5">
        <v>52.79</v>
      </c>
      <c r="U577" s="5">
        <v>3819</v>
      </c>
      <c r="V577" s="5">
        <v>3819</v>
      </c>
      <c r="W577" s="5">
        <v>2033</v>
      </c>
      <c r="X577" s="5">
        <v>2039</v>
      </c>
      <c r="Y577" s="5">
        <v>88</v>
      </c>
      <c r="Z577" s="5">
        <v>88</v>
      </c>
      <c r="AA577" s="5">
        <v>192</v>
      </c>
      <c r="AB577" s="5">
        <v>191</v>
      </c>
      <c r="AC577" s="5">
        <v>0</v>
      </c>
      <c r="AD577" s="5" t="s">
        <v>172</v>
      </c>
      <c r="AE577" s="5"/>
      <c r="AF577" s="5"/>
      <c r="AG577" s="5"/>
      <c r="AH577" s="5"/>
      <c r="AI577" s="5"/>
      <c r="AJ577" s="5"/>
    </row>
    <row r="578" spans="1:36">
      <c r="A578" s="5" t="s">
        <v>8207</v>
      </c>
      <c r="B578" s="5" t="s">
        <v>8640</v>
      </c>
      <c r="C578" s="5">
        <v>985</v>
      </c>
      <c r="D578" s="5">
        <v>430</v>
      </c>
      <c r="E578" s="5">
        <v>9</v>
      </c>
      <c r="F578" s="5">
        <v>0</v>
      </c>
      <c r="G578" s="5">
        <v>0</v>
      </c>
      <c r="H578" s="5">
        <v>0</v>
      </c>
      <c r="I578" s="5">
        <v>1200858</v>
      </c>
      <c r="J578" s="5">
        <v>873953</v>
      </c>
      <c r="K578" s="5">
        <v>57027</v>
      </c>
      <c r="L578" s="5">
        <v>0</v>
      </c>
      <c r="M578" s="5">
        <v>0</v>
      </c>
      <c r="N578" s="5">
        <v>0</v>
      </c>
      <c r="O578" s="5">
        <v>768</v>
      </c>
      <c r="P578" s="5">
        <v>9419</v>
      </c>
      <c r="Q578" s="5">
        <v>1117010</v>
      </c>
      <c r="R578" s="5">
        <v>1139633</v>
      </c>
      <c r="S578" s="5">
        <v>52.47</v>
      </c>
      <c r="T578" s="5">
        <v>52.79</v>
      </c>
      <c r="U578" s="5">
        <v>1778</v>
      </c>
      <c r="V578" s="5">
        <v>1741</v>
      </c>
      <c r="W578" s="5">
        <v>1099</v>
      </c>
      <c r="X578" s="5">
        <v>1055</v>
      </c>
      <c r="Y578" s="5">
        <v>198</v>
      </c>
      <c r="Z578" s="5">
        <v>205</v>
      </c>
      <c r="AA578" s="5">
        <v>396</v>
      </c>
      <c r="AB578" s="5">
        <v>412</v>
      </c>
      <c r="AC578" s="5">
        <v>0</v>
      </c>
      <c r="AD578" s="5" t="s">
        <v>172</v>
      </c>
      <c r="AE578" s="5"/>
      <c r="AF578" s="5"/>
      <c r="AG578" s="5"/>
      <c r="AH578" s="5"/>
      <c r="AI578" s="5"/>
      <c r="AJ578" s="5"/>
    </row>
    <row r="579" spans="1:36">
      <c r="A579" s="5" t="s">
        <v>8208</v>
      </c>
      <c r="B579" s="5" t="s">
        <v>8641</v>
      </c>
      <c r="C579" s="5">
        <v>617</v>
      </c>
      <c r="D579" s="5">
        <v>389</v>
      </c>
      <c r="E579" s="5">
        <v>29</v>
      </c>
      <c r="F579" s="5">
        <v>3</v>
      </c>
      <c r="G579" s="5">
        <v>0</v>
      </c>
      <c r="H579" s="5">
        <v>0</v>
      </c>
      <c r="I579" s="5">
        <v>1166618</v>
      </c>
      <c r="J579" s="5">
        <v>1019360</v>
      </c>
      <c r="K579" s="5">
        <v>214610</v>
      </c>
      <c r="L579" s="5">
        <v>31892</v>
      </c>
      <c r="M579" s="5">
        <v>0</v>
      </c>
      <c r="N579" s="5">
        <v>0</v>
      </c>
      <c r="O579" s="5">
        <v>548</v>
      </c>
      <c r="P579" s="5">
        <v>11534</v>
      </c>
      <c r="Q579" s="5">
        <v>1138917</v>
      </c>
      <c r="R579" s="5">
        <v>1139633</v>
      </c>
      <c r="S579" s="5">
        <v>52.72</v>
      </c>
      <c r="T579" s="5">
        <v>52.79</v>
      </c>
      <c r="U579" s="5">
        <v>2809</v>
      </c>
      <c r="V579" s="5">
        <v>2809</v>
      </c>
      <c r="W579" s="5">
        <v>1661</v>
      </c>
      <c r="X579" s="5">
        <v>1661</v>
      </c>
      <c r="Y579" s="5">
        <v>125</v>
      </c>
      <c r="Z579" s="5">
        <v>125</v>
      </c>
      <c r="AA579" s="5">
        <v>259</v>
      </c>
      <c r="AB579" s="5">
        <v>259</v>
      </c>
      <c r="AC579" s="5">
        <v>0</v>
      </c>
      <c r="AD579" s="5" t="s">
        <v>172</v>
      </c>
      <c r="AE579" s="5"/>
      <c r="AF579" s="5"/>
      <c r="AG579" s="5"/>
      <c r="AH579" s="5"/>
      <c r="AI579" s="5"/>
      <c r="AJ579" s="5"/>
    </row>
    <row r="580" spans="1:36">
      <c r="A580" s="5" t="s">
        <v>8211</v>
      </c>
      <c r="B580" s="5" t="s">
        <v>7254</v>
      </c>
      <c r="C580" s="5">
        <v>619</v>
      </c>
      <c r="D580" s="5">
        <v>393</v>
      </c>
      <c r="E580" s="5">
        <v>41</v>
      </c>
      <c r="F580" s="5">
        <v>0</v>
      </c>
      <c r="G580" s="5">
        <v>0</v>
      </c>
      <c r="H580" s="5">
        <v>0</v>
      </c>
      <c r="I580" s="5">
        <v>1178039</v>
      </c>
      <c r="J580" s="5">
        <v>1039269</v>
      </c>
      <c r="K580" s="5">
        <v>258461</v>
      </c>
      <c r="L580" s="5">
        <v>0</v>
      </c>
      <c r="M580" s="5">
        <v>0</v>
      </c>
      <c r="N580" s="5">
        <v>0</v>
      </c>
      <c r="O580" s="5">
        <v>538</v>
      </c>
      <c r="P580" s="5">
        <v>9489</v>
      </c>
      <c r="Q580" s="5">
        <v>1145636</v>
      </c>
      <c r="R580" s="5">
        <v>1139633</v>
      </c>
      <c r="S580" s="5">
        <v>52.76</v>
      </c>
      <c r="T580" s="5">
        <v>52.79</v>
      </c>
      <c r="U580" s="5">
        <v>2801</v>
      </c>
      <c r="V580" s="5">
        <v>2833</v>
      </c>
      <c r="W580" s="5">
        <v>1649</v>
      </c>
      <c r="X580" s="5">
        <v>1687</v>
      </c>
      <c r="Y580" s="5">
        <v>125</v>
      </c>
      <c r="Z580" s="5">
        <v>124</v>
      </c>
      <c r="AA580" s="5">
        <v>254</v>
      </c>
      <c r="AB580" s="5">
        <v>251</v>
      </c>
      <c r="AC580" s="5">
        <v>0</v>
      </c>
      <c r="AD580" s="5" t="s">
        <v>172</v>
      </c>
      <c r="AE580" s="5"/>
      <c r="AF580" s="5"/>
      <c r="AG580" s="5"/>
      <c r="AH580" s="5"/>
      <c r="AI580" s="5"/>
      <c r="AJ580" s="5"/>
    </row>
    <row r="581" spans="1:36">
      <c r="A581" s="5" t="s">
        <v>8210</v>
      </c>
      <c r="B581" s="5" t="s">
        <v>8642</v>
      </c>
      <c r="C581" s="5">
        <v>1219</v>
      </c>
      <c r="D581" s="5">
        <v>398</v>
      </c>
      <c r="E581" s="5">
        <v>1</v>
      </c>
      <c r="F581" s="5">
        <v>0</v>
      </c>
      <c r="G581" s="5">
        <v>0</v>
      </c>
      <c r="H581" s="5">
        <v>0</v>
      </c>
      <c r="I581" s="5">
        <v>1143017</v>
      </c>
      <c r="J581" s="5">
        <v>657216</v>
      </c>
      <c r="K581" s="5">
        <v>5129</v>
      </c>
      <c r="L581" s="5">
        <v>0</v>
      </c>
      <c r="M581" s="5">
        <v>0</v>
      </c>
      <c r="N581" s="5">
        <v>0</v>
      </c>
      <c r="O581" s="5">
        <v>884</v>
      </c>
      <c r="P581" s="5">
        <v>5129</v>
      </c>
      <c r="Q581" s="5">
        <v>1011771</v>
      </c>
      <c r="R581" s="5">
        <v>1139633</v>
      </c>
      <c r="S581" s="5">
        <v>52.58</v>
      </c>
      <c r="T581" s="5">
        <v>52.79</v>
      </c>
      <c r="U581" s="5">
        <v>1274</v>
      </c>
      <c r="V581" s="5">
        <v>1127</v>
      </c>
      <c r="W581" s="5">
        <v>868</v>
      </c>
      <c r="X581" s="5">
        <v>733</v>
      </c>
      <c r="Y581" s="5">
        <v>263</v>
      </c>
      <c r="Z581" s="5">
        <v>316</v>
      </c>
      <c r="AA581" s="5">
        <v>507</v>
      </c>
      <c r="AB581" s="5">
        <v>627</v>
      </c>
      <c r="AC581" s="5">
        <v>0</v>
      </c>
      <c r="AD581" s="5" t="s">
        <v>172</v>
      </c>
      <c r="AE581" s="5"/>
      <c r="AF581" s="5"/>
      <c r="AG581" s="5"/>
      <c r="AH581" s="5"/>
      <c r="AI581" s="5"/>
      <c r="AJ581" s="5"/>
    </row>
    <row r="582" spans="1:36">
      <c r="A582" s="5" t="s">
        <v>8212</v>
      </c>
      <c r="B582" s="5" t="s">
        <v>7255</v>
      </c>
      <c r="C582" s="5">
        <v>339</v>
      </c>
      <c r="D582" s="5">
        <v>266</v>
      </c>
      <c r="E582" s="5">
        <v>80</v>
      </c>
      <c r="F582" s="5">
        <v>15</v>
      </c>
      <c r="G582" s="5">
        <v>0</v>
      </c>
      <c r="H582" s="5">
        <v>0</v>
      </c>
      <c r="I582" s="5">
        <v>1161517</v>
      </c>
      <c r="J582" s="5">
        <v>1116057</v>
      </c>
      <c r="K582" s="5">
        <v>637374</v>
      </c>
      <c r="L582" s="5">
        <v>197052</v>
      </c>
      <c r="M582" s="5">
        <v>0</v>
      </c>
      <c r="N582" s="5">
        <v>0</v>
      </c>
      <c r="O582" s="5">
        <v>315</v>
      </c>
      <c r="P582" s="5">
        <v>17830</v>
      </c>
      <c r="Q582" s="5">
        <v>1152209</v>
      </c>
      <c r="R582" s="5">
        <v>1139633</v>
      </c>
      <c r="S582" s="5">
        <v>52.77</v>
      </c>
      <c r="T582" s="5">
        <v>52.79</v>
      </c>
      <c r="U582" s="5">
        <v>5433</v>
      </c>
      <c r="V582" s="5">
        <v>5451</v>
      </c>
      <c r="W582" s="5">
        <v>3144</v>
      </c>
      <c r="X582" s="5">
        <v>3273</v>
      </c>
      <c r="Y582" s="5">
        <v>69</v>
      </c>
      <c r="Z582" s="5">
        <v>68</v>
      </c>
      <c r="AA582" s="5">
        <v>136</v>
      </c>
      <c r="AB582" s="5">
        <v>133</v>
      </c>
      <c r="AC582" s="5">
        <v>0</v>
      </c>
      <c r="AD582" s="5" t="s">
        <v>172</v>
      </c>
      <c r="AE582" s="5"/>
      <c r="AF582" s="5"/>
      <c r="AG582" s="5"/>
      <c r="AH582" s="5"/>
      <c r="AI582" s="5"/>
      <c r="AJ582" s="5"/>
    </row>
    <row r="583" spans="1:36">
      <c r="A583" s="5" t="s">
        <v>8213</v>
      </c>
      <c r="B583" s="5" t="s">
        <v>8643</v>
      </c>
      <c r="C583" s="5">
        <v>64</v>
      </c>
      <c r="D583" s="5">
        <v>54</v>
      </c>
      <c r="E583" s="5">
        <v>36</v>
      </c>
      <c r="F583" s="5">
        <v>27</v>
      </c>
      <c r="G583" s="5">
        <v>17</v>
      </c>
      <c r="H583" s="5">
        <v>7</v>
      </c>
      <c r="I583" s="5">
        <v>1131257</v>
      </c>
      <c r="J583" s="5">
        <v>1125289</v>
      </c>
      <c r="K583" s="5">
        <v>1073529</v>
      </c>
      <c r="L583" s="5">
        <v>1008748</v>
      </c>
      <c r="M583" s="5">
        <v>832147</v>
      </c>
      <c r="N583" s="5">
        <v>504629</v>
      </c>
      <c r="O583" s="5">
        <v>61</v>
      </c>
      <c r="P583" s="5">
        <v>119200</v>
      </c>
      <c r="Q583" s="5">
        <v>1130162</v>
      </c>
      <c r="R583" s="5">
        <v>1139633</v>
      </c>
      <c r="S583" s="5">
        <v>52.75</v>
      </c>
      <c r="T583" s="5">
        <v>52.79</v>
      </c>
      <c r="U583" s="5">
        <v>44192</v>
      </c>
      <c r="V583" s="5">
        <v>44192</v>
      </c>
      <c r="W583" s="5">
        <v>23767</v>
      </c>
      <c r="X583" s="5">
        <v>23767</v>
      </c>
      <c r="Y583" s="5">
        <v>9</v>
      </c>
      <c r="Z583" s="5">
        <v>9</v>
      </c>
      <c r="AA583" s="5">
        <v>18</v>
      </c>
      <c r="AB583" s="5">
        <v>18</v>
      </c>
      <c r="AC583" s="5">
        <v>0</v>
      </c>
      <c r="AD583" s="5" t="s">
        <v>172</v>
      </c>
      <c r="AE583" s="5"/>
      <c r="AF583" s="5"/>
      <c r="AG583" s="5"/>
      <c r="AH583" s="5"/>
      <c r="AI583" s="5"/>
      <c r="AJ583" s="5"/>
    </row>
    <row r="584" spans="1:36">
      <c r="A584" s="5" t="s">
        <v>8214</v>
      </c>
      <c r="B584" s="5" t="s">
        <v>8644</v>
      </c>
      <c r="C584" s="5">
        <v>1453</v>
      </c>
      <c r="D584" s="5">
        <v>413</v>
      </c>
      <c r="E584" s="5">
        <v>2</v>
      </c>
      <c r="F584" s="5">
        <v>0</v>
      </c>
      <c r="G584" s="5">
        <v>0</v>
      </c>
      <c r="H584" s="5">
        <v>0</v>
      </c>
      <c r="I584" s="5">
        <v>1305299</v>
      </c>
      <c r="J584" s="5">
        <v>726782</v>
      </c>
      <c r="K584" s="5">
        <v>12797</v>
      </c>
      <c r="L584" s="5">
        <v>0</v>
      </c>
      <c r="M584" s="5">
        <v>0</v>
      </c>
      <c r="N584" s="5">
        <v>0</v>
      </c>
      <c r="O584" s="5">
        <v>967</v>
      </c>
      <c r="P584" s="5">
        <v>7480</v>
      </c>
      <c r="Q584" s="5">
        <v>1114616</v>
      </c>
      <c r="R584" s="5">
        <v>1139633</v>
      </c>
      <c r="S584" s="5">
        <v>52.17</v>
      </c>
      <c r="T584" s="5">
        <v>52.79</v>
      </c>
      <c r="U584" s="5">
        <v>1319</v>
      </c>
      <c r="V584" s="5">
        <v>1298</v>
      </c>
      <c r="W584" s="5">
        <v>830</v>
      </c>
      <c r="X584" s="5">
        <v>808</v>
      </c>
      <c r="Y584" s="5">
        <v>267</v>
      </c>
      <c r="Z584" s="5">
        <v>276</v>
      </c>
      <c r="AA584" s="5">
        <v>534</v>
      </c>
      <c r="AB584" s="5">
        <v>557</v>
      </c>
      <c r="AC584" s="5">
        <v>0</v>
      </c>
      <c r="AD584" s="5" t="s">
        <v>172</v>
      </c>
      <c r="AE584" s="5"/>
      <c r="AF584" s="5"/>
      <c r="AG584" s="5"/>
      <c r="AH584" s="5"/>
      <c r="AI584" s="5"/>
      <c r="AJ584" s="5"/>
    </row>
    <row r="585" spans="1:36">
      <c r="A585" s="5" t="s">
        <v>8215</v>
      </c>
      <c r="B585" s="5" t="s">
        <v>7258</v>
      </c>
      <c r="C585" s="5">
        <v>371</v>
      </c>
      <c r="D585" s="5">
        <v>276</v>
      </c>
      <c r="E585" s="5">
        <v>70</v>
      </c>
      <c r="F585" s="5">
        <v>15</v>
      </c>
      <c r="G585" s="5">
        <v>0</v>
      </c>
      <c r="H585" s="5">
        <v>0</v>
      </c>
      <c r="I585" s="5">
        <v>1161155</v>
      </c>
      <c r="J585" s="5">
        <v>1097371</v>
      </c>
      <c r="K585" s="5">
        <v>568936</v>
      </c>
      <c r="L585" s="5">
        <v>188444</v>
      </c>
      <c r="M585" s="5">
        <v>0</v>
      </c>
      <c r="N585" s="5">
        <v>0</v>
      </c>
      <c r="O585" s="5">
        <v>353</v>
      </c>
      <c r="P585" s="5">
        <v>21484</v>
      </c>
      <c r="Q585" s="5">
        <v>1154151</v>
      </c>
      <c r="R585" s="5">
        <v>1139633</v>
      </c>
      <c r="S585" s="5">
        <v>52.76</v>
      </c>
      <c r="T585" s="5">
        <v>52.79</v>
      </c>
      <c r="U585" s="5">
        <v>4999</v>
      </c>
      <c r="V585" s="5">
        <v>4999</v>
      </c>
      <c r="W585" s="5">
        <v>2907</v>
      </c>
      <c r="X585" s="5">
        <v>2960</v>
      </c>
      <c r="Y585" s="5">
        <v>72</v>
      </c>
      <c r="Z585" s="5">
        <v>71</v>
      </c>
      <c r="AA585" s="5">
        <v>147</v>
      </c>
      <c r="AB585" s="5">
        <v>143</v>
      </c>
      <c r="AC585" s="5">
        <v>0</v>
      </c>
      <c r="AD585" s="5" t="s">
        <v>172</v>
      </c>
      <c r="AE585" s="5"/>
      <c r="AF585" s="5"/>
      <c r="AG585" s="5"/>
      <c r="AH585" s="5"/>
      <c r="AI585" s="5"/>
      <c r="AJ585" s="5"/>
    </row>
    <row r="586" spans="1:36">
      <c r="A586" s="5" t="s">
        <v>8216</v>
      </c>
      <c r="B586" s="5" t="s">
        <v>7259</v>
      </c>
      <c r="C586" s="5">
        <v>169</v>
      </c>
      <c r="D586" s="5">
        <v>143</v>
      </c>
      <c r="E586" s="5">
        <v>73</v>
      </c>
      <c r="F586" s="5">
        <v>36</v>
      </c>
      <c r="G586" s="5">
        <v>8</v>
      </c>
      <c r="H586" s="5">
        <v>1</v>
      </c>
      <c r="I586" s="5">
        <v>1143933</v>
      </c>
      <c r="J586" s="5">
        <v>1127244</v>
      </c>
      <c r="K586" s="5">
        <v>950990</v>
      </c>
      <c r="L586" s="5">
        <v>700776</v>
      </c>
      <c r="M586" s="5">
        <v>285490</v>
      </c>
      <c r="N586" s="5">
        <v>54306</v>
      </c>
      <c r="O586" s="5">
        <v>160</v>
      </c>
      <c r="P586" s="5">
        <v>54306</v>
      </c>
      <c r="Q586" s="5">
        <v>1140156</v>
      </c>
      <c r="R586" s="5">
        <v>1139633</v>
      </c>
      <c r="S586" s="5">
        <v>52.74</v>
      </c>
      <c r="T586" s="5">
        <v>52.79</v>
      </c>
      <c r="U586" s="5">
        <v>13112</v>
      </c>
      <c r="V586" s="5">
        <v>13112</v>
      </c>
      <c r="W586" s="5">
        <v>6206</v>
      </c>
      <c r="X586" s="5">
        <v>6206</v>
      </c>
      <c r="Y586" s="5">
        <v>25</v>
      </c>
      <c r="Z586" s="5">
        <v>25</v>
      </c>
      <c r="AA586" s="5">
        <v>57</v>
      </c>
      <c r="AB586" s="5">
        <v>57</v>
      </c>
      <c r="AC586" s="5">
        <v>0</v>
      </c>
      <c r="AD586" s="5" t="s">
        <v>172</v>
      </c>
      <c r="AE586" s="5"/>
      <c r="AF586" s="5"/>
      <c r="AG586" s="5"/>
      <c r="AH586" s="5"/>
      <c r="AI586" s="5"/>
      <c r="AJ586" s="5"/>
    </row>
    <row r="587" spans="1:36">
      <c r="A587" s="5" t="s">
        <v>8217</v>
      </c>
      <c r="B587" s="5" t="s">
        <v>7260</v>
      </c>
      <c r="C587" s="5">
        <v>227</v>
      </c>
      <c r="D587" s="5">
        <v>189</v>
      </c>
      <c r="E587" s="5">
        <v>78</v>
      </c>
      <c r="F587" s="5">
        <v>26</v>
      </c>
      <c r="G587" s="5">
        <v>3</v>
      </c>
      <c r="H587" s="5">
        <v>1</v>
      </c>
      <c r="I587" s="5">
        <v>1149904</v>
      </c>
      <c r="J587" s="5">
        <v>1126919</v>
      </c>
      <c r="K587" s="5">
        <v>830084</v>
      </c>
      <c r="L587" s="5">
        <v>444317</v>
      </c>
      <c r="M587" s="5">
        <v>111526</v>
      </c>
      <c r="N587" s="5">
        <v>58153</v>
      </c>
      <c r="O587" s="5">
        <v>213</v>
      </c>
      <c r="P587" s="5">
        <v>58153</v>
      </c>
      <c r="Q587" s="5">
        <v>1144058</v>
      </c>
      <c r="R587" s="5">
        <v>1139633</v>
      </c>
      <c r="S587" s="5">
        <v>52.75</v>
      </c>
      <c r="T587" s="5">
        <v>52.79</v>
      </c>
      <c r="U587" s="5">
        <v>8882</v>
      </c>
      <c r="V587" s="5">
        <v>8882</v>
      </c>
      <c r="W587" s="5">
        <v>4496</v>
      </c>
      <c r="X587" s="5">
        <v>4496</v>
      </c>
      <c r="Y587" s="5">
        <v>40</v>
      </c>
      <c r="Z587" s="5">
        <v>40</v>
      </c>
      <c r="AA587" s="5">
        <v>84</v>
      </c>
      <c r="AB587" s="5">
        <v>84</v>
      </c>
      <c r="AC587" s="5">
        <v>0</v>
      </c>
      <c r="AD587" s="5" t="s">
        <v>172</v>
      </c>
      <c r="AE587" s="5"/>
      <c r="AF587" s="5"/>
      <c r="AG587" s="5"/>
      <c r="AH587" s="5"/>
      <c r="AI587" s="5"/>
      <c r="AJ587" s="5"/>
    </row>
    <row r="588" spans="1:36">
      <c r="A588" s="5" t="s">
        <v>8228</v>
      </c>
      <c r="B588" s="5" t="s">
        <v>7271</v>
      </c>
      <c r="C588" s="5">
        <v>299</v>
      </c>
      <c r="D588" s="5">
        <v>235</v>
      </c>
      <c r="E588" s="5">
        <v>87</v>
      </c>
      <c r="F588" s="5">
        <v>17</v>
      </c>
      <c r="G588" s="5">
        <v>0</v>
      </c>
      <c r="H588" s="5">
        <v>0</v>
      </c>
      <c r="I588" s="5">
        <v>1154807</v>
      </c>
      <c r="J588" s="5">
        <v>1112707</v>
      </c>
      <c r="K588" s="5">
        <v>722435</v>
      </c>
      <c r="L588" s="5">
        <v>228950</v>
      </c>
      <c r="M588" s="5">
        <v>0</v>
      </c>
      <c r="N588" s="5">
        <v>0</v>
      </c>
      <c r="O588" s="5">
        <v>280</v>
      </c>
      <c r="P588" s="5">
        <v>19177</v>
      </c>
      <c r="Q588" s="5">
        <v>1147395</v>
      </c>
      <c r="R588" s="5">
        <v>1139633</v>
      </c>
      <c r="S588" s="5">
        <v>52.74</v>
      </c>
      <c r="T588" s="5">
        <v>52.79</v>
      </c>
      <c r="U588" s="5">
        <v>6199</v>
      </c>
      <c r="V588" s="5">
        <v>6199</v>
      </c>
      <c r="W588" s="5">
        <v>3723</v>
      </c>
      <c r="X588" s="5">
        <v>3828</v>
      </c>
      <c r="Y588" s="5">
        <v>60</v>
      </c>
      <c r="Z588" s="5">
        <v>60</v>
      </c>
      <c r="AA588" s="5">
        <v>120</v>
      </c>
      <c r="AB588" s="5">
        <v>118</v>
      </c>
      <c r="AC588" s="5">
        <v>0</v>
      </c>
      <c r="AD588" s="5" t="s">
        <v>172</v>
      </c>
      <c r="AE588" s="5"/>
      <c r="AF588" s="5"/>
      <c r="AG588" s="5"/>
      <c r="AH588" s="5"/>
      <c r="AI588" s="5"/>
      <c r="AJ588" s="5"/>
    </row>
    <row r="589" spans="1:36">
      <c r="A589" s="5" t="s">
        <v>8218</v>
      </c>
      <c r="B589" s="5" t="s">
        <v>7261</v>
      </c>
      <c r="C589" s="5">
        <v>337</v>
      </c>
      <c r="D589" s="5">
        <v>250</v>
      </c>
      <c r="E589" s="5">
        <v>86</v>
      </c>
      <c r="F589" s="5">
        <v>14</v>
      </c>
      <c r="G589" s="5">
        <v>0</v>
      </c>
      <c r="H589" s="5">
        <v>0</v>
      </c>
      <c r="I589" s="5">
        <v>1161410</v>
      </c>
      <c r="J589" s="5">
        <v>1104168</v>
      </c>
      <c r="K589" s="5">
        <v>666554</v>
      </c>
      <c r="L589" s="5">
        <v>185603</v>
      </c>
      <c r="M589" s="5">
        <v>0</v>
      </c>
      <c r="N589" s="5">
        <v>0</v>
      </c>
      <c r="O589" s="5">
        <v>316</v>
      </c>
      <c r="P589" s="5">
        <v>17464</v>
      </c>
      <c r="Q589" s="5">
        <v>1152993</v>
      </c>
      <c r="R589" s="5">
        <v>1139633</v>
      </c>
      <c r="S589" s="5">
        <v>52.78</v>
      </c>
      <c r="T589" s="5">
        <v>52.79</v>
      </c>
      <c r="U589" s="5">
        <v>5520</v>
      </c>
      <c r="V589" s="5">
        <v>5573</v>
      </c>
      <c r="W589" s="5">
        <v>3576</v>
      </c>
      <c r="X589" s="5">
        <v>3657</v>
      </c>
      <c r="Y589" s="5">
        <v>69</v>
      </c>
      <c r="Z589" s="5">
        <v>68</v>
      </c>
      <c r="AA589" s="5">
        <v>133</v>
      </c>
      <c r="AB589" s="5">
        <v>130</v>
      </c>
      <c r="AC589" s="5">
        <v>0</v>
      </c>
      <c r="AD589" s="5" t="s">
        <v>172</v>
      </c>
      <c r="AE589" s="5"/>
      <c r="AF589" s="5"/>
      <c r="AG589" s="5"/>
      <c r="AH589" s="5"/>
      <c r="AI589" s="5"/>
      <c r="AJ589" s="5"/>
    </row>
    <row r="590" spans="1:36">
      <c r="A590" s="5" t="s">
        <v>8219</v>
      </c>
      <c r="B590" s="5" t="s">
        <v>7262</v>
      </c>
      <c r="C590" s="5">
        <v>677</v>
      </c>
      <c r="D590" s="5">
        <v>397</v>
      </c>
      <c r="E590" s="5">
        <v>28</v>
      </c>
      <c r="F590" s="5">
        <v>1</v>
      </c>
      <c r="G590" s="5">
        <v>0</v>
      </c>
      <c r="H590" s="5">
        <v>0</v>
      </c>
      <c r="I590" s="5">
        <v>1169953</v>
      </c>
      <c r="J590" s="5">
        <v>996024</v>
      </c>
      <c r="K590" s="5">
        <v>184899</v>
      </c>
      <c r="L590" s="5">
        <v>10389</v>
      </c>
      <c r="M590" s="5">
        <v>0</v>
      </c>
      <c r="N590" s="5">
        <v>0</v>
      </c>
      <c r="O590" s="5">
        <v>578</v>
      </c>
      <c r="P590" s="5">
        <v>10389</v>
      </c>
      <c r="Q590" s="5">
        <v>1129949</v>
      </c>
      <c r="R590" s="5">
        <v>1139633</v>
      </c>
      <c r="S590" s="5">
        <v>52.77</v>
      </c>
      <c r="T590" s="5">
        <v>52.79</v>
      </c>
      <c r="U590" s="5">
        <v>2651</v>
      </c>
      <c r="V590" s="5">
        <v>2624</v>
      </c>
      <c r="W590" s="5">
        <v>1536</v>
      </c>
      <c r="X590" s="5">
        <v>1504</v>
      </c>
      <c r="Y590" s="5">
        <v>136</v>
      </c>
      <c r="Z590" s="5">
        <v>138</v>
      </c>
      <c r="AA590" s="5">
        <v>279</v>
      </c>
      <c r="AB590" s="5">
        <v>284</v>
      </c>
      <c r="AC590" s="5">
        <v>0</v>
      </c>
      <c r="AD590" s="5" t="s">
        <v>172</v>
      </c>
      <c r="AE590" s="5"/>
      <c r="AF590" s="5"/>
      <c r="AG590" s="5"/>
      <c r="AH590" s="5"/>
      <c r="AI590" s="5"/>
      <c r="AJ590" s="5"/>
    </row>
    <row r="591" spans="1:36">
      <c r="A591" s="5" t="s">
        <v>8220</v>
      </c>
      <c r="B591" s="5" t="s">
        <v>8645</v>
      </c>
      <c r="C591" s="5">
        <v>953</v>
      </c>
      <c r="D591" s="5">
        <v>450</v>
      </c>
      <c r="E591" s="5">
        <v>7</v>
      </c>
      <c r="F591" s="5">
        <v>0</v>
      </c>
      <c r="G591" s="5">
        <v>0</v>
      </c>
      <c r="H591" s="5">
        <v>0</v>
      </c>
      <c r="I591" s="5">
        <v>1181354</v>
      </c>
      <c r="J591" s="5">
        <v>879824</v>
      </c>
      <c r="K591" s="5">
        <v>45325</v>
      </c>
      <c r="L591" s="5">
        <v>0</v>
      </c>
      <c r="M591" s="5">
        <v>0</v>
      </c>
      <c r="N591" s="5">
        <v>0</v>
      </c>
      <c r="O591" s="5">
        <v>766</v>
      </c>
      <c r="P591" s="5">
        <v>8069</v>
      </c>
      <c r="Q591" s="5">
        <v>1107536</v>
      </c>
      <c r="R591" s="5">
        <v>1139633</v>
      </c>
      <c r="S591" s="5">
        <v>52.67</v>
      </c>
      <c r="T591" s="5">
        <v>52.79</v>
      </c>
      <c r="U591" s="5">
        <v>1749</v>
      </c>
      <c r="V591" s="5">
        <v>1724</v>
      </c>
      <c r="W591" s="5">
        <v>1109</v>
      </c>
      <c r="X591" s="5">
        <v>1056</v>
      </c>
      <c r="Y591" s="5">
        <v>206</v>
      </c>
      <c r="Z591" s="5">
        <v>216</v>
      </c>
      <c r="AA591" s="5">
        <v>404</v>
      </c>
      <c r="AB591" s="5">
        <v>426</v>
      </c>
      <c r="AC591" s="5">
        <v>0</v>
      </c>
      <c r="AD591" s="5" t="s">
        <v>172</v>
      </c>
      <c r="AE591" s="5"/>
      <c r="AF591" s="5"/>
      <c r="AG591" s="5"/>
      <c r="AH591" s="5"/>
      <c r="AI591" s="5"/>
      <c r="AJ591" s="5"/>
    </row>
    <row r="592" spans="1:36">
      <c r="A592" s="5" t="s">
        <v>8221</v>
      </c>
      <c r="B592" s="5" t="s">
        <v>7264</v>
      </c>
      <c r="C592" s="5">
        <v>426</v>
      </c>
      <c r="D592" s="5">
        <v>2</v>
      </c>
      <c r="E592" s="5">
        <v>0</v>
      </c>
      <c r="F592" s="5">
        <v>0</v>
      </c>
      <c r="G592" s="5">
        <v>0</v>
      </c>
      <c r="H592" s="5">
        <v>0</v>
      </c>
      <c r="I592" s="5">
        <v>170325</v>
      </c>
      <c r="J592" s="5">
        <v>4522</v>
      </c>
      <c r="K592" s="5">
        <v>0</v>
      </c>
      <c r="L592" s="5">
        <v>0</v>
      </c>
      <c r="M592" s="5">
        <v>0</v>
      </c>
      <c r="N592" s="5">
        <v>0</v>
      </c>
      <c r="O592" s="5">
        <v>50</v>
      </c>
      <c r="P592" s="5">
        <v>3348</v>
      </c>
      <c r="Q592" s="5">
        <v>32808</v>
      </c>
      <c r="R592" s="5">
        <v>1139633</v>
      </c>
      <c r="S592" s="5">
        <v>51.72</v>
      </c>
      <c r="T592" s="5">
        <v>52.79</v>
      </c>
      <c r="U592" s="5">
        <v>578</v>
      </c>
      <c r="V592" s="5" t="s">
        <v>172</v>
      </c>
      <c r="W592" s="5">
        <v>528</v>
      </c>
      <c r="X592" s="5" t="s">
        <v>172</v>
      </c>
      <c r="Y592" s="5">
        <v>20</v>
      </c>
      <c r="Z592" s="5" t="s">
        <v>172</v>
      </c>
      <c r="AA592" s="5">
        <v>35</v>
      </c>
      <c r="AB592" s="5" t="s">
        <v>172</v>
      </c>
      <c r="AC592" s="5">
        <v>0</v>
      </c>
      <c r="AD592" s="5" t="s">
        <v>172</v>
      </c>
      <c r="AE592" s="5"/>
      <c r="AF592" s="5"/>
      <c r="AG592" s="5"/>
      <c r="AH592" s="5"/>
      <c r="AI592" s="5"/>
      <c r="AJ592" s="5"/>
    </row>
    <row r="593" spans="1:36">
      <c r="A593" s="5" t="s">
        <v>8222</v>
      </c>
      <c r="B593" s="5" t="s">
        <v>7265</v>
      </c>
      <c r="C593" s="5">
        <v>233</v>
      </c>
      <c r="D593" s="5">
        <v>1</v>
      </c>
      <c r="E593" s="5">
        <v>0</v>
      </c>
      <c r="F593" s="5">
        <v>0</v>
      </c>
      <c r="G593" s="5">
        <v>0</v>
      </c>
      <c r="H593" s="5">
        <v>0</v>
      </c>
      <c r="I593" s="5">
        <v>89198</v>
      </c>
      <c r="J593" s="5">
        <v>1110</v>
      </c>
      <c r="K593" s="5">
        <v>0</v>
      </c>
      <c r="L593" s="5">
        <v>0</v>
      </c>
      <c r="M593" s="5">
        <v>0</v>
      </c>
      <c r="N593" s="5">
        <v>0</v>
      </c>
      <c r="O593" s="5">
        <v>24</v>
      </c>
      <c r="P593" s="5">
        <v>1110</v>
      </c>
      <c r="Q593" s="5">
        <v>14071</v>
      </c>
      <c r="R593" s="5">
        <v>1139633</v>
      </c>
      <c r="S593" s="5">
        <v>53.22</v>
      </c>
      <c r="T593" s="5">
        <v>52.79</v>
      </c>
      <c r="U593" s="5">
        <v>561</v>
      </c>
      <c r="V593" s="5" t="s">
        <v>172</v>
      </c>
      <c r="W593" s="5">
        <v>516</v>
      </c>
      <c r="X593" s="5" t="s">
        <v>172</v>
      </c>
      <c r="Y593" s="5">
        <v>11</v>
      </c>
      <c r="Z593" s="5" t="s">
        <v>172</v>
      </c>
      <c r="AA593" s="5">
        <v>18</v>
      </c>
      <c r="AB593" s="5" t="s">
        <v>172</v>
      </c>
      <c r="AC593" s="5">
        <v>0</v>
      </c>
      <c r="AD593" s="5" t="s">
        <v>172</v>
      </c>
      <c r="AE593" s="5"/>
      <c r="AF593" s="5"/>
      <c r="AG593" s="5"/>
      <c r="AH593" s="5"/>
      <c r="AI593" s="5"/>
      <c r="AJ593" s="5"/>
    </row>
    <row r="594" spans="1:36">
      <c r="A594" s="5" t="s">
        <v>8223</v>
      </c>
      <c r="B594" s="5" t="s">
        <v>7266</v>
      </c>
      <c r="C594" s="5">
        <v>268</v>
      </c>
      <c r="D594" s="5">
        <v>218</v>
      </c>
      <c r="E594" s="5">
        <v>84</v>
      </c>
      <c r="F594" s="5">
        <v>23</v>
      </c>
      <c r="G594" s="5">
        <v>0</v>
      </c>
      <c r="H594" s="5">
        <v>0</v>
      </c>
      <c r="I594" s="5">
        <v>1153730</v>
      </c>
      <c r="J594" s="5">
        <v>1119969</v>
      </c>
      <c r="K594" s="5">
        <v>768189</v>
      </c>
      <c r="L594" s="5">
        <v>334410</v>
      </c>
      <c r="M594" s="5">
        <v>0</v>
      </c>
      <c r="N594" s="5">
        <v>0</v>
      </c>
      <c r="O594" s="5">
        <v>255</v>
      </c>
      <c r="P594" s="5">
        <v>24006</v>
      </c>
      <c r="Q594" s="5">
        <v>1148675</v>
      </c>
      <c r="R594" s="5">
        <v>1139633</v>
      </c>
      <c r="S594" s="5">
        <v>52.74</v>
      </c>
      <c r="T594" s="5">
        <v>52.79</v>
      </c>
      <c r="U594" s="5">
        <v>7036</v>
      </c>
      <c r="V594" s="5">
        <v>7070</v>
      </c>
      <c r="W594" s="5">
        <v>4173</v>
      </c>
      <c r="X594" s="5">
        <v>4180</v>
      </c>
      <c r="Y594" s="5">
        <v>52</v>
      </c>
      <c r="Z594" s="5">
        <v>51</v>
      </c>
      <c r="AA594" s="5">
        <v>105</v>
      </c>
      <c r="AB594" s="5">
        <v>103</v>
      </c>
      <c r="AC594" s="5">
        <v>0</v>
      </c>
      <c r="AD594" s="5" t="s">
        <v>172</v>
      </c>
      <c r="AE594" s="5"/>
      <c r="AF594" s="5"/>
      <c r="AG594" s="5"/>
      <c r="AH594" s="5"/>
      <c r="AI594" s="5"/>
      <c r="AJ594" s="5"/>
    </row>
    <row r="595" spans="1:36">
      <c r="A595" s="5" t="s">
        <v>8224</v>
      </c>
      <c r="B595" s="5" t="s">
        <v>7267</v>
      </c>
      <c r="C595" s="5">
        <v>202</v>
      </c>
      <c r="D595" s="5">
        <v>168</v>
      </c>
      <c r="E595" s="5">
        <v>75</v>
      </c>
      <c r="F595" s="5">
        <v>39</v>
      </c>
      <c r="G595" s="5">
        <v>5</v>
      </c>
      <c r="H595" s="5">
        <v>0</v>
      </c>
      <c r="I595" s="5">
        <v>1148940</v>
      </c>
      <c r="J595" s="5">
        <v>1125182</v>
      </c>
      <c r="K595" s="5">
        <v>868658</v>
      </c>
      <c r="L595" s="5">
        <v>617301</v>
      </c>
      <c r="M595" s="5">
        <v>147284</v>
      </c>
      <c r="N595" s="5">
        <v>0</v>
      </c>
      <c r="O595" s="5">
        <v>194</v>
      </c>
      <c r="P595" s="5">
        <v>37978</v>
      </c>
      <c r="Q595" s="5">
        <v>1145686</v>
      </c>
      <c r="R595" s="5">
        <v>1139633</v>
      </c>
      <c r="S595" s="5">
        <v>52.72</v>
      </c>
      <c r="T595" s="5">
        <v>52.79</v>
      </c>
      <c r="U595" s="5">
        <v>10549</v>
      </c>
      <c r="V595" s="5">
        <v>10549</v>
      </c>
      <c r="W595" s="5">
        <v>5053</v>
      </c>
      <c r="X595" s="5">
        <v>5093</v>
      </c>
      <c r="Y595" s="5">
        <v>35</v>
      </c>
      <c r="Z595" s="5">
        <v>35</v>
      </c>
      <c r="AA595" s="5">
        <v>74</v>
      </c>
      <c r="AB595" s="5">
        <v>73</v>
      </c>
      <c r="AC595" s="5">
        <v>0</v>
      </c>
      <c r="AD595" s="5" t="s">
        <v>172</v>
      </c>
      <c r="AE595" s="5"/>
      <c r="AF595" s="5"/>
      <c r="AG595" s="5"/>
      <c r="AH595" s="5"/>
      <c r="AI595" s="5"/>
      <c r="AJ595" s="5"/>
    </row>
    <row r="596" spans="1:36">
      <c r="A596" s="5" t="s">
        <v>8225</v>
      </c>
      <c r="B596" s="5" t="s">
        <v>7268</v>
      </c>
      <c r="C596" s="5">
        <v>458</v>
      </c>
      <c r="D596" s="5">
        <v>314</v>
      </c>
      <c r="E596" s="5">
        <v>58</v>
      </c>
      <c r="F596" s="5">
        <v>14</v>
      </c>
      <c r="G596" s="5">
        <v>0</v>
      </c>
      <c r="H596" s="5">
        <v>0</v>
      </c>
      <c r="I596" s="5">
        <v>1173944</v>
      </c>
      <c r="J596" s="5">
        <v>1084773</v>
      </c>
      <c r="K596" s="5">
        <v>470886</v>
      </c>
      <c r="L596" s="5">
        <v>172194</v>
      </c>
      <c r="M596" s="5">
        <v>0</v>
      </c>
      <c r="N596" s="5">
        <v>0</v>
      </c>
      <c r="O596" s="5">
        <v>405</v>
      </c>
      <c r="P596" s="5">
        <v>14419</v>
      </c>
      <c r="Q596" s="5">
        <v>1152947</v>
      </c>
      <c r="R596" s="5">
        <v>1139633</v>
      </c>
      <c r="S596" s="5">
        <v>52.72</v>
      </c>
      <c r="T596" s="5">
        <v>52.79</v>
      </c>
      <c r="U596" s="5">
        <v>3955</v>
      </c>
      <c r="V596" s="5">
        <v>4006</v>
      </c>
      <c r="W596" s="5">
        <v>2381</v>
      </c>
      <c r="X596" s="5">
        <v>2442</v>
      </c>
      <c r="Y596" s="5">
        <v>82</v>
      </c>
      <c r="Z596" s="5">
        <v>80</v>
      </c>
      <c r="AA596" s="5">
        <v>175</v>
      </c>
      <c r="AB596" s="5">
        <v>171</v>
      </c>
      <c r="AC596" s="5">
        <v>0</v>
      </c>
      <c r="AD596" s="5" t="s">
        <v>172</v>
      </c>
      <c r="AE596" s="5"/>
      <c r="AF596" s="5"/>
      <c r="AG596" s="5"/>
      <c r="AH596" s="5"/>
      <c r="AI596" s="5"/>
      <c r="AJ596" s="5"/>
    </row>
    <row r="597" spans="1:36">
      <c r="A597" s="5" t="s">
        <v>8226</v>
      </c>
      <c r="B597" s="5" t="s">
        <v>7269</v>
      </c>
      <c r="C597" s="5">
        <v>342</v>
      </c>
      <c r="D597" s="5">
        <v>274</v>
      </c>
      <c r="E597" s="5">
        <v>68</v>
      </c>
      <c r="F597" s="5">
        <v>19</v>
      </c>
      <c r="G597" s="5">
        <v>0</v>
      </c>
      <c r="H597" s="5">
        <v>0</v>
      </c>
      <c r="I597" s="5">
        <v>1161280</v>
      </c>
      <c r="J597" s="5">
        <v>1118828</v>
      </c>
      <c r="K597" s="5">
        <v>574351</v>
      </c>
      <c r="L597" s="5">
        <v>248577</v>
      </c>
      <c r="M597" s="5">
        <v>0</v>
      </c>
      <c r="N597" s="5">
        <v>0</v>
      </c>
      <c r="O597" s="5">
        <v>317</v>
      </c>
      <c r="P597" s="5">
        <v>24471</v>
      </c>
      <c r="Q597" s="5">
        <v>1151402</v>
      </c>
      <c r="R597" s="5">
        <v>1139633</v>
      </c>
      <c r="S597" s="5">
        <v>52.77</v>
      </c>
      <c r="T597" s="5">
        <v>52.79</v>
      </c>
      <c r="U597" s="5">
        <v>4938</v>
      </c>
      <c r="V597" s="5">
        <v>5007</v>
      </c>
      <c r="W597" s="5">
        <v>3118</v>
      </c>
      <c r="X597" s="5">
        <v>3196</v>
      </c>
      <c r="Y597" s="5">
        <v>69</v>
      </c>
      <c r="Z597" s="5">
        <v>68</v>
      </c>
      <c r="AA597" s="5">
        <v>141</v>
      </c>
      <c r="AB597" s="5">
        <v>138</v>
      </c>
      <c r="AC597" s="5">
        <v>0</v>
      </c>
      <c r="AD597" s="5" t="s">
        <v>172</v>
      </c>
      <c r="AE597" s="5"/>
      <c r="AF597" s="5"/>
      <c r="AG597" s="5"/>
      <c r="AH597" s="5"/>
      <c r="AI597" s="5"/>
      <c r="AJ597" s="5"/>
    </row>
    <row r="598" spans="1:36">
      <c r="A598" s="5" t="s">
        <v>8227</v>
      </c>
      <c r="B598" s="5" t="s">
        <v>8646</v>
      </c>
      <c r="C598" s="5">
        <v>1510</v>
      </c>
      <c r="D598" s="5">
        <v>283</v>
      </c>
      <c r="E598" s="5">
        <v>0</v>
      </c>
      <c r="F598" s="5">
        <v>0</v>
      </c>
      <c r="G598" s="5">
        <v>0</v>
      </c>
      <c r="H598" s="5">
        <v>0</v>
      </c>
      <c r="I598" s="5">
        <v>1088686</v>
      </c>
      <c r="J598" s="5">
        <v>408530</v>
      </c>
      <c r="K598" s="5">
        <v>0</v>
      </c>
      <c r="L598" s="5">
        <v>0</v>
      </c>
      <c r="M598" s="5">
        <v>0</v>
      </c>
      <c r="N598" s="5">
        <v>0</v>
      </c>
      <c r="O598" s="5">
        <v>954</v>
      </c>
      <c r="P598" s="5">
        <v>4079</v>
      </c>
      <c r="Q598" s="5">
        <v>873213</v>
      </c>
      <c r="R598" s="5">
        <v>1139633</v>
      </c>
      <c r="S598" s="5">
        <v>52.72</v>
      </c>
      <c r="T598" s="5">
        <v>52.79</v>
      </c>
      <c r="U598" s="5">
        <v>955</v>
      </c>
      <c r="V598" s="5">
        <v>786</v>
      </c>
      <c r="W598" s="5">
        <v>691</v>
      </c>
      <c r="X598" s="5">
        <v>515</v>
      </c>
      <c r="Y598" s="5">
        <v>312</v>
      </c>
      <c r="Z598" s="5">
        <v>467</v>
      </c>
      <c r="AA598" s="5">
        <v>582</v>
      </c>
      <c r="AB598" s="5">
        <v>918</v>
      </c>
      <c r="AC598" s="5">
        <v>0</v>
      </c>
      <c r="AD598" s="5" t="s">
        <v>172</v>
      </c>
      <c r="AE598" s="5"/>
      <c r="AF598" s="5"/>
      <c r="AG598" s="5"/>
      <c r="AH598" s="5"/>
      <c r="AI598" s="5"/>
      <c r="AJ598" s="5"/>
    </row>
    <row r="599" spans="1:36">
      <c r="A599" s="5" t="s">
        <v>8230</v>
      </c>
      <c r="B599" s="5" t="s">
        <v>7273</v>
      </c>
      <c r="C599" s="5">
        <v>571</v>
      </c>
      <c r="D599" s="5">
        <v>385</v>
      </c>
      <c r="E599" s="5">
        <v>44</v>
      </c>
      <c r="F599" s="5">
        <v>4</v>
      </c>
      <c r="G599" s="5">
        <v>0</v>
      </c>
      <c r="H599" s="5">
        <v>0</v>
      </c>
      <c r="I599" s="5">
        <v>1173312</v>
      </c>
      <c r="J599" s="5">
        <v>1058730</v>
      </c>
      <c r="K599" s="5">
        <v>281391</v>
      </c>
      <c r="L599" s="5">
        <v>42955</v>
      </c>
      <c r="M599" s="5">
        <v>0</v>
      </c>
      <c r="N599" s="5">
        <v>0</v>
      </c>
      <c r="O599" s="5">
        <v>506</v>
      </c>
      <c r="P599" s="5">
        <v>12355</v>
      </c>
      <c r="Q599" s="5">
        <v>1147308</v>
      </c>
      <c r="R599" s="5">
        <v>1139633</v>
      </c>
      <c r="S599" s="5">
        <v>52.77</v>
      </c>
      <c r="T599" s="5">
        <v>52.79</v>
      </c>
      <c r="U599" s="5">
        <v>3101</v>
      </c>
      <c r="V599" s="5">
        <v>3109</v>
      </c>
      <c r="W599" s="5">
        <v>1792</v>
      </c>
      <c r="X599" s="5">
        <v>1824</v>
      </c>
      <c r="Y599" s="5">
        <v>122</v>
      </c>
      <c r="Z599" s="5">
        <v>121</v>
      </c>
      <c r="AA599" s="5">
        <v>239</v>
      </c>
      <c r="AB599" s="5">
        <v>236</v>
      </c>
      <c r="AC599" s="5">
        <v>0</v>
      </c>
      <c r="AD599" s="5" t="s">
        <v>172</v>
      </c>
      <c r="AE599" s="5"/>
      <c r="AF599" s="5"/>
      <c r="AG599" s="5"/>
      <c r="AH599" s="5"/>
      <c r="AI599" s="5"/>
      <c r="AJ599" s="5"/>
    </row>
    <row r="600" spans="1:36">
      <c r="A600" s="5" t="s">
        <v>8229</v>
      </c>
      <c r="B600" s="5" t="s">
        <v>7272</v>
      </c>
      <c r="C600" s="5">
        <v>1118</v>
      </c>
      <c r="D600" s="5">
        <v>20</v>
      </c>
      <c r="E600" s="5">
        <v>0</v>
      </c>
      <c r="F600" s="5">
        <v>0</v>
      </c>
      <c r="G600" s="5">
        <v>0</v>
      </c>
      <c r="H600" s="5">
        <v>0</v>
      </c>
      <c r="I600" s="5">
        <v>519680</v>
      </c>
      <c r="J600" s="5">
        <v>23680</v>
      </c>
      <c r="K600" s="5">
        <v>0</v>
      </c>
      <c r="L600" s="5">
        <v>0</v>
      </c>
      <c r="M600" s="5">
        <v>0</v>
      </c>
      <c r="N600" s="5">
        <v>0</v>
      </c>
      <c r="O600" s="5">
        <v>326</v>
      </c>
      <c r="P600" s="5">
        <v>1645</v>
      </c>
      <c r="Q600" s="5">
        <v>218681</v>
      </c>
      <c r="R600" s="5">
        <v>1139633</v>
      </c>
      <c r="S600" s="5">
        <v>52.01</v>
      </c>
      <c r="T600" s="5">
        <v>52.79</v>
      </c>
      <c r="U600" s="5">
        <v>648</v>
      </c>
      <c r="V600" s="5" t="s">
        <v>172</v>
      </c>
      <c r="W600" s="5">
        <v>559</v>
      </c>
      <c r="X600" s="5" t="s">
        <v>172</v>
      </c>
      <c r="Y600" s="5">
        <v>131</v>
      </c>
      <c r="Z600" s="5" t="s">
        <v>172</v>
      </c>
      <c r="AA600" s="5">
        <v>223</v>
      </c>
      <c r="AB600" s="5" t="s">
        <v>172</v>
      </c>
      <c r="AC600" s="5">
        <v>0</v>
      </c>
      <c r="AD600" s="5" t="s">
        <v>172</v>
      </c>
      <c r="AE600" s="5"/>
      <c r="AF600" s="5"/>
      <c r="AG600" s="5"/>
      <c r="AH600" s="5"/>
      <c r="AI600" s="5"/>
      <c r="AJ600" s="5"/>
    </row>
    <row r="601" spans="1:36">
      <c r="A601" s="5" t="s">
        <v>8231</v>
      </c>
      <c r="B601" s="5" t="s">
        <v>7274</v>
      </c>
      <c r="C601" s="5">
        <v>455</v>
      </c>
      <c r="D601" s="5">
        <v>310</v>
      </c>
      <c r="E601" s="5">
        <v>61</v>
      </c>
      <c r="F601" s="5">
        <v>10</v>
      </c>
      <c r="G601" s="5">
        <v>0</v>
      </c>
      <c r="H601" s="5">
        <v>0</v>
      </c>
      <c r="I601" s="5">
        <v>1166255</v>
      </c>
      <c r="J601" s="5">
        <v>1075634</v>
      </c>
      <c r="K601" s="5">
        <v>492314</v>
      </c>
      <c r="L601" s="5">
        <v>139478</v>
      </c>
      <c r="M601" s="5">
        <v>0</v>
      </c>
      <c r="N601" s="5">
        <v>0</v>
      </c>
      <c r="O601" s="5">
        <v>403</v>
      </c>
      <c r="P601" s="5">
        <v>24760</v>
      </c>
      <c r="Q601" s="5">
        <v>1145622</v>
      </c>
      <c r="R601" s="5">
        <v>1139633</v>
      </c>
      <c r="S601" s="5">
        <v>52.73</v>
      </c>
      <c r="T601" s="5">
        <v>52.79</v>
      </c>
      <c r="U601" s="5">
        <v>4228</v>
      </c>
      <c r="V601" s="5">
        <v>4228</v>
      </c>
      <c r="W601" s="5">
        <v>2282</v>
      </c>
      <c r="X601" s="5">
        <v>2301</v>
      </c>
      <c r="Y601" s="5">
        <v>79</v>
      </c>
      <c r="Z601" s="5">
        <v>79</v>
      </c>
      <c r="AA601" s="5">
        <v>173</v>
      </c>
      <c r="AB601" s="5">
        <v>171</v>
      </c>
      <c r="AC601" s="5">
        <v>0</v>
      </c>
      <c r="AD601" s="5" t="s">
        <v>172</v>
      </c>
      <c r="AE601" s="5"/>
      <c r="AF601" s="5"/>
      <c r="AG601" s="5"/>
      <c r="AH601" s="5"/>
      <c r="AI601" s="5"/>
      <c r="AJ601" s="5"/>
    </row>
    <row r="602" spans="1:36">
      <c r="A602" s="5" t="s">
        <v>8232</v>
      </c>
      <c r="B602" s="5" t="s">
        <v>7275</v>
      </c>
      <c r="C602" s="5">
        <v>326</v>
      </c>
      <c r="D602" s="5">
        <v>246</v>
      </c>
      <c r="E602" s="5">
        <v>78</v>
      </c>
      <c r="F602" s="5">
        <v>17</v>
      </c>
      <c r="G602" s="5">
        <v>0</v>
      </c>
      <c r="H602" s="5">
        <v>0</v>
      </c>
      <c r="I602" s="5">
        <v>1157508</v>
      </c>
      <c r="J602" s="5">
        <v>1105677</v>
      </c>
      <c r="K602" s="5">
        <v>659426</v>
      </c>
      <c r="L602" s="5">
        <v>218440</v>
      </c>
      <c r="M602" s="5">
        <v>0</v>
      </c>
      <c r="N602" s="5">
        <v>0</v>
      </c>
      <c r="O602" s="5">
        <v>298</v>
      </c>
      <c r="P602" s="5">
        <v>19165</v>
      </c>
      <c r="Q602" s="5">
        <v>1146228</v>
      </c>
      <c r="R602" s="5">
        <v>1139633</v>
      </c>
      <c r="S602" s="5">
        <v>52.75</v>
      </c>
      <c r="T602" s="5">
        <v>52.79</v>
      </c>
      <c r="U602" s="5">
        <v>6221</v>
      </c>
      <c r="V602" s="5">
        <v>6221</v>
      </c>
      <c r="W602" s="5">
        <v>3283</v>
      </c>
      <c r="X602" s="5">
        <v>3286</v>
      </c>
      <c r="Y602" s="5">
        <v>63</v>
      </c>
      <c r="Z602" s="5">
        <v>63</v>
      </c>
      <c r="AA602" s="5">
        <v>128</v>
      </c>
      <c r="AB602" s="5">
        <v>127</v>
      </c>
      <c r="AC602" s="5">
        <v>0</v>
      </c>
      <c r="AD602" s="5" t="s">
        <v>172</v>
      </c>
      <c r="AE602" s="5"/>
      <c r="AF602" s="5"/>
      <c r="AG602" s="5"/>
      <c r="AH602" s="5"/>
      <c r="AI602" s="5"/>
      <c r="AJ602" s="5"/>
    </row>
    <row r="603" spans="1:36">
      <c r="A603" s="5" t="s">
        <v>8233</v>
      </c>
      <c r="B603" s="5" t="s">
        <v>7276</v>
      </c>
      <c r="C603" s="5">
        <v>292</v>
      </c>
      <c r="D603" s="5">
        <v>210</v>
      </c>
      <c r="E603" s="5">
        <v>77</v>
      </c>
      <c r="F603" s="5">
        <v>28</v>
      </c>
      <c r="G603" s="5">
        <v>1</v>
      </c>
      <c r="H603" s="5">
        <v>0</v>
      </c>
      <c r="I603" s="5">
        <v>1158186</v>
      </c>
      <c r="J603" s="5">
        <v>1107899</v>
      </c>
      <c r="K603" s="5">
        <v>748193</v>
      </c>
      <c r="L603" s="5">
        <v>407812</v>
      </c>
      <c r="M603" s="5">
        <v>26905</v>
      </c>
      <c r="N603" s="5">
        <v>0</v>
      </c>
      <c r="O603" s="5">
        <v>266</v>
      </c>
      <c r="P603" s="5">
        <v>26905</v>
      </c>
      <c r="Q603" s="5">
        <v>1147998</v>
      </c>
      <c r="R603" s="5">
        <v>1139633</v>
      </c>
      <c r="S603" s="5">
        <v>52.72</v>
      </c>
      <c r="T603" s="5">
        <v>52.79</v>
      </c>
      <c r="U603" s="5">
        <v>7294</v>
      </c>
      <c r="V603" s="5">
        <v>7294</v>
      </c>
      <c r="W603" s="5">
        <v>4131</v>
      </c>
      <c r="X603" s="5">
        <v>4194</v>
      </c>
      <c r="Y603" s="5">
        <v>48</v>
      </c>
      <c r="Z603" s="5">
        <v>48</v>
      </c>
      <c r="AA603" s="5">
        <v>103</v>
      </c>
      <c r="AB603" s="5">
        <v>101</v>
      </c>
      <c r="AC603" s="5">
        <v>0</v>
      </c>
      <c r="AD603" s="5" t="s">
        <v>172</v>
      </c>
      <c r="AE603" s="5"/>
      <c r="AF603" s="5"/>
      <c r="AG603" s="5"/>
      <c r="AH603" s="5"/>
      <c r="AI603" s="5"/>
      <c r="AJ603" s="5"/>
    </row>
    <row r="604" spans="1:36">
      <c r="A604" s="5" t="s">
        <v>8234</v>
      </c>
      <c r="B604" s="5" t="s">
        <v>7277</v>
      </c>
      <c r="C604" s="5">
        <v>1020</v>
      </c>
      <c r="D604" s="5">
        <v>429</v>
      </c>
      <c r="E604" s="5">
        <v>10</v>
      </c>
      <c r="F604" s="5">
        <v>0</v>
      </c>
      <c r="G604" s="5">
        <v>0</v>
      </c>
      <c r="H604" s="5">
        <v>0</v>
      </c>
      <c r="I604" s="5">
        <v>1175790</v>
      </c>
      <c r="J604" s="5">
        <v>827688</v>
      </c>
      <c r="K604" s="5">
        <v>63685</v>
      </c>
      <c r="L604" s="5">
        <v>0</v>
      </c>
      <c r="M604" s="5">
        <v>0</v>
      </c>
      <c r="N604" s="5">
        <v>0</v>
      </c>
      <c r="O604" s="5">
        <v>779</v>
      </c>
      <c r="P604" s="5">
        <v>8504</v>
      </c>
      <c r="Q604" s="5">
        <v>1081657</v>
      </c>
      <c r="R604" s="5">
        <v>1139633</v>
      </c>
      <c r="S604" s="5">
        <v>53.02</v>
      </c>
      <c r="T604" s="5">
        <v>52.79</v>
      </c>
      <c r="U604" s="5">
        <v>1656</v>
      </c>
      <c r="V604" s="5">
        <v>1563</v>
      </c>
      <c r="W604" s="5">
        <v>1038</v>
      </c>
      <c r="X604" s="5">
        <v>956</v>
      </c>
      <c r="Y604" s="5">
        <v>206</v>
      </c>
      <c r="Z604" s="5">
        <v>224</v>
      </c>
      <c r="AA604" s="5">
        <v>413</v>
      </c>
      <c r="AB604" s="5">
        <v>457</v>
      </c>
      <c r="AC604" s="5">
        <v>0</v>
      </c>
      <c r="AD604" s="5" t="s">
        <v>172</v>
      </c>
      <c r="AE604" s="5"/>
      <c r="AF604" s="5"/>
      <c r="AG604" s="5"/>
      <c r="AH604" s="5"/>
      <c r="AI604" s="5"/>
      <c r="AJ604" s="5"/>
    </row>
    <row r="605" spans="1:36">
      <c r="A605" s="5" t="s">
        <v>8235</v>
      </c>
      <c r="B605" s="5" t="s">
        <v>7278</v>
      </c>
      <c r="C605" s="5">
        <v>345</v>
      </c>
      <c r="D605" s="5">
        <v>264</v>
      </c>
      <c r="E605" s="5">
        <v>72</v>
      </c>
      <c r="F605" s="5">
        <v>17</v>
      </c>
      <c r="G605" s="5">
        <v>2</v>
      </c>
      <c r="H605" s="5">
        <v>0</v>
      </c>
      <c r="I605" s="5">
        <v>1158296</v>
      </c>
      <c r="J605" s="5">
        <v>1107098</v>
      </c>
      <c r="K605" s="5">
        <v>624064</v>
      </c>
      <c r="L605" s="5">
        <v>258647</v>
      </c>
      <c r="M605" s="5">
        <v>64870</v>
      </c>
      <c r="N605" s="5">
        <v>0</v>
      </c>
      <c r="O605" s="5">
        <v>319</v>
      </c>
      <c r="P605" s="5">
        <v>34772</v>
      </c>
      <c r="Q605" s="5">
        <v>1148448</v>
      </c>
      <c r="R605" s="5">
        <v>1139633</v>
      </c>
      <c r="S605" s="5">
        <v>52.74</v>
      </c>
      <c r="T605" s="5">
        <v>52.79</v>
      </c>
      <c r="U605" s="5">
        <v>5321</v>
      </c>
      <c r="V605" s="5">
        <v>5419</v>
      </c>
      <c r="W605" s="5">
        <v>3054</v>
      </c>
      <c r="X605" s="5">
        <v>3072</v>
      </c>
      <c r="Y605" s="5">
        <v>63</v>
      </c>
      <c r="Z605" s="5">
        <v>62</v>
      </c>
      <c r="AA605" s="5">
        <v>131</v>
      </c>
      <c r="AB605" s="5">
        <v>129</v>
      </c>
      <c r="AC605" s="5">
        <v>0</v>
      </c>
      <c r="AD605" s="5" t="s">
        <v>172</v>
      </c>
      <c r="AE605" s="5"/>
      <c r="AF605" s="5"/>
      <c r="AG605" s="5"/>
      <c r="AH605" s="5"/>
      <c r="AI605" s="5"/>
      <c r="AJ605" s="5"/>
    </row>
    <row r="606" spans="1:36">
      <c r="A606" s="5" t="s">
        <v>8236</v>
      </c>
      <c r="B606" s="5" t="s">
        <v>7279</v>
      </c>
      <c r="C606" s="5">
        <v>241</v>
      </c>
      <c r="D606" s="5">
        <v>171</v>
      </c>
      <c r="E606" s="5">
        <v>71</v>
      </c>
      <c r="F606" s="5">
        <v>34</v>
      </c>
      <c r="G606" s="5">
        <v>6</v>
      </c>
      <c r="H606" s="5">
        <v>0</v>
      </c>
      <c r="I606" s="5">
        <v>1141632</v>
      </c>
      <c r="J606" s="5">
        <v>1097950</v>
      </c>
      <c r="K606" s="5">
        <v>855280</v>
      </c>
      <c r="L606" s="5">
        <v>587029</v>
      </c>
      <c r="M606" s="5">
        <v>201151</v>
      </c>
      <c r="N606" s="5">
        <v>0</v>
      </c>
      <c r="O606" s="5">
        <v>217</v>
      </c>
      <c r="P606" s="5">
        <v>39667</v>
      </c>
      <c r="Q606" s="5">
        <v>1132160</v>
      </c>
      <c r="R606" s="5">
        <v>1139633</v>
      </c>
      <c r="S606" s="5">
        <v>52.81</v>
      </c>
      <c r="T606" s="5">
        <v>52.79</v>
      </c>
      <c r="U606" s="5">
        <v>10221</v>
      </c>
      <c r="V606" s="5">
        <v>10181</v>
      </c>
      <c r="W606" s="5">
        <v>5226</v>
      </c>
      <c r="X606" s="5">
        <v>5107</v>
      </c>
      <c r="Y606" s="5">
        <v>32</v>
      </c>
      <c r="Z606" s="5">
        <v>33</v>
      </c>
      <c r="AA606" s="5">
        <v>70</v>
      </c>
      <c r="AB606" s="5">
        <v>71</v>
      </c>
      <c r="AC606" s="5">
        <v>0</v>
      </c>
      <c r="AD606" s="5" t="s">
        <v>172</v>
      </c>
      <c r="AE606" s="5"/>
      <c r="AF606" s="5"/>
      <c r="AG606" s="5"/>
      <c r="AH606" s="5"/>
      <c r="AI606" s="5"/>
      <c r="AJ606" s="5"/>
    </row>
    <row r="607" spans="1:36">
      <c r="A607" s="5" t="s">
        <v>8237</v>
      </c>
      <c r="B607" s="5" t="s">
        <v>7280</v>
      </c>
      <c r="C607" s="5">
        <v>836</v>
      </c>
      <c r="D607" s="5">
        <v>424</v>
      </c>
      <c r="E607" s="5">
        <v>17</v>
      </c>
      <c r="F607" s="5">
        <v>0</v>
      </c>
      <c r="G607" s="5">
        <v>0</v>
      </c>
      <c r="H607" s="5">
        <v>0</v>
      </c>
      <c r="I607" s="5">
        <v>1193878</v>
      </c>
      <c r="J607" s="5">
        <v>940699</v>
      </c>
      <c r="K607" s="5">
        <v>108566</v>
      </c>
      <c r="L607" s="5">
        <v>0</v>
      </c>
      <c r="M607" s="5">
        <v>0</v>
      </c>
      <c r="N607" s="5">
        <v>0</v>
      </c>
      <c r="O607" s="5">
        <v>689</v>
      </c>
      <c r="P607" s="5">
        <v>9550</v>
      </c>
      <c r="Q607" s="5">
        <v>1135056</v>
      </c>
      <c r="R607" s="5">
        <v>1139633</v>
      </c>
      <c r="S607" s="5">
        <v>52.72</v>
      </c>
      <c r="T607" s="5">
        <v>52.79</v>
      </c>
      <c r="U607" s="5">
        <v>2080</v>
      </c>
      <c r="V607" s="5">
        <v>2078</v>
      </c>
      <c r="W607" s="5">
        <v>1261</v>
      </c>
      <c r="X607" s="5">
        <v>1246</v>
      </c>
      <c r="Y607" s="5">
        <v>170</v>
      </c>
      <c r="Z607" s="5">
        <v>171</v>
      </c>
      <c r="AA607" s="5">
        <v>345</v>
      </c>
      <c r="AB607" s="5">
        <v>348</v>
      </c>
      <c r="AC607" s="5">
        <v>0</v>
      </c>
      <c r="AD607" s="5" t="s">
        <v>172</v>
      </c>
      <c r="AE607" s="5"/>
      <c r="AF607" s="5"/>
      <c r="AG607" s="5"/>
      <c r="AH607" s="5"/>
      <c r="AI607" s="5"/>
      <c r="AJ607" s="5"/>
    </row>
    <row r="608" spans="1:36">
      <c r="A608" s="5" t="s">
        <v>8248</v>
      </c>
      <c r="B608" s="5" t="s">
        <v>7291</v>
      </c>
      <c r="C608" s="5">
        <v>17</v>
      </c>
      <c r="D608" s="5">
        <v>7</v>
      </c>
      <c r="E608" s="5">
        <v>6</v>
      </c>
      <c r="F608" s="5">
        <v>6</v>
      </c>
      <c r="G608" s="5">
        <v>5</v>
      </c>
      <c r="H608" s="5">
        <v>5</v>
      </c>
      <c r="I608" s="5">
        <v>1134102</v>
      </c>
      <c r="J608" s="5">
        <v>1127394</v>
      </c>
      <c r="K608" s="5">
        <v>1126372</v>
      </c>
      <c r="L608" s="5">
        <v>1126372</v>
      </c>
      <c r="M608" s="5">
        <v>1109602</v>
      </c>
      <c r="N608" s="5">
        <v>1109602</v>
      </c>
      <c r="O608" s="5">
        <v>14</v>
      </c>
      <c r="P608" s="5">
        <v>438580</v>
      </c>
      <c r="Q608" s="5">
        <v>1133002</v>
      </c>
      <c r="R608" s="5">
        <v>1139633</v>
      </c>
      <c r="S608" s="5">
        <v>52.75</v>
      </c>
      <c r="T608" s="5">
        <v>52.79</v>
      </c>
      <c r="U608" s="5">
        <v>208948</v>
      </c>
      <c r="V608" s="5">
        <v>208948</v>
      </c>
      <c r="W608" s="5">
        <v>160385</v>
      </c>
      <c r="X608" s="5">
        <v>160385</v>
      </c>
      <c r="Y608" s="5">
        <v>2</v>
      </c>
      <c r="Z608" s="5">
        <v>2</v>
      </c>
      <c r="AA608" s="5">
        <v>4</v>
      </c>
      <c r="AB608" s="5">
        <v>4</v>
      </c>
      <c r="AC608" s="5">
        <v>0</v>
      </c>
      <c r="AD608" s="5" t="s">
        <v>172</v>
      </c>
      <c r="AE608" s="5"/>
      <c r="AF608" s="5"/>
      <c r="AG608" s="5"/>
      <c r="AH608" s="5"/>
      <c r="AI608" s="5"/>
      <c r="AJ608" s="5"/>
    </row>
    <row r="609" spans="1:36">
      <c r="A609" s="5" t="s">
        <v>8238</v>
      </c>
      <c r="B609" s="5" t="s">
        <v>7281</v>
      </c>
      <c r="C609" s="5">
        <v>424</v>
      </c>
      <c r="D609" s="5">
        <v>308</v>
      </c>
      <c r="E609" s="5">
        <v>62</v>
      </c>
      <c r="F609" s="5">
        <v>12</v>
      </c>
      <c r="G609" s="5">
        <v>0</v>
      </c>
      <c r="H609" s="5">
        <v>0</v>
      </c>
      <c r="I609" s="5">
        <v>1161318</v>
      </c>
      <c r="J609" s="5">
        <v>1091538</v>
      </c>
      <c r="K609" s="5">
        <v>490755</v>
      </c>
      <c r="L609" s="5">
        <v>160652</v>
      </c>
      <c r="M609" s="5">
        <v>0</v>
      </c>
      <c r="N609" s="5">
        <v>0</v>
      </c>
      <c r="O609" s="5">
        <v>379</v>
      </c>
      <c r="P609" s="5">
        <v>21143</v>
      </c>
      <c r="Q609" s="5">
        <v>1144191</v>
      </c>
      <c r="R609" s="5">
        <v>1139633</v>
      </c>
      <c r="S609" s="5">
        <v>52.7</v>
      </c>
      <c r="T609" s="5">
        <v>52.79</v>
      </c>
      <c r="U609" s="5">
        <v>4370</v>
      </c>
      <c r="V609" s="5">
        <v>4370</v>
      </c>
      <c r="W609" s="5">
        <v>2424</v>
      </c>
      <c r="X609" s="5">
        <v>2449</v>
      </c>
      <c r="Y609" s="5">
        <v>80</v>
      </c>
      <c r="Z609" s="5">
        <v>80</v>
      </c>
      <c r="AA609" s="5">
        <v>167</v>
      </c>
      <c r="AB609" s="5">
        <v>166</v>
      </c>
      <c r="AC609" s="5">
        <v>0</v>
      </c>
      <c r="AD609" s="5" t="s">
        <v>172</v>
      </c>
      <c r="AE609" s="5"/>
      <c r="AF609" s="5"/>
      <c r="AG609" s="5"/>
      <c r="AH609" s="5"/>
      <c r="AI609" s="5"/>
      <c r="AJ609" s="5"/>
    </row>
    <row r="610" spans="1:36">
      <c r="A610" s="5" t="s">
        <v>8239</v>
      </c>
      <c r="B610" s="5" t="s">
        <v>7282</v>
      </c>
      <c r="C610" s="5">
        <v>19</v>
      </c>
      <c r="D610" s="5">
        <v>9</v>
      </c>
      <c r="E610" s="5">
        <v>8</v>
      </c>
      <c r="F610" s="5">
        <v>8</v>
      </c>
      <c r="G610" s="5">
        <v>7</v>
      </c>
      <c r="H610" s="5">
        <v>6</v>
      </c>
      <c r="I610" s="5">
        <v>1134639</v>
      </c>
      <c r="J610" s="5">
        <v>1127953</v>
      </c>
      <c r="K610" s="5">
        <v>1126931</v>
      </c>
      <c r="L610" s="5">
        <v>1126931</v>
      </c>
      <c r="M610" s="5">
        <v>1110160</v>
      </c>
      <c r="N610" s="5">
        <v>1072772</v>
      </c>
      <c r="O610" s="5">
        <v>16</v>
      </c>
      <c r="P610" s="5">
        <v>330256</v>
      </c>
      <c r="Q610" s="5">
        <v>1133534</v>
      </c>
      <c r="R610" s="5">
        <v>1139633</v>
      </c>
      <c r="S610" s="5">
        <v>52.76</v>
      </c>
      <c r="T610" s="5">
        <v>52.79</v>
      </c>
      <c r="U610" s="5">
        <v>182129</v>
      </c>
      <c r="V610" s="5">
        <v>182129</v>
      </c>
      <c r="W610" s="5">
        <v>175122</v>
      </c>
      <c r="X610" s="5">
        <v>175122</v>
      </c>
      <c r="Y610" s="5">
        <v>3</v>
      </c>
      <c r="Z610" s="5">
        <v>3</v>
      </c>
      <c r="AA610" s="5">
        <v>4</v>
      </c>
      <c r="AB610" s="5">
        <v>4</v>
      </c>
      <c r="AC610" s="5">
        <v>0</v>
      </c>
      <c r="AD610" s="5" t="s">
        <v>172</v>
      </c>
      <c r="AE610" s="5"/>
      <c r="AF610" s="5"/>
      <c r="AG610" s="5"/>
      <c r="AH610" s="5"/>
      <c r="AI610" s="5"/>
      <c r="AJ610" s="5"/>
    </row>
    <row r="611" spans="1:36">
      <c r="A611" s="5" t="s">
        <v>8240</v>
      </c>
      <c r="B611" s="5" t="s">
        <v>7283</v>
      </c>
      <c r="C611" s="5">
        <v>974</v>
      </c>
      <c r="D611" s="5">
        <v>411</v>
      </c>
      <c r="E611" s="5">
        <v>12</v>
      </c>
      <c r="F611" s="5">
        <v>0</v>
      </c>
      <c r="G611" s="5">
        <v>0</v>
      </c>
      <c r="H611" s="5">
        <v>0</v>
      </c>
      <c r="I611" s="5">
        <v>1143213</v>
      </c>
      <c r="J611" s="5">
        <v>800639</v>
      </c>
      <c r="K611" s="5">
        <v>72158</v>
      </c>
      <c r="L611" s="5">
        <v>0</v>
      </c>
      <c r="M611" s="5">
        <v>0</v>
      </c>
      <c r="N611" s="5">
        <v>0</v>
      </c>
      <c r="O611" s="5">
        <v>768</v>
      </c>
      <c r="P611" s="5">
        <v>7961</v>
      </c>
      <c r="Q611" s="5">
        <v>1061059</v>
      </c>
      <c r="R611" s="5">
        <v>1139633</v>
      </c>
      <c r="S611" s="5">
        <v>52.58</v>
      </c>
      <c r="T611" s="5">
        <v>52.79</v>
      </c>
      <c r="U611" s="5">
        <v>1651</v>
      </c>
      <c r="V611" s="5">
        <v>1530</v>
      </c>
      <c r="W611" s="5">
        <v>1011</v>
      </c>
      <c r="X611" s="5">
        <v>909</v>
      </c>
      <c r="Y611" s="5">
        <v>198</v>
      </c>
      <c r="Z611" s="5">
        <v>223</v>
      </c>
      <c r="AA611" s="5">
        <v>407</v>
      </c>
      <c r="AB611" s="5">
        <v>468</v>
      </c>
      <c r="AC611" s="5">
        <v>0</v>
      </c>
      <c r="AD611" s="5" t="s">
        <v>172</v>
      </c>
      <c r="AE611" s="5"/>
      <c r="AF611" s="5"/>
      <c r="AG611" s="5"/>
      <c r="AH611" s="5"/>
      <c r="AI611" s="5"/>
      <c r="AJ611" s="5"/>
    </row>
    <row r="612" spans="1:36">
      <c r="A612" s="5" t="s">
        <v>8241</v>
      </c>
      <c r="B612" s="5" t="s">
        <v>7284</v>
      </c>
      <c r="C612" s="5">
        <v>615</v>
      </c>
      <c r="D612" s="5">
        <v>378</v>
      </c>
      <c r="E612" s="5">
        <v>35</v>
      </c>
      <c r="F612" s="5">
        <v>2</v>
      </c>
      <c r="G612" s="5">
        <v>0</v>
      </c>
      <c r="H612" s="5">
        <v>0</v>
      </c>
      <c r="I612" s="5">
        <v>1165351</v>
      </c>
      <c r="J612" s="5">
        <v>1013735</v>
      </c>
      <c r="K612" s="5">
        <v>240607</v>
      </c>
      <c r="L612" s="5">
        <v>20380</v>
      </c>
      <c r="M612" s="5">
        <v>0</v>
      </c>
      <c r="N612" s="5">
        <v>0</v>
      </c>
      <c r="O612" s="5">
        <v>534</v>
      </c>
      <c r="P612" s="5">
        <v>10328</v>
      </c>
      <c r="Q612" s="5">
        <v>1133139</v>
      </c>
      <c r="R612" s="5">
        <v>1139633</v>
      </c>
      <c r="S612" s="5">
        <v>52.72</v>
      </c>
      <c r="T612" s="5">
        <v>52.79</v>
      </c>
      <c r="U612" s="5">
        <v>2906</v>
      </c>
      <c r="V612" s="5">
        <v>2892</v>
      </c>
      <c r="W612" s="5">
        <v>1594</v>
      </c>
      <c r="X612" s="5">
        <v>1582</v>
      </c>
      <c r="Y612" s="5">
        <v>123</v>
      </c>
      <c r="Z612" s="5">
        <v>124</v>
      </c>
      <c r="AA612" s="5">
        <v>251</v>
      </c>
      <c r="AB612" s="5">
        <v>254</v>
      </c>
      <c r="AC612" s="5">
        <v>0</v>
      </c>
      <c r="AD612" s="5" t="s">
        <v>172</v>
      </c>
      <c r="AE612" s="5"/>
      <c r="AF612" s="5"/>
      <c r="AG612" s="5"/>
      <c r="AH612" s="5"/>
      <c r="AI612" s="5"/>
      <c r="AJ612" s="5"/>
    </row>
    <row r="613" spans="1:36">
      <c r="A613" s="5" t="s">
        <v>8242</v>
      </c>
      <c r="B613" s="5" t="s">
        <v>7285</v>
      </c>
      <c r="C613" s="5">
        <v>141</v>
      </c>
      <c r="D613" s="5">
        <v>122</v>
      </c>
      <c r="E613" s="5">
        <v>67</v>
      </c>
      <c r="F613" s="5">
        <v>34</v>
      </c>
      <c r="G613" s="5">
        <v>8</v>
      </c>
      <c r="H613" s="5">
        <v>4</v>
      </c>
      <c r="I613" s="5">
        <v>1141502</v>
      </c>
      <c r="J613" s="5">
        <v>1128177</v>
      </c>
      <c r="K613" s="5">
        <v>976214</v>
      </c>
      <c r="L613" s="5">
        <v>745784</v>
      </c>
      <c r="M613" s="5">
        <v>364025</v>
      </c>
      <c r="N613" s="5">
        <v>233071</v>
      </c>
      <c r="O613" s="5">
        <v>137</v>
      </c>
      <c r="P613" s="5">
        <v>69682</v>
      </c>
      <c r="Q613" s="5">
        <v>1139698</v>
      </c>
      <c r="R613" s="5">
        <v>1139633</v>
      </c>
      <c r="S613" s="5">
        <v>52.75</v>
      </c>
      <c r="T613" s="5">
        <v>52.79</v>
      </c>
      <c r="U613" s="5">
        <v>15876</v>
      </c>
      <c r="V613" s="5">
        <v>15876</v>
      </c>
      <c r="W613" s="5">
        <v>7494</v>
      </c>
      <c r="X613" s="5">
        <v>7494</v>
      </c>
      <c r="Y613" s="5">
        <v>20</v>
      </c>
      <c r="Z613" s="5">
        <v>20</v>
      </c>
      <c r="AA613" s="5">
        <v>47</v>
      </c>
      <c r="AB613" s="5">
        <v>47</v>
      </c>
      <c r="AC613" s="5">
        <v>0</v>
      </c>
      <c r="AD613" s="5" t="s">
        <v>172</v>
      </c>
      <c r="AE613" s="5"/>
      <c r="AF613" s="5"/>
      <c r="AG613" s="5"/>
      <c r="AH613" s="5"/>
      <c r="AI613" s="5"/>
      <c r="AJ613" s="5"/>
    </row>
    <row r="614" spans="1:36">
      <c r="A614" s="5" t="s">
        <v>8243</v>
      </c>
      <c r="B614" s="5" t="s">
        <v>7286</v>
      </c>
      <c r="C614" s="5">
        <v>20</v>
      </c>
      <c r="D614" s="5">
        <v>10</v>
      </c>
      <c r="E614" s="5">
        <v>9</v>
      </c>
      <c r="F614" s="5">
        <v>9</v>
      </c>
      <c r="G614" s="5">
        <v>8</v>
      </c>
      <c r="H614" s="5">
        <v>7</v>
      </c>
      <c r="I614" s="5">
        <v>1134616</v>
      </c>
      <c r="J614" s="5">
        <v>1127919</v>
      </c>
      <c r="K614" s="5">
        <v>1126897</v>
      </c>
      <c r="L614" s="5">
        <v>1126897</v>
      </c>
      <c r="M614" s="5">
        <v>1110125</v>
      </c>
      <c r="N614" s="5">
        <v>1073442</v>
      </c>
      <c r="O614" s="5">
        <v>17</v>
      </c>
      <c r="P614" s="5">
        <v>334939</v>
      </c>
      <c r="Q614" s="5">
        <v>1133500</v>
      </c>
      <c r="R614" s="5">
        <v>1139633</v>
      </c>
      <c r="S614" s="5">
        <v>52.75</v>
      </c>
      <c r="T614" s="5">
        <v>52.79</v>
      </c>
      <c r="U614" s="5">
        <v>175097</v>
      </c>
      <c r="V614" s="5">
        <v>175097</v>
      </c>
      <c r="W614" s="5">
        <v>84279</v>
      </c>
      <c r="X614" s="5">
        <v>84279</v>
      </c>
      <c r="Y614" s="5">
        <v>3</v>
      </c>
      <c r="Z614" s="5">
        <v>3</v>
      </c>
      <c r="AA614" s="5">
        <v>5</v>
      </c>
      <c r="AB614" s="5">
        <v>5</v>
      </c>
      <c r="AC614" s="5">
        <v>0</v>
      </c>
      <c r="AD614" s="5" t="s">
        <v>172</v>
      </c>
      <c r="AE614" s="5"/>
      <c r="AF614" s="5"/>
      <c r="AG614" s="5"/>
      <c r="AH614" s="5"/>
      <c r="AI614" s="5"/>
      <c r="AJ614" s="5"/>
    </row>
    <row r="615" spans="1:36">
      <c r="A615" s="5" t="s">
        <v>8244</v>
      </c>
      <c r="B615" s="5" t="s">
        <v>7287</v>
      </c>
      <c r="C615" s="5">
        <v>559</v>
      </c>
      <c r="D615" s="5">
        <v>348</v>
      </c>
      <c r="E615" s="5">
        <v>44</v>
      </c>
      <c r="F615" s="5">
        <v>5</v>
      </c>
      <c r="G615" s="5">
        <v>0</v>
      </c>
      <c r="H615" s="5">
        <v>0</v>
      </c>
      <c r="I615" s="5">
        <v>1168319</v>
      </c>
      <c r="J615" s="5">
        <v>1043031</v>
      </c>
      <c r="K615" s="5">
        <v>302361</v>
      </c>
      <c r="L615" s="5">
        <v>68444</v>
      </c>
      <c r="M615" s="5">
        <v>0</v>
      </c>
      <c r="N615" s="5">
        <v>0</v>
      </c>
      <c r="O615" s="5">
        <v>464</v>
      </c>
      <c r="P615" s="5">
        <v>17286</v>
      </c>
      <c r="Q615" s="5">
        <v>1129608</v>
      </c>
      <c r="R615" s="5">
        <v>1139633</v>
      </c>
      <c r="S615" s="5">
        <v>52.69</v>
      </c>
      <c r="T615" s="5">
        <v>52.79</v>
      </c>
      <c r="U615" s="5">
        <v>3545</v>
      </c>
      <c r="V615" s="5">
        <v>3519</v>
      </c>
      <c r="W615" s="5">
        <v>1964</v>
      </c>
      <c r="X615" s="5">
        <v>1935</v>
      </c>
      <c r="Y615" s="5">
        <v>106</v>
      </c>
      <c r="Z615" s="5">
        <v>108</v>
      </c>
      <c r="AA615" s="5">
        <v>213</v>
      </c>
      <c r="AB615" s="5">
        <v>217</v>
      </c>
      <c r="AC615" s="5">
        <v>0</v>
      </c>
      <c r="AD615" s="5" t="s">
        <v>172</v>
      </c>
      <c r="AE615" s="5"/>
      <c r="AF615" s="5"/>
      <c r="AG615" s="5"/>
      <c r="AH615" s="5"/>
      <c r="AI615" s="5"/>
      <c r="AJ615" s="5"/>
    </row>
    <row r="616" spans="1:36">
      <c r="A616" s="5" t="s">
        <v>8245</v>
      </c>
      <c r="B616" s="5" t="s">
        <v>7288</v>
      </c>
      <c r="C616" s="5">
        <v>15</v>
      </c>
      <c r="D616" s="5">
        <v>6</v>
      </c>
      <c r="E616" s="5">
        <v>5</v>
      </c>
      <c r="F616" s="5">
        <v>5</v>
      </c>
      <c r="G616" s="5">
        <v>4</v>
      </c>
      <c r="H616" s="5">
        <v>4</v>
      </c>
      <c r="I616" s="5">
        <v>1133908</v>
      </c>
      <c r="J616" s="5">
        <v>1127518</v>
      </c>
      <c r="K616" s="5">
        <v>1126496</v>
      </c>
      <c r="L616" s="5">
        <v>1126496</v>
      </c>
      <c r="M616" s="5">
        <v>1109722</v>
      </c>
      <c r="N616" s="5">
        <v>1109722</v>
      </c>
      <c r="O616" s="5">
        <v>13</v>
      </c>
      <c r="P616" s="5">
        <v>598802</v>
      </c>
      <c r="Q616" s="5">
        <v>1133110</v>
      </c>
      <c r="R616" s="5">
        <v>1139633</v>
      </c>
      <c r="S616" s="5">
        <v>52.75</v>
      </c>
      <c r="T616" s="5">
        <v>52.79</v>
      </c>
      <c r="U616" s="5">
        <v>598802</v>
      </c>
      <c r="V616" s="5">
        <v>598802</v>
      </c>
      <c r="W616" s="5">
        <v>175157</v>
      </c>
      <c r="X616" s="5">
        <v>175157</v>
      </c>
      <c r="Y616" s="5">
        <v>1</v>
      </c>
      <c r="Z616" s="5">
        <v>1</v>
      </c>
      <c r="AA616" s="5">
        <v>3</v>
      </c>
      <c r="AB616" s="5">
        <v>3</v>
      </c>
      <c r="AC616" s="5">
        <v>0</v>
      </c>
      <c r="AD616" s="5" t="s">
        <v>172</v>
      </c>
      <c r="AE616" s="5"/>
      <c r="AF616" s="5"/>
      <c r="AG616" s="5"/>
      <c r="AH616" s="5"/>
      <c r="AI616" s="5"/>
      <c r="AJ616" s="5"/>
    </row>
    <row r="617" spans="1:36">
      <c r="A617" s="5" t="s">
        <v>8246</v>
      </c>
      <c r="B617" s="5" t="s">
        <v>7289</v>
      </c>
      <c r="C617" s="5">
        <v>19</v>
      </c>
      <c r="D617" s="5">
        <v>8</v>
      </c>
      <c r="E617" s="5">
        <v>7</v>
      </c>
      <c r="F617" s="5">
        <v>7</v>
      </c>
      <c r="G617" s="5">
        <v>6</v>
      </c>
      <c r="H617" s="5">
        <v>6</v>
      </c>
      <c r="I617" s="5">
        <v>1134957</v>
      </c>
      <c r="J617" s="5">
        <v>1126784</v>
      </c>
      <c r="K617" s="5">
        <v>1125762</v>
      </c>
      <c r="L617" s="5">
        <v>1125762</v>
      </c>
      <c r="M617" s="5">
        <v>1108990</v>
      </c>
      <c r="N617" s="5">
        <v>1108990</v>
      </c>
      <c r="O617" s="5">
        <v>17</v>
      </c>
      <c r="P617" s="5">
        <v>299268</v>
      </c>
      <c r="Q617" s="5">
        <v>1134159</v>
      </c>
      <c r="R617" s="5">
        <v>1139633</v>
      </c>
      <c r="S617" s="5">
        <v>52.75</v>
      </c>
      <c r="T617" s="5">
        <v>52.79</v>
      </c>
      <c r="U617" s="5">
        <v>175083</v>
      </c>
      <c r="V617" s="5">
        <v>175083</v>
      </c>
      <c r="W617" s="5">
        <v>148980</v>
      </c>
      <c r="X617" s="5">
        <v>148980</v>
      </c>
      <c r="Y617" s="5">
        <v>3</v>
      </c>
      <c r="Z617" s="5">
        <v>3</v>
      </c>
      <c r="AA617" s="5">
        <v>5</v>
      </c>
      <c r="AB617" s="5">
        <v>5</v>
      </c>
      <c r="AC617" s="5">
        <v>0</v>
      </c>
      <c r="AD617" s="5" t="s">
        <v>172</v>
      </c>
      <c r="AE617" s="5"/>
      <c r="AF617" s="5"/>
      <c r="AG617" s="5"/>
      <c r="AH617" s="5"/>
      <c r="AI617" s="5"/>
      <c r="AJ617" s="5"/>
    </row>
    <row r="618" spans="1:36">
      <c r="A618" s="5" t="s">
        <v>8247</v>
      </c>
      <c r="B618" s="5" t="s">
        <v>7290</v>
      </c>
      <c r="C618" s="5">
        <v>17</v>
      </c>
      <c r="D618" s="5">
        <v>8</v>
      </c>
      <c r="E618" s="5">
        <v>7</v>
      </c>
      <c r="F618" s="5">
        <v>7</v>
      </c>
      <c r="G618" s="5">
        <v>6</v>
      </c>
      <c r="H618" s="5">
        <v>6</v>
      </c>
      <c r="I618" s="5">
        <v>1134274</v>
      </c>
      <c r="J618" s="5">
        <v>1127868</v>
      </c>
      <c r="K618" s="5">
        <v>1126846</v>
      </c>
      <c r="L618" s="5">
        <v>1126846</v>
      </c>
      <c r="M618" s="5">
        <v>1110074</v>
      </c>
      <c r="N618" s="5">
        <v>1110074</v>
      </c>
      <c r="O618" s="5">
        <v>15</v>
      </c>
      <c r="P618" s="5">
        <v>288609</v>
      </c>
      <c r="Q618" s="5">
        <v>1133476</v>
      </c>
      <c r="R618" s="5">
        <v>1139633</v>
      </c>
      <c r="S618" s="5">
        <v>52.76</v>
      </c>
      <c r="T618" s="5">
        <v>52.79</v>
      </c>
      <c r="U618" s="5">
        <v>175205</v>
      </c>
      <c r="V618" s="5">
        <v>175205</v>
      </c>
      <c r="W618" s="5">
        <v>150052</v>
      </c>
      <c r="X618" s="5">
        <v>150052</v>
      </c>
      <c r="Y618" s="5">
        <v>3</v>
      </c>
      <c r="Z618" s="5">
        <v>3</v>
      </c>
      <c r="AA618" s="5">
        <v>5</v>
      </c>
      <c r="AB618" s="5">
        <v>5</v>
      </c>
      <c r="AC618" s="5">
        <v>0</v>
      </c>
      <c r="AD618" s="5" t="s">
        <v>172</v>
      </c>
      <c r="AE618" s="5"/>
      <c r="AF618" s="5"/>
      <c r="AG618" s="5"/>
      <c r="AH618" s="5"/>
      <c r="AI618" s="5"/>
      <c r="AJ618" s="5"/>
    </row>
    <row r="619" spans="1:36">
      <c r="A619" s="5" t="s">
        <v>8259</v>
      </c>
      <c r="B619" s="5" t="s">
        <v>7301</v>
      </c>
      <c r="C619" s="5">
        <v>17</v>
      </c>
      <c r="D619" s="5">
        <v>8</v>
      </c>
      <c r="E619" s="5">
        <v>7</v>
      </c>
      <c r="F619" s="5">
        <v>7</v>
      </c>
      <c r="G619" s="5">
        <v>6</v>
      </c>
      <c r="H619" s="5">
        <v>6</v>
      </c>
      <c r="I619" s="5">
        <v>1133854</v>
      </c>
      <c r="J619" s="5">
        <v>1127485</v>
      </c>
      <c r="K619" s="5">
        <v>1126463</v>
      </c>
      <c r="L619" s="5">
        <v>1126463</v>
      </c>
      <c r="M619" s="5">
        <v>1109688</v>
      </c>
      <c r="N619" s="5">
        <v>1109688</v>
      </c>
      <c r="O619" s="5">
        <v>15</v>
      </c>
      <c r="P619" s="5">
        <v>352020</v>
      </c>
      <c r="Q619" s="5">
        <v>1133056</v>
      </c>
      <c r="R619" s="5">
        <v>1139633</v>
      </c>
      <c r="S619" s="5">
        <v>52.75</v>
      </c>
      <c r="T619" s="5">
        <v>52.79</v>
      </c>
      <c r="U619" s="5">
        <v>175063</v>
      </c>
      <c r="V619" s="5">
        <v>175063</v>
      </c>
      <c r="W619" s="5">
        <v>160311</v>
      </c>
      <c r="X619" s="5">
        <v>160311</v>
      </c>
      <c r="Y619" s="5">
        <v>3</v>
      </c>
      <c r="Z619" s="5">
        <v>3</v>
      </c>
      <c r="AA619" s="5">
        <v>4</v>
      </c>
      <c r="AB619" s="5">
        <v>4</v>
      </c>
      <c r="AC619" s="5">
        <v>0</v>
      </c>
      <c r="AD619" s="5" t="s">
        <v>172</v>
      </c>
      <c r="AE619" s="5"/>
      <c r="AF619" s="5"/>
      <c r="AG619" s="5"/>
      <c r="AH619" s="5"/>
      <c r="AI619" s="5"/>
      <c r="AJ619" s="5"/>
    </row>
    <row r="620" spans="1:36">
      <c r="A620" s="5" t="s">
        <v>8249</v>
      </c>
      <c r="B620" s="5" t="s">
        <v>7292</v>
      </c>
      <c r="C620" s="5">
        <v>586</v>
      </c>
      <c r="D620" s="5">
        <v>378</v>
      </c>
      <c r="E620" s="5">
        <v>42</v>
      </c>
      <c r="F620" s="5">
        <v>3</v>
      </c>
      <c r="G620" s="5">
        <v>0</v>
      </c>
      <c r="H620" s="5">
        <v>0</v>
      </c>
      <c r="I620" s="5">
        <v>1168149</v>
      </c>
      <c r="J620" s="5">
        <v>1037009</v>
      </c>
      <c r="K620" s="5">
        <v>284607</v>
      </c>
      <c r="L620" s="5">
        <v>37846</v>
      </c>
      <c r="M620" s="5">
        <v>0</v>
      </c>
      <c r="N620" s="5">
        <v>0</v>
      </c>
      <c r="O620" s="5">
        <v>522</v>
      </c>
      <c r="P620" s="5">
        <v>15089</v>
      </c>
      <c r="Q620" s="5">
        <v>1142609</v>
      </c>
      <c r="R620" s="5">
        <v>1139633</v>
      </c>
      <c r="S620" s="5">
        <v>52.69</v>
      </c>
      <c r="T620" s="5">
        <v>52.79</v>
      </c>
      <c r="U620" s="5">
        <v>3216</v>
      </c>
      <c r="V620" s="5">
        <v>3216</v>
      </c>
      <c r="W620" s="5">
        <v>1630</v>
      </c>
      <c r="X620" s="5">
        <v>1666</v>
      </c>
      <c r="Y620" s="5">
        <v>114</v>
      </c>
      <c r="Z620" s="5">
        <v>114</v>
      </c>
      <c r="AA620" s="5">
        <v>238</v>
      </c>
      <c r="AB620" s="5">
        <v>236</v>
      </c>
      <c r="AC620" s="5">
        <v>0</v>
      </c>
      <c r="AD620" s="5" t="s">
        <v>172</v>
      </c>
      <c r="AE620" s="5"/>
      <c r="AF620" s="5"/>
      <c r="AG620" s="5"/>
      <c r="AH620" s="5"/>
      <c r="AI620" s="5"/>
      <c r="AJ620" s="5"/>
    </row>
    <row r="621" spans="1:36">
      <c r="A621" s="5" t="s">
        <v>8250</v>
      </c>
      <c r="B621" s="5" t="s">
        <v>7293</v>
      </c>
      <c r="C621" s="5">
        <v>14</v>
      </c>
      <c r="D621" s="5">
        <v>7</v>
      </c>
      <c r="E621" s="5">
        <v>5</v>
      </c>
      <c r="F621" s="5">
        <v>5</v>
      </c>
      <c r="G621" s="5">
        <v>4</v>
      </c>
      <c r="H621" s="5">
        <v>4</v>
      </c>
      <c r="I621" s="5">
        <v>1133653</v>
      </c>
      <c r="J621" s="5">
        <v>1128429</v>
      </c>
      <c r="K621" s="5">
        <v>1126324</v>
      </c>
      <c r="L621" s="5">
        <v>1126324</v>
      </c>
      <c r="M621" s="5">
        <v>1109542</v>
      </c>
      <c r="N621" s="5">
        <v>1109542</v>
      </c>
      <c r="O621" s="5">
        <v>13</v>
      </c>
      <c r="P621" s="5">
        <v>598865</v>
      </c>
      <c r="Q621" s="5">
        <v>1133198</v>
      </c>
      <c r="R621" s="5">
        <v>1139633</v>
      </c>
      <c r="S621" s="5">
        <v>52.75</v>
      </c>
      <c r="T621" s="5">
        <v>52.79</v>
      </c>
      <c r="U621" s="5">
        <v>598865</v>
      </c>
      <c r="V621" s="5">
        <v>598865</v>
      </c>
      <c r="W621" s="5">
        <v>175138</v>
      </c>
      <c r="X621" s="5">
        <v>175138</v>
      </c>
      <c r="Y621" s="5">
        <v>1</v>
      </c>
      <c r="Z621" s="5">
        <v>1</v>
      </c>
      <c r="AA621" s="5">
        <v>3</v>
      </c>
      <c r="AB621" s="5">
        <v>3</v>
      </c>
      <c r="AC621" s="5">
        <v>0</v>
      </c>
      <c r="AD621" s="5" t="s">
        <v>172</v>
      </c>
      <c r="AE621" s="5"/>
      <c r="AF621" s="5"/>
      <c r="AG621" s="5"/>
      <c r="AH621" s="5"/>
      <c r="AI621" s="5"/>
      <c r="AJ621" s="5"/>
    </row>
    <row r="622" spans="1:36">
      <c r="A622" s="5" t="s">
        <v>8251</v>
      </c>
      <c r="B622" s="5" t="s">
        <v>7294</v>
      </c>
      <c r="C622" s="5">
        <v>638</v>
      </c>
      <c r="D622" s="5">
        <v>330</v>
      </c>
      <c r="E622" s="5">
        <v>51</v>
      </c>
      <c r="F622" s="5">
        <v>6</v>
      </c>
      <c r="G622" s="5">
        <v>0</v>
      </c>
      <c r="H622" s="5">
        <v>0</v>
      </c>
      <c r="I622" s="5">
        <v>1159222</v>
      </c>
      <c r="J622" s="5">
        <v>972879</v>
      </c>
      <c r="K622" s="5">
        <v>397395</v>
      </c>
      <c r="L622" s="5">
        <v>77454</v>
      </c>
      <c r="M622" s="5">
        <v>0</v>
      </c>
      <c r="N622" s="5">
        <v>0</v>
      </c>
      <c r="O622" s="5">
        <v>527</v>
      </c>
      <c r="P622" s="5">
        <v>16887</v>
      </c>
      <c r="Q622" s="5">
        <v>1115924</v>
      </c>
      <c r="R622" s="5">
        <v>1139633</v>
      </c>
      <c r="S622" s="5">
        <v>52.79</v>
      </c>
      <c r="T622" s="5">
        <v>52.79</v>
      </c>
      <c r="U622" s="5">
        <v>3148</v>
      </c>
      <c r="V622" s="5">
        <v>3099</v>
      </c>
      <c r="W622" s="5">
        <v>1549</v>
      </c>
      <c r="X622" s="5">
        <v>1463</v>
      </c>
      <c r="Y622" s="5">
        <v>91</v>
      </c>
      <c r="Z622" s="5">
        <v>95</v>
      </c>
      <c r="AA622" s="5">
        <v>223</v>
      </c>
      <c r="AB622" s="5">
        <v>235</v>
      </c>
      <c r="AC622" s="5">
        <v>0</v>
      </c>
      <c r="AD622" s="5" t="s">
        <v>172</v>
      </c>
      <c r="AE622" s="5"/>
      <c r="AF622" s="5"/>
      <c r="AG622" s="5"/>
      <c r="AH622" s="5"/>
      <c r="AI622" s="5"/>
      <c r="AJ622" s="5"/>
    </row>
    <row r="623" spans="1:36">
      <c r="A623" s="5" t="s">
        <v>8252</v>
      </c>
      <c r="B623" s="5" t="s">
        <v>7295</v>
      </c>
      <c r="C623" s="5">
        <v>335</v>
      </c>
      <c r="D623" s="5">
        <v>229</v>
      </c>
      <c r="E623" s="5">
        <v>66</v>
      </c>
      <c r="F623" s="5">
        <v>29</v>
      </c>
      <c r="G623" s="5">
        <v>2</v>
      </c>
      <c r="H623" s="5">
        <v>0</v>
      </c>
      <c r="I623" s="5">
        <v>1149908</v>
      </c>
      <c r="J623" s="5">
        <v>1084181</v>
      </c>
      <c r="K623" s="5">
        <v>709865</v>
      </c>
      <c r="L623" s="5">
        <v>448757</v>
      </c>
      <c r="M623" s="5">
        <v>58939</v>
      </c>
      <c r="N623" s="5">
        <v>0</v>
      </c>
      <c r="O623" s="5">
        <v>300</v>
      </c>
      <c r="P623" s="5">
        <v>33657</v>
      </c>
      <c r="Q623" s="5">
        <v>1136213</v>
      </c>
      <c r="R623" s="5">
        <v>1139633</v>
      </c>
      <c r="S623" s="5">
        <v>52.74</v>
      </c>
      <c r="T623" s="5">
        <v>52.79</v>
      </c>
      <c r="U623" s="5">
        <v>7667</v>
      </c>
      <c r="V623" s="5">
        <v>7358</v>
      </c>
      <c r="W623" s="5">
        <v>3370</v>
      </c>
      <c r="X623" s="5">
        <v>3350</v>
      </c>
      <c r="Y623" s="5">
        <v>43</v>
      </c>
      <c r="Z623" s="5">
        <v>44</v>
      </c>
      <c r="AA623" s="5">
        <v>101</v>
      </c>
      <c r="AB623" s="5">
        <v>102</v>
      </c>
      <c r="AC623" s="5">
        <v>0</v>
      </c>
      <c r="AD623" s="5" t="s">
        <v>172</v>
      </c>
      <c r="AE623" s="5"/>
      <c r="AF623" s="5"/>
      <c r="AG623" s="5"/>
      <c r="AH623" s="5"/>
      <c r="AI623" s="5"/>
      <c r="AJ623" s="5"/>
    </row>
    <row r="624" spans="1:36">
      <c r="A624" s="5" t="s">
        <v>8253</v>
      </c>
      <c r="B624" s="5" t="s">
        <v>7296</v>
      </c>
      <c r="C624" s="5">
        <v>70</v>
      </c>
      <c r="D624" s="5">
        <v>65</v>
      </c>
      <c r="E624" s="5">
        <v>48</v>
      </c>
      <c r="F624" s="5">
        <v>35</v>
      </c>
      <c r="G624" s="5">
        <v>14</v>
      </c>
      <c r="H624" s="5">
        <v>3</v>
      </c>
      <c r="I624" s="5">
        <v>1133119</v>
      </c>
      <c r="J624" s="5">
        <v>1129836</v>
      </c>
      <c r="K624" s="5">
        <v>1091331</v>
      </c>
      <c r="L624" s="5">
        <v>997148</v>
      </c>
      <c r="M624" s="5">
        <v>669399</v>
      </c>
      <c r="N624" s="5">
        <v>265029</v>
      </c>
      <c r="O624" s="5">
        <v>68</v>
      </c>
      <c r="P624" s="5">
        <v>127641</v>
      </c>
      <c r="Q624" s="5">
        <v>1132397</v>
      </c>
      <c r="R624" s="5">
        <v>1139633</v>
      </c>
      <c r="S624" s="5">
        <v>52.74</v>
      </c>
      <c r="T624" s="5">
        <v>52.79</v>
      </c>
      <c r="U624" s="5">
        <v>34092</v>
      </c>
      <c r="V624" s="5">
        <v>34092</v>
      </c>
      <c r="W624" s="5">
        <v>15190</v>
      </c>
      <c r="X624" s="5">
        <v>15190</v>
      </c>
      <c r="Y624" s="5">
        <v>11</v>
      </c>
      <c r="Z624" s="5">
        <v>11</v>
      </c>
      <c r="AA624" s="5">
        <v>24</v>
      </c>
      <c r="AB624" s="5">
        <v>24</v>
      </c>
      <c r="AC624" s="5">
        <v>0</v>
      </c>
      <c r="AD624" s="5" t="s">
        <v>172</v>
      </c>
      <c r="AE624" s="5"/>
      <c r="AF624" s="5"/>
      <c r="AG624" s="5"/>
      <c r="AH624" s="5"/>
      <c r="AI624" s="5"/>
      <c r="AJ624" s="5"/>
    </row>
    <row r="625" spans="1:36">
      <c r="A625" s="5" t="s">
        <v>8254</v>
      </c>
      <c r="B625" s="5" t="s">
        <v>7297</v>
      </c>
      <c r="C625" s="5">
        <v>14</v>
      </c>
      <c r="D625" s="5">
        <v>13</v>
      </c>
      <c r="E625" s="5">
        <v>10</v>
      </c>
      <c r="F625" s="5">
        <v>9</v>
      </c>
      <c r="G625" s="5">
        <v>8</v>
      </c>
      <c r="H625" s="5">
        <v>7</v>
      </c>
      <c r="I625" s="5">
        <v>1130802</v>
      </c>
      <c r="J625" s="5">
        <v>1129964</v>
      </c>
      <c r="K625" s="5">
        <v>1121332</v>
      </c>
      <c r="L625" s="5">
        <v>1115913</v>
      </c>
      <c r="M625" s="5">
        <v>1103718</v>
      </c>
      <c r="N625" s="5">
        <v>1066246</v>
      </c>
      <c r="O625" s="5">
        <v>14</v>
      </c>
      <c r="P625" s="5">
        <v>298961</v>
      </c>
      <c r="Q625" s="5">
        <v>1130802</v>
      </c>
      <c r="R625" s="5">
        <v>1139633</v>
      </c>
      <c r="S625" s="5">
        <v>52.74</v>
      </c>
      <c r="T625" s="5">
        <v>52.79</v>
      </c>
      <c r="U625" s="5">
        <v>160479</v>
      </c>
      <c r="V625" s="5">
        <v>160479</v>
      </c>
      <c r="W625" s="5">
        <v>136027</v>
      </c>
      <c r="X625" s="5">
        <v>136027</v>
      </c>
      <c r="Y625" s="5">
        <v>3</v>
      </c>
      <c r="Z625" s="5">
        <v>3</v>
      </c>
      <c r="AA625" s="5">
        <v>5</v>
      </c>
      <c r="AB625" s="5">
        <v>5</v>
      </c>
      <c r="AC625" s="5">
        <v>0</v>
      </c>
      <c r="AD625" s="5" t="s">
        <v>172</v>
      </c>
      <c r="AE625" s="5"/>
      <c r="AF625" s="5"/>
      <c r="AG625" s="5"/>
      <c r="AH625" s="5"/>
      <c r="AI625" s="5"/>
      <c r="AJ625" s="5"/>
    </row>
    <row r="626" spans="1:36">
      <c r="A626" s="5" t="s">
        <v>8255</v>
      </c>
      <c r="B626" s="5" t="s">
        <v>7298</v>
      </c>
      <c r="C626" s="5">
        <v>12</v>
      </c>
      <c r="D626" s="5">
        <v>11</v>
      </c>
      <c r="E626" s="5">
        <v>8</v>
      </c>
      <c r="F626" s="5">
        <v>7</v>
      </c>
      <c r="G626" s="5">
        <v>6</v>
      </c>
      <c r="H626" s="5">
        <v>5</v>
      </c>
      <c r="I626" s="5">
        <v>1130820</v>
      </c>
      <c r="J626" s="5">
        <v>1129982</v>
      </c>
      <c r="K626" s="5">
        <v>1121350</v>
      </c>
      <c r="L626" s="5">
        <v>1115887</v>
      </c>
      <c r="M626" s="5">
        <v>1103546</v>
      </c>
      <c r="N626" s="5">
        <v>1063410</v>
      </c>
      <c r="O626" s="5">
        <v>12</v>
      </c>
      <c r="P626" s="5">
        <v>337312</v>
      </c>
      <c r="Q626" s="5">
        <v>1130820</v>
      </c>
      <c r="R626" s="5">
        <v>1139633</v>
      </c>
      <c r="S626" s="5">
        <v>52.74</v>
      </c>
      <c r="T626" s="5">
        <v>52.79</v>
      </c>
      <c r="U626" s="5">
        <v>335195</v>
      </c>
      <c r="V626" s="5">
        <v>335195</v>
      </c>
      <c r="W626" s="5">
        <v>129546</v>
      </c>
      <c r="X626" s="5">
        <v>129546</v>
      </c>
      <c r="Y626" s="5">
        <v>2</v>
      </c>
      <c r="Z626" s="5">
        <v>2</v>
      </c>
      <c r="AA626" s="5">
        <v>4</v>
      </c>
      <c r="AB626" s="5">
        <v>4</v>
      </c>
      <c r="AC626" s="5">
        <v>0</v>
      </c>
      <c r="AD626" s="5" t="s">
        <v>172</v>
      </c>
      <c r="AE626" s="5"/>
      <c r="AF626" s="5"/>
      <c r="AG626" s="5"/>
      <c r="AH626" s="5"/>
      <c r="AI626" s="5"/>
      <c r="AJ626" s="5"/>
    </row>
    <row r="627" spans="1:36">
      <c r="A627" s="5" t="s">
        <v>8256</v>
      </c>
      <c r="B627" s="5" t="s">
        <v>7299</v>
      </c>
      <c r="C627" s="5">
        <v>12</v>
      </c>
      <c r="D627" s="5">
        <v>12</v>
      </c>
      <c r="E627" s="5">
        <v>9</v>
      </c>
      <c r="F627" s="5">
        <v>8</v>
      </c>
      <c r="G627" s="5">
        <v>5</v>
      </c>
      <c r="H627" s="5">
        <v>4</v>
      </c>
      <c r="I627" s="5">
        <v>1130731</v>
      </c>
      <c r="J627" s="5">
        <v>1130731</v>
      </c>
      <c r="K627" s="5">
        <v>1121361</v>
      </c>
      <c r="L627" s="5">
        <v>1115942</v>
      </c>
      <c r="M627" s="5">
        <v>1076963</v>
      </c>
      <c r="N627" s="5">
        <v>1050544</v>
      </c>
      <c r="O627" s="5">
        <v>12</v>
      </c>
      <c r="P627" s="5">
        <v>598374</v>
      </c>
      <c r="Q627" s="5">
        <v>1130731</v>
      </c>
      <c r="R627" s="5">
        <v>1139633</v>
      </c>
      <c r="S627" s="5">
        <v>52.74</v>
      </c>
      <c r="T627" s="5">
        <v>52.79</v>
      </c>
      <c r="U627" s="5">
        <v>598374</v>
      </c>
      <c r="V627" s="5">
        <v>598374</v>
      </c>
      <c r="W627" s="5">
        <v>155455</v>
      </c>
      <c r="X627" s="5">
        <v>155455</v>
      </c>
      <c r="Y627" s="5">
        <v>1</v>
      </c>
      <c r="Z627" s="5">
        <v>1</v>
      </c>
      <c r="AA627" s="5">
        <v>3</v>
      </c>
      <c r="AB627" s="5">
        <v>3</v>
      </c>
      <c r="AC627" s="5">
        <v>0</v>
      </c>
      <c r="AD627" s="5" t="s">
        <v>172</v>
      </c>
      <c r="AE627" s="5"/>
      <c r="AF627" s="5"/>
      <c r="AG627" s="5"/>
      <c r="AH627" s="5"/>
      <c r="AI627" s="5"/>
      <c r="AJ627" s="5"/>
    </row>
    <row r="628" spans="1:36">
      <c r="A628" s="5" t="s">
        <v>8257</v>
      </c>
      <c r="B628" s="5" t="s">
        <v>7300</v>
      </c>
      <c r="C628" s="5">
        <v>14</v>
      </c>
      <c r="D628" s="5">
        <v>12</v>
      </c>
      <c r="E628" s="5">
        <v>7</v>
      </c>
      <c r="F628" s="5">
        <v>7</v>
      </c>
      <c r="G628" s="5">
        <v>6</v>
      </c>
      <c r="H628" s="5">
        <v>5</v>
      </c>
      <c r="I628" s="5">
        <v>1131256</v>
      </c>
      <c r="J628" s="5">
        <v>1130068</v>
      </c>
      <c r="K628" s="5">
        <v>1115952</v>
      </c>
      <c r="L628" s="5">
        <v>1115952</v>
      </c>
      <c r="M628" s="5">
        <v>1103656</v>
      </c>
      <c r="N628" s="5">
        <v>1066108</v>
      </c>
      <c r="O628" s="5">
        <v>13</v>
      </c>
      <c r="P628" s="5">
        <v>438224</v>
      </c>
      <c r="Q628" s="5">
        <v>1130906</v>
      </c>
      <c r="R628" s="5">
        <v>1139633</v>
      </c>
      <c r="S628" s="5">
        <v>52.75</v>
      </c>
      <c r="T628" s="5">
        <v>52.79</v>
      </c>
      <c r="U628" s="5">
        <v>208711</v>
      </c>
      <c r="V628" s="5">
        <v>208711</v>
      </c>
      <c r="W628" s="5">
        <v>160387</v>
      </c>
      <c r="X628" s="5">
        <v>160387</v>
      </c>
      <c r="Y628" s="5">
        <v>2</v>
      </c>
      <c r="Z628" s="5">
        <v>2</v>
      </c>
      <c r="AA628" s="5">
        <v>4</v>
      </c>
      <c r="AB628" s="5">
        <v>4</v>
      </c>
      <c r="AC628" s="5">
        <v>0</v>
      </c>
      <c r="AD628" s="5" t="s">
        <v>172</v>
      </c>
      <c r="AE628" s="5"/>
      <c r="AF628" s="5"/>
      <c r="AG628" s="5"/>
      <c r="AH628" s="5"/>
      <c r="AI628" s="5"/>
      <c r="AJ628" s="5"/>
    </row>
    <row r="629" spans="1:36">
      <c r="A629" s="5" t="s">
        <v>8258</v>
      </c>
      <c r="B629" s="5" t="s">
        <v>8647</v>
      </c>
      <c r="C629" s="5">
        <v>16</v>
      </c>
      <c r="D629" s="5">
        <v>13</v>
      </c>
      <c r="E629" s="5">
        <v>9</v>
      </c>
      <c r="F629" s="5">
        <v>8</v>
      </c>
      <c r="G629" s="5">
        <v>7</v>
      </c>
      <c r="H629" s="5">
        <v>5</v>
      </c>
      <c r="I629" s="5">
        <v>1132721</v>
      </c>
      <c r="J629" s="5">
        <v>1130657</v>
      </c>
      <c r="K629" s="5">
        <v>1120975</v>
      </c>
      <c r="L629" s="5">
        <v>1115627</v>
      </c>
      <c r="M629" s="5">
        <v>1103328</v>
      </c>
      <c r="N629" s="5">
        <v>1024622</v>
      </c>
      <c r="O629" s="5">
        <v>15</v>
      </c>
      <c r="P629" s="5">
        <v>335110</v>
      </c>
      <c r="Q629" s="5">
        <v>1132390</v>
      </c>
      <c r="R629" s="5">
        <v>1139633</v>
      </c>
      <c r="S629" s="5">
        <v>52.75</v>
      </c>
      <c r="T629" s="5">
        <v>52.79</v>
      </c>
      <c r="U629" s="5">
        <v>298565</v>
      </c>
      <c r="V629" s="5">
        <v>298565</v>
      </c>
      <c r="W629" s="5">
        <v>129576</v>
      </c>
      <c r="X629" s="5">
        <v>129576</v>
      </c>
      <c r="Y629" s="5">
        <v>2</v>
      </c>
      <c r="Z629" s="5">
        <v>2</v>
      </c>
      <c r="AA629" s="5">
        <v>4</v>
      </c>
      <c r="AB629" s="5">
        <v>4</v>
      </c>
      <c r="AC629" s="5">
        <v>0</v>
      </c>
      <c r="AD629" s="5" t="s">
        <v>172</v>
      </c>
      <c r="AE629" s="5"/>
      <c r="AF629" s="5"/>
      <c r="AG629" s="5"/>
      <c r="AH629" s="5"/>
      <c r="AI629" s="5"/>
      <c r="AJ629" s="5"/>
    </row>
    <row r="630" spans="1:36">
      <c r="A630" s="5" t="s">
        <v>8263</v>
      </c>
      <c r="B630" s="5" t="s">
        <v>7305</v>
      </c>
      <c r="C630" s="5">
        <v>17</v>
      </c>
      <c r="D630" s="5">
        <v>8</v>
      </c>
      <c r="E630" s="5">
        <v>7</v>
      </c>
      <c r="F630" s="5">
        <v>7</v>
      </c>
      <c r="G630" s="5">
        <v>6</v>
      </c>
      <c r="H630" s="5">
        <v>6</v>
      </c>
      <c r="I630" s="5">
        <v>1134023</v>
      </c>
      <c r="J630" s="5">
        <v>1127643</v>
      </c>
      <c r="K630" s="5">
        <v>1126621</v>
      </c>
      <c r="L630" s="5">
        <v>1126621</v>
      </c>
      <c r="M630" s="5">
        <v>1109849</v>
      </c>
      <c r="N630" s="5">
        <v>1109849</v>
      </c>
      <c r="O630" s="5">
        <v>15</v>
      </c>
      <c r="P630" s="5">
        <v>438502</v>
      </c>
      <c r="Q630" s="5">
        <v>1133225</v>
      </c>
      <c r="R630" s="5">
        <v>1139633</v>
      </c>
      <c r="S630" s="5">
        <v>52.75</v>
      </c>
      <c r="T630" s="5">
        <v>52.79</v>
      </c>
      <c r="U630" s="5">
        <v>208972</v>
      </c>
      <c r="V630" s="5">
        <v>208972</v>
      </c>
      <c r="W630" s="5">
        <v>160506</v>
      </c>
      <c r="X630" s="5">
        <v>160506</v>
      </c>
      <c r="Y630" s="5">
        <v>2</v>
      </c>
      <c r="Z630" s="5">
        <v>2</v>
      </c>
      <c r="AA630" s="5">
        <v>4</v>
      </c>
      <c r="AB630" s="5">
        <v>4</v>
      </c>
      <c r="AC630" s="5">
        <v>0</v>
      </c>
      <c r="AD630" s="5" t="s">
        <v>172</v>
      </c>
      <c r="AE630" s="5"/>
      <c r="AF630" s="5"/>
      <c r="AG630" s="5"/>
      <c r="AH630" s="5"/>
      <c r="AI630" s="5"/>
      <c r="AJ630" s="5"/>
    </row>
    <row r="631" spans="1:36">
      <c r="A631" s="5" t="s">
        <v>8260</v>
      </c>
      <c r="B631" s="5" t="s">
        <v>7302</v>
      </c>
      <c r="C631" s="5">
        <v>11</v>
      </c>
      <c r="D631" s="5">
        <v>8</v>
      </c>
      <c r="E631" s="5">
        <v>5</v>
      </c>
      <c r="F631" s="5">
        <v>4</v>
      </c>
      <c r="G631" s="5">
        <v>3</v>
      </c>
      <c r="H631" s="5">
        <v>3</v>
      </c>
      <c r="I631" s="5">
        <v>1131115</v>
      </c>
      <c r="J631" s="5">
        <v>1129632</v>
      </c>
      <c r="K631" s="5">
        <v>1121001</v>
      </c>
      <c r="L631" s="5">
        <v>1115654</v>
      </c>
      <c r="M631" s="5">
        <v>1103356</v>
      </c>
      <c r="N631" s="5">
        <v>1103356</v>
      </c>
      <c r="O631" s="5">
        <v>9</v>
      </c>
      <c r="P631" s="5">
        <v>598528</v>
      </c>
      <c r="Q631" s="5">
        <v>1130470</v>
      </c>
      <c r="R631" s="5">
        <v>1139633</v>
      </c>
      <c r="S631" s="5">
        <v>52.75</v>
      </c>
      <c r="T631" s="5">
        <v>52.79</v>
      </c>
      <c r="U631" s="5">
        <v>598528</v>
      </c>
      <c r="V631" s="5">
        <v>598528</v>
      </c>
      <c r="W631" s="5">
        <v>335271</v>
      </c>
      <c r="X631" s="5">
        <v>335271</v>
      </c>
      <c r="Y631" s="5">
        <v>1</v>
      </c>
      <c r="Z631" s="5">
        <v>1</v>
      </c>
      <c r="AA631" s="5">
        <v>2</v>
      </c>
      <c r="AB631" s="5">
        <v>2</v>
      </c>
      <c r="AC631" s="5">
        <v>0</v>
      </c>
      <c r="AD631" s="5" t="s">
        <v>172</v>
      </c>
      <c r="AE631" s="5"/>
      <c r="AF631" s="5"/>
      <c r="AG631" s="5"/>
      <c r="AH631" s="5"/>
      <c r="AI631" s="5"/>
      <c r="AJ631" s="5"/>
    </row>
    <row r="632" spans="1:36">
      <c r="A632" s="5" t="s">
        <v>8261</v>
      </c>
      <c r="B632" s="5" t="s">
        <v>7303</v>
      </c>
      <c r="C632" s="5">
        <v>16</v>
      </c>
      <c r="D632" s="5">
        <v>14</v>
      </c>
      <c r="E632" s="5">
        <v>10</v>
      </c>
      <c r="F632" s="5">
        <v>9</v>
      </c>
      <c r="G632" s="5">
        <v>8</v>
      </c>
      <c r="H632" s="5">
        <v>6</v>
      </c>
      <c r="I632" s="5">
        <v>1132992</v>
      </c>
      <c r="J632" s="5">
        <v>1131259</v>
      </c>
      <c r="K632" s="5">
        <v>1121578</v>
      </c>
      <c r="L632" s="5">
        <v>1116070</v>
      </c>
      <c r="M632" s="5">
        <v>1103772</v>
      </c>
      <c r="N632" s="5">
        <v>1035490</v>
      </c>
      <c r="O632" s="5">
        <v>16</v>
      </c>
      <c r="P632" s="5">
        <v>351612</v>
      </c>
      <c r="Q632" s="5">
        <v>1132992</v>
      </c>
      <c r="R632" s="5">
        <v>1139633</v>
      </c>
      <c r="S632" s="5">
        <v>52.75</v>
      </c>
      <c r="T632" s="5">
        <v>52.79</v>
      </c>
      <c r="U632" s="5">
        <v>169642</v>
      </c>
      <c r="V632" s="5">
        <v>169642</v>
      </c>
      <c r="W632" s="5">
        <v>160386</v>
      </c>
      <c r="X632" s="5">
        <v>160386</v>
      </c>
      <c r="Y632" s="5">
        <v>3</v>
      </c>
      <c r="Z632" s="5">
        <v>3</v>
      </c>
      <c r="AA632" s="5">
        <v>4</v>
      </c>
      <c r="AB632" s="5">
        <v>4</v>
      </c>
      <c r="AC632" s="5">
        <v>0</v>
      </c>
      <c r="AD632" s="5" t="s">
        <v>172</v>
      </c>
      <c r="AE632" s="5"/>
      <c r="AF632" s="5"/>
      <c r="AG632" s="5"/>
      <c r="AH632" s="5"/>
      <c r="AI632" s="5"/>
      <c r="AJ632" s="5"/>
    </row>
    <row r="633" spans="1:36">
      <c r="A633" s="5" t="s">
        <v>8262</v>
      </c>
      <c r="B633" s="5" t="s">
        <v>7304</v>
      </c>
      <c r="C633" s="5">
        <v>12</v>
      </c>
      <c r="D633" s="5">
        <v>10</v>
      </c>
      <c r="E633" s="5">
        <v>7</v>
      </c>
      <c r="F633" s="5">
        <v>6</v>
      </c>
      <c r="G633" s="5">
        <v>5</v>
      </c>
      <c r="H633" s="5">
        <v>4</v>
      </c>
      <c r="I633" s="5">
        <v>1130675</v>
      </c>
      <c r="J633" s="5">
        <v>1129506</v>
      </c>
      <c r="K633" s="5">
        <v>1120876</v>
      </c>
      <c r="L633" s="5">
        <v>1115630</v>
      </c>
      <c r="M633" s="5">
        <v>1103333</v>
      </c>
      <c r="N633" s="5">
        <v>1062093</v>
      </c>
      <c r="O633" s="5">
        <v>11</v>
      </c>
      <c r="P633" s="5">
        <v>557334</v>
      </c>
      <c r="Q633" s="5">
        <v>1130344</v>
      </c>
      <c r="R633" s="5">
        <v>1139633</v>
      </c>
      <c r="S633" s="5">
        <v>52.74</v>
      </c>
      <c r="T633" s="5">
        <v>52.79</v>
      </c>
      <c r="U633" s="5">
        <v>179295</v>
      </c>
      <c r="V633" s="5">
        <v>179295</v>
      </c>
      <c r="W633" s="5">
        <v>169535</v>
      </c>
      <c r="X633" s="5">
        <v>169535</v>
      </c>
      <c r="Y633" s="5">
        <v>2</v>
      </c>
      <c r="Z633" s="5">
        <v>2</v>
      </c>
      <c r="AA633" s="5">
        <v>3</v>
      </c>
      <c r="AB633" s="5">
        <v>3</v>
      </c>
      <c r="AC633" s="5">
        <v>0</v>
      </c>
      <c r="AD633" s="5" t="s">
        <v>172</v>
      </c>
      <c r="AE633" s="5"/>
      <c r="AF633" s="5"/>
      <c r="AG633" s="5"/>
      <c r="AH633" s="5"/>
      <c r="AI633" s="5"/>
      <c r="AJ633" s="5"/>
    </row>
    <row r="634" spans="1:36">
      <c r="A634" s="5" t="s">
        <v>8264</v>
      </c>
      <c r="B634" s="5" t="s">
        <v>7306</v>
      </c>
      <c r="C634" s="5">
        <v>367</v>
      </c>
      <c r="D634" s="5">
        <v>271</v>
      </c>
      <c r="E634" s="5">
        <v>77</v>
      </c>
      <c r="F634" s="5">
        <v>11</v>
      </c>
      <c r="G634" s="5">
        <v>0</v>
      </c>
      <c r="H634" s="5">
        <v>0</v>
      </c>
      <c r="I634" s="5">
        <v>1162063</v>
      </c>
      <c r="J634" s="5">
        <v>1098436</v>
      </c>
      <c r="K634" s="5">
        <v>613953</v>
      </c>
      <c r="L634" s="5">
        <v>149932</v>
      </c>
      <c r="M634" s="5">
        <v>0</v>
      </c>
      <c r="N634" s="5">
        <v>0</v>
      </c>
      <c r="O634" s="5">
        <v>347</v>
      </c>
      <c r="P634" s="5">
        <v>19433</v>
      </c>
      <c r="Q634" s="5">
        <v>1153595</v>
      </c>
      <c r="R634" s="5">
        <v>1139633</v>
      </c>
      <c r="S634" s="5">
        <v>52.73</v>
      </c>
      <c r="T634" s="5">
        <v>52.79</v>
      </c>
      <c r="U634" s="5">
        <v>5310</v>
      </c>
      <c r="V634" s="5">
        <v>5367</v>
      </c>
      <c r="W634" s="5">
        <v>2991</v>
      </c>
      <c r="X634" s="5">
        <v>3033</v>
      </c>
      <c r="Y634" s="5">
        <v>70</v>
      </c>
      <c r="Z634" s="5">
        <v>69</v>
      </c>
      <c r="AA634" s="5">
        <v>142</v>
      </c>
      <c r="AB634" s="5">
        <v>139</v>
      </c>
      <c r="AC634" s="5">
        <v>0</v>
      </c>
      <c r="AD634" s="5" t="s">
        <v>172</v>
      </c>
      <c r="AE634" s="5"/>
      <c r="AF634" s="5"/>
      <c r="AG634" s="5"/>
      <c r="AH634" s="5"/>
      <c r="AI634" s="5"/>
      <c r="AJ634" s="5"/>
    </row>
    <row r="635" spans="1:36">
      <c r="A635" s="5" t="s">
        <v>8265</v>
      </c>
      <c r="B635" s="5" t="s">
        <v>7307</v>
      </c>
      <c r="C635" s="5">
        <v>48</v>
      </c>
      <c r="D635" s="5">
        <v>37</v>
      </c>
      <c r="E635" s="5">
        <v>32</v>
      </c>
      <c r="F635" s="5">
        <v>22</v>
      </c>
      <c r="G635" s="5">
        <v>16</v>
      </c>
      <c r="H635" s="5">
        <v>6</v>
      </c>
      <c r="I635" s="5">
        <v>1132221</v>
      </c>
      <c r="J635" s="5">
        <v>1125079</v>
      </c>
      <c r="K635" s="5">
        <v>1114696</v>
      </c>
      <c r="L635" s="5">
        <v>1045078</v>
      </c>
      <c r="M635" s="5">
        <v>949553</v>
      </c>
      <c r="N635" s="5">
        <v>586561</v>
      </c>
      <c r="O635" s="5">
        <v>44</v>
      </c>
      <c r="P635" s="5">
        <v>189337</v>
      </c>
      <c r="Q635" s="5">
        <v>1130546</v>
      </c>
      <c r="R635" s="5">
        <v>1139633</v>
      </c>
      <c r="S635" s="5">
        <v>52.75</v>
      </c>
      <c r="T635" s="5">
        <v>52.79</v>
      </c>
      <c r="U635" s="5">
        <v>68681</v>
      </c>
      <c r="V635" s="5">
        <v>68681</v>
      </c>
      <c r="W635" s="5">
        <v>32888</v>
      </c>
      <c r="X635" s="5">
        <v>32888</v>
      </c>
      <c r="Y635" s="5">
        <v>6</v>
      </c>
      <c r="Z635" s="5">
        <v>6</v>
      </c>
      <c r="AA635" s="5">
        <v>13</v>
      </c>
      <c r="AB635" s="5">
        <v>13</v>
      </c>
      <c r="AC635" s="5">
        <v>0</v>
      </c>
      <c r="AD635" s="5" t="s">
        <v>172</v>
      </c>
      <c r="AE635" s="5"/>
      <c r="AF635" s="5"/>
      <c r="AG635" s="5"/>
      <c r="AH635" s="5"/>
      <c r="AI635" s="5"/>
      <c r="AJ635" s="5"/>
    </row>
    <row r="636" spans="1:36">
      <c r="A636" s="5" t="s">
        <v>8266</v>
      </c>
      <c r="B636" s="5" t="s">
        <v>7308</v>
      </c>
      <c r="C636" s="5">
        <v>19</v>
      </c>
      <c r="D636" s="5">
        <v>8</v>
      </c>
      <c r="E636" s="5">
        <v>7</v>
      </c>
      <c r="F636" s="5">
        <v>7</v>
      </c>
      <c r="G636" s="5">
        <v>6</v>
      </c>
      <c r="H636" s="5">
        <v>6</v>
      </c>
      <c r="I636" s="5">
        <v>1134381</v>
      </c>
      <c r="J636" s="5">
        <v>1127335</v>
      </c>
      <c r="K636" s="5">
        <v>1126313</v>
      </c>
      <c r="L636" s="5">
        <v>1126313</v>
      </c>
      <c r="M636" s="5">
        <v>1109542</v>
      </c>
      <c r="N636" s="5">
        <v>1109542</v>
      </c>
      <c r="O636" s="5">
        <v>15</v>
      </c>
      <c r="P636" s="5">
        <v>299474</v>
      </c>
      <c r="Q636" s="5">
        <v>1132928</v>
      </c>
      <c r="R636" s="5">
        <v>1139633</v>
      </c>
      <c r="S636" s="5">
        <v>52.75</v>
      </c>
      <c r="T636" s="5">
        <v>52.79</v>
      </c>
      <c r="U636" s="5">
        <v>209032</v>
      </c>
      <c r="V636" s="5">
        <v>209032</v>
      </c>
      <c r="W636" s="5">
        <v>175188</v>
      </c>
      <c r="X636" s="5">
        <v>175188</v>
      </c>
      <c r="Y636" s="5">
        <v>3</v>
      </c>
      <c r="Z636" s="5">
        <v>3</v>
      </c>
      <c r="AA636" s="5">
        <v>4</v>
      </c>
      <c r="AB636" s="5">
        <v>4</v>
      </c>
      <c r="AC636" s="5">
        <v>0</v>
      </c>
      <c r="AD636" s="5" t="s">
        <v>172</v>
      </c>
      <c r="AE636" s="5"/>
      <c r="AF636" s="5"/>
      <c r="AG636" s="5"/>
      <c r="AH636" s="5"/>
      <c r="AI636" s="5"/>
      <c r="AJ636" s="5"/>
    </row>
    <row r="637" spans="1:36">
      <c r="A637" s="5" t="s">
        <v>8267</v>
      </c>
      <c r="B637" s="5" t="s">
        <v>7309</v>
      </c>
      <c r="C637" s="5">
        <v>45</v>
      </c>
      <c r="D637" s="5">
        <v>34</v>
      </c>
      <c r="E637" s="5">
        <v>24</v>
      </c>
      <c r="F637" s="5">
        <v>18</v>
      </c>
      <c r="G637" s="5">
        <v>12</v>
      </c>
      <c r="H637" s="5">
        <v>8</v>
      </c>
      <c r="I637" s="5">
        <v>1132030</v>
      </c>
      <c r="J637" s="5">
        <v>1124549</v>
      </c>
      <c r="K637" s="5">
        <v>1094648</v>
      </c>
      <c r="L637" s="5">
        <v>1053814</v>
      </c>
      <c r="M637" s="5">
        <v>957249</v>
      </c>
      <c r="N637" s="5">
        <v>833337</v>
      </c>
      <c r="O637" s="5">
        <v>42</v>
      </c>
      <c r="P637" s="5">
        <v>177823</v>
      </c>
      <c r="Q637" s="5">
        <v>1130918</v>
      </c>
      <c r="R637" s="5">
        <v>1139633</v>
      </c>
      <c r="S637" s="5">
        <v>52.75</v>
      </c>
      <c r="T637" s="5">
        <v>52.79</v>
      </c>
      <c r="U637" s="5">
        <v>120651</v>
      </c>
      <c r="V637" s="5">
        <v>120651</v>
      </c>
      <c r="W637" s="5">
        <v>34876</v>
      </c>
      <c r="X637" s="5">
        <v>34876</v>
      </c>
      <c r="Y637" s="5">
        <v>4</v>
      </c>
      <c r="Z637" s="5">
        <v>4</v>
      </c>
      <c r="AA637" s="5">
        <v>9</v>
      </c>
      <c r="AB637" s="5">
        <v>9</v>
      </c>
      <c r="AC637" s="5">
        <v>0</v>
      </c>
      <c r="AD637" s="5" t="s">
        <v>172</v>
      </c>
      <c r="AE637" s="5"/>
      <c r="AF637" s="5"/>
      <c r="AG637" s="5"/>
      <c r="AH637" s="5"/>
      <c r="AI637" s="5"/>
      <c r="AJ637" s="5"/>
    </row>
    <row r="638" spans="1:36">
      <c r="A638" s="5" t="s">
        <v>8268</v>
      </c>
      <c r="B638" s="5" t="s">
        <v>7310</v>
      </c>
      <c r="C638" s="5">
        <v>26</v>
      </c>
      <c r="D638" s="5">
        <v>18</v>
      </c>
      <c r="E638" s="5">
        <v>15</v>
      </c>
      <c r="F638" s="5">
        <v>14</v>
      </c>
      <c r="G638" s="5">
        <v>9</v>
      </c>
      <c r="H638" s="5">
        <v>7</v>
      </c>
      <c r="I638" s="5">
        <v>1134588</v>
      </c>
      <c r="J638" s="5">
        <v>1128445</v>
      </c>
      <c r="K638" s="5">
        <v>1121939</v>
      </c>
      <c r="L638" s="5">
        <v>1114338</v>
      </c>
      <c r="M638" s="5">
        <v>1017186</v>
      </c>
      <c r="N638" s="5">
        <v>946325</v>
      </c>
      <c r="O638" s="5">
        <v>25</v>
      </c>
      <c r="P638" s="5">
        <v>270238</v>
      </c>
      <c r="Q638" s="5">
        <v>1134245</v>
      </c>
      <c r="R638" s="5">
        <v>1139633</v>
      </c>
      <c r="S638" s="5">
        <v>52.75</v>
      </c>
      <c r="T638" s="5">
        <v>52.79</v>
      </c>
      <c r="U638" s="5">
        <v>151195</v>
      </c>
      <c r="V638" s="5">
        <v>151195</v>
      </c>
      <c r="W638" s="5">
        <v>68884</v>
      </c>
      <c r="X638" s="5">
        <v>68884</v>
      </c>
      <c r="Y638" s="5">
        <v>3</v>
      </c>
      <c r="Z638" s="5">
        <v>3</v>
      </c>
      <c r="AA638" s="5">
        <v>6</v>
      </c>
      <c r="AB638" s="5">
        <v>6</v>
      </c>
      <c r="AC638" s="5">
        <v>0</v>
      </c>
      <c r="AD638" s="5" t="s">
        <v>172</v>
      </c>
      <c r="AE638" s="5"/>
      <c r="AF638" s="5"/>
      <c r="AG638" s="5"/>
      <c r="AH638" s="5"/>
      <c r="AI638" s="5"/>
      <c r="AJ638" s="5"/>
    </row>
    <row r="639" spans="1:36">
      <c r="A639" s="5" t="s">
        <v>8269</v>
      </c>
      <c r="B639" s="5" t="s">
        <v>7311</v>
      </c>
      <c r="C639" s="5">
        <v>18</v>
      </c>
      <c r="D639" s="5">
        <v>9</v>
      </c>
      <c r="E639" s="5">
        <v>8</v>
      </c>
      <c r="F639" s="5">
        <v>7</v>
      </c>
      <c r="G639" s="5">
        <v>6</v>
      </c>
      <c r="H639" s="5">
        <v>6</v>
      </c>
      <c r="I639" s="5">
        <v>1134229</v>
      </c>
      <c r="J639" s="5">
        <v>1127839</v>
      </c>
      <c r="K639" s="5">
        <v>1126817</v>
      </c>
      <c r="L639" s="5">
        <v>1121749</v>
      </c>
      <c r="M639" s="5">
        <v>1109934</v>
      </c>
      <c r="N639" s="5">
        <v>1109934</v>
      </c>
      <c r="O639" s="5">
        <v>16</v>
      </c>
      <c r="P639" s="5">
        <v>299494</v>
      </c>
      <c r="Q639" s="5">
        <v>1133430</v>
      </c>
      <c r="R639" s="5">
        <v>1139633</v>
      </c>
      <c r="S639" s="5">
        <v>52.75</v>
      </c>
      <c r="T639" s="5">
        <v>52.79</v>
      </c>
      <c r="U639" s="5">
        <v>175116</v>
      </c>
      <c r="V639" s="5">
        <v>175116</v>
      </c>
      <c r="W639" s="5">
        <v>160413</v>
      </c>
      <c r="X639" s="5">
        <v>160413</v>
      </c>
      <c r="Y639" s="5">
        <v>3</v>
      </c>
      <c r="Z639" s="5">
        <v>3</v>
      </c>
      <c r="AA639" s="5">
        <v>4</v>
      </c>
      <c r="AB639" s="5">
        <v>4</v>
      </c>
      <c r="AC639" s="5">
        <v>0</v>
      </c>
      <c r="AD639" s="5" t="s">
        <v>172</v>
      </c>
      <c r="AE639" s="5"/>
      <c r="AF639" s="5"/>
      <c r="AG639" s="5"/>
      <c r="AH639" s="5"/>
      <c r="AI639" s="5"/>
      <c r="AJ639" s="5"/>
    </row>
    <row r="640" spans="1:36">
      <c r="A640" s="5" t="s">
        <v>8279</v>
      </c>
      <c r="B640" s="5" t="s">
        <v>7320</v>
      </c>
      <c r="C640" s="5">
        <v>96</v>
      </c>
      <c r="D640" s="5">
        <v>77</v>
      </c>
      <c r="E640" s="5">
        <v>53</v>
      </c>
      <c r="F640" s="5">
        <v>33</v>
      </c>
      <c r="G640" s="5">
        <v>13</v>
      </c>
      <c r="H640" s="5">
        <v>5</v>
      </c>
      <c r="I640" s="5">
        <v>1136432</v>
      </c>
      <c r="J640" s="5">
        <v>1123754</v>
      </c>
      <c r="K640" s="5">
        <v>1050624</v>
      </c>
      <c r="L640" s="5">
        <v>898479</v>
      </c>
      <c r="M640" s="5">
        <v>601297</v>
      </c>
      <c r="N640" s="5">
        <v>332238</v>
      </c>
      <c r="O640" s="5">
        <v>89</v>
      </c>
      <c r="P640" s="5">
        <v>91011</v>
      </c>
      <c r="Q640" s="5">
        <v>1133340</v>
      </c>
      <c r="R640" s="5">
        <v>1139633</v>
      </c>
      <c r="S640" s="5">
        <v>52.75</v>
      </c>
      <c r="T640" s="5">
        <v>52.79</v>
      </c>
      <c r="U640" s="5">
        <v>26547</v>
      </c>
      <c r="V640" s="5">
        <v>26547</v>
      </c>
      <c r="W640" s="5">
        <v>10825</v>
      </c>
      <c r="X640" s="5">
        <v>10825</v>
      </c>
      <c r="Y640" s="5">
        <v>12</v>
      </c>
      <c r="Z640" s="5">
        <v>12</v>
      </c>
      <c r="AA640" s="5">
        <v>29</v>
      </c>
      <c r="AB640" s="5">
        <v>29</v>
      </c>
      <c r="AC640" s="5">
        <v>0</v>
      </c>
      <c r="AD640" s="5" t="s">
        <v>172</v>
      </c>
      <c r="AE640" s="5"/>
      <c r="AF640" s="5"/>
      <c r="AG640" s="5"/>
      <c r="AH640" s="5"/>
      <c r="AI640" s="5"/>
      <c r="AJ640" s="5"/>
    </row>
    <row r="641" spans="1:36">
      <c r="A641" s="5" t="s">
        <v>8270</v>
      </c>
      <c r="B641" s="5" t="s">
        <v>7312</v>
      </c>
      <c r="C641" s="5">
        <v>78</v>
      </c>
      <c r="D641" s="5">
        <v>20</v>
      </c>
      <c r="E641" s="5">
        <v>15</v>
      </c>
      <c r="F641" s="5">
        <v>14</v>
      </c>
      <c r="G641" s="5">
        <v>11</v>
      </c>
      <c r="H641" s="5">
        <v>5</v>
      </c>
      <c r="I641" s="5">
        <v>1153951</v>
      </c>
      <c r="J641" s="5">
        <v>1127391</v>
      </c>
      <c r="K641" s="5">
        <v>1114640</v>
      </c>
      <c r="L641" s="5">
        <v>1108654</v>
      </c>
      <c r="M641" s="5">
        <v>1060611</v>
      </c>
      <c r="N641" s="5">
        <v>827112</v>
      </c>
      <c r="O641" s="5">
        <v>33</v>
      </c>
      <c r="P641" s="5">
        <v>260261</v>
      </c>
      <c r="Q641" s="5">
        <v>1137400</v>
      </c>
      <c r="R641" s="5">
        <v>1139633</v>
      </c>
      <c r="S641" s="5">
        <v>52.74</v>
      </c>
      <c r="T641" s="5">
        <v>52.79</v>
      </c>
      <c r="U641" s="5">
        <v>186000</v>
      </c>
      <c r="V641" s="5">
        <v>186000</v>
      </c>
      <c r="W641" s="5">
        <v>44529</v>
      </c>
      <c r="X641" s="5">
        <v>44529</v>
      </c>
      <c r="Y641" s="5">
        <v>3</v>
      </c>
      <c r="Z641" s="5">
        <v>3</v>
      </c>
      <c r="AA641" s="5">
        <v>6</v>
      </c>
      <c r="AB641" s="5">
        <v>6</v>
      </c>
      <c r="AC641" s="5">
        <v>0</v>
      </c>
      <c r="AD641" s="5" t="s">
        <v>172</v>
      </c>
      <c r="AE641" s="5"/>
      <c r="AF641" s="5"/>
      <c r="AG641" s="5"/>
      <c r="AH641" s="5"/>
      <c r="AI641" s="5"/>
      <c r="AJ641" s="5"/>
    </row>
    <row r="642" spans="1:36">
      <c r="A642" s="5" t="s">
        <v>8271</v>
      </c>
      <c r="B642" s="5" t="s">
        <v>7313</v>
      </c>
      <c r="C642" s="5">
        <v>17</v>
      </c>
      <c r="D642" s="5">
        <v>8</v>
      </c>
      <c r="E642" s="5">
        <v>7</v>
      </c>
      <c r="F642" s="5">
        <v>7</v>
      </c>
      <c r="G642" s="5">
        <v>6</v>
      </c>
      <c r="H642" s="5">
        <v>6</v>
      </c>
      <c r="I642" s="5">
        <v>1128875</v>
      </c>
      <c r="J642" s="5">
        <v>1122497</v>
      </c>
      <c r="K642" s="5">
        <v>1121475</v>
      </c>
      <c r="L642" s="5">
        <v>1121475</v>
      </c>
      <c r="M642" s="5">
        <v>1104703</v>
      </c>
      <c r="N642" s="5">
        <v>1104703</v>
      </c>
      <c r="O642" s="5">
        <v>15</v>
      </c>
      <c r="P642" s="5">
        <v>438576</v>
      </c>
      <c r="Q642" s="5">
        <v>1128077</v>
      </c>
      <c r="R642" s="5">
        <v>1139633</v>
      </c>
      <c r="S642" s="5">
        <v>52.75</v>
      </c>
      <c r="T642" s="5">
        <v>52.79</v>
      </c>
      <c r="U642" s="5">
        <v>208979</v>
      </c>
      <c r="V642" s="5">
        <v>208979</v>
      </c>
      <c r="W642" s="5">
        <v>126661</v>
      </c>
      <c r="X642" s="5">
        <v>126661</v>
      </c>
      <c r="Y642" s="5">
        <v>2</v>
      </c>
      <c r="Z642" s="5">
        <v>2</v>
      </c>
      <c r="AA642" s="5">
        <v>4</v>
      </c>
      <c r="AB642" s="5">
        <v>4</v>
      </c>
      <c r="AC642" s="5">
        <v>0</v>
      </c>
      <c r="AD642" s="5" t="s">
        <v>172</v>
      </c>
      <c r="AE642" s="5"/>
      <c r="AF642" s="5"/>
      <c r="AG642" s="5"/>
      <c r="AH642" s="5"/>
      <c r="AI642" s="5"/>
      <c r="AJ642" s="5"/>
    </row>
    <row r="643" spans="1:36">
      <c r="A643" s="5" t="s">
        <v>8272</v>
      </c>
      <c r="B643" s="5" t="s">
        <v>8648</v>
      </c>
      <c r="C643" s="5">
        <v>42</v>
      </c>
      <c r="D643" s="5">
        <v>31</v>
      </c>
      <c r="E643" s="5">
        <v>24</v>
      </c>
      <c r="F643" s="5">
        <v>21</v>
      </c>
      <c r="G643" s="5">
        <v>15</v>
      </c>
      <c r="H643" s="5">
        <v>11</v>
      </c>
      <c r="I643" s="5">
        <v>1132051</v>
      </c>
      <c r="J643" s="5">
        <v>1124241</v>
      </c>
      <c r="K643" s="5">
        <v>1105447</v>
      </c>
      <c r="L643" s="5">
        <v>1083855</v>
      </c>
      <c r="M643" s="5">
        <v>989556</v>
      </c>
      <c r="N643" s="5">
        <v>821679</v>
      </c>
      <c r="O643" s="5">
        <v>40</v>
      </c>
      <c r="P643" s="5">
        <v>141578</v>
      </c>
      <c r="Q643" s="5">
        <v>1131253</v>
      </c>
      <c r="R643" s="5">
        <v>1139633</v>
      </c>
      <c r="S643" s="5">
        <v>52.76</v>
      </c>
      <c r="T643" s="5">
        <v>52.79</v>
      </c>
      <c r="U643" s="5">
        <v>56232</v>
      </c>
      <c r="V643" s="5">
        <v>56232</v>
      </c>
      <c r="W643" s="5">
        <v>49240</v>
      </c>
      <c r="X643" s="5">
        <v>49240</v>
      </c>
      <c r="Y643" s="5">
        <v>7</v>
      </c>
      <c r="Z643" s="5">
        <v>7</v>
      </c>
      <c r="AA643" s="5">
        <v>12</v>
      </c>
      <c r="AB643" s="5">
        <v>12</v>
      </c>
      <c r="AC643" s="5">
        <v>0</v>
      </c>
      <c r="AD643" s="5" t="s">
        <v>172</v>
      </c>
      <c r="AE643" s="5"/>
      <c r="AF643" s="5"/>
      <c r="AG643" s="5"/>
      <c r="AH643" s="5"/>
      <c r="AI643" s="5"/>
      <c r="AJ643" s="5"/>
    </row>
    <row r="644" spans="1:36">
      <c r="A644" s="5" t="s">
        <v>8273</v>
      </c>
      <c r="B644" s="5" t="s">
        <v>7314</v>
      </c>
      <c r="C644" s="5">
        <v>120</v>
      </c>
      <c r="D644" s="5">
        <v>100</v>
      </c>
      <c r="E644" s="5">
        <v>62</v>
      </c>
      <c r="F644" s="5">
        <v>40</v>
      </c>
      <c r="G644" s="5">
        <v>12</v>
      </c>
      <c r="H644" s="5">
        <v>0</v>
      </c>
      <c r="I644" s="5">
        <v>1140563</v>
      </c>
      <c r="J644" s="5">
        <v>1127579</v>
      </c>
      <c r="K644" s="5">
        <v>1008556</v>
      </c>
      <c r="L644" s="5">
        <v>844959</v>
      </c>
      <c r="M644" s="5">
        <v>397731</v>
      </c>
      <c r="N644" s="5">
        <v>0</v>
      </c>
      <c r="O644" s="5">
        <v>114</v>
      </c>
      <c r="P644" s="5">
        <v>45620</v>
      </c>
      <c r="Q644" s="5">
        <v>1138359</v>
      </c>
      <c r="R644" s="5">
        <v>1139633</v>
      </c>
      <c r="S644" s="5">
        <v>52.76</v>
      </c>
      <c r="T644" s="5">
        <v>52.79</v>
      </c>
      <c r="U644" s="5">
        <v>18986</v>
      </c>
      <c r="V644" s="5">
        <v>18986</v>
      </c>
      <c r="W644" s="5">
        <v>9276</v>
      </c>
      <c r="X644" s="5">
        <v>9217</v>
      </c>
      <c r="Y644" s="5">
        <v>20</v>
      </c>
      <c r="Z644" s="5">
        <v>20</v>
      </c>
      <c r="AA644" s="5">
        <v>41</v>
      </c>
      <c r="AB644" s="5">
        <v>42</v>
      </c>
      <c r="AC644" s="5">
        <v>0</v>
      </c>
      <c r="AD644" s="5" t="s">
        <v>172</v>
      </c>
      <c r="AE644" s="5"/>
      <c r="AF644" s="5"/>
      <c r="AG644" s="5"/>
      <c r="AH644" s="5"/>
      <c r="AI644" s="5"/>
      <c r="AJ644" s="5"/>
    </row>
    <row r="645" spans="1:36">
      <c r="A645" s="5" t="s">
        <v>8274</v>
      </c>
      <c r="B645" s="5" t="s">
        <v>7315</v>
      </c>
      <c r="C645" s="5">
        <v>315</v>
      </c>
      <c r="D645" s="5">
        <v>222</v>
      </c>
      <c r="E645" s="5">
        <v>71</v>
      </c>
      <c r="F645" s="5">
        <v>27</v>
      </c>
      <c r="G645" s="5">
        <v>0</v>
      </c>
      <c r="H645" s="5">
        <v>0</v>
      </c>
      <c r="I645" s="5">
        <v>1154370</v>
      </c>
      <c r="J645" s="5">
        <v>1097362</v>
      </c>
      <c r="K645" s="5">
        <v>723194</v>
      </c>
      <c r="L645" s="5">
        <v>399744</v>
      </c>
      <c r="M645" s="5">
        <v>0</v>
      </c>
      <c r="N645" s="5">
        <v>0</v>
      </c>
      <c r="O645" s="5">
        <v>282</v>
      </c>
      <c r="P645" s="5">
        <v>24291</v>
      </c>
      <c r="Q645" s="5">
        <v>1141348</v>
      </c>
      <c r="R645" s="5">
        <v>1139633</v>
      </c>
      <c r="S645" s="5">
        <v>52.75</v>
      </c>
      <c r="T645" s="5">
        <v>52.79</v>
      </c>
      <c r="U645" s="5">
        <v>7930</v>
      </c>
      <c r="V645" s="5">
        <v>7930</v>
      </c>
      <c r="W645" s="5">
        <v>3657</v>
      </c>
      <c r="X645" s="5">
        <v>3679</v>
      </c>
      <c r="Y645" s="5">
        <v>46</v>
      </c>
      <c r="Z645" s="5">
        <v>46</v>
      </c>
      <c r="AA645" s="5">
        <v>104</v>
      </c>
      <c r="AB645" s="5">
        <v>103</v>
      </c>
      <c r="AC645" s="5">
        <v>0</v>
      </c>
      <c r="AD645" s="5" t="s">
        <v>172</v>
      </c>
      <c r="AE645" s="5"/>
      <c r="AF645" s="5"/>
      <c r="AG645" s="5"/>
      <c r="AH645" s="5"/>
      <c r="AI645" s="5"/>
      <c r="AJ645" s="5"/>
    </row>
    <row r="646" spans="1:36">
      <c r="A646" s="5" t="s">
        <v>8275</v>
      </c>
      <c r="B646" s="5" t="s">
        <v>7316</v>
      </c>
      <c r="C646" s="5">
        <v>612</v>
      </c>
      <c r="D646" s="5">
        <v>311</v>
      </c>
      <c r="E646" s="5">
        <v>52</v>
      </c>
      <c r="F646" s="5">
        <v>10</v>
      </c>
      <c r="G646" s="5">
        <v>0</v>
      </c>
      <c r="H646" s="5">
        <v>0</v>
      </c>
      <c r="I646" s="5">
        <v>1154195</v>
      </c>
      <c r="J646" s="5">
        <v>971825</v>
      </c>
      <c r="K646" s="5">
        <v>403745</v>
      </c>
      <c r="L646" s="5">
        <v>132511</v>
      </c>
      <c r="M646" s="5">
        <v>0</v>
      </c>
      <c r="N646" s="5">
        <v>0</v>
      </c>
      <c r="O646" s="5">
        <v>502</v>
      </c>
      <c r="P646" s="5">
        <v>18978</v>
      </c>
      <c r="Q646" s="5">
        <v>1111199</v>
      </c>
      <c r="R646" s="5">
        <v>1139633</v>
      </c>
      <c r="S646" s="5">
        <v>52.87</v>
      </c>
      <c r="T646" s="5">
        <v>52.79</v>
      </c>
      <c r="U646" s="5">
        <v>3644</v>
      </c>
      <c r="V646" s="5">
        <v>3502</v>
      </c>
      <c r="W646" s="5">
        <v>1616</v>
      </c>
      <c r="X646" s="5">
        <v>1519</v>
      </c>
      <c r="Y646" s="5">
        <v>88</v>
      </c>
      <c r="Z646" s="5">
        <v>92</v>
      </c>
      <c r="AA646" s="5">
        <v>203</v>
      </c>
      <c r="AB646" s="5">
        <v>217</v>
      </c>
      <c r="AC646" s="5">
        <v>0</v>
      </c>
      <c r="AD646" s="5" t="s">
        <v>172</v>
      </c>
      <c r="AE646" s="5"/>
      <c r="AF646" s="5"/>
      <c r="AG646" s="5"/>
      <c r="AH646" s="5"/>
      <c r="AI646" s="5"/>
      <c r="AJ646" s="5"/>
    </row>
    <row r="647" spans="1:36">
      <c r="A647" s="5" t="s">
        <v>8276</v>
      </c>
      <c r="B647" s="5" t="s">
        <v>7317</v>
      </c>
      <c r="C647" s="5">
        <v>17</v>
      </c>
      <c r="D647" s="5">
        <v>8</v>
      </c>
      <c r="E647" s="5">
        <v>7</v>
      </c>
      <c r="F647" s="5">
        <v>7</v>
      </c>
      <c r="G647" s="5">
        <v>6</v>
      </c>
      <c r="H647" s="5">
        <v>6</v>
      </c>
      <c r="I647" s="5">
        <v>1134166</v>
      </c>
      <c r="J647" s="5">
        <v>1127787</v>
      </c>
      <c r="K647" s="5">
        <v>1126765</v>
      </c>
      <c r="L647" s="5">
        <v>1126765</v>
      </c>
      <c r="M647" s="5">
        <v>1109983</v>
      </c>
      <c r="N647" s="5">
        <v>1109983</v>
      </c>
      <c r="O647" s="5">
        <v>15</v>
      </c>
      <c r="P647" s="5">
        <v>288605</v>
      </c>
      <c r="Q647" s="5">
        <v>1133368</v>
      </c>
      <c r="R647" s="5">
        <v>1139633</v>
      </c>
      <c r="S647" s="5">
        <v>52.75</v>
      </c>
      <c r="T647" s="5">
        <v>52.79</v>
      </c>
      <c r="U647" s="5">
        <v>175056</v>
      </c>
      <c r="V647" s="5">
        <v>175056</v>
      </c>
      <c r="W647" s="5">
        <v>150028</v>
      </c>
      <c r="X647" s="5">
        <v>150028</v>
      </c>
      <c r="Y647" s="5">
        <v>3</v>
      </c>
      <c r="Z647" s="5">
        <v>3</v>
      </c>
      <c r="AA647" s="5">
        <v>5</v>
      </c>
      <c r="AB647" s="5">
        <v>5</v>
      </c>
      <c r="AC647" s="5">
        <v>0</v>
      </c>
      <c r="AD647" s="5" t="s">
        <v>172</v>
      </c>
      <c r="AE647" s="5"/>
      <c r="AF647" s="5"/>
      <c r="AG647" s="5"/>
      <c r="AH647" s="5"/>
      <c r="AI647" s="5"/>
      <c r="AJ647" s="5"/>
    </row>
    <row r="648" spans="1:36">
      <c r="A648" s="5" t="s">
        <v>8277</v>
      </c>
      <c r="B648" s="5" t="s">
        <v>7318</v>
      </c>
      <c r="C648" s="5">
        <v>40</v>
      </c>
      <c r="D648" s="5">
        <v>29</v>
      </c>
      <c r="E648" s="5">
        <v>22</v>
      </c>
      <c r="F648" s="5">
        <v>16</v>
      </c>
      <c r="G648" s="5">
        <v>12</v>
      </c>
      <c r="H648" s="5">
        <v>7</v>
      </c>
      <c r="I648" s="5">
        <v>1131557</v>
      </c>
      <c r="J648" s="5">
        <v>1123550</v>
      </c>
      <c r="K648" s="5">
        <v>1101217</v>
      </c>
      <c r="L648" s="5">
        <v>1056810</v>
      </c>
      <c r="M648" s="5">
        <v>986267</v>
      </c>
      <c r="N648" s="5">
        <v>822258</v>
      </c>
      <c r="O648" s="5">
        <v>38</v>
      </c>
      <c r="P648" s="5">
        <v>373577</v>
      </c>
      <c r="Q648" s="5">
        <v>1130616</v>
      </c>
      <c r="R648" s="5">
        <v>1139633</v>
      </c>
      <c r="S648" s="5">
        <v>52.76</v>
      </c>
      <c r="T648" s="5">
        <v>52.79</v>
      </c>
      <c r="U648" s="5">
        <v>72989</v>
      </c>
      <c r="V648" s="5">
        <v>72989</v>
      </c>
      <c r="W648" s="5">
        <v>41766</v>
      </c>
      <c r="X648" s="5">
        <v>41766</v>
      </c>
      <c r="Y648" s="5">
        <v>3</v>
      </c>
      <c r="Z648" s="5">
        <v>3</v>
      </c>
      <c r="AA648" s="5">
        <v>8</v>
      </c>
      <c r="AB648" s="5">
        <v>8</v>
      </c>
      <c r="AC648" s="5">
        <v>0</v>
      </c>
      <c r="AD648" s="5" t="s">
        <v>172</v>
      </c>
      <c r="AE648" s="5"/>
      <c r="AF648" s="5"/>
      <c r="AG648" s="5"/>
      <c r="AH648" s="5"/>
      <c r="AI648" s="5"/>
      <c r="AJ648" s="5"/>
    </row>
    <row r="649" spans="1:36">
      <c r="A649" s="5" t="s">
        <v>8278</v>
      </c>
      <c r="B649" s="5" t="s">
        <v>7319</v>
      </c>
      <c r="C649" s="5">
        <v>23</v>
      </c>
      <c r="D649" s="5">
        <v>16</v>
      </c>
      <c r="E649" s="5">
        <v>12</v>
      </c>
      <c r="F649" s="5">
        <v>11</v>
      </c>
      <c r="G649" s="5">
        <v>10</v>
      </c>
      <c r="H649" s="5">
        <v>9</v>
      </c>
      <c r="I649" s="5">
        <v>1128796</v>
      </c>
      <c r="J649" s="5">
        <v>1125203</v>
      </c>
      <c r="K649" s="5">
        <v>1118828</v>
      </c>
      <c r="L649" s="5">
        <v>1112839</v>
      </c>
      <c r="M649" s="5">
        <v>1100471</v>
      </c>
      <c r="N649" s="5">
        <v>1070924</v>
      </c>
      <c r="O649" s="5">
        <v>18</v>
      </c>
      <c r="P649" s="5">
        <v>173936</v>
      </c>
      <c r="Q649" s="5">
        <v>1126877</v>
      </c>
      <c r="R649" s="5">
        <v>1139633</v>
      </c>
      <c r="S649" s="5">
        <v>52.7</v>
      </c>
      <c r="T649" s="5">
        <v>52.79</v>
      </c>
      <c r="U649" s="5">
        <v>126527</v>
      </c>
      <c r="V649" s="5">
        <v>126527</v>
      </c>
      <c r="W649" s="5">
        <v>85763</v>
      </c>
      <c r="X649" s="5">
        <v>85763</v>
      </c>
      <c r="Y649" s="5">
        <v>4</v>
      </c>
      <c r="Z649" s="5">
        <v>4</v>
      </c>
      <c r="AA649" s="5">
        <v>7</v>
      </c>
      <c r="AB649" s="5">
        <v>7</v>
      </c>
      <c r="AC649" s="5">
        <v>0</v>
      </c>
      <c r="AD649" s="5" t="s">
        <v>172</v>
      </c>
      <c r="AE649" s="5"/>
      <c r="AF649" s="5"/>
      <c r="AG649" s="5"/>
      <c r="AH649" s="5"/>
      <c r="AI649" s="5"/>
      <c r="AJ649" s="5"/>
    </row>
    <row r="650" spans="1:36">
      <c r="A650" s="5" t="s">
        <v>8290</v>
      </c>
      <c r="B650" s="5" t="s">
        <v>7331</v>
      </c>
      <c r="C650" s="5">
        <v>95</v>
      </c>
      <c r="D650" s="5">
        <v>78</v>
      </c>
      <c r="E650" s="5">
        <v>52</v>
      </c>
      <c r="F650" s="5">
        <v>41</v>
      </c>
      <c r="G650" s="5">
        <v>15</v>
      </c>
      <c r="H650" s="5">
        <v>3</v>
      </c>
      <c r="I650" s="5">
        <v>1137325</v>
      </c>
      <c r="J650" s="5">
        <v>1125290</v>
      </c>
      <c r="K650" s="5">
        <v>1049313</v>
      </c>
      <c r="L650" s="5">
        <v>974905</v>
      </c>
      <c r="M650" s="5">
        <v>558203</v>
      </c>
      <c r="N650" s="5">
        <v>182369</v>
      </c>
      <c r="O650" s="5">
        <v>91</v>
      </c>
      <c r="P650" s="5">
        <v>72142</v>
      </c>
      <c r="Q650" s="5">
        <v>1135837</v>
      </c>
      <c r="R650" s="5">
        <v>1139633</v>
      </c>
      <c r="S650" s="5">
        <v>52.75</v>
      </c>
      <c r="T650" s="5">
        <v>52.79</v>
      </c>
      <c r="U650" s="5">
        <v>24395</v>
      </c>
      <c r="V650" s="5">
        <v>24395</v>
      </c>
      <c r="W650" s="5">
        <v>14274</v>
      </c>
      <c r="X650" s="5">
        <v>14274</v>
      </c>
      <c r="Y650" s="5">
        <v>16</v>
      </c>
      <c r="Z650" s="5">
        <v>16</v>
      </c>
      <c r="AA650" s="5">
        <v>31</v>
      </c>
      <c r="AB650" s="5">
        <v>31</v>
      </c>
      <c r="AC650" s="5">
        <v>0</v>
      </c>
      <c r="AD650" s="5" t="s">
        <v>172</v>
      </c>
      <c r="AE650" s="5"/>
      <c r="AF650" s="5"/>
      <c r="AG650" s="5"/>
      <c r="AH650" s="5"/>
      <c r="AI650" s="5"/>
      <c r="AJ650" s="5"/>
    </row>
    <row r="651" spans="1:36">
      <c r="A651" s="5" t="s">
        <v>8280</v>
      </c>
      <c r="B651" s="5" t="s">
        <v>7321</v>
      </c>
      <c r="C651" s="5">
        <v>19</v>
      </c>
      <c r="D651" s="5">
        <v>10</v>
      </c>
      <c r="E651" s="5">
        <v>7</v>
      </c>
      <c r="F651" s="5">
        <v>7</v>
      </c>
      <c r="G651" s="5">
        <v>6</v>
      </c>
      <c r="H651" s="5">
        <v>5</v>
      </c>
      <c r="I651" s="5">
        <v>1133254</v>
      </c>
      <c r="J651" s="5">
        <v>1126863</v>
      </c>
      <c r="K651" s="5">
        <v>1121830</v>
      </c>
      <c r="L651" s="5">
        <v>1121830</v>
      </c>
      <c r="M651" s="5">
        <v>1106061</v>
      </c>
      <c r="N651" s="5">
        <v>1068530</v>
      </c>
      <c r="O651" s="5">
        <v>17</v>
      </c>
      <c r="P651" s="5">
        <v>437570</v>
      </c>
      <c r="Q651" s="5">
        <v>1132313</v>
      </c>
      <c r="R651" s="5">
        <v>1139633</v>
      </c>
      <c r="S651" s="5">
        <v>52.75</v>
      </c>
      <c r="T651" s="5">
        <v>52.79</v>
      </c>
      <c r="U651" s="5">
        <v>208976</v>
      </c>
      <c r="V651" s="5">
        <v>208976</v>
      </c>
      <c r="W651" s="5">
        <v>160390</v>
      </c>
      <c r="X651" s="5">
        <v>160390</v>
      </c>
      <c r="Y651" s="5">
        <v>2</v>
      </c>
      <c r="Z651" s="5">
        <v>2</v>
      </c>
      <c r="AA651" s="5">
        <v>4</v>
      </c>
      <c r="AB651" s="5">
        <v>4</v>
      </c>
      <c r="AC651" s="5">
        <v>0</v>
      </c>
      <c r="AD651" s="5" t="s">
        <v>172</v>
      </c>
      <c r="AE651" s="5"/>
      <c r="AF651" s="5"/>
      <c r="AG651" s="5"/>
      <c r="AH651" s="5"/>
      <c r="AI651" s="5"/>
      <c r="AJ651" s="5"/>
    </row>
    <row r="652" spans="1:36">
      <c r="A652" s="5" t="s">
        <v>8281</v>
      </c>
      <c r="B652" s="5" t="s">
        <v>7322</v>
      </c>
      <c r="C652" s="5">
        <v>19</v>
      </c>
      <c r="D652" s="5">
        <v>10</v>
      </c>
      <c r="E652" s="5">
        <v>7</v>
      </c>
      <c r="F652" s="5">
        <v>7</v>
      </c>
      <c r="G652" s="5">
        <v>6</v>
      </c>
      <c r="H652" s="5">
        <v>6</v>
      </c>
      <c r="I652" s="5">
        <v>1133205</v>
      </c>
      <c r="J652" s="5">
        <v>1126813</v>
      </c>
      <c r="K652" s="5">
        <v>1120105</v>
      </c>
      <c r="L652" s="5">
        <v>1120105</v>
      </c>
      <c r="M652" s="5">
        <v>1104428</v>
      </c>
      <c r="N652" s="5">
        <v>1104428</v>
      </c>
      <c r="O652" s="5">
        <v>17</v>
      </c>
      <c r="P652" s="5">
        <v>298747</v>
      </c>
      <c r="Q652" s="5">
        <v>1132264</v>
      </c>
      <c r="R652" s="5">
        <v>1139633</v>
      </c>
      <c r="S652" s="5">
        <v>52.75</v>
      </c>
      <c r="T652" s="5">
        <v>52.79</v>
      </c>
      <c r="U652" s="5">
        <v>170868</v>
      </c>
      <c r="V652" s="5">
        <v>170868</v>
      </c>
      <c r="W652" s="5">
        <v>138784</v>
      </c>
      <c r="X652" s="5">
        <v>138784</v>
      </c>
      <c r="Y652" s="5">
        <v>3</v>
      </c>
      <c r="Z652" s="5">
        <v>3</v>
      </c>
      <c r="AA652" s="5">
        <v>5</v>
      </c>
      <c r="AB652" s="5">
        <v>5</v>
      </c>
      <c r="AC652" s="5">
        <v>0</v>
      </c>
      <c r="AD652" s="5" t="s">
        <v>172</v>
      </c>
      <c r="AE652" s="5"/>
      <c r="AF652" s="5"/>
      <c r="AG652" s="5"/>
      <c r="AH652" s="5"/>
      <c r="AI652" s="5"/>
      <c r="AJ652" s="5"/>
    </row>
    <row r="653" spans="1:36">
      <c r="A653" s="5" t="s">
        <v>8282</v>
      </c>
      <c r="B653" s="5" t="s">
        <v>7323</v>
      </c>
      <c r="C653" s="5">
        <v>14</v>
      </c>
      <c r="D653" s="5">
        <v>9</v>
      </c>
      <c r="E653" s="5">
        <v>7</v>
      </c>
      <c r="F653" s="5">
        <v>7</v>
      </c>
      <c r="G653" s="5">
        <v>6</v>
      </c>
      <c r="H653" s="5">
        <v>6</v>
      </c>
      <c r="I653" s="5">
        <v>1131996</v>
      </c>
      <c r="J653" s="5">
        <v>1128698</v>
      </c>
      <c r="K653" s="5">
        <v>1121936</v>
      </c>
      <c r="L653" s="5">
        <v>1121936</v>
      </c>
      <c r="M653" s="5">
        <v>1105214</v>
      </c>
      <c r="N653" s="5">
        <v>1105214</v>
      </c>
      <c r="O653" s="5">
        <v>12</v>
      </c>
      <c r="P653" s="5">
        <v>299481</v>
      </c>
      <c r="Q653" s="5">
        <v>1131198</v>
      </c>
      <c r="R653" s="5">
        <v>1139633</v>
      </c>
      <c r="S653" s="5">
        <v>52.75</v>
      </c>
      <c r="T653" s="5">
        <v>52.79</v>
      </c>
      <c r="U653" s="5">
        <v>299299</v>
      </c>
      <c r="V653" s="5">
        <v>299299</v>
      </c>
      <c r="W653" s="5">
        <v>170716</v>
      </c>
      <c r="X653" s="5">
        <v>170716</v>
      </c>
      <c r="Y653" s="5">
        <v>2</v>
      </c>
      <c r="Z653" s="5">
        <v>2</v>
      </c>
      <c r="AA653" s="5">
        <v>4</v>
      </c>
      <c r="AB653" s="5">
        <v>4</v>
      </c>
      <c r="AC653" s="5">
        <v>0</v>
      </c>
      <c r="AD653" s="5" t="s">
        <v>172</v>
      </c>
      <c r="AE653" s="5"/>
      <c r="AF653" s="5"/>
      <c r="AG653" s="5"/>
      <c r="AH653" s="5"/>
      <c r="AI653" s="5"/>
      <c r="AJ653" s="5"/>
    </row>
    <row r="654" spans="1:36">
      <c r="A654" s="5" t="s">
        <v>8283</v>
      </c>
      <c r="B654" s="5" t="s">
        <v>7324</v>
      </c>
      <c r="C654" s="5">
        <v>18</v>
      </c>
      <c r="D654" s="5">
        <v>9</v>
      </c>
      <c r="E654" s="5">
        <v>8</v>
      </c>
      <c r="F654" s="5">
        <v>8</v>
      </c>
      <c r="G654" s="5">
        <v>6</v>
      </c>
      <c r="H654" s="5">
        <v>6</v>
      </c>
      <c r="I654" s="5">
        <v>1134139</v>
      </c>
      <c r="J654" s="5">
        <v>1127750</v>
      </c>
      <c r="K654" s="5">
        <v>1126728</v>
      </c>
      <c r="L654" s="5">
        <v>1126728</v>
      </c>
      <c r="M654" s="5">
        <v>1083686</v>
      </c>
      <c r="N654" s="5">
        <v>1083686</v>
      </c>
      <c r="O654" s="5">
        <v>16</v>
      </c>
      <c r="P654" s="5">
        <v>285461</v>
      </c>
      <c r="Q654" s="5">
        <v>1133340</v>
      </c>
      <c r="R654" s="5">
        <v>1139633</v>
      </c>
      <c r="S654" s="5">
        <v>52.75</v>
      </c>
      <c r="T654" s="5">
        <v>52.79</v>
      </c>
      <c r="U654" s="5">
        <v>208963</v>
      </c>
      <c r="V654" s="5">
        <v>208963</v>
      </c>
      <c r="W654" s="5">
        <v>175192</v>
      </c>
      <c r="X654" s="5">
        <v>175192</v>
      </c>
      <c r="Y654" s="5">
        <v>3</v>
      </c>
      <c r="Z654" s="5">
        <v>3</v>
      </c>
      <c r="AA654" s="5">
        <v>4</v>
      </c>
      <c r="AB654" s="5">
        <v>4</v>
      </c>
      <c r="AC654" s="5">
        <v>0</v>
      </c>
      <c r="AD654" s="5" t="s">
        <v>172</v>
      </c>
      <c r="AE654" s="5"/>
      <c r="AF654" s="5"/>
      <c r="AG654" s="5"/>
      <c r="AH654" s="5"/>
      <c r="AI654" s="5"/>
      <c r="AJ654" s="5"/>
    </row>
    <row r="655" spans="1:36">
      <c r="A655" s="5" t="s">
        <v>8284</v>
      </c>
      <c r="B655" s="5" t="s">
        <v>7325</v>
      </c>
      <c r="C655" s="5">
        <v>20</v>
      </c>
      <c r="D655" s="5">
        <v>9</v>
      </c>
      <c r="E655" s="5">
        <v>7</v>
      </c>
      <c r="F655" s="5">
        <v>7</v>
      </c>
      <c r="G655" s="5">
        <v>6</v>
      </c>
      <c r="H655" s="5">
        <v>6</v>
      </c>
      <c r="I655" s="5">
        <v>1134373</v>
      </c>
      <c r="J655" s="5">
        <v>1127300</v>
      </c>
      <c r="K655" s="5">
        <v>1121744</v>
      </c>
      <c r="L655" s="5">
        <v>1121744</v>
      </c>
      <c r="M655" s="5">
        <v>1105103</v>
      </c>
      <c r="N655" s="5">
        <v>1105103</v>
      </c>
      <c r="O655" s="5">
        <v>16</v>
      </c>
      <c r="P655" s="5">
        <v>298996</v>
      </c>
      <c r="Q655" s="5">
        <v>1132892</v>
      </c>
      <c r="R655" s="5">
        <v>1139633</v>
      </c>
      <c r="S655" s="5">
        <v>52.75</v>
      </c>
      <c r="T655" s="5">
        <v>52.79</v>
      </c>
      <c r="U655" s="5">
        <v>170725</v>
      </c>
      <c r="V655" s="5">
        <v>170725</v>
      </c>
      <c r="W655" s="5">
        <v>139462</v>
      </c>
      <c r="X655" s="5">
        <v>139462</v>
      </c>
      <c r="Y655" s="5">
        <v>3</v>
      </c>
      <c r="Z655" s="5">
        <v>3</v>
      </c>
      <c r="AA655" s="5">
        <v>5</v>
      </c>
      <c r="AB655" s="5">
        <v>5</v>
      </c>
      <c r="AC655" s="5">
        <v>0</v>
      </c>
      <c r="AD655" s="5" t="s">
        <v>172</v>
      </c>
      <c r="AE655" s="5"/>
      <c r="AF655" s="5"/>
      <c r="AG655" s="5"/>
      <c r="AH655" s="5"/>
      <c r="AI655" s="5"/>
      <c r="AJ655" s="5"/>
    </row>
    <row r="656" spans="1:36">
      <c r="A656" s="5" t="s">
        <v>8285</v>
      </c>
      <c r="B656" s="5" t="s">
        <v>7326</v>
      </c>
      <c r="C656" s="5">
        <v>20</v>
      </c>
      <c r="D656" s="5">
        <v>10</v>
      </c>
      <c r="E656" s="5">
        <v>8</v>
      </c>
      <c r="F656" s="5">
        <v>8</v>
      </c>
      <c r="G656" s="5">
        <v>7</v>
      </c>
      <c r="H656" s="5">
        <v>5</v>
      </c>
      <c r="I656" s="5">
        <v>1134248</v>
      </c>
      <c r="J656" s="5">
        <v>1127507</v>
      </c>
      <c r="K656" s="5">
        <v>1122015</v>
      </c>
      <c r="L656" s="5">
        <v>1122015</v>
      </c>
      <c r="M656" s="5">
        <v>1105296</v>
      </c>
      <c r="N656" s="5">
        <v>1031707</v>
      </c>
      <c r="O656" s="5">
        <v>17</v>
      </c>
      <c r="P656" s="5">
        <v>299495</v>
      </c>
      <c r="Q656" s="5">
        <v>1132984</v>
      </c>
      <c r="R656" s="5">
        <v>1139633</v>
      </c>
      <c r="S656" s="5">
        <v>52.75</v>
      </c>
      <c r="T656" s="5">
        <v>52.79</v>
      </c>
      <c r="U656" s="5">
        <v>299202</v>
      </c>
      <c r="V656" s="5">
        <v>299202</v>
      </c>
      <c r="W656" s="5">
        <v>170702</v>
      </c>
      <c r="X656" s="5">
        <v>170702</v>
      </c>
      <c r="Y656" s="5">
        <v>2</v>
      </c>
      <c r="Z656" s="5">
        <v>2</v>
      </c>
      <c r="AA656" s="5">
        <v>4</v>
      </c>
      <c r="AB656" s="5">
        <v>4</v>
      </c>
      <c r="AC656" s="5">
        <v>0</v>
      </c>
      <c r="AD656" s="5" t="s">
        <v>172</v>
      </c>
      <c r="AE656" s="5"/>
      <c r="AF656" s="5"/>
      <c r="AG656" s="5"/>
      <c r="AH656" s="5"/>
      <c r="AI656" s="5"/>
      <c r="AJ656" s="5"/>
    </row>
    <row r="657" spans="1:36">
      <c r="A657" s="5" t="s">
        <v>8286</v>
      </c>
      <c r="B657" s="5" t="s">
        <v>7327</v>
      </c>
      <c r="C657" s="5">
        <v>13</v>
      </c>
      <c r="D657" s="5">
        <v>10</v>
      </c>
      <c r="E657" s="5">
        <v>7</v>
      </c>
      <c r="F657" s="5">
        <v>6</v>
      </c>
      <c r="G657" s="5">
        <v>5</v>
      </c>
      <c r="H657" s="5">
        <v>3</v>
      </c>
      <c r="I657" s="5">
        <v>1131064</v>
      </c>
      <c r="J657" s="5">
        <v>1129433</v>
      </c>
      <c r="K657" s="5">
        <v>1120802</v>
      </c>
      <c r="L657" s="5">
        <v>1115336</v>
      </c>
      <c r="M657" s="5">
        <v>1103046</v>
      </c>
      <c r="N657" s="5">
        <v>1025398</v>
      </c>
      <c r="O657" s="5">
        <v>11</v>
      </c>
      <c r="P657" s="5">
        <v>598446</v>
      </c>
      <c r="Q657" s="5">
        <v>1130271</v>
      </c>
      <c r="R657" s="5">
        <v>1139633</v>
      </c>
      <c r="S657" s="5">
        <v>52.74</v>
      </c>
      <c r="T657" s="5">
        <v>52.79</v>
      </c>
      <c r="U657" s="5">
        <v>598446</v>
      </c>
      <c r="V657" s="5">
        <v>598446</v>
      </c>
      <c r="W657" s="5">
        <v>297444</v>
      </c>
      <c r="X657" s="5">
        <v>297444</v>
      </c>
      <c r="Y657" s="5">
        <v>1</v>
      </c>
      <c r="Z657" s="5">
        <v>1</v>
      </c>
      <c r="AA657" s="5">
        <v>2</v>
      </c>
      <c r="AB657" s="5">
        <v>2</v>
      </c>
      <c r="AC657" s="5">
        <v>0</v>
      </c>
      <c r="AD657" s="5" t="s">
        <v>172</v>
      </c>
      <c r="AE657" s="5"/>
      <c r="AF657" s="5"/>
      <c r="AG657" s="5"/>
      <c r="AH657" s="5"/>
      <c r="AI657" s="5"/>
      <c r="AJ657" s="5"/>
    </row>
    <row r="658" spans="1:36">
      <c r="A658" s="5" t="s">
        <v>8287</v>
      </c>
      <c r="B658" s="5" t="s">
        <v>7328</v>
      </c>
      <c r="C658" s="5">
        <v>13</v>
      </c>
      <c r="D658" s="5">
        <v>10</v>
      </c>
      <c r="E658" s="5">
        <v>7</v>
      </c>
      <c r="F658" s="5">
        <v>6</v>
      </c>
      <c r="G658" s="5">
        <v>5</v>
      </c>
      <c r="H658" s="5">
        <v>4</v>
      </c>
      <c r="I658" s="5">
        <v>1131496</v>
      </c>
      <c r="J658" s="5">
        <v>1129857</v>
      </c>
      <c r="K658" s="5">
        <v>1121199</v>
      </c>
      <c r="L658" s="5">
        <v>1115818</v>
      </c>
      <c r="M658" s="5">
        <v>1103475</v>
      </c>
      <c r="N658" s="5">
        <v>1065916</v>
      </c>
      <c r="O658" s="5">
        <v>11</v>
      </c>
      <c r="P658" s="5">
        <v>299451</v>
      </c>
      <c r="Q658" s="5">
        <v>1130695</v>
      </c>
      <c r="R658" s="5">
        <v>1139633</v>
      </c>
      <c r="S658" s="5">
        <v>52.74</v>
      </c>
      <c r="T658" s="5">
        <v>52.79</v>
      </c>
      <c r="U658" s="5">
        <v>298941</v>
      </c>
      <c r="V658" s="5">
        <v>298941</v>
      </c>
      <c r="W658" s="5">
        <v>297859</v>
      </c>
      <c r="X658" s="5">
        <v>297859</v>
      </c>
      <c r="Y658" s="5">
        <v>2</v>
      </c>
      <c r="Z658" s="5">
        <v>2</v>
      </c>
      <c r="AA658" s="5">
        <v>3</v>
      </c>
      <c r="AB658" s="5">
        <v>3</v>
      </c>
      <c r="AC658" s="5">
        <v>0</v>
      </c>
      <c r="AD658" s="5" t="s">
        <v>172</v>
      </c>
      <c r="AE658" s="5"/>
      <c r="AF658" s="5"/>
      <c r="AG658" s="5"/>
      <c r="AH658" s="5"/>
      <c r="AI658" s="5"/>
      <c r="AJ658" s="5"/>
    </row>
    <row r="659" spans="1:36">
      <c r="A659" s="5" t="s">
        <v>8288</v>
      </c>
      <c r="B659" s="5" t="s">
        <v>7329</v>
      </c>
      <c r="C659" s="5">
        <v>19</v>
      </c>
      <c r="D659" s="5">
        <v>14</v>
      </c>
      <c r="E659" s="5">
        <v>10</v>
      </c>
      <c r="F659" s="5">
        <v>9</v>
      </c>
      <c r="G659" s="5">
        <v>8</v>
      </c>
      <c r="H659" s="5">
        <v>6</v>
      </c>
      <c r="I659" s="5">
        <v>1181530</v>
      </c>
      <c r="J659" s="5">
        <v>1178848</v>
      </c>
      <c r="K659" s="5">
        <v>1169163</v>
      </c>
      <c r="L659" s="5">
        <v>1163698</v>
      </c>
      <c r="M659" s="5">
        <v>1151402</v>
      </c>
      <c r="N659" s="5">
        <v>1064594</v>
      </c>
      <c r="O659" s="5">
        <v>16</v>
      </c>
      <c r="P659" s="5">
        <v>298437</v>
      </c>
      <c r="Q659" s="5">
        <v>1180581</v>
      </c>
      <c r="R659" s="5">
        <v>1139633</v>
      </c>
      <c r="S659" s="5">
        <v>52.8</v>
      </c>
      <c r="T659" s="5">
        <v>52.79</v>
      </c>
      <c r="U659" s="5">
        <v>169570</v>
      </c>
      <c r="V659" s="5">
        <v>169570</v>
      </c>
      <c r="W659" s="5">
        <v>126499</v>
      </c>
      <c r="X659" s="5">
        <v>139470</v>
      </c>
      <c r="Y659" s="5">
        <v>3</v>
      </c>
      <c r="Z659" s="5">
        <v>3</v>
      </c>
      <c r="AA659" s="5">
        <v>5</v>
      </c>
      <c r="AB659" s="5">
        <v>4</v>
      </c>
      <c r="AC659" s="5">
        <v>0</v>
      </c>
      <c r="AD659" s="5" t="s">
        <v>172</v>
      </c>
      <c r="AE659" s="5"/>
      <c r="AF659" s="5"/>
      <c r="AG659" s="5"/>
      <c r="AH659" s="5"/>
      <c r="AI659" s="5"/>
      <c r="AJ659" s="5"/>
    </row>
    <row r="660" spans="1:36">
      <c r="A660" s="5" t="s">
        <v>8289</v>
      </c>
      <c r="B660" s="5" t="s">
        <v>7330</v>
      </c>
      <c r="C660" s="5">
        <v>1526</v>
      </c>
      <c r="D660" s="5">
        <v>211</v>
      </c>
      <c r="E660" s="5">
        <v>0</v>
      </c>
      <c r="F660" s="5">
        <v>0</v>
      </c>
      <c r="G660" s="5">
        <v>0</v>
      </c>
      <c r="H660" s="5">
        <v>0</v>
      </c>
      <c r="I660" s="5">
        <v>1004131</v>
      </c>
      <c r="J660" s="5">
        <v>298691</v>
      </c>
      <c r="K660" s="5">
        <v>0</v>
      </c>
      <c r="L660" s="5">
        <v>0</v>
      </c>
      <c r="M660" s="5">
        <v>0</v>
      </c>
      <c r="N660" s="5">
        <v>0</v>
      </c>
      <c r="O660" s="5">
        <v>863</v>
      </c>
      <c r="P660" s="5">
        <v>3381</v>
      </c>
      <c r="Q660" s="5">
        <v>744920</v>
      </c>
      <c r="R660" s="5">
        <v>1139633</v>
      </c>
      <c r="S660" s="5">
        <v>52.3</v>
      </c>
      <c r="T660" s="5">
        <v>52.79</v>
      </c>
      <c r="U660" s="5">
        <v>881</v>
      </c>
      <c r="V660" s="5">
        <v>646</v>
      </c>
      <c r="W660" s="5">
        <v>658</v>
      </c>
      <c r="X660" s="5" t="s">
        <v>172</v>
      </c>
      <c r="Y660" s="5">
        <v>290</v>
      </c>
      <c r="Z660" s="5">
        <v>553</v>
      </c>
      <c r="AA660" s="5">
        <v>536</v>
      </c>
      <c r="AB660" s="5" t="s">
        <v>172</v>
      </c>
      <c r="AC660" s="5">
        <v>0</v>
      </c>
      <c r="AD660" s="5" t="s">
        <v>172</v>
      </c>
      <c r="AE660" s="5"/>
      <c r="AF660" s="5"/>
      <c r="AG660" s="5"/>
      <c r="AH660" s="5"/>
      <c r="AI660" s="5"/>
      <c r="AJ660" s="5"/>
    </row>
    <row r="661" spans="1:36">
      <c r="A661" s="5" t="s">
        <v>8294</v>
      </c>
      <c r="B661" s="5" t="s">
        <v>7334</v>
      </c>
      <c r="C661" s="5">
        <v>1223</v>
      </c>
      <c r="D661" s="5">
        <v>383</v>
      </c>
      <c r="E661" s="5">
        <v>2</v>
      </c>
      <c r="F661" s="5">
        <v>0</v>
      </c>
      <c r="G661" s="5">
        <v>0</v>
      </c>
      <c r="H661" s="5">
        <v>0</v>
      </c>
      <c r="I661" s="5">
        <v>1111310</v>
      </c>
      <c r="J661" s="5">
        <v>619070</v>
      </c>
      <c r="K661" s="5">
        <v>10510</v>
      </c>
      <c r="L661" s="5">
        <v>0</v>
      </c>
      <c r="M661" s="5">
        <v>0</v>
      </c>
      <c r="N661" s="5">
        <v>0</v>
      </c>
      <c r="O661" s="5">
        <v>882</v>
      </c>
      <c r="P661" s="5">
        <v>5431</v>
      </c>
      <c r="Q661" s="5">
        <v>977948</v>
      </c>
      <c r="R661" s="5">
        <v>1139633</v>
      </c>
      <c r="S661" s="5">
        <v>52.65</v>
      </c>
      <c r="T661" s="5">
        <v>52.79</v>
      </c>
      <c r="U661" s="5">
        <v>1240</v>
      </c>
      <c r="V661" s="5">
        <v>1080</v>
      </c>
      <c r="W661" s="5">
        <v>839</v>
      </c>
      <c r="X661" s="5">
        <v>675</v>
      </c>
      <c r="Y661" s="5">
        <v>266</v>
      </c>
      <c r="Z661" s="5">
        <v>336</v>
      </c>
      <c r="AA661" s="5">
        <v>509</v>
      </c>
      <c r="AB661" s="5">
        <v>670</v>
      </c>
      <c r="AC661" s="5">
        <v>0</v>
      </c>
      <c r="AD661" s="5" t="s">
        <v>172</v>
      </c>
      <c r="AE661" s="5"/>
      <c r="AF661" s="5"/>
      <c r="AG661" s="5"/>
      <c r="AH661" s="5"/>
      <c r="AI661" s="5"/>
      <c r="AJ661" s="5"/>
    </row>
    <row r="662" spans="1:36">
      <c r="A662" s="5" t="s">
        <v>8291</v>
      </c>
      <c r="B662" s="5" t="s">
        <v>8649</v>
      </c>
      <c r="C662" s="5">
        <v>12</v>
      </c>
      <c r="D662" s="5">
        <v>11</v>
      </c>
      <c r="E662" s="5">
        <v>8</v>
      </c>
      <c r="F662" s="5">
        <v>7</v>
      </c>
      <c r="G662" s="5">
        <v>6</v>
      </c>
      <c r="H662" s="5">
        <v>6</v>
      </c>
      <c r="I662" s="5">
        <v>1130837</v>
      </c>
      <c r="J662" s="5">
        <v>1129999</v>
      </c>
      <c r="K662" s="5">
        <v>1121368</v>
      </c>
      <c r="L662" s="5">
        <v>1116021</v>
      </c>
      <c r="M662" s="5">
        <v>1103724</v>
      </c>
      <c r="N662" s="5">
        <v>1103724</v>
      </c>
      <c r="O662" s="5">
        <v>12</v>
      </c>
      <c r="P662" s="5">
        <v>337310</v>
      </c>
      <c r="Q662" s="5">
        <v>1130837</v>
      </c>
      <c r="R662" s="5">
        <v>1139633</v>
      </c>
      <c r="S662" s="5">
        <v>52.75</v>
      </c>
      <c r="T662" s="5">
        <v>52.79</v>
      </c>
      <c r="U662" s="5">
        <v>169608</v>
      </c>
      <c r="V662" s="5">
        <v>169608</v>
      </c>
      <c r="W662" s="5">
        <v>160492</v>
      </c>
      <c r="X662" s="5">
        <v>160492</v>
      </c>
      <c r="Y662" s="5">
        <v>3</v>
      </c>
      <c r="Z662" s="5">
        <v>3</v>
      </c>
      <c r="AA662" s="5">
        <v>4</v>
      </c>
      <c r="AB662" s="5">
        <v>4</v>
      </c>
      <c r="AC662" s="5">
        <v>0</v>
      </c>
      <c r="AD662" s="5" t="s">
        <v>172</v>
      </c>
      <c r="AE662" s="5"/>
      <c r="AF662" s="5"/>
      <c r="AG662" s="5"/>
      <c r="AH662" s="5"/>
      <c r="AI662" s="5"/>
      <c r="AJ662" s="5"/>
    </row>
    <row r="663" spans="1:36">
      <c r="A663" s="5" t="s">
        <v>8292</v>
      </c>
      <c r="B663" s="5" t="s">
        <v>7332</v>
      </c>
      <c r="C663" s="5">
        <v>13</v>
      </c>
      <c r="D663" s="5">
        <v>10</v>
      </c>
      <c r="E663" s="5">
        <v>7</v>
      </c>
      <c r="F663" s="5">
        <v>6</v>
      </c>
      <c r="G663" s="5">
        <v>4</v>
      </c>
      <c r="H663" s="5">
        <v>4</v>
      </c>
      <c r="I663" s="5">
        <v>1130993</v>
      </c>
      <c r="J663" s="5">
        <v>1128933</v>
      </c>
      <c r="K663" s="5">
        <v>1120302</v>
      </c>
      <c r="L663" s="5">
        <v>1114910</v>
      </c>
      <c r="M663" s="5">
        <v>1084615</v>
      </c>
      <c r="N663" s="5">
        <v>1084615</v>
      </c>
      <c r="O663" s="5">
        <v>13</v>
      </c>
      <c r="P663" s="5">
        <v>598506</v>
      </c>
      <c r="Q663" s="5">
        <v>1130993</v>
      </c>
      <c r="R663" s="5">
        <v>1139633</v>
      </c>
      <c r="S663" s="5">
        <v>52.75</v>
      </c>
      <c r="T663" s="5">
        <v>52.79</v>
      </c>
      <c r="U663" s="5">
        <v>598506</v>
      </c>
      <c r="V663" s="5">
        <v>598506</v>
      </c>
      <c r="W663" s="5">
        <v>162454</v>
      </c>
      <c r="X663" s="5">
        <v>162454</v>
      </c>
      <c r="Y663" s="5">
        <v>1</v>
      </c>
      <c r="Z663" s="5">
        <v>1</v>
      </c>
      <c r="AA663" s="5">
        <v>3</v>
      </c>
      <c r="AB663" s="5">
        <v>3</v>
      </c>
      <c r="AC663" s="5">
        <v>0</v>
      </c>
      <c r="AD663" s="5" t="s">
        <v>172</v>
      </c>
      <c r="AE663" s="5"/>
      <c r="AF663" s="5"/>
      <c r="AG663" s="5"/>
      <c r="AH663" s="5"/>
      <c r="AI663" s="5"/>
      <c r="AJ663" s="5"/>
    </row>
    <row r="664" spans="1:36">
      <c r="A664" s="5" t="s">
        <v>8293</v>
      </c>
      <c r="B664" s="5" t="s">
        <v>7333</v>
      </c>
      <c r="C664" s="5">
        <v>16</v>
      </c>
      <c r="D664" s="5">
        <v>14</v>
      </c>
      <c r="E664" s="5">
        <v>11</v>
      </c>
      <c r="F664" s="5">
        <v>9</v>
      </c>
      <c r="G664" s="5">
        <v>8</v>
      </c>
      <c r="H664" s="5">
        <v>5</v>
      </c>
      <c r="I664" s="5">
        <v>1131146</v>
      </c>
      <c r="J664" s="5">
        <v>1130006</v>
      </c>
      <c r="K664" s="5">
        <v>1121376</v>
      </c>
      <c r="L664" s="5">
        <v>1108262</v>
      </c>
      <c r="M664" s="5">
        <v>1095965</v>
      </c>
      <c r="N664" s="5">
        <v>987737</v>
      </c>
      <c r="O664" s="5">
        <v>15</v>
      </c>
      <c r="P664" s="5">
        <v>298958</v>
      </c>
      <c r="Q664" s="5">
        <v>1130844</v>
      </c>
      <c r="R664" s="5">
        <v>1139633</v>
      </c>
      <c r="S664" s="5">
        <v>52.75</v>
      </c>
      <c r="T664" s="5">
        <v>52.79</v>
      </c>
      <c r="U664" s="5">
        <v>208769</v>
      </c>
      <c r="V664" s="5">
        <v>208769</v>
      </c>
      <c r="W664" s="5">
        <v>129516</v>
      </c>
      <c r="X664" s="5">
        <v>129516</v>
      </c>
      <c r="Y664" s="5">
        <v>3</v>
      </c>
      <c r="Z664" s="5">
        <v>3</v>
      </c>
      <c r="AA664" s="5">
        <v>4</v>
      </c>
      <c r="AB664" s="5">
        <v>4</v>
      </c>
      <c r="AC664" s="5">
        <v>0</v>
      </c>
      <c r="AD664" s="5" t="s">
        <v>172</v>
      </c>
      <c r="AE664" s="5"/>
      <c r="AF664" s="5"/>
      <c r="AG664" s="5"/>
      <c r="AH664" s="5"/>
      <c r="AI664" s="5"/>
      <c r="AJ664" s="5"/>
    </row>
    <row r="665" spans="1:36">
      <c r="A665" s="5" t="s">
        <v>8295</v>
      </c>
      <c r="B665" s="5" t="s">
        <v>7335</v>
      </c>
      <c r="C665" s="5">
        <v>20</v>
      </c>
      <c r="D665" s="5">
        <v>10</v>
      </c>
      <c r="E665" s="5">
        <v>9</v>
      </c>
      <c r="F665" s="5">
        <v>8</v>
      </c>
      <c r="G665" s="5">
        <v>7</v>
      </c>
      <c r="H665" s="5">
        <v>5</v>
      </c>
      <c r="I665" s="5">
        <v>1129375</v>
      </c>
      <c r="J665" s="5">
        <v>1122614</v>
      </c>
      <c r="K665" s="5">
        <v>1121592</v>
      </c>
      <c r="L665" s="5">
        <v>1116376</v>
      </c>
      <c r="M665" s="5">
        <v>1099604</v>
      </c>
      <c r="N665" s="5">
        <v>1011600</v>
      </c>
      <c r="O665" s="5">
        <v>17</v>
      </c>
      <c r="P665" s="5">
        <v>448921</v>
      </c>
      <c r="Q665" s="5">
        <v>1128223</v>
      </c>
      <c r="R665" s="5">
        <v>1139633</v>
      </c>
      <c r="S665" s="5">
        <v>52.75</v>
      </c>
      <c r="T665" s="5">
        <v>52.79</v>
      </c>
      <c r="U665" s="5">
        <v>208971</v>
      </c>
      <c r="V665" s="5">
        <v>208971</v>
      </c>
      <c r="W665" s="5">
        <v>126567</v>
      </c>
      <c r="X665" s="5">
        <v>126567</v>
      </c>
      <c r="Y665" s="5">
        <v>2</v>
      </c>
      <c r="Z665" s="5">
        <v>2</v>
      </c>
      <c r="AA665" s="5">
        <v>4</v>
      </c>
      <c r="AB665" s="5">
        <v>4</v>
      </c>
      <c r="AC665" s="5">
        <v>0</v>
      </c>
      <c r="AD665" s="5" t="s">
        <v>172</v>
      </c>
      <c r="AE665" s="5"/>
      <c r="AF665" s="5"/>
      <c r="AG665" s="5"/>
      <c r="AH665" s="5"/>
      <c r="AI665" s="5"/>
      <c r="AJ665" s="5"/>
    </row>
    <row r="666" spans="1:36">
      <c r="A666" s="5" t="s">
        <v>8296</v>
      </c>
      <c r="B666" s="5" t="s">
        <v>7336</v>
      </c>
      <c r="C666" s="5">
        <v>77</v>
      </c>
      <c r="D666" s="5">
        <v>64</v>
      </c>
      <c r="E666" s="5">
        <v>42</v>
      </c>
      <c r="F666" s="5">
        <v>32</v>
      </c>
      <c r="G666" s="5">
        <v>16</v>
      </c>
      <c r="H666" s="5">
        <v>5</v>
      </c>
      <c r="I666" s="5">
        <v>1135051</v>
      </c>
      <c r="J666" s="5">
        <v>1127122</v>
      </c>
      <c r="K666" s="5">
        <v>1063961</v>
      </c>
      <c r="L666" s="5">
        <v>993361</v>
      </c>
      <c r="M666" s="5">
        <v>729758</v>
      </c>
      <c r="N666" s="5">
        <v>320671</v>
      </c>
      <c r="O666" s="5">
        <v>72</v>
      </c>
      <c r="P666" s="5">
        <v>75821</v>
      </c>
      <c r="Q666" s="5">
        <v>1133278</v>
      </c>
      <c r="R666" s="5">
        <v>1139633</v>
      </c>
      <c r="S666" s="5">
        <v>52.76</v>
      </c>
      <c r="T666" s="5">
        <v>52.79</v>
      </c>
      <c r="U666" s="5">
        <v>39494</v>
      </c>
      <c r="V666" s="5">
        <v>39494</v>
      </c>
      <c r="W666" s="5">
        <v>19843</v>
      </c>
      <c r="X666" s="5">
        <v>19053</v>
      </c>
      <c r="Y666" s="5">
        <v>11</v>
      </c>
      <c r="Z666" s="5">
        <v>11</v>
      </c>
      <c r="AA666" s="5">
        <v>22</v>
      </c>
      <c r="AB666" s="5">
        <v>23</v>
      </c>
      <c r="AC666" s="5">
        <v>0</v>
      </c>
      <c r="AD666" s="5" t="s">
        <v>172</v>
      </c>
      <c r="AE666" s="5"/>
      <c r="AF666" s="5"/>
      <c r="AG666" s="5"/>
      <c r="AH666" s="5"/>
      <c r="AI666" s="5"/>
      <c r="AJ666" s="5"/>
    </row>
    <row r="667" spans="1:36">
      <c r="A667" s="5" t="s">
        <v>8297</v>
      </c>
      <c r="B667" s="5" t="s">
        <v>7337</v>
      </c>
      <c r="C667" s="5">
        <v>24</v>
      </c>
      <c r="D667" s="5">
        <v>16</v>
      </c>
      <c r="E667" s="5">
        <v>14</v>
      </c>
      <c r="F667" s="5">
        <v>14</v>
      </c>
      <c r="G667" s="5">
        <v>11</v>
      </c>
      <c r="H667" s="5">
        <v>8</v>
      </c>
      <c r="I667" s="5">
        <v>1134537</v>
      </c>
      <c r="J667" s="5">
        <v>1129053</v>
      </c>
      <c r="K667" s="5">
        <v>1123516</v>
      </c>
      <c r="L667" s="5">
        <v>1123516</v>
      </c>
      <c r="M667" s="5">
        <v>1075767</v>
      </c>
      <c r="N667" s="5">
        <v>984817</v>
      </c>
      <c r="O667" s="5">
        <v>22</v>
      </c>
      <c r="P667" s="5">
        <v>288348</v>
      </c>
      <c r="Q667" s="5">
        <v>1133739</v>
      </c>
      <c r="R667" s="5">
        <v>1139633</v>
      </c>
      <c r="S667" s="5">
        <v>52.75</v>
      </c>
      <c r="T667" s="5">
        <v>52.79</v>
      </c>
      <c r="U667" s="5">
        <v>146120</v>
      </c>
      <c r="V667" s="5">
        <v>146120</v>
      </c>
      <c r="W667" s="5">
        <v>75211</v>
      </c>
      <c r="X667" s="5">
        <v>75211</v>
      </c>
      <c r="Y667" s="5">
        <v>3</v>
      </c>
      <c r="Z667" s="5">
        <v>3</v>
      </c>
      <c r="AA667" s="5">
        <v>7</v>
      </c>
      <c r="AB667" s="5">
        <v>7</v>
      </c>
      <c r="AC667" s="5">
        <v>0</v>
      </c>
      <c r="AD667" s="5" t="s">
        <v>172</v>
      </c>
      <c r="AE667" s="5"/>
      <c r="AF667" s="5"/>
      <c r="AG667" s="5"/>
      <c r="AH667" s="5"/>
      <c r="AI667" s="5"/>
      <c r="AJ667" s="5"/>
    </row>
    <row r="668" spans="1:36">
      <c r="A668" s="5" t="s">
        <v>8298</v>
      </c>
      <c r="B668" s="5" t="s">
        <v>7338</v>
      </c>
      <c r="C668" s="5">
        <v>34</v>
      </c>
      <c r="D668" s="5">
        <v>25</v>
      </c>
      <c r="E668" s="5">
        <v>20</v>
      </c>
      <c r="F668" s="5">
        <v>19</v>
      </c>
      <c r="G668" s="5">
        <v>11</v>
      </c>
      <c r="H668" s="5">
        <v>6</v>
      </c>
      <c r="I668" s="5">
        <v>1136037</v>
      </c>
      <c r="J668" s="5">
        <v>1130236</v>
      </c>
      <c r="K668" s="5">
        <v>1114216</v>
      </c>
      <c r="L668" s="5">
        <v>1107739</v>
      </c>
      <c r="M668" s="5">
        <v>959952</v>
      </c>
      <c r="N668" s="5">
        <v>787149</v>
      </c>
      <c r="O668" s="5">
        <v>31</v>
      </c>
      <c r="P668" s="5">
        <v>278831</v>
      </c>
      <c r="Q668" s="5">
        <v>1134922</v>
      </c>
      <c r="R668" s="5">
        <v>1139633</v>
      </c>
      <c r="S668" s="5">
        <v>52.75</v>
      </c>
      <c r="T668" s="5">
        <v>52.79</v>
      </c>
      <c r="U668" s="5">
        <v>95612</v>
      </c>
      <c r="V668" s="5">
        <v>95612</v>
      </c>
      <c r="W668" s="5">
        <v>37298</v>
      </c>
      <c r="X668" s="5">
        <v>37298</v>
      </c>
      <c r="Y668" s="5">
        <v>4</v>
      </c>
      <c r="Z668" s="5">
        <v>4</v>
      </c>
      <c r="AA668" s="5">
        <v>8</v>
      </c>
      <c r="AB668" s="5">
        <v>8</v>
      </c>
      <c r="AC668" s="5">
        <v>0</v>
      </c>
      <c r="AD668" s="5" t="s">
        <v>172</v>
      </c>
      <c r="AE668" s="5"/>
      <c r="AF668" s="5"/>
      <c r="AG668" s="5"/>
      <c r="AH668" s="5"/>
      <c r="AI668" s="5"/>
      <c r="AJ668" s="5"/>
    </row>
    <row r="669" spans="1:36">
      <c r="A669" s="5" t="s">
        <v>8299</v>
      </c>
      <c r="B669" s="5" t="s">
        <v>7339</v>
      </c>
      <c r="C669" s="5">
        <v>1217</v>
      </c>
      <c r="D669" s="5">
        <v>401</v>
      </c>
      <c r="E669" s="5">
        <v>3</v>
      </c>
      <c r="F669" s="5">
        <v>0</v>
      </c>
      <c r="G669" s="5">
        <v>0</v>
      </c>
      <c r="H669" s="5">
        <v>0</v>
      </c>
      <c r="I669" s="5">
        <v>1124385</v>
      </c>
      <c r="J669" s="5">
        <v>654511</v>
      </c>
      <c r="K669" s="5">
        <v>15746</v>
      </c>
      <c r="L669" s="5">
        <v>0</v>
      </c>
      <c r="M669" s="5">
        <v>0</v>
      </c>
      <c r="N669" s="5">
        <v>0</v>
      </c>
      <c r="O669" s="5">
        <v>878</v>
      </c>
      <c r="P669" s="5">
        <v>5362</v>
      </c>
      <c r="Q669" s="5">
        <v>991859</v>
      </c>
      <c r="R669" s="5">
        <v>1139633</v>
      </c>
      <c r="S669" s="5">
        <v>52.57</v>
      </c>
      <c r="T669" s="5">
        <v>52.79</v>
      </c>
      <c r="U669" s="5">
        <v>1285</v>
      </c>
      <c r="V669" s="5">
        <v>1153</v>
      </c>
      <c r="W669" s="5">
        <v>856</v>
      </c>
      <c r="X669" s="5">
        <v>690</v>
      </c>
      <c r="Y669" s="5">
        <v>262</v>
      </c>
      <c r="Z669" s="5">
        <v>323</v>
      </c>
      <c r="AA669" s="5">
        <v>499</v>
      </c>
      <c r="AB669" s="5">
        <v>644</v>
      </c>
      <c r="AC669" s="5">
        <v>0</v>
      </c>
      <c r="AD669" s="5" t="s">
        <v>172</v>
      </c>
      <c r="AE669" s="5"/>
      <c r="AF669" s="5"/>
      <c r="AG669" s="5"/>
      <c r="AH669" s="5"/>
      <c r="AI669" s="5"/>
      <c r="AJ669" s="5"/>
    </row>
    <row r="670" spans="1:36">
      <c r="A670" s="5" t="s">
        <v>8300</v>
      </c>
      <c r="B670" s="5" t="s">
        <v>7340</v>
      </c>
      <c r="C670" s="5">
        <v>915</v>
      </c>
      <c r="D670" s="5">
        <v>442</v>
      </c>
      <c r="E670" s="5">
        <v>13</v>
      </c>
      <c r="F670" s="5">
        <v>0</v>
      </c>
      <c r="G670" s="5">
        <v>0</v>
      </c>
      <c r="H670" s="5">
        <v>0</v>
      </c>
      <c r="I670" s="5">
        <v>1159608</v>
      </c>
      <c r="J670" s="5">
        <v>874252</v>
      </c>
      <c r="K670" s="5">
        <v>74930</v>
      </c>
      <c r="L670" s="5">
        <v>0</v>
      </c>
      <c r="M670" s="5">
        <v>0</v>
      </c>
      <c r="N670" s="5">
        <v>0</v>
      </c>
      <c r="O670" s="5">
        <v>740</v>
      </c>
      <c r="P670" s="5">
        <v>7323</v>
      </c>
      <c r="Q670" s="5">
        <v>1090391</v>
      </c>
      <c r="R670" s="5">
        <v>1139633</v>
      </c>
      <c r="S670" s="5">
        <v>52.62</v>
      </c>
      <c r="T670" s="5">
        <v>52.79</v>
      </c>
      <c r="U670" s="5">
        <v>1778</v>
      </c>
      <c r="V670" s="5">
        <v>1699</v>
      </c>
      <c r="W670" s="5">
        <v>1133</v>
      </c>
      <c r="X670" s="5">
        <v>1057</v>
      </c>
      <c r="Y670" s="5">
        <v>195</v>
      </c>
      <c r="Z670" s="5">
        <v>209</v>
      </c>
      <c r="AA670" s="5">
        <v>390</v>
      </c>
      <c r="AB670" s="5">
        <v>423</v>
      </c>
      <c r="AC670" s="5">
        <v>0</v>
      </c>
      <c r="AD670" s="5" t="s">
        <v>172</v>
      </c>
      <c r="AE670" s="5"/>
      <c r="AF670" s="5"/>
      <c r="AG670" s="5"/>
      <c r="AH670" s="5"/>
      <c r="AI670" s="5"/>
      <c r="AJ670" s="5"/>
    </row>
    <row r="671" spans="1:36">
      <c r="A671" s="5" t="s">
        <v>8301</v>
      </c>
      <c r="B671" s="5" t="s">
        <v>7341</v>
      </c>
      <c r="C671" s="5">
        <v>196</v>
      </c>
      <c r="D671" s="5">
        <v>25</v>
      </c>
      <c r="E671" s="5">
        <v>10</v>
      </c>
      <c r="F671" s="5">
        <v>8</v>
      </c>
      <c r="G671" s="5">
        <v>8</v>
      </c>
      <c r="H671" s="5">
        <v>6</v>
      </c>
      <c r="I671" s="5">
        <v>1219993</v>
      </c>
      <c r="J671" s="5">
        <v>1140821</v>
      </c>
      <c r="K671" s="5">
        <v>1116561</v>
      </c>
      <c r="L671" s="5">
        <v>1099660</v>
      </c>
      <c r="M671" s="5">
        <v>1099660</v>
      </c>
      <c r="N671" s="5">
        <v>1011656</v>
      </c>
      <c r="O671" s="5">
        <v>72</v>
      </c>
      <c r="P671" s="5">
        <v>448936</v>
      </c>
      <c r="Q671" s="5">
        <v>1173414</v>
      </c>
      <c r="R671" s="5">
        <v>1139633</v>
      </c>
      <c r="S671" s="5">
        <v>52.58</v>
      </c>
      <c r="T671" s="5">
        <v>52.79</v>
      </c>
      <c r="U671" s="5">
        <v>208975</v>
      </c>
      <c r="V671" s="5">
        <v>208975</v>
      </c>
      <c r="W671" s="5">
        <v>77116</v>
      </c>
      <c r="X671" s="5">
        <v>86707</v>
      </c>
      <c r="Y671" s="5">
        <v>2</v>
      </c>
      <c r="Z671" s="5">
        <v>2</v>
      </c>
      <c r="AA671" s="5">
        <v>5</v>
      </c>
      <c r="AB671" s="5">
        <v>4</v>
      </c>
      <c r="AC671" s="5">
        <v>0</v>
      </c>
      <c r="AD671" s="5" t="s">
        <v>172</v>
      </c>
      <c r="AE671" s="5"/>
      <c r="AF671" s="5"/>
      <c r="AG671" s="5"/>
      <c r="AH671" s="5"/>
      <c r="AI671" s="5"/>
      <c r="AJ671" s="5"/>
    </row>
    <row r="672" spans="1:36">
      <c r="A672" s="5" t="s">
        <v>8302</v>
      </c>
      <c r="B672" s="5" t="s">
        <v>7342</v>
      </c>
      <c r="C672" s="5">
        <v>17</v>
      </c>
      <c r="D672" s="5">
        <v>8</v>
      </c>
      <c r="E672" s="5">
        <v>7</v>
      </c>
      <c r="F672" s="5">
        <v>7</v>
      </c>
      <c r="G672" s="5">
        <v>6</v>
      </c>
      <c r="H672" s="5">
        <v>5</v>
      </c>
      <c r="I672" s="5">
        <v>1133813</v>
      </c>
      <c r="J672" s="5">
        <v>1127358</v>
      </c>
      <c r="K672" s="5">
        <v>1126336</v>
      </c>
      <c r="L672" s="5">
        <v>1126336</v>
      </c>
      <c r="M672" s="5">
        <v>1109565</v>
      </c>
      <c r="N672" s="5">
        <v>1068321</v>
      </c>
      <c r="O672" s="5">
        <v>15</v>
      </c>
      <c r="P672" s="5">
        <v>397447</v>
      </c>
      <c r="Q672" s="5">
        <v>1133159</v>
      </c>
      <c r="R672" s="5">
        <v>1139633</v>
      </c>
      <c r="S672" s="5">
        <v>52.75</v>
      </c>
      <c r="T672" s="5">
        <v>52.79</v>
      </c>
      <c r="U672" s="5">
        <v>208793</v>
      </c>
      <c r="V672" s="5">
        <v>208793</v>
      </c>
      <c r="W672" s="5">
        <v>160385</v>
      </c>
      <c r="X672" s="5">
        <v>160385</v>
      </c>
      <c r="Y672" s="5">
        <v>2</v>
      </c>
      <c r="Z672" s="5">
        <v>2</v>
      </c>
      <c r="AA672" s="5">
        <v>4</v>
      </c>
      <c r="AB672" s="5">
        <v>4</v>
      </c>
      <c r="AC672" s="5">
        <v>0</v>
      </c>
      <c r="AD672" s="5" t="s">
        <v>172</v>
      </c>
      <c r="AE672" s="5"/>
      <c r="AF672" s="5"/>
      <c r="AG672" s="5"/>
      <c r="AH672" s="5"/>
      <c r="AI672" s="5"/>
      <c r="AJ672" s="5"/>
    </row>
    <row r="673" spans="1:36">
      <c r="A673" s="5" t="s">
        <v>8303</v>
      </c>
      <c r="B673" s="5" t="s">
        <v>7343</v>
      </c>
      <c r="C673" s="5">
        <v>15</v>
      </c>
      <c r="D673" s="5">
        <v>8</v>
      </c>
      <c r="E673" s="5">
        <v>6</v>
      </c>
      <c r="F673" s="5">
        <v>6</v>
      </c>
      <c r="G673" s="5">
        <v>4</v>
      </c>
      <c r="H673" s="5">
        <v>4</v>
      </c>
      <c r="I673" s="5">
        <v>1133855</v>
      </c>
      <c r="J673" s="5">
        <v>1128544</v>
      </c>
      <c r="K673" s="5">
        <v>1123728</v>
      </c>
      <c r="L673" s="5">
        <v>1123728</v>
      </c>
      <c r="M673" s="5">
        <v>1094208</v>
      </c>
      <c r="N673" s="5">
        <v>1094208</v>
      </c>
      <c r="O673" s="5">
        <v>14</v>
      </c>
      <c r="P673" s="5">
        <v>598800</v>
      </c>
      <c r="Q673" s="5">
        <v>1133512</v>
      </c>
      <c r="R673" s="5">
        <v>1139633</v>
      </c>
      <c r="S673" s="5">
        <v>52.75</v>
      </c>
      <c r="T673" s="5">
        <v>52.79</v>
      </c>
      <c r="U673" s="5">
        <v>598800</v>
      </c>
      <c r="V673" s="5">
        <v>598800</v>
      </c>
      <c r="W673" s="5">
        <v>159797</v>
      </c>
      <c r="X673" s="5">
        <v>159797</v>
      </c>
      <c r="Y673" s="5">
        <v>1</v>
      </c>
      <c r="Z673" s="5">
        <v>1</v>
      </c>
      <c r="AA673" s="5">
        <v>3</v>
      </c>
      <c r="AB673" s="5">
        <v>3</v>
      </c>
      <c r="AC673" s="5">
        <v>0</v>
      </c>
      <c r="AD673" s="5" t="s">
        <v>172</v>
      </c>
      <c r="AE673" s="5"/>
      <c r="AF673" s="5"/>
      <c r="AG673" s="5"/>
      <c r="AH673" s="5"/>
      <c r="AI673" s="5"/>
      <c r="AJ673" s="5"/>
    </row>
    <row r="674" spans="1:36">
      <c r="A674" s="5" t="s">
        <v>8304</v>
      </c>
      <c r="B674" s="5" t="s">
        <v>7344</v>
      </c>
      <c r="C674" s="5">
        <v>17</v>
      </c>
      <c r="D674" s="5">
        <v>11</v>
      </c>
      <c r="E674" s="5">
        <v>10</v>
      </c>
      <c r="F674" s="5">
        <v>9</v>
      </c>
      <c r="G674" s="5">
        <v>8</v>
      </c>
      <c r="H674" s="5">
        <v>6</v>
      </c>
      <c r="I674" s="5">
        <v>1127507</v>
      </c>
      <c r="J674" s="5">
        <v>1123850</v>
      </c>
      <c r="K674" s="5">
        <v>1121530</v>
      </c>
      <c r="L674" s="5">
        <v>1116314</v>
      </c>
      <c r="M674" s="5">
        <v>1099544</v>
      </c>
      <c r="N674" s="5">
        <v>1011470</v>
      </c>
      <c r="O674" s="5">
        <v>14</v>
      </c>
      <c r="P674" s="5">
        <v>299102</v>
      </c>
      <c r="Q674" s="5">
        <v>1126351</v>
      </c>
      <c r="R674" s="5">
        <v>1139633</v>
      </c>
      <c r="S674" s="5">
        <v>52.75</v>
      </c>
      <c r="T674" s="5">
        <v>52.79</v>
      </c>
      <c r="U674" s="5">
        <v>160389</v>
      </c>
      <c r="V674" s="5">
        <v>160389</v>
      </c>
      <c r="W674" s="5">
        <v>126667</v>
      </c>
      <c r="X674" s="5">
        <v>126667</v>
      </c>
      <c r="Y674" s="5">
        <v>3</v>
      </c>
      <c r="Z674" s="5">
        <v>3</v>
      </c>
      <c r="AA674" s="5">
        <v>5</v>
      </c>
      <c r="AB674" s="5">
        <v>5</v>
      </c>
      <c r="AC674" s="5">
        <v>0</v>
      </c>
      <c r="AD674" s="5" t="s">
        <v>172</v>
      </c>
      <c r="AE674" s="5"/>
      <c r="AF674" s="5"/>
      <c r="AG674" s="5"/>
      <c r="AH674" s="5"/>
      <c r="AI674" s="5"/>
      <c r="AJ674" s="5"/>
    </row>
    <row r="675" spans="1:36">
      <c r="A675" s="5" t="s">
        <v>8305</v>
      </c>
      <c r="B675" s="5" t="s">
        <v>7345</v>
      </c>
      <c r="C675" s="5">
        <v>20</v>
      </c>
      <c r="D675" s="5">
        <v>9</v>
      </c>
      <c r="E675" s="5">
        <v>8</v>
      </c>
      <c r="F675" s="5">
        <v>8</v>
      </c>
      <c r="G675" s="5">
        <v>7</v>
      </c>
      <c r="H675" s="5">
        <v>6</v>
      </c>
      <c r="I675" s="5">
        <v>1134719</v>
      </c>
      <c r="J675" s="5">
        <v>1127787</v>
      </c>
      <c r="K675" s="5">
        <v>1125919</v>
      </c>
      <c r="L675" s="5">
        <v>1125919</v>
      </c>
      <c r="M675" s="5">
        <v>1109147</v>
      </c>
      <c r="N675" s="5">
        <v>1076175</v>
      </c>
      <c r="O675" s="5">
        <v>16</v>
      </c>
      <c r="P675" s="5">
        <v>298868</v>
      </c>
      <c r="Q675" s="5">
        <v>1133284</v>
      </c>
      <c r="R675" s="5">
        <v>1139633</v>
      </c>
      <c r="S675" s="5">
        <v>52.75</v>
      </c>
      <c r="T675" s="5">
        <v>52.79</v>
      </c>
      <c r="U675" s="5">
        <v>175176</v>
      </c>
      <c r="V675" s="5">
        <v>175176</v>
      </c>
      <c r="W675" s="5">
        <v>138911</v>
      </c>
      <c r="X675" s="5">
        <v>138911</v>
      </c>
      <c r="Y675" s="5">
        <v>3</v>
      </c>
      <c r="Z675" s="5">
        <v>3</v>
      </c>
      <c r="AA675" s="5">
        <v>5</v>
      </c>
      <c r="AB675" s="5">
        <v>5</v>
      </c>
      <c r="AC675" s="5">
        <v>0</v>
      </c>
      <c r="AD675" s="5" t="s">
        <v>172</v>
      </c>
      <c r="AE675" s="5"/>
      <c r="AF675" s="5"/>
      <c r="AG675" s="5"/>
      <c r="AH675" s="5"/>
      <c r="AI675" s="5"/>
      <c r="AJ675" s="5"/>
    </row>
    <row r="676" spans="1:36">
      <c r="A676" s="5" t="s">
        <v>8306</v>
      </c>
      <c r="B676" s="5" t="s">
        <v>7346</v>
      </c>
      <c r="C676" s="5">
        <v>16</v>
      </c>
      <c r="D676" s="5">
        <v>7</v>
      </c>
      <c r="E676" s="5">
        <v>5</v>
      </c>
      <c r="F676" s="5">
        <v>5</v>
      </c>
      <c r="G676" s="5">
        <v>4</v>
      </c>
      <c r="H676" s="5">
        <v>4</v>
      </c>
      <c r="I676" s="5">
        <v>1133782</v>
      </c>
      <c r="J676" s="5">
        <v>1127376</v>
      </c>
      <c r="K676" s="5">
        <v>1121887</v>
      </c>
      <c r="L676" s="5">
        <v>1121887</v>
      </c>
      <c r="M676" s="5">
        <v>1105116</v>
      </c>
      <c r="N676" s="5">
        <v>1105116</v>
      </c>
      <c r="O676" s="5">
        <v>14</v>
      </c>
      <c r="P676" s="5">
        <v>598833</v>
      </c>
      <c r="Q676" s="5">
        <v>1132984</v>
      </c>
      <c r="R676" s="5">
        <v>1139633</v>
      </c>
      <c r="S676" s="5">
        <v>52.75</v>
      </c>
      <c r="T676" s="5">
        <v>52.79</v>
      </c>
      <c r="U676" s="5">
        <v>598833</v>
      </c>
      <c r="V676" s="5">
        <v>598833</v>
      </c>
      <c r="W676" s="5">
        <v>170604</v>
      </c>
      <c r="X676" s="5">
        <v>170604</v>
      </c>
      <c r="Y676" s="5">
        <v>1</v>
      </c>
      <c r="Z676" s="5">
        <v>1</v>
      </c>
      <c r="AA676" s="5">
        <v>3</v>
      </c>
      <c r="AB676" s="5">
        <v>3</v>
      </c>
      <c r="AC676" s="5">
        <v>0</v>
      </c>
      <c r="AD676" s="5" t="s">
        <v>172</v>
      </c>
      <c r="AE676" s="5"/>
      <c r="AF676" s="5"/>
      <c r="AG676" s="5"/>
      <c r="AH676" s="5"/>
      <c r="AI676" s="5"/>
      <c r="AJ676" s="5"/>
    </row>
    <row r="677" spans="1:36">
      <c r="A677" s="5" t="s">
        <v>8307</v>
      </c>
      <c r="B677" s="5" t="s">
        <v>7347</v>
      </c>
      <c r="C677" s="5">
        <v>16</v>
      </c>
      <c r="D677" s="5">
        <v>7</v>
      </c>
      <c r="E677" s="5">
        <v>6</v>
      </c>
      <c r="F677" s="5">
        <v>6</v>
      </c>
      <c r="G677" s="5">
        <v>5</v>
      </c>
      <c r="H677" s="5">
        <v>5</v>
      </c>
      <c r="I677" s="5">
        <v>1134055</v>
      </c>
      <c r="J677" s="5">
        <v>1127665</v>
      </c>
      <c r="K677" s="5">
        <v>1126643</v>
      </c>
      <c r="L677" s="5">
        <v>1126643</v>
      </c>
      <c r="M677" s="5">
        <v>1109872</v>
      </c>
      <c r="N677" s="5">
        <v>1109872</v>
      </c>
      <c r="O677" s="5">
        <v>14</v>
      </c>
      <c r="P677" s="5">
        <v>438630</v>
      </c>
      <c r="Q677" s="5">
        <v>1133257</v>
      </c>
      <c r="R677" s="5">
        <v>1139633</v>
      </c>
      <c r="S677" s="5">
        <v>52.75</v>
      </c>
      <c r="T677" s="5">
        <v>52.79</v>
      </c>
      <c r="U677" s="5">
        <v>208972</v>
      </c>
      <c r="V677" s="5">
        <v>208972</v>
      </c>
      <c r="W677" s="5">
        <v>160385</v>
      </c>
      <c r="X677" s="5">
        <v>160385</v>
      </c>
      <c r="Y677" s="5">
        <v>2</v>
      </c>
      <c r="Z677" s="5">
        <v>2</v>
      </c>
      <c r="AA677" s="5">
        <v>4</v>
      </c>
      <c r="AB677" s="5">
        <v>4</v>
      </c>
      <c r="AC677" s="5">
        <v>0</v>
      </c>
      <c r="AD677" s="5" t="s">
        <v>172</v>
      </c>
      <c r="AE677" s="5"/>
      <c r="AF677" s="5"/>
      <c r="AG677" s="5"/>
      <c r="AH677" s="5"/>
      <c r="AI677" s="5"/>
      <c r="AJ677" s="5"/>
    </row>
    <row r="678" spans="1:36">
      <c r="A678" s="5" t="s">
        <v>8308</v>
      </c>
      <c r="B678" s="5" t="s">
        <v>7348</v>
      </c>
      <c r="C678" s="5">
        <v>119</v>
      </c>
      <c r="D678" s="5">
        <v>85</v>
      </c>
      <c r="E678" s="5">
        <v>49</v>
      </c>
      <c r="F678" s="5">
        <v>36</v>
      </c>
      <c r="G678" s="5">
        <v>13</v>
      </c>
      <c r="H678" s="5">
        <v>1</v>
      </c>
      <c r="I678" s="5">
        <v>1137720</v>
      </c>
      <c r="J678" s="5">
        <v>1116839</v>
      </c>
      <c r="K678" s="5">
        <v>1040560</v>
      </c>
      <c r="L678" s="5">
        <v>945312</v>
      </c>
      <c r="M678" s="5">
        <v>533523</v>
      </c>
      <c r="N678" s="5">
        <v>92365</v>
      </c>
      <c r="O678" s="5">
        <v>104</v>
      </c>
      <c r="P678" s="5">
        <v>92365</v>
      </c>
      <c r="Q678" s="5">
        <v>1131323</v>
      </c>
      <c r="R678" s="5">
        <v>1139633</v>
      </c>
      <c r="S678" s="5">
        <v>52.74</v>
      </c>
      <c r="T678" s="5">
        <v>52.79</v>
      </c>
      <c r="U678" s="5">
        <v>22811</v>
      </c>
      <c r="V678" s="5">
        <v>22811</v>
      </c>
      <c r="W678" s="5">
        <v>16772</v>
      </c>
      <c r="X678" s="5">
        <v>16404</v>
      </c>
      <c r="Y678" s="5">
        <v>15</v>
      </c>
      <c r="Z678" s="5">
        <v>15</v>
      </c>
      <c r="AA678" s="5">
        <v>29</v>
      </c>
      <c r="AB678" s="5">
        <v>30</v>
      </c>
      <c r="AC678" s="5">
        <v>0</v>
      </c>
      <c r="AD678" s="5" t="s">
        <v>172</v>
      </c>
      <c r="AE678" s="5"/>
      <c r="AF678" s="5"/>
      <c r="AG678" s="5"/>
      <c r="AH678" s="5"/>
      <c r="AI678" s="5"/>
      <c r="AJ678" s="5"/>
    </row>
    <row r="679" spans="1:36">
      <c r="A679" s="5" t="s">
        <v>8309</v>
      </c>
      <c r="B679" s="5" t="s">
        <v>7349</v>
      </c>
      <c r="C679" s="5">
        <v>118</v>
      </c>
      <c r="D679" s="5">
        <v>100</v>
      </c>
      <c r="E679" s="5">
        <v>56</v>
      </c>
      <c r="F679" s="5">
        <v>33</v>
      </c>
      <c r="G679" s="5">
        <v>8</v>
      </c>
      <c r="H679" s="5">
        <v>4</v>
      </c>
      <c r="I679" s="5">
        <v>1138546</v>
      </c>
      <c r="J679" s="5">
        <v>1126860</v>
      </c>
      <c r="K679" s="5">
        <v>992886</v>
      </c>
      <c r="L679" s="5">
        <v>834980</v>
      </c>
      <c r="M679" s="5">
        <v>429820</v>
      </c>
      <c r="N679" s="5">
        <v>281087</v>
      </c>
      <c r="O679" s="5">
        <v>113</v>
      </c>
      <c r="P679" s="5">
        <v>81684</v>
      </c>
      <c r="Q679" s="5">
        <v>1136636</v>
      </c>
      <c r="R679" s="5">
        <v>1139633</v>
      </c>
      <c r="S679" s="5">
        <v>52.74</v>
      </c>
      <c r="T679" s="5">
        <v>52.79</v>
      </c>
      <c r="U679" s="5">
        <v>18349</v>
      </c>
      <c r="V679" s="5">
        <v>18349</v>
      </c>
      <c r="W679" s="5">
        <v>9623</v>
      </c>
      <c r="X679" s="5">
        <v>9603</v>
      </c>
      <c r="Y679" s="5">
        <v>15</v>
      </c>
      <c r="Z679" s="5">
        <v>15</v>
      </c>
      <c r="AA679" s="5">
        <v>35</v>
      </c>
      <c r="AB679" s="5">
        <v>36</v>
      </c>
      <c r="AC679" s="5">
        <v>0</v>
      </c>
      <c r="AD679" s="5" t="s">
        <v>172</v>
      </c>
      <c r="AE679" s="5"/>
      <c r="AF679" s="5"/>
      <c r="AG679" s="5"/>
      <c r="AH679" s="5"/>
      <c r="AI679" s="5"/>
      <c r="AJ679" s="5"/>
    </row>
    <row r="680" spans="1:36">
      <c r="A680" s="5" t="s">
        <v>8310</v>
      </c>
      <c r="B680" s="5" t="s">
        <v>7350</v>
      </c>
      <c r="C680" s="5">
        <v>550</v>
      </c>
      <c r="D680" s="5">
        <v>340</v>
      </c>
      <c r="E680" s="5">
        <v>50</v>
      </c>
      <c r="F680" s="5">
        <v>4</v>
      </c>
      <c r="G680" s="5">
        <v>0</v>
      </c>
      <c r="H680" s="5">
        <v>0</v>
      </c>
      <c r="I680" s="5">
        <v>1167028</v>
      </c>
      <c r="J680" s="5">
        <v>1035501</v>
      </c>
      <c r="K680" s="5">
        <v>338876</v>
      </c>
      <c r="L680" s="5">
        <v>47004</v>
      </c>
      <c r="M680" s="5">
        <v>0</v>
      </c>
      <c r="N680" s="5">
        <v>0</v>
      </c>
      <c r="O680" s="5">
        <v>485</v>
      </c>
      <c r="P680" s="5">
        <v>13000</v>
      </c>
      <c r="Q680" s="5">
        <v>1141083</v>
      </c>
      <c r="R680" s="5">
        <v>1139633</v>
      </c>
      <c r="S680" s="5">
        <v>52.7</v>
      </c>
      <c r="T680" s="5">
        <v>52.79</v>
      </c>
      <c r="U680" s="5">
        <v>3605</v>
      </c>
      <c r="V680" s="5">
        <v>3605</v>
      </c>
      <c r="W680" s="5">
        <v>1931</v>
      </c>
      <c r="X680" s="5">
        <v>1935</v>
      </c>
      <c r="Y680" s="5">
        <v>105</v>
      </c>
      <c r="Z680" s="5">
        <v>105</v>
      </c>
      <c r="AA680" s="5">
        <v>216</v>
      </c>
      <c r="AB680" s="5">
        <v>215</v>
      </c>
      <c r="AC680" s="5">
        <v>0</v>
      </c>
      <c r="AD680" s="5" t="s">
        <v>172</v>
      </c>
      <c r="AE680" s="5"/>
      <c r="AF680" s="5"/>
      <c r="AG680" s="5"/>
      <c r="AH680" s="5"/>
      <c r="AI680" s="5"/>
      <c r="AJ680" s="5"/>
    </row>
    <row r="681" spans="1:36">
      <c r="A681" s="5" t="s">
        <v>8321</v>
      </c>
      <c r="B681" s="5" t="s">
        <v>7361</v>
      </c>
      <c r="C681" s="5">
        <v>1187</v>
      </c>
      <c r="D681" s="5">
        <v>373</v>
      </c>
      <c r="E681" s="5">
        <v>2</v>
      </c>
      <c r="F681" s="5">
        <v>0</v>
      </c>
      <c r="G681" s="5">
        <v>0</v>
      </c>
      <c r="H681" s="5">
        <v>0</v>
      </c>
      <c r="I681" s="5">
        <v>1109955</v>
      </c>
      <c r="J681" s="5">
        <v>629131</v>
      </c>
      <c r="K681" s="5">
        <v>12483</v>
      </c>
      <c r="L681" s="5">
        <v>0</v>
      </c>
      <c r="M681" s="5">
        <v>0</v>
      </c>
      <c r="N681" s="5">
        <v>0</v>
      </c>
      <c r="O681" s="5">
        <v>855</v>
      </c>
      <c r="P681" s="5">
        <v>6693</v>
      </c>
      <c r="Q681" s="5">
        <v>979706</v>
      </c>
      <c r="R681" s="5">
        <v>1139633</v>
      </c>
      <c r="S681" s="5">
        <v>52.62</v>
      </c>
      <c r="T681" s="5">
        <v>52.79</v>
      </c>
      <c r="U681" s="5">
        <v>1286</v>
      </c>
      <c r="V681" s="5">
        <v>1122</v>
      </c>
      <c r="W681" s="5">
        <v>846</v>
      </c>
      <c r="X681" s="5">
        <v>693</v>
      </c>
      <c r="Y681" s="5">
        <v>251</v>
      </c>
      <c r="Z681" s="5">
        <v>318</v>
      </c>
      <c r="AA681" s="5">
        <v>489</v>
      </c>
      <c r="AB681" s="5">
        <v>646</v>
      </c>
      <c r="AC681" s="5">
        <v>0</v>
      </c>
      <c r="AD681" s="5" t="s">
        <v>172</v>
      </c>
      <c r="AE681" s="5"/>
      <c r="AF681" s="5"/>
      <c r="AG681" s="5"/>
      <c r="AH681" s="5"/>
      <c r="AI681" s="5"/>
      <c r="AJ681" s="5"/>
    </row>
    <row r="682" spans="1:36">
      <c r="A682" s="5" t="s">
        <v>8311</v>
      </c>
      <c r="B682" s="5" t="s">
        <v>7351</v>
      </c>
      <c r="C682" s="5">
        <v>1371</v>
      </c>
      <c r="D682" s="5">
        <v>113</v>
      </c>
      <c r="E682" s="5">
        <v>0</v>
      </c>
      <c r="F682" s="5">
        <v>0</v>
      </c>
      <c r="G682" s="5">
        <v>0</v>
      </c>
      <c r="H682" s="5">
        <v>0</v>
      </c>
      <c r="I682" s="5">
        <v>793051</v>
      </c>
      <c r="J682" s="5">
        <v>148979</v>
      </c>
      <c r="K682" s="5">
        <v>0</v>
      </c>
      <c r="L682" s="5">
        <v>0</v>
      </c>
      <c r="M682" s="5">
        <v>0</v>
      </c>
      <c r="N682" s="5">
        <v>0</v>
      </c>
      <c r="O682" s="5">
        <v>670</v>
      </c>
      <c r="P682" s="5">
        <v>4713</v>
      </c>
      <c r="Q682" s="5">
        <v>522361</v>
      </c>
      <c r="R682" s="5">
        <v>1139633</v>
      </c>
      <c r="S682" s="5">
        <v>52.47</v>
      </c>
      <c r="T682" s="5">
        <v>52.79</v>
      </c>
      <c r="U682" s="5">
        <v>776</v>
      </c>
      <c r="V682" s="5" t="s">
        <v>172</v>
      </c>
      <c r="W682" s="5">
        <v>618</v>
      </c>
      <c r="X682" s="5" t="s">
        <v>172</v>
      </c>
      <c r="Y682" s="5">
        <v>243</v>
      </c>
      <c r="Z682" s="5" t="s">
        <v>172</v>
      </c>
      <c r="AA682" s="5">
        <v>435</v>
      </c>
      <c r="AB682" s="5" t="s">
        <v>172</v>
      </c>
      <c r="AC682" s="5">
        <v>0</v>
      </c>
      <c r="AD682" s="5" t="s">
        <v>172</v>
      </c>
      <c r="AE682" s="5"/>
      <c r="AF682" s="5"/>
      <c r="AG682" s="5"/>
      <c r="AH682" s="5"/>
      <c r="AI682" s="5"/>
      <c r="AJ682" s="5"/>
    </row>
    <row r="683" spans="1:36">
      <c r="A683" s="5" t="s">
        <v>8312</v>
      </c>
      <c r="B683" s="5" t="s">
        <v>7352</v>
      </c>
      <c r="C683" s="5">
        <v>1364</v>
      </c>
      <c r="D683" s="5">
        <v>123</v>
      </c>
      <c r="E683" s="5">
        <v>0</v>
      </c>
      <c r="F683" s="5">
        <v>0</v>
      </c>
      <c r="G683" s="5">
        <v>0</v>
      </c>
      <c r="H683" s="5">
        <v>0</v>
      </c>
      <c r="I683" s="5">
        <v>811950</v>
      </c>
      <c r="J683" s="5">
        <v>172218</v>
      </c>
      <c r="K683" s="5">
        <v>0</v>
      </c>
      <c r="L683" s="5">
        <v>0</v>
      </c>
      <c r="M683" s="5">
        <v>0</v>
      </c>
      <c r="N683" s="5">
        <v>0</v>
      </c>
      <c r="O683" s="5">
        <v>641</v>
      </c>
      <c r="P683" s="5">
        <v>2590</v>
      </c>
      <c r="Q683" s="5">
        <v>532178</v>
      </c>
      <c r="R683" s="5">
        <v>1139633</v>
      </c>
      <c r="S683" s="5">
        <v>52.81</v>
      </c>
      <c r="T683" s="5">
        <v>52.79</v>
      </c>
      <c r="U683" s="5">
        <v>833</v>
      </c>
      <c r="V683" s="5" t="s">
        <v>172</v>
      </c>
      <c r="W683" s="5">
        <v>663</v>
      </c>
      <c r="X683" s="5" t="s">
        <v>172</v>
      </c>
      <c r="Y683" s="5">
        <v>227</v>
      </c>
      <c r="Z683" s="5" t="s">
        <v>172</v>
      </c>
      <c r="AA683" s="5">
        <v>407</v>
      </c>
      <c r="AB683" s="5" t="s">
        <v>172</v>
      </c>
      <c r="AC683" s="5">
        <v>0</v>
      </c>
      <c r="AD683" s="5" t="s">
        <v>172</v>
      </c>
      <c r="AE683" s="5"/>
      <c r="AF683" s="5"/>
      <c r="AG683" s="5"/>
      <c r="AH683" s="5"/>
      <c r="AI683" s="5"/>
      <c r="AJ683" s="5"/>
    </row>
    <row r="684" spans="1:36">
      <c r="A684" s="5" t="s">
        <v>8313</v>
      </c>
      <c r="B684" s="5" t="s">
        <v>7353</v>
      </c>
      <c r="C684" s="5">
        <v>21</v>
      </c>
      <c r="D684" s="5">
        <v>12</v>
      </c>
      <c r="E684" s="5">
        <v>11</v>
      </c>
      <c r="F684" s="5">
        <v>10</v>
      </c>
      <c r="G684" s="5">
        <v>8</v>
      </c>
      <c r="H684" s="5">
        <v>5</v>
      </c>
      <c r="I684" s="5">
        <v>1129228</v>
      </c>
      <c r="J684" s="5">
        <v>1122780</v>
      </c>
      <c r="K684" s="5">
        <v>1121758</v>
      </c>
      <c r="L684" s="5">
        <v>1116542</v>
      </c>
      <c r="M684" s="5">
        <v>1079356</v>
      </c>
      <c r="N684" s="5">
        <v>962026</v>
      </c>
      <c r="O684" s="5">
        <v>19</v>
      </c>
      <c r="P684" s="5">
        <v>477138</v>
      </c>
      <c r="Q684" s="5">
        <v>1128430</v>
      </c>
      <c r="R684" s="5">
        <v>1139633</v>
      </c>
      <c r="S684" s="5">
        <v>52.75</v>
      </c>
      <c r="T684" s="5">
        <v>52.79</v>
      </c>
      <c r="U684" s="5">
        <v>208973</v>
      </c>
      <c r="V684" s="5">
        <v>208973</v>
      </c>
      <c r="W684" s="5">
        <v>77108</v>
      </c>
      <c r="X684" s="5">
        <v>77108</v>
      </c>
      <c r="Y684" s="5">
        <v>2</v>
      </c>
      <c r="Z684" s="5">
        <v>2</v>
      </c>
      <c r="AA684" s="5">
        <v>4</v>
      </c>
      <c r="AB684" s="5">
        <v>4</v>
      </c>
      <c r="AC684" s="5">
        <v>0</v>
      </c>
      <c r="AD684" s="5" t="s">
        <v>172</v>
      </c>
      <c r="AE684" s="5"/>
      <c r="AF684" s="5"/>
      <c r="AG684" s="5"/>
      <c r="AH684" s="5"/>
      <c r="AI684" s="5"/>
      <c r="AJ684" s="5"/>
    </row>
    <row r="685" spans="1:36">
      <c r="A685" s="5" t="s">
        <v>8314</v>
      </c>
      <c r="B685" s="5" t="s">
        <v>7354</v>
      </c>
      <c r="C685" s="5">
        <v>27</v>
      </c>
      <c r="D685" s="5">
        <v>18</v>
      </c>
      <c r="E685" s="5">
        <v>16</v>
      </c>
      <c r="F685" s="5">
        <v>12</v>
      </c>
      <c r="G685" s="5">
        <v>9</v>
      </c>
      <c r="H685" s="5">
        <v>7</v>
      </c>
      <c r="I685" s="5">
        <v>1135185</v>
      </c>
      <c r="J685" s="5">
        <v>1128778</v>
      </c>
      <c r="K685" s="5">
        <v>1123447</v>
      </c>
      <c r="L685" s="5">
        <v>1088273</v>
      </c>
      <c r="M685" s="5">
        <v>1036831</v>
      </c>
      <c r="N685" s="5">
        <v>975028</v>
      </c>
      <c r="O685" s="5">
        <v>25</v>
      </c>
      <c r="P685" s="5">
        <v>373318</v>
      </c>
      <c r="Q685" s="5">
        <v>1134387</v>
      </c>
      <c r="R685" s="5">
        <v>1139633</v>
      </c>
      <c r="S685" s="5">
        <v>52.76</v>
      </c>
      <c r="T685" s="5">
        <v>52.79</v>
      </c>
      <c r="U685" s="5">
        <v>154965</v>
      </c>
      <c r="V685" s="5">
        <v>154965</v>
      </c>
      <c r="W685" s="5">
        <v>70712</v>
      </c>
      <c r="X685" s="5">
        <v>69857</v>
      </c>
      <c r="Y685" s="5">
        <v>3</v>
      </c>
      <c r="Z685" s="5">
        <v>3</v>
      </c>
      <c r="AA685" s="5">
        <v>5</v>
      </c>
      <c r="AB685" s="5">
        <v>6</v>
      </c>
      <c r="AC685" s="5">
        <v>0</v>
      </c>
      <c r="AD685" s="5" t="s">
        <v>172</v>
      </c>
      <c r="AE685" s="5"/>
      <c r="AF685" s="5"/>
      <c r="AG685" s="5"/>
      <c r="AH685" s="5"/>
      <c r="AI685" s="5"/>
      <c r="AJ685" s="5"/>
    </row>
    <row r="686" spans="1:36">
      <c r="A686" s="5" t="s">
        <v>8315</v>
      </c>
      <c r="B686" s="5" t="s">
        <v>7355</v>
      </c>
      <c r="C686" s="5">
        <v>426</v>
      </c>
      <c r="D686" s="5">
        <v>290</v>
      </c>
      <c r="E686" s="5">
        <v>59</v>
      </c>
      <c r="F686" s="5">
        <v>21</v>
      </c>
      <c r="G686" s="5">
        <v>0</v>
      </c>
      <c r="H686" s="5">
        <v>0</v>
      </c>
      <c r="I686" s="5">
        <v>1172439</v>
      </c>
      <c r="J686" s="5">
        <v>1086483</v>
      </c>
      <c r="K686" s="5">
        <v>535928</v>
      </c>
      <c r="L686" s="5">
        <v>275247</v>
      </c>
      <c r="M686" s="5">
        <v>0</v>
      </c>
      <c r="N686" s="5">
        <v>0</v>
      </c>
      <c r="O686" s="5">
        <v>382</v>
      </c>
      <c r="P686" s="5">
        <v>20297</v>
      </c>
      <c r="Q686" s="5">
        <v>1154798</v>
      </c>
      <c r="R686" s="5">
        <v>1139633</v>
      </c>
      <c r="S686" s="5">
        <v>52.7</v>
      </c>
      <c r="T686" s="5">
        <v>52.79</v>
      </c>
      <c r="U686" s="5">
        <v>4380</v>
      </c>
      <c r="V686" s="5">
        <v>4381</v>
      </c>
      <c r="W686" s="5">
        <v>2366</v>
      </c>
      <c r="X686" s="5">
        <v>2438</v>
      </c>
      <c r="Y686" s="5">
        <v>68</v>
      </c>
      <c r="Z686" s="5">
        <v>67</v>
      </c>
      <c r="AA686" s="5">
        <v>155</v>
      </c>
      <c r="AB686" s="5">
        <v>150</v>
      </c>
      <c r="AC686" s="5">
        <v>0</v>
      </c>
      <c r="AD686" s="5" t="s">
        <v>172</v>
      </c>
      <c r="AE686" s="5"/>
      <c r="AF686" s="5"/>
      <c r="AG686" s="5"/>
      <c r="AH686" s="5"/>
      <c r="AI686" s="5"/>
      <c r="AJ686" s="5"/>
    </row>
    <row r="687" spans="1:36">
      <c r="A687" s="5" t="s">
        <v>8316</v>
      </c>
      <c r="B687" s="5" t="s">
        <v>7356</v>
      </c>
      <c r="C687" s="5">
        <v>1499</v>
      </c>
      <c r="D687" s="5">
        <v>211</v>
      </c>
      <c r="E687" s="5">
        <v>0</v>
      </c>
      <c r="F687" s="5">
        <v>0</v>
      </c>
      <c r="G687" s="5">
        <v>0</v>
      </c>
      <c r="H687" s="5">
        <v>0</v>
      </c>
      <c r="I687" s="5">
        <v>993970</v>
      </c>
      <c r="J687" s="5">
        <v>292495</v>
      </c>
      <c r="K687" s="5">
        <v>0</v>
      </c>
      <c r="L687" s="5">
        <v>0</v>
      </c>
      <c r="M687" s="5">
        <v>0</v>
      </c>
      <c r="N687" s="5">
        <v>0</v>
      </c>
      <c r="O687" s="5">
        <v>851</v>
      </c>
      <c r="P687" s="5">
        <v>4900</v>
      </c>
      <c r="Q687" s="5">
        <v>741941</v>
      </c>
      <c r="R687" s="5">
        <v>1139633</v>
      </c>
      <c r="S687" s="5">
        <v>52.63</v>
      </c>
      <c r="T687" s="5">
        <v>52.79</v>
      </c>
      <c r="U687" s="5">
        <v>895</v>
      </c>
      <c r="V687" s="5">
        <v>672</v>
      </c>
      <c r="W687" s="5">
        <v>683</v>
      </c>
      <c r="X687" s="5" t="s">
        <v>172</v>
      </c>
      <c r="Y687" s="5">
        <v>295</v>
      </c>
      <c r="Z687" s="5">
        <v>552</v>
      </c>
      <c r="AA687" s="5">
        <v>532</v>
      </c>
      <c r="AB687" s="5" t="s">
        <v>172</v>
      </c>
      <c r="AC687" s="5">
        <v>0</v>
      </c>
      <c r="AD687" s="5" t="s">
        <v>172</v>
      </c>
      <c r="AE687" s="5"/>
      <c r="AF687" s="5"/>
      <c r="AG687" s="5"/>
      <c r="AH687" s="5"/>
      <c r="AI687" s="5"/>
      <c r="AJ687" s="5"/>
    </row>
    <row r="688" spans="1:36">
      <c r="A688" s="5" t="s">
        <v>8317</v>
      </c>
      <c r="B688" s="5" t="s">
        <v>7357</v>
      </c>
      <c r="C688" s="5">
        <v>18</v>
      </c>
      <c r="D688" s="5">
        <v>10</v>
      </c>
      <c r="E688" s="5">
        <v>8</v>
      </c>
      <c r="F688" s="5">
        <v>8</v>
      </c>
      <c r="G688" s="5">
        <v>7</v>
      </c>
      <c r="H688" s="5">
        <v>6</v>
      </c>
      <c r="I688" s="5">
        <v>1134627</v>
      </c>
      <c r="J688" s="5">
        <v>1129295</v>
      </c>
      <c r="K688" s="5">
        <v>1126746</v>
      </c>
      <c r="L688" s="5">
        <v>1126746</v>
      </c>
      <c r="M688" s="5">
        <v>1109965</v>
      </c>
      <c r="N688" s="5">
        <v>1068721</v>
      </c>
      <c r="O688" s="5">
        <v>15</v>
      </c>
      <c r="P688" s="5">
        <v>218632</v>
      </c>
      <c r="Q688" s="5">
        <v>1133475</v>
      </c>
      <c r="R688" s="5">
        <v>1139633</v>
      </c>
      <c r="S688" s="5">
        <v>52.75</v>
      </c>
      <c r="T688" s="5">
        <v>52.79</v>
      </c>
      <c r="U688" s="5">
        <v>178911</v>
      </c>
      <c r="V688" s="5">
        <v>178911</v>
      </c>
      <c r="W688" s="5">
        <v>160412</v>
      </c>
      <c r="X688" s="5">
        <v>160412</v>
      </c>
      <c r="Y688" s="5">
        <v>3</v>
      </c>
      <c r="Z688" s="5">
        <v>3</v>
      </c>
      <c r="AA688" s="5">
        <v>5</v>
      </c>
      <c r="AB688" s="5">
        <v>5</v>
      </c>
      <c r="AC688" s="5">
        <v>0</v>
      </c>
      <c r="AD688" s="5" t="s">
        <v>172</v>
      </c>
      <c r="AE688" s="5"/>
      <c r="AF688" s="5"/>
      <c r="AG688" s="5"/>
      <c r="AH688" s="5"/>
      <c r="AI688" s="5"/>
      <c r="AJ688" s="5"/>
    </row>
    <row r="689" spans="1:36">
      <c r="A689" s="5" t="s">
        <v>8318</v>
      </c>
      <c r="B689" s="5" t="s">
        <v>7358</v>
      </c>
      <c r="C689" s="5">
        <v>50</v>
      </c>
      <c r="D689" s="5">
        <v>37</v>
      </c>
      <c r="E689" s="5">
        <v>29</v>
      </c>
      <c r="F689" s="5">
        <v>23</v>
      </c>
      <c r="G689" s="5">
        <v>12</v>
      </c>
      <c r="H689" s="5">
        <v>5</v>
      </c>
      <c r="I689" s="5">
        <v>1132895</v>
      </c>
      <c r="J689" s="5">
        <v>1124295</v>
      </c>
      <c r="K689" s="5">
        <v>1103614</v>
      </c>
      <c r="L689" s="5">
        <v>1063824</v>
      </c>
      <c r="M689" s="5">
        <v>875179</v>
      </c>
      <c r="N689" s="5">
        <v>620898</v>
      </c>
      <c r="O689" s="5">
        <v>46</v>
      </c>
      <c r="P689" s="5">
        <v>237371</v>
      </c>
      <c r="Q689" s="5">
        <v>1131385</v>
      </c>
      <c r="R689" s="5">
        <v>1139633</v>
      </c>
      <c r="S689" s="5">
        <v>52.75</v>
      </c>
      <c r="T689" s="5">
        <v>52.79</v>
      </c>
      <c r="U689" s="5">
        <v>96167</v>
      </c>
      <c r="V689" s="5">
        <v>53255</v>
      </c>
      <c r="W689" s="5">
        <v>29284</v>
      </c>
      <c r="X689" s="5">
        <v>26566</v>
      </c>
      <c r="Y689" s="5">
        <v>4</v>
      </c>
      <c r="Z689" s="5">
        <v>5</v>
      </c>
      <c r="AA689" s="5">
        <v>11</v>
      </c>
      <c r="AB689" s="5">
        <v>12</v>
      </c>
      <c r="AC689" s="5">
        <v>0</v>
      </c>
      <c r="AD689" s="5" t="s">
        <v>172</v>
      </c>
      <c r="AE689" s="5"/>
      <c r="AF689" s="5"/>
      <c r="AG689" s="5"/>
      <c r="AH689" s="5"/>
      <c r="AI689" s="5"/>
      <c r="AJ689" s="5"/>
    </row>
    <row r="690" spans="1:36">
      <c r="A690" s="5" t="s">
        <v>8319</v>
      </c>
      <c r="B690" s="5" t="s">
        <v>7359</v>
      </c>
      <c r="C690" s="5">
        <v>49</v>
      </c>
      <c r="D690" s="5">
        <v>37</v>
      </c>
      <c r="E690" s="5">
        <v>32</v>
      </c>
      <c r="F690" s="5">
        <v>23</v>
      </c>
      <c r="G690" s="5">
        <v>18</v>
      </c>
      <c r="H690" s="5">
        <v>7</v>
      </c>
      <c r="I690" s="5">
        <v>1133675</v>
      </c>
      <c r="J690" s="5">
        <v>1126907</v>
      </c>
      <c r="K690" s="5">
        <v>1115220</v>
      </c>
      <c r="L690" s="5">
        <v>1046389</v>
      </c>
      <c r="M690" s="5">
        <v>950097</v>
      </c>
      <c r="N690" s="5">
        <v>555691</v>
      </c>
      <c r="O690" s="5">
        <v>43</v>
      </c>
      <c r="P690" s="5">
        <v>135429</v>
      </c>
      <c r="Q690" s="5">
        <v>1131607</v>
      </c>
      <c r="R690" s="5">
        <v>1139633</v>
      </c>
      <c r="S690" s="5">
        <v>52.75</v>
      </c>
      <c r="T690" s="5">
        <v>52.79</v>
      </c>
      <c r="U690" s="5">
        <v>47621</v>
      </c>
      <c r="V690" s="5">
        <v>47621</v>
      </c>
      <c r="W690" s="5">
        <v>30993</v>
      </c>
      <c r="X690" s="5">
        <v>30993</v>
      </c>
      <c r="Y690" s="5">
        <v>8</v>
      </c>
      <c r="Z690" s="5">
        <v>8</v>
      </c>
      <c r="AA690" s="5">
        <v>15</v>
      </c>
      <c r="AB690" s="5">
        <v>15</v>
      </c>
      <c r="AC690" s="5">
        <v>0</v>
      </c>
      <c r="AD690" s="5" t="s">
        <v>172</v>
      </c>
      <c r="AE690" s="5"/>
      <c r="AF690" s="5"/>
      <c r="AG690" s="5"/>
      <c r="AH690" s="5"/>
      <c r="AI690" s="5"/>
      <c r="AJ690" s="5"/>
    </row>
    <row r="691" spans="1:36">
      <c r="A691" s="5" t="s">
        <v>8320</v>
      </c>
      <c r="B691" s="5" t="s">
        <v>7360</v>
      </c>
      <c r="C691" s="5">
        <v>157</v>
      </c>
      <c r="D691" s="5">
        <v>121</v>
      </c>
      <c r="E691" s="5">
        <v>67</v>
      </c>
      <c r="F691" s="5">
        <v>41</v>
      </c>
      <c r="G691" s="5">
        <v>10</v>
      </c>
      <c r="H691" s="5">
        <v>0</v>
      </c>
      <c r="I691" s="5">
        <v>1141522</v>
      </c>
      <c r="J691" s="5">
        <v>1119452</v>
      </c>
      <c r="K691" s="5">
        <v>980609</v>
      </c>
      <c r="L691" s="5">
        <v>796120</v>
      </c>
      <c r="M691" s="5">
        <v>313155</v>
      </c>
      <c r="N691" s="5">
        <v>0</v>
      </c>
      <c r="O691" s="5">
        <v>145</v>
      </c>
      <c r="P691" s="5">
        <v>46103</v>
      </c>
      <c r="Q691" s="5">
        <v>1136735</v>
      </c>
      <c r="R691" s="5">
        <v>1139633</v>
      </c>
      <c r="S691" s="5">
        <v>52.73</v>
      </c>
      <c r="T691" s="5">
        <v>52.79</v>
      </c>
      <c r="U691" s="5">
        <v>15303</v>
      </c>
      <c r="V691" s="5">
        <v>15303</v>
      </c>
      <c r="W691" s="5">
        <v>8330</v>
      </c>
      <c r="X691" s="5">
        <v>8330</v>
      </c>
      <c r="Y691" s="5">
        <v>24</v>
      </c>
      <c r="Z691" s="5">
        <v>24</v>
      </c>
      <c r="AA691" s="5">
        <v>48</v>
      </c>
      <c r="AB691" s="5">
        <v>48</v>
      </c>
      <c r="AC691" s="5">
        <v>0</v>
      </c>
      <c r="AD691" s="5" t="s">
        <v>172</v>
      </c>
      <c r="AE691" s="5"/>
      <c r="AF691" s="5"/>
      <c r="AG691" s="5"/>
      <c r="AH691" s="5"/>
      <c r="AI691" s="5"/>
      <c r="AJ691" s="5"/>
    </row>
    <row r="692" spans="1:36">
      <c r="A692" s="5" t="s">
        <v>8325</v>
      </c>
      <c r="B692" s="5" t="s">
        <v>7364</v>
      </c>
      <c r="C692" s="5">
        <v>1454</v>
      </c>
      <c r="D692" s="5">
        <v>276</v>
      </c>
      <c r="E692" s="5">
        <v>0</v>
      </c>
      <c r="F692" s="5">
        <v>0</v>
      </c>
      <c r="G692" s="5">
        <v>0</v>
      </c>
      <c r="H692" s="5">
        <v>0</v>
      </c>
      <c r="I692" s="5">
        <v>1047983</v>
      </c>
      <c r="J692" s="5">
        <v>386376</v>
      </c>
      <c r="K692" s="5">
        <v>0</v>
      </c>
      <c r="L692" s="5">
        <v>0</v>
      </c>
      <c r="M692" s="5">
        <v>0</v>
      </c>
      <c r="N692" s="5">
        <v>0</v>
      </c>
      <c r="O692" s="5">
        <v>905</v>
      </c>
      <c r="P692" s="5">
        <v>3316</v>
      </c>
      <c r="Q692" s="5">
        <v>832703</v>
      </c>
      <c r="R692" s="5">
        <v>1139633</v>
      </c>
      <c r="S692" s="5">
        <v>52.63</v>
      </c>
      <c r="T692" s="5">
        <v>52.79</v>
      </c>
      <c r="U692" s="5">
        <v>960</v>
      </c>
      <c r="V692" s="5">
        <v>773</v>
      </c>
      <c r="W692" s="5">
        <v>706</v>
      </c>
      <c r="X692" s="5" t="s">
        <v>172</v>
      </c>
      <c r="Y692" s="5">
        <v>307</v>
      </c>
      <c r="Z692" s="5">
        <v>484</v>
      </c>
      <c r="AA692" s="5">
        <v>558</v>
      </c>
      <c r="AB692" s="5" t="s">
        <v>172</v>
      </c>
      <c r="AC692" s="5">
        <v>0</v>
      </c>
      <c r="AD692" s="5" t="s">
        <v>172</v>
      </c>
      <c r="AE692" s="5"/>
      <c r="AF692" s="5"/>
      <c r="AG692" s="5"/>
      <c r="AH692" s="5"/>
      <c r="AI692" s="5"/>
      <c r="AJ692" s="5"/>
    </row>
    <row r="693" spans="1:36">
      <c r="A693" s="5" t="s">
        <v>8322</v>
      </c>
      <c r="B693" s="5" t="s">
        <v>7362</v>
      </c>
      <c r="C693" s="5">
        <v>549</v>
      </c>
      <c r="D693" s="5">
        <v>381</v>
      </c>
      <c r="E693" s="5">
        <v>44</v>
      </c>
      <c r="F693" s="5">
        <v>4</v>
      </c>
      <c r="G693" s="5">
        <v>0</v>
      </c>
      <c r="H693" s="5">
        <v>0</v>
      </c>
      <c r="I693" s="5">
        <v>1165997</v>
      </c>
      <c r="J693" s="5">
        <v>1065326</v>
      </c>
      <c r="K693" s="5">
        <v>315632</v>
      </c>
      <c r="L693" s="5">
        <v>46754</v>
      </c>
      <c r="M693" s="5">
        <v>0</v>
      </c>
      <c r="N693" s="5">
        <v>0</v>
      </c>
      <c r="O693" s="5">
        <v>491</v>
      </c>
      <c r="P693" s="5">
        <v>13461</v>
      </c>
      <c r="Q693" s="5">
        <v>1142766</v>
      </c>
      <c r="R693" s="5">
        <v>1139633</v>
      </c>
      <c r="S693" s="5">
        <v>52.68</v>
      </c>
      <c r="T693" s="5">
        <v>52.79</v>
      </c>
      <c r="U693" s="5">
        <v>3051</v>
      </c>
      <c r="V693" s="5">
        <v>3093</v>
      </c>
      <c r="W693" s="5">
        <v>1904</v>
      </c>
      <c r="X693" s="5">
        <v>1906</v>
      </c>
      <c r="Y693" s="5">
        <v>113</v>
      </c>
      <c r="Z693" s="5">
        <v>112</v>
      </c>
      <c r="AA693" s="5">
        <v>231</v>
      </c>
      <c r="AB693" s="5">
        <v>230</v>
      </c>
      <c r="AC693" s="5">
        <v>0</v>
      </c>
      <c r="AD693" s="5" t="s">
        <v>172</v>
      </c>
      <c r="AE693" s="5"/>
      <c r="AF693" s="5"/>
      <c r="AG693" s="5"/>
      <c r="AH693" s="5"/>
      <c r="AI693" s="5"/>
      <c r="AJ693" s="5"/>
    </row>
    <row r="694" spans="1:36">
      <c r="A694" s="5" t="s">
        <v>8323</v>
      </c>
      <c r="B694" s="5" t="s">
        <v>8650</v>
      </c>
      <c r="C694" s="5">
        <v>89</v>
      </c>
      <c r="D694" s="5">
        <v>75</v>
      </c>
      <c r="E694" s="5">
        <v>43</v>
      </c>
      <c r="F694" s="5">
        <v>27</v>
      </c>
      <c r="G694" s="5">
        <v>14</v>
      </c>
      <c r="H694" s="5">
        <v>6</v>
      </c>
      <c r="I694" s="5">
        <v>1135748</v>
      </c>
      <c r="J694" s="5">
        <v>1126821</v>
      </c>
      <c r="K694" s="5">
        <v>1035045</v>
      </c>
      <c r="L694" s="5">
        <v>920283</v>
      </c>
      <c r="M694" s="5">
        <v>711585</v>
      </c>
      <c r="N694" s="5">
        <v>421968</v>
      </c>
      <c r="O694" s="5">
        <v>84</v>
      </c>
      <c r="P694" s="5">
        <v>115441</v>
      </c>
      <c r="Q694" s="5">
        <v>1133828</v>
      </c>
      <c r="R694" s="5">
        <v>1139633</v>
      </c>
      <c r="S694" s="5">
        <v>52.75</v>
      </c>
      <c r="T694" s="5">
        <v>52.79</v>
      </c>
      <c r="U694" s="5">
        <v>33351</v>
      </c>
      <c r="V694" s="5">
        <v>33351</v>
      </c>
      <c r="W694" s="5">
        <v>14580</v>
      </c>
      <c r="X694" s="5">
        <v>14580</v>
      </c>
      <c r="Y694" s="5">
        <v>10</v>
      </c>
      <c r="Z694" s="5">
        <v>10</v>
      </c>
      <c r="AA694" s="5">
        <v>22</v>
      </c>
      <c r="AB694" s="5">
        <v>22</v>
      </c>
      <c r="AC694" s="5">
        <v>0</v>
      </c>
      <c r="AD694" s="5" t="s">
        <v>172</v>
      </c>
      <c r="AE694" s="5"/>
      <c r="AF694" s="5"/>
      <c r="AG694" s="5"/>
      <c r="AH694" s="5"/>
      <c r="AI694" s="5"/>
      <c r="AJ694" s="5"/>
    </row>
    <row r="695" spans="1:36">
      <c r="A695" s="5" t="s">
        <v>8324</v>
      </c>
      <c r="B695" s="5" t="s">
        <v>7363</v>
      </c>
      <c r="C695" s="5">
        <v>1390</v>
      </c>
      <c r="D695" s="5">
        <v>77</v>
      </c>
      <c r="E695" s="5">
        <v>0</v>
      </c>
      <c r="F695" s="5">
        <v>0</v>
      </c>
      <c r="G695" s="5">
        <v>0</v>
      </c>
      <c r="H695" s="5">
        <v>0</v>
      </c>
      <c r="I695" s="5">
        <v>735505</v>
      </c>
      <c r="J695" s="5">
        <v>94445</v>
      </c>
      <c r="K695" s="5">
        <v>0</v>
      </c>
      <c r="L695" s="5">
        <v>0</v>
      </c>
      <c r="M695" s="5">
        <v>0</v>
      </c>
      <c r="N695" s="5">
        <v>0</v>
      </c>
      <c r="O695" s="5">
        <v>568</v>
      </c>
      <c r="P695" s="5">
        <v>2037</v>
      </c>
      <c r="Q695" s="5">
        <v>419547</v>
      </c>
      <c r="R695" s="5">
        <v>1139633</v>
      </c>
      <c r="S695" s="5">
        <v>52.69</v>
      </c>
      <c r="T695" s="5">
        <v>52.79</v>
      </c>
      <c r="U695" s="5">
        <v>724</v>
      </c>
      <c r="V695" s="5" t="s">
        <v>172</v>
      </c>
      <c r="W695" s="5">
        <v>594</v>
      </c>
      <c r="X695" s="5" t="s">
        <v>172</v>
      </c>
      <c r="Y695" s="5">
        <v>215</v>
      </c>
      <c r="Z695" s="5" t="s">
        <v>172</v>
      </c>
      <c r="AA695" s="5">
        <v>377</v>
      </c>
      <c r="AB695" s="5" t="s">
        <v>172</v>
      </c>
      <c r="AC695" s="5">
        <v>0</v>
      </c>
      <c r="AD695" s="5" t="s">
        <v>172</v>
      </c>
      <c r="AE695" s="5"/>
      <c r="AF695" s="5"/>
      <c r="AG695" s="5"/>
      <c r="AH695" s="5"/>
      <c r="AI695" s="5"/>
      <c r="AJ695" s="5"/>
    </row>
    <row r="696" spans="1:36">
      <c r="A696" s="5" t="s">
        <v>8326</v>
      </c>
      <c r="B696" s="5" t="s">
        <v>7365</v>
      </c>
      <c r="C696" s="5">
        <v>116</v>
      </c>
      <c r="D696" s="5">
        <v>99</v>
      </c>
      <c r="E696" s="5">
        <v>68</v>
      </c>
      <c r="F696" s="5">
        <v>37</v>
      </c>
      <c r="G696" s="5">
        <v>12</v>
      </c>
      <c r="H696" s="5">
        <v>1</v>
      </c>
      <c r="I696" s="5">
        <v>1139267</v>
      </c>
      <c r="J696" s="5">
        <v>1127281</v>
      </c>
      <c r="K696" s="5">
        <v>1038829</v>
      </c>
      <c r="L696" s="5">
        <v>822894</v>
      </c>
      <c r="M696" s="5">
        <v>443270</v>
      </c>
      <c r="N696" s="5">
        <v>68359</v>
      </c>
      <c r="O696" s="5">
        <v>111</v>
      </c>
      <c r="P696" s="5">
        <v>68359</v>
      </c>
      <c r="Q696" s="5">
        <v>1137118</v>
      </c>
      <c r="R696" s="5">
        <v>1139633</v>
      </c>
      <c r="S696" s="5">
        <v>52.74</v>
      </c>
      <c r="T696" s="5">
        <v>52.79</v>
      </c>
      <c r="U696" s="5">
        <v>16881</v>
      </c>
      <c r="V696" s="5">
        <v>16881</v>
      </c>
      <c r="W696" s="5">
        <v>8621</v>
      </c>
      <c r="X696" s="5">
        <v>8621</v>
      </c>
      <c r="Y696" s="5">
        <v>18</v>
      </c>
      <c r="Z696" s="5">
        <v>18</v>
      </c>
      <c r="AA696" s="5">
        <v>41</v>
      </c>
      <c r="AB696" s="5">
        <v>41</v>
      </c>
      <c r="AC696" s="5">
        <v>0</v>
      </c>
      <c r="AD696" s="5" t="s">
        <v>172</v>
      </c>
      <c r="AE696" s="5"/>
      <c r="AF696" s="5"/>
      <c r="AG696" s="5"/>
      <c r="AH696" s="5"/>
      <c r="AI696" s="5"/>
      <c r="AJ696" s="5"/>
    </row>
    <row r="697" spans="1:36">
      <c r="A697" s="5" t="s">
        <v>8327</v>
      </c>
      <c r="B697" s="5" t="s">
        <v>7366</v>
      </c>
      <c r="C697" s="5">
        <v>754</v>
      </c>
      <c r="D697" s="5">
        <v>416</v>
      </c>
      <c r="E697" s="5">
        <v>23</v>
      </c>
      <c r="F697" s="5">
        <v>0</v>
      </c>
      <c r="G697" s="5">
        <v>0</v>
      </c>
      <c r="H697" s="5">
        <v>0</v>
      </c>
      <c r="I697" s="5">
        <v>1166524</v>
      </c>
      <c r="J697" s="5">
        <v>965656</v>
      </c>
      <c r="K697" s="5">
        <v>145280</v>
      </c>
      <c r="L697" s="5">
        <v>0</v>
      </c>
      <c r="M697" s="5">
        <v>0</v>
      </c>
      <c r="N697" s="5">
        <v>0</v>
      </c>
      <c r="O697" s="5">
        <v>631</v>
      </c>
      <c r="P697" s="5">
        <v>8993</v>
      </c>
      <c r="Q697" s="5">
        <v>1117482</v>
      </c>
      <c r="R697" s="5">
        <v>1139633</v>
      </c>
      <c r="S697" s="5">
        <v>52.58</v>
      </c>
      <c r="T697" s="5">
        <v>52.79</v>
      </c>
      <c r="U697" s="5">
        <v>2267</v>
      </c>
      <c r="V697" s="5">
        <v>2240</v>
      </c>
      <c r="W697" s="5">
        <v>1383</v>
      </c>
      <c r="X697" s="5">
        <v>1317</v>
      </c>
      <c r="Y697" s="5">
        <v>153</v>
      </c>
      <c r="Z697" s="5">
        <v>158</v>
      </c>
      <c r="AA697" s="5">
        <v>308</v>
      </c>
      <c r="AB697" s="5">
        <v>321</v>
      </c>
      <c r="AC697" s="5">
        <v>0</v>
      </c>
      <c r="AD697" s="5" t="s">
        <v>172</v>
      </c>
      <c r="AE697" s="5"/>
      <c r="AF697" s="5"/>
      <c r="AG697" s="5"/>
      <c r="AH697" s="5"/>
      <c r="AI697" s="5"/>
      <c r="AJ697" s="5"/>
    </row>
    <row r="698" spans="1:36">
      <c r="A698" s="5" t="s">
        <v>8328</v>
      </c>
      <c r="B698" s="5" t="s">
        <v>7367</v>
      </c>
      <c r="C698" s="5">
        <v>46</v>
      </c>
      <c r="D698" s="5">
        <v>34</v>
      </c>
      <c r="E698" s="5">
        <v>28</v>
      </c>
      <c r="F698" s="5">
        <v>21</v>
      </c>
      <c r="G698" s="5">
        <v>16</v>
      </c>
      <c r="H698" s="5">
        <v>6</v>
      </c>
      <c r="I698" s="5">
        <v>1132871</v>
      </c>
      <c r="J698" s="5">
        <v>1125143</v>
      </c>
      <c r="K698" s="5">
        <v>1106065</v>
      </c>
      <c r="L698" s="5">
        <v>1055995</v>
      </c>
      <c r="M698" s="5">
        <v>967198</v>
      </c>
      <c r="N698" s="5">
        <v>593183</v>
      </c>
      <c r="O698" s="5">
        <v>41</v>
      </c>
      <c r="P698" s="5">
        <v>161864</v>
      </c>
      <c r="Q698" s="5">
        <v>1130850</v>
      </c>
      <c r="R698" s="5">
        <v>1139633</v>
      </c>
      <c r="S698" s="5">
        <v>52.75</v>
      </c>
      <c r="T698" s="5">
        <v>52.79</v>
      </c>
      <c r="U698" s="5">
        <v>50234</v>
      </c>
      <c r="V698" s="5">
        <v>50234</v>
      </c>
      <c r="W698" s="5">
        <v>36260</v>
      </c>
      <c r="X698" s="5">
        <v>36260</v>
      </c>
      <c r="Y698" s="5">
        <v>6</v>
      </c>
      <c r="Z698" s="5">
        <v>6</v>
      </c>
      <c r="AA698" s="5">
        <v>13</v>
      </c>
      <c r="AB698" s="5">
        <v>13</v>
      </c>
      <c r="AC698" s="5">
        <v>0</v>
      </c>
      <c r="AD698" s="5" t="s">
        <v>172</v>
      </c>
      <c r="AE698" s="5"/>
      <c r="AF698" s="5"/>
      <c r="AG698" s="5"/>
      <c r="AH698" s="5"/>
      <c r="AI698" s="5"/>
      <c r="AJ698" s="5"/>
    </row>
    <row r="699" spans="1:36">
      <c r="A699" s="5" t="s">
        <v>8329</v>
      </c>
      <c r="B699" s="5" t="s">
        <v>7368</v>
      </c>
      <c r="C699" s="5">
        <v>105</v>
      </c>
      <c r="D699" s="5">
        <v>90</v>
      </c>
      <c r="E699" s="5">
        <v>65</v>
      </c>
      <c r="F699" s="5">
        <v>43</v>
      </c>
      <c r="G699" s="5">
        <v>11</v>
      </c>
      <c r="H699" s="5">
        <v>1</v>
      </c>
      <c r="I699" s="5">
        <v>1138606</v>
      </c>
      <c r="J699" s="5">
        <v>1128725</v>
      </c>
      <c r="K699" s="5">
        <v>1050629</v>
      </c>
      <c r="L699" s="5">
        <v>894103</v>
      </c>
      <c r="M699" s="5">
        <v>385042</v>
      </c>
      <c r="N699" s="5">
        <v>52914</v>
      </c>
      <c r="O699" s="5">
        <v>101</v>
      </c>
      <c r="P699" s="5">
        <v>52914</v>
      </c>
      <c r="Q699" s="5">
        <v>1137085</v>
      </c>
      <c r="R699" s="5">
        <v>1139633</v>
      </c>
      <c r="S699" s="5">
        <v>52.75</v>
      </c>
      <c r="T699" s="5">
        <v>52.79</v>
      </c>
      <c r="U699" s="5">
        <v>18587</v>
      </c>
      <c r="V699" s="5">
        <v>18587</v>
      </c>
      <c r="W699" s="5">
        <v>10952</v>
      </c>
      <c r="X699" s="5">
        <v>10952</v>
      </c>
      <c r="Y699" s="5">
        <v>20</v>
      </c>
      <c r="Z699" s="5">
        <v>20</v>
      </c>
      <c r="AA699" s="5">
        <v>40</v>
      </c>
      <c r="AB699" s="5">
        <v>40</v>
      </c>
      <c r="AC699" s="5">
        <v>0</v>
      </c>
      <c r="AD699" s="5" t="s">
        <v>172</v>
      </c>
      <c r="AE699" s="5"/>
      <c r="AF699" s="5"/>
      <c r="AG699" s="5"/>
      <c r="AH699" s="5"/>
      <c r="AI699" s="5"/>
      <c r="AJ699" s="5"/>
    </row>
    <row r="700" spans="1:36">
      <c r="A700" s="5" t="s">
        <v>8330</v>
      </c>
      <c r="B700" s="5" t="s">
        <v>7369</v>
      </c>
      <c r="C700" s="5">
        <v>1329</v>
      </c>
      <c r="D700" s="5">
        <v>59</v>
      </c>
      <c r="E700" s="5">
        <v>0</v>
      </c>
      <c r="F700" s="5">
        <v>0</v>
      </c>
      <c r="G700" s="5">
        <v>0</v>
      </c>
      <c r="H700" s="5">
        <v>0</v>
      </c>
      <c r="I700" s="5">
        <v>685147</v>
      </c>
      <c r="J700" s="5">
        <v>73191</v>
      </c>
      <c r="K700" s="5">
        <v>0</v>
      </c>
      <c r="L700" s="5">
        <v>0</v>
      </c>
      <c r="M700" s="5">
        <v>0</v>
      </c>
      <c r="N700" s="5">
        <v>0</v>
      </c>
      <c r="O700" s="5">
        <v>505</v>
      </c>
      <c r="P700" s="5">
        <v>2668</v>
      </c>
      <c r="Q700" s="5">
        <v>368388</v>
      </c>
      <c r="R700" s="5">
        <v>1139633</v>
      </c>
      <c r="S700" s="5">
        <v>52.35</v>
      </c>
      <c r="T700" s="5">
        <v>52.79</v>
      </c>
      <c r="U700" s="5">
        <v>706</v>
      </c>
      <c r="V700" s="5" t="s">
        <v>172</v>
      </c>
      <c r="W700" s="5">
        <v>603</v>
      </c>
      <c r="X700" s="5" t="s">
        <v>172</v>
      </c>
      <c r="Y700" s="5">
        <v>196</v>
      </c>
      <c r="Z700" s="5" t="s">
        <v>172</v>
      </c>
      <c r="AA700" s="5">
        <v>338</v>
      </c>
      <c r="AB700" s="5" t="s">
        <v>172</v>
      </c>
      <c r="AC700" s="5">
        <v>0</v>
      </c>
      <c r="AD700" s="5" t="s">
        <v>172</v>
      </c>
      <c r="AE700" s="5"/>
      <c r="AF700" s="5"/>
      <c r="AG700" s="5"/>
      <c r="AH700" s="5"/>
      <c r="AI700" s="5"/>
      <c r="AJ700" s="5"/>
    </row>
    <row r="701" spans="1:36">
      <c r="A701" s="5" t="s">
        <v>8341</v>
      </c>
      <c r="B701" s="5" t="s">
        <v>7379</v>
      </c>
      <c r="C701" s="5">
        <v>27</v>
      </c>
      <c r="D701" s="5">
        <v>17</v>
      </c>
      <c r="E701" s="5">
        <v>16</v>
      </c>
      <c r="F701" s="5">
        <v>15</v>
      </c>
      <c r="G701" s="5">
        <v>11</v>
      </c>
      <c r="H701" s="5">
        <v>7</v>
      </c>
      <c r="I701" s="5">
        <v>1134985</v>
      </c>
      <c r="J701" s="5">
        <v>1128074</v>
      </c>
      <c r="K701" s="5">
        <v>1127052</v>
      </c>
      <c r="L701" s="5">
        <v>1119419</v>
      </c>
      <c r="M701" s="5">
        <v>1044971</v>
      </c>
      <c r="N701" s="5">
        <v>900872</v>
      </c>
      <c r="O701" s="5">
        <v>25</v>
      </c>
      <c r="P701" s="5">
        <v>189453</v>
      </c>
      <c r="Q701" s="5">
        <v>1134187</v>
      </c>
      <c r="R701" s="5">
        <v>1139633</v>
      </c>
      <c r="S701" s="5">
        <v>52.76</v>
      </c>
      <c r="T701" s="5">
        <v>52.79</v>
      </c>
      <c r="U701" s="5">
        <v>135447</v>
      </c>
      <c r="V701" s="5">
        <v>135447</v>
      </c>
      <c r="W701" s="5">
        <v>61239</v>
      </c>
      <c r="X701" s="5">
        <v>61239</v>
      </c>
      <c r="Y701" s="5">
        <v>4</v>
      </c>
      <c r="Z701" s="5">
        <v>4</v>
      </c>
      <c r="AA701" s="5">
        <v>7</v>
      </c>
      <c r="AB701" s="5">
        <v>7</v>
      </c>
      <c r="AC701" s="5">
        <v>0</v>
      </c>
      <c r="AD701" s="5" t="s">
        <v>172</v>
      </c>
      <c r="AE701" s="5"/>
      <c r="AF701" s="5"/>
      <c r="AG701" s="5"/>
      <c r="AH701" s="5"/>
      <c r="AI701" s="5"/>
      <c r="AJ701" s="5"/>
    </row>
    <row r="702" spans="1:36">
      <c r="A702" s="5" t="s">
        <v>8331</v>
      </c>
      <c r="B702" s="5" t="s">
        <v>7370</v>
      </c>
      <c r="C702" s="5">
        <v>303</v>
      </c>
      <c r="D702" s="5">
        <v>225</v>
      </c>
      <c r="E702" s="5">
        <v>68</v>
      </c>
      <c r="F702" s="5">
        <v>27</v>
      </c>
      <c r="G702" s="5">
        <v>4</v>
      </c>
      <c r="H702" s="5">
        <v>0</v>
      </c>
      <c r="I702" s="5">
        <v>1151444</v>
      </c>
      <c r="J702" s="5">
        <v>1099920</v>
      </c>
      <c r="K702" s="5">
        <v>681131</v>
      </c>
      <c r="L702" s="5">
        <v>406537</v>
      </c>
      <c r="M702" s="5">
        <v>115224</v>
      </c>
      <c r="N702" s="5">
        <v>0</v>
      </c>
      <c r="O702" s="5">
        <v>282</v>
      </c>
      <c r="P702" s="5">
        <v>36001</v>
      </c>
      <c r="Q702" s="5">
        <v>1142878</v>
      </c>
      <c r="R702" s="5">
        <v>1139633</v>
      </c>
      <c r="S702" s="5">
        <v>52.73</v>
      </c>
      <c r="T702" s="5">
        <v>52.79</v>
      </c>
      <c r="U702" s="5">
        <v>6465</v>
      </c>
      <c r="V702" s="5">
        <v>6465</v>
      </c>
      <c r="W702" s="5">
        <v>3254</v>
      </c>
      <c r="X702" s="5">
        <v>3289</v>
      </c>
      <c r="Y702" s="5">
        <v>49</v>
      </c>
      <c r="Z702" s="5">
        <v>49</v>
      </c>
      <c r="AA702" s="5">
        <v>112</v>
      </c>
      <c r="AB702" s="5">
        <v>111</v>
      </c>
      <c r="AC702" s="5">
        <v>0</v>
      </c>
      <c r="AD702" s="5" t="s">
        <v>172</v>
      </c>
      <c r="AE702" s="5"/>
      <c r="AF702" s="5"/>
      <c r="AG702" s="5"/>
      <c r="AH702" s="5"/>
      <c r="AI702" s="5"/>
      <c r="AJ702" s="5"/>
    </row>
    <row r="703" spans="1:36">
      <c r="A703" s="5" t="s">
        <v>8332</v>
      </c>
      <c r="B703" s="5" t="s">
        <v>7371</v>
      </c>
      <c r="C703" s="5">
        <v>270</v>
      </c>
      <c r="D703" s="5">
        <v>224</v>
      </c>
      <c r="E703" s="5">
        <v>84</v>
      </c>
      <c r="F703" s="5">
        <v>29</v>
      </c>
      <c r="G703" s="5">
        <v>0</v>
      </c>
      <c r="H703" s="5">
        <v>0</v>
      </c>
      <c r="I703" s="5">
        <v>1149601</v>
      </c>
      <c r="J703" s="5">
        <v>1121542</v>
      </c>
      <c r="K703" s="5">
        <v>756957</v>
      </c>
      <c r="L703" s="5">
        <v>387305</v>
      </c>
      <c r="M703" s="5">
        <v>0</v>
      </c>
      <c r="N703" s="5">
        <v>0</v>
      </c>
      <c r="O703" s="5">
        <v>252</v>
      </c>
      <c r="P703" s="5">
        <v>20949</v>
      </c>
      <c r="Q703" s="5">
        <v>1142631</v>
      </c>
      <c r="R703" s="5">
        <v>1139633</v>
      </c>
      <c r="S703" s="5">
        <v>52.73</v>
      </c>
      <c r="T703" s="5">
        <v>52.79</v>
      </c>
      <c r="U703" s="5">
        <v>7025</v>
      </c>
      <c r="V703" s="5">
        <v>7025</v>
      </c>
      <c r="W703" s="5">
        <v>4014</v>
      </c>
      <c r="X703" s="5">
        <v>4065</v>
      </c>
      <c r="Y703" s="5">
        <v>52</v>
      </c>
      <c r="Z703" s="5">
        <v>52</v>
      </c>
      <c r="AA703" s="5">
        <v>107</v>
      </c>
      <c r="AB703" s="5">
        <v>106</v>
      </c>
      <c r="AC703" s="5">
        <v>0</v>
      </c>
      <c r="AD703" s="5" t="s">
        <v>172</v>
      </c>
      <c r="AE703" s="5"/>
      <c r="AF703" s="5"/>
      <c r="AG703" s="5"/>
      <c r="AH703" s="5"/>
      <c r="AI703" s="5"/>
      <c r="AJ703" s="5"/>
    </row>
    <row r="704" spans="1:36">
      <c r="A704" s="5" t="s">
        <v>8333</v>
      </c>
      <c r="B704" s="5" t="s">
        <v>7372</v>
      </c>
      <c r="C704" s="5">
        <v>188</v>
      </c>
      <c r="D704" s="5">
        <v>160</v>
      </c>
      <c r="E704" s="5">
        <v>77</v>
      </c>
      <c r="F704" s="5">
        <v>29</v>
      </c>
      <c r="G704" s="5">
        <v>7</v>
      </c>
      <c r="H704" s="5">
        <v>0</v>
      </c>
      <c r="I704" s="5">
        <v>1143086</v>
      </c>
      <c r="J704" s="5">
        <v>1124668</v>
      </c>
      <c r="K704" s="5">
        <v>916382</v>
      </c>
      <c r="L704" s="5">
        <v>579342</v>
      </c>
      <c r="M704" s="5">
        <v>238251</v>
      </c>
      <c r="N704" s="5">
        <v>0</v>
      </c>
      <c r="O704" s="5">
        <v>179</v>
      </c>
      <c r="P704" s="5">
        <v>38117</v>
      </c>
      <c r="Q704" s="5">
        <v>1139627</v>
      </c>
      <c r="R704" s="5">
        <v>1139633</v>
      </c>
      <c r="S704" s="5">
        <v>52.74</v>
      </c>
      <c r="T704" s="5">
        <v>52.79</v>
      </c>
      <c r="U704" s="5">
        <v>10642</v>
      </c>
      <c r="V704" s="5">
        <v>10642</v>
      </c>
      <c r="W704" s="5">
        <v>5693</v>
      </c>
      <c r="X704" s="5">
        <v>5693</v>
      </c>
      <c r="Y704" s="5">
        <v>29</v>
      </c>
      <c r="Z704" s="5">
        <v>29</v>
      </c>
      <c r="AA704" s="5">
        <v>66</v>
      </c>
      <c r="AB704" s="5">
        <v>66</v>
      </c>
      <c r="AC704" s="5">
        <v>0</v>
      </c>
      <c r="AD704" s="5" t="s">
        <v>172</v>
      </c>
      <c r="AE704" s="5"/>
      <c r="AF704" s="5"/>
      <c r="AG704" s="5"/>
      <c r="AH704" s="5"/>
      <c r="AI704" s="5"/>
      <c r="AJ704" s="5"/>
    </row>
    <row r="705" spans="1:36">
      <c r="A705" s="5" t="s">
        <v>8334</v>
      </c>
      <c r="B705" s="5" t="s">
        <v>8651</v>
      </c>
      <c r="C705" s="5">
        <v>1394</v>
      </c>
      <c r="D705" s="5">
        <v>317</v>
      </c>
      <c r="E705" s="5">
        <v>1</v>
      </c>
      <c r="F705" s="5">
        <v>0</v>
      </c>
      <c r="G705" s="5">
        <v>0</v>
      </c>
      <c r="H705" s="5">
        <v>0</v>
      </c>
      <c r="I705" s="5">
        <v>1069941</v>
      </c>
      <c r="J705" s="5">
        <v>465207</v>
      </c>
      <c r="K705" s="5">
        <v>5284</v>
      </c>
      <c r="L705" s="5">
        <v>0</v>
      </c>
      <c r="M705" s="5">
        <v>0</v>
      </c>
      <c r="N705" s="5">
        <v>0</v>
      </c>
      <c r="O705" s="5">
        <v>904</v>
      </c>
      <c r="P705" s="5">
        <v>5284</v>
      </c>
      <c r="Q705" s="5">
        <v>876894</v>
      </c>
      <c r="R705" s="5">
        <v>1139633</v>
      </c>
      <c r="S705" s="5">
        <v>52.4</v>
      </c>
      <c r="T705" s="5">
        <v>52.79</v>
      </c>
      <c r="U705" s="5">
        <v>1037</v>
      </c>
      <c r="V705" s="5">
        <v>855</v>
      </c>
      <c r="W705" s="5">
        <v>731</v>
      </c>
      <c r="X705" s="5">
        <v>514</v>
      </c>
      <c r="Y705" s="5">
        <v>291</v>
      </c>
      <c r="Z705" s="5">
        <v>430</v>
      </c>
      <c r="AA705" s="5">
        <v>541</v>
      </c>
      <c r="AB705" s="5">
        <v>861</v>
      </c>
      <c r="AC705" s="5">
        <v>0</v>
      </c>
      <c r="AD705" s="5" t="s">
        <v>172</v>
      </c>
      <c r="AE705" s="5"/>
      <c r="AF705" s="5"/>
      <c r="AG705" s="5"/>
      <c r="AH705" s="5"/>
      <c r="AI705" s="5"/>
      <c r="AJ705" s="5"/>
    </row>
    <row r="706" spans="1:36">
      <c r="A706" s="5" t="s">
        <v>8335</v>
      </c>
      <c r="B706" s="5" t="s">
        <v>7373</v>
      </c>
      <c r="C706" s="5">
        <v>18</v>
      </c>
      <c r="D706" s="5">
        <v>8</v>
      </c>
      <c r="E706" s="5">
        <v>7</v>
      </c>
      <c r="F706" s="5">
        <v>7</v>
      </c>
      <c r="G706" s="5">
        <v>6</v>
      </c>
      <c r="H706" s="5">
        <v>5</v>
      </c>
      <c r="I706" s="5">
        <v>1134270</v>
      </c>
      <c r="J706" s="5">
        <v>1127557</v>
      </c>
      <c r="K706" s="5">
        <v>1126535</v>
      </c>
      <c r="L706" s="5">
        <v>1126535</v>
      </c>
      <c r="M706" s="5">
        <v>1109853</v>
      </c>
      <c r="N706" s="5">
        <v>1061805</v>
      </c>
      <c r="O706" s="5">
        <v>15</v>
      </c>
      <c r="P706" s="5">
        <v>438614</v>
      </c>
      <c r="Q706" s="5">
        <v>1133140</v>
      </c>
      <c r="R706" s="5">
        <v>1139633</v>
      </c>
      <c r="S706" s="5">
        <v>52.75</v>
      </c>
      <c r="T706" s="5">
        <v>52.79</v>
      </c>
      <c r="U706" s="5">
        <v>174976</v>
      </c>
      <c r="V706" s="5">
        <v>174976</v>
      </c>
      <c r="W706" s="5">
        <v>160412</v>
      </c>
      <c r="X706" s="5">
        <v>160412</v>
      </c>
      <c r="Y706" s="5">
        <v>2</v>
      </c>
      <c r="Z706" s="5">
        <v>2</v>
      </c>
      <c r="AA706" s="5">
        <v>4</v>
      </c>
      <c r="AB706" s="5">
        <v>4</v>
      </c>
      <c r="AC706" s="5">
        <v>0</v>
      </c>
      <c r="AD706" s="5" t="s">
        <v>172</v>
      </c>
      <c r="AE706" s="5"/>
      <c r="AF706" s="5"/>
      <c r="AG706" s="5"/>
      <c r="AH706" s="5"/>
      <c r="AI706" s="5"/>
      <c r="AJ706" s="5"/>
    </row>
    <row r="707" spans="1:36">
      <c r="A707" s="5" t="s">
        <v>8336</v>
      </c>
      <c r="B707" s="5" t="s">
        <v>7374</v>
      </c>
      <c r="C707" s="5">
        <v>16</v>
      </c>
      <c r="D707" s="5">
        <v>6</v>
      </c>
      <c r="E707" s="5">
        <v>5</v>
      </c>
      <c r="F707" s="5">
        <v>5</v>
      </c>
      <c r="G707" s="5">
        <v>4</v>
      </c>
      <c r="H707" s="5">
        <v>4</v>
      </c>
      <c r="I707" s="5">
        <v>1134263</v>
      </c>
      <c r="J707" s="5">
        <v>1127530</v>
      </c>
      <c r="K707" s="5">
        <v>1126508</v>
      </c>
      <c r="L707" s="5">
        <v>1126508</v>
      </c>
      <c r="M707" s="5">
        <v>1109736</v>
      </c>
      <c r="N707" s="5">
        <v>1109736</v>
      </c>
      <c r="O707" s="5">
        <v>13</v>
      </c>
      <c r="P707" s="5">
        <v>598846</v>
      </c>
      <c r="Q707" s="5">
        <v>1133111</v>
      </c>
      <c r="R707" s="5">
        <v>1139633</v>
      </c>
      <c r="S707" s="5">
        <v>52.75</v>
      </c>
      <c r="T707" s="5">
        <v>52.79</v>
      </c>
      <c r="U707" s="5">
        <v>598846</v>
      </c>
      <c r="V707" s="5">
        <v>598846</v>
      </c>
      <c r="W707" s="5">
        <v>175188</v>
      </c>
      <c r="X707" s="5">
        <v>175188</v>
      </c>
      <c r="Y707" s="5">
        <v>1</v>
      </c>
      <c r="Z707" s="5">
        <v>1</v>
      </c>
      <c r="AA707" s="5">
        <v>3</v>
      </c>
      <c r="AB707" s="5">
        <v>3</v>
      </c>
      <c r="AC707" s="5">
        <v>0</v>
      </c>
      <c r="AD707" s="5" t="s">
        <v>172</v>
      </c>
      <c r="AE707" s="5"/>
      <c r="AF707" s="5"/>
      <c r="AG707" s="5"/>
      <c r="AH707" s="5"/>
      <c r="AI707" s="5"/>
      <c r="AJ707" s="5"/>
    </row>
    <row r="708" spans="1:36">
      <c r="A708" s="5" t="s">
        <v>8337</v>
      </c>
      <c r="B708" s="5" t="s">
        <v>7375</v>
      </c>
      <c r="C708" s="5">
        <v>1203</v>
      </c>
      <c r="D708" s="5">
        <v>374</v>
      </c>
      <c r="E708" s="5">
        <v>0</v>
      </c>
      <c r="F708" s="5">
        <v>0</v>
      </c>
      <c r="G708" s="5">
        <v>0</v>
      </c>
      <c r="H708" s="5">
        <v>0</v>
      </c>
      <c r="I708" s="5">
        <v>1109726</v>
      </c>
      <c r="J708" s="5">
        <v>620494</v>
      </c>
      <c r="K708" s="5">
        <v>0</v>
      </c>
      <c r="L708" s="5">
        <v>0</v>
      </c>
      <c r="M708" s="5">
        <v>0</v>
      </c>
      <c r="N708" s="5">
        <v>0</v>
      </c>
      <c r="O708" s="5">
        <v>881</v>
      </c>
      <c r="P708" s="5">
        <v>4369</v>
      </c>
      <c r="Q708" s="5">
        <v>984029</v>
      </c>
      <c r="R708" s="5">
        <v>1139633</v>
      </c>
      <c r="S708" s="5">
        <v>52.65</v>
      </c>
      <c r="T708" s="5">
        <v>52.79</v>
      </c>
      <c r="U708" s="5">
        <v>1215</v>
      </c>
      <c r="V708" s="5">
        <v>1073</v>
      </c>
      <c r="W708" s="5">
        <v>845</v>
      </c>
      <c r="X708" s="5">
        <v>668</v>
      </c>
      <c r="Y708" s="5">
        <v>258</v>
      </c>
      <c r="Z708" s="5">
        <v>326</v>
      </c>
      <c r="AA708" s="5">
        <v>503</v>
      </c>
      <c r="AB708" s="5">
        <v>660</v>
      </c>
      <c r="AC708" s="5">
        <v>0</v>
      </c>
      <c r="AD708" s="5" t="s">
        <v>172</v>
      </c>
      <c r="AE708" s="5"/>
      <c r="AF708" s="5"/>
      <c r="AG708" s="5"/>
      <c r="AH708" s="5"/>
      <c r="AI708" s="5"/>
      <c r="AJ708" s="5"/>
    </row>
    <row r="709" spans="1:36">
      <c r="A709" s="5" t="s">
        <v>8338</v>
      </c>
      <c r="B709" s="5" t="s">
        <v>7376</v>
      </c>
      <c r="C709" s="5">
        <v>304</v>
      </c>
      <c r="D709" s="5">
        <v>241</v>
      </c>
      <c r="E709" s="5">
        <v>73</v>
      </c>
      <c r="F709" s="5">
        <v>22</v>
      </c>
      <c r="G709" s="5">
        <v>0</v>
      </c>
      <c r="H709" s="5">
        <v>0</v>
      </c>
      <c r="I709" s="5">
        <v>1156664</v>
      </c>
      <c r="J709" s="5">
        <v>1116136</v>
      </c>
      <c r="K709" s="5">
        <v>682973</v>
      </c>
      <c r="L709" s="5">
        <v>319271</v>
      </c>
      <c r="M709" s="5">
        <v>0</v>
      </c>
      <c r="N709" s="5">
        <v>0</v>
      </c>
      <c r="O709" s="5">
        <v>286</v>
      </c>
      <c r="P709" s="5">
        <v>24227</v>
      </c>
      <c r="Q709" s="5">
        <v>1149312</v>
      </c>
      <c r="R709" s="5">
        <v>1139633</v>
      </c>
      <c r="S709" s="5">
        <v>52.74</v>
      </c>
      <c r="T709" s="5">
        <v>52.79</v>
      </c>
      <c r="U709" s="5">
        <v>6415</v>
      </c>
      <c r="V709" s="5">
        <v>6415</v>
      </c>
      <c r="W709" s="5">
        <v>3479</v>
      </c>
      <c r="X709" s="5">
        <v>3503</v>
      </c>
      <c r="Y709" s="5">
        <v>54</v>
      </c>
      <c r="Z709" s="5">
        <v>54</v>
      </c>
      <c r="AA709" s="5">
        <v>118</v>
      </c>
      <c r="AB709" s="5">
        <v>116</v>
      </c>
      <c r="AC709" s="5">
        <v>0</v>
      </c>
      <c r="AD709" s="5" t="s">
        <v>172</v>
      </c>
      <c r="AE709" s="5"/>
      <c r="AF709" s="5"/>
      <c r="AG709" s="5"/>
      <c r="AH709" s="5"/>
      <c r="AI709" s="5"/>
      <c r="AJ709" s="5"/>
    </row>
    <row r="710" spans="1:36">
      <c r="A710" s="5" t="s">
        <v>8339</v>
      </c>
      <c r="B710" s="5" t="s">
        <v>7377</v>
      </c>
      <c r="C710" s="5">
        <v>21</v>
      </c>
      <c r="D710" s="5">
        <v>10</v>
      </c>
      <c r="E710" s="5">
        <v>9</v>
      </c>
      <c r="F710" s="5">
        <v>9</v>
      </c>
      <c r="G710" s="5">
        <v>8</v>
      </c>
      <c r="H710" s="5">
        <v>7</v>
      </c>
      <c r="I710" s="5">
        <v>1134794</v>
      </c>
      <c r="J710" s="5">
        <v>1127389</v>
      </c>
      <c r="K710" s="5">
        <v>1126367</v>
      </c>
      <c r="L710" s="5">
        <v>1126367</v>
      </c>
      <c r="M710" s="5">
        <v>1109597</v>
      </c>
      <c r="N710" s="5">
        <v>1072173</v>
      </c>
      <c r="O710" s="5">
        <v>17</v>
      </c>
      <c r="P710" s="5">
        <v>208972</v>
      </c>
      <c r="Q710" s="5">
        <v>1133050</v>
      </c>
      <c r="R710" s="5">
        <v>1139633</v>
      </c>
      <c r="S710" s="5">
        <v>52.75</v>
      </c>
      <c r="T710" s="5">
        <v>52.79</v>
      </c>
      <c r="U710" s="5">
        <v>149963</v>
      </c>
      <c r="V710" s="5">
        <v>149963</v>
      </c>
      <c r="W710" s="5">
        <v>139240</v>
      </c>
      <c r="X710" s="5">
        <v>139240</v>
      </c>
      <c r="Y710" s="5">
        <v>4</v>
      </c>
      <c r="Z710" s="5">
        <v>4</v>
      </c>
      <c r="AA710" s="5">
        <v>6</v>
      </c>
      <c r="AB710" s="5">
        <v>6</v>
      </c>
      <c r="AC710" s="5">
        <v>0</v>
      </c>
      <c r="AD710" s="5" t="s">
        <v>172</v>
      </c>
      <c r="AE710" s="5"/>
      <c r="AF710" s="5"/>
      <c r="AG710" s="5"/>
      <c r="AH710" s="5"/>
      <c r="AI710" s="5"/>
      <c r="AJ710" s="5"/>
    </row>
    <row r="711" spans="1:36">
      <c r="A711" s="5" t="s">
        <v>8340</v>
      </c>
      <c r="B711" s="5" t="s">
        <v>7378</v>
      </c>
      <c r="C711" s="5">
        <v>20</v>
      </c>
      <c r="D711" s="5">
        <v>11</v>
      </c>
      <c r="E711" s="5">
        <v>9</v>
      </c>
      <c r="F711" s="5">
        <v>8</v>
      </c>
      <c r="G711" s="5">
        <v>7</v>
      </c>
      <c r="H711" s="5">
        <v>5</v>
      </c>
      <c r="I711" s="5">
        <v>1128860</v>
      </c>
      <c r="J711" s="5">
        <v>1122480</v>
      </c>
      <c r="K711" s="5">
        <v>1117202</v>
      </c>
      <c r="L711" s="5">
        <v>1111986</v>
      </c>
      <c r="M711" s="5">
        <v>1095215</v>
      </c>
      <c r="N711" s="5">
        <v>1011356</v>
      </c>
      <c r="O711" s="5">
        <v>18</v>
      </c>
      <c r="P711" s="5">
        <v>299491</v>
      </c>
      <c r="Q711" s="5">
        <v>1128062</v>
      </c>
      <c r="R711" s="5">
        <v>1139633</v>
      </c>
      <c r="S711" s="5">
        <v>52.75</v>
      </c>
      <c r="T711" s="5">
        <v>52.79</v>
      </c>
      <c r="U711" s="5">
        <v>299346</v>
      </c>
      <c r="V711" s="5">
        <v>299346</v>
      </c>
      <c r="W711" s="5">
        <v>126534</v>
      </c>
      <c r="X711" s="5">
        <v>126534</v>
      </c>
      <c r="Y711" s="5">
        <v>2</v>
      </c>
      <c r="Z711" s="5">
        <v>2</v>
      </c>
      <c r="AA711" s="5">
        <v>4</v>
      </c>
      <c r="AB711" s="5">
        <v>4</v>
      </c>
      <c r="AC711" s="5">
        <v>0</v>
      </c>
      <c r="AD711" s="5" t="s">
        <v>172</v>
      </c>
      <c r="AE711" s="5"/>
      <c r="AF711" s="5"/>
      <c r="AG711" s="5"/>
      <c r="AH711" s="5"/>
      <c r="AI711" s="5"/>
      <c r="AJ711" s="5"/>
    </row>
    <row r="712" spans="1:36">
      <c r="A712" s="5" t="s">
        <v>8352</v>
      </c>
      <c r="B712" s="5" t="s">
        <v>8653</v>
      </c>
      <c r="C712" s="5">
        <v>264</v>
      </c>
      <c r="D712" s="5">
        <v>208</v>
      </c>
      <c r="E712" s="5">
        <v>73</v>
      </c>
      <c r="F712" s="5">
        <v>33</v>
      </c>
      <c r="G712" s="5">
        <v>3</v>
      </c>
      <c r="H712" s="5">
        <v>0</v>
      </c>
      <c r="I712" s="5">
        <v>1150029</v>
      </c>
      <c r="J712" s="5">
        <v>1115503</v>
      </c>
      <c r="K712" s="5">
        <v>769150</v>
      </c>
      <c r="L712" s="5">
        <v>477931</v>
      </c>
      <c r="M712" s="5">
        <v>78942</v>
      </c>
      <c r="N712" s="5">
        <v>0</v>
      </c>
      <c r="O712" s="5">
        <v>243</v>
      </c>
      <c r="P712" s="5">
        <v>27597</v>
      </c>
      <c r="Q712" s="5">
        <v>1141366</v>
      </c>
      <c r="R712" s="5">
        <v>1139633</v>
      </c>
      <c r="S712" s="5">
        <v>52.78</v>
      </c>
      <c r="T712" s="5">
        <v>52.79</v>
      </c>
      <c r="U712" s="5">
        <v>8487</v>
      </c>
      <c r="V712" s="5">
        <v>8856</v>
      </c>
      <c r="W712" s="5">
        <v>3773</v>
      </c>
      <c r="X712" s="5">
        <v>3773</v>
      </c>
      <c r="Y712" s="5">
        <v>44</v>
      </c>
      <c r="Z712" s="5">
        <v>43</v>
      </c>
      <c r="AA712" s="5">
        <v>93</v>
      </c>
      <c r="AB712" s="5">
        <v>93</v>
      </c>
      <c r="AC712" s="5">
        <v>0</v>
      </c>
      <c r="AD712" s="5" t="s">
        <v>172</v>
      </c>
      <c r="AE712" s="5"/>
      <c r="AF712" s="5"/>
      <c r="AG712" s="5"/>
      <c r="AH712" s="5"/>
      <c r="AI712" s="5"/>
      <c r="AJ712" s="5"/>
    </row>
    <row r="713" spans="1:36">
      <c r="A713" s="5" t="s">
        <v>8342</v>
      </c>
      <c r="B713" s="5" t="s">
        <v>7380</v>
      </c>
      <c r="C713" s="5">
        <v>487</v>
      </c>
      <c r="D713" s="5">
        <v>340</v>
      </c>
      <c r="E713" s="5">
        <v>55</v>
      </c>
      <c r="F713" s="5">
        <v>8</v>
      </c>
      <c r="G713" s="5">
        <v>0</v>
      </c>
      <c r="H713" s="5">
        <v>0</v>
      </c>
      <c r="I713" s="5">
        <v>1157019</v>
      </c>
      <c r="J713" s="5">
        <v>1066582</v>
      </c>
      <c r="K713" s="5">
        <v>421478</v>
      </c>
      <c r="L713" s="5">
        <v>111991</v>
      </c>
      <c r="M713" s="5">
        <v>0</v>
      </c>
      <c r="N713" s="5">
        <v>0</v>
      </c>
      <c r="O713" s="5">
        <v>429</v>
      </c>
      <c r="P713" s="5">
        <v>19051</v>
      </c>
      <c r="Q713" s="5">
        <v>1134188</v>
      </c>
      <c r="R713" s="5">
        <v>1139633</v>
      </c>
      <c r="S713" s="5">
        <v>52.68</v>
      </c>
      <c r="T713" s="5">
        <v>52.79</v>
      </c>
      <c r="U713" s="5">
        <v>3558</v>
      </c>
      <c r="V713" s="5">
        <v>3544</v>
      </c>
      <c r="W713" s="5">
        <v>2086</v>
      </c>
      <c r="X713" s="5">
        <v>2082</v>
      </c>
      <c r="Y713" s="5">
        <v>90</v>
      </c>
      <c r="Z713" s="5">
        <v>91</v>
      </c>
      <c r="AA713" s="5">
        <v>194</v>
      </c>
      <c r="AB713" s="5">
        <v>196</v>
      </c>
      <c r="AC713" s="5">
        <v>0</v>
      </c>
      <c r="AD713" s="5" t="s">
        <v>172</v>
      </c>
      <c r="AE713" s="5"/>
      <c r="AF713" s="5"/>
      <c r="AG713" s="5"/>
      <c r="AH713" s="5"/>
      <c r="AI713" s="5"/>
      <c r="AJ713" s="5"/>
    </row>
    <row r="714" spans="1:36">
      <c r="A714" s="5" t="s">
        <v>8343</v>
      </c>
      <c r="B714" s="5" t="s">
        <v>7381</v>
      </c>
      <c r="C714" s="5">
        <v>229</v>
      </c>
      <c r="D714" s="5">
        <v>155</v>
      </c>
      <c r="E714" s="5">
        <v>70</v>
      </c>
      <c r="F714" s="5">
        <v>33</v>
      </c>
      <c r="G714" s="5">
        <v>7</v>
      </c>
      <c r="H714" s="5">
        <v>2</v>
      </c>
      <c r="I714" s="5">
        <v>1168738</v>
      </c>
      <c r="J714" s="5">
        <v>1128454</v>
      </c>
      <c r="K714" s="5">
        <v>898892</v>
      </c>
      <c r="L714" s="5">
        <v>651774</v>
      </c>
      <c r="M714" s="5">
        <v>262319</v>
      </c>
      <c r="N714" s="5">
        <v>101593</v>
      </c>
      <c r="O714" s="5">
        <v>194</v>
      </c>
      <c r="P714" s="5">
        <v>50995</v>
      </c>
      <c r="Q714" s="5">
        <v>1155214</v>
      </c>
      <c r="R714" s="5">
        <v>1139633</v>
      </c>
      <c r="S714" s="5">
        <v>52.56</v>
      </c>
      <c r="T714" s="5">
        <v>52.79</v>
      </c>
      <c r="U714" s="5">
        <v>12381</v>
      </c>
      <c r="V714" s="5">
        <v>12400</v>
      </c>
      <c r="W714" s="5">
        <v>5380</v>
      </c>
      <c r="X714" s="5">
        <v>5404</v>
      </c>
      <c r="Y714" s="5">
        <v>27</v>
      </c>
      <c r="Z714" s="5">
        <v>26</v>
      </c>
      <c r="AA714" s="5">
        <v>64</v>
      </c>
      <c r="AB714" s="5">
        <v>62</v>
      </c>
      <c r="AC714" s="5">
        <v>0</v>
      </c>
      <c r="AD714" s="5" t="s">
        <v>172</v>
      </c>
      <c r="AE714" s="5"/>
      <c r="AF714" s="5"/>
      <c r="AG714" s="5"/>
      <c r="AH714" s="5"/>
      <c r="AI714" s="5"/>
      <c r="AJ714" s="5"/>
    </row>
    <row r="715" spans="1:36">
      <c r="A715" s="5" t="s">
        <v>8344</v>
      </c>
      <c r="B715" s="5" t="s">
        <v>7382</v>
      </c>
      <c r="C715" s="5">
        <v>427</v>
      </c>
      <c r="D715" s="5">
        <v>266</v>
      </c>
      <c r="E715" s="5">
        <v>66</v>
      </c>
      <c r="F715" s="5">
        <v>17</v>
      </c>
      <c r="G715" s="5">
        <v>2</v>
      </c>
      <c r="H715" s="5">
        <v>0</v>
      </c>
      <c r="I715" s="5">
        <v>1207103</v>
      </c>
      <c r="J715" s="5">
        <v>1126101</v>
      </c>
      <c r="K715" s="5">
        <v>643913</v>
      </c>
      <c r="L715" s="5">
        <v>307812</v>
      </c>
      <c r="M715" s="5">
        <v>66031</v>
      </c>
      <c r="N715" s="5">
        <v>0</v>
      </c>
      <c r="O715" s="5">
        <v>330</v>
      </c>
      <c r="P715" s="5">
        <v>37252</v>
      </c>
      <c r="Q715" s="5">
        <v>1170259</v>
      </c>
      <c r="R715" s="5">
        <v>1139633</v>
      </c>
      <c r="S715" s="5">
        <v>52.55</v>
      </c>
      <c r="T715" s="5">
        <v>52.79</v>
      </c>
      <c r="U715" s="5">
        <v>5726</v>
      </c>
      <c r="V715" s="5">
        <v>5786</v>
      </c>
      <c r="W715" s="5">
        <v>2847</v>
      </c>
      <c r="X715" s="5">
        <v>3004</v>
      </c>
      <c r="Y715" s="5">
        <v>56</v>
      </c>
      <c r="Z715" s="5">
        <v>53</v>
      </c>
      <c r="AA715" s="5">
        <v>128</v>
      </c>
      <c r="AB715" s="5">
        <v>120</v>
      </c>
      <c r="AC715" s="5">
        <v>0</v>
      </c>
      <c r="AD715" s="5" t="s">
        <v>172</v>
      </c>
      <c r="AE715" s="5"/>
      <c r="AF715" s="5"/>
      <c r="AG715" s="5"/>
      <c r="AH715" s="5"/>
      <c r="AI715" s="5"/>
      <c r="AJ715" s="5"/>
    </row>
    <row r="716" spans="1:36">
      <c r="A716" s="5" t="s">
        <v>8345</v>
      </c>
      <c r="B716" s="5" t="s">
        <v>8652</v>
      </c>
      <c r="C716" s="5">
        <v>391</v>
      </c>
      <c r="D716" s="5">
        <v>287</v>
      </c>
      <c r="E716" s="5">
        <v>65</v>
      </c>
      <c r="F716" s="5">
        <v>15</v>
      </c>
      <c r="G716" s="5">
        <v>0</v>
      </c>
      <c r="H716" s="5">
        <v>0</v>
      </c>
      <c r="I716" s="5">
        <v>1157575</v>
      </c>
      <c r="J716" s="5">
        <v>1096041</v>
      </c>
      <c r="K716" s="5">
        <v>537940</v>
      </c>
      <c r="L716" s="5">
        <v>195693</v>
      </c>
      <c r="M716" s="5">
        <v>0</v>
      </c>
      <c r="N716" s="5">
        <v>0</v>
      </c>
      <c r="O716" s="5">
        <v>349</v>
      </c>
      <c r="P716" s="5">
        <v>16486</v>
      </c>
      <c r="Q716" s="5">
        <v>1140529</v>
      </c>
      <c r="R716" s="5">
        <v>1139633</v>
      </c>
      <c r="S716" s="5">
        <v>52.71</v>
      </c>
      <c r="T716" s="5">
        <v>52.79</v>
      </c>
      <c r="U716" s="5">
        <v>4730</v>
      </c>
      <c r="V716" s="5">
        <v>4730</v>
      </c>
      <c r="W716" s="5">
        <v>2784</v>
      </c>
      <c r="X716" s="5">
        <v>2784</v>
      </c>
      <c r="Y716" s="5">
        <v>72</v>
      </c>
      <c r="Z716" s="5">
        <v>72</v>
      </c>
      <c r="AA716" s="5">
        <v>151</v>
      </c>
      <c r="AB716" s="5">
        <v>151</v>
      </c>
      <c r="AC716" s="5">
        <v>0</v>
      </c>
      <c r="AD716" s="5" t="s">
        <v>172</v>
      </c>
      <c r="AE716" s="5"/>
      <c r="AF716" s="5"/>
      <c r="AG716" s="5"/>
      <c r="AH716" s="5"/>
      <c r="AI716" s="5"/>
      <c r="AJ716" s="5"/>
    </row>
    <row r="717" spans="1:36">
      <c r="A717" s="5" t="s">
        <v>8346</v>
      </c>
      <c r="B717" s="5" t="s">
        <v>7383</v>
      </c>
      <c r="C717" s="5">
        <v>72</v>
      </c>
      <c r="D717" s="5">
        <v>57</v>
      </c>
      <c r="E717" s="5">
        <v>45</v>
      </c>
      <c r="F717" s="5">
        <v>34</v>
      </c>
      <c r="G717" s="5">
        <v>14</v>
      </c>
      <c r="H717" s="5">
        <v>3</v>
      </c>
      <c r="I717" s="5">
        <v>1135298</v>
      </c>
      <c r="J717" s="5">
        <v>1126165</v>
      </c>
      <c r="K717" s="5">
        <v>1094776</v>
      </c>
      <c r="L717" s="5">
        <v>1013465</v>
      </c>
      <c r="M717" s="5">
        <v>689339</v>
      </c>
      <c r="N717" s="5">
        <v>339245</v>
      </c>
      <c r="O717" s="5">
        <v>65</v>
      </c>
      <c r="P717" s="5">
        <v>232639</v>
      </c>
      <c r="Q717" s="5">
        <v>1132651</v>
      </c>
      <c r="R717" s="5">
        <v>1139633</v>
      </c>
      <c r="S717" s="5">
        <v>52.75</v>
      </c>
      <c r="T717" s="5">
        <v>52.79</v>
      </c>
      <c r="U717" s="5">
        <v>29354</v>
      </c>
      <c r="V717" s="5">
        <v>29354</v>
      </c>
      <c r="W717" s="5">
        <v>17270</v>
      </c>
      <c r="X717" s="5">
        <v>16772</v>
      </c>
      <c r="Y717" s="5">
        <v>10</v>
      </c>
      <c r="Z717" s="5">
        <v>10</v>
      </c>
      <c r="AA717" s="5">
        <v>22</v>
      </c>
      <c r="AB717" s="5">
        <v>23</v>
      </c>
      <c r="AC717" s="5">
        <v>0</v>
      </c>
      <c r="AD717" s="5" t="s">
        <v>172</v>
      </c>
      <c r="AE717" s="5"/>
      <c r="AF717" s="5"/>
      <c r="AG717" s="5"/>
      <c r="AH717" s="5"/>
      <c r="AI717" s="5"/>
      <c r="AJ717" s="5"/>
    </row>
    <row r="718" spans="1:36">
      <c r="A718" s="5" t="s">
        <v>8347</v>
      </c>
      <c r="B718" s="5" t="s">
        <v>7384</v>
      </c>
      <c r="C718" s="5">
        <v>924</v>
      </c>
      <c r="D718" s="5">
        <v>420</v>
      </c>
      <c r="E718" s="5">
        <v>16</v>
      </c>
      <c r="F718" s="5">
        <v>0</v>
      </c>
      <c r="G718" s="5">
        <v>0</v>
      </c>
      <c r="H718" s="5">
        <v>0</v>
      </c>
      <c r="I718" s="5">
        <v>1171880</v>
      </c>
      <c r="J718" s="5">
        <v>877759</v>
      </c>
      <c r="K718" s="5">
        <v>100961</v>
      </c>
      <c r="L718" s="5">
        <v>0</v>
      </c>
      <c r="M718" s="5">
        <v>0</v>
      </c>
      <c r="N718" s="5">
        <v>0</v>
      </c>
      <c r="O718" s="5">
        <v>711</v>
      </c>
      <c r="P718" s="5">
        <v>7964</v>
      </c>
      <c r="Q718" s="5">
        <v>1087960</v>
      </c>
      <c r="R718" s="5">
        <v>1139633</v>
      </c>
      <c r="S718" s="5">
        <v>52.63</v>
      </c>
      <c r="T718" s="5">
        <v>52.79</v>
      </c>
      <c r="U718" s="5">
        <v>1863</v>
      </c>
      <c r="V718" s="5">
        <v>1781</v>
      </c>
      <c r="W718" s="5">
        <v>1171</v>
      </c>
      <c r="X718" s="5">
        <v>1056</v>
      </c>
      <c r="Y718" s="5">
        <v>180</v>
      </c>
      <c r="Z718" s="5">
        <v>195</v>
      </c>
      <c r="AA718" s="5">
        <v>363</v>
      </c>
      <c r="AB718" s="5">
        <v>398</v>
      </c>
      <c r="AC718" s="5">
        <v>0</v>
      </c>
      <c r="AD718" s="5" t="s">
        <v>172</v>
      </c>
      <c r="AE718" s="5"/>
      <c r="AF718" s="5"/>
      <c r="AG718" s="5"/>
      <c r="AH718" s="5"/>
      <c r="AI718" s="5"/>
      <c r="AJ718" s="5"/>
    </row>
    <row r="719" spans="1:36">
      <c r="A719" s="5" t="s">
        <v>8348</v>
      </c>
      <c r="B719" s="5" t="s">
        <v>7385</v>
      </c>
      <c r="C719" s="5">
        <v>1477</v>
      </c>
      <c r="D719" s="5">
        <v>211</v>
      </c>
      <c r="E719" s="5">
        <v>0</v>
      </c>
      <c r="F719" s="5">
        <v>0</v>
      </c>
      <c r="G719" s="5">
        <v>0</v>
      </c>
      <c r="H719" s="5">
        <v>0</v>
      </c>
      <c r="I719" s="5">
        <v>991445</v>
      </c>
      <c r="J719" s="5">
        <v>304769</v>
      </c>
      <c r="K719" s="5">
        <v>0</v>
      </c>
      <c r="L719" s="5">
        <v>0</v>
      </c>
      <c r="M719" s="5">
        <v>0</v>
      </c>
      <c r="N719" s="5">
        <v>0</v>
      </c>
      <c r="O719" s="5">
        <v>843</v>
      </c>
      <c r="P719" s="5">
        <v>4276</v>
      </c>
      <c r="Q719" s="5">
        <v>744729</v>
      </c>
      <c r="R719" s="5">
        <v>1139633</v>
      </c>
      <c r="S719" s="5">
        <v>52.55</v>
      </c>
      <c r="T719" s="5">
        <v>52.79</v>
      </c>
      <c r="U719" s="5">
        <v>891</v>
      </c>
      <c r="V719" s="5">
        <v>665</v>
      </c>
      <c r="W719" s="5">
        <v>682</v>
      </c>
      <c r="X719" s="5" t="s">
        <v>172</v>
      </c>
      <c r="Y719" s="5">
        <v>283</v>
      </c>
      <c r="Z719" s="5">
        <v>540</v>
      </c>
      <c r="AA719" s="5">
        <v>524</v>
      </c>
      <c r="AB719" s="5" t="s">
        <v>172</v>
      </c>
      <c r="AC719" s="5">
        <v>0</v>
      </c>
      <c r="AD719" s="5" t="s">
        <v>172</v>
      </c>
      <c r="AE719" s="5"/>
      <c r="AF719" s="5"/>
      <c r="AG719" s="5"/>
      <c r="AH719" s="5"/>
      <c r="AI719" s="5"/>
      <c r="AJ719" s="5"/>
    </row>
    <row r="720" spans="1:36">
      <c r="A720" s="5" t="s">
        <v>8349</v>
      </c>
      <c r="B720" s="5" t="s">
        <v>7386</v>
      </c>
      <c r="C720" s="5">
        <v>147</v>
      </c>
      <c r="D720" s="5">
        <v>98</v>
      </c>
      <c r="E720" s="5">
        <v>65</v>
      </c>
      <c r="F720" s="5">
        <v>41</v>
      </c>
      <c r="G720" s="5">
        <v>10</v>
      </c>
      <c r="H720" s="5">
        <v>2</v>
      </c>
      <c r="I720" s="5">
        <v>1152681</v>
      </c>
      <c r="J720" s="5">
        <v>1126712</v>
      </c>
      <c r="K720" s="5">
        <v>1040862</v>
      </c>
      <c r="L720" s="5">
        <v>857062</v>
      </c>
      <c r="M720" s="5">
        <v>387937</v>
      </c>
      <c r="N720" s="5">
        <v>129213</v>
      </c>
      <c r="O720" s="5">
        <v>121</v>
      </c>
      <c r="P720" s="5">
        <v>78079</v>
      </c>
      <c r="Q720" s="5">
        <v>1142893</v>
      </c>
      <c r="R720" s="5">
        <v>1139633</v>
      </c>
      <c r="S720" s="5">
        <v>52.73</v>
      </c>
      <c r="T720" s="5">
        <v>52.79</v>
      </c>
      <c r="U720" s="5">
        <v>18615</v>
      </c>
      <c r="V720" s="5">
        <v>18615</v>
      </c>
      <c r="W720" s="5">
        <v>9927</v>
      </c>
      <c r="X720" s="5">
        <v>10021</v>
      </c>
      <c r="Y720" s="5">
        <v>19</v>
      </c>
      <c r="Z720" s="5">
        <v>19</v>
      </c>
      <c r="AA720" s="5">
        <v>42</v>
      </c>
      <c r="AB720" s="5">
        <v>41</v>
      </c>
      <c r="AC720" s="5">
        <v>0</v>
      </c>
      <c r="AD720" s="5" t="s">
        <v>172</v>
      </c>
      <c r="AE720" s="5"/>
      <c r="AF720" s="5"/>
      <c r="AG720" s="5"/>
      <c r="AH720" s="5"/>
      <c r="AI720" s="5"/>
      <c r="AJ720" s="5"/>
    </row>
    <row r="721" spans="1:36">
      <c r="A721" s="5" t="s">
        <v>8350</v>
      </c>
      <c r="B721" s="5" t="s">
        <v>7387</v>
      </c>
      <c r="C721" s="5">
        <v>1050</v>
      </c>
      <c r="D721" s="5">
        <v>390</v>
      </c>
      <c r="E721" s="5">
        <v>17</v>
      </c>
      <c r="F721" s="5">
        <v>0</v>
      </c>
      <c r="G721" s="5">
        <v>0</v>
      </c>
      <c r="H721" s="5">
        <v>0</v>
      </c>
      <c r="I721" s="5">
        <v>1161718</v>
      </c>
      <c r="J721" s="5">
        <v>760335</v>
      </c>
      <c r="K721" s="5">
        <v>111591</v>
      </c>
      <c r="L721" s="5">
        <v>0</v>
      </c>
      <c r="M721" s="5">
        <v>0</v>
      </c>
      <c r="N721" s="5">
        <v>0</v>
      </c>
      <c r="O721" s="5">
        <v>798</v>
      </c>
      <c r="P721" s="5">
        <v>8618</v>
      </c>
      <c r="Q721" s="5">
        <v>1061822</v>
      </c>
      <c r="R721" s="5">
        <v>1139633</v>
      </c>
      <c r="S721" s="5">
        <v>52.64</v>
      </c>
      <c r="T721" s="5">
        <v>52.79</v>
      </c>
      <c r="U721" s="5">
        <v>1500</v>
      </c>
      <c r="V721" s="5">
        <v>1375</v>
      </c>
      <c r="W721" s="5">
        <v>953</v>
      </c>
      <c r="X721" s="5">
        <v>880</v>
      </c>
      <c r="Y721" s="5">
        <v>199</v>
      </c>
      <c r="Z721" s="5">
        <v>226</v>
      </c>
      <c r="AA721" s="5">
        <v>427</v>
      </c>
      <c r="AB721" s="5">
        <v>492</v>
      </c>
      <c r="AC721" s="5">
        <v>0</v>
      </c>
      <c r="AD721" s="5" t="s">
        <v>172</v>
      </c>
      <c r="AE721" s="5"/>
      <c r="AF721" s="5"/>
      <c r="AG721" s="5"/>
      <c r="AH721" s="5"/>
      <c r="AI721" s="5"/>
      <c r="AJ721" s="5"/>
    </row>
    <row r="722" spans="1:36">
      <c r="A722" s="5" t="s">
        <v>8351</v>
      </c>
      <c r="B722" s="5" t="s">
        <v>7388</v>
      </c>
      <c r="C722" s="5">
        <v>20</v>
      </c>
      <c r="D722" s="5">
        <v>9</v>
      </c>
      <c r="E722" s="5">
        <v>8</v>
      </c>
      <c r="F722" s="5">
        <v>8</v>
      </c>
      <c r="G722" s="5">
        <v>7</v>
      </c>
      <c r="H722" s="5">
        <v>6</v>
      </c>
      <c r="I722" s="5">
        <v>1134825</v>
      </c>
      <c r="J722" s="5">
        <v>1127755</v>
      </c>
      <c r="K722" s="5">
        <v>1126733</v>
      </c>
      <c r="L722" s="5">
        <v>1126733</v>
      </c>
      <c r="M722" s="5">
        <v>1109962</v>
      </c>
      <c r="N722" s="5">
        <v>1072539</v>
      </c>
      <c r="O722" s="5">
        <v>16</v>
      </c>
      <c r="P722" s="5">
        <v>288570</v>
      </c>
      <c r="Q722" s="5">
        <v>1133347</v>
      </c>
      <c r="R722" s="5">
        <v>1139633</v>
      </c>
      <c r="S722" s="5">
        <v>52.75</v>
      </c>
      <c r="T722" s="5">
        <v>52.79</v>
      </c>
      <c r="U722" s="5">
        <v>175099</v>
      </c>
      <c r="V722" s="5">
        <v>175099</v>
      </c>
      <c r="W722" s="5">
        <v>150028</v>
      </c>
      <c r="X722" s="5">
        <v>150028</v>
      </c>
      <c r="Y722" s="5">
        <v>3</v>
      </c>
      <c r="Z722" s="5">
        <v>3</v>
      </c>
      <c r="AA722" s="5">
        <v>5</v>
      </c>
      <c r="AB722" s="5">
        <v>5</v>
      </c>
      <c r="AC722" s="5">
        <v>0</v>
      </c>
      <c r="AD722" s="5" t="s">
        <v>172</v>
      </c>
      <c r="AE722" s="5"/>
      <c r="AF722" s="5"/>
      <c r="AG722" s="5"/>
      <c r="AH722" s="5"/>
      <c r="AI722" s="5"/>
      <c r="AJ722" s="5"/>
    </row>
    <row r="723" spans="1:36">
      <c r="A723" s="5" t="s">
        <v>8356</v>
      </c>
      <c r="B723" s="5" t="s">
        <v>8654</v>
      </c>
      <c r="C723" s="5">
        <v>122</v>
      </c>
      <c r="D723" s="5">
        <v>98</v>
      </c>
      <c r="E723" s="5">
        <v>69</v>
      </c>
      <c r="F723" s="5">
        <v>38</v>
      </c>
      <c r="G723" s="5">
        <v>10</v>
      </c>
      <c r="H723" s="5">
        <v>1</v>
      </c>
      <c r="I723" s="5">
        <v>1140764</v>
      </c>
      <c r="J723" s="5">
        <v>1123591</v>
      </c>
      <c r="K723" s="5">
        <v>1044909</v>
      </c>
      <c r="L723" s="5">
        <v>818480</v>
      </c>
      <c r="M723" s="5">
        <v>353455</v>
      </c>
      <c r="N723" s="5">
        <v>61269</v>
      </c>
      <c r="O723" s="5">
        <v>117</v>
      </c>
      <c r="P723" s="5">
        <v>61269</v>
      </c>
      <c r="Q723" s="5">
        <v>1138795</v>
      </c>
      <c r="R723" s="5">
        <v>1139633</v>
      </c>
      <c r="S723" s="5">
        <v>52.75</v>
      </c>
      <c r="T723" s="5">
        <v>52.79</v>
      </c>
      <c r="U723" s="5">
        <v>17362</v>
      </c>
      <c r="V723" s="5">
        <v>17362</v>
      </c>
      <c r="W723" s="5">
        <v>9139</v>
      </c>
      <c r="X723" s="5">
        <v>9139</v>
      </c>
      <c r="Y723" s="5">
        <v>21</v>
      </c>
      <c r="Z723" s="5">
        <v>21</v>
      </c>
      <c r="AA723" s="5">
        <v>42</v>
      </c>
      <c r="AB723" s="5">
        <v>42</v>
      </c>
      <c r="AC723" s="5">
        <v>0</v>
      </c>
      <c r="AD723" s="5" t="s">
        <v>172</v>
      </c>
      <c r="AE723" s="5"/>
      <c r="AF723" s="5"/>
      <c r="AG723" s="5"/>
      <c r="AH723" s="5"/>
      <c r="AI723" s="5"/>
      <c r="AJ723" s="5"/>
    </row>
    <row r="724" spans="1:36">
      <c r="A724" s="5" t="s">
        <v>8353</v>
      </c>
      <c r="B724" s="5" t="s">
        <v>7389</v>
      </c>
      <c r="C724" s="5">
        <v>1286</v>
      </c>
      <c r="D724" s="5">
        <v>369</v>
      </c>
      <c r="E724" s="5">
        <v>2</v>
      </c>
      <c r="F724" s="5">
        <v>0</v>
      </c>
      <c r="G724" s="5">
        <v>0</v>
      </c>
      <c r="H724" s="5">
        <v>0</v>
      </c>
      <c r="I724" s="5">
        <v>1127539</v>
      </c>
      <c r="J724" s="5">
        <v>603873</v>
      </c>
      <c r="K724" s="5">
        <v>10804</v>
      </c>
      <c r="L724" s="5">
        <v>0</v>
      </c>
      <c r="M724" s="5">
        <v>0</v>
      </c>
      <c r="N724" s="5">
        <v>0</v>
      </c>
      <c r="O724" s="5">
        <v>890</v>
      </c>
      <c r="P724" s="5">
        <v>5440</v>
      </c>
      <c r="Q724" s="5">
        <v>973207</v>
      </c>
      <c r="R724" s="5">
        <v>1139633</v>
      </c>
      <c r="S724" s="5">
        <v>52.47</v>
      </c>
      <c r="T724" s="5">
        <v>52.79</v>
      </c>
      <c r="U724" s="5">
        <v>1208</v>
      </c>
      <c r="V724" s="5">
        <v>1071</v>
      </c>
      <c r="W724" s="5">
        <v>814</v>
      </c>
      <c r="X724" s="5">
        <v>647</v>
      </c>
      <c r="Y724" s="5">
        <v>264</v>
      </c>
      <c r="Z724" s="5">
        <v>337</v>
      </c>
      <c r="AA724" s="5">
        <v>509</v>
      </c>
      <c r="AB724" s="5">
        <v>681</v>
      </c>
      <c r="AC724" s="5">
        <v>0</v>
      </c>
      <c r="AD724" s="5" t="s">
        <v>172</v>
      </c>
      <c r="AE724" s="5"/>
      <c r="AF724" s="5"/>
      <c r="AG724" s="5"/>
      <c r="AH724" s="5"/>
      <c r="AI724" s="5"/>
      <c r="AJ724" s="5"/>
    </row>
    <row r="725" spans="1:36">
      <c r="A725" s="5" t="s">
        <v>8354</v>
      </c>
      <c r="B725" s="5" t="s">
        <v>7390</v>
      </c>
      <c r="C725" s="5">
        <v>1400</v>
      </c>
      <c r="D725" s="5">
        <v>276</v>
      </c>
      <c r="E725" s="5">
        <v>0</v>
      </c>
      <c r="F725" s="5">
        <v>0</v>
      </c>
      <c r="G725" s="5">
        <v>0</v>
      </c>
      <c r="H725" s="5">
        <v>0</v>
      </c>
      <c r="I725" s="5">
        <v>1036712</v>
      </c>
      <c r="J725" s="5">
        <v>401359</v>
      </c>
      <c r="K725" s="5">
        <v>0</v>
      </c>
      <c r="L725" s="5">
        <v>0</v>
      </c>
      <c r="M725" s="5">
        <v>0</v>
      </c>
      <c r="N725" s="5">
        <v>0</v>
      </c>
      <c r="O725" s="5">
        <v>891</v>
      </c>
      <c r="P725" s="5">
        <v>4017</v>
      </c>
      <c r="Q725" s="5">
        <v>837949</v>
      </c>
      <c r="R725" s="5">
        <v>1139633</v>
      </c>
      <c r="S725" s="5">
        <v>52.44</v>
      </c>
      <c r="T725" s="5">
        <v>52.79</v>
      </c>
      <c r="U725" s="5">
        <v>973</v>
      </c>
      <c r="V725" s="5">
        <v>787</v>
      </c>
      <c r="W725" s="5">
        <v>733</v>
      </c>
      <c r="X725" s="5" t="s">
        <v>172</v>
      </c>
      <c r="Y725" s="5">
        <v>294</v>
      </c>
      <c r="Z725" s="5">
        <v>469</v>
      </c>
      <c r="AA725" s="5">
        <v>546</v>
      </c>
      <c r="AB725" s="5" t="s">
        <v>172</v>
      </c>
      <c r="AC725" s="5">
        <v>0</v>
      </c>
      <c r="AD725" s="5" t="s">
        <v>172</v>
      </c>
      <c r="AE725" s="5"/>
      <c r="AF725" s="5"/>
      <c r="AG725" s="5"/>
      <c r="AH725" s="5"/>
      <c r="AI725" s="5"/>
      <c r="AJ725" s="5"/>
    </row>
    <row r="726" spans="1:36">
      <c r="A726" s="5" t="s">
        <v>8355</v>
      </c>
      <c r="B726" s="5" t="s">
        <v>7391</v>
      </c>
      <c r="C726" s="5">
        <v>1170</v>
      </c>
      <c r="D726" s="5">
        <v>380</v>
      </c>
      <c r="E726" s="5">
        <v>1</v>
      </c>
      <c r="F726" s="5">
        <v>0</v>
      </c>
      <c r="G726" s="5">
        <v>0</v>
      </c>
      <c r="H726" s="5">
        <v>0</v>
      </c>
      <c r="I726" s="5">
        <v>1111591</v>
      </c>
      <c r="J726" s="5">
        <v>653234</v>
      </c>
      <c r="K726" s="5">
        <v>5180</v>
      </c>
      <c r="L726" s="5">
        <v>0</v>
      </c>
      <c r="M726" s="5">
        <v>0</v>
      </c>
      <c r="N726" s="5">
        <v>0</v>
      </c>
      <c r="O726" s="5">
        <v>838</v>
      </c>
      <c r="P726" s="5">
        <v>5180</v>
      </c>
      <c r="Q726" s="5">
        <v>981930</v>
      </c>
      <c r="R726" s="5">
        <v>1139633</v>
      </c>
      <c r="S726" s="5">
        <v>52.5</v>
      </c>
      <c r="T726" s="5">
        <v>52.79</v>
      </c>
      <c r="U726" s="5">
        <v>1351</v>
      </c>
      <c r="V726" s="5">
        <v>1144</v>
      </c>
      <c r="W726" s="5">
        <v>861</v>
      </c>
      <c r="X726" s="5">
        <v>691</v>
      </c>
      <c r="Y726" s="5">
        <v>239</v>
      </c>
      <c r="Z726" s="5">
        <v>302</v>
      </c>
      <c r="AA726" s="5">
        <v>470</v>
      </c>
      <c r="AB726" s="5">
        <v>623</v>
      </c>
      <c r="AC726" s="5">
        <v>0</v>
      </c>
      <c r="AD726" s="5" t="s">
        <v>172</v>
      </c>
      <c r="AE726" s="5"/>
      <c r="AF726" s="5"/>
      <c r="AG726" s="5"/>
      <c r="AH726" s="5"/>
      <c r="AI726" s="5"/>
      <c r="AJ726" s="5"/>
    </row>
    <row r="727" spans="1:36">
      <c r="A727" s="5" t="s">
        <v>8357</v>
      </c>
      <c r="B727" s="5" t="s">
        <v>7392</v>
      </c>
      <c r="C727" s="5">
        <v>38</v>
      </c>
      <c r="D727" s="5">
        <v>31</v>
      </c>
      <c r="E727" s="5">
        <v>23</v>
      </c>
      <c r="F727" s="5">
        <v>18</v>
      </c>
      <c r="G727" s="5">
        <v>12</v>
      </c>
      <c r="H727" s="5">
        <v>10</v>
      </c>
      <c r="I727" s="5">
        <v>1131492</v>
      </c>
      <c r="J727" s="5">
        <v>1126336</v>
      </c>
      <c r="K727" s="5">
        <v>1104539</v>
      </c>
      <c r="L727" s="5">
        <v>1067970</v>
      </c>
      <c r="M727" s="5">
        <v>966191</v>
      </c>
      <c r="N727" s="5">
        <v>890986</v>
      </c>
      <c r="O727" s="5">
        <v>37</v>
      </c>
      <c r="P727" s="5">
        <v>206214</v>
      </c>
      <c r="Q727" s="5">
        <v>1131037</v>
      </c>
      <c r="R727" s="5">
        <v>1139633</v>
      </c>
      <c r="S727" s="5">
        <v>52.75</v>
      </c>
      <c r="T727" s="5">
        <v>52.79</v>
      </c>
      <c r="U727" s="5">
        <v>84323</v>
      </c>
      <c r="V727" s="5">
        <v>84323</v>
      </c>
      <c r="W727" s="5">
        <v>50447</v>
      </c>
      <c r="X727" s="5">
        <v>50447</v>
      </c>
      <c r="Y727" s="5">
        <v>5</v>
      </c>
      <c r="Z727" s="5">
        <v>5</v>
      </c>
      <c r="AA727" s="5">
        <v>10</v>
      </c>
      <c r="AB727" s="5">
        <v>10</v>
      </c>
      <c r="AC727" s="5">
        <v>0</v>
      </c>
      <c r="AD727" s="5" t="s">
        <v>172</v>
      </c>
      <c r="AE727" s="5"/>
      <c r="AF727" s="5"/>
      <c r="AG727" s="5"/>
      <c r="AH727" s="5"/>
      <c r="AI727" s="5"/>
      <c r="AJ727" s="5"/>
    </row>
    <row r="728" spans="1:36">
      <c r="A728" s="5" t="s">
        <v>8358</v>
      </c>
      <c r="B728" s="5" t="s">
        <v>7393</v>
      </c>
      <c r="C728" s="5">
        <v>568</v>
      </c>
      <c r="D728" s="5">
        <v>355</v>
      </c>
      <c r="E728" s="5">
        <v>44</v>
      </c>
      <c r="F728" s="5">
        <v>6</v>
      </c>
      <c r="G728" s="5">
        <v>0</v>
      </c>
      <c r="H728" s="5">
        <v>0</v>
      </c>
      <c r="I728" s="5">
        <v>1164451</v>
      </c>
      <c r="J728" s="5">
        <v>1031865</v>
      </c>
      <c r="K728" s="5">
        <v>327352</v>
      </c>
      <c r="L728" s="5">
        <v>68599</v>
      </c>
      <c r="M728" s="5">
        <v>0</v>
      </c>
      <c r="N728" s="5">
        <v>0</v>
      </c>
      <c r="O728" s="5">
        <v>496</v>
      </c>
      <c r="P728" s="5">
        <v>14359</v>
      </c>
      <c r="Q728" s="5">
        <v>1135130</v>
      </c>
      <c r="R728" s="5">
        <v>1139633</v>
      </c>
      <c r="S728" s="5">
        <v>52.72</v>
      </c>
      <c r="T728" s="5">
        <v>52.79</v>
      </c>
      <c r="U728" s="5">
        <v>3227</v>
      </c>
      <c r="V728" s="5">
        <v>3222</v>
      </c>
      <c r="W728" s="5">
        <v>1866</v>
      </c>
      <c r="X728" s="5">
        <v>1857</v>
      </c>
      <c r="Y728" s="5">
        <v>106</v>
      </c>
      <c r="Z728" s="5">
        <v>107</v>
      </c>
      <c r="AA728" s="5">
        <v>223</v>
      </c>
      <c r="AB728" s="5">
        <v>224</v>
      </c>
      <c r="AC728" s="5">
        <v>0</v>
      </c>
      <c r="AD728" s="5" t="s">
        <v>172</v>
      </c>
      <c r="AE728" s="5"/>
      <c r="AF728" s="5"/>
      <c r="AG728" s="5"/>
      <c r="AH728" s="5"/>
      <c r="AI728" s="5"/>
      <c r="AJ728" s="5"/>
    </row>
    <row r="729" spans="1:36">
      <c r="A729" s="5" t="s">
        <v>8359</v>
      </c>
      <c r="B729" s="5" t="s">
        <v>7394</v>
      </c>
      <c r="C729" s="5">
        <v>1483</v>
      </c>
      <c r="D729" s="5">
        <v>225</v>
      </c>
      <c r="E729" s="5">
        <v>0</v>
      </c>
      <c r="F729" s="5">
        <v>0</v>
      </c>
      <c r="G729" s="5">
        <v>0</v>
      </c>
      <c r="H729" s="5">
        <v>0</v>
      </c>
      <c r="I729" s="5">
        <v>992248</v>
      </c>
      <c r="J729" s="5">
        <v>324129</v>
      </c>
      <c r="K729" s="5">
        <v>0</v>
      </c>
      <c r="L729" s="5">
        <v>0</v>
      </c>
      <c r="M729" s="5">
        <v>0</v>
      </c>
      <c r="N729" s="5">
        <v>0</v>
      </c>
      <c r="O729" s="5">
        <v>826</v>
      </c>
      <c r="P729" s="5">
        <v>3697</v>
      </c>
      <c r="Q729" s="5">
        <v>736102</v>
      </c>
      <c r="R729" s="5">
        <v>1139633</v>
      </c>
      <c r="S729" s="5">
        <v>52.42</v>
      </c>
      <c r="T729" s="5">
        <v>52.79</v>
      </c>
      <c r="U729" s="5">
        <v>908</v>
      </c>
      <c r="V729" s="5">
        <v>659</v>
      </c>
      <c r="W729" s="5">
        <v>670</v>
      </c>
      <c r="X729" s="5" t="s">
        <v>172</v>
      </c>
      <c r="Y729" s="5">
        <v>272</v>
      </c>
      <c r="Z729" s="5">
        <v>536</v>
      </c>
      <c r="AA729" s="5">
        <v>510</v>
      </c>
      <c r="AB729" s="5" t="s">
        <v>172</v>
      </c>
      <c r="AC729" s="5">
        <v>0</v>
      </c>
      <c r="AD729" s="5" t="s">
        <v>172</v>
      </c>
      <c r="AE729" s="5"/>
      <c r="AF729" s="5"/>
      <c r="AG729" s="5"/>
      <c r="AH729" s="5"/>
      <c r="AI729" s="5"/>
      <c r="AJ729" s="5"/>
    </row>
    <row r="730" spans="1:36">
      <c r="A730" s="5" t="s">
        <v>8360</v>
      </c>
      <c r="B730" s="5" t="s">
        <v>7395</v>
      </c>
      <c r="C730" s="5">
        <v>1046</v>
      </c>
      <c r="D730" s="5">
        <v>413</v>
      </c>
      <c r="E730" s="5">
        <v>1</v>
      </c>
      <c r="F730" s="5">
        <v>0</v>
      </c>
      <c r="G730" s="5">
        <v>0</v>
      </c>
      <c r="H730" s="5">
        <v>0</v>
      </c>
      <c r="I730" s="5">
        <v>1145859</v>
      </c>
      <c r="J730" s="5">
        <v>773839</v>
      </c>
      <c r="K730" s="5">
        <v>5069</v>
      </c>
      <c r="L730" s="5">
        <v>0</v>
      </c>
      <c r="M730" s="5">
        <v>0</v>
      </c>
      <c r="N730" s="5">
        <v>0</v>
      </c>
      <c r="O730" s="5">
        <v>786</v>
      </c>
      <c r="P730" s="5">
        <v>5069</v>
      </c>
      <c r="Q730" s="5">
        <v>1042665</v>
      </c>
      <c r="R730" s="5">
        <v>1139633</v>
      </c>
      <c r="S730" s="5">
        <v>52.63</v>
      </c>
      <c r="T730" s="5">
        <v>52.79</v>
      </c>
      <c r="U730" s="5">
        <v>1593</v>
      </c>
      <c r="V730" s="5">
        <v>1468</v>
      </c>
      <c r="W730" s="5">
        <v>977</v>
      </c>
      <c r="X730" s="5">
        <v>844</v>
      </c>
      <c r="Y730" s="5">
        <v>214</v>
      </c>
      <c r="Z730" s="5">
        <v>246</v>
      </c>
      <c r="AA730" s="5">
        <v>422</v>
      </c>
      <c r="AB730" s="5">
        <v>502</v>
      </c>
      <c r="AC730" s="5">
        <v>0</v>
      </c>
      <c r="AD730" s="5" t="s">
        <v>172</v>
      </c>
      <c r="AE730" s="5"/>
      <c r="AF730" s="5"/>
      <c r="AG730" s="5"/>
      <c r="AH730" s="5"/>
      <c r="AI730" s="5"/>
      <c r="AJ730" s="5"/>
    </row>
    <row r="731" spans="1:36">
      <c r="A731" s="5" t="s">
        <v>8361</v>
      </c>
      <c r="B731" s="5" t="s">
        <v>8655</v>
      </c>
      <c r="C731" s="5">
        <v>231</v>
      </c>
      <c r="D731" s="5">
        <v>189</v>
      </c>
      <c r="E731" s="5">
        <v>69</v>
      </c>
      <c r="F731" s="5">
        <v>24</v>
      </c>
      <c r="G731" s="5">
        <v>3</v>
      </c>
      <c r="H731" s="5">
        <v>2</v>
      </c>
      <c r="I731" s="5">
        <v>1145918</v>
      </c>
      <c r="J731" s="5">
        <v>1118484</v>
      </c>
      <c r="K731" s="5">
        <v>774727</v>
      </c>
      <c r="L731" s="5">
        <v>463796</v>
      </c>
      <c r="M731" s="5">
        <v>144154</v>
      </c>
      <c r="N731" s="5">
        <v>105557</v>
      </c>
      <c r="O731" s="5">
        <v>218</v>
      </c>
      <c r="P731" s="5">
        <v>54535</v>
      </c>
      <c r="Q731" s="5">
        <v>1140662</v>
      </c>
      <c r="R731" s="5">
        <v>1139633</v>
      </c>
      <c r="S731" s="5">
        <v>52.73</v>
      </c>
      <c r="T731" s="5">
        <v>52.79</v>
      </c>
      <c r="U731" s="5">
        <v>7685</v>
      </c>
      <c r="V731" s="5">
        <v>7685</v>
      </c>
      <c r="W731" s="5">
        <v>4404</v>
      </c>
      <c r="X731" s="5">
        <v>4404</v>
      </c>
      <c r="Y731" s="5">
        <v>37</v>
      </c>
      <c r="Z731" s="5">
        <v>37</v>
      </c>
      <c r="AA731" s="5">
        <v>87</v>
      </c>
      <c r="AB731" s="5">
        <v>87</v>
      </c>
      <c r="AC731" s="5">
        <v>0</v>
      </c>
      <c r="AD731" s="5" t="s">
        <v>172</v>
      </c>
      <c r="AE731" s="5"/>
      <c r="AF731" s="5"/>
      <c r="AG731" s="5"/>
      <c r="AH731" s="5"/>
      <c r="AI731" s="5"/>
      <c r="AJ731" s="5"/>
    </row>
    <row r="732" spans="1:36">
      <c r="A732" s="5" t="s">
        <v>8362</v>
      </c>
      <c r="B732" s="5" t="s">
        <v>7396</v>
      </c>
      <c r="C732" s="5">
        <v>459</v>
      </c>
      <c r="D732" s="5">
        <v>303</v>
      </c>
      <c r="E732" s="5">
        <v>62</v>
      </c>
      <c r="F732" s="5">
        <v>10</v>
      </c>
      <c r="G732" s="5">
        <v>0</v>
      </c>
      <c r="H732" s="5">
        <v>0</v>
      </c>
      <c r="I732" s="5">
        <v>1161343</v>
      </c>
      <c r="J732" s="5">
        <v>1063979</v>
      </c>
      <c r="K732" s="5">
        <v>495740</v>
      </c>
      <c r="L732" s="5">
        <v>144386</v>
      </c>
      <c r="M732" s="5">
        <v>0</v>
      </c>
      <c r="N732" s="5">
        <v>0</v>
      </c>
      <c r="O732" s="5">
        <v>415</v>
      </c>
      <c r="P732" s="5">
        <v>24847</v>
      </c>
      <c r="Q732" s="5">
        <v>1144678</v>
      </c>
      <c r="R732" s="5">
        <v>1139633</v>
      </c>
      <c r="S732" s="5">
        <v>52.71</v>
      </c>
      <c r="T732" s="5">
        <v>52.79</v>
      </c>
      <c r="U732" s="5">
        <v>4183</v>
      </c>
      <c r="V732" s="5">
        <v>4351</v>
      </c>
      <c r="W732" s="5">
        <v>2277</v>
      </c>
      <c r="X732" s="5">
        <v>2320</v>
      </c>
      <c r="Y732" s="5">
        <v>79</v>
      </c>
      <c r="Z732" s="5">
        <v>78</v>
      </c>
      <c r="AA732" s="5">
        <v>170</v>
      </c>
      <c r="AB732" s="5">
        <v>168</v>
      </c>
      <c r="AC732" s="5">
        <v>0</v>
      </c>
      <c r="AD732" s="5" t="s">
        <v>172</v>
      </c>
      <c r="AE732" s="5"/>
      <c r="AF732" s="5"/>
      <c r="AG732" s="5"/>
      <c r="AH732" s="5"/>
      <c r="AI732" s="5"/>
      <c r="AJ732" s="5"/>
    </row>
    <row r="733" spans="1:36">
      <c r="A733" s="5" t="s">
        <v>8371</v>
      </c>
      <c r="B733" s="5" t="s">
        <v>7405</v>
      </c>
      <c r="C733" s="5">
        <v>196</v>
      </c>
      <c r="D733" s="5">
        <v>161</v>
      </c>
      <c r="E733" s="5">
        <v>73</v>
      </c>
      <c r="F733" s="5">
        <v>36</v>
      </c>
      <c r="G733" s="5">
        <v>6</v>
      </c>
      <c r="H733" s="5">
        <v>0</v>
      </c>
      <c r="I733" s="5">
        <v>1146148</v>
      </c>
      <c r="J733" s="5">
        <v>1123218</v>
      </c>
      <c r="K733" s="5">
        <v>873463</v>
      </c>
      <c r="L733" s="5">
        <v>613460</v>
      </c>
      <c r="M733" s="5">
        <v>176168</v>
      </c>
      <c r="N733" s="5">
        <v>0</v>
      </c>
      <c r="O733" s="5">
        <v>184</v>
      </c>
      <c r="P733" s="5">
        <v>33090</v>
      </c>
      <c r="Q733" s="5">
        <v>1141444</v>
      </c>
      <c r="R733" s="5">
        <v>1139633</v>
      </c>
      <c r="S733" s="5">
        <v>52.75</v>
      </c>
      <c r="T733" s="5">
        <v>52.79</v>
      </c>
      <c r="U733" s="5">
        <v>11254</v>
      </c>
      <c r="V733" s="5">
        <v>11254</v>
      </c>
      <c r="W733" s="5">
        <v>5686</v>
      </c>
      <c r="X733" s="5">
        <v>5686</v>
      </c>
      <c r="Y733" s="5">
        <v>32</v>
      </c>
      <c r="Z733" s="5">
        <v>32</v>
      </c>
      <c r="AA733" s="5">
        <v>70</v>
      </c>
      <c r="AB733" s="5">
        <v>70</v>
      </c>
      <c r="AC733" s="5">
        <v>0</v>
      </c>
      <c r="AD733" s="5" t="s">
        <v>172</v>
      </c>
      <c r="AE733" s="5"/>
      <c r="AF733" s="5"/>
      <c r="AG733" s="5"/>
      <c r="AH733" s="5"/>
      <c r="AI733" s="5"/>
      <c r="AJ733" s="5"/>
    </row>
    <row r="734" spans="1:36">
      <c r="A734" s="5" t="s">
        <v>8363</v>
      </c>
      <c r="B734" s="5" t="s">
        <v>7397</v>
      </c>
      <c r="C734" s="5">
        <v>1067</v>
      </c>
      <c r="D734" s="5">
        <v>65</v>
      </c>
      <c r="E734" s="5">
        <v>0</v>
      </c>
      <c r="F734" s="5">
        <v>0</v>
      </c>
      <c r="G734" s="5">
        <v>0</v>
      </c>
      <c r="H734" s="5">
        <v>0</v>
      </c>
      <c r="I734" s="5">
        <v>567339</v>
      </c>
      <c r="J734" s="5">
        <v>84589</v>
      </c>
      <c r="K734" s="5">
        <v>0</v>
      </c>
      <c r="L734" s="5">
        <v>0</v>
      </c>
      <c r="M734" s="5">
        <v>0</v>
      </c>
      <c r="N734" s="5">
        <v>0</v>
      </c>
      <c r="O734" s="5">
        <v>422</v>
      </c>
      <c r="P734" s="5">
        <v>2644</v>
      </c>
      <c r="Q734" s="5">
        <v>321570</v>
      </c>
      <c r="R734" s="5">
        <v>1139633</v>
      </c>
      <c r="S734" s="5">
        <v>54.59</v>
      </c>
      <c r="T734" s="5">
        <v>52.79</v>
      </c>
      <c r="U734" s="5">
        <v>745</v>
      </c>
      <c r="V734" s="5" t="s">
        <v>172</v>
      </c>
      <c r="W734" s="5">
        <v>600</v>
      </c>
      <c r="X734" s="5" t="s">
        <v>172</v>
      </c>
      <c r="Y734" s="5">
        <v>155</v>
      </c>
      <c r="Z734" s="5" t="s">
        <v>172</v>
      </c>
      <c r="AA734" s="5">
        <v>276</v>
      </c>
      <c r="AB734" s="5" t="s">
        <v>172</v>
      </c>
      <c r="AC734" s="5">
        <v>0</v>
      </c>
      <c r="AD734" s="5" t="s">
        <v>172</v>
      </c>
      <c r="AE734" s="5"/>
      <c r="AF734" s="5"/>
      <c r="AG734" s="5"/>
      <c r="AH734" s="5"/>
      <c r="AI734" s="5"/>
      <c r="AJ734" s="5"/>
    </row>
    <row r="735" spans="1:36">
      <c r="A735" s="5" t="s">
        <v>8364</v>
      </c>
      <c r="B735" s="5" t="s">
        <v>7398</v>
      </c>
      <c r="C735" s="5">
        <v>899</v>
      </c>
      <c r="D735" s="5">
        <v>406</v>
      </c>
      <c r="E735" s="5">
        <v>13</v>
      </c>
      <c r="F735" s="5">
        <v>0</v>
      </c>
      <c r="G735" s="5">
        <v>0</v>
      </c>
      <c r="H735" s="5">
        <v>0</v>
      </c>
      <c r="I735" s="5">
        <v>1142245</v>
      </c>
      <c r="J735" s="5">
        <v>845441</v>
      </c>
      <c r="K735" s="5">
        <v>77992</v>
      </c>
      <c r="L735" s="5">
        <v>0</v>
      </c>
      <c r="M735" s="5">
        <v>0</v>
      </c>
      <c r="N735" s="5">
        <v>0</v>
      </c>
      <c r="O735" s="5">
        <v>715</v>
      </c>
      <c r="P735" s="5">
        <v>9509</v>
      </c>
      <c r="Q735" s="5">
        <v>1067998</v>
      </c>
      <c r="R735" s="5">
        <v>1139633</v>
      </c>
      <c r="S735" s="5">
        <v>52.93</v>
      </c>
      <c r="T735" s="5">
        <v>52.79</v>
      </c>
      <c r="U735" s="5">
        <v>1840</v>
      </c>
      <c r="V735" s="5">
        <v>1724</v>
      </c>
      <c r="W735" s="5">
        <v>1108</v>
      </c>
      <c r="X735" s="5">
        <v>981</v>
      </c>
      <c r="Y735" s="5">
        <v>176</v>
      </c>
      <c r="Z735" s="5">
        <v>196</v>
      </c>
      <c r="AA735" s="5">
        <v>364</v>
      </c>
      <c r="AB735" s="5">
        <v>416</v>
      </c>
      <c r="AC735" s="5">
        <v>0</v>
      </c>
      <c r="AD735" s="5" t="s">
        <v>172</v>
      </c>
      <c r="AE735" s="5"/>
      <c r="AF735" s="5"/>
      <c r="AG735" s="5"/>
      <c r="AH735" s="5"/>
      <c r="AI735" s="5"/>
      <c r="AJ735" s="5"/>
    </row>
    <row r="736" spans="1:36">
      <c r="A736" s="5" t="s">
        <v>8365</v>
      </c>
      <c r="B736" s="5" t="s">
        <v>7399</v>
      </c>
      <c r="C736" s="5">
        <v>679</v>
      </c>
      <c r="D736" s="5">
        <v>351</v>
      </c>
      <c r="E736" s="5">
        <v>30</v>
      </c>
      <c r="F736" s="5">
        <v>7</v>
      </c>
      <c r="G736" s="5">
        <v>0</v>
      </c>
      <c r="H736" s="5">
        <v>0</v>
      </c>
      <c r="I736" s="5">
        <v>1135047</v>
      </c>
      <c r="J736" s="5">
        <v>938153</v>
      </c>
      <c r="K736" s="5">
        <v>213729</v>
      </c>
      <c r="L736" s="5">
        <v>74691</v>
      </c>
      <c r="M736" s="5">
        <v>0</v>
      </c>
      <c r="N736" s="5">
        <v>0</v>
      </c>
      <c r="O736" s="5">
        <v>548</v>
      </c>
      <c r="P736" s="5">
        <v>11946</v>
      </c>
      <c r="Q736" s="5">
        <v>1082660</v>
      </c>
      <c r="R736" s="5">
        <v>1139633</v>
      </c>
      <c r="S736" s="5">
        <v>53.05</v>
      </c>
      <c r="T736" s="5">
        <v>52.79</v>
      </c>
      <c r="U736" s="5">
        <v>2806</v>
      </c>
      <c r="V736" s="5">
        <v>2705</v>
      </c>
      <c r="W736" s="5">
        <v>1578</v>
      </c>
      <c r="X736" s="5">
        <v>1394</v>
      </c>
      <c r="Y736" s="5">
        <v>121</v>
      </c>
      <c r="Z736" s="5">
        <v>132</v>
      </c>
      <c r="AA736" s="5">
        <v>253</v>
      </c>
      <c r="AB736" s="5">
        <v>281</v>
      </c>
      <c r="AC736" s="5">
        <v>0</v>
      </c>
      <c r="AD736" s="5" t="s">
        <v>172</v>
      </c>
      <c r="AE736" s="5"/>
      <c r="AF736" s="5"/>
      <c r="AG736" s="5"/>
      <c r="AH736" s="5"/>
      <c r="AI736" s="5"/>
      <c r="AJ736" s="5"/>
    </row>
    <row r="737" spans="1:36">
      <c r="A737" s="5" t="s">
        <v>8366</v>
      </c>
      <c r="B737" s="5" t="s">
        <v>7400</v>
      </c>
      <c r="C737" s="5">
        <v>1216</v>
      </c>
      <c r="D737" s="5">
        <v>314</v>
      </c>
      <c r="E737" s="5">
        <v>2</v>
      </c>
      <c r="F737" s="5">
        <v>0</v>
      </c>
      <c r="G737" s="5">
        <v>0</v>
      </c>
      <c r="H737" s="5">
        <v>0</v>
      </c>
      <c r="I737" s="5">
        <v>1030291</v>
      </c>
      <c r="J737" s="5">
        <v>531385</v>
      </c>
      <c r="K737" s="5">
        <v>12344</v>
      </c>
      <c r="L737" s="5">
        <v>0</v>
      </c>
      <c r="M737" s="5">
        <v>0</v>
      </c>
      <c r="N737" s="5">
        <v>0</v>
      </c>
      <c r="O737" s="5">
        <v>791</v>
      </c>
      <c r="P737" s="5">
        <v>7159</v>
      </c>
      <c r="Q737" s="5">
        <v>864207</v>
      </c>
      <c r="R737" s="5">
        <v>1139633</v>
      </c>
      <c r="S737" s="5">
        <v>53.37</v>
      </c>
      <c r="T737" s="5">
        <v>52.79</v>
      </c>
      <c r="U737" s="5">
        <v>1215</v>
      </c>
      <c r="V737" s="5">
        <v>912</v>
      </c>
      <c r="W737" s="5">
        <v>787</v>
      </c>
      <c r="X737" s="5">
        <v>514</v>
      </c>
      <c r="Y737" s="5">
        <v>224</v>
      </c>
      <c r="Z737" s="5">
        <v>355</v>
      </c>
      <c r="AA737" s="5">
        <v>447</v>
      </c>
      <c r="AB737" s="5">
        <v>773</v>
      </c>
      <c r="AC737" s="5">
        <v>0</v>
      </c>
      <c r="AD737" s="5" t="s">
        <v>172</v>
      </c>
      <c r="AE737" s="5"/>
      <c r="AF737" s="5"/>
      <c r="AG737" s="5"/>
      <c r="AH737" s="5"/>
      <c r="AI737" s="5"/>
      <c r="AJ737" s="5"/>
    </row>
    <row r="738" spans="1:36">
      <c r="A738" s="5" t="s">
        <v>8367</v>
      </c>
      <c r="B738" s="5" t="s">
        <v>7401</v>
      </c>
      <c r="C738" s="5">
        <v>1489</v>
      </c>
      <c r="D738" s="5">
        <v>205</v>
      </c>
      <c r="E738" s="5">
        <v>0</v>
      </c>
      <c r="F738" s="5">
        <v>0</v>
      </c>
      <c r="G738" s="5">
        <v>0</v>
      </c>
      <c r="H738" s="5">
        <v>0</v>
      </c>
      <c r="I738" s="5">
        <v>1000832</v>
      </c>
      <c r="J738" s="5">
        <v>292137</v>
      </c>
      <c r="K738" s="5">
        <v>0</v>
      </c>
      <c r="L738" s="5">
        <v>0</v>
      </c>
      <c r="M738" s="5">
        <v>0</v>
      </c>
      <c r="N738" s="5">
        <v>0</v>
      </c>
      <c r="O738" s="5">
        <v>868</v>
      </c>
      <c r="P738" s="5">
        <v>4706</v>
      </c>
      <c r="Q738" s="5">
        <v>759681</v>
      </c>
      <c r="R738" s="5">
        <v>1139633</v>
      </c>
      <c r="S738" s="5">
        <v>52.64</v>
      </c>
      <c r="T738" s="5">
        <v>52.79</v>
      </c>
      <c r="U738" s="5">
        <v>890</v>
      </c>
      <c r="V738" s="5">
        <v>676</v>
      </c>
      <c r="W738" s="5">
        <v>676</v>
      </c>
      <c r="X738" s="5" t="s">
        <v>172</v>
      </c>
      <c r="Y738" s="5">
        <v>298</v>
      </c>
      <c r="Z738" s="5">
        <v>542</v>
      </c>
      <c r="AA738" s="5">
        <v>542</v>
      </c>
      <c r="AB738" s="5" t="s">
        <v>172</v>
      </c>
      <c r="AC738" s="5">
        <v>0</v>
      </c>
      <c r="AD738" s="5" t="s">
        <v>172</v>
      </c>
      <c r="AE738" s="5"/>
      <c r="AF738" s="5"/>
      <c r="AG738" s="5"/>
      <c r="AH738" s="5"/>
      <c r="AI738" s="5"/>
      <c r="AJ738" s="5"/>
    </row>
    <row r="739" spans="1:36">
      <c r="A739" s="5" t="s">
        <v>8368</v>
      </c>
      <c r="B739" s="5" t="s">
        <v>7402</v>
      </c>
      <c r="C739" s="5">
        <v>1280</v>
      </c>
      <c r="D739" s="5">
        <v>162</v>
      </c>
      <c r="E739" s="5">
        <v>1</v>
      </c>
      <c r="F739" s="5">
        <v>0</v>
      </c>
      <c r="G739" s="5">
        <v>0</v>
      </c>
      <c r="H739" s="5">
        <v>0</v>
      </c>
      <c r="I739" s="5">
        <v>809317</v>
      </c>
      <c r="J739" s="5">
        <v>230250</v>
      </c>
      <c r="K739" s="5">
        <v>5073</v>
      </c>
      <c r="L739" s="5">
        <v>0</v>
      </c>
      <c r="M739" s="5">
        <v>0</v>
      </c>
      <c r="N739" s="5">
        <v>0</v>
      </c>
      <c r="O739" s="5">
        <v>664</v>
      </c>
      <c r="P739" s="5">
        <v>5073</v>
      </c>
      <c r="Q739" s="5">
        <v>570693</v>
      </c>
      <c r="R739" s="5">
        <v>1139633</v>
      </c>
      <c r="S739" s="5">
        <v>53.33</v>
      </c>
      <c r="T739" s="5">
        <v>52.79</v>
      </c>
      <c r="U739" s="5">
        <v>863</v>
      </c>
      <c r="V739" s="5">
        <v>500</v>
      </c>
      <c r="W739" s="5">
        <v>653</v>
      </c>
      <c r="X739" s="5" t="s">
        <v>172</v>
      </c>
      <c r="Y739" s="5">
        <v>223</v>
      </c>
      <c r="Z739" s="5">
        <v>663</v>
      </c>
      <c r="AA739" s="5">
        <v>413</v>
      </c>
      <c r="AB739" s="5" t="s">
        <v>172</v>
      </c>
      <c r="AC739" s="5">
        <v>0</v>
      </c>
      <c r="AD739" s="5" t="s">
        <v>172</v>
      </c>
      <c r="AE739" s="5"/>
      <c r="AF739" s="5"/>
      <c r="AG739" s="5"/>
      <c r="AH739" s="5"/>
      <c r="AI739" s="5"/>
      <c r="AJ739" s="5"/>
    </row>
    <row r="740" spans="1:36">
      <c r="A740" s="5" t="s">
        <v>8369</v>
      </c>
      <c r="B740" s="5" t="s">
        <v>7403</v>
      </c>
      <c r="C740" s="5">
        <v>140</v>
      </c>
      <c r="D740" s="5">
        <v>121</v>
      </c>
      <c r="E740" s="5">
        <v>65</v>
      </c>
      <c r="F740" s="5">
        <v>32</v>
      </c>
      <c r="G740" s="5">
        <v>5</v>
      </c>
      <c r="H740" s="5">
        <v>1</v>
      </c>
      <c r="I740" s="5">
        <v>1140613</v>
      </c>
      <c r="J740" s="5">
        <v>1128775</v>
      </c>
      <c r="K740" s="5">
        <v>974204</v>
      </c>
      <c r="L740" s="5">
        <v>736097</v>
      </c>
      <c r="M740" s="5">
        <v>295605</v>
      </c>
      <c r="N740" s="5">
        <v>180270</v>
      </c>
      <c r="O740" s="5">
        <v>132</v>
      </c>
      <c r="P740" s="5">
        <v>180270</v>
      </c>
      <c r="Q740" s="5">
        <v>1137437</v>
      </c>
      <c r="R740" s="5">
        <v>1139633</v>
      </c>
      <c r="S740" s="5">
        <v>52.74</v>
      </c>
      <c r="T740" s="5">
        <v>52.79</v>
      </c>
      <c r="U740" s="5">
        <v>16226</v>
      </c>
      <c r="V740" s="5">
        <v>16226</v>
      </c>
      <c r="W740" s="5">
        <v>7604</v>
      </c>
      <c r="X740" s="5">
        <v>7604</v>
      </c>
      <c r="Y740" s="5">
        <v>19</v>
      </c>
      <c r="Z740" s="5">
        <v>19</v>
      </c>
      <c r="AA740" s="5">
        <v>46</v>
      </c>
      <c r="AB740" s="5">
        <v>46</v>
      </c>
      <c r="AC740" s="5">
        <v>0</v>
      </c>
      <c r="AD740" s="5" t="s">
        <v>172</v>
      </c>
      <c r="AE740" s="5"/>
      <c r="AF740" s="5"/>
      <c r="AG740" s="5"/>
      <c r="AH740" s="5"/>
      <c r="AI740" s="5"/>
      <c r="AJ740" s="5"/>
    </row>
    <row r="741" spans="1:36">
      <c r="A741" s="5" t="s">
        <v>8370</v>
      </c>
      <c r="B741" s="5" t="s">
        <v>7404</v>
      </c>
      <c r="C741" s="5">
        <v>185</v>
      </c>
      <c r="D741" s="5">
        <v>147</v>
      </c>
      <c r="E741" s="5">
        <v>78</v>
      </c>
      <c r="F741" s="5">
        <v>39</v>
      </c>
      <c r="G741" s="5">
        <v>5</v>
      </c>
      <c r="H741" s="5">
        <v>0</v>
      </c>
      <c r="I741" s="5">
        <v>1145153</v>
      </c>
      <c r="J741" s="5">
        <v>1122125</v>
      </c>
      <c r="K741" s="5">
        <v>937444</v>
      </c>
      <c r="L741" s="5">
        <v>667469</v>
      </c>
      <c r="M741" s="5">
        <v>154415</v>
      </c>
      <c r="N741" s="5">
        <v>0</v>
      </c>
      <c r="O741" s="5">
        <v>172</v>
      </c>
      <c r="P741" s="5">
        <v>39506</v>
      </c>
      <c r="Q741" s="5">
        <v>1140334</v>
      </c>
      <c r="R741" s="5">
        <v>1139633</v>
      </c>
      <c r="S741" s="5">
        <v>52.75</v>
      </c>
      <c r="T741" s="5">
        <v>52.79</v>
      </c>
      <c r="U741" s="5">
        <v>11416</v>
      </c>
      <c r="V741" s="5">
        <v>11574</v>
      </c>
      <c r="W741" s="5">
        <v>6295</v>
      </c>
      <c r="X741" s="5">
        <v>6295</v>
      </c>
      <c r="Y741" s="5">
        <v>31</v>
      </c>
      <c r="Z741" s="5">
        <v>30</v>
      </c>
      <c r="AA741" s="5">
        <v>63</v>
      </c>
      <c r="AB741" s="5">
        <v>63</v>
      </c>
      <c r="AC741" s="5">
        <v>0</v>
      </c>
      <c r="AD741" s="5" t="s">
        <v>172</v>
      </c>
      <c r="AE741" s="5"/>
      <c r="AF741" s="5"/>
      <c r="AG741" s="5"/>
      <c r="AH741" s="5"/>
      <c r="AI741" s="5"/>
      <c r="AJ741" s="5"/>
    </row>
    <row r="742" spans="1:36">
      <c r="A742" s="5" t="s">
        <v>8382</v>
      </c>
      <c r="B742" s="5" t="s">
        <v>7416</v>
      </c>
      <c r="C742" s="5">
        <v>894</v>
      </c>
      <c r="D742" s="5">
        <v>425</v>
      </c>
      <c r="E742" s="5">
        <v>13</v>
      </c>
      <c r="F742" s="5">
        <v>0</v>
      </c>
      <c r="G742" s="5">
        <v>0</v>
      </c>
      <c r="H742" s="5">
        <v>0</v>
      </c>
      <c r="I742" s="5">
        <v>1152581</v>
      </c>
      <c r="J742" s="5">
        <v>876664</v>
      </c>
      <c r="K742" s="5">
        <v>82079</v>
      </c>
      <c r="L742" s="5">
        <v>0</v>
      </c>
      <c r="M742" s="5">
        <v>0</v>
      </c>
      <c r="N742" s="5">
        <v>0</v>
      </c>
      <c r="O742" s="5">
        <v>695</v>
      </c>
      <c r="P742" s="5">
        <v>8333</v>
      </c>
      <c r="Q742" s="5">
        <v>1072174</v>
      </c>
      <c r="R742" s="5">
        <v>1139633</v>
      </c>
      <c r="S742" s="5">
        <v>52.58</v>
      </c>
      <c r="T742" s="5">
        <v>52.79</v>
      </c>
      <c r="U742" s="5">
        <v>1901</v>
      </c>
      <c r="V742" s="5">
        <v>1732</v>
      </c>
      <c r="W742" s="5">
        <v>1167</v>
      </c>
      <c r="X742" s="5">
        <v>1044</v>
      </c>
      <c r="Y742" s="5">
        <v>174</v>
      </c>
      <c r="Z742" s="5">
        <v>193</v>
      </c>
      <c r="AA742" s="5">
        <v>358</v>
      </c>
      <c r="AB742" s="5">
        <v>404</v>
      </c>
      <c r="AC742" s="5">
        <v>0</v>
      </c>
      <c r="AD742" s="5" t="s">
        <v>172</v>
      </c>
      <c r="AE742" s="5"/>
      <c r="AF742" s="5"/>
      <c r="AG742" s="5"/>
      <c r="AH742" s="5"/>
      <c r="AI742" s="5"/>
      <c r="AJ742" s="5"/>
    </row>
    <row r="743" spans="1:36">
      <c r="A743" s="5" t="s">
        <v>8372</v>
      </c>
      <c r="B743" s="5" t="s">
        <v>7406</v>
      </c>
      <c r="C743" s="5">
        <v>1343</v>
      </c>
      <c r="D743" s="5">
        <v>299</v>
      </c>
      <c r="E743" s="5">
        <v>0</v>
      </c>
      <c r="F743" s="5">
        <v>0</v>
      </c>
      <c r="G743" s="5">
        <v>0</v>
      </c>
      <c r="H743" s="5">
        <v>0</v>
      </c>
      <c r="I743" s="5">
        <v>1036585</v>
      </c>
      <c r="J743" s="5">
        <v>447110</v>
      </c>
      <c r="K743" s="5">
        <v>0</v>
      </c>
      <c r="L743" s="5">
        <v>0</v>
      </c>
      <c r="M743" s="5">
        <v>0</v>
      </c>
      <c r="N743" s="5">
        <v>0</v>
      </c>
      <c r="O743" s="5">
        <v>890</v>
      </c>
      <c r="P743" s="5">
        <v>4552</v>
      </c>
      <c r="Q743" s="5">
        <v>859826</v>
      </c>
      <c r="R743" s="5">
        <v>1139633</v>
      </c>
      <c r="S743" s="5">
        <v>52.28</v>
      </c>
      <c r="T743" s="5">
        <v>52.79</v>
      </c>
      <c r="U743" s="5">
        <v>1026</v>
      </c>
      <c r="V743" s="5">
        <v>820</v>
      </c>
      <c r="W743" s="5">
        <v>725</v>
      </c>
      <c r="X743" s="5">
        <v>505</v>
      </c>
      <c r="Y743" s="5">
        <v>283</v>
      </c>
      <c r="Z743" s="5">
        <v>436</v>
      </c>
      <c r="AA743" s="5">
        <v>533</v>
      </c>
      <c r="AB743" s="5">
        <v>880</v>
      </c>
      <c r="AC743" s="5">
        <v>0</v>
      </c>
      <c r="AD743" s="5" t="s">
        <v>172</v>
      </c>
      <c r="AE743" s="5"/>
      <c r="AF743" s="5"/>
      <c r="AG743" s="5"/>
      <c r="AH743" s="5"/>
      <c r="AI743" s="5"/>
      <c r="AJ743" s="5"/>
    </row>
    <row r="744" spans="1:36">
      <c r="A744" s="5" t="s">
        <v>8373</v>
      </c>
      <c r="B744" s="5" t="s">
        <v>7407</v>
      </c>
      <c r="C744" s="5">
        <v>171</v>
      </c>
      <c r="D744" s="5">
        <v>135</v>
      </c>
      <c r="E744" s="5">
        <v>66</v>
      </c>
      <c r="F744" s="5">
        <v>31</v>
      </c>
      <c r="G744" s="5">
        <v>8</v>
      </c>
      <c r="H744" s="5">
        <v>2</v>
      </c>
      <c r="I744" s="5">
        <v>1142304</v>
      </c>
      <c r="J744" s="5">
        <v>1118768</v>
      </c>
      <c r="K744" s="5">
        <v>931564</v>
      </c>
      <c r="L744" s="5">
        <v>678813</v>
      </c>
      <c r="M744" s="5">
        <v>327047</v>
      </c>
      <c r="N744" s="5">
        <v>125018</v>
      </c>
      <c r="O744" s="5">
        <v>159</v>
      </c>
      <c r="P744" s="5">
        <v>73792</v>
      </c>
      <c r="Q744" s="5">
        <v>1137808</v>
      </c>
      <c r="R744" s="5">
        <v>1139633</v>
      </c>
      <c r="S744" s="5">
        <v>52.73</v>
      </c>
      <c r="T744" s="5">
        <v>52.79</v>
      </c>
      <c r="U744" s="5">
        <v>14299</v>
      </c>
      <c r="V744" s="5">
        <v>14299</v>
      </c>
      <c r="W744" s="5">
        <v>6646</v>
      </c>
      <c r="X744" s="5">
        <v>6646</v>
      </c>
      <c r="Y744" s="5">
        <v>22</v>
      </c>
      <c r="Z744" s="5">
        <v>22</v>
      </c>
      <c r="AA744" s="5">
        <v>53</v>
      </c>
      <c r="AB744" s="5">
        <v>53</v>
      </c>
      <c r="AC744" s="5">
        <v>0</v>
      </c>
      <c r="AD744" s="5" t="s">
        <v>172</v>
      </c>
      <c r="AE744" s="5"/>
      <c r="AF744" s="5"/>
      <c r="AG744" s="5"/>
      <c r="AH744" s="5"/>
      <c r="AI744" s="5"/>
      <c r="AJ744" s="5"/>
    </row>
    <row r="745" spans="1:36">
      <c r="A745" s="5" t="s">
        <v>8374</v>
      </c>
      <c r="B745" s="5" t="s">
        <v>7408</v>
      </c>
      <c r="C745" s="5">
        <v>323</v>
      </c>
      <c r="D745" s="5">
        <v>249</v>
      </c>
      <c r="E745" s="5">
        <v>71</v>
      </c>
      <c r="F745" s="5">
        <v>18</v>
      </c>
      <c r="G745" s="5">
        <v>1</v>
      </c>
      <c r="H745" s="5">
        <v>0</v>
      </c>
      <c r="I745" s="5">
        <v>1155795</v>
      </c>
      <c r="J745" s="5">
        <v>1104722</v>
      </c>
      <c r="K745" s="5">
        <v>645062</v>
      </c>
      <c r="L745" s="5">
        <v>279712</v>
      </c>
      <c r="M745" s="5">
        <v>38231</v>
      </c>
      <c r="N745" s="5">
        <v>0</v>
      </c>
      <c r="O745" s="5">
        <v>304</v>
      </c>
      <c r="P745" s="5">
        <v>38231</v>
      </c>
      <c r="Q745" s="5">
        <v>1147885</v>
      </c>
      <c r="R745" s="5">
        <v>1139633</v>
      </c>
      <c r="S745" s="5">
        <v>52.73</v>
      </c>
      <c r="T745" s="5">
        <v>52.79</v>
      </c>
      <c r="U745" s="5">
        <v>5835</v>
      </c>
      <c r="V745" s="5">
        <v>5835</v>
      </c>
      <c r="W745" s="5">
        <v>3132</v>
      </c>
      <c r="X745" s="5">
        <v>3178</v>
      </c>
      <c r="Y745" s="5">
        <v>58</v>
      </c>
      <c r="Z745" s="5">
        <v>58</v>
      </c>
      <c r="AA745" s="5">
        <v>124</v>
      </c>
      <c r="AB745" s="5">
        <v>122</v>
      </c>
      <c r="AC745" s="5">
        <v>0</v>
      </c>
      <c r="AD745" s="5" t="s">
        <v>172</v>
      </c>
      <c r="AE745" s="5"/>
      <c r="AF745" s="5"/>
      <c r="AG745" s="5"/>
      <c r="AH745" s="5"/>
      <c r="AI745" s="5"/>
      <c r="AJ745" s="5"/>
    </row>
    <row r="746" spans="1:36">
      <c r="A746" s="5" t="s">
        <v>8375</v>
      </c>
      <c r="B746" s="5" t="s">
        <v>7409</v>
      </c>
      <c r="C746" s="5">
        <v>68</v>
      </c>
      <c r="D746" s="5">
        <v>51</v>
      </c>
      <c r="E746" s="5">
        <v>42</v>
      </c>
      <c r="F746" s="5">
        <v>29</v>
      </c>
      <c r="G746" s="5">
        <v>15</v>
      </c>
      <c r="H746" s="5">
        <v>5</v>
      </c>
      <c r="I746" s="5">
        <v>1134915</v>
      </c>
      <c r="J746" s="5">
        <v>1124187</v>
      </c>
      <c r="K746" s="5">
        <v>1105485</v>
      </c>
      <c r="L746" s="5">
        <v>1009912</v>
      </c>
      <c r="M746" s="5">
        <v>750069</v>
      </c>
      <c r="N746" s="5">
        <v>418975</v>
      </c>
      <c r="O746" s="5">
        <v>62</v>
      </c>
      <c r="P746" s="5">
        <v>148291</v>
      </c>
      <c r="Q746" s="5">
        <v>1132862</v>
      </c>
      <c r="R746" s="5">
        <v>1139633</v>
      </c>
      <c r="S746" s="5">
        <v>52.75</v>
      </c>
      <c r="T746" s="5">
        <v>52.79</v>
      </c>
      <c r="U746" s="5">
        <v>33887</v>
      </c>
      <c r="V746" s="5">
        <v>33887</v>
      </c>
      <c r="W746" s="5">
        <v>21783</v>
      </c>
      <c r="X746" s="5">
        <v>21783</v>
      </c>
      <c r="Y746" s="5">
        <v>9</v>
      </c>
      <c r="Z746" s="5">
        <v>9</v>
      </c>
      <c r="AA746" s="5">
        <v>20</v>
      </c>
      <c r="AB746" s="5">
        <v>20</v>
      </c>
      <c r="AC746" s="5">
        <v>0</v>
      </c>
      <c r="AD746" s="5" t="s">
        <v>172</v>
      </c>
      <c r="AE746" s="5"/>
      <c r="AF746" s="5"/>
      <c r="AG746" s="5"/>
      <c r="AH746" s="5"/>
      <c r="AI746" s="5"/>
      <c r="AJ746" s="5"/>
    </row>
    <row r="747" spans="1:36">
      <c r="A747" s="5" t="s">
        <v>8376</v>
      </c>
      <c r="B747" s="5" t="s">
        <v>7410</v>
      </c>
      <c r="C747" s="5">
        <v>1543</v>
      </c>
      <c r="D747" s="5">
        <v>157</v>
      </c>
      <c r="E747" s="5">
        <v>0</v>
      </c>
      <c r="F747" s="5">
        <v>0</v>
      </c>
      <c r="G747" s="5">
        <v>0</v>
      </c>
      <c r="H747" s="5">
        <v>0</v>
      </c>
      <c r="I747" s="5">
        <v>953165</v>
      </c>
      <c r="J747" s="5">
        <v>215572</v>
      </c>
      <c r="K747" s="5">
        <v>0</v>
      </c>
      <c r="L747" s="5">
        <v>0</v>
      </c>
      <c r="M747" s="5">
        <v>0</v>
      </c>
      <c r="N747" s="5">
        <v>0</v>
      </c>
      <c r="O747" s="5">
        <v>834</v>
      </c>
      <c r="P747" s="5">
        <v>3334</v>
      </c>
      <c r="Q747" s="5">
        <v>678963</v>
      </c>
      <c r="R747" s="5">
        <v>1139633</v>
      </c>
      <c r="S747" s="5">
        <v>52.93</v>
      </c>
      <c r="T747" s="5">
        <v>52.79</v>
      </c>
      <c r="U747" s="5">
        <v>814</v>
      </c>
      <c r="V747" s="5">
        <v>586</v>
      </c>
      <c r="W747" s="5">
        <v>644</v>
      </c>
      <c r="X747" s="5" t="s">
        <v>172</v>
      </c>
      <c r="Y747" s="5">
        <v>295</v>
      </c>
      <c r="Z747" s="5">
        <v>631</v>
      </c>
      <c r="AA747" s="5">
        <v>532</v>
      </c>
      <c r="AB747" s="5" t="s">
        <v>172</v>
      </c>
      <c r="AC747" s="5">
        <v>0</v>
      </c>
      <c r="AD747" s="5" t="s">
        <v>172</v>
      </c>
      <c r="AE747" s="5"/>
      <c r="AF747" s="5"/>
      <c r="AG747" s="5"/>
      <c r="AH747" s="5"/>
      <c r="AI747" s="5"/>
      <c r="AJ747" s="5"/>
    </row>
    <row r="748" spans="1:36">
      <c r="A748" s="5" t="s">
        <v>8377</v>
      </c>
      <c r="B748" s="5" t="s">
        <v>7411</v>
      </c>
      <c r="C748" s="5">
        <v>779</v>
      </c>
      <c r="D748" s="5">
        <v>396</v>
      </c>
      <c r="E748" s="5">
        <v>27</v>
      </c>
      <c r="F748" s="5">
        <v>2</v>
      </c>
      <c r="G748" s="5">
        <v>0</v>
      </c>
      <c r="H748" s="5">
        <v>0</v>
      </c>
      <c r="I748" s="5">
        <v>1172382</v>
      </c>
      <c r="J748" s="5">
        <v>942942</v>
      </c>
      <c r="K748" s="5">
        <v>185081</v>
      </c>
      <c r="L748" s="5">
        <v>27945</v>
      </c>
      <c r="M748" s="5">
        <v>0</v>
      </c>
      <c r="N748" s="5">
        <v>0</v>
      </c>
      <c r="O748" s="5">
        <v>638</v>
      </c>
      <c r="P748" s="5">
        <v>17162</v>
      </c>
      <c r="Q748" s="5">
        <v>1116787</v>
      </c>
      <c r="R748" s="5">
        <v>1139633</v>
      </c>
      <c r="S748" s="5">
        <v>52.62</v>
      </c>
      <c r="T748" s="5">
        <v>52.79</v>
      </c>
      <c r="U748" s="5">
        <v>2317</v>
      </c>
      <c r="V748" s="5">
        <v>2288</v>
      </c>
      <c r="W748" s="5">
        <v>1281</v>
      </c>
      <c r="X748" s="5">
        <v>1241</v>
      </c>
      <c r="Y748" s="5">
        <v>140</v>
      </c>
      <c r="Z748" s="5">
        <v>145</v>
      </c>
      <c r="AA748" s="5">
        <v>304</v>
      </c>
      <c r="AB748" s="5">
        <v>318</v>
      </c>
      <c r="AC748" s="5">
        <v>0</v>
      </c>
      <c r="AD748" s="5" t="s">
        <v>172</v>
      </c>
      <c r="AE748" s="5"/>
      <c r="AF748" s="5"/>
      <c r="AG748" s="5"/>
      <c r="AH748" s="5"/>
      <c r="AI748" s="5"/>
      <c r="AJ748" s="5"/>
    </row>
    <row r="749" spans="1:36">
      <c r="A749" s="5" t="s">
        <v>8378</v>
      </c>
      <c r="B749" s="5" t="s">
        <v>7412</v>
      </c>
      <c r="C749" s="5">
        <v>672</v>
      </c>
      <c r="D749" s="5">
        <v>388</v>
      </c>
      <c r="E749" s="5">
        <v>29</v>
      </c>
      <c r="F749" s="5">
        <v>4</v>
      </c>
      <c r="G749" s="5">
        <v>0</v>
      </c>
      <c r="H749" s="5">
        <v>0</v>
      </c>
      <c r="I749" s="5">
        <v>1169140</v>
      </c>
      <c r="J749" s="5">
        <v>998152</v>
      </c>
      <c r="K749" s="5">
        <v>206603</v>
      </c>
      <c r="L749" s="5">
        <v>46627</v>
      </c>
      <c r="M749" s="5">
        <v>0</v>
      </c>
      <c r="N749" s="5">
        <v>0</v>
      </c>
      <c r="O749" s="5">
        <v>565</v>
      </c>
      <c r="P749" s="5">
        <v>12446</v>
      </c>
      <c r="Q749" s="5">
        <v>1126695</v>
      </c>
      <c r="R749" s="5">
        <v>1139633</v>
      </c>
      <c r="S749" s="5">
        <v>52.65</v>
      </c>
      <c r="T749" s="5">
        <v>52.79</v>
      </c>
      <c r="U749" s="5">
        <v>2706</v>
      </c>
      <c r="V749" s="5">
        <v>2677</v>
      </c>
      <c r="W749" s="5">
        <v>1554</v>
      </c>
      <c r="X749" s="5">
        <v>1530</v>
      </c>
      <c r="Y749" s="5">
        <v>129</v>
      </c>
      <c r="Z749" s="5">
        <v>131</v>
      </c>
      <c r="AA749" s="5">
        <v>266</v>
      </c>
      <c r="AB749" s="5">
        <v>272</v>
      </c>
      <c r="AC749" s="5">
        <v>0</v>
      </c>
      <c r="AD749" s="5" t="s">
        <v>172</v>
      </c>
      <c r="AE749" s="5"/>
      <c r="AF749" s="5"/>
      <c r="AG749" s="5"/>
      <c r="AH749" s="5"/>
      <c r="AI749" s="5"/>
      <c r="AJ749" s="5"/>
    </row>
    <row r="750" spans="1:36">
      <c r="A750" s="5" t="s">
        <v>8379</v>
      </c>
      <c r="B750" s="5" t="s">
        <v>7413</v>
      </c>
      <c r="C750" s="5">
        <v>1404</v>
      </c>
      <c r="D750" s="5">
        <v>285</v>
      </c>
      <c r="E750" s="5">
        <v>0</v>
      </c>
      <c r="F750" s="5">
        <v>0</v>
      </c>
      <c r="G750" s="5">
        <v>0</v>
      </c>
      <c r="H750" s="5">
        <v>0</v>
      </c>
      <c r="I750" s="5">
        <v>1021661</v>
      </c>
      <c r="J750" s="5">
        <v>402459</v>
      </c>
      <c r="K750" s="5">
        <v>0</v>
      </c>
      <c r="L750" s="5">
        <v>0</v>
      </c>
      <c r="M750" s="5">
        <v>0</v>
      </c>
      <c r="N750" s="5">
        <v>0</v>
      </c>
      <c r="O750" s="5">
        <v>877</v>
      </c>
      <c r="P750" s="5">
        <v>3916</v>
      </c>
      <c r="Q750" s="5">
        <v>813122</v>
      </c>
      <c r="R750" s="5">
        <v>1139633</v>
      </c>
      <c r="S750" s="5">
        <v>52.46</v>
      </c>
      <c r="T750" s="5">
        <v>52.79</v>
      </c>
      <c r="U750" s="5">
        <v>994</v>
      </c>
      <c r="V750" s="5">
        <v>761</v>
      </c>
      <c r="W750" s="5">
        <v>712</v>
      </c>
      <c r="X750" s="5" t="s">
        <v>172</v>
      </c>
      <c r="Y750" s="5">
        <v>290</v>
      </c>
      <c r="Z750" s="5">
        <v>478</v>
      </c>
      <c r="AA750" s="5">
        <v>532</v>
      </c>
      <c r="AB750" s="5" t="s">
        <v>172</v>
      </c>
      <c r="AC750" s="5">
        <v>0</v>
      </c>
      <c r="AD750" s="5" t="s">
        <v>172</v>
      </c>
      <c r="AE750" s="5"/>
      <c r="AF750" s="5"/>
      <c r="AG750" s="5"/>
      <c r="AH750" s="5"/>
      <c r="AI750" s="5"/>
      <c r="AJ750" s="5"/>
    </row>
    <row r="751" spans="1:36">
      <c r="A751" s="5" t="s">
        <v>8380</v>
      </c>
      <c r="B751" s="5" t="s">
        <v>7414</v>
      </c>
      <c r="C751" s="5">
        <v>1076</v>
      </c>
      <c r="D751" s="5">
        <v>424</v>
      </c>
      <c r="E751" s="5">
        <v>4</v>
      </c>
      <c r="F751" s="5">
        <v>0</v>
      </c>
      <c r="G751" s="5">
        <v>0</v>
      </c>
      <c r="H751" s="5">
        <v>0</v>
      </c>
      <c r="I751" s="5">
        <v>1138255</v>
      </c>
      <c r="J751" s="5">
        <v>755441</v>
      </c>
      <c r="K751" s="5">
        <v>22048</v>
      </c>
      <c r="L751" s="5">
        <v>0</v>
      </c>
      <c r="M751" s="5">
        <v>0</v>
      </c>
      <c r="N751" s="5">
        <v>0</v>
      </c>
      <c r="O751" s="5">
        <v>801</v>
      </c>
      <c r="P751" s="5">
        <v>6311</v>
      </c>
      <c r="Q751" s="5">
        <v>1030399</v>
      </c>
      <c r="R751" s="5">
        <v>1139633</v>
      </c>
      <c r="S751" s="5">
        <v>52.57</v>
      </c>
      <c r="T751" s="5">
        <v>52.79</v>
      </c>
      <c r="U751" s="5">
        <v>1473</v>
      </c>
      <c r="V751" s="5">
        <v>1359</v>
      </c>
      <c r="W751" s="5">
        <v>961</v>
      </c>
      <c r="X751" s="5">
        <v>832</v>
      </c>
      <c r="Y751" s="5">
        <v>227</v>
      </c>
      <c r="Z751" s="5">
        <v>266</v>
      </c>
      <c r="AA751" s="5">
        <v>442</v>
      </c>
      <c r="AB751" s="5">
        <v>534</v>
      </c>
      <c r="AC751" s="5">
        <v>0</v>
      </c>
      <c r="AD751" s="5" t="s">
        <v>172</v>
      </c>
      <c r="AE751" s="5"/>
      <c r="AF751" s="5"/>
      <c r="AG751" s="5"/>
      <c r="AH751" s="5"/>
      <c r="AI751" s="5"/>
      <c r="AJ751" s="5"/>
    </row>
    <row r="752" spans="1:36">
      <c r="A752" s="5" t="s">
        <v>8381</v>
      </c>
      <c r="B752" s="5" t="s">
        <v>7415</v>
      </c>
      <c r="C752" s="5">
        <v>19</v>
      </c>
      <c r="D752" s="5">
        <v>9</v>
      </c>
      <c r="E752" s="5">
        <v>8</v>
      </c>
      <c r="F752" s="5">
        <v>8</v>
      </c>
      <c r="G752" s="5">
        <v>7</v>
      </c>
      <c r="H752" s="5">
        <v>6</v>
      </c>
      <c r="I752" s="5">
        <v>1134665</v>
      </c>
      <c r="J752" s="5">
        <v>1127954</v>
      </c>
      <c r="K752" s="5">
        <v>1126932</v>
      </c>
      <c r="L752" s="5">
        <v>1126932</v>
      </c>
      <c r="M752" s="5">
        <v>1110160</v>
      </c>
      <c r="N752" s="5">
        <v>1079001</v>
      </c>
      <c r="O752" s="5">
        <v>16</v>
      </c>
      <c r="P752" s="5">
        <v>349927</v>
      </c>
      <c r="Q752" s="5">
        <v>1133546</v>
      </c>
      <c r="R752" s="5">
        <v>1139633</v>
      </c>
      <c r="S752" s="5">
        <v>52.75</v>
      </c>
      <c r="T752" s="5">
        <v>52.79</v>
      </c>
      <c r="U752" s="5">
        <v>175159</v>
      </c>
      <c r="V752" s="5">
        <v>175159</v>
      </c>
      <c r="W752" s="5">
        <v>149964</v>
      </c>
      <c r="X752" s="5">
        <v>126640</v>
      </c>
      <c r="Y752" s="5">
        <v>3</v>
      </c>
      <c r="Z752" s="5">
        <v>3</v>
      </c>
      <c r="AA752" s="5">
        <v>4</v>
      </c>
      <c r="AB752" s="5">
        <v>5</v>
      </c>
      <c r="AC752" s="5">
        <v>0</v>
      </c>
      <c r="AD752" s="5" t="s">
        <v>172</v>
      </c>
      <c r="AE752" s="5"/>
      <c r="AF752" s="5"/>
      <c r="AG752" s="5"/>
      <c r="AH752" s="5"/>
      <c r="AI752" s="5"/>
      <c r="AJ752" s="5"/>
    </row>
    <row r="753" spans="1:36">
      <c r="A753" s="5" t="s">
        <v>8386</v>
      </c>
      <c r="B753" s="5" t="s">
        <v>7420</v>
      </c>
      <c r="C753" s="5">
        <v>25</v>
      </c>
      <c r="D753" s="5">
        <v>18</v>
      </c>
      <c r="E753" s="5">
        <v>16</v>
      </c>
      <c r="F753" s="5">
        <v>15</v>
      </c>
      <c r="G753" s="5">
        <v>13</v>
      </c>
      <c r="H753" s="5">
        <v>9</v>
      </c>
      <c r="I753" s="5">
        <v>1129786</v>
      </c>
      <c r="J753" s="5">
        <v>1124474</v>
      </c>
      <c r="K753" s="5">
        <v>1121057</v>
      </c>
      <c r="L753" s="5">
        <v>1115841</v>
      </c>
      <c r="M753" s="5">
        <v>1086903</v>
      </c>
      <c r="N753" s="5">
        <v>933386</v>
      </c>
      <c r="O753" s="5">
        <v>24</v>
      </c>
      <c r="P753" s="5">
        <v>167624</v>
      </c>
      <c r="Q753" s="5">
        <v>1129443</v>
      </c>
      <c r="R753" s="5">
        <v>1139633</v>
      </c>
      <c r="S753" s="5">
        <v>52.75</v>
      </c>
      <c r="T753" s="5">
        <v>52.79</v>
      </c>
      <c r="U753" s="5">
        <v>87924</v>
      </c>
      <c r="V753" s="5">
        <v>87924</v>
      </c>
      <c r="W753" s="5">
        <v>77106</v>
      </c>
      <c r="X753" s="5">
        <v>77106</v>
      </c>
      <c r="Y753" s="5">
        <v>5</v>
      </c>
      <c r="Z753" s="5">
        <v>5</v>
      </c>
      <c r="AA753" s="5">
        <v>8</v>
      </c>
      <c r="AB753" s="5">
        <v>8</v>
      </c>
      <c r="AC753" s="5">
        <v>0</v>
      </c>
      <c r="AD753" s="5" t="s">
        <v>172</v>
      </c>
      <c r="AE753" s="5"/>
      <c r="AF753" s="5"/>
      <c r="AG753" s="5"/>
      <c r="AH753" s="5"/>
      <c r="AI753" s="5"/>
      <c r="AJ753" s="5"/>
    </row>
    <row r="754" spans="1:36">
      <c r="A754" s="5" t="s">
        <v>8383</v>
      </c>
      <c r="B754" s="5" t="s">
        <v>7417</v>
      </c>
      <c r="C754" s="5">
        <v>23</v>
      </c>
      <c r="D754" s="5">
        <v>11</v>
      </c>
      <c r="E754" s="5">
        <v>8</v>
      </c>
      <c r="F754" s="5">
        <v>7</v>
      </c>
      <c r="G754" s="5">
        <v>6</v>
      </c>
      <c r="H754" s="5">
        <v>4</v>
      </c>
      <c r="I754" s="5">
        <v>1130469</v>
      </c>
      <c r="J754" s="5">
        <v>1123098</v>
      </c>
      <c r="K754" s="5">
        <v>1113116</v>
      </c>
      <c r="L754" s="5">
        <v>1107900</v>
      </c>
      <c r="M754" s="5">
        <v>1091129</v>
      </c>
      <c r="N754" s="5">
        <v>1007331</v>
      </c>
      <c r="O754" s="5">
        <v>18</v>
      </c>
      <c r="P754" s="5">
        <v>598905</v>
      </c>
      <c r="Q754" s="5">
        <v>1128680</v>
      </c>
      <c r="R754" s="5">
        <v>1139633</v>
      </c>
      <c r="S754" s="5">
        <v>52.75</v>
      </c>
      <c r="T754" s="5">
        <v>52.79</v>
      </c>
      <c r="U754" s="5">
        <v>598905</v>
      </c>
      <c r="V754" s="5">
        <v>598905</v>
      </c>
      <c r="W754" s="5">
        <v>126629</v>
      </c>
      <c r="X754" s="5">
        <v>126629</v>
      </c>
      <c r="Y754" s="5">
        <v>1</v>
      </c>
      <c r="Z754" s="5">
        <v>1</v>
      </c>
      <c r="AA754" s="5">
        <v>3</v>
      </c>
      <c r="AB754" s="5">
        <v>3</v>
      </c>
      <c r="AC754" s="5">
        <v>0</v>
      </c>
      <c r="AD754" s="5" t="s">
        <v>172</v>
      </c>
      <c r="AE754" s="5"/>
      <c r="AF754" s="5"/>
      <c r="AG754" s="5"/>
      <c r="AH754" s="5"/>
      <c r="AI754" s="5"/>
      <c r="AJ754" s="5"/>
    </row>
    <row r="755" spans="1:36">
      <c r="A755" s="5" t="s">
        <v>8384</v>
      </c>
      <c r="B755" s="5" t="s">
        <v>7418</v>
      </c>
      <c r="C755" s="5">
        <v>133</v>
      </c>
      <c r="D755" s="5">
        <v>110</v>
      </c>
      <c r="E755" s="5">
        <v>56</v>
      </c>
      <c r="F755" s="5">
        <v>38</v>
      </c>
      <c r="G755" s="5">
        <v>11</v>
      </c>
      <c r="H755" s="5">
        <v>2</v>
      </c>
      <c r="I755" s="5">
        <v>1141866</v>
      </c>
      <c r="J755" s="5">
        <v>1126517</v>
      </c>
      <c r="K755" s="5">
        <v>972541</v>
      </c>
      <c r="L755" s="5">
        <v>838708</v>
      </c>
      <c r="M755" s="5">
        <v>419851</v>
      </c>
      <c r="N755" s="5">
        <v>102882</v>
      </c>
      <c r="O755" s="5">
        <v>126</v>
      </c>
      <c r="P755" s="5">
        <v>52413</v>
      </c>
      <c r="Q755" s="5">
        <v>1139179</v>
      </c>
      <c r="R755" s="5">
        <v>1139633</v>
      </c>
      <c r="S755" s="5">
        <v>52.75</v>
      </c>
      <c r="T755" s="5">
        <v>52.79</v>
      </c>
      <c r="U755" s="5">
        <v>19958</v>
      </c>
      <c r="V755" s="5">
        <v>19958</v>
      </c>
      <c r="W755" s="5">
        <v>9912</v>
      </c>
      <c r="X755" s="5">
        <v>9912</v>
      </c>
      <c r="Y755" s="5">
        <v>18</v>
      </c>
      <c r="Z755" s="5">
        <v>18</v>
      </c>
      <c r="AA755" s="5">
        <v>40</v>
      </c>
      <c r="AB755" s="5">
        <v>40</v>
      </c>
      <c r="AC755" s="5">
        <v>0</v>
      </c>
      <c r="AD755" s="5" t="s">
        <v>172</v>
      </c>
      <c r="AE755" s="5"/>
      <c r="AF755" s="5"/>
      <c r="AG755" s="5"/>
      <c r="AH755" s="5"/>
      <c r="AI755" s="5"/>
      <c r="AJ755" s="5"/>
    </row>
    <row r="756" spans="1:36">
      <c r="A756" s="5" t="s">
        <v>8385</v>
      </c>
      <c r="B756" s="5" t="s">
        <v>7419</v>
      </c>
      <c r="C756" s="5">
        <v>1472</v>
      </c>
      <c r="D756" s="5">
        <v>260</v>
      </c>
      <c r="E756" s="5">
        <v>0</v>
      </c>
      <c r="F756" s="5">
        <v>0</v>
      </c>
      <c r="G756" s="5">
        <v>0</v>
      </c>
      <c r="H756" s="5">
        <v>0</v>
      </c>
      <c r="I756" s="5">
        <v>1042460</v>
      </c>
      <c r="J756" s="5">
        <v>377863</v>
      </c>
      <c r="K756" s="5">
        <v>0</v>
      </c>
      <c r="L756" s="5">
        <v>0</v>
      </c>
      <c r="M756" s="5">
        <v>0</v>
      </c>
      <c r="N756" s="5">
        <v>0</v>
      </c>
      <c r="O756" s="5">
        <v>885</v>
      </c>
      <c r="P756" s="5">
        <v>3414</v>
      </c>
      <c r="Q756" s="5">
        <v>813273</v>
      </c>
      <c r="R756" s="5">
        <v>1139633</v>
      </c>
      <c r="S756" s="5">
        <v>52.62</v>
      </c>
      <c r="T756" s="5">
        <v>52.79</v>
      </c>
      <c r="U756" s="5">
        <v>963</v>
      </c>
      <c r="V756" s="5">
        <v>741</v>
      </c>
      <c r="W756" s="5">
        <v>699</v>
      </c>
      <c r="X756" s="5" t="s">
        <v>172</v>
      </c>
      <c r="Y756" s="5">
        <v>290</v>
      </c>
      <c r="Z756" s="5">
        <v>486</v>
      </c>
      <c r="AA756" s="5">
        <v>541</v>
      </c>
      <c r="AB756" s="5" t="s">
        <v>172</v>
      </c>
      <c r="AC756" s="5">
        <v>0</v>
      </c>
      <c r="AD756" s="5" t="s">
        <v>172</v>
      </c>
      <c r="AE756" s="5"/>
      <c r="AF756" s="5"/>
      <c r="AG756" s="5"/>
      <c r="AH756" s="5"/>
      <c r="AI756" s="5"/>
      <c r="AJ756" s="5"/>
    </row>
    <row r="757" spans="1:36">
      <c r="A757" s="5" t="s">
        <v>8387</v>
      </c>
      <c r="B757" s="5" t="s">
        <v>7421</v>
      </c>
      <c r="C757" s="5">
        <v>1130</v>
      </c>
      <c r="D757" s="5">
        <v>287</v>
      </c>
      <c r="E757" s="5">
        <v>2</v>
      </c>
      <c r="F757" s="5">
        <v>0</v>
      </c>
      <c r="G757" s="5">
        <v>0</v>
      </c>
      <c r="H757" s="5">
        <v>0</v>
      </c>
      <c r="I757" s="5">
        <v>904980</v>
      </c>
      <c r="J757" s="5">
        <v>460470</v>
      </c>
      <c r="K757" s="5">
        <v>12241</v>
      </c>
      <c r="L757" s="5">
        <v>0</v>
      </c>
      <c r="M757" s="5">
        <v>0</v>
      </c>
      <c r="N757" s="5">
        <v>0</v>
      </c>
      <c r="O757" s="5">
        <v>681</v>
      </c>
      <c r="P757" s="5">
        <v>6616</v>
      </c>
      <c r="Q757" s="5">
        <v>730253</v>
      </c>
      <c r="R757" s="5">
        <v>1139633</v>
      </c>
      <c r="S757" s="5">
        <v>54.19</v>
      </c>
      <c r="T757" s="5">
        <v>52.79</v>
      </c>
      <c r="U757" s="5">
        <v>1179</v>
      </c>
      <c r="V757" s="5">
        <v>745</v>
      </c>
      <c r="W757" s="5">
        <v>781</v>
      </c>
      <c r="X757" s="5" t="s">
        <v>172</v>
      </c>
      <c r="Y757" s="5">
        <v>199</v>
      </c>
      <c r="Z757" s="5">
        <v>416</v>
      </c>
      <c r="AA757" s="5">
        <v>387</v>
      </c>
      <c r="AB757" s="5" t="s">
        <v>172</v>
      </c>
      <c r="AC757" s="5">
        <v>0</v>
      </c>
      <c r="AD757" s="5" t="s">
        <v>172</v>
      </c>
      <c r="AE757" s="5"/>
      <c r="AF757" s="5"/>
      <c r="AG757" s="5"/>
      <c r="AH757" s="5"/>
      <c r="AI757" s="5"/>
      <c r="AJ757" s="5"/>
    </row>
    <row r="758" spans="1:36">
      <c r="A758" s="5" t="s">
        <v>8388</v>
      </c>
      <c r="B758" s="5" t="s">
        <v>7422</v>
      </c>
      <c r="C758" s="5">
        <v>711</v>
      </c>
      <c r="D758" s="5">
        <v>347</v>
      </c>
      <c r="E758" s="5">
        <v>36</v>
      </c>
      <c r="F758" s="5">
        <v>4</v>
      </c>
      <c r="G758" s="5">
        <v>0</v>
      </c>
      <c r="H758" s="5">
        <v>0</v>
      </c>
      <c r="I758" s="5">
        <v>1155508</v>
      </c>
      <c r="J758" s="5">
        <v>938364</v>
      </c>
      <c r="K758" s="5">
        <v>256620</v>
      </c>
      <c r="L758" s="5">
        <v>47115</v>
      </c>
      <c r="M758" s="5">
        <v>0</v>
      </c>
      <c r="N758" s="5">
        <v>0</v>
      </c>
      <c r="O758" s="5">
        <v>565</v>
      </c>
      <c r="P758" s="5">
        <v>14528</v>
      </c>
      <c r="Q758" s="5">
        <v>1097357</v>
      </c>
      <c r="R758" s="5">
        <v>1139633</v>
      </c>
      <c r="S758" s="5">
        <v>52.82</v>
      </c>
      <c r="T758" s="5">
        <v>52.79</v>
      </c>
      <c r="U758" s="5">
        <v>2870</v>
      </c>
      <c r="V758" s="5">
        <v>2734</v>
      </c>
      <c r="W758" s="5">
        <v>1400</v>
      </c>
      <c r="X758" s="5">
        <v>1310</v>
      </c>
      <c r="Y758" s="5">
        <v>115</v>
      </c>
      <c r="Z758" s="5">
        <v>122</v>
      </c>
      <c r="AA758" s="5">
        <v>251</v>
      </c>
      <c r="AB758" s="5">
        <v>274</v>
      </c>
      <c r="AC758" s="5">
        <v>0</v>
      </c>
      <c r="AD758" s="5" t="s">
        <v>172</v>
      </c>
      <c r="AE758" s="5"/>
      <c r="AF758" s="5"/>
      <c r="AG758" s="5"/>
      <c r="AH758" s="5"/>
      <c r="AI758" s="5"/>
      <c r="AJ758" s="5"/>
    </row>
    <row r="759" spans="1:36">
      <c r="A759" s="5" t="s">
        <v>8389</v>
      </c>
      <c r="B759" s="5" t="s">
        <v>7423</v>
      </c>
      <c r="C759" s="5">
        <v>1041</v>
      </c>
      <c r="D759" s="5">
        <v>98</v>
      </c>
      <c r="E759" s="5">
        <v>0</v>
      </c>
      <c r="F759" s="5">
        <v>0</v>
      </c>
      <c r="G759" s="5">
        <v>0</v>
      </c>
      <c r="H759" s="5">
        <v>0</v>
      </c>
      <c r="I759" s="5">
        <v>601565</v>
      </c>
      <c r="J759" s="5">
        <v>142650</v>
      </c>
      <c r="K759" s="5">
        <v>0</v>
      </c>
      <c r="L759" s="5">
        <v>0</v>
      </c>
      <c r="M759" s="5">
        <v>0</v>
      </c>
      <c r="N759" s="5">
        <v>0</v>
      </c>
      <c r="O759" s="5">
        <v>451</v>
      </c>
      <c r="P759" s="5">
        <v>2884</v>
      </c>
      <c r="Q759" s="5">
        <v>375435</v>
      </c>
      <c r="R759" s="5">
        <v>1139633</v>
      </c>
      <c r="S759" s="5">
        <v>54.83</v>
      </c>
      <c r="T759" s="5">
        <v>52.79</v>
      </c>
      <c r="U759" s="5">
        <v>807</v>
      </c>
      <c r="V759" s="5" t="s">
        <v>172</v>
      </c>
      <c r="W759" s="5">
        <v>620</v>
      </c>
      <c r="X759" s="5" t="s">
        <v>172</v>
      </c>
      <c r="Y759" s="5">
        <v>149</v>
      </c>
      <c r="Z759" s="5" t="s">
        <v>172</v>
      </c>
      <c r="AA759" s="5">
        <v>282</v>
      </c>
      <c r="AB759" s="5" t="s">
        <v>172</v>
      </c>
      <c r="AC759" s="5">
        <v>0</v>
      </c>
      <c r="AD759" s="5" t="s">
        <v>172</v>
      </c>
      <c r="AE759" s="5"/>
      <c r="AF759" s="5"/>
      <c r="AG759" s="5"/>
      <c r="AH759" s="5"/>
      <c r="AI759" s="5"/>
      <c r="AJ759" s="5"/>
    </row>
    <row r="760" spans="1:36">
      <c r="A760" s="5" t="s">
        <v>8390</v>
      </c>
      <c r="B760" s="5" t="s">
        <v>7424</v>
      </c>
      <c r="C760" s="5">
        <v>1045</v>
      </c>
      <c r="D760" s="5">
        <v>369</v>
      </c>
      <c r="E760" s="5">
        <v>7</v>
      </c>
      <c r="F760" s="5">
        <v>1</v>
      </c>
      <c r="G760" s="5">
        <v>0</v>
      </c>
      <c r="H760" s="5">
        <v>0</v>
      </c>
      <c r="I760" s="5">
        <v>1135566</v>
      </c>
      <c r="J760" s="5">
        <v>743312</v>
      </c>
      <c r="K760" s="5">
        <v>44586</v>
      </c>
      <c r="L760" s="5">
        <v>10991</v>
      </c>
      <c r="M760" s="5">
        <v>0</v>
      </c>
      <c r="N760" s="5">
        <v>0</v>
      </c>
      <c r="O760" s="5">
        <v>746</v>
      </c>
      <c r="P760" s="5">
        <v>10991</v>
      </c>
      <c r="Q760" s="5">
        <v>1019530</v>
      </c>
      <c r="R760" s="5">
        <v>1139633</v>
      </c>
      <c r="S760" s="5">
        <v>52.97</v>
      </c>
      <c r="T760" s="5">
        <v>52.79</v>
      </c>
      <c r="U760" s="5">
        <v>1616</v>
      </c>
      <c r="V760" s="5">
        <v>1481</v>
      </c>
      <c r="W760" s="5">
        <v>968</v>
      </c>
      <c r="X760" s="5">
        <v>798</v>
      </c>
      <c r="Y760" s="5">
        <v>187</v>
      </c>
      <c r="Z760" s="5">
        <v>226</v>
      </c>
      <c r="AA760" s="5">
        <v>391</v>
      </c>
      <c r="AB760" s="5">
        <v>494</v>
      </c>
      <c r="AC760" s="5">
        <v>0</v>
      </c>
      <c r="AD760" s="5" t="s">
        <v>172</v>
      </c>
      <c r="AE760" s="5"/>
      <c r="AF760" s="5"/>
      <c r="AG760" s="5"/>
      <c r="AH760" s="5"/>
      <c r="AI760" s="5"/>
      <c r="AJ760" s="5"/>
    </row>
    <row r="761" spans="1:36">
      <c r="A761" s="5" t="s">
        <v>8391</v>
      </c>
      <c r="B761" s="5" t="s">
        <v>7425</v>
      </c>
      <c r="C761" s="5">
        <v>999</v>
      </c>
      <c r="D761" s="5">
        <v>53</v>
      </c>
      <c r="E761" s="5">
        <v>0</v>
      </c>
      <c r="F761" s="5">
        <v>0</v>
      </c>
      <c r="G761" s="5">
        <v>0</v>
      </c>
      <c r="H761" s="5">
        <v>0</v>
      </c>
      <c r="I761" s="5">
        <v>514189</v>
      </c>
      <c r="J761" s="5">
        <v>68499</v>
      </c>
      <c r="K761" s="5">
        <v>0</v>
      </c>
      <c r="L761" s="5">
        <v>0</v>
      </c>
      <c r="M761" s="5">
        <v>0</v>
      </c>
      <c r="N761" s="5">
        <v>0</v>
      </c>
      <c r="O761" s="5">
        <v>352</v>
      </c>
      <c r="P761" s="5">
        <v>1949</v>
      </c>
      <c r="Q761" s="5">
        <v>266505</v>
      </c>
      <c r="R761" s="5">
        <v>1139633</v>
      </c>
      <c r="S761" s="5">
        <v>54.48</v>
      </c>
      <c r="T761" s="5">
        <v>52.79</v>
      </c>
      <c r="U761" s="5">
        <v>758</v>
      </c>
      <c r="V761" s="5" t="s">
        <v>172</v>
      </c>
      <c r="W761" s="5">
        <v>591</v>
      </c>
      <c r="X761" s="5" t="s">
        <v>172</v>
      </c>
      <c r="Y761" s="5">
        <v>130</v>
      </c>
      <c r="Z761" s="5" t="s">
        <v>172</v>
      </c>
      <c r="AA761" s="5">
        <v>229</v>
      </c>
      <c r="AB761" s="5" t="s">
        <v>172</v>
      </c>
      <c r="AC761" s="5">
        <v>0</v>
      </c>
      <c r="AD761" s="5" t="s">
        <v>172</v>
      </c>
      <c r="AE761" s="5"/>
      <c r="AF761" s="5"/>
      <c r="AG761" s="5"/>
      <c r="AH761" s="5"/>
      <c r="AI761" s="5"/>
      <c r="AJ761" s="5"/>
    </row>
    <row r="762" spans="1:36">
      <c r="A762" s="5" t="s">
        <v>8402</v>
      </c>
      <c r="B762" s="5" t="s">
        <v>7435</v>
      </c>
      <c r="C762" s="5">
        <v>1122</v>
      </c>
      <c r="D762" s="5">
        <v>374</v>
      </c>
      <c r="E762" s="5">
        <v>4</v>
      </c>
      <c r="F762" s="5">
        <v>0</v>
      </c>
      <c r="G762" s="5">
        <v>0</v>
      </c>
      <c r="H762" s="5">
        <v>0</v>
      </c>
      <c r="I762" s="5">
        <v>1120130</v>
      </c>
      <c r="J762" s="5">
        <v>684327</v>
      </c>
      <c r="K762" s="5">
        <v>27097</v>
      </c>
      <c r="L762" s="5">
        <v>0</v>
      </c>
      <c r="M762" s="5">
        <v>0</v>
      </c>
      <c r="N762" s="5">
        <v>0</v>
      </c>
      <c r="O762" s="5">
        <v>823</v>
      </c>
      <c r="P762" s="5">
        <v>9755</v>
      </c>
      <c r="Q762" s="5">
        <v>1002967</v>
      </c>
      <c r="R762" s="5">
        <v>1139633</v>
      </c>
      <c r="S762" s="5">
        <v>53</v>
      </c>
      <c r="T762" s="5">
        <v>52.79</v>
      </c>
      <c r="U762" s="5">
        <v>1360</v>
      </c>
      <c r="V762" s="5">
        <v>1218</v>
      </c>
      <c r="W762" s="5">
        <v>876</v>
      </c>
      <c r="X762" s="5">
        <v>714</v>
      </c>
      <c r="Y762" s="5">
        <v>217</v>
      </c>
      <c r="Z762" s="5">
        <v>271</v>
      </c>
      <c r="AA762" s="5">
        <v>447</v>
      </c>
      <c r="AB762" s="5">
        <v>577</v>
      </c>
      <c r="AC762" s="5">
        <v>0</v>
      </c>
      <c r="AD762" s="5" t="s">
        <v>172</v>
      </c>
      <c r="AE762" s="5"/>
      <c r="AF762" s="5"/>
      <c r="AG762" s="5"/>
      <c r="AH762" s="5"/>
      <c r="AI762" s="5"/>
      <c r="AJ762" s="5"/>
    </row>
    <row r="763" spans="1:36">
      <c r="A763" s="5" t="s">
        <v>8392</v>
      </c>
      <c r="B763" s="5" t="s">
        <v>7426</v>
      </c>
      <c r="C763" s="5">
        <v>594</v>
      </c>
      <c r="D763" s="5">
        <v>366</v>
      </c>
      <c r="E763" s="5">
        <v>45</v>
      </c>
      <c r="F763" s="5">
        <v>3</v>
      </c>
      <c r="G763" s="5">
        <v>0</v>
      </c>
      <c r="H763" s="5">
        <v>0</v>
      </c>
      <c r="I763" s="5">
        <v>1165821</v>
      </c>
      <c r="J763" s="5">
        <v>1024253</v>
      </c>
      <c r="K763" s="5">
        <v>312611</v>
      </c>
      <c r="L763" s="5">
        <v>40931</v>
      </c>
      <c r="M763" s="5">
        <v>0</v>
      </c>
      <c r="N763" s="5">
        <v>0</v>
      </c>
      <c r="O763" s="5">
        <v>510</v>
      </c>
      <c r="P763" s="5">
        <v>15759</v>
      </c>
      <c r="Q763" s="5">
        <v>1133036</v>
      </c>
      <c r="R763" s="5">
        <v>1139633</v>
      </c>
      <c r="S763" s="5">
        <v>52.68</v>
      </c>
      <c r="T763" s="5">
        <v>52.79</v>
      </c>
      <c r="U763" s="5">
        <v>3010</v>
      </c>
      <c r="V763" s="5">
        <v>2990</v>
      </c>
      <c r="W763" s="5">
        <v>1751</v>
      </c>
      <c r="X763" s="5">
        <v>1744</v>
      </c>
      <c r="Y763" s="5">
        <v>113</v>
      </c>
      <c r="Z763" s="5">
        <v>114</v>
      </c>
      <c r="AA763" s="5">
        <v>238</v>
      </c>
      <c r="AB763" s="5">
        <v>241</v>
      </c>
      <c r="AC763" s="5">
        <v>0</v>
      </c>
      <c r="AD763" s="5" t="s">
        <v>172</v>
      </c>
      <c r="AE763" s="5"/>
      <c r="AF763" s="5"/>
      <c r="AG763" s="5"/>
      <c r="AH763" s="5"/>
      <c r="AI763" s="5"/>
      <c r="AJ763" s="5"/>
    </row>
    <row r="764" spans="1:36">
      <c r="A764" s="5" t="s">
        <v>8393</v>
      </c>
      <c r="B764" s="5" t="s">
        <v>7427</v>
      </c>
      <c r="C764" s="5">
        <v>150</v>
      </c>
      <c r="D764" s="5">
        <v>128</v>
      </c>
      <c r="E764" s="5">
        <v>78</v>
      </c>
      <c r="F764" s="5">
        <v>38</v>
      </c>
      <c r="G764" s="5">
        <v>6</v>
      </c>
      <c r="H764" s="5">
        <v>1</v>
      </c>
      <c r="I764" s="5">
        <v>1140671</v>
      </c>
      <c r="J764" s="5">
        <v>1126250</v>
      </c>
      <c r="K764" s="5">
        <v>983463</v>
      </c>
      <c r="L764" s="5">
        <v>702998</v>
      </c>
      <c r="M764" s="5">
        <v>233580</v>
      </c>
      <c r="N764" s="5">
        <v>59478</v>
      </c>
      <c r="O764" s="5">
        <v>144</v>
      </c>
      <c r="P764" s="5">
        <v>59478</v>
      </c>
      <c r="Q764" s="5">
        <v>1138142</v>
      </c>
      <c r="R764" s="5">
        <v>1139633</v>
      </c>
      <c r="S764" s="5">
        <v>52.74</v>
      </c>
      <c r="T764" s="5">
        <v>52.79</v>
      </c>
      <c r="U764" s="5">
        <v>12576</v>
      </c>
      <c r="V764" s="5">
        <v>12513</v>
      </c>
      <c r="W764" s="5">
        <v>6925</v>
      </c>
      <c r="X764" s="5">
        <v>6925</v>
      </c>
      <c r="Y764" s="5">
        <v>26</v>
      </c>
      <c r="Z764" s="5">
        <v>27</v>
      </c>
      <c r="AA764" s="5">
        <v>57</v>
      </c>
      <c r="AB764" s="5">
        <v>57</v>
      </c>
      <c r="AC764" s="5">
        <v>0</v>
      </c>
      <c r="AD764" s="5" t="s">
        <v>172</v>
      </c>
      <c r="AE764" s="5"/>
      <c r="AF764" s="5"/>
      <c r="AG764" s="5"/>
      <c r="AH764" s="5"/>
      <c r="AI764" s="5"/>
      <c r="AJ764" s="5"/>
    </row>
    <row r="765" spans="1:36">
      <c r="A765" s="5" t="s">
        <v>8394</v>
      </c>
      <c r="B765" s="5" t="s">
        <v>8656</v>
      </c>
      <c r="C765" s="5">
        <v>476</v>
      </c>
      <c r="D765" s="5">
        <v>325</v>
      </c>
      <c r="E765" s="5">
        <v>47</v>
      </c>
      <c r="F765" s="5">
        <v>14</v>
      </c>
      <c r="G765" s="5">
        <v>0</v>
      </c>
      <c r="H765" s="5">
        <v>0</v>
      </c>
      <c r="I765" s="5">
        <v>1166067</v>
      </c>
      <c r="J765" s="5">
        <v>1072328</v>
      </c>
      <c r="K765" s="5">
        <v>417454</v>
      </c>
      <c r="L765" s="5">
        <v>194778</v>
      </c>
      <c r="M765" s="5">
        <v>0</v>
      </c>
      <c r="N765" s="5">
        <v>0</v>
      </c>
      <c r="O765" s="5">
        <v>422</v>
      </c>
      <c r="P765" s="5">
        <v>19822</v>
      </c>
      <c r="Q765" s="5">
        <v>1145082</v>
      </c>
      <c r="R765" s="5">
        <v>1139633</v>
      </c>
      <c r="S765" s="5">
        <v>52.71</v>
      </c>
      <c r="T765" s="5">
        <v>52.79</v>
      </c>
      <c r="U765" s="5">
        <v>3907</v>
      </c>
      <c r="V765" s="5">
        <v>3907</v>
      </c>
      <c r="W765" s="5">
        <v>2124</v>
      </c>
      <c r="X765" s="5">
        <v>2137</v>
      </c>
      <c r="Y765" s="5">
        <v>83</v>
      </c>
      <c r="Z765" s="5">
        <v>83</v>
      </c>
      <c r="AA765" s="5">
        <v>183</v>
      </c>
      <c r="AB765" s="5">
        <v>181</v>
      </c>
      <c r="AC765" s="5">
        <v>0</v>
      </c>
      <c r="AD765" s="5" t="s">
        <v>172</v>
      </c>
      <c r="AE765" s="5"/>
      <c r="AF765" s="5"/>
      <c r="AG765" s="5"/>
      <c r="AH765" s="5"/>
      <c r="AI765" s="5"/>
      <c r="AJ765" s="5"/>
    </row>
    <row r="766" spans="1:36">
      <c r="A766" s="5" t="s">
        <v>8395</v>
      </c>
      <c r="B766" s="5" t="s">
        <v>7428</v>
      </c>
      <c r="C766" s="5">
        <v>82</v>
      </c>
      <c r="D766" s="5">
        <v>69</v>
      </c>
      <c r="E766" s="5">
        <v>52</v>
      </c>
      <c r="F766" s="5">
        <v>37</v>
      </c>
      <c r="G766" s="5">
        <v>15</v>
      </c>
      <c r="H766" s="5">
        <v>4</v>
      </c>
      <c r="I766" s="5">
        <v>1134976</v>
      </c>
      <c r="J766" s="5">
        <v>1126512</v>
      </c>
      <c r="K766" s="5">
        <v>1079143</v>
      </c>
      <c r="L766" s="5">
        <v>970915</v>
      </c>
      <c r="M766" s="5">
        <v>600293</v>
      </c>
      <c r="N766" s="5">
        <v>241518</v>
      </c>
      <c r="O766" s="5">
        <v>78</v>
      </c>
      <c r="P766" s="5">
        <v>72638</v>
      </c>
      <c r="Q766" s="5">
        <v>1133547</v>
      </c>
      <c r="R766" s="5">
        <v>1139633</v>
      </c>
      <c r="S766" s="5">
        <v>52.75</v>
      </c>
      <c r="T766" s="5">
        <v>52.79</v>
      </c>
      <c r="U766" s="5">
        <v>26522</v>
      </c>
      <c r="V766" s="5">
        <v>26522</v>
      </c>
      <c r="W766" s="5">
        <v>15828</v>
      </c>
      <c r="X766" s="5">
        <v>15828</v>
      </c>
      <c r="Y766" s="5">
        <v>14</v>
      </c>
      <c r="Z766" s="5">
        <v>14</v>
      </c>
      <c r="AA766" s="5">
        <v>28</v>
      </c>
      <c r="AB766" s="5">
        <v>28</v>
      </c>
      <c r="AC766" s="5">
        <v>0</v>
      </c>
      <c r="AD766" s="5" t="s">
        <v>172</v>
      </c>
      <c r="AE766" s="5"/>
      <c r="AF766" s="5"/>
      <c r="AG766" s="5"/>
      <c r="AH766" s="5"/>
      <c r="AI766" s="5"/>
      <c r="AJ766" s="5"/>
    </row>
    <row r="767" spans="1:36">
      <c r="A767" s="5" t="s">
        <v>8396</v>
      </c>
      <c r="B767" s="5" t="s">
        <v>7429</v>
      </c>
      <c r="C767" s="5">
        <v>244</v>
      </c>
      <c r="D767" s="5">
        <v>195</v>
      </c>
      <c r="E767" s="5">
        <v>68</v>
      </c>
      <c r="F767" s="5">
        <v>35</v>
      </c>
      <c r="G767" s="5">
        <v>1</v>
      </c>
      <c r="H767" s="5">
        <v>0</v>
      </c>
      <c r="I767" s="5">
        <v>1152280</v>
      </c>
      <c r="J767" s="5">
        <v>1120809</v>
      </c>
      <c r="K767" s="5">
        <v>787516</v>
      </c>
      <c r="L767" s="5">
        <v>547680</v>
      </c>
      <c r="M767" s="5">
        <v>25666</v>
      </c>
      <c r="N767" s="5">
        <v>0</v>
      </c>
      <c r="O767" s="5">
        <v>228</v>
      </c>
      <c r="P767" s="5">
        <v>25666</v>
      </c>
      <c r="Q767" s="5">
        <v>1146113</v>
      </c>
      <c r="R767" s="5">
        <v>1139633</v>
      </c>
      <c r="S767" s="5">
        <v>52.75</v>
      </c>
      <c r="T767" s="5">
        <v>52.79</v>
      </c>
      <c r="U767" s="5">
        <v>9342</v>
      </c>
      <c r="V767" s="5">
        <v>9342</v>
      </c>
      <c r="W767" s="5">
        <v>4155</v>
      </c>
      <c r="X767" s="5">
        <v>4161</v>
      </c>
      <c r="Y767" s="5">
        <v>38</v>
      </c>
      <c r="Z767" s="5">
        <v>38</v>
      </c>
      <c r="AA767" s="5">
        <v>84</v>
      </c>
      <c r="AB767" s="5">
        <v>83</v>
      </c>
      <c r="AC767" s="5">
        <v>0</v>
      </c>
      <c r="AD767" s="5" t="s">
        <v>172</v>
      </c>
      <c r="AE767" s="5"/>
      <c r="AF767" s="5"/>
      <c r="AG767" s="5"/>
      <c r="AH767" s="5"/>
      <c r="AI767" s="5"/>
      <c r="AJ767" s="5"/>
    </row>
    <row r="768" spans="1:36">
      <c r="A768" s="5" t="s">
        <v>8397</v>
      </c>
      <c r="B768" s="5" t="s">
        <v>7430</v>
      </c>
      <c r="C768" s="5">
        <v>1380</v>
      </c>
      <c r="D768" s="5">
        <v>299</v>
      </c>
      <c r="E768" s="5">
        <v>0</v>
      </c>
      <c r="F768" s="5">
        <v>0</v>
      </c>
      <c r="G768" s="5">
        <v>0</v>
      </c>
      <c r="H768" s="5">
        <v>0</v>
      </c>
      <c r="I768" s="5">
        <v>1071850</v>
      </c>
      <c r="J768" s="5">
        <v>463978</v>
      </c>
      <c r="K768" s="5">
        <v>0</v>
      </c>
      <c r="L768" s="5">
        <v>0</v>
      </c>
      <c r="M768" s="5">
        <v>0</v>
      </c>
      <c r="N768" s="5">
        <v>0</v>
      </c>
      <c r="O768" s="5">
        <v>865</v>
      </c>
      <c r="P768" s="5">
        <v>4443</v>
      </c>
      <c r="Q768" s="5">
        <v>869142</v>
      </c>
      <c r="R768" s="5">
        <v>1139633</v>
      </c>
      <c r="S768" s="5">
        <v>52.45</v>
      </c>
      <c r="T768" s="5">
        <v>52.79</v>
      </c>
      <c r="U768" s="5">
        <v>1048</v>
      </c>
      <c r="V768" s="5">
        <v>861</v>
      </c>
      <c r="W768" s="5">
        <v>756</v>
      </c>
      <c r="X768" s="5">
        <v>513</v>
      </c>
      <c r="Y768" s="5">
        <v>271</v>
      </c>
      <c r="Z768" s="5">
        <v>413</v>
      </c>
      <c r="AA768" s="5">
        <v>515</v>
      </c>
      <c r="AB768" s="5">
        <v>837</v>
      </c>
      <c r="AC768" s="5">
        <v>0</v>
      </c>
      <c r="AD768" s="5" t="s">
        <v>172</v>
      </c>
      <c r="AE768" s="5"/>
      <c r="AF768" s="5"/>
      <c r="AG768" s="5"/>
      <c r="AH768" s="5"/>
      <c r="AI768" s="5"/>
      <c r="AJ768" s="5"/>
    </row>
    <row r="769" spans="1:36">
      <c r="A769" s="5" t="s">
        <v>8398</v>
      </c>
      <c r="B769" s="5" t="s">
        <v>7431</v>
      </c>
      <c r="C769" s="5">
        <v>42</v>
      </c>
      <c r="D769" s="5">
        <v>31</v>
      </c>
      <c r="E769" s="5">
        <v>22</v>
      </c>
      <c r="F769" s="5">
        <v>19</v>
      </c>
      <c r="G769" s="5">
        <v>12</v>
      </c>
      <c r="H769" s="5">
        <v>7</v>
      </c>
      <c r="I769" s="5">
        <v>1137095</v>
      </c>
      <c r="J769" s="5">
        <v>1129528</v>
      </c>
      <c r="K769" s="5">
        <v>1104962</v>
      </c>
      <c r="L769" s="5">
        <v>1087220</v>
      </c>
      <c r="M769" s="5">
        <v>971281</v>
      </c>
      <c r="N769" s="5">
        <v>778323</v>
      </c>
      <c r="O769" s="5">
        <v>39</v>
      </c>
      <c r="P769" s="5">
        <v>145770</v>
      </c>
      <c r="Q769" s="5">
        <v>1135974</v>
      </c>
      <c r="R769" s="5">
        <v>1139633</v>
      </c>
      <c r="S769" s="5">
        <v>52.76</v>
      </c>
      <c r="T769" s="5">
        <v>52.79</v>
      </c>
      <c r="U769" s="5">
        <v>104774</v>
      </c>
      <c r="V769" s="5">
        <v>104774</v>
      </c>
      <c r="W769" s="5">
        <v>46676</v>
      </c>
      <c r="X769" s="5">
        <v>46676</v>
      </c>
      <c r="Y769" s="5">
        <v>5</v>
      </c>
      <c r="Z769" s="5">
        <v>5</v>
      </c>
      <c r="AA769" s="5">
        <v>9</v>
      </c>
      <c r="AB769" s="5">
        <v>9</v>
      </c>
      <c r="AC769" s="5">
        <v>0</v>
      </c>
      <c r="AD769" s="5" t="s">
        <v>172</v>
      </c>
      <c r="AE769" s="5"/>
      <c r="AF769" s="5"/>
      <c r="AG769" s="5"/>
      <c r="AH769" s="5"/>
      <c r="AI769" s="5"/>
      <c r="AJ769" s="5"/>
    </row>
    <row r="770" spans="1:36">
      <c r="A770" s="5" t="s">
        <v>8399</v>
      </c>
      <c r="B770" s="5" t="s">
        <v>7432</v>
      </c>
      <c r="C770" s="5">
        <v>492</v>
      </c>
      <c r="D770" s="5">
        <v>343</v>
      </c>
      <c r="E770" s="5">
        <v>51</v>
      </c>
      <c r="F770" s="5">
        <v>9</v>
      </c>
      <c r="G770" s="5">
        <v>0</v>
      </c>
      <c r="H770" s="5">
        <v>0</v>
      </c>
      <c r="I770" s="5">
        <v>1168218</v>
      </c>
      <c r="J770" s="5">
        <v>1081327</v>
      </c>
      <c r="K770" s="5">
        <v>402544</v>
      </c>
      <c r="L770" s="5">
        <v>112876</v>
      </c>
      <c r="M770" s="5">
        <v>0</v>
      </c>
      <c r="N770" s="5">
        <v>0</v>
      </c>
      <c r="O770" s="5">
        <v>432</v>
      </c>
      <c r="P770" s="5">
        <v>15700</v>
      </c>
      <c r="Q770" s="5">
        <v>1144584</v>
      </c>
      <c r="R770" s="5">
        <v>1139633</v>
      </c>
      <c r="S770" s="5">
        <v>52.69</v>
      </c>
      <c r="T770" s="5">
        <v>52.79</v>
      </c>
      <c r="U770" s="5">
        <v>3694</v>
      </c>
      <c r="V770" s="5">
        <v>3695</v>
      </c>
      <c r="W770" s="5">
        <v>2081</v>
      </c>
      <c r="X770" s="5">
        <v>2098</v>
      </c>
      <c r="Y770" s="5">
        <v>92</v>
      </c>
      <c r="Z770" s="5">
        <v>91</v>
      </c>
      <c r="AA770" s="5">
        <v>194</v>
      </c>
      <c r="AB770" s="5">
        <v>192</v>
      </c>
      <c r="AC770" s="5">
        <v>0</v>
      </c>
      <c r="AD770" s="5" t="s">
        <v>172</v>
      </c>
      <c r="AE770" s="5"/>
      <c r="AF770" s="5"/>
      <c r="AG770" s="5"/>
      <c r="AH770" s="5"/>
      <c r="AI770" s="5"/>
      <c r="AJ770" s="5"/>
    </row>
    <row r="771" spans="1:36">
      <c r="A771" s="5" t="s">
        <v>8400</v>
      </c>
      <c r="B771" s="5" t="s">
        <v>7433</v>
      </c>
      <c r="C771" s="5">
        <v>96</v>
      </c>
      <c r="D771" s="5">
        <v>84</v>
      </c>
      <c r="E771" s="5">
        <v>55</v>
      </c>
      <c r="F771" s="5">
        <v>40</v>
      </c>
      <c r="G771" s="5">
        <v>14</v>
      </c>
      <c r="H771" s="5">
        <v>2</v>
      </c>
      <c r="I771" s="5">
        <v>1137348</v>
      </c>
      <c r="J771" s="5">
        <v>1128121</v>
      </c>
      <c r="K771" s="5">
        <v>1047115</v>
      </c>
      <c r="L771" s="5">
        <v>933373</v>
      </c>
      <c r="M771" s="5">
        <v>530211</v>
      </c>
      <c r="N771" s="5">
        <v>125027</v>
      </c>
      <c r="O771" s="5">
        <v>95</v>
      </c>
      <c r="P771" s="5">
        <v>65100</v>
      </c>
      <c r="Q771" s="5">
        <v>1137005</v>
      </c>
      <c r="R771" s="5">
        <v>1139633</v>
      </c>
      <c r="S771" s="5">
        <v>52.76</v>
      </c>
      <c r="T771" s="5">
        <v>52.79</v>
      </c>
      <c r="U771" s="5">
        <v>23977</v>
      </c>
      <c r="V771" s="5">
        <v>23977</v>
      </c>
      <c r="W771" s="5">
        <v>13270</v>
      </c>
      <c r="X771" s="5">
        <v>12482</v>
      </c>
      <c r="Y771" s="5">
        <v>16</v>
      </c>
      <c r="Z771" s="5">
        <v>16</v>
      </c>
      <c r="AA771" s="5">
        <v>33</v>
      </c>
      <c r="AB771" s="5">
        <v>34</v>
      </c>
      <c r="AC771" s="5">
        <v>0</v>
      </c>
      <c r="AD771" s="5" t="s">
        <v>172</v>
      </c>
      <c r="AE771" s="5"/>
      <c r="AF771" s="5"/>
      <c r="AG771" s="5"/>
      <c r="AH771" s="5"/>
      <c r="AI771" s="5"/>
      <c r="AJ771" s="5"/>
    </row>
    <row r="772" spans="1:36">
      <c r="A772" s="5" t="s">
        <v>8401</v>
      </c>
      <c r="B772" s="5" t="s">
        <v>7434</v>
      </c>
      <c r="C772" s="5">
        <v>730</v>
      </c>
      <c r="D772" s="5">
        <v>399</v>
      </c>
      <c r="E772" s="5">
        <v>26</v>
      </c>
      <c r="F772" s="5">
        <v>2</v>
      </c>
      <c r="G772" s="5">
        <v>0</v>
      </c>
      <c r="H772" s="5">
        <v>0</v>
      </c>
      <c r="I772" s="5">
        <v>1163864</v>
      </c>
      <c r="J772" s="5">
        <v>961068</v>
      </c>
      <c r="K772" s="5">
        <v>182935</v>
      </c>
      <c r="L772" s="5">
        <v>23411</v>
      </c>
      <c r="M772" s="5">
        <v>0</v>
      </c>
      <c r="N772" s="5">
        <v>0</v>
      </c>
      <c r="O772" s="5">
        <v>618</v>
      </c>
      <c r="P772" s="5">
        <v>12219</v>
      </c>
      <c r="Q772" s="5">
        <v>1120311</v>
      </c>
      <c r="R772" s="5">
        <v>1139633</v>
      </c>
      <c r="S772" s="5">
        <v>52.64</v>
      </c>
      <c r="T772" s="5">
        <v>52.79</v>
      </c>
      <c r="U772" s="5">
        <v>2426</v>
      </c>
      <c r="V772" s="5">
        <v>2398</v>
      </c>
      <c r="W772" s="5">
        <v>1357</v>
      </c>
      <c r="X772" s="5">
        <v>1339</v>
      </c>
      <c r="Y772" s="5">
        <v>140</v>
      </c>
      <c r="Z772" s="5">
        <v>144</v>
      </c>
      <c r="AA772" s="5">
        <v>297</v>
      </c>
      <c r="AB772" s="5">
        <v>307</v>
      </c>
      <c r="AC772" s="5">
        <v>0</v>
      </c>
      <c r="AD772" s="5" t="s">
        <v>172</v>
      </c>
      <c r="AE772" s="5"/>
      <c r="AF772" s="5"/>
      <c r="AG772" s="5"/>
      <c r="AH772" s="5"/>
      <c r="AI772" s="5"/>
      <c r="AJ772" s="5"/>
    </row>
    <row r="773" spans="1:36">
      <c r="A773" s="5" t="s">
        <v>8413</v>
      </c>
      <c r="B773" s="5" t="s">
        <v>7445</v>
      </c>
      <c r="C773" s="5">
        <v>1141</v>
      </c>
      <c r="D773" s="5">
        <v>194</v>
      </c>
      <c r="E773" s="5">
        <v>7</v>
      </c>
      <c r="F773" s="5">
        <v>0</v>
      </c>
      <c r="G773" s="5">
        <v>0</v>
      </c>
      <c r="H773" s="5">
        <v>0</v>
      </c>
      <c r="I773" s="5">
        <v>870857</v>
      </c>
      <c r="J773" s="5">
        <v>384304</v>
      </c>
      <c r="K773" s="5">
        <v>40867</v>
      </c>
      <c r="L773" s="5">
        <v>0</v>
      </c>
      <c r="M773" s="5">
        <v>0</v>
      </c>
      <c r="N773" s="5">
        <v>0</v>
      </c>
      <c r="O773" s="5">
        <v>589</v>
      </c>
      <c r="P773" s="5">
        <v>6542</v>
      </c>
      <c r="Q773" s="5">
        <v>655251</v>
      </c>
      <c r="R773" s="5">
        <v>1139633</v>
      </c>
      <c r="S773" s="5">
        <v>53.91</v>
      </c>
      <c r="T773" s="5">
        <v>52.79</v>
      </c>
      <c r="U773" s="5">
        <v>1200</v>
      </c>
      <c r="V773" s="5">
        <v>618</v>
      </c>
      <c r="W773" s="5">
        <v>745</v>
      </c>
      <c r="X773" s="5" t="s">
        <v>172</v>
      </c>
      <c r="Y773" s="5">
        <v>143</v>
      </c>
      <c r="Z773" s="5">
        <v>435</v>
      </c>
      <c r="AA773" s="5">
        <v>319</v>
      </c>
      <c r="AB773" s="5" t="s">
        <v>172</v>
      </c>
      <c r="AC773" s="5">
        <v>0</v>
      </c>
      <c r="AD773" s="5" t="s">
        <v>172</v>
      </c>
      <c r="AE773" s="5"/>
      <c r="AF773" s="5"/>
      <c r="AG773" s="5"/>
      <c r="AH773" s="5"/>
      <c r="AI773" s="5"/>
      <c r="AJ773" s="5"/>
    </row>
    <row r="774" spans="1:36">
      <c r="A774" s="5" t="s">
        <v>8403</v>
      </c>
      <c r="B774" s="5" t="s">
        <v>7436</v>
      </c>
      <c r="C774" s="5">
        <v>93</v>
      </c>
      <c r="D774" s="5">
        <v>76</v>
      </c>
      <c r="E774" s="5">
        <v>58</v>
      </c>
      <c r="F774" s="5">
        <v>38</v>
      </c>
      <c r="G774" s="5">
        <v>13</v>
      </c>
      <c r="H774" s="5">
        <v>4</v>
      </c>
      <c r="I774" s="5">
        <v>1137320</v>
      </c>
      <c r="J774" s="5">
        <v>1125833</v>
      </c>
      <c r="K774" s="5">
        <v>1076309</v>
      </c>
      <c r="L774" s="5">
        <v>931280</v>
      </c>
      <c r="M774" s="5">
        <v>564484</v>
      </c>
      <c r="N774" s="5">
        <v>239941</v>
      </c>
      <c r="O774" s="5">
        <v>89</v>
      </c>
      <c r="P774" s="5">
        <v>76078</v>
      </c>
      <c r="Q774" s="5">
        <v>1135826</v>
      </c>
      <c r="R774" s="5">
        <v>1139633</v>
      </c>
      <c r="S774" s="5">
        <v>52.76</v>
      </c>
      <c r="T774" s="5">
        <v>52.79</v>
      </c>
      <c r="U774" s="5">
        <v>24489</v>
      </c>
      <c r="V774" s="5">
        <v>24489</v>
      </c>
      <c r="W774" s="5">
        <v>11506</v>
      </c>
      <c r="X774" s="5">
        <v>11506</v>
      </c>
      <c r="Y774" s="5">
        <v>14</v>
      </c>
      <c r="Z774" s="5">
        <v>14</v>
      </c>
      <c r="AA774" s="5">
        <v>31</v>
      </c>
      <c r="AB774" s="5">
        <v>31</v>
      </c>
      <c r="AC774" s="5">
        <v>0</v>
      </c>
      <c r="AD774" s="5" t="s">
        <v>172</v>
      </c>
      <c r="AE774" s="5"/>
      <c r="AF774" s="5"/>
      <c r="AG774" s="5"/>
      <c r="AH774" s="5"/>
      <c r="AI774" s="5"/>
      <c r="AJ774" s="5"/>
    </row>
    <row r="775" spans="1:36">
      <c r="A775" s="5" t="s">
        <v>8404</v>
      </c>
      <c r="B775" s="5" t="s">
        <v>7437</v>
      </c>
      <c r="C775" s="5">
        <v>786</v>
      </c>
      <c r="D775" s="5">
        <v>413</v>
      </c>
      <c r="E775" s="5">
        <v>19</v>
      </c>
      <c r="F775" s="5">
        <v>0</v>
      </c>
      <c r="G775" s="5">
        <v>0</v>
      </c>
      <c r="H775" s="5">
        <v>0</v>
      </c>
      <c r="I775" s="5">
        <v>1167098</v>
      </c>
      <c r="J775" s="5">
        <v>944423</v>
      </c>
      <c r="K775" s="5">
        <v>114939</v>
      </c>
      <c r="L775" s="5">
        <v>0</v>
      </c>
      <c r="M775" s="5">
        <v>0</v>
      </c>
      <c r="N775" s="5">
        <v>0</v>
      </c>
      <c r="O775" s="5">
        <v>643</v>
      </c>
      <c r="P775" s="5">
        <v>8728</v>
      </c>
      <c r="Q775" s="5">
        <v>1110771</v>
      </c>
      <c r="R775" s="5">
        <v>1139633</v>
      </c>
      <c r="S775" s="5">
        <v>52.66</v>
      </c>
      <c r="T775" s="5">
        <v>52.79</v>
      </c>
      <c r="U775" s="5">
        <v>2251</v>
      </c>
      <c r="V775" s="5">
        <v>2134</v>
      </c>
      <c r="W775" s="5">
        <v>1314</v>
      </c>
      <c r="X775" s="5">
        <v>1260</v>
      </c>
      <c r="Y775" s="5">
        <v>156</v>
      </c>
      <c r="Z775" s="5">
        <v>163</v>
      </c>
      <c r="AA775" s="5">
        <v>318</v>
      </c>
      <c r="AB775" s="5">
        <v>335</v>
      </c>
      <c r="AC775" s="5">
        <v>0</v>
      </c>
      <c r="AD775" s="5" t="s">
        <v>172</v>
      </c>
      <c r="AE775" s="5"/>
      <c r="AF775" s="5"/>
      <c r="AG775" s="5"/>
      <c r="AH775" s="5"/>
      <c r="AI775" s="5"/>
      <c r="AJ775" s="5"/>
    </row>
    <row r="776" spans="1:36">
      <c r="A776" s="5" t="s">
        <v>8405</v>
      </c>
      <c r="B776" s="5" t="s">
        <v>7438</v>
      </c>
      <c r="C776" s="5">
        <v>297</v>
      </c>
      <c r="D776" s="5">
        <v>226</v>
      </c>
      <c r="E776" s="5">
        <v>75</v>
      </c>
      <c r="F776" s="5">
        <v>26</v>
      </c>
      <c r="G776" s="5">
        <v>0</v>
      </c>
      <c r="H776" s="5">
        <v>0</v>
      </c>
      <c r="I776" s="5">
        <v>1155873</v>
      </c>
      <c r="J776" s="5">
        <v>1108364</v>
      </c>
      <c r="K776" s="5">
        <v>720651</v>
      </c>
      <c r="L776" s="5">
        <v>382381</v>
      </c>
      <c r="M776" s="5">
        <v>0</v>
      </c>
      <c r="N776" s="5">
        <v>0</v>
      </c>
      <c r="O776" s="5">
        <v>282</v>
      </c>
      <c r="P776" s="5">
        <v>23593</v>
      </c>
      <c r="Q776" s="5">
        <v>1149652</v>
      </c>
      <c r="R776" s="5">
        <v>1139633</v>
      </c>
      <c r="S776" s="5">
        <v>52.74</v>
      </c>
      <c r="T776" s="5">
        <v>52.79</v>
      </c>
      <c r="U776" s="5">
        <v>6326</v>
      </c>
      <c r="V776" s="5">
        <v>6328</v>
      </c>
      <c r="W776" s="5">
        <v>3541</v>
      </c>
      <c r="X776" s="5">
        <v>3644</v>
      </c>
      <c r="Y776" s="5">
        <v>50</v>
      </c>
      <c r="Z776" s="5">
        <v>49</v>
      </c>
      <c r="AA776" s="5">
        <v>109</v>
      </c>
      <c r="AB776" s="5">
        <v>107</v>
      </c>
      <c r="AC776" s="5">
        <v>0</v>
      </c>
      <c r="AD776" s="5" t="s">
        <v>172</v>
      </c>
      <c r="AE776" s="5"/>
      <c r="AF776" s="5"/>
      <c r="AG776" s="5"/>
      <c r="AH776" s="5"/>
      <c r="AI776" s="5"/>
      <c r="AJ776" s="5"/>
    </row>
    <row r="777" spans="1:36">
      <c r="A777" s="5" t="s">
        <v>8406</v>
      </c>
      <c r="B777" s="5" t="s">
        <v>7439</v>
      </c>
      <c r="C777" s="5">
        <v>266</v>
      </c>
      <c r="D777" s="5">
        <v>202</v>
      </c>
      <c r="E777" s="5">
        <v>83</v>
      </c>
      <c r="F777" s="5">
        <v>27</v>
      </c>
      <c r="G777" s="5">
        <v>0</v>
      </c>
      <c r="H777" s="5">
        <v>0</v>
      </c>
      <c r="I777" s="5">
        <v>1152990</v>
      </c>
      <c r="J777" s="5">
        <v>1112910</v>
      </c>
      <c r="K777" s="5">
        <v>795952</v>
      </c>
      <c r="L777" s="5">
        <v>414917</v>
      </c>
      <c r="M777" s="5">
        <v>0</v>
      </c>
      <c r="N777" s="5">
        <v>0</v>
      </c>
      <c r="O777" s="5">
        <v>247</v>
      </c>
      <c r="P777" s="5">
        <v>23873</v>
      </c>
      <c r="Q777" s="5">
        <v>1145577</v>
      </c>
      <c r="R777" s="5">
        <v>1139633</v>
      </c>
      <c r="S777" s="5">
        <v>52.73</v>
      </c>
      <c r="T777" s="5">
        <v>52.79</v>
      </c>
      <c r="U777" s="5">
        <v>7218</v>
      </c>
      <c r="V777" s="5">
        <v>7232</v>
      </c>
      <c r="W777" s="5">
        <v>4385</v>
      </c>
      <c r="X777" s="5">
        <v>4402</v>
      </c>
      <c r="Y777" s="5">
        <v>47</v>
      </c>
      <c r="Z777" s="5">
        <v>46</v>
      </c>
      <c r="AA777" s="5">
        <v>97</v>
      </c>
      <c r="AB777" s="5">
        <v>96</v>
      </c>
      <c r="AC777" s="5">
        <v>0</v>
      </c>
      <c r="AD777" s="5" t="s">
        <v>172</v>
      </c>
      <c r="AE777" s="5"/>
      <c r="AF777" s="5"/>
      <c r="AG777" s="5"/>
      <c r="AH777" s="5"/>
      <c r="AI777" s="5"/>
      <c r="AJ777" s="5"/>
    </row>
    <row r="778" spans="1:36">
      <c r="A778" s="5" t="s">
        <v>8407</v>
      </c>
      <c r="B778" s="5" t="s">
        <v>8657</v>
      </c>
      <c r="C778" s="5">
        <v>485</v>
      </c>
      <c r="D778" s="5">
        <v>329</v>
      </c>
      <c r="E778" s="5">
        <v>62</v>
      </c>
      <c r="F778" s="5">
        <v>6</v>
      </c>
      <c r="G778" s="5">
        <v>0</v>
      </c>
      <c r="H778" s="5">
        <v>0</v>
      </c>
      <c r="I778" s="5">
        <v>1165890</v>
      </c>
      <c r="J778" s="5">
        <v>1074852</v>
      </c>
      <c r="K778" s="5">
        <v>448914</v>
      </c>
      <c r="L778" s="5">
        <v>66293</v>
      </c>
      <c r="M778" s="5">
        <v>0</v>
      </c>
      <c r="N778" s="5">
        <v>0</v>
      </c>
      <c r="O778" s="5">
        <v>415</v>
      </c>
      <c r="P778" s="5">
        <v>13660</v>
      </c>
      <c r="Q778" s="5">
        <v>1137659</v>
      </c>
      <c r="R778" s="5">
        <v>1139633</v>
      </c>
      <c r="S778" s="5">
        <v>52.7</v>
      </c>
      <c r="T778" s="5">
        <v>52.79</v>
      </c>
      <c r="U778" s="5">
        <v>4006</v>
      </c>
      <c r="V778" s="5">
        <v>4006</v>
      </c>
      <c r="W778" s="5">
        <v>2215</v>
      </c>
      <c r="X778" s="5">
        <v>2209</v>
      </c>
      <c r="Y778" s="5">
        <v>90</v>
      </c>
      <c r="Z778" s="5">
        <v>90</v>
      </c>
      <c r="AA778" s="5">
        <v>185</v>
      </c>
      <c r="AB778" s="5">
        <v>186</v>
      </c>
      <c r="AC778" s="5">
        <v>0</v>
      </c>
      <c r="AD778" s="5" t="s">
        <v>172</v>
      </c>
      <c r="AE778" s="5"/>
      <c r="AF778" s="5"/>
      <c r="AG778" s="5"/>
      <c r="AH778" s="5"/>
      <c r="AI778" s="5"/>
      <c r="AJ778" s="5"/>
    </row>
    <row r="779" spans="1:36">
      <c r="A779" s="5" t="s">
        <v>8408</v>
      </c>
      <c r="B779" s="5" t="s">
        <v>7440</v>
      </c>
      <c r="C779" s="5">
        <v>82</v>
      </c>
      <c r="D779" s="5">
        <v>69</v>
      </c>
      <c r="E779" s="5">
        <v>45</v>
      </c>
      <c r="F779" s="5">
        <v>32</v>
      </c>
      <c r="G779" s="5">
        <v>17</v>
      </c>
      <c r="H779" s="5">
        <v>5</v>
      </c>
      <c r="I779" s="5">
        <v>1136469</v>
      </c>
      <c r="J779" s="5">
        <v>1127993</v>
      </c>
      <c r="K779" s="5">
        <v>1053787</v>
      </c>
      <c r="L779" s="5">
        <v>965938</v>
      </c>
      <c r="M779" s="5">
        <v>722490</v>
      </c>
      <c r="N779" s="5">
        <v>315569</v>
      </c>
      <c r="O779" s="5">
        <v>78</v>
      </c>
      <c r="P779" s="5">
        <v>95757</v>
      </c>
      <c r="Q779" s="5">
        <v>1134993</v>
      </c>
      <c r="R779" s="5">
        <v>1139633</v>
      </c>
      <c r="S779" s="5">
        <v>52.76</v>
      </c>
      <c r="T779" s="5">
        <v>52.79</v>
      </c>
      <c r="U779" s="5">
        <v>32760</v>
      </c>
      <c r="V779" s="5">
        <v>32760</v>
      </c>
      <c r="W779" s="5">
        <v>15812</v>
      </c>
      <c r="X779" s="5">
        <v>15812</v>
      </c>
      <c r="Y779" s="5">
        <v>12</v>
      </c>
      <c r="Z779" s="5">
        <v>12</v>
      </c>
      <c r="AA779" s="5">
        <v>24</v>
      </c>
      <c r="AB779" s="5">
        <v>24</v>
      </c>
      <c r="AC779" s="5">
        <v>0</v>
      </c>
      <c r="AD779" s="5" t="s">
        <v>172</v>
      </c>
      <c r="AE779" s="5"/>
      <c r="AF779" s="5"/>
      <c r="AG779" s="5"/>
      <c r="AH779" s="5"/>
      <c r="AI779" s="5"/>
      <c r="AJ779" s="5"/>
    </row>
    <row r="780" spans="1:36">
      <c r="A780" s="5" t="s">
        <v>8409</v>
      </c>
      <c r="B780" s="5" t="s">
        <v>7441</v>
      </c>
      <c r="C780" s="5">
        <v>576</v>
      </c>
      <c r="D780" s="5">
        <v>380</v>
      </c>
      <c r="E780" s="5">
        <v>47</v>
      </c>
      <c r="F780" s="5">
        <v>5</v>
      </c>
      <c r="G780" s="5">
        <v>0</v>
      </c>
      <c r="H780" s="5">
        <v>0</v>
      </c>
      <c r="I780" s="5">
        <v>1171270</v>
      </c>
      <c r="J780" s="5">
        <v>1052179</v>
      </c>
      <c r="K780" s="5">
        <v>328445</v>
      </c>
      <c r="L780" s="5">
        <v>60415</v>
      </c>
      <c r="M780" s="5">
        <v>0</v>
      </c>
      <c r="N780" s="5">
        <v>0</v>
      </c>
      <c r="O780" s="5">
        <v>513</v>
      </c>
      <c r="P780" s="5">
        <v>13635</v>
      </c>
      <c r="Q780" s="5">
        <v>1147239</v>
      </c>
      <c r="R780" s="5">
        <v>1139633</v>
      </c>
      <c r="S780" s="5">
        <v>52.67</v>
      </c>
      <c r="T780" s="5">
        <v>52.79</v>
      </c>
      <c r="U780" s="5">
        <v>2957</v>
      </c>
      <c r="V780" s="5">
        <v>2958</v>
      </c>
      <c r="W780" s="5">
        <v>1769</v>
      </c>
      <c r="X780" s="5">
        <v>1810</v>
      </c>
      <c r="Y780" s="5">
        <v>112</v>
      </c>
      <c r="Z780" s="5">
        <v>111</v>
      </c>
      <c r="AA780" s="5">
        <v>237</v>
      </c>
      <c r="AB780" s="5">
        <v>234</v>
      </c>
      <c r="AC780" s="5">
        <v>0</v>
      </c>
      <c r="AD780" s="5" t="s">
        <v>172</v>
      </c>
      <c r="AE780" s="5"/>
      <c r="AF780" s="5"/>
      <c r="AG780" s="5"/>
      <c r="AH780" s="5"/>
      <c r="AI780" s="5"/>
      <c r="AJ780" s="5"/>
    </row>
    <row r="781" spans="1:36">
      <c r="A781" s="5" t="s">
        <v>8410</v>
      </c>
      <c r="B781" s="5" t="s">
        <v>7442</v>
      </c>
      <c r="C781" s="5">
        <v>382</v>
      </c>
      <c r="D781" s="5">
        <v>281</v>
      </c>
      <c r="E781" s="5">
        <v>66</v>
      </c>
      <c r="F781" s="5">
        <v>15</v>
      </c>
      <c r="G781" s="5">
        <v>0</v>
      </c>
      <c r="H781" s="5">
        <v>0</v>
      </c>
      <c r="I781" s="5">
        <v>1165059</v>
      </c>
      <c r="J781" s="5">
        <v>1100843</v>
      </c>
      <c r="K781" s="5">
        <v>574759</v>
      </c>
      <c r="L781" s="5">
        <v>216043</v>
      </c>
      <c r="M781" s="5">
        <v>0</v>
      </c>
      <c r="N781" s="5">
        <v>0</v>
      </c>
      <c r="O781" s="5">
        <v>343</v>
      </c>
      <c r="P781" s="5">
        <v>21817</v>
      </c>
      <c r="Q781" s="5">
        <v>1149344</v>
      </c>
      <c r="R781" s="5">
        <v>1139633</v>
      </c>
      <c r="S781" s="5">
        <v>52.73</v>
      </c>
      <c r="T781" s="5">
        <v>52.79</v>
      </c>
      <c r="U781" s="5">
        <v>5315</v>
      </c>
      <c r="V781" s="5">
        <v>5315</v>
      </c>
      <c r="W781" s="5">
        <v>2619</v>
      </c>
      <c r="X781" s="5">
        <v>2646</v>
      </c>
      <c r="Y781" s="5">
        <v>66</v>
      </c>
      <c r="Z781" s="5">
        <v>66</v>
      </c>
      <c r="AA781" s="5">
        <v>145</v>
      </c>
      <c r="AB781" s="5">
        <v>143</v>
      </c>
      <c r="AC781" s="5">
        <v>0</v>
      </c>
      <c r="AD781" s="5" t="s">
        <v>172</v>
      </c>
      <c r="AE781" s="5"/>
      <c r="AF781" s="5"/>
      <c r="AG781" s="5"/>
      <c r="AH781" s="5"/>
      <c r="AI781" s="5"/>
      <c r="AJ781" s="5"/>
    </row>
    <row r="782" spans="1:36">
      <c r="A782" s="5" t="s">
        <v>8411</v>
      </c>
      <c r="B782" s="5" t="s">
        <v>7443</v>
      </c>
      <c r="C782" s="5">
        <v>405</v>
      </c>
      <c r="D782" s="5">
        <v>290</v>
      </c>
      <c r="E782" s="5">
        <v>72</v>
      </c>
      <c r="F782" s="5">
        <v>13</v>
      </c>
      <c r="G782" s="5">
        <v>0</v>
      </c>
      <c r="H782" s="5">
        <v>0</v>
      </c>
      <c r="I782" s="5">
        <v>1160600</v>
      </c>
      <c r="J782" s="5">
        <v>1089444</v>
      </c>
      <c r="K782" s="5">
        <v>553065</v>
      </c>
      <c r="L782" s="5">
        <v>165455</v>
      </c>
      <c r="M782" s="5">
        <v>0</v>
      </c>
      <c r="N782" s="5">
        <v>0</v>
      </c>
      <c r="O782" s="5">
        <v>363</v>
      </c>
      <c r="P782" s="5">
        <v>17529</v>
      </c>
      <c r="Q782" s="5">
        <v>1143625</v>
      </c>
      <c r="R782" s="5">
        <v>1139633</v>
      </c>
      <c r="S782" s="5">
        <v>52.69</v>
      </c>
      <c r="T782" s="5">
        <v>52.79</v>
      </c>
      <c r="U782" s="5">
        <v>4679</v>
      </c>
      <c r="V782" s="5">
        <v>4679</v>
      </c>
      <c r="W782" s="5">
        <v>2587</v>
      </c>
      <c r="X782" s="5">
        <v>2593</v>
      </c>
      <c r="Y782" s="5">
        <v>76</v>
      </c>
      <c r="Z782" s="5">
        <v>76</v>
      </c>
      <c r="AA782" s="5">
        <v>158</v>
      </c>
      <c r="AB782" s="5">
        <v>157</v>
      </c>
      <c r="AC782" s="5">
        <v>0</v>
      </c>
      <c r="AD782" s="5" t="s">
        <v>172</v>
      </c>
      <c r="AE782" s="5"/>
      <c r="AF782" s="5"/>
      <c r="AG782" s="5"/>
      <c r="AH782" s="5"/>
      <c r="AI782" s="5"/>
      <c r="AJ782" s="5"/>
    </row>
    <row r="783" spans="1:36">
      <c r="A783" s="5" t="s">
        <v>8412</v>
      </c>
      <c r="B783" s="5" t="s">
        <v>7444</v>
      </c>
      <c r="C783" s="5">
        <v>329</v>
      </c>
      <c r="D783" s="5">
        <v>237</v>
      </c>
      <c r="E783" s="5">
        <v>66</v>
      </c>
      <c r="F783" s="5">
        <v>23</v>
      </c>
      <c r="G783" s="5">
        <v>0</v>
      </c>
      <c r="H783" s="5">
        <v>0</v>
      </c>
      <c r="I783" s="5">
        <v>1152430</v>
      </c>
      <c r="J783" s="5">
        <v>1093910</v>
      </c>
      <c r="K783" s="5">
        <v>628114</v>
      </c>
      <c r="L783" s="5">
        <v>318864</v>
      </c>
      <c r="M783" s="5">
        <v>0</v>
      </c>
      <c r="N783" s="5">
        <v>0</v>
      </c>
      <c r="O783" s="5">
        <v>297</v>
      </c>
      <c r="P783" s="5">
        <v>21540</v>
      </c>
      <c r="Q783" s="5">
        <v>1140017</v>
      </c>
      <c r="R783" s="5">
        <v>1139633</v>
      </c>
      <c r="S783" s="5">
        <v>52.79</v>
      </c>
      <c r="T783" s="5">
        <v>52.79</v>
      </c>
      <c r="U783" s="5">
        <v>6001</v>
      </c>
      <c r="V783" s="5">
        <v>6001</v>
      </c>
      <c r="W783" s="5">
        <v>3232</v>
      </c>
      <c r="X783" s="5">
        <v>3232</v>
      </c>
      <c r="Y783" s="5">
        <v>56</v>
      </c>
      <c r="Z783" s="5">
        <v>56</v>
      </c>
      <c r="AA783" s="5">
        <v>123</v>
      </c>
      <c r="AB783" s="5">
        <v>123</v>
      </c>
      <c r="AC783" s="5">
        <v>0</v>
      </c>
      <c r="AD783" s="5" t="s">
        <v>172</v>
      </c>
      <c r="AE783" s="5"/>
      <c r="AF783" s="5"/>
      <c r="AG783" s="5"/>
      <c r="AH783" s="5"/>
      <c r="AI783" s="5"/>
      <c r="AJ783" s="5"/>
    </row>
    <row r="784" spans="1:36">
      <c r="A784" s="5" t="s">
        <v>8417</v>
      </c>
      <c r="B784" s="5" t="s">
        <v>7449</v>
      </c>
      <c r="C784" s="5">
        <v>1223</v>
      </c>
      <c r="D784" s="5">
        <v>354</v>
      </c>
      <c r="E784" s="5">
        <v>4</v>
      </c>
      <c r="F784" s="5">
        <v>0</v>
      </c>
      <c r="G784" s="5">
        <v>0</v>
      </c>
      <c r="H784" s="5">
        <v>0</v>
      </c>
      <c r="I784" s="5">
        <v>1114014</v>
      </c>
      <c r="J784" s="5">
        <v>622798</v>
      </c>
      <c r="K784" s="5">
        <v>25410</v>
      </c>
      <c r="L784" s="5">
        <v>0</v>
      </c>
      <c r="M784" s="5">
        <v>0</v>
      </c>
      <c r="N784" s="5">
        <v>0</v>
      </c>
      <c r="O784" s="5">
        <v>830</v>
      </c>
      <c r="P784" s="5">
        <v>7134</v>
      </c>
      <c r="Q784" s="5">
        <v>961594</v>
      </c>
      <c r="R784" s="5">
        <v>1139633</v>
      </c>
      <c r="S784" s="5">
        <v>53.08</v>
      </c>
      <c r="T784" s="5">
        <v>52.79</v>
      </c>
      <c r="U784" s="5">
        <v>1310</v>
      </c>
      <c r="V784" s="5">
        <v>1099</v>
      </c>
      <c r="W784" s="5">
        <v>837</v>
      </c>
      <c r="X784" s="5">
        <v>653</v>
      </c>
      <c r="Y784" s="5">
        <v>230</v>
      </c>
      <c r="Z784" s="5">
        <v>304</v>
      </c>
      <c r="AA784" s="5">
        <v>462</v>
      </c>
      <c r="AB784" s="5">
        <v>644</v>
      </c>
      <c r="AC784" s="5">
        <v>0</v>
      </c>
      <c r="AD784" s="5" t="s">
        <v>172</v>
      </c>
      <c r="AE784" s="5"/>
      <c r="AF784" s="5"/>
      <c r="AG784" s="5"/>
      <c r="AH784" s="5"/>
      <c r="AI784" s="5"/>
      <c r="AJ784" s="5"/>
    </row>
    <row r="785" spans="1:36">
      <c r="A785" s="5" t="s">
        <v>8414</v>
      </c>
      <c r="B785" s="5" t="s">
        <v>7446</v>
      </c>
      <c r="C785" s="5">
        <v>16</v>
      </c>
      <c r="D785" s="5">
        <v>7</v>
      </c>
      <c r="E785" s="5">
        <v>6</v>
      </c>
      <c r="F785" s="5">
        <v>6</v>
      </c>
      <c r="G785" s="5">
        <v>5</v>
      </c>
      <c r="H785" s="5">
        <v>5</v>
      </c>
      <c r="I785" s="5">
        <v>1133851</v>
      </c>
      <c r="J785" s="5">
        <v>1127471</v>
      </c>
      <c r="K785" s="5">
        <v>1126449</v>
      </c>
      <c r="L785" s="5">
        <v>1126449</v>
      </c>
      <c r="M785" s="5">
        <v>1109677</v>
      </c>
      <c r="N785" s="5">
        <v>1109677</v>
      </c>
      <c r="O785" s="5">
        <v>14</v>
      </c>
      <c r="P785" s="5">
        <v>438586</v>
      </c>
      <c r="Q785" s="5">
        <v>1133053</v>
      </c>
      <c r="R785" s="5">
        <v>1139633</v>
      </c>
      <c r="S785" s="5">
        <v>52.75</v>
      </c>
      <c r="T785" s="5">
        <v>52.79</v>
      </c>
      <c r="U785" s="5">
        <v>208973</v>
      </c>
      <c r="V785" s="5">
        <v>208973</v>
      </c>
      <c r="W785" s="5">
        <v>160309</v>
      </c>
      <c r="X785" s="5">
        <v>160309</v>
      </c>
      <c r="Y785" s="5">
        <v>2</v>
      </c>
      <c r="Z785" s="5">
        <v>2</v>
      </c>
      <c r="AA785" s="5">
        <v>4</v>
      </c>
      <c r="AB785" s="5">
        <v>4</v>
      </c>
      <c r="AC785" s="5">
        <v>0</v>
      </c>
      <c r="AD785" s="5" t="s">
        <v>172</v>
      </c>
      <c r="AE785" s="5"/>
      <c r="AF785" s="5"/>
      <c r="AG785" s="5"/>
      <c r="AH785" s="5"/>
      <c r="AI785" s="5"/>
      <c r="AJ785" s="5"/>
    </row>
    <row r="786" spans="1:36">
      <c r="A786" s="5" t="s">
        <v>8415</v>
      </c>
      <c r="B786" s="5" t="s">
        <v>7447</v>
      </c>
      <c r="C786" s="5">
        <v>1502</v>
      </c>
      <c r="D786" s="5">
        <v>159</v>
      </c>
      <c r="E786" s="5">
        <v>0</v>
      </c>
      <c r="F786" s="5">
        <v>0</v>
      </c>
      <c r="G786" s="5">
        <v>0</v>
      </c>
      <c r="H786" s="5">
        <v>0</v>
      </c>
      <c r="I786" s="5">
        <v>911647</v>
      </c>
      <c r="J786" s="5">
        <v>208153</v>
      </c>
      <c r="K786" s="5">
        <v>0</v>
      </c>
      <c r="L786" s="5">
        <v>0</v>
      </c>
      <c r="M786" s="5">
        <v>0</v>
      </c>
      <c r="N786" s="5">
        <v>0</v>
      </c>
      <c r="O786" s="5">
        <v>760</v>
      </c>
      <c r="P786" s="5">
        <v>2647</v>
      </c>
      <c r="Q786" s="5">
        <v>622135</v>
      </c>
      <c r="R786" s="5">
        <v>1139633</v>
      </c>
      <c r="S786" s="5">
        <v>52.21</v>
      </c>
      <c r="T786" s="5">
        <v>52.79</v>
      </c>
      <c r="U786" s="5">
        <v>845</v>
      </c>
      <c r="V786" s="5">
        <v>549</v>
      </c>
      <c r="W786" s="5">
        <v>641</v>
      </c>
      <c r="X786" s="5" t="s">
        <v>172</v>
      </c>
      <c r="Y786" s="5">
        <v>272</v>
      </c>
      <c r="Z786" s="5">
        <v>661</v>
      </c>
      <c r="AA786" s="5">
        <v>486</v>
      </c>
      <c r="AB786" s="5" t="s">
        <v>172</v>
      </c>
      <c r="AC786" s="5">
        <v>0</v>
      </c>
      <c r="AD786" s="5" t="s">
        <v>172</v>
      </c>
      <c r="AE786" s="5"/>
      <c r="AF786" s="5"/>
      <c r="AG786" s="5"/>
      <c r="AH786" s="5"/>
      <c r="AI786" s="5"/>
      <c r="AJ786" s="5"/>
    </row>
    <row r="787" spans="1:36">
      <c r="A787" s="5" t="s">
        <v>8416</v>
      </c>
      <c r="B787" s="5" t="s">
        <v>7448</v>
      </c>
      <c r="C787" s="5">
        <v>1311</v>
      </c>
      <c r="D787" s="5">
        <v>347</v>
      </c>
      <c r="E787" s="5">
        <v>1</v>
      </c>
      <c r="F787" s="5">
        <v>0</v>
      </c>
      <c r="G787" s="5">
        <v>0</v>
      </c>
      <c r="H787" s="5">
        <v>0</v>
      </c>
      <c r="I787" s="5">
        <v>1092987</v>
      </c>
      <c r="J787" s="5">
        <v>548906</v>
      </c>
      <c r="K787" s="5">
        <v>6005</v>
      </c>
      <c r="L787" s="5">
        <v>0</v>
      </c>
      <c r="M787" s="5">
        <v>0</v>
      </c>
      <c r="N787" s="5">
        <v>0</v>
      </c>
      <c r="O787" s="5">
        <v>889</v>
      </c>
      <c r="P787" s="5">
        <v>6005</v>
      </c>
      <c r="Q787" s="5">
        <v>929192</v>
      </c>
      <c r="R787" s="5">
        <v>1139633</v>
      </c>
      <c r="S787" s="5">
        <v>52.54</v>
      </c>
      <c r="T787" s="5">
        <v>52.79</v>
      </c>
      <c r="U787" s="5">
        <v>1157</v>
      </c>
      <c r="V787" s="5">
        <v>965</v>
      </c>
      <c r="W787" s="5">
        <v>770</v>
      </c>
      <c r="X787" s="5">
        <v>581</v>
      </c>
      <c r="Y787" s="5">
        <v>270</v>
      </c>
      <c r="Z787" s="5">
        <v>369</v>
      </c>
      <c r="AA787" s="5">
        <v>516</v>
      </c>
      <c r="AB787" s="5">
        <v>752</v>
      </c>
      <c r="AC787" s="5">
        <v>0</v>
      </c>
      <c r="AD787" s="5" t="s">
        <v>172</v>
      </c>
      <c r="AE787" s="5"/>
      <c r="AF787" s="5"/>
      <c r="AG787" s="5"/>
      <c r="AH787" s="5"/>
      <c r="AI787" s="5"/>
      <c r="AJ787" s="5"/>
    </row>
    <row r="788" spans="1:36">
      <c r="A788" s="5" t="s">
        <v>8418</v>
      </c>
      <c r="B788" s="5" t="s">
        <v>7450</v>
      </c>
      <c r="C788" s="5">
        <v>455</v>
      </c>
      <c r="D788" s="5">
        <v>328</v>
      </c>
      <c r="E788" s="5">
        <v>57</v>
      </c>
      <c r="F788" s="5">
        <v>10</v>
      </c>
      <c r="G788" s="5">
        <v>0</v>
      </c>
      <c r="H788" s="5">
        <v>0</v>
      </c>
      <c r="I788" s="5">
        <v>1159522</v>
      </c>
      <c r="J788" s="5">
        <v>1083452</v>
      </c>
      <c r="K788" s="5">
        <v>431120</v>
      </c>
      <c r="L788" s="5">
        <v>112833</v>
      </c>
      <c r="M788" s="5">
        <v>0</v>
      </c>
      <c r="N788" s="5">
        <v>0</v>
      </c>
      <c r="O788" s="5">
        <v>406</v>
      </c>
      <c r="P788" s="5">
        <v>12233</v>
      </c>
      <c r="Q788" s="5">
        <v>1140664</v>
      </c>
      <c r="R788" s="5">
        <v>1139633</v>
      </c>
      <c r="S788" s="5">
        <v>52.75</v>
      </c>
      <c r="T788" s="5">
        <v>52.79</v>
      </c>
      <c r="U788" s="5">
        <v>3920</v>
      </c>
      <c r="V788" s="5">
        <v>3920</v>
      </c>
      <c r="W788" s="5">
        <v>2263</v>
      </c>
      <c r="X788" s="5">
        <v>2263</v>
      </c>
      <c r="Y788" s="5">
        <v>89</v>
      </c>
      <c r="Z788" s="5">
        <v>89</v>
      </c>
      <c r="AA788" s="5">
        <v>182</v>
      </c>
      <c r="AB788" s="5">
        <v>182</v>
      </c>
      <c r="AC788" s="5">
        <v>0</v>
      </c>
      <c r="AD788" s="5" t="s">
        <v>172</v>
      </c>
      <c r="AE788" s="5"/>
      <c r="AF788" s="5"/>
      <c r="AG788" s="5"/>
      <c r="AH788" s="5"/>
      <c r="AI788" s="5"/>
      <c r="AJ788" s="5"/>
    </row>
    <row r="789" spans="1:36">
      <c r="A789" s="5" t="s">
        <v>8419</v>
      </c>
      <c r="B789" s="5" t="s">
        <v>8658</v>
      </c>
      <c r="C789" s="5">
        <v>889</v>
      </c>
      <c r="D789" s="5">
        <v>401</v>
      </c>
      <c r="E789" s="5">
        <v>9</v>
      </c>
      <c r="F789" s="5">
        <v>2</v>
      </c>
      <c r="G789" s="5">
        <v>0</v>
      </c>
      <c r="H789" s="5">
        <v>0</v>
      </c>
      <c r="I789" s="5">
        <v>1151122</v>
      </c>
      <c r="J789" s="5">
        <v>862236</v>
      </c>
      <c r="K789" s="5">
        <v>68162</v>
      </c>
      <c r="L789" s="5">
        <v>25517</v>
      </c>
      <c r="M789" s="5">
        <v>0</v>
      </c>
      <c r="N789" s="5">
        <v>0</v>
      </c>
      <c r="O789" s="5">
        <v>691</v>
      </c>
      <c r="P789" s="5">
        <v>14025</v>
      </c>
      <c r="Q789" s="5">
        <v>1072255</v>
      </c>
      <c r="R789" s="5">
        <v>1139633</v>
      </c>
      <c r="S789" s="5">
        <v>52.84</v>
      </c>
      <c r="T789" s="5">
        <v>52.79</v>
      </c>
      <c r="U789" s="5">
        <v>1993</v>
      </c>
      <c r="V789" s="5">
        <v>1846</v>
      </c>
      <c r="W789" s="5">
        <v>1125</v>
      </c>
      <c r="X789" s="5">
        <v>1015</v>
      </c>
      <c r="Y789" s="5">
        <v>165</v>
      </c>
      <c r="Z789" s="5">
        <v>183</v>
      </c>
      <c r="AA789" s="5">
        <v>347</v>
      </c>
      <c r="AB789" s="5">
        <v>394</v>
      </c>
      <c r="AC789" s="5">
        <v>0</v>
      </c>
      <c r="AD789" s="5" t="s">
        <v>172</v>
      </c>
      <c r="AE789" s="5"/>
      <c r="AF789" s="5"/>
      <c r="AG789" s="5"/>
      <c r="AH789" s="5"/>
      <c r="AI789" s="5"/>
      <c r="AJ789" s="5"/>
    </row>
    <row r="790" spans="1:36">
      <c r="A790" s="5" t="s">
        <v>8420</v>
      </c>
      <c r="B790" s="5" t="s">
        <v>7451</v>
      </c>
      <c r="C790" s="5">
        <v>1437</v>
      </c>
      <c r="D790" s="5">
        <v>138</v>
      </c>
      <c r="E790" s="5">
        <v>0</v>
      </c>
      <c r="F790" s="5">
        <v>0</v>
      </c>
      <c r="G790" s="5">
        <v>0</v>
      </c>
      <c r="H790" s="5">
        <v>0</v>
      </c>
      <c r="I790" s="5">
        <v>847659</v>
      </c>
      <c r="J790" s="5">
        <v>185068</v>
      </c>
      <c r="K790" s="5">
        <v>0</v>
      </c>
      <c r="L790" s="5">
        <v>0</v>
      </c>
      <c r="M790" s="5">
        <v>0</v>
      </c>
      <c r="N790" s="5">
        <v>0</v>
      </c>
      <c r="O790" s="5">
        <v>684</v>
      </c>
      <c r="P790" s="5">
        <v>2970</v>
      </c>
      <c r="Q790" s="5">
        <v>554952</v>
      </c>
      <c r="R790" s="5">
        <v>1139633</v>
      </c>
      <c r="S790" s="5">
        <v>53.13</v>
      </c>
      <c r="T790" s="5">
        <v>52.79</v>
      </c>
      <c r="U790" s="5">
        <v>839</v>
      </c>
      <c r="V790" s="5" t="s">
        <v>172</v>
      </c>
      <c r="W790" s="5">
        <v>619</v>
      </c>
      <c r="X790" s="5" t="s">
        <v>172</v>
      </c>
      <c r="Y790" s="5">
        <v>240</v>
      </c>
      <c r="Z790" s="5" t="s">
        <v>172</v>
      </c>
      <c r="AA790" s="5">
        <v>435</v>
      </c>
      <c r="AB790" s="5" t="s">
        <v>172</v>
      </c>
      <c r="AC790" s="5">
        <v>0</v>
      </c>
      <c r="AD790" s="5" t="s">
        <v>172</v>
      </c>
      <c r="AE790" s="5"/>
      <c r="AF790" s="5"/>
      <c r="AG790" s="5"/>
      <c r="AH790" s="5"/>
      <c r="AI790" s="5"/>
      <c r="AJ790" s="5"/>
    </row>
    <row r="791" spans="1:36">
      <c r="A791" s="5" t="s">
        <v>8421</v>
      </c>
      <c r="B791" s="5" t="s">
        <v>7452</v>
      </c>
      <c r="C791" s="5">
        <v>254</v>
      </c>
      <c r="D791" s="5">
        <v>199</v>
      </c>
      <c r="E791" s="5">
        <v>80</v>
      </c>
      <c r="F791" s="5">
        <v>29</v>
      </c>
      <c r="G791" s="5">
        <v>1</v>
      </c>
      <c r="H791" s="5">
        <v>0</v>
      </c>
      <c r="I791" s="5">
        <v>1150420</v>
      </c>
      <c r="J791" s="5">
        <v>1113615</v>
      </c>
      <c r="K791" s="5">
        <v>801322</v>
      </c>
      <c r="L791" s="5">
        <v>444122</v>
      </c>
      <c r="M791" s="5">
        <v>28848</v>
      </c>
      <c r="N791" s="5">
        <v>0</v>
      </c>
      <c r="O791" s="5">
        <v>239</v>
      </c>
      <c r="P791" s="5">
        <v>28848</v>
      </c>
      <c r="Q791" s="5">
        <v>1144405</v>
      </c>
      <c r="R791" s="5">
        <v>1139633</v>
      </c>
      <c r="S791" s="5">
        <v>52.75</v>
      </c>
      <c r="T791" s="5">
        <v>52.79</v>
      </c>
      <c r="U791" s="5">
        <v>7907</v>
      </c>
      <c r="V791" s="5">
        <v>7907</v>
      </c>
      <c r="W791" s="5">
        <v>4476</v>
      </c>
      <c r="X791" s="5">
        <v>4496</v>
      </c>
      <c r="Y791" s="5">
        <v>44</v>
      </c>
      <c r="Z791" s="5">
        <v>44</v>
      </c>
      <c r="AA791" s="5">
        <v>93</v>
      </c>
      <c r="AB791" s="5">
        <v>92</v>
      </c>
      <c r="AC791" s="5">
        <v>0</v>
      </c>
      <c r="AD791" s="5" t="s">
        <v>172</v>
      </c>
      <c r="AE791" s="5"/>
      <c r="AF791" s="5"/>
      <c r="AG791" s="5"/>
      <c r="AH791" s="5"/>
      <c r="AI791" s="5"/>
      <c r="AJ791" s="5"/>
    </row>
    <row r="792" spans="1:36">
      <c r="A792" s="5" t="s">
        <v>8422</v>
      </c>
      <c r="B792" s="5" t="s">
        <v>7453</v>
      </c>
      <c r="C792" s="5">
        <v>170</v>
      </c>
      <c r="D792" s="5">
        <v>140</v>
      </c>
      <c r="E792" s="5">
        <v>73</v>
      </c>
      <c r="F792" s="5">
        <v>41</v>
      </c>
      <c r="G792" s="5">
        <v>6</v>
      </c>
      <c r="H792" s="5">
        <v>0</v>
      </c>
      <c r="I792" s="5">
        <v>1144593</v>
      </c>
      <c r="J792" s="5">
        <v>1124987</v>
      </c>
      <c r="K792" s="5">
        <v>939323</v>
      </c>
      <c r="L792" s="5">
        <v>720401</v>
      </c>
      <c r="M792" s="5">
        <v>220716</v>
      </c>
      <c r="N792" s="5">
        <v>0</v>
      </c>
      <c r="O792" s="5">
        <v>163</v>
      </c>
      <c r="P792" s="5">
        <v>47006</v>
      </c>
      <c r="Q792" s="5">
        <v>1141810</v>
      </c>
      <c r="R792" s="5">
        <v>1139633</v>
      </c>
      <c r="S792" s="5">
        <v>52.75</v>
      </c>
      <c r="T792" s="5">
        <v>52.79</v>
      </c>
      <c r="U792" s="5">
        <v>12728</v>
      </c>
      <c r="V792" s="5">
        <v>12728</v>
      </c>
      <c r="W792" s="5">
        <v>6557</v>
      </c>
      <c r="X792" s="5">
        <v>6557</v>
      </c>
      <c r="Y792" s="5">
        <v>28</v>
      </c>
      <c r="Z792" s="5">
        <v>28</v>
      </c>
      <c r="AA792" s="5">
        <v>58</v>
      </c>
      <c r="AB792" s="5">
        <v>58</v>
      </c>
      <c r="AC792" s="5">
        <v>0</v>
      </c>
      <c r="AD792" s="5" t="s">
        <v>172</v>
      </c>
      <c r="AE792" s="5"/>
      <c r="AF792" s="5"/>
      <c r="AG792" s="5"/>
      <c r="AH792" s="5"/>
      <c r="AI792" s="5"/>
      <c r="AJ792" s="5"/>
    </row>
    <row r="793" spans="1:36">
      <c r="A793" s="5" t="s">
        <v>8423</v>
      </c>
      <c r="B793" s="5" t="s">
        <v>7454</v>
      </c>
      <c r="C793" s="5">
        <v>205</v>
      </c>
      <c r="D793" s="5">
        <v>176</v>
      </c>
      <c r="E793" s="5">
        <v>79</v>
      </c>
      <c r="F793" s="5">
        <v>39</v>
      </c>
      <c r="G793" s="5">
        <v>3</v>
      </c>
      <c r="H793" s="5">
        <v>0</v>
      </c>
      <c r="I793" s="5">
        <v>1147229</v>
      </c>
      <c r="J793" s="5">
        <v>1129349</v>
      </c>
      <c r="K793" s="5">
        <v>870715</v>
      </c>
      <c r="L793" s="5">
        <v>589684</v>
      </c>
      <c r="M793" s="5">
        <v>88414</v>
      </c>
      <c r="N793" s="5">
        <v>0</v>
      </c>
      <c r="O793" s="5">
        <v>193</v>
      </c>
      <c r="P793" s="5">
        <v>31655</v>
      </c>
      <c r="Q793" s="5">
        <v>1142546</v>
      </c>
      <c r="R793" s="5">
        <v>1139633</v>
      </c>
      <c r="S793" s="5">
        <v>52.74</v>
      </c>
      <c r="T793" s="5">
        <v>52.79</v>
      </c>
      <c r="U793" s="5">
        <v>10141</v>
      </c>
      <c r="V793" s="5">
        <v>10141</v>
      </c>
      <c r="W793" s="5">
        <v>5089</v>
      </c>
      <c r="X793" s="5">
        <v>5226</v>
      </c>
      <c r="Y793" s="5">
        <v>38</v>
      </c>
      <c r="Z793" s="5">
        <v>38</v>
      </c>
      <c r="AA793" s="5">
        <v>77</v>
      </c>
      <c r="AB793" s="5">
        <v>76</v>
      </c>
      <c r="AC793" s="5">
        <v>0</v>
      </c>
      <c r="AD793" s="5" t="s">
        <v>172</v>
      </c>
      <c r="AE793" s="5"/>
      <c r="AF793" s="5"/>
      <c r="AG793" s="5"/>
      <c r="AH793" s="5"/>
      <c r="AI793" s="5"/>
      <c r="AJ793" s="5"/>
    </row>
    <row r="794" spans="1:36">
      <c r="A794" s="5" t="s">
        <v>8433</v>
      </c>
      <c r="B794" s="5" t="s">
        <v>7463</v>
      </c>
      <c r="C794" s="5">
        <v>137</v>
      </c>
      <c r="D794" s="5">
        <v>118</v>
      </c>
      <c r="E794" s="5">
        <v>74</v>
      </c>
      <c r="F794" s="5">
        <v>38</v>
      </c>
      <c r="G794" s="5">
        <v>6</v>
      </c>
      <c r="H794" s="5">
        <v>1</v>
      </c>
      <c r="I794" s="5">
        <v>1140970</v>
      </c>
      <c r="J794" s="5">
        <v>1127928</v>
      </c>
      <c r="K794" s="5">
        <v>1008067</v>
      </c>
      <c r="L794" s="5">
        <v>746126</v>
      </c>
      <c r="M794" s="5">
        <v>269394</v>
      </c>
      <c r="N794" s="5">
        <v>79406</v>
      </c>
      <c r="O794" s="5">
        <v>132</v>
      </c>
      <c r="P794" s="5">
        <v>79406</v>
      </c>
      <c r="Q794" s="5">
        <v>1139165</v>
      </c>
      <c r="R794" s="5">
        <v>1139633</v>
      </c>
      <c r="S794" s="5">
        <v>52.73</v>
      </c>
      <c r="T794" s="5">
        <v>52.79</v>
      </c>
      <c r="U794" s="5">
        <v>12562</v>
      </c>
      <c r="V794" s="5">
        <v>12562</v>
      </c>
      <c r="W794" s="5">
        <v>8053</v>
      </c>
      <c r="X794" s="5">
        <v>8053</v>
      </c>
      <c r="Y794" s="5">
        <v>23</v>
      </c>
      <c r="Z794" s="5">
        <v>23</v>
      </c>
      <c r="AA794" s="5">
        <v>51</v>
      </c>
      <c r="AB794" s="5">
        <v>51</v>
      </c>
      <c r="AC794" s="5">
        <v>0</v>
      </c>
      <c r="AD794" s="5" t="s">
        <v>172</v>
      </c>
      <c r="AE794" s="5"/>
      <c r="AF794" s="5"/>
      <c r="AG794" s="5"/>
      <c r="AH794" s="5"/>
      <c r="AI794" s="5"/>
      <c r="AJ794" s="5"/>
    </row>
    <row r="795" spans="1:36">
      <c r="A795" s="5" t="s">
        <v>8424</v>
      </c>
      <c r="B795" s="5" t="s">
        <v>7455</v>
      </c>
      <c r="C795" s="5">
        <v>194</v>
      </c>
      <c r="D795" s="5">
        <v>156</v>
      </c>
      <c r="E795" s="5">
        <v>73</v>
      </c>
      <c r="F795" s="5">
        <v>35</v>
      </c>
      <c r="G795" s="5">
        <v>8</v>
      </c>
      <c r="H795" s="5">
        <v>0</v>
      </c>
      <c r="I795" s="5">
        <v>1142001</v>
      </c>
      <c r="J795" s="5">
        <v>1116966</v>
      </c>
      <c r="K795" s="5">
        <v>895531</v>
      </c>
      <c r="L795" s="5">
        <v>633291</v>
      </c>
      <c r="M795" s="5">
        <v>249706</v>
      </c>
      <c r="N795" s="5">
        <v>0</v>
      </c>
      <c r="O795" s="5">
        <v>185</v>
      </c>
      <c r="P795" s="5">
        <v>39065</v>
      </c>
      <c r="Q795" s="5">
        <v>1138632</v>
      </c>
      <c r="R795" s="5">
        <v>1139633</v>
      </c>
      <c r="S795" s="5">
        <v>52.74</v>
      </c>
      <c r="T795" s="5">
        <v>52.79</v>
      </c>
      <c r="U795" s="5">
        <v>11427</v>
      </c>
      <c r="V795" s="5">
        <v>11427</v>
      </c>
      <c r="W795" s="5">
        <v>5574</v>
      </c>
      <c r="X795" s="5">
        <v>5574</v>
      </c>
      <c r="Y795" s="5">
        <v>30</v>
      </c>
      <c r="Z795" s="5">
        <v>30</v>
      </c>
      <c r="AA795" s="5">
        <v>66</v>
      </c>
      <c r="AB795" s="5">
        <v>66</v>
      </c>
      <c r="AC795" s="5">
        <v>0</v>
      </c>
      <c r="AD795" s="5" t="s">
        <v>172</v>
      </c>
      <c r="AE795" s="5"/>
      <c r="AF795" s="5"/>
      <c r="AG795" s="5"/>
      <c r="AH795" s="5"/>
      <c r="AI795" s="5"/>
      <c r="AJ795" s="5"/>
    </row>
    <row r="796" spans="1:36">
      <c r="A796" s="5" t="s">
        <v>8425</v>
      </c>
      <c r="B796" s="5" t="s">
        <v>7456</v>
      </c>
      <c r="C796" s="5">
        <v>183</v>
      </c>
      <c r="D796" s="5">
        <v>164</v>
      </c>
      <c r="E796" s="5">
        <v>76</v>
      </c>
      <c r="F796" s="5">
        <v>37</v>
      </c>
      <c r="G796" s="5">
        <v>3</v>
      </c>
      <c r="H796" s="5">
        <v>0</v>
      </c>
      <c r="I796" s="5">
        <v>1144031</v>
      </c>
      <c r="J796" s="5">
        <v>1130715</v>
      </c>
      <c r="K796" s="5">
        <v>887808</v>
      </c>
      <c r="L796" s="5">
        <v>611665</v>
      </c>
      <c r="M796" s="5">
        <v>102442</v>
      </c>
      <c r="N796" s="5">
        <v>0</v>
      </c>
      <c r="O796" s="5">
        <v>180</v>
      </c>
      <c r="P796" s="5">
        <v>43779</v>
      </c>
      <c r="Q796" s="5">
        <v>1142919</v>
      </c>
      <c r="R796" s="5">
        <v>1139633</v>
      </c>
      <c r="S796" s="5">
        <v>52.75</v>
      </c>
      <c r="T796" s="5">
        <v>52.79</v>
      </c>
      <c r="U796" s="5">
        <v>10652</v>
      </c>
      <c r="V796" s="5">
        <v>10827</v>
      </c>
      <c r="W796" s="5">
        <v>5392</v>
      </c>
      <c r="X796" s="5">
        <v>5419</v>
      </c>
      <c r="Y796" s="5">
        <v>34</v>
      </c>
      <c r="Z796" s="5">
        <v>33</v>
      </c>
      <c r="AA796" s="5">
        <v>71</v>
      </c>
      <c r="AB796" s="5">
        <v>70</v>
      </c>
      <c r="AC796" s="5">
        <v>0</v>
      </c>
      <c r="AD796" s="5" t="s">
        <v>172</v>
      </c>
      <c r="AE796" s="5"/>
      <c r="AF796" s="5"/>
      <c r="AG796" s="5"/>
      <c r="AH796" s="5"/>
      <c r="AI796" s="5"/>
      <c r="AJ796" s="5"/>
    </row>
    <row r="797" spans="1:36">
      <c r="A797" s="5" t="s">
        <v>8426</v>
      </c>
      <c r="B797" s="5" t="s">
        <v>7457</v>
      </c>
      <c r="C797" s="5">
        <v>167</v>
      </c>
      <c r="D797" s="5">
        <v>145</v>
      </c>
      <c r="E797" s="5">
        <v>75</v>
      </c>
      <c r="F797" s="5">
        <v>40</v>
      </c>
      <c r="G797" s="5">
        <v>7</v>
      </c>
      <c r="H797" s="5">
        <v>1</v>
      </c>
      <c r="I797" s="5">
        <v>1140278</v>
      </c>
      <c r="J797" s="5">
        <v>1126365</v>
      </c>
      <c r="K797" s="5">
        <v>936060</v>
      </c>
      <c r="L797" s="5">
        <v>679874</v>
      </c>
      <c r="M797" s="5">
        <v>245633</v>
      </c>
      <c r="N797" s="5">
        <v>61120</v>
      </c>
      <c r="O797" s="5">
        <v>160</v>
      </c>
      <c r="P797" s="5">
        <v>61120</v>
      </c>
      <c r="Q797" s="5">
        <v>1137284</v>
      </c>
      <c r="R797" s="5">
        <v>1139633</v>
      </c>
      <c r="S797" s="5">
        <v>52.74</v>
      </c>
      <c r="T797" s="5">
        <v>52.79</v>
      </c>
      <c r="U797" s="5">
        <v>10860</v>
      </c>
      <c r="V797" s="5">
        <v>10860</v>
      </c>
      <c r="W797" s="5">
        <v>6438</v>
      </c>
      <c r="X797" s="5">
        <v>6438</v>
      </c>
      <c r="Y797" s="5">
        <v>30</v>
      </c>
      <c r="Z797" s="5">
        <v>30</v>
      </c>
      <c r="AA797" s="5">
        <v>61</v>
      </c>
      <c r="AB797" s="5">
        <v>61</v>
      </c>
      <c r="AC797" s="5">
        <v>0</v>
      </c>
      <c r="AD797" s="5" t="s">
        <v>172</v>
      </c>
      <c r="AE797" s="5"/>
      <c r="AF797" s="5"/>
      <c r="AG797" s="5"/>
      <c r="AH797" s="5"/>
      <c r="AI797" s="5"/>
      <c r="AJ797" s="5"/>
    </row>
    <row r="798" spans="1:36">
      <c r="A798" s="5" t="s">
        <v>8427</v>
      </c>
      <c r="B798" s="5" t="s">
        <v>7458</v>
      </c>
      <c r="C798" s="5">
        <v>138</v>
      </c>
      <c r="D798" s="5">
        <v>125</v>
      </c>
      <c r="E798" s="5">
        <v>79</v>
      </c>
      <c r="F798" s="5">
        <v>38</v>
      </c>
      <c r="G798" s="5">
        <v>7</v>
      </c>
      <c r="H798" s="5">
        <v>0</v>
      </c>
      <c r="I798" s="5">
        <v>1138216</v>
      </c>
      <c r="J798" s="5">
        <v>1129325</v>
      </c>
      <c r="K798" s="5">
        <v>998769</v>
      </c>
      <c r="L798" s="5">
        <v>713159</v>
      </c>
      <c r="M798" s="5">
        <v>221456</v>
      </c>
      <c r="N798" s="5">
        <v>0</v>
      </c>
      <c r="O798" s="5">
        <v>136</v>
      </c>
      <c r="P798" s="5">
        <v>42149</v>
      </c>
      <c r="Q798" s="5">
        <v>1137467</v>
      </c>
      <c r="R798" s="5">
        <v>1139633</v>
      </c>
      <c r="S798" s="5">
        <v>52.75</v>
      </c>
      <c r="T798" s="5">
        <v>52.79</v>
      </c>
      <c r="U798" s="5">
        <v>14479</v>
      </c>
      <c r="V798" s="5">
        <v>14479</v>
      </c>
      <c r="W798" s="5">
        <v>6981</v>
      </c>
      <c r="X798" s="5">
        <v>6981</v>
      </c>
      <c r="Y798" s="5">
        <v>27</v>
      </c>
      <c r="Z798" s="5">
        <v>27</v>
      </c>
      <c r="AA798" s="5">
        <v>55</v>
      </c>
      <c r="AB798" s="5">
        <v>55</v>
      </c>
      <c r="AC798" s="5">
        <v>0</v>
      </c>
      <c r="AD798" s="5" t="s">
        <v>172</v>
      </c>
      <c r="AE798" s="5"/>
      <c r="AF798" s="5"/>
      <c r="AG798" s="5"/>
      <c r="AH798" s="5"/>
      <c r="AI798" s="5"/>
      <c r="AJ798" s="5"/>
    </row>
    <row r="799" spans="1:36">
      <c r="A799" s="5" t="s">
        <v>8428</v>
      </c>
      <c r="B799" s="5" t="s">
        <v>7459</v>
      </c>
      <c r="C799" s="5">
        <v>1229</v>
      </c>
      <c r="D799" s="5">
        <v>379</v>
      </c>
      <c r="E799" s="5">
        <v>1</v>
      </c>
      <c r="F799" s="5">
        <v>0</v>
      </c>
      <c r="G799" s="5">
        <v>0</v>
      </c>
      <c r="H799" s="5">
        <v>0</v>
      </c>
      <c r="I799" s="5">
        <v>1118316</v>
      </c>
      <c r="J799" s="5">
        <v>619435</v>
      </c>
      <c r="K799" s="5">
        <v>7484</v>
      </c>
      <c r="L799" s="5">
        <v>0</v>
      </c>
      <c r="M799" s="5">
        <v>0</v>
      </c>
      <c r="N799" s="5">
        <v>0</v>
      </c>
      <c r="O799" s="5">
        <v>881</v>
      </c>
      <c r="P799" s="5">
        <v>7484</v>
      </c>
      <c r="Q799" s="5">
        <v>982365</v>
      </c>
      <c r="R799" s="5">
        <v>1139633</v>
      </c>
      <c r="S799" s="5">
        <v>52.53</v>
      </c>
      <c r="T799" s="5">
        <v>52.79</v>
      </c>
      <c r="U799" s="5">
        <v>1254</v>
      </c>
      <c r="V799" s="5">
        <v>1099</v>
      </c>
      <c r="W799" s="5">
        <v>838</v>
      </c>
      <c r="X799" s="5">
        <v>680</v>
      </c>
      <c r="Y799" s="5">
        <v>265</v>
      </c>
      <c r="Z799" s="5">
        <v>332</v>
      </c>
      <c r="AA799" s="5">
        <v>508</v>
      </c>
      <c r="AB799" s="5">
        <v>664</v>
      </c>
      <c r="AC799" s="5">
        <v>0</v>
      </c>
      <c r="AD799" s="5" t="s">
        <v>172</v>
      </c>
      <c r="AE799" s="5"/>
      <c r="AF799" s="5"/>
      <c r="AG799" s="5"/>
      <c r="AH799" s="5"/>
      <c r="AI799" s="5"/>
      <c r="AJ799" s="5"/>
    </row>
    <row r="800" spans="1:36">
      <c r="A800" s="5" t="s">
        <v>8429</v>
      </c>
      <c r="B800" s="5" t="s">
        <v>8659</v>
      </c>
      <c r="C800" s="5">
        <v>403</v>
      </c>
      <c r="D800" s="5">
        <v>309</v>
      </c>
      <c r="E800" s="5">
        <v>62</v>
      </c>
      <c r="F800" s="5">
        <v>13</v>
      </c>
      <c r="G800" s="5">
        <v>0</v>
      </c>
      <c r="H800" s="5">
        <v>0</v>
      </c>
      <c r="I800" s="5">
        <v>1156930</v>
      </c>
      <c r="J800" s="5">
        <v>1099017</v>
      </c>
      <c r="K800" s="5">
        <v>506724</v>
      </c>
      <c r="L800" s="5">
        <v>168518</v>
      </c>
      <c r="M800" s="5">
        <v>0</v>
      </c>
      <c r="N800" s="5">
        <v>0</v>
      </c>
      <c r="O800" s="5">
        <v>369</v>
      </c>
      <c r="P800" s="5">
        <v>19365</v>
      </c>
      <c r="Q800" s="5">
        <v>1143631</v>
      </c>
      <c r="R800" s="5">
        <v>1139633</v>
      </c>
      <c r="S800" s="5">
        <v>52.72</v>
      </c>
      <c r="T800" s="5">
        <v>52.79</v>
      </c>
      <c r="U800" s="5">
        <v>4461</v>
      </c>
      <c r="V800" s="5">
        <v>4461</v>
      </c>
      <c r="W800" s="5">
        <v>2613</v>
      </c>
      <c r="X800" s="5">
        <v>2621</v>
      </c>
      <c r="Y800" s="5">
        <v>76</v>
      </c>
      <c r="Z800" s="5">
        <v>76</v>
      </c>
      <c r="AA800" s="5">
        <v>162</v>
      </c>
      <c r="AB800" s="5">
        <v>161</v>
      </c>
      <c r="AC800" s="5">
        <v>0</v>
      </c>
      <c r="AD800" s="5" t="s">
        <v>172</v>
      </c>
      <c r="AE800" s="5"/>
      <c r="AF800" s="5"/>
      <c r="AG800" s="5"/>
      <c r="AH800" s="5"/>
      <c r="AI800" s="5"/>
      <c r="AJ800" s="5"/>
    </row>
    <row r="801" spans="1:36">
      <c r="A801" s="5" t="s">
        <v>8430</v>
      </c>
      <c r="B801" s="5" t="s">
        <v>7460</v>
      </c>
      <c r="C801" s="5">
        <v>306</v>
      </c>
      <c r="D801" s="5">
        <v>242</v>
      </c>
      <c r="E801" s="5">
        <v>83</v>
      </c>
      <c r="F801" s="5">
        <v>17</v>
      </c>
      <c r="G801" s="5">
        <v>0</v>
      </c>
      <c r="H801" s="5">
        <v>0</v>
      </c>
      <c r="I801" s="5">
        <v>1154231</v>
      </c>
      <c r="J801" s="5">
        <v>1112948</v>
      </c>
      <c r="K801" s="5">
        <v>676587</v>
      </c>
      <c r="L801" s="5">
        <v>230432</v>
      </c>
      <c r="M801" s="5">
        <v>0</v>
      </c>
      <c r="N801" s="5">
        <v>0</v>
      </c>
      <c r="O801" s="5">
        <v>291</v>
      </c>
      <c r="P801" s="5">
        <v>24570</v>
      </c>
      <c r="Q801" s="5">
        <v>1148464</v>
      </c>
      <c r="R801" s="5">
        <v>1139633</v>
      </c>
      <c r="S801" s="5">
        <v>52.73</v>
      </c>
      <c r="T801" s="5">
        <v>52.79</v>
      </c>
      <c r="U801" s="5">
        <v>5570</v>
      </c>
      <c r="V801" s="5">
        <v>5570</v>
      </c>
      <c r="W801" s="5">
        <v>3794</v>
      </c>
      <c r="X801" s="5">
        <v>3797</v>
      </c>
      <c r="Y801" s="5">
        <v>64</v>
      </c>
      <c r="Z801" s="5">
        <v>64</v>
      </c>
      <c r="AA801" s="5">
        <v>126</v>
      </c>
      <c r="AB801" s="5">
        <v>124</v>
      </c>
      <c r="AC801" s="5">
        <v>0</v>
      </c>
      <c r="AD801" s="5" t="s">
        <v>172</v>
      </c>
      <c r="AE801" s="5"/>
      <c r="AF801" s="5"/>
      <c r="AG801" s="5"/>
      <c r="AH801" s="5"/>
      <c r="AI801" s="5"/>
      <c r="AJ801" s="5"/>
    </row>
    <row r="802" spans="1:36">
      <c r="A802" s="5" t="s">
        <v>8431</v>
      </c>
      <c r="B802" s="5" t="s">
        <v>7461</v>
      </c>
      <c r="C802" s="5">
        <v>358</v>
      </c>
      <c r="D802" s="5">
        <v>263</v>
      </c>
      <c r="E802" s="5">
        <v>76</v>
      </c>
      <c r="F802" s="5">
        <v>19</v>
      </c>
      <c r="G802" s="5">
        <v>0</v>
      </c>
      <c r="H802" s="5">
        <v>0</v>
      </c>
      <c r="I802" s="5">
        <v>1158820</v>
      </c>
      <c r="J802" s="5">
        <v>1101437</v>
      </c>
      <c r="K802" s="5">
        <v>648244</v>
      </c>
      <c r="L802" s="5">
        <v>255211</v>
      </c>
      <c r="M802" s="5">
        <v>0</v>
      </c>
      <c r="N802" s="5">
        <v>0</v>
      </c>
      <c r="O802" s="5">
        <v>323</v>
      </c>
      <c r="P802" s="5">
        <v>24520</v>
      </c>
      <c r="Q802" s="5">
        <v>1145601</v>
      </c>
      <c r="R802" s="5">
        <v>1139633</v>
      </c>
      <c r="S802" s="5">
        <v>52.72</v>
      </c>
      <c r="T802" s="5">
        <v>52.79</v>
      </c>
      <c r="U802" s="5">
        <v>5950</v>
      </c>
      <c r="V802" s="5">
        <v>5950</v>
      </c>
      <c r="W802" s="5">
        <v>2854</v>
      </c>
      <c r="X802" s="5">
        <v>2868</v>
      </c>
      <c r="Y802" s="5">
        <v>62</v>
      </c>
      <c r="Z802" s="5">
        <v>62</v>
      </c>
      <c r="AA802" s="5">
        <v>131</v>
      </c>
      <c r="AB802" s="5">
        <v>130</v>
      </c>
      <c r="AC802" s="5">
        <v>0</v>
      </c>
      <c r="AD802" s="5" t="s">
        <v>172</v>
      </c>
      <c r="AE802" s="5"/>
      <c r="AF802" s="5"/>
      <c r="AG802" s="5"/>
      <c r="AH802" s="5"/>
      <c r="AI802" s="5"/>
      <c r="AJ802" s="5"/>
    </row>
    <row r="803" spans="1:36">
      <c r="A803" s="5" t="s">
        <v>8432</v>
      </c>
      <c r="B803" s="5" t="s">
        <v>7462</v>
      </c>
      <c r="C803" s="5">
        <v>151</v>
      </c>
      <c r="D803" s="5">
        <v>127</v>
      </c>
      <c r="E803" s="5">
        <v>72</v>
      </c>
      <c r="F803" s="5">
        <v>34</v>
      </c>
      <c r="G803" s="5">
        <v>7</v>
      </c>
      <c r="H803" s="5">
        <v>2</v>
      </c>
      <c r="I803" s="5">
        <v>1143238</v>
      </c>
      <c r="J803" s="5">
        <v>1126913</v>
      </c>
      <c r="K803" s="5">
        <v>983094</v>
      </c>
      <c r="L803" s="5">
        <v>712818</v>
      </c>
      <c r="M803" s="5">
        <v>284544</v>
      </c>
      <c r="N803" s="5">
        <v>114678</v>
      </c>
      <c r="O803" s="5">
        <v>145</v>
      </c>
      <c r="P803" s="5">
        <v>62283</v>
      </c>
      <c r="Q803" s="5">
        <v>1140692</v>
      </c>
      <c r="R803" s="5">
        <v>1139633</v>
      </c>
      <c r="S803" s="5">
        <v>52.75</v>
      </c>
      <c r="T803" s="5">
        <v>52.79</v>
      </c>
      <c r="U803" s="5">
        <v>12969</v>
      </c>
      <c r="V803" s="5">
        <v>12969</v>
      </c>
      <c r="W803" s="5">
        <v>7214</v>
      </c>
      <c r="X803" s="5">
        <v>7214</v>
      </c>
      <c r="Y803" s="5">
        <v>22</v>
      </c>
      <c r="Z803" s="5">
        <v>22</v>
      </c>
      <c r="AA803" s="5">
        <v>52</v>
      </c>
      <c r="AB803" s="5">
        <v>52</v>
      </c>
      <c r="AC803" s="5">
        <v>0</v>
      </c>
      <c r="AD803" s="5" t="s">
        <v>172</v>
      </c>
      <c r="AE803" s="5"/>
      <c r="AF803" s="5"/>
      <c r="AG803" s="5"/>
      <c r="AH803" s="5"/>
      <c r="AI803" s="5"/>
      <c r="AJ803" s="5"/>
    </row>
    <row r="804" spans="1:36">
      <c r="A804" s="5" t="s">
        <v>8444</v>
      </c>
      <c r="B804" s="5" t="s">
        <v>8660</v>
      </c>
      <c r="C804" s="5">
        <v>14</v>
      </c>
      <c r="D804" s="5">
        <v>7</v>
      </c>
      <c r="E804" s="5">
        <v>6</v>
      </c>
      <c r="F804" s="5">
        <v>6</v>
      </c>
      <c r="G804" s="5">
        <v>5</v>
      </c>
      <c r="H804" s="5">
        <v>4</v>
      </c>
      <c r="I804" s="5">
        <v>1133783</v>
      </c>
      <c r="J804" s="5">
        <v>1129086</v>
      </c>
      <c r="K804" s="5">
        <v>1128064</v>
      </c>
      <c r="L804" s="5">
        <v>1128064</v>
      </c>
      <c r="M804" s="5">
        <v>1111292</v>
      </c>
      <c r="N804" s="5">
        <v>1065562</v>
      </c>
      <c r="O804" s="5">
        <v>12</v>
      </c>
      <c r="P804" s="5">
        <v>598868</v>
      </c>
      <c r="Q804" s="5">
        <v>1132985</v>
      </c>
      <c r="R804" s="5">
        <v>1139633</v>
      </c>
      <c r="S804" s="5">
        <v>52.75</v>
      </c>
      <c r="T804" s="5">
        <v>52.79</v>
      </c>
      <c r="U804" s="5">
        <v>598868</v>
      </c>
      <c r="V804" s="5">
        <v>598868</v>
      </c>
      <c r="W804" s="5">
        <v>131092</v>
      </c>
      <c r="X804" s="5">
        <v>131092</v>
      </c>
      <c r="Y804" s="5">
        <v>1</v>
      </c>
      <c r="Z804" s="5">
        <v>1</v>
      </c>
      <c r="AA804" s="5">
        <v>3</v>
      </c>
      <c r="AB804" s="5">
        <v>3</v>
      </c>
      <c r="AC804" s="5">
        <v>0</v>
      </c>
      <c r="AD804" s="5" t="s">
        <v>172</v>
      </c>
      <c r="AE804" s="5"/>
      <c r="AF804" s="5"/>
      <c r="AG804" s="5"/>
      <c r="AH804" s="5"/>
      <c r="AI804" s="5"/>
      <c r="AJ804" s="5"/>
    </row>
    <row r="805" spans="1:36">
      <c r="A805" s="5" t="s">
        <v>8434</v>
      </c>
      <c r="B805" s="5" t="s">
        <v>7464</v>
      </c>
      <c r="C805" s="5">
        <v>1317</v>
      </c>
      <c r="D805" s="5">
        <v>339</v>
      </c>
      <c r="E805" s="5">
        <v>1</v>
      </c>
      <c r="F805" s="5">
        <v>0</v>
      </c>
      <c r="G805" s="5">
        <v>0</v>
      </c>
      <c r="H805" s="5">
        <v>0</v>
      </c>
      <c r="I805" s="5">
        <v>1103009</v>
      </c>
      <c r="J805" s="5">
        <v>549334</v>
      </c>
      <c r="K805" s="5">
        <v>6122</v>
      </c>
      <c r="L805" s="5">
        <v>0</v>
      </c>
      <c r="M805" s="5">
        <v>0</v>
      </c>
      <c r="N805" s="5">
        <v>0</v>
      </c>
      <c r="O805" s="5">
        <v>880</v>
      </c>
      <c r="P805" s="5">
        <v>6122</v>
      </c>
      <c r="Q805" s="5">
        <v>932739</v>
      </c>
      <c r="R805" s="5">
        <v>1139633</v>
      </c>
      <c r="S805" s="5">
        <v>52.43</v>
      </c>
      <c r="T805" s="5">
        <v>52.79</v>
      </c>
      <c r="U805" s="5">
        <v>1163</v>
      </c>
      <c r="V805" s="5">
        <v>976</v>
      </c>
      <c r="W805" s="5">
        <v>786</v>
      </c>
      <c r="X805" s="5">
        <v>591</v>
      </c>
      <c r="Y805" s="5">
        <v>262</v>
      </c>
      <c r="Z805" s="5">
        <v>360</v>
      </c>
      <c r="AA805" s="5">
        <v>509</v>
      </c>
      <c r="AB805" s="5">
        <v>737</v>
      </c>
      <c r="AC805" s="5">
        <v>0</v>
      </c>
      <c r="AD805" s="5" t="s">
        <v>172</v>
      </c>
      <c r="AE805" s="5"/>
      <c r="AF805" s="5"/>
      <c r="AG805" s="5"/>
      <c r="AH805" s="5"/>
      <c r="AI805" s="5"/>
      <c r="AJ805" s="5"/>
    </row>
    <row r="806" spans="1:36">
      <c r="A806" s="5" t="s">
        <v>8435</v>
      </c>
      <c r="B806" s="5" t="s">
        <v>7465</v>
      </c>
      <c r="C806" s="5">
        <v>838</v>
      </c>
      <c r="D806" s="5">
        <v>285</v>
      </c>
      <c r="E806" s="5">
        <v>27</v>
      </c>
      <c r="F806" s="5">
        <v>5</v>
      </c>
      <c r="G806" s="5">
        <v>0</v>
      </c>
      <c r="H806" s="5">
        <v>0</v>
      </c>
      <c r="I806" s="5">
        <v>1027166</v>
      </c>
      <c r="J806" s="5">
        <v>717000</v>
      </c>
      <c r="K806" s="5">
        <v>198379</v>
      </c>
      <c r="L806" s="5">
        <v>63615</v>
      </c>
      <c r="M806" s="5">
        <v>0</v>
      </c>
      <c r="N806" s="5">
        <v>0</v>
      </c>
      <c r="O806" s="5">
        <v>588</v>
      </c>
      <c r="P806" s="5">
        <v>17330</v>
      </c>
      <c r="Q806" s="5">
        <v>930124</v>
      </c>
      <c r="R806" s="5">
        <v>1139633</v>
      </c>
      <c r="S806" s="5">
        <v>53.41</v>
      </c>
      <c r="T806" s="5">
        <v>52.79</v>
      </c>
      <c r="U806" s="5">
        <v>2204</v>
      </c>
      <c r="V806" s="5">
        <v>1590</v>
      </c>
      <c r="W806" s="5">
        <v>1049</v>
      </c>
      <c r="X806" s="5">
        <v>639</v>
      </c>
      <c r="Y806" s="5">
        <v>113</v>
      </c>
      <c r="Z806" s="5">
        <v>168</v>
      </c>
      <c r="AA806" s="5">
        <v>267</v>
      </c>
      <c r="AB806" s="5">
        <v>455</v>
      </c>
      <c r="AC806" s="5">
        <v>0</v>
      </c>
      <c r="AD806" s="5" t="s">
        <v>172</v>
      </c>
      <c r="AE806" s="5"/>
      <c r="AF806" s="5"/>
      <c r="AG806" s="5"/>
      <c r="AH806" s="5"/>
      <c r="AI806" s="5"/>
      <c r="AJ806" s="5"/>
    </row>
    <row r="807" spans="1:36">
      <c r="A807" s="5" t="s">
        <v>8436</v>
      </c>
      <c r="B807" s="5" t="s">
        <v>7466</v>
      </c>
      <c r="C807" s="5">
        <v>179</v>
      </c>
      <c r="D807" s="5">
        <v>149</v>
      </c>
      <c r="E807" s="5">
        <v>76</v>
      </c>
      <c r="F807" s="5">
        <v>34</v>
      </c>
      <c r="G807" s="5">
        <v>5</v>
      </c>
      <c r="H807" s="5">
        <v>0</v>
      </c>
      <c r="I807" s="5">
        <v>1144844</v>
      </c>
      <c r="J807" s="5">
        <v>1125241</v>
      </c>
      <c r="K807" s="5">
        <v>918744</v>
      </c>
      <c r="L807" s="5">
        <v>628163</v>
      </c>
      <c r="M807" s="5">
        <v>178807</v>
      </c>
      <c r="N807" s="5">
        <v>0</v>
      </c>
      <c r="O807" s="5">
        <v>169</v>
      </c>
      <c r="P807" s="5">
        <v>48432</v>
      </c>
      <c r="Q807" s="5">
        <v>1140854</v>
      </c>
      <c r="R807" s="5">
        <v>1139633</v>
      </c>
      <c r="S807" s="5">
        <v>52.76</v>
      </c>
      <c r="T807" s="5">
        <v>52.79</v>
      </c>
      <c r="U807" s="5">
        <v>11679</v>
      </c>
      <c r="V807" s="5">
        <v>11679</v>
      </c>
      <c r="W807" s="5">
        <v>5909</v>
      </c>
      <c r="X807" s="5">
        <v>5909</v>
      </c>
      <c r="Y807" s="5">
        <v>29</v>
      </c>
      <c r="Z807" s="5">
        <v>29</v>
      </c>
      <c r="AA807" s="5">
        <v>65</v>
      </c>
      <c r="AB807" s="5">
        <v>65</v>
      </c>
      <c r="AC807" s="5">
        <v>0</v>
      </c>
      <c r="AD807" s="5" t="s">
        <v>172</v>
      </c>
      <c r="AE807" s="5"/>
      <c r="AF807" s="5"/>
      <c r="AG807" s="5"/>
      <c r="AH807" s="5"/>
      <c r="AI807" s="5"/>
      <c r="AJ807" s="5"/>
    </row>
    <row r="808" spans="1:36">
      <c r="A808" s="5" t="s">
        <v>8437</v>
      </c>
      <c r="B808" s="5" t="s">
        <v>7467</v>
      </c>
      <c r="C808" s="5">
        <v>77</v>
      </c>
      <c r="D808" s="5">
        <v>62</v>
      </c>
      <c r="E808" s="5">
        <v>43</v>
      </c>
      <c r="F808" s="5">
        <v>28</v>
      </c>
      <c r="G808" s="5">
        <v>11</v>
      </c>
      <c r="H808" s="5">
        <v>4</v>
      </c>
      <c r="I808" s="5">
        <v>1136087</v>
      </c>
      <c r="J808" s="5">
        <v>1126348</v>
      </c>
      <c r="K808" s="5">
        <v>1074301</v>
      </c>
      <c r="L808" s="5">
        <v>963299</v>
      </c>
      <c r="M808" s="5">
        <v>656167</v>
      </c>
      <c r="N808" s="5">
        <v>404461</v>
      </c>
      <c r="O808" s="5">
        <v>73</v>
      </c>
      <c r="P808" s="5">
        <v>185903</v>
      </c>
      <c r="Q808" s="5">
        <v>1134358</v>
      </c>
      <c r="R808" s="5">
        <v>1139633</v>
      </c>
      <c r="S808" s="5">
        <v>52.76</v>
      </c>
      <c r="T808" s="5">
        <v>52.79</v>
      </c>
      <c r="U808" s="5">
        <v>37426</v>
      </c>
      <c r="V808" s="5">
        <v>37426</v>
      </c>
      <c r="W808" s="5">
        <v>17414</v>
      </c>
      <c r="X808" s="5">
        <v>17414</v>
      </c>
      <c r="Y808" s="5">
        <v>8</v>
      </c>
      <c r="Z808" s="5">
        <v>8</v>
      </c>
      <c r="AA808" s="5">
        <v>21</v>
      </c>
      <c r="AB808" s="5">
        <v>21</v>
      </c>
      <c r="AC808" s="5">
        <v>0</v>
      </c>
      <c r="AD808" s="5" t="s">
        <v>172</v>
      </c>
      <c r="AE808" s="5"/>
      <c r="AF808" s="5"/>
      <c r="AG808" s="5"/>
      <c r="AH808" s="5"/>
      <c r="AI808" s="5"/>
      <c r="AJ808" s="5"/>
    </row>
    <row r="809" spans="1:36">
      <c r="A809" s="5" t="s">
        <v>8438</v>
      </c>
      <c r="B809" s="5" t="s">
        <v>7468</v>
      </c>
      <c r="C809" s="5">
        <v>177</v>
      </c>
      <c r="D809" s="5">
        <v>149</v>
      </c>
      <c r="E809" s="5">
        <v>74</v>
      </c>
      <c r="F809" s="5">
        <v>37</v>
      </c>
      <c r="G809" s="5">
        <v>7</v>
      </c>
      <c r="H809" s="5">
        <v>0</v>
      </c>
      <c r="I809" s="5">
        <v>1141377</v>
      </c>
      <c r="J809" s="5">
        <v>1123819</v>
      </c>
      <c r="K809" s="5">
        <v>926467</v>
      </c>
      <c r="L809" s="5">
        <v>663505</v>
      </c>
      <c r="M809" s="5">
        <v>229439</v>
      </c>
      <c r="N809" s="5">
        <v>0</v>
      </c>
      <c r="O809" s="5">
        <v>169</v>
      </c>
      <c r="P809" s="5">
        <v>49294</v>
      </c>
      <c r="Q809" s="5">
        <v>1138392</v>
      </c>
      <c r="R809" s="5">
        <v>1139633</v>
      </c>
      <c r="S809" s="5">
        <v>52.73</v>
      </c>
      <c r="T809" s="5">
        <v>52.79</v>
      </c>
      <c r="U809" s="5">
        <v>11817</v>
      </c>
      <c r="V809" s="5">
        <v>11817</v>
      </c>
      <c r="W809" s="5">
        <v>6169</v>
      </c>
      <c r="X809" s="5">
        <v>6169</v>
      </c>
      <c r="Y809" s="5">
        <v>29</v>
      </c>
      <c r="Z809" s="5">
        <v>29</v>
      </c>
      <c r="AA809" s="5">
        <v>62</v>
      </c>
      <c r="AB809" s="5">
        <v>62</v>
      </c>
      <c r="AC809" s="5">
        <v>0</v>
      </c>
      <c r="AD809" s="5" t="s">
        <v>172</v>
      </c>
      <c r="AE809" s="5"/>
      <c r="AF809" s="5"/>
      <c r="AG809" s="5"/>
      <c r="AH809" s="5"/>
      <c r="AI809" s="5"/>
      <c r="AJ809" s="5"/>
    </row>
    <row r="810" spans="1:36">
      <c r="A810" s="5" t="s">
        <v>8439</v>
      </c>
      <c r="B810" s="5" t="s">
        <v>7469</v>
      </c>
      <c r="C810" s="5">
        <v>351</v>
      </c>
      <c r="D810" s="5">
        <v>256</v>
      </c>
      <c r="E810" s="5">
        <v>71</v>
      </c>
      <c r="F810" s="5">
        <v>16</v>
      </c>
      <c r="G810" s="5">
        <v>1</v>
      </c>
      <c r="H810" s="5">
        <v>0</v>
      </c>
      <c r="I810" s="5">
        <v>1159493</v>
      </c>
      <c r="J810" s="5">
        <v>1102697</v>
      </c>
      <c r="K810" s="5">
        <v>634291</v>
      </c>
      <c r="L810" s="5">
        <v>256534</v>
      </c>
      <c r="M810" s="5">
        <v>35764</v>
      </c>
      <c r="N810" s="5">
        <v>0</v>
      </c>
      <c r="O810" s="5">
        <v>314</v>
      </c>
      <c r="P810" s="5">
        <v>35764</v>
      </c>
      <c r="Q810" s="5">
        <v>1145582</v>
      </c>
      <c r="R810" s="5">
        <v>1139633</v>
      </c>
      <c r="S810" s="5">
        <v>52.69</v>
      </c>
      <c r="T810" s="5">
        <v>52.79</v>
      </c>
      <c r="U810" s="5">
        <v>5275</v>
      </c>
      <c r="V810" s="5">
        <v>5299</v>
      </c>
      <c r="W810" s="5">
        <v>3184</v>
      </c>
      <c r="X810" s="5">
        <v>3185</v>
      </c>
      <c r="Y810" s="5">
        <v>60</v>
      </c>
      <c r="Z810" s="5">
        <v>59</v>
      </c>
      <c r="AA810" s="5">
        <v>128</v>
      </c>
      <c r="AB810" s="5">
        <v>127</v>
      </c>
      <c r="AC810" s="5">
        <v>0</v>
      </c>
      <c r="AD810" s="5" t="s">
        <v>172</v>
      </c>
      <c r="AE810" s="5"/>
      <c r="AF810" s="5"/>
      <c r="AG810" s="5"/>
      <c r="AH810" s="5"/>
      <c r="AI810" s="5"/>
      <c r="AJ810" s="5"/>
    </row>
    <row r="811" spans="1:36">
      <c r="A811" s="5" t="s">
        <v>8440</v>
      </c>
      <c r="B811" s="5" t="s">
        <v>7470</v>
      </c>
      <c r="C811" s="5">
        <v>211</v>
      </c>
      <c r="D811" s="5">
        <v>170</v>
      </c>
      <c r="E811" s="5">
        <v>76</v>
      </c>
      <c r="F811" s="5">
        <v>36</v>
      </c>
      <c r="G811" s="5">
        <v>4</v>
      </c>
      <c r="H811" s="5">
        <v>0</v>
      </c>
      <c r="I811" s="5">
        <v>1149057</v>
      </c>
      <c r="J811" s="5">
        <v>1123811</v>
      </c>
      <c r="K811" s="5">
        <v>853450</v>
      </c>
      <c r="L811" s="5">
        <v>572676</v>
      </c>
      <c r="M811" s="5">
        <v>124621</v>
      </c>
      <c r="N811" s="5">
        <v>0</v>
      </c>
      <c r="O811" s="5">
        <v>196</v>
      </c>
      <c r="P811" s="5">
        <v>40528</v>
      </c>
      <c r="Q811" s="5">
        <v>1143329</v>
      </c>
      <c r="R811" s="5">
        <v>1139633</v>
      </c>
      <c r="S811" s="5">
        <v>52.75</v>
      </c>
      <c r="T811" s="5">
        <v>52.79</v>
      </c>
      <c r="U811" s="5">
        <v>10106</v>
      </c>
      <c r="V811" s="5">
        <v>10106</v>
      </c>
      <c r="W811" s="5">
        <v>4988</v>
      </c>
      <c r="X811" s="5">
        <v>4988</v>
      </c>
      <c r="Y811" s="5">
        <v>36</v>
      </c>
      <c r="Z811" s="5">
        <v>36</v>
      </c>
      <c r="AA811" s="5">
        <v>77</v>
      </c>
      <c r="AB811" s="5">
        <v>77</v>
      </c>
      <c r="AC811" s="5">
        <v>0</v>
      </c>
      <c r="AD811" s="5" t="s">
        <v>172</v>
      </c>
      <c r="AE811" s="5"/>
      <c r="AF811" s="5"/>
      <c r="AG811" s="5"/>
      <c r="AH811" s="5"/>
      <c r="AI811" s="5"/>
      <c r="AJ811" s="5"/>
    </row>
    <row r="812" spans="1:36">
      <c r="A812" s="5" t="s">
        <v>8441</v>
      </c>
      <c r="B812" s="5" t="s">
        <v>7471</v>
      </c>
      <c r="C812" s="5">
        <v>305</v>
      </c>
      <c r="D812" s="5">
        <v>206</v>
      </c>
      <c r="E812" s="5">
        <v>85</v>
      </c>
      <c r="F812" s="5">
        <v>26</v>
      </c>
      <c r="G812" s="5">
        <v>2</v>
      </c>
      <c r="H812" s="5">
        <v>0</v>
      </c>
      <c r="I812" s="5">
        <v>1174821</v>
      </c>
      <c r="J812" s="5">
        <v>1121755</v>
      </c>
      <c r="K812" s="5">
        <v>815489</v>
      </c>
      <c r="L812" s="5">
        <v>395027</v>
      </c>
      <c r="M812" s="5">
        <v>67195</v>
      </c>
      <c r="N812" s="5">
        <v>0</v>
      </c>
      <c r="O812" s="5">
        <v>255</v>
      </c>
      <c r="P812" s="5">
        <v>39793</v>
      </c>
      <c r="Q812" s="5">
        <v>1156491</v>
      </c>
      <c r="R812" s="5">
        <v>1139633</v>
      </c>
      <c r="S812" s="5">
        <v>52.71</v>
      </c>
      <c r="T812" s="5">
        <v>52.79</v>
      </c>
      <c r="U812" s="5">
        <v>7585</v>
      </c>
      <c r="V812" s="5">
        <v>7929</v>
      </c>
      <c r="W812" s="5">
        <v>4509</v>
      </c>
      <c r="X812" s="5">
        <v>4571</v>
      </c>
      <c r="Y812" s="5">
        <v>48</v>
      </c>
      <c r="Z812" s="5">
        <v>46</v>
      </c>
      <c r="AA812" s="5">
        <v>97</v>
      </c>
      <c r="AB812" s="5">
        <v>94</v>
      </c>
      <c r="AC812" s="5">
        <v>0</v>
      </c>
      <c r="AD812" s="5" t="s">
        <v>172</v>
      </c>
      <c r="AE812" s="5"/>
      <c r="AF812" s="5"/>
      <c r="AG812" s="5"/>
      <c r="AH812" s="5"/>
      <c r="AI812" s="5"/>
      <c r="AJ812" s="5"/>
    </row>
    <row r="813" spans="1:36">
      <c r="A813" s="5" t="s">
        <v>8442</v>
      </c>
      <c r="B813" s="5" t="s">
        <v>7472</v>
      </c>
      <c r="C813" s="5">
        <v>178</v>
      </c>
      <c r="D813" s="5">
        <v>58</v>
      </c>
      <c r="E813" s="5">
        <v>40</v>
      </c>
      <c r="F813" s="5">
        <v>29</v>
      </c>
      <c r="G813" s="5">
        <v>13</v>
      </c>
      <c r="H813" s="5">
        <v>5</v>
      </c>
      <c r="I813" s="5">
        <v>1192480</v>
      </c>
      <c r="J813" s="5">
        <v>1135156</v>
      </c>
      <c r="K813" s="5">
        <v>1090332</v>
      </c>
      <c r="L813" s="5">
        <v>1001647</v>
      </c>
      <c r="M813" s="5">
        <v>737913</v>
      </c>
      <c r="N813" s="5">
        <v>447259</v>
      </c>
      <c r="O813" s="5">
        <v>96</v>
      </c>
      <c r="P813" s="5">
        <v>112382</v>
      </c>
      <c r="Q813" s="5">
        <v>1160907</v>
      </c>
      <c r="R813" s="5">
        <v>1139633</v>
      </c>
      <c r="S813" s="5">
        <v>52.6</v>
      </c>
      <c r="T813" s="5">
        <v>52.79</v>
      </c>
      <c r="U813" s="5">
        <v>34461</v>
      </c>
      <c r="V813" s="5">
        <v>39047</v>
      </c>
      <c r="W813" s="5">
        <v>15822</v>
      </c>
      <c r="X813" s="5">
        <v>19339</v>
      </c>
      <c r="Y813" s="5">
        <v>9</v>
      </c>
      <c r="Z813" s="5">
        <v>8</v>
      </c>
      <c r="AA813" s="5">
        <v>20</v>
      </c>
      <c r="AB813" s="5">
        <v>19</v>
      </c>
      <c r="AC813" s="5">
        <v>0</v>
      </c>
      <c r="AD813" s="5" t="s">
        <v>172</v>
      </c>
      <c r="AE813" s="5"/>
      <c r="AF813" s="5"/>
      <c r="AG813" s="5"/>
      <c r="AH813" s="5"/>
      <c r="AI813" s="5"/>
      <c r="AJ813" s="5"/>
    </row>
    <row r="814" spans="1:36">
      <c r="A814" s="5" t="s">
        <v>8443</v>
      </c>
      <c r="B814" s="5" t="s">
        <v>7473</v>
      </c>
      <c r="C814" s="5">
        <v>17</v>
      </c>
      <c r="D814" s="5">
        <v>8</v>
      </c>
      <c r="E814" s="5">
        <v>7</v>
      </c>
      <c r="F814" s="5">
        <v>7</v>
      </c>
      <c r="G814" s="5">
        <v>6</v>
      </c>
      <c r="H814" s="5">
        <v>5</v>
      </c>
      <c r="I814" s="5">
        <v>1134093</v>
      </c>
      <c r="J814" s="5">
        <v>1127686</v>
      </c>
      <c r="K814" s="5">
        <v>1126664</v>
      </c>
      <c r="L814" s="5">
        <v>1126664</v>
      </c>
      <c r="M814" s="5">
        <v>1109893</v>
      </c>
      <c r="N814" s="5">
        <v>1064261</v>
      </c>
      <c r="O814" s="5">
        <v>15</v>
      </c>
      <c r="P814" s="5">
        <v>438523</v>
      </c>
      <c r="Q814" s="5">
        <v>1133295</v>
      </c>
      <c r="R814" s="5">
        <v>1139633</v>
      </c>
      <c r="S814" s="5">
        <v>52.75</v>
      </c>
      <c r="T814" s="5">
        <v>52.79</v>
      </c>
      <c r="U814" s="5">
        <v>208973</v>
      </c>
      <c r="V814" s="5">
        <v>208973</v>
      </c>
      <c r="W814" s="5">
        <v>129598</v>
      </c>
      <c r="X814" s="5">
        <v>129598</v>
      </c>
      <c r="Y814" s="5">
        <v>2</v>
      </c>
      <c r="Z814" s="5">
        <v>2</v>
      </c>
      <c r="AA814" s="5">
        <v>4</v>
      </c>
      <c r="AB814" s="5">
        <v>4</v>
      </c>
      <c r="AC814" s="5">
        <v>0</v>
      </c>
      <c r="AD814" s="5" t="s">
        <v>172</v>
      </c>
      <c r="AE814" s="5"/>
      <c r="AF814" s="5"/>
      <c r="AG814" s="5"/>
      <c r="AH814" s="5"/>
      <c r="AI814" s="5"/>
      <c r="AJ814" s="5"/>
    </row>
    <row r="815" spans="1:36">
      <c r="A815" s="5" t="s">
        <v>8448</v>
      </c>
      <c r="B815" s="5" t="s">
        <v>8661</v>
      </c>
      <c r="C815" s="5">
        <v>764</v>
      </c>
      <c r="D815" s="5">
        <v>407</v>
      </c>
      <c r="E815" s="5">
        <v>24</v>
      </c>
      <c r="F815" s="5">
        <v>0</v>
      </c>
      <c r="G815" s="5">
        <v>0</v>
      </c>
      <c r="H815" s="5">
        <v>0</v>
      </c>
      <c r="I815" s="5">
        <v>1170402</v>
      </c>
      <c r="J815" s="5">
        <v>954450</v>
      </c>
      <c r="K815" s="5">
        <v>155504</v>
      </c>
      <c r="L815" s="5">
        <v>0</v>
      </c>
      <c r="M815" s="5">
        <v>0</v>
      </c>
      <c r="N815" s="5">
        <v>0</v>
      </c>
      <c r="O815" s="5">
        <v>637</v>
      </c>
      <c r="P815" s="5">
        <v>9332</v>
      </c>
      <c r="Q815" s="5">
        <v>1119431</v>
      </c>
      <c r="R815" s="5">
        <v>1139633</v>
      </c>
      <c r="S815" s="5">
        <v>52.65</v>
      </c>
      <c r="T815" s="5">
        <v>52.79</v>
      </c>
      <c r="U815" s="5">
        <v>2245</v>
      </c>
      <c r="V815" s="5">
        <v>2210</v>
      </c>
      <c r="W815" s="5">
        <v>1364</v>
      </c>
      <c r="X815" s="5">
        <v>1305</v>
      </c>
      <c r="Y815" s="5">
        <v>152</v>
      </c>
      <c r="Z815" s="5">
        <v>157</v>
      </c>
      <c r="AA815" s="5">
        <v>311</v>
      </c>
      <c r="AB815" s="5">
        <v>323</v>
      </c>
      <c r="AC815" s="5">
        <v>0</v>
      </c>
      <c r="AD815" s="5" t="s">
        <v>172</v>
      </c>
      <c r="AE815" s="5"/>
      <c r="AF815" s="5"/>
      <c r="AG815" s="5"/>
      <c r="AH815" s="5"/>
      <c r="AI815" s="5"/>
      <c r="AJ815" s="5"/>
    </row>
    <row r="816" spans="1:36">
      <c r="A816" s="5" t="s">
        <v>8445</v>
      </c>
      <c r="B816" s="5" t="s">
        <v>7474</v>
      </c>
      <c r="C816" s="5">
        <v>55</v>
      </c>
      <c r="D816" s="5">
        <v>23</v>
      </c>
      <c r="E816" s="5">
        <v>20</v>
      </c>
      <c r="F816" s="5">
        <v>17</v>
      </c>
      <c r="G816" s="5">
        <v>11</v>
      </c>
      <c r="H816" s="5">
        <v>6</v>
      </c>
      <c r="I816" s="5">
        <v>1139721</v>
      </c>
      <c r="J816" s="5">
        <v>1123135</v>
      </c>
      <c r="K816" s="5">
        <v>1119653</v>
      </c>
      <c r="L816" s="5">
        <v>1094629</v>
      </c>
      <c r="M816" s="5">
        <v>993806</v>
      </c>
      <c r="N816" s="5">
        <v>814913</v>
      </c>
      <c r="O816" s="5">
        <v>35</v>
      </c>
      <c r="P816" s="5">
        <v>206001</v>
      </c>
      <c r="Q816" s="5">
        <v>1132344</v>
      </c>
      <c r="R816" s="5">
        <v>1139633</v>
      </c>
      <c r="S816" s="5">
        <v>52.76</v>
      </c>
      <c r="T816" s="5">
        <v>52.79</v>
      </c>
      <c r="U816" s="5">
        <v>149538</v>
      </c>
      <c r="V816" s="5">
        <v>149538</v>
      </c>
      <c r="W816" s="5">
        <v>47913</v>
      </c>
      <c r="X816" s="5">
        <v>47913</v>
      </c>
      <c r="Y816" s="5">
        <v>4</v>
      </c>
      <c r="Z816" s="5">
        <v>4</v>
      </c>
      <c r="AA816" s="5">
        <v>7</v>
      </c>
      <c r="AB816" s="5">
        <v>7</v>
      </c>
      <c r="AC816" s="5">
        <v>0</v>
      </c>
      <c r="AD816" s="5" t="s">
        <v>172</v>
      </c>
      <c r="AE816" s="5"/>
      <c r="AF816" s="5"/>
      <c r="AG816" s="5"/>
      <c r="AH816" s="5"/>
      <c r="AI816" s="5"/>
      <c r="AJ816" s="5"/>
    </row>
    <row r="817" spans="1:36">
      <c r="A817" s="5" t="s">
        <v>8446</v>
      </c>
      <c r="B817" s="5" t="s">
        <v>7475</v>
      </c>
      <c r="C817" s="5">
        <v>1271</v>
      </c>
      <c r="D817" s="5">
        <v>367</v>
      </c>
      <c r="E817" s="5">
        <v>0</v>
      </c>
      <c r="F817" s="5">
        <v>0</v>
      </c>
      <c r="G817" s="5">
        <v>0</v>
      </c>
      <c r="H817" s="5">
        <v>0</v>
      </c>
      <c r="I817" s="5">
        <v>1105784</v>
      </c>
      <c r="J817" s="5">
        <v>579935</v>
      </c>
      <c r="K817" s="5">
        <v>0</v>
      </c>
      <c r="L817" s="5">
        <v>0</v>
      </c>
      <c r="M817" s="5">
        <v>0</v>
      </c>
      <c r="N817" s="5">
        <v>0</v>
      </c>
      <c r="O817" s="5">
        <v>909</v>
      </c>
      <c r="P817" s="5">
        <v>4334</v>
      </c>
      <c r="Q817" s="5">
        <v>962013</v>
      </c>
      <c r="R817" s="5">
        <v>1139633</v>
      </c>
      <c r="S817" s="5">
        <v>52.65</v>
      </c>
      <c r="T817" s="5">
        <v>52.79</v>
      </c>
      <c r="U817" s="5">
        <v>1151</v>
      </c>
      <c r="V817" s="5">
        <v>1016</v>
      </c>
      <c r="W817" s="5">
        <v>780</v>
      </c>
      <c r="X817" s="5">
        <v>631</v>
      </c>
      <c r="Y817" s="5">
        <v>275</v>
      </c>
      <c r="Z817" s="5">
        <v>357</v>
      </c>
      <c r="AA817" s="5">
        <v>528</v>
      </c>
      <c r="AB817" s="5">
        <v>719</v>
      </c>
      <c r="AC817" s="5">
        <v>0</v>
      </c>
      <c r="AD817" s="5" t="s">
        <v>172</v>
      </c>
      <c r="AE817" s="5"/>
      <c r="AF817" s="5"/>
      <c r="AG817" s="5"/>
      <c r="AH817" s="5"/>
      <c r="AI817" s="5"/>
      <c r="AJ817" s="5"/>
    </row>
    <row r="818" spans="1:36">
      <c r="A818" s="5" t="s">
        <v>8447</v>
      </c>
      <c r="B818" s="5" t="s">
        <v>7476</v>
      </c>
      <c r="C818" s="5">
        <v>1390</v>
      </c>
      <c r="D818" s="5">
        <v>272</v>
      </c>
      <c r="E818" s="5">
        <v>0</v>
      </c>
      <c r="F818" s="5">
        <v>0</v>
      </c>
      <c r="G818" s="5">
        <v>0</v>
      </c>
      <c r="H818" s="5">
        <v>0</v>
      </c>
      <c r="I818" s="5">
        <v>1015152</v>
      </c>
      <c r="J818" s="5">
        <v>402125</v>
      </c>
      <c r="K818" s="5">
        <v>0</v>
      </c>
      <c r="L818" s="5">
        <v>0</v>
      </c>
      <c r="M818" s="5">
        <v>0</v>
      </c>
      <c r="N818" s="5">
        <v>0</v>
      </c>
      <c r="O818" s="5">
        <v>841</v>
      </c>
      <c r="P818" s="5">
        <v>4960</v>
      </c>
      <c r="Q818" s="5">
        <v>799078</v>
      </c>
      <c r="R818" s="5">
        <v>1139633</v>
      </c>
      <c r="S818" s="5">
        <v>52.39</v>
      </c>
      <c r="T818" s="5">
        <v>52.79</v>
      </c>
      <c r="U818" s="5">
        <v>1005</v>
      </c>
      <c r="V818" s="5">
        <v>753</v>
      </c>
      <c r="W818" s="5">
        <v>715</v>
      </c>
      <c r="X818" s="5" t="s">
        <v>172</v>
      </c>
      <c r="Y818" s="5">
        <v>270</v>
      </c>
      <c r="Z818" s="5">
        <v>466</v>
      </c>
      <c r="AA818" s="5">
        <v>506</v>
      </c>
      <c r="AB818" s="5" t="s">
        <v>172</v>
      </c>
      <c r="AC818" s="5">
        <v>0</v>
      </c>
      <c r="AD818" s="5" t="s">
        <v>172</v>
      </c>
      <c r="AE818" s="5"/>
      <c r="AF818" s="5"/>
      <c r="AG818" s="5"/>
      <c r="AH818" s="5"/>
      <c r="AI818" s="5"/>
      <c r="AJ818" s="5"/>
    </row>
    <row r="819" spans="1:36">
      <c r="A819" s="5" t="s">
        <v>8449</v>
      </c>
      <c r="B819" s="5" t="s">
        <v>7477</v>
      </c>
      <c r="C819" s="5">
        <v>19</v>
      </c>
      <c r="D819" s="5">
        <v>11</v>
      </c>
      <c r="E819" s="5">
        <v>9</v>
      </c>
      <c r="F819" s="5">
        <v>9</v>
      </c>
      <c r="G819" s="5">
        <v>8</v>
      </c>
      <c r="H819" s="5">
        <v>7</v>
      </c>
      <c r="I819" s="5">
        <v>1134469</v>
      </c>
      <c r="J819" s="5">
        <v>1128943</v>
      </c>
      <c r="K819" s="5">
        <v>1126898</v>
      </c>
      <c r="L819" s="5">
        <v>1126898</v>
      </c>
      <c r="M819" s="5">
        <v>1110126</v>
      </c>
      <c r="N819" s="5">
        <v>1072564</v>
      </c>
      <c r="O819" s="5">
        <v>17</v>
      </c>
      <c r="P819" s="5">
        <v>288613</v>
      </c>
      <c r="Q819" s="5">
        <v>1133671</v>
      </c>
      <c r="R819" s="5">
        <v>1139633</v>
      </c>
      <c r="S819" s="5">
        <v>52.75</v>
      </c>
      <c r="T819" s="5">
        <v>52.79</v>
      </c>
      <c r="U819" s="5">
        <v>175096</v>
      </c>
      <c r="V819" s="5">
        <v>175096</v>
      </c>
      <c r="W819" s="5">
        <v>89326</v>
      </c>
      <c r="X819" s="5">
        <v>89326</v>
      </c>
      <c r="Y819" s="5">
        <v>3</v>
      </c>
      <c r="Z819" s="5">
        <v>3</v>
      </c>
      <c r="AA819" s="5">
        <v>5</v>
      </c>
      <c r="AB819" s="5">
        <v>5</v>
      </c>
      <c r="AC819" s="5">
        <v>0</v>
      </c>
      <c r="AD819" s="5" t="s">
        <v>172</v>
      </c>
      <c r="AE819" s="5"/>
      <c r="AF819" s="5"/>
      <c r="AG819" s="5"/>
      <c r="AH819" s="5"/>
      <c r="AI819" s="5"/>
      <c r="AJ819" s="5"/>
    </row>
    <row r="820" spans="1:36">
      <c r="A820" s="5" t="s">
        <v>8450</v>
      </c>
      <c r="B820" s="5" t="s">
        <v>7478</v>
      </c>
      <c r="C820" s="5">
        <v>17</v>
      </c>
      <c r="D820" s="5">
        <v>8</v>
      </c>
      <c r="E820" s="5">
        <v>7</v>
      </c>
      <c r="F820" s="5">
        <v>7</v>
      </c>
      <c r="G820" s="5">
        <v>6</v>
      </c>
      <c r="H820" s="5">
        <v>5</v>
      </c>
      <c r="I820" s="5">
        <v>1133895</v>
      </c>
      <c r="J820" s="5">
        <v>1127505</v>
      </c>
      <c r="K820" s="5">
        <v>1126483</v>
      </c>
      <c r="L820" s="5">
        <v>1126483</v>
      </c>
      <c r="M820" s="5">
        <v>1109802</v>
      </c>
      <c r="N820" s="5">
        <v>1073710</v>
      </c>
      <c r="O820" s="5">
        <v>15</v>
      </c>
      <c r="P820" s="5">
        <v>598894</v>
      </c>
      <c r="Q820" s="5">
        <v>1133097</v>
      </c>
      <c r="R820" s="5">
        <v>1139633</v>
      </c>
      <c r="S820" s="5">
        <v>52.75</v>
      </c>
      <c r="T820" s="5">
        <v>52.79</v>
      </c>
      <c r="U820" s="5">
        <v>598894</v>
      </c>
      <c r="V820" s="5">
        <v>598894</v>
      </c>
      <c r="W820" s="5">
        <v>173017</v>
      </c>
      <c r="X820" s="5">
        <v>173017</v>
      </c>
      <c r="Y820" s="5">
        <v>1</v>
      </c>
      <c r="Z820" s="5">
        <v>1</v>
      </c>
      <c r="AA820" s="5">
        <v>3</v>
      </c>
      <c r="AB820" s="5">
        <v>3</v>
      </c>
      <c r="AC820" s="5">
        <v>0</v>
      </c>
      <c r="AD820" s="5" t="s">
        <v>172</v>
      </c>
      <c r="AE820" s="5"/>
      <c r="AF820" s="5"/>
      <c r="AG820" s="5"/>
      <c r="AH820" s="5"/>
      <c r="AI820" s="5"/>
      <c r="AJ820" s="5"/>
    </row>
    <row r="821" spans="1:36">
      <c r="A821" s="5" t="s">
        <v>8451</v>
      </c>
      <c r="B821" s="5" t="s">
        <v>7479</v>
      </c>
      <c r="C821" s="5">
        <v>44</v>
      </c>
      <c r="D821" s="5">
        <v>35</v>
      </c>
      <c r="E821" s="5">
        <v>31</v>
      </c>
      <c r="F821" s="5">
        <v>27</v>
      </c>
      <c r="G821" s="5">
        <v>14</v>
      </c>
      <c r="H821" s="5">
        <v>9</v>
      </c>
      <c r="I821" s="5">
        <v>1131962</v>
      </c>
      <c r="J821" s="5">
        <v>1125503</v>
      </c>
      <c r="K821" s="5">
        <v>1112022</v>
      </c>
      <c r="L821" s="5">
        <v>1081847</v>
      </c>
      <c r="M821" s="5">
        <v>855854</v>
      </c>
      <c r="N821" s="5">
        <v>708119</v>
      </c>
      <c r="O821" s="5">
        <v>42</v>
      </c>
      <c r="P821" s="5">
        <v>133262</v>
      </c>
      <c r="Q821" s="5">
        <v>1131164</v>
      </c>
      <c r="R821" s="5">
        <v>1139633</v>
      </c>
      <c r="S821" s="5">
        <v>52.74</v>
      </c>
      <c r="T821" s="5">
        <v>52.79</v>
      </c>
      <c r="U821" s="5">
        <v>64939</v>
      </c>
      <c r="V821" s="5">
        <v>64939</v>
      </c>
      <c r="W821" s="5">
        <v>26213</v>
      </c>
      <c r="X821" s="5">
        <v>26213</v>
      </c>
      <c r="Y821" s="5">
        <v>7</v>
      </c>
      <c r="Z821" s="5">
        <v>7</v>
      </c>
      <c r="AA821" s="5">
        <v>14</v>
      </c>
      <c r="AB821" s="5">
        <v>14</v>
      </c>
      <c r="AC821" s="5">
        <v>0</v>
      </c>
      <c r="AD821" s="5" t="s">
        <v>172</v>
      </c>
      <c r="AE821" s="5"/>
      <c r="AF821" s="5"/>
      <c r="AG821" s="5"/>
      <c r="AH821" s="5"/>
      <c r="AI821" s="5"/>
      <c r="AJ821" s="5"/>
    </row>
    <row r="822" spans="1:36">
      <c r="A822" s="5" t="s">
        <v>8452</v>
      </c>
      <c r="B822" s="5" t="s">
        <v>7480</v>
      </c>
      <c r="C822" s="5">
        <v>15</v>
      </c>
      <c r="D822" s="5">
        <v>6</v>
      </c>
      <c r="E822" s="5">
        <v>5</v>
      </c>
      <c r="F822" s="5">
        <v>5</v>
      </c>
      <c r="G822" s="5">
        <v>4</v>
      </c>
      <c r="H822" s="5">
        <v>4</v>
      </c>
      <c r="I822" s="5">
        <v>1134004</v>
      </c>
      <c r="J822" s="5">
        <v>1127625</v>
      </c>
      <c r="K822" s="5">
        <v>1126603</v>
      </c>
      <c r="L822" s="5">
        <v>1126603</v>
      </c>
      <c r="M822" s="5">
        <v>1109832</v>
      </c>
      <c r="N822" s="5">
        <v>1109832</v>
      </c>
      <c r="O822" s="5">
        <v>13</v>
      </c>
      <c r="P822" s="5">
        <v>598895</v>
      </c>
      <c r="Q822" s="5">
        <v>1133206</v>
      </c>
      <c r="R822" s="5">
        <v>1139633</v>
      </c>
      <c r="S822" s="5">
        <v>52.75</v>
      </c>
      <c r="T822" s="5">
        <v>52.79</v>
      </c>
      <c r="U822" s="5">
        <v>598895</v>
      </c>
      <c r="V822" s="5">
        <v>598895</v>
      </c>
      <c r="W822" s="5">
        <v>175099</v>
      </c>
      <c r="X822" s="5">
        <v>175099</v>
      </c>
      <c r="Y822" s="5">
        <v>1</v>
      </c>
      <c r="Z822" s="5">
        <v>1</v>
      </c>
      <c r="AA822" s="5">
        <v>3</v>
      </c>
      <c r="AB822" s="5">
        <v>3</v>
      </c>
      <c r="AC822" s="5">
        <v>0</v>
      </c>
      <c r="AD822" s="5" t="s">
        <v>172</v>
      </c>
      <c r="AE822" s="5"/>
      <c r="AF822" s="5"/>
      <c r="AG822" s="5"/>
      <c r="AH822" s="5"/>
      <c r="AI822" s="5"/>
      <c r="AJ822" s="5"/>
    </row>
    <row r="823" spans="1:36">
      <c r="A823" s="5" t="s">
        <v>8453</v>
      </c>
      <c r="B823" s="5" t="s">
        <v>7481</v>
      </c>
      <c r="C823" s="5">
        <v>16</v>
      </c>
      <c r="D823" s="5">
        <v>7</v>
      </c>
      <c r="E823" s="5">
        <v>6</v>
      </c>
      <c r="F823" s="5">
        <v>6</v>
      </c>
      <c r="G823" s="5">
        <v>5</v>
      </c>
      <c r="H823" s="5">
        <v>5</v>
      </c>
      <c r="I823" s="5">
        <v>1133508</v>
      </c>
      <c r="J823" s="5">
        <v>1127118</v>
      </c>
      <c r="K823" s="5">
        <v>1126096</v>
      </c>
      <c r="L823" s="5">
        <v>1126096</v>
      </c>
      <c r="M823" s="5">
        <v>1109324</v>
      </c>
      <c r="N823" s="5">
        <v>1109324</v>
      </c>
      <c r="O823" s="5">
        <v>14</v>
      </c>
      <c r="P823" s="5">
        <v>598732</v>
      </c>
      <c r="Q823" s="5">
        <v>1132709</v>
      </c>
      <c r="R823" s="5">
        <v>1139633</v>
      </c>
      <c r="S823" s="5">
        <v>52.74</v>
      </c>
      <c r="T823" s="5">
        <v>52.79</v>
      </c>
      <c r="U823" s="5">
        <v>598732</v>
      </c>
      <c r="V823" s="5">
        <v>598732</v>
      </c>
      <c r="W823" s="5">
        <v>174966</v>
      </c>
      <c r="X823" s="5">
        <v>174966</v>
      </c>
      <c r="Y823" s="5">
        <v>1</v>
      </c>
      <c r="Z823" s="5">
        <v>1</v>
      </c>
      <c r="AA823" s="5">
        <v>3</v>
      </c>
      <c r="AB823" s="5">
        <v>3</v>
      </c>
      <c r="AC823" s="5">
        <v>0</v>
      </c>
      <c r="AD823" s="5" t="s">
        <v>172</v>
      </c>
      <c r="AE823" s="5"/>
      <c r="AF823" s="5"/>
      <c r="AG823" s="5"/>
      <c r="AH823" s="5"/>
      <c r="AI823" s="5"/>
      <c r="AJ823" s="5"/>
    </row>
    <row r="824" spans="1:36">
      <c r="A824" s="5" t="s">
        <v>8454</v>
      </c>
      <c r="B824" s="5" t="s">
        <v>7482</v>
      </c>
      <c r="C824" s="5">
        <v>22</v>
      </c>
      <c r="D824" s="5">
        <v>21</v>
      </c>
      <c r="E824" s="5">
        <v>16</v>
      </c>
      <c r="F824" s="5">
        <v>13</v>
      </c>
      <c r="G824" s="5">
        <v>11</v>
      </c>
      <c r="H824" s="5">
        <v>5</v>
      </c>
      <c r="I824" s="5">
        <v>1126540</v>
      </c>
      <c r="J824" s="5">
        <v>1125702</v>
      </c>
      <c r="K824" s="5">
        <v>1111070</v>
      </c>
      <c r="L824" s="5">
        <v>1092641</v>
      </c>
      <c r="M824" s="5">
        <v>1065723</v>
      </c>
      <c r="N824" s="5">
        <v>817095</v>
      </c>
      <c r="O824" s="5">
        <v>22</v>
      </c>
      <c r="P824" s="5">
        <v>289726</v>
      </c>
      <c r="Q824" s="5">
        <v>1126540</v>
      </c>
      <c r="R824" s="5">
        <v>1139633</v>
      </c>
      <c r="S824" s="5">
        <v>52.75</v>
      </c>
      <c r="T824" s="5">
        <v>52.79</v>
      </c>
      <c r="U824" s="5">
        <v>100405</v>
      </c>
      <c r="V824" s="5">
        <v>100405</v>
      </c>
      <c r="W824" s="5">
        <v>49259</v>
      </c>
      <c r="X824" s="5">
        <v>49259</v>
      </c>
      <c r="Y824" s="5">
        <v>3</v>
      </c>
      <c r="Z824" s="5">
        <v>3</v>
      </c>
      <c r="AA824" s="5">
        <v>6</v>
      </c>
      <c r="AB824" s="5">
        <v>6</v>
      </c>
      <c r="AC824" s="5">
        <v>0</v>
      </c>
      <c r="AD824" s="5" t="s">
        <v>172</v>
      </c>
      <c r="AE824" s="5"/>
      <c r="AF824" s="5"/>
      <c r="AG824" s="5"/>
      <c r="AH824" s="5"/>
      <c r="AI824" s="5"/>
      <c r="AJ824" s="5"/>
    </row>
    <row r="825" spans="1:36">
      <c r="A825" s="5" t="s">
        <v>8464</v>
      </c>
      <c r="B825" s="5" t="s">
        <v>7492</v>
      </c>
      <c r="C825" s="5">
        <v>1592</v>
      </c>
      <c r="D825" s="5">
        <v>110</v>
      </c>
      <c r="E825" s="5">
        <v>1</v>
      </c>
      <c r="F825" s="5">
        <v>0</v>
      </c>
      <c r="G825" s="5">
        <v>0</v>
      </c>
      <c r="H825" s="5">
        <v>0</v>
      </c>
      <c r="I825" s="5">
        <v>900531</v>
      </c>
      <c r="J825" s="5">
        <v>149904</v>
      </c>
      <c r="K825" s="5">
        <v>5483</v>
      </c>
      <c r="L825" s="5">
        <v>0</v>
      </c>
      <c r="M825" s="5">
        <v>0</v>
      </c>
      <c r="N825" s="5">
        <v>0</v>
      </c>
      <c r="O825" s="5">
        <v>719</v>
      </c>
      <c r="P825" s="5">
        <v>5483</v>
      </c>
      <c r="Q825" s="5">
        <v>563805</v>
      </c>
      <c r="R825" s="5">
        <v>1139633</v>
      </c>
      <c r="S825" s="5">
        <v>52.42</v>
      </c>
      <c r="T825" s="5">
        <v>52.79</v>
      </c>
      <c r="U825" s="5">
        <v>768</v>
      </c>
      <c r="V825" s="5" t="s">
        <v>172</v>
      </c>
      <c r="W825" s="5">
        <v>624</v>
      </c>
      <c r="X825" s="5" t="s">
        <v>172</v>
      </c>
      <c r="Y825" s="5">
        <v>263</v>
      </c>
      <c r="Z825" s="5" t="s">
        <v>172</v>
      </c>
      <c r="AA825" s="5">
        <v>467</v>
      </c>
      <c r="AB825" s="5" t="s">
        <v>172</v>
      </c>
      <c r="AC825" s="5">
        <v>0</v>
      </c>
      <c r="AD825" s="5" t="s">
        <v>172</v>
      </c>
      <c r="AE825" s="5"/>
      <c r="AF825" s="5"/>
      <c r="AG825" s="5"/>
      <c r="AH825" s="5"/>
      <c r="AI825" s="5"/>
      <c r="AJ825" s="5"/>
    </row>
    <row r="826" spans="1:36">
      <c r="A826" s="5" t="s">
        <v>8455</v>
      </c>
      <c r="B826" s="5" t="s">
        <v>7483</v>
      </c>
      <c r="C826" s="5">
        <v>271</v>
      </c>
      <c r="D826" s="5">
        <v>218</v>
      </c>
      <c r="E826" s="5">
        <v>80</v>
      </c>
      <c r="F826" s="5">
        <v>19</v>
      </c>
      <c r="G826" s="5">
        <v>2</v>
      </c>
      <c r="H826" s="5">
        <v>0</v>
      </c>
      <c r="I826" s="5">
        <v>1152635</v>
      </c>
      <c r="J826" s="5">
        <v>1121039</v>
      </c>
      <c r="K826" s="5">
        <v>736845</v>
      </c>
      <c r="L826" s="5">
        <v>320397</v>
      </c>
      <c r="M826" s="5">
        <v>63087</v>
      </c>
      <c r="N826" s="5">
        <v>0</v>
      </c>
      <c r="O826" s="5">
        <v>251</v>
      </c>
      <c r="P826" s="5">
        <v>36894</v>
      </c>
      <c r="Q826" s="5">
        <v>1144801</v>
      </c>
      <c r="R826" s="5">
        <v>1139633</v>
      </c>
      <c r="S826" s="5">
        <v>52.75</v>
      </c>
      <c r="T826" s="5">
        <v>52.79</v>
      </c>
      <c r="U826" s="5">
        <v>6457</v>
      </c>
      <c r="V826" s="5">
        <v>6457</v>
      </c>
      <c r="W826" s="5">
        <v>4005</v>
      </c>
      <c r="X826" s="5">
        <v>4006</v>
      </c>
      <c r="Y826" s="5">
        <v>51</v>
      </c>
      <c r="Z826" s="5">
        <v>51</v>
      </c>
      <c r="AA826" s="5">
        <v>108</v>
      </c>
      <c r="AB826" s="5">
        <v>107</v>
      </c>
      <c r="AC826" s="5">
        <v>0</v>
      </c>
      <c r="AD826" s="5" t="s">
        <v>172</v>
      </c>
      <c r="AE826" s="5"/>
      <c r="AF826" s="5"/>
      <c r="AG826" s="5"/>
      <c r="AH826" s="5"/>
      <c r="AI826" s="5"/>
      <c r="AJ826" s="5"/>
    </row>
    <row r="827" spans="1:36">
      <c r="A827" s="5" t="s">
        <v>8456</v>
      </c>
      <c r="B827" s="5" t="s">
        <v>7484</v>
      </c>
      <c r="C827" s="5">
        <v>379</v>
      </c>
      <c r="D827" s="5">
        <v>287</v>
      </c>
      <c r="E827" s="5">
        <v>61</v>
      </c>
      <c r="F827" s="5">
        <v>16</v>
      </c>
      <c r="G827" s="5">
        <v>2</v>
      </c>
      <c r="H827" s="5">
        <v>0</v>
      </c>
      <c r="I827" s="5">
        <v>1153741</v>
      </c>
      <c r="J827" s="5">
        <v>1095679</v>
      </c>
      <c r="K827" s="5">
        <v>540778</v>
      </c>
      <c r="L827" s="5">
        <v>236356</v>
      </c>
      <c r="M827" s="5">
        <v>59952</v>
      </c>
      <c r="N827" s="5">
        <v>0</v>
      </c>
      <c r="O827" s="5">
        <v>353</v>
      </c>
      <c r="P827" s="5">
        <v>32364</v>
      </c>
      <c r="Q827" s="5">
        <v>1143679</v>
      </c>
      <c r="R827" s="5">
        <v>1139633</v>
      </c>
      <c r="S827" s="5">
        <v>52.73</v>
      </c>
      <c r="T827" s="5">
        <v>52.79</v>
      </c>
      <c r="U827" s="5">
        <v>4754</v>
      </c>
      <c r="V827" s="5">
        <v>4804</v>
      </c>
      <c r="W827" s="5">
        <v>2686</v>
      </c>
      <c r="X827" s="5">
        <v>2700</v>
      </c>
      <c r="Y827" s="5">
        <v>68</v>
      </c>
      <c r="Z827" s="5">
        <v>67</v>
      </c>
      <c r="AA827" s="5">
        <v>149</v>
      </c>
      <c r="AB827" s="5">
        <v>148</v>
      </c>
      <c r="AC827" s="5">
        <v>0</v>
      </c>
      <c r="AD827" s="5" t="s">
        <v>172</v>
      </c>
      <c r="AE827" s="5"/>
      <c r="AF827" s="5"/>
      <c r="AG827" s="5"/>
      <c r="AH827" s="5"/>
      <c r="AI827" s="5"/>
      <c r="AJ827" s="5"/>
    </row>
    <row r="828" spans="1:36">
      <c r="A828" s="5" t="s">
        <v>8457</v>
      </c>
      <c r="B828" s="5" t="s">
        <v>7485</v>
      </c>
      <c r="C828" s="5">
        <v>759</v>
      </c>
      <c r="D828" s="5">
        <v>414</v>
      </c>
      <c r="E828" s="5">
        <v>26</v>
      </c>
      <c r="F828" s="5">
        <v>1</v>
      </c>
      <c r="G828" s="5">
        <v>0</v>
      </c>
      <c r="H828" s="5">
        <v>0</v>
      </c>
      <c r="I828" s="5">
        <v>1153043</v>
      </c>
      <c r="J828" s="5">
        <v>940553</v>
      </c>
      <c r="K828" s="5">
        <v>178404</v>
      </c>
      <c r="L828" s="5">
        <v>13512</v>
      </c>
      <c r="M828" s="5">
        <v>0</v>
      </c>
      <c r="N828" s="5">
        <v>0</v>
      </c>
      <c r="O828" s="5">
        <v>630</v>
      </c>
      <c r="P828" s="5">
        <v>13512</v>
      </c>
      <c r="Q828" s="5">
        <v>1101573</v>
      </c>
      <c r="R828" s="5">
        <v>1139633</v>
      </c>
      <c r="S828" s="5">
        <v>52.61</v>
      </c>
      <c r="T828" s="5">
        <v>52.79</v>
      </c>
      <c r="U828" s="5">
        <v>2146</v>
      </c>
      <c r="V828" s="5">
        <v>2086</v>
      </c>
      <c r="W828" s="5">
        <v>1312</v>
      </c>
      <c r="X828" s="5">
        <v>1236</v>
      </c>
      <c r="Y828" s="5">
        <v>148</v>
      </c>
      <c r="Z828" s="5">
        <v>157</v>
      </c>
      <c r="AA828" s="5">
        <v>315</v>
      </c>
      <c r="AB828" s="5">
        <v>338</v>
      </c>
      <c r="AC828" s="5">
        <v>0</v>
      </c>
      <c r="AD828" s="5" t="s">
        <v>172</v>
      </c>
      <c r="AE828" s="5"/>
      <c r="AF828" s="5"/>
      <c r="AG828" s="5"/>
      <c r="AH828" s="5"/>
      <c r="AI828" s="5"/>
      <c r="AJ828" s="5"/>
    </row>
    <row r="829" spans="1:36">
      <c r="A829" s="5" t="s">
        <v>8458</v>
      </c>
      <c r="B829" s="5" t="s">
        <v>7486</v>
      </c>
      <c r="C829" s="5">
        <v>23</v>
      </c>
      <c r="D829" s="5">
        <v>14</v>
      </c>
      <c r="E829" s="5">
        <v>13</v>
      </c>
      <c r="F829" s="5">
        <v>11</v>
      </c>
      <c r="G829" s="5">
        <v>10</v>
      </c>
      <c r="H829" s="5">
        <v>7</v>
      </c>
      <c r="I829" s="5">
        <v>1129715</v>
      </c>
      <c r="J829" s="5">
        <v>1123256</v>
      </c>
      <c r="K829" s="5">
        <v>1122234</v>
      </c>
      <c r="L829" s="5">
        <v>1108882</v>
      </c>
      <c r="M829" s="5">
        <v>1092111</v>
      </c>
      <c r="N829" s="5">
        <v>962718</v>
      </c>
      <c r="O829" s="5">
        <v>21</v>
      </c>
      <c r="P829" s="5">
        <v>288666</v>
      </c>
      <c r="Q829" s="5">
        <v>1128917</v>
      </c>
      <c r="R829" s="5">
        <v>1139633</v>
      </c>
      <c r="S829" s="5">
        <v>52.75</v>
      </c>
      <c r="T829" s="5">
        <v>52.79</v>
      </c>
      <c r="U829" s="5">
        <v>160386</v>
      </c>
      <c r="V829" s="5">
        <v>160386</v>
      </c>
      <c r="W829" s="5">
        <v>65427</v>
      </c>
      <c r="X829" s="5">
        <v>65427</v>
      </c>
      <c r="Y829" s="5">
        <v>3</v>
      </c>
      <c r="Z829" s="5">
        <v>3</v>
      </c>
      <c r="AA829" s="5">
        <v>6</v>
      </c>
      <c r="AB829" s="5">
        <v>6</v>
      </c>
      <c r="AC829" s="5">
        <v>0</v>
      </c>
      <c r="AD829" s="5" t="s">
        <v>172</v>
      </c>
      <c r="AE829" s="5"/>
      <c r="AF829" s="5"/>
      <c r="AG829" s="5"/>
      <c r="AH829" s="5"/>
      <c r="AI829" s="5"/>
      <c r="AJ829" s="5"/>
    </row>
    <row r="830" spans="1:36">
      <c r="A830" s="5" t="s">
        <v>8459</v>
      </c>
      <c r="B830" s="5" t="s">
        <v>7487</v>
      </c>
      <c r="C830" s="5">
        <v>53</v>
      </c>
      <c r="D830" s="5">
        <v>42</v>
      </c>
      <c r="E830" s="5">
        <v>34</v>
      </c>
      <c r="F830" s="5">
        <v>27</v>
      </c>
      <c r="G830" s="5">
        <v>15</v>
      </c>
      <c r="H830" s="5">
        <v>8</v>
      </c>
      <c r="I830" s="5">
        <v>1132617</v>
      </c>
      <c r="J830" s="5">
        <v>1125511</v>
      </c>
      <c r="K830" s="5">
        <v>1099940</v>
      </c>
      <c r="L830" s="5">
        <v>1048284</v>
      </c>
      <c r="M830" s="5">
        <v>859671</v>
      </c>
      <c r="N830" s="5">
        <v>621490</v>
      </c>
      <c r="O830" s="5">
        <v>49</v>
      </c>
      <c r="P830" s="5">
        <v>147430</v>
      </c>
      <c r="Q830" s="5">
        <v>1131095</v>
      </c>
      <c r="R830" s="5">
        <v>1139633</v>
      </c>
      <c r="S830" s="5">
        <v>52.75</v>
      </c>
      <c r="T830" s="5">
        <v>52.79</v>
      </c>
      <c r="U830" s="5">
        <v>57588</v>
      </c>
      <c r="V830" s="5">
        <v>57588</v>
      </c>
      <c r="W830" s="5">
        <v>25868</v>
      </c>
      <c r="X830" s="5">
        <v>25868</v>
      </c>
      <c r="Y830" s="5">
        <v>7</v>
      </c>
      <c r="Z830" s="5">
        <v>7</v>
      </c>
      <c r="AA830" s="5">
        <v>15</v>
      </c>
      <c r="AB830" s="5">
        <v>15</v>
      </c>
      <c r="AC830" s="5">
        <v>0</v>
      </c>
      <c r="AD830" s="5" t="s">
        <v>172</v>
      </c>
      <c r="AE830" s="5"/>
      <c r="AF830" s="5"/>
      <c r="AG830" s="5"/>
      <c r="AH830" s="5"/>
      <c r="AI830" s="5"/>
      <c r="AJ830" s="5"/>
    </row>
    <row r="831" spans="1:36">
      <c r="A831" s="5" t="s">
        <v>8460</v>
      </c>
      <c r="B831" s="5" t="s">
        <v>7488</v>
      </c>
      <c r="C831" s="5">
        <v>1266</v>
      </c>
      <c r="D831" s="5">
        <v>45</v>
      </c>
      <c r="E831" s="5">
        <v>0</v>
      </c>
      <c r="F831" s="5">
        <v>0</v>
      </c>
      <c r="G831" s="5">
        <v>0</v>
      </c>
      <c r="H831" s="5">
        <v>0</v>
      </c>
      <c r="I831" s="5">
        <v>648591</v>
      </c>
      <c r="J831" s="5">
        <v>57070</v>
      </c>
      <c r="K831" s="5">
        <v>0</v>
      </c>
      <c r="L831" s="5">
        <v>0</v>
      </c>
      <c r="M831" s="5">
        <v>0</v>
      </c>
      <c r="N831" s="5">
        <v>0</v>
      </c>
      <c r="O831" s="5">
        <v>485</v>
      </c>
      <c r="P831" s="5">
        <v>2189</v>
      </c>
      <c r="Q831" s="5">
        <v>347515</v>
      </c>
      <c r="R831" s="5">
        <v>1139633</v>
      </c>
      <c r="S831" s="5">
        <v>52.38</v>
      </c>
      <c r="T831" s="5">
        <v>52.79</v>
      </c>
      <c r="U831" s="5">
        <v>712</v>
      </c>
      <c r="V831" s="5" t="s">
        <v>172</v>
      </c>
      <c r="W831" s="5">
        <v>582</v>
      </c>
      <c r="X831" s="5" t="s">
        <v>172</v>
      </c>
      <c r="Y831" s="5">
        <v>187</v>
      </c>
      <c r="Z831" s="5" t="s">
        <v>172</v>
      </c>
      <c r="AA831" s="5">
        <v>323</v>
      </c>
      <c r="AB831" s="5" t="s">
        <v>172</v>
      </c>
      <c r="AC831" s="5">
        <v>0</v>
      </c>
      <c r="AD831" s="5" t="s">
        <v>172</v>
      </c>
      <c r="AE831" s="5"/>
      <c r="AF831" s="5"/>
      <c r="AG831" s="5"/>
      <c r="AH831" s="5"/>
      <c r="AI831" s="5"/>
      <c r="AJ831" s="5"/>
    </row>
    <row r="832" spans="1:36">
      <c r="A832" s="5" t="s">
        <v>8461</v>
      </c>
      <c r="B832" s="5" t="s">
        <v>7489</v>
      </c>
      <c r="C832" s="5">
        <v>964</v>
      </c>
      <c r="D832" s="5">
        <v>18</v>
      </c>
      <c r="E832" s="5">
        <v>1</v>
      </c>
      <c r="F832" s="5">
        <v>0</v>
      </c>
      <c r="G832" s="5">
        <v>0</v>
      </c>
      <c r="H832" s="5">
        <v>0</v>
      </c>
      <c r="I832" s="5">
        <v>447006</v>
      </c>
      <c r="J832" s="5">
        <v>27201</v>
      </c>
      <c r="K832" s="5">
        <v>5319</v>
      </c>
      <c r="L832" s="5">
        <v>0</v>
      </c>
      <c r="M832" s="5">
        <v>0</v>
      </c>
      <c r="N832" s="5">
        <v>0</v>
      </c>
      <c r="O832" s="5">
        <v>279</v>
      </c>
      <c r="P832" s="5">
        <v>5319</v>
      </c>
      <c r="Q832" s="5">
        <v>189666</v>
      </c>
      <c r="R832" s="5">
        <v>1139633</v>
      </c>
      <c r="S832" s="5">
        <v>51.88</v>
      </c>
      <c r="T832" s="5">
        <v>52.79</v>
      </c>
      <c r="U832" s="5">
        <v>641</v>
      </c>
      <c r="V832" s="5" t="s">
        <v>172</v>
      </c>
      <c r="W832" s="5">
        <v>555</v>
      </c>
      <c r="X832" s="5" t="s">
        <v>172</v>
      </c>
      <c r="Y832" s="5">
        <v>110</v>
      </c>
      <c r="Z832" s="5" t="s">
        <v>172</v>
      </c>
      <c r="AA832" s="5">
        <v>189</v>
      </c>
      <c r="AB832" s="5" t="s">
        <v>172</v>
      </c>
      <c r="AC832" s="5">
        <v>0</v>
      </c>
      <c r="AD832" s="5" t="s">
        <v>172</v>
      </c>
      <c r="AE832" s="5"/>
      <c r="AF832" s="5"/>
      <c r="AG832" s="5"/>
      <c r="AH832" s="5"/>
      <c r="AI832" s="5"/>
      <c r="AJ832" s="5"/>
    </row>
    <row r="833" spans="1:36">
      <c r="A833" s="5" t="s">
        <v>8462</v>
      </c>
      <c r="B833" s="5" t="s">
        <v>7490</v>
      </c>
      <c r="C833" s="5">
        <v>1339</v>
      </c>
      <c r="D833" s="5">
        <v>390</v>
      </c>
      <c r="E833" s="5">
        <v>0</v>
      </c>
      <c r="F833" s="5">
        <v>0</v>
      </c>
      <c r="G833" s="5">
        <v>0</v>
      </c>
      <c r="H833" s="5">
        <v>0</v>
      </c>
      <c r="I833" s="5">
        <v>1139537</v>
      </c>
      <c r="J833" s="5">
        <v>602138</v>
      </c>
      <c r="K833" s="5">
        <v>0</v>
      </c>
      <c r="L833" s="5">
        <v>0</v>
      </c>
      <c r="M833" s="5">
        <v>0</v>
      </c>
      <c r="N833" s="5">
        <v>0</v>
      </c>
      <c r="O833" s="5">
        <v>917</v>
      </c>
      <c r="P833" s="5">
        <v>3621</v>
      </c>
      <c r="Q833" s="5">
        <v>973515</v>
      </c>
      <c r="R833" s="5">
        <v>1139633</v>
      </c>
      <c r="S833" s="5">
        <v>52.63</v>
      </c>
      <c r="T833" s="5">
        <v>52.79</v>
      </c>
      <c r="U833" s="5">
        <v>1176</v>
      </c>
      <c r="V833" s="5">
        <v>1041</v>
      </c>
      <c r="W833" s="5">
        <v>804</v>
      </c>
      <c r="X833" s="5">
        <v>646</v>
      </c>
      <c r="Y833" s="5">
        <v>284</v>
      </c>
      <c r="Z833" s="5">
        <v>359</v>
      </c>
      <c r="AA833" s="5">
        <v>533</v>
      </c>
      <c r="AB833" s="5">
        <v>707</v>
      </c>
      <c r="AC833" s="5">
        <v>0</v>
      </c>
      <c r="AD833" s="5" t="s">
        <v>172</v>
      </c>
      <c r="AE833" s="5"/>
      <c r="AF833" s="5"/>
      <c r="AG833" s="5"/>
      <c r="AH833" s="5"/>
      <c r="AI833" s="5"/>
      <c r="AJ833" s="5"/>
    </row>
    <row r="834" spans="1:36">
      <c r="A834" s="5" t="s">
        <v>8463</v>
      </c>
      <c r="B834" s="5" t="s">
        <v>7491</v>
      </c>
      <c r="C834" s="5">
        <v>727</v>
      </c>
      <c r="D834" s="5">
        <v>388</v>
      </c>
      <c r="E834" s="5">
        <v>30</v>
      </c>
      <c r="F834" s="5">
        <v>1</v>
      </c>
      <c r="G834" s="5">
        <v>0</v>
      </c>
      <c r="H834" s="5">
        <v>0</v>
      </c>
      <c r="I834" s="5">
        <v>1168906</v>
      </c>
      <c r="J834" s="5">
        <v>971970</v>
      </c>
      <c r="K834" s="5">
        <v>198677</v>
      </c>
      <c r="L834" s="5">
        <v>10958</v>
      </c>
      <c r="M834" s="5">
        <v>0</v>
      </c>
      <c r="N834" s="5">
        <v>0</v>
      </c>
      <c r="O834" s="5">
        <v>579</v>
      </c>
      <c r="P834" s="5">
        <v>10958</v>
      </c>
      <c r="Q834" s="5">
        <v>1110399</v>
      </c>
      <c r="R834" s="5">
        <v>1139633</v>
      </c>
      <c r="S834" s="5">
        <v>52.64</v>
      </c>
      <c r="T834" s="5">
        <v>52.79</v>
      </c>
      <c r="U834" s="5">
        <v>2514</v>
      </c>
      <c r="V834" s="5">
        <v>2486</v>
      </c>
      <c r="W834" s="5">
        <v>1466</v>
      </c>
      <c r="X834" s="5">
        <v>1412</v>
      </c>
      <c r="Y834" s="5">
        <v>134</v>
      </c>
      <c r="Z834" s="5">
        <v>139</v>
      </c>
      <c r="AA834" s="5">
        <v>276</v>
      </c>
      <c r="AB834" s="5">
        <v>291</v>
      </c>
      <c r="AC834" s="5">
        <v>0</v>
      </c>
      <c r="AD834" s="5" t="s">
        <v>172</v>
      </c>
      <c r="AE834" s="5"/>
      <c r="AF834" s="5"/>
      <c r="AG834" s="5"/>
      <c r="AH834" s="5"/>
      <c r="AI834" s="5"/>
      <c r="AJ834" s="5"/>
    </row>
    <row r="835" spans="1:36">
      <c r="A835" s="5" t="s">
        <v>8475</v>
      </c>
      <c r="B835" s="5" t="s">
        <v>8662</v>
      </c>
      <c r="C835" s="5">
        <v>852</v>
      </c>
      <c r="D835" s="5">
        <v>417</v>
      </c>
      <c r="E835" s="5">
        <v>13</v>
      </c>
      <c r="F835" s="5">
        <v>0</v>
      </c>
      <c r="G835" s="5">
        <v>0</v>
      </c>
      <c r="H835" s="5">
        <v>0</v>
      </c>
      <c r="I835" s="5">
        <v>1143963</v>
      </c>
      <c r="J835" s="5">
        <v>877898</v>
      </c>
      <c r="K835" s="5">
        <v>86665</v>
      </c>
      <c r="L835" s="5">
        <v>0</v>
      </c>
      <c r="M835" s="5">
        <v>0</v>
      </c>
      <c r="N835" s="5">
        <v>0</v>
      </c>
      <c r="O835" s="5">
        <v>701</v>
      </c>
      <c r="P835" s="5">
        <v>9933</v>
      </c>
      <c r="Q835" s="5">
        <v>1084023</v>
      </c>
      <c r="R835" s="5">
        <v>1139633</v>
      </c>
      <c r="S835" s="5">
        <v>52.59</v>
      </c>
      <c r="T835" s="5">
        <v>52.79</v>
      </c>
      <c r="U835" s="5">
        <v>1877</v>
      </c>
      <c r="V835" s="5">
        <v>1819</v>
      </c>
      <c r="W835" s="5">
        <v>1161</v>
      </c>
      <c r="X835" s="5">
        <v>1059</v>
      </c>
      <c r="Y835" s="5">
        <v>174</v>
      </c>
      <c r="Z835" s="5">
        <v>189</v>
      </c>
      <c r="AA835" s="5">
        <v>358</v>
      </c>
      <c r="AB835" s="5">
        <v>395</v>
      </c>
      <c r="AC835" s="5">
        <v>0</v>
      </c>
      <c r="AD835" s="5" t="s">
        <v>172</v>
      </c>
      <c r="AE835" s="5"/>
      <c r="AF835" s="5"/>
      <c r="AG835" s="5"/>
      <c r="AH835" s="5"/>
      <c r="AI835" s="5"/>
      <c r="AJ835" s="5"/>
    </row>
    <row r="836" spans="1:36">
      <c r="A836" s="5" t="s">
        <v>8465</v>
      </c>
      <c r="B836" s="5" t="s">
        <v>7493</v>
      </c>
      <c r="C836" s="5">
        <v>806</v>
      </c>
      <c r="D836" s="5">
        <v>422</v>
      </c>
      <c r="E836" s="5">
        <v>16</v>
      </c>
      <c r="F836" s="5">
        <v>0</v>
      </c>
      <c r="G836" s="5">
        <v>0</v>
      </c>
      <c r="H836" s="5">
        <v>0</v>
      </c>
      <c r="I836" s="5">
        <v>1162507</v>
      </c>
      <c r="J836" s="5">
        <v>941177</v>
      </c>
      <c r="K836" s="5">
        <v>102577</v>
      </c>
      <c r="L836" s="5">
        <v>0</v>
      </c>
      <c r="M836" s="5">
        <v>0</v>
      </c>
      <c r="N836" s="5">
        <v>0</v>
      </c>
      <c r="O836" s="5">
        <v>642</v>
      </c>
      <c r="P836" s="5">
        <v>9678</v>
      </c>
      <c r="Q836" s="5">
        <v>1097660</v>
      </c>
      <c r="R836" s="5">
        <v>1139633</v>
      </c>
      <c r="S836" s="5">
        <v>52.59</v>
      </c>
      <c r="T836" s="5">
        <v>52.79</v>
      </c>
      <c r="U836" s="5">
        <v>2240</v>
      </c>
      <c r="V836" s="5">
        <v>2167</v>
      </c>
      <c r="W836" s="5">
        <v>1339</v>
      </c>
      <c r="X836" s="5">
        <v>1241</v>
      </c>
      <c r="Y836" s="5">
        <v>159</v>
      </c>
      <c r="Z836" s="5">
        <v>168</v>
      </c>
      <c r="AA836" s="5">
        <v>319</v>
      </c>
      <c r="AB836" s="5">
        <v>344</v>
      </c>
      <c r="AC836" s="5">
        <v>0</v>
      </c>
      <c r="AD836" s="5" t="s">
        <v>172</v>
      </c>
      <c r="AE836" s="5"/>
      <c r="AF836" s="5"/>
      <c r="AG836" s="5"/>
      <c r="AH836" s="5"/>
      <c r="AI836" s="5"/>
      <c r="AJ836" s="5"/>
    </row>
    <row r="837" spans="1:36">
      <c r="A837" s="5" t="s">
        <v>8466</v>
      </c>
      <c r="B837" s="5" t="s">
        <v>7494</v>
      </c>
      <c r="C837" s="5">
        <v>217</v>
      </c>
      <c r="D837" s="5">
        <v>169</v>
      </c>
      <c r="E837" s="5">
        <v>81</v>
      </c>
      <c r="F837" s="5">
        <v>32</v>
      </c>
      <c r="G837" s="5">
        <v>3</v>
      </c>
      <c r="H837" s="5">
        <v>0</v>
      </c>
      <c r="I837" s="5">
        <v>1147598</v>
      </c>
      <c r="J837" s="5">
        <v>1117711</v>
      </c>
      <c r="K837" s="5">
        <v>868297</v>
      </c>
      <c r="L837" s="5">
        <v>516603</v>
      </c>
      <c r="M837" s="5">
        <v>83184</v>
      </c>
      <c r="N837" s="5">
        <v>0</v>
      </c>
      <c r="O837" s="5">
        <v>203</v>
      </c>
      <c r="P837" s="5">
        <v>29129</v>
      </c>
      <c r="Q837" s="5">
        <v>1142053</v>
      </c>
      <c r="R837" s="5">
        <v>1139633</v>
      </c>
      <c r="S837" s="5">
        <v>52.75</v>
      </c>
      <c r="T837" s="5">
        <v>52.79</v>
      </c>
      <c r="U837" s="5">
        <v>8945</v>
      </c>
      <c r="V837" s="5">
        <v>8945</v>
      </c>
      <c r="W837" s="5">
        <v>5216</v>
      </c>
      <c r="X837" s="5">
        <v>5216</v>
      </c>
      <c r="Y837" s="5">
        <v>38</v>
      </c>
      <c r="Z837" s="5">
        <v>38</v>
      </c>
      <c r="AA837" s="5">
        <v>79</v>
      </c>
      <c r="AB837" s="5">
        <v>79</v>
      </c>
      <c r="AC837" s="5">
        <v>0</v>
      </c>
      <c r="AD837" s="5" t="s">
        <v>172</v>
      </c>
      <c r="AE837" s="5"/>
      <c r="AF837" s="5"/>
      <c r="AG837" s="5"/>
      <c r="AH837" s="5"/>
      <c r="AI837" s="5"/>
      <c r="AJ837" s="5"/>
    </row>
    <row r="838" spans="1:36">
      <c r="A838" s="5" t="s">
        <v>8467</v>
      </c>
      <c r="B838" s="5" t="s">
        <v>7495</v>
      </c>
      <c r="C838" s="5">
        <v>546</v>
      </c>
      <c r="D838" s="5">
        <v>350</v>
      </c>
      <c r="E838" s="5">
        <v>44</v>
      </c>
      <c r="F838" s="5">
        <v>8</v>
      </c>
      <c r="G838" s="5">
        <v>0</v>
      </c>
      <c r="H838" s="5">
        <v>0</v>
      </c>
      <c r="I838" s="5">
        <v>1168638</v>
      </c>
      <c r="J838" s="5">
        <v>1047985</v>
      </c>
      <c r="K838" s="5">
        <v>350098</v>
      </c>
      <c r="L838" s="5">
        <v>101629</v>
      </c>
      <c r="M838" s="5">
        <v>0</v>
      </c>
      <c r="N838" s="5">
        <v>0</v>
      </c>
      <c r="O838" s="5">
        <v>479</v>
      </c>
      <c r="P838" s="5">
        <v>15162</v>
      </c>
      <c r="Q838" s="5">
        <v>1141849</v>
      </c>
      <c r="R838" s="5">
        <v>1139633</v>
      </c>
      <c r="S838" s="5">
        <v>52.71</v>
      </c>
      <c r="T838" s="5">
        <v>52.79</v>
      </c>
      <c r="U838" s="5">
        <v>3272</v>
      </c>
      <c r="V838" s="5">
        <v>3272</v>
      </c>
      <c r="W838" s="5">
        <v>1862</v>
      </c>
      <c r="X838" s="5">
        <v>1865</v>
      </c>
      <c r="Y838" s="5">
        <v>100</v>
      </c>
      <c r="Z838" s="5">
        <v>100</v>
      </c>
      <c r="AA838" s="5">
        <v>215</v>
      </c>
      <c r="AB838" s="5">
        <v>214</v>
      </c>
      <c r="AC838" s="5">
        <v>0</v>
      </c>
      <c r="AD838" s="5" t="s">
        <v>172</v>
      </c>
      <c r="AE838" s="5"/>
      <c r="AF838" s="5"/>
      <c r="AG838" s="5"/>
      <c r="AH838" s="5"/>
      <c r="AI838" s="5"/>
      <c r="AJ838" s="5"/>
    </row>
    <row r="839" spans="1:36">
      <c r="A839" s="5" t="s">
        <v>8468</v>
      </c>
      <c r="B839" s="5" t="s">
        <v>7496</v>
      </c>
      <c r="C839" s="5">
        <v>1186</v>
      </c>
      <c r="D839" s="5">
        <v>24</v>
      </c>
      <c r="E839" s="5">
        <v>0</v>
      </c>
      <c r="F839" s="5">
        <v>0</v>
      </c>
      <c r="G839" s="5">
        <v>0</v>
      </c>
      <c r="H839" s="5">
        <v>0</v>
      </c>
      <c r="I839" s="5">
        <v>577452</v>
      </c>
      <c r="J839" s="5">
        <v>29364</v>
      </c>
      <c r="K839" s="5">
        <v>0</v>
      </c>
      <c r="L839" s="5">
        <v>0</v>
      </c>
      <c r="M839" s="5">
        <v>0</v>
      </c>
      <c r="N839" s="5">
        <v>0</v>
      </c>
      <c r="O839" s="5">
        <v>407</v>
      </c>
      <c r="P839" s="5">
        <v>2345</v>
      </c>
      <c r="Q839" s="5">
        <v>278062</v>
      </c>
      <c r="R839" s="5">
        <v>1139633</v>
      </c>
      <c r="S839" s="5">
        <v>53.35</v>
      </c>
      <c r="T839" s="5">
        <v>52.79</v>
      </c>
      <c r="U839" s="5">
        <v>672</v>
      </c>
      <c r="V839" s="5" t="s">
        <v>172</v>
      </c>
      <c r="W839" s="5">
        <v>566</v>
      </c>
      <c r="X839" s="5" t="s">
        <v>172</v>
      </c>
      <c r="Y839" s="5">
        <v>163</v>
      </c>
      <c r="Z839" s="5" t="s">
        <v>172</v>
      </c>
      <c r="AA839" s="5">
        <v>277</v>
      </c>
      <c r="AB839" s="5" t="s">
        <v>172</v>
      </c>
      <c r="AC839" s="5">
        <v>0</v>
      </c>
      <c r="AD839" s="5" t="s">
        <v>172</v>
      </c>
      <c r="AE839" s="5"/>
      <c r="AF839" s="5"/>
      <c r="AG839" s="5"/>
      <c r="AH839" s="5"/>
      <c r="AI839" s="5"/>
      <c r="AJ839" s="5"/>
    </row>
    <row r="840" spans="1:36">
      <c r="A840" s="5" t="s">
        <v>8469</v>
      </c>
      <c r="B840" s="5" t="s">
        <v>7497</v>
      </c>
      <c r="C840" s="5">
        <v>1119</v>
      </c>
      <c r="D840" s="5">
        <v>441</v>
      </c>
      <c r="E840" s="5">
        <v>1</v>
      </c>
      <c r="F840" s="5">
        <v>0</v>
      </c>
      <c r="G840" s="5">
        <v>0</v>
      </c>
      <c r="H840" s="5">
        <v>0</v>
      </c>
      <c r="I840" s="5">
        <v>1181490</v>
      </c>
      <c r="J840" s="5">
        <v>787108</v>
      </c>
      <c r="K840" s="5">
        <v>5717</v>
      </c>
      <c r="L840" s="5">
        <v>0</v>
      </c>
      <c r="M840" s="5">
        <v>0</v>
      </c>
      <c r="N840" s="5">
        <v>0</v>
      </c>
      <c r="O840" s="5">
        <v>833</v>
      </c>
      <c r="P840" s="5">
        <v>5717</v>
      </c>
      <c r="Q840" s="5">
        <v>1071115</v>
      </c>
      <c r="R840" s="5">
        <v>1139633</v>
      </c>
      <c r="S840" s="5">
        <v>52.65</v>
      </c>
      <c r="T840" s="5">
        <v>52.79</v>
      </c>
      <c r="U840" s="5">
        <v>1504</v>
      </c>
      <c r="V840" s="5">
        <v>1435</v>
      </c>
      <c r="W840" s="5">
        <v>966</v>
      </c>
      <c r="X840" s="5">
        <v>867</v>
      </c>
      <c r="Y840" s="5">
        <v>237</v>
      </c>
      <c r="Z840" s="5">
        <v>260</v>
      </c>
      <c r="AA840" s="5">
        <v>458</v>
      </c>
      <c r="AB840" s="5">
        <v>514</v>
      </c>
      <c r="AC840" s="5">
        <v>0</v>
      </c>
      <c r="AD840" s="5" t="s">
        <v>172</v>
      </c>
      <c r="AE840" s="5"/>
      <c r="AF840" s="5"/>
      <c r="AG840" s="5"/>
      <c r="AH840" s="5"/>
      <c r="AI840" s="5"/>
      <c r="AJ840" s="5"/>
    </row>
    <row r="841" spans="1:36">
      <c r="A841" s="5" t="s">
        <v>8470</v>
      </c>
      <c r="B841" s="5" t="s">
        <v>7498</v>
      </c>
      <c r="C841" s="5">
        <v>1338</v>
      </c>
      <c r="D841" s="5">
        <v>193</v>
      </c>
      <c r="E841" s="5">
        <v>0</v>
      </c>
      <c r="F841" s="5">
        <v>0</v>
      </c>
      <c r="G841" s="5">
        <v>0</v>
      </c>
      <c r="H841" s="5">
        <v>0</v>
      </c>
      <c r="I841" s="5">
        <v>894743</v>
      </c>
      <c r="J841" s="5">
        <v>270920</v>
      </c>
      <c r="K841" s="5">
        <v>0</v>
      </c>
      <c r="L841" s="5">
        <v>0</v>
      </c>
      <c r="M841" s="5">
        <v>0</v>
      </c>
      <c r="N841" s="5">
        <v>0</v>
      </c>
      <c r="O841" s="5">
        <v>769</v>
      </c>
      <c r="P841" s="5">
        <v>3961</v>
      </c>
      <c r="Q841" s="5">
        <v>671267</v>
      </c>
      <c r="R841" s="5">
        <v>1139633</v>
      </c>
      <c r="S841" s="5">
        <v>52.12</v>
      </c>
      <c r="T841" s="5">
        <v>52.79</v>
      </c>
      <c r="U841" s="5">
        <v>884</v>
      </c>
      <c r="V841" s="5">
        <v>599</v>
      </c>
      <c r="W841" s="5">
        <v>672</v>
      </c>
      <c r="X841" s="5" t="s">
        <v>172</v>
      </c>
      <c r="Y841" s="5">
        <v>262</v>
      </c>
      <c r="Z841" s="5">
        <v>584</v>
      </c>
      <c r="AA841" s="5">
        <v>480</v>
      </c>
      <c r="AB841" s="5" t="s">
        <v>172</v>
      </c>
      <c r="AC841" s="5">
        <v>0</v>
      </c>
      <c r="AD841" s="5" t="s">
        <v>172</v>
      </c>
      <c r="AE841" s="5"/>
      <c r="AF841" s="5"/>
      <c r="AG841" s="5"/>
      <c r="AH841" s="5"/>
      <c r="AI841" s="5"/>
      <c r="AJ841" s="5"/>
    </row>
    <row r="842" spans="1:36">
      <c r="A842" s="5" t="s">
        <v>8471</v>
      </c>
      <c r="B842" s="5" t="s">
        <v>7499</v>
      </c>
      <c r="C842" s="5">
        <v>164</v>
      </c>
      <c r="D842" s="5">
        <v>134</v>
      </c>
      <c r="E842" s="5">
        <v>77</v>
      </c>
      <c r="F842" s="5">
        <v>32</v>
      </c>
      <c r="G842" s="5">
        <v>7</v>
      </c>
      <c r="H842" s="5">
        <v>1</v>
      </c>
      <c r="I842" s="5">
        <v>1147761</v>
      </c>
      <c r="J842" s="5">
        <v>1130777</v>
      </c>
      <c r="K842" s="5">
        <v>966304</v>
      </c>
      <c r="L842" s="5">
        <v>661025</v>
      </c>
      <c r="M842" s="5">
        <v>274206</v>
      </c>
      <c r="N842" s="5">
        <v>66188</v>
      </c>
      <c r="O842" s="5">
        <v>148</v>
      </c>
      <c r="P842" s="5">
        <v>66188</v>
      </c>
      <c r="Q842" s="5">
        <v>1141626</v>
      </c>
      <c r="R842" s="5">
        <v>1139633</v>
      </c>
      <c r="S842" s="5">
        <v>52.75</v>
      </c>
      <c r="T842" s="5">
        <v>52.79</v>
      </c>
      <c r="U842" s="5">
        <v>12411</v>
      </c>
      <c r="V842" s="5">
        <v>12607</v>
      </c>
      <c r="W842" s="5">
        <v>6501</v>
      </c>
      <c r="X842" s="5">
        <v>6501</v>
      </c>
      <c r="Y842" s="5">
        <v>25</v>
      </c>
      <c r="Z842" s="5">
        <v>24</v>
      </c>
      <c r="AA842" s="5">
        <v>58</v>
      </c>
      <c r="AB842" s="5">
        <v>58</v>
      </c>
      <c r="AC842" s="5">
        <v>0</v>
      </c>
      <c r="AD842" s="5" t="s">
        <v>172</v>
      </c>
      <c r="AE842" s="5"/>
      <c r="AF842" s="5"/>
      <c r="AG842" s="5"/>
      <c r="AH842" s="5"/>
      <c r="AI842" s="5"/>
      <c r="AJ842" s="5"/>
    </row>
    <row r="843" spans="1:36">
      <c r="A843" s="5" t="s">
        <v>8472</v>
      </c>
      <c r="B843" s="5" t="s">
        <v>7500</v>
      </c>
      <c r="C843" s="5">
        <v>213</v>
      </c>
      <c r="D843" s="5">
        <v>173</v>
      </c>
      <c r="E843" s="5">
        <v>73</v>
      </c>
      <c r="F843" s="5">
        <v>39</v>
      </c>
      <c r="G843" s="5">
        <v>1</v>
      </c>
      <c r="H843" s="5">
        <v>0</v>
      </c>
      <c r="I843" s="5">
        <v>1149188</v>
      </c>
      <c r="J843" s="5">
        <v>1123943</v>
      </c>
      <c r="K843" s="5">
        <v>845303</v>
      </c>
      <c r="L843" s="5">
        <v>606235</v>
      </c>
      <c r="M843" s="5">
        <v>25673</v>
      </c>
      <c r="N843" s="5">
        <v>0</v>
      </c>
      <c r="O843" s="5">
        <v>199</v>
      </c>
      <c r="P843" s="5">
        <v>25673</v>
      </c>
      <c r="Q843" s="5">
        <v>1143228</v>
      </c>
      <c r="R843" s="5">
        <v>1139633</v>
      </c>
      <c r="S843" s="5">
        <v>52.76</v>
      </c>
      <c r="T843" s="5">
        <v>52.79</v>
      </c>
      <c r="U843" s="5">
        <v>10463</v>
      </c>
      <c r="V843" s="5">
        <v>10463</v>
      </c>
      <c r="W843" s="5">
        <v>4942</v>
      </c>
      <c r="X843" s="5">
        <v>4958</v>
      </c>
      <c r="Y843" s="5">
        <v>36</v>
      </c>
      <c r="Z843" s="5">
        <v>36</v>
      </c>
      <c r="AA843" s="5">
        <v>76</v>
      </c>
      <c r="AB843" s="5">
        <v>75</v>
      </c>
      <c r="AC843" s="5">
        <v>0</v>
      </c>
      <c r="AD843" s="5" t="s">
        <v>172</v>
      </c>
      <c r="AE843" s="5"/>
      <c r="AF843" s="5"/>
      <c r="AG843" s="5"/>
      <c r="AH843" s="5"/>
      <c r="AI843" s="5"/>
      <c r="AJ843" s="5"/>
    </row>
    <row r="844" spans="1:36">
      <c r="A844" s="5" t="s">
        <v>8473</v>
      </c>
      <c r="B844" s="5" t="s">
        <v>7501</v>
      </c>
      <c r="C844" s="5">
        <v>51</v>
      </c>
      <c r="D844" s="5">
        <v>39</v>
      </c>
      <c r="E844" s="5">
        <v>31</v>
      </c>
      <c r="F844" s="5">
        <v>25</v>
      </c>
      <c r="G844" s="5">
        <v>13</v>
      </c>
      <c r="H844" s="5">
        <v>6</v>
      </c>
      <c r="I844" s="5">
        <v>1132713</v>
      </c>
      <c r="J844" s="5">
        <v>1124790</v>
      </c>
      <c r="K844" s="5">
        <v>1098096</v>
      </c>
      <c r="L844" s="5">
        <v>1060641</v>
      </c>
      <c r="M844" s="5">
        <v>863684</v>
      </c>
      <c r="N844" s="5">
        <v>615110</v>
      </c>
      <c r="O844" s="5">
        <v>48</v>
      </c>
      <c r="P844" s="5">
        <v>163439</v>
      </c>
      <c r="Q844" s="5">
        <v>1131605</v>
      </c>
      <c r="R844" s="5">
        <v>1139633</v>
      </c>
      <c r="S844" s="5">
        <v>52.76</v>
      </c>
      <c r="T844" s="5">
        <v>52.79</v>
      </c>
      <c r="U844" s="5">
        <v>69072</v>
      </c>
      <c r="V844" s="5">
        <v>69072</v>
      </c>
      <c r="W844" s="5">
        <v>26417</v>
      </c>
      <c r="X844" s="5">
        <v>26417</v>
      </c>
      <c r="Y844" s="5">
        <v>6</v>
      </c>
      <c r="Z844" s="5">
        <v>6</v>
      </c>
      <c r="AA844" s="5">
        <v>13</v>
      </c>
      <c r="AB844" s="5">
        <v>13</v>
      </c>
      <c r="AC844" s="5">
        <v>0</v>
      </c>
      <c r="AD844" s="5" t="s">
        <v>172</v>
      </c>
      <c r="AE844" s="5"/>
      <c r="AF844" s="5"/>
      <c r="AG844" s="5"/>
      <c r="AH844" s="5"/>
      <c r="AI844" s="5"/>
      <c r="AJ844" s="5"/>
    </row>
    <row r="845" spans="1:36">
      <c r="A845" s="5" t="s">
        <v>8474</v>
      </c>
      <c r="B845" s="5" t="s">
        <v>7502</v>
      </c>
      <c r="C845" s="5">
        <v>1444</v>
      </c>
      <c r="D845" s="5">
        <v>210</v>
      </c>
      <c r="E845" s="5">
        <v>0</v>
      </c>
      <c r="F845" s="5">
        <v>0</v>
      </c>
      <c r="G845" s="5">
        <v>0</v>
      </c>
      <c r="H845" s="5">
        <v>0</v>
      </c>
      <c r="I845" s="5">
        <v>949063</v>
      </c>
      <c r="J845" s="5">
        <v>292268</v>
      </c>
      <c r="K845" s="5">
        <v>0</v>
      </c>
      <c r="L845" s="5">
        <v>0</v>
      </c>
      <c r="M845" s="5">
        <v>0</v>
      </c>
      <c r="N845" s="5">
        <v>0</v>
      </c>
      <c r="O845" s="5">
        <v>806</v>
      </c>
      <c r="P845" s="5">
        <v>3966</v>
      </c>
      <c r="Q845" s="5">
        <v>698412</v>
      </c>
      <c r="R845" s="5">
        <v>1139633</v>
      </c>
      <c r="S845" s="5">
        <v>52.22</v>
      </c>
      <c r="T845" s="5">
        <v>52.79</v>
      </c>
      <c r="U845" s="5">
        <v>893</v>
      </c>
      <c r="V845" s="5">
        <v>611</v>
      </c>
      <c r="W845" s="5">
        <v>655</v>
      </c>
      <c r="X845" s="5" t="s">
        <v>172</v>
      </c>
      <c r="Y845" s="5">
        <v>271</v>
      </c>
      <c r="Z845" s="5">
        <v>574</v>
      </c>
      <c r="AA845" s="5">
        <v>501</v>
      </c>
      <c r="AB845" s="5" t="s">
        <v>172</v>
      </c>
      <c r="AC845" s="5">
        <v>0</v>
      </c>
      <c r="AD845" s="5" t="s">
        <v>172</v>
      </c>
      <c r="AE845" s="5"/>
      <c r="AF845" s="5"/>
      <c r="AG845" s="5"/>
      <c r="AH845" s="5"/>
      <c r="AI845" s="5"/>
      <c r="AJ845" s="5"/>
    </row>
    <row r="846" spans="1:36">
      <c r="A846" s="5" t="s">
        <v>8478</v>
      </c>
      <c r="B846" s="5" t="s">
        <v>7505</v>
      </c>
      <c r="C846" s="5">
        <v>288</v>
      </c>
      <c r="D846" s="5">
        <v>221</v>
      </c>
      <c r="E846" s="5">
        <v>77</v>
      </c>
      <c r="F846" s="5">
        <v>25</v>
      </c>
      <c r="G846" s="5">
        <v>2</v>
      </c>
      <c r="H846" s="5">
        <v>0</v>
      </c>
      <c r="I846" s="5">
        <v>1153420</v>
      </c>
      <c r="J846" s="5">
        <v>1110026</v>
      </c>
      <c r="K846" s="5">
        <v>735954</v>
      </c>
      <c r="L846" s="5">
        <v>373371</v>
      </c>
      <c r="M846" s="5">
        <v>57086</v>
      </c>
      <c r="N846" s="5">
        <v>0</v>
      </c>
      <c r="O846" s="5">
        <v>270</v>
      </c>
      <c r="P846" s="5">
        <v>30059</v>
      </c>
      <c r="Q846" s="5">
        <v>1146112</v>
      </c>
      <c r="R846" s="5">
        <v>1139633</v>
      </c>
      <c r="S846" s="5">
        <v>52.74</v>
      </c>
      <c r="T846" s="5">
        <v>52.79</v>
      </c>
      <c r="U846" s="5">
        <v>7032</v>
      </c>
      <c r="V846" s="5">
        <v>7259</v>
      </c>
      <c r="W846" s="5">
        <v>3665</v>
      </c>
      <c r="X846" s="5">
        <v>3776</v>
      </c>
      <c r="Y846" s="5">
        <v>50</v>
      </c>
      <c r="Z846" s="5">
        <v>49</v>
      </c>
      <c r="AA846" s="5">
        <v>106</v>
      </c>
      <c r="AB846" s="5">
        <v>105</v>
      </c>
      <c r="AC846" s="5">
        <v>0</v>
      </c>
      <c r="AD846" s="5" t="s">
        <v>172</v>
      </c>
      <c r="AE846" s="5"/>
      <c r="AF846" s="5"/>
      <c r="AG846" s="5"/>
      <c r="AH846" s="5"/>
      <c r="AI846" s="5"/>
      <c r="AJ846" s="5"/>
    </row>
    <row r="847" spans="1:36">
      <c r="A847" s="5" t="s">
        <v>8476</v>
      </c>
      <c r="B847" s="5" t="s">
        <v>7503</v>
      </c>
      <c r="C847" s="5">
        <v>18</v>
      </c>
      <c r="D847" s="5">
        <v>9</v>
      </c>
      <c r="E847" s="5">
        <v>8</v>
      </c>
      <c r="F847" s="5">
        <v>8</v>
      </c>
      <c r="G847" s="5">
        <v>7</v>
      </c>
      <c r="H847" s="5">
        <v>6</v>
      </c>
      <c r="I847" s="5">
        <v>1133987</v>
      </c>
      <c r="J847" s="5">
        <v>1127596</v>
      </c>
      <c r="K847" s="5">
        <v>1126574</v>
      </c>
      <c r="L847" s="5">
        <v>1126574</v>
      </c>
      <c r="M847" s="5">
        <v>1109854</v>
      </c>
      <c r="N847" s="5">
        <v>1060527</v>
      </c>
      <c r="O847" s="5">
        <v>16</v>
      </c>
      <c r="P847" s="5">
        <v>299128</v>
      </c>
      <c r="Q847" s="5">
        <v>1133046</v>
      </c>
      <c r="R847" s="5">
        <v>1139633</v>
      </c>
      <c r="S847" s="5">
        <v>52.75</v>
      </c>
      <c r="T847" s="5">
        <v>52.79</v>
      </c>
      <c r="U847" s="5">
        <v>160419</v>
      </c>
      <c r="V847" s="5">
        <v>160419</v>
      </c>
      <c r="W847" s="5">
        <v>139575</v>
      </c>
      <c r="X847" s="5">
        <v>139575</v>
      </c>
      <c r="Y847" s="5">
        <v>3</v>
      </c>
      <c r="Z847" s="5">
        <v>3</v>
      </c>
      <c r="AA847" s="5">
        <v>5</v>
      </c>
      <c r="AB847" s="5">
        <v>5</v>
      </c>
      <c r="AC847" s="5">
        <v>0</v>
      </c>
      <c r="AD847" s="5" t="s">
        <v>172</v>
      </c>
      <c r="AE847" s="5"/>
      <c r="AF847" s="5"/>
      <c r="AG847" s="5"/>
      <c r="AH847" s="5"/>
      <c r="AI847" s="5"/>
      <c r="AJ847" s="5"/>
    </row>
    <row r="848" spans="1:36">
      <c r="A848" s="5" t="s">
        <v>8477</v>
      </c>
      <c r="B848" s="5" t="s">
        <v>7504</v>
      </c>
      <c r="C848" s="5">
        <v>911</v>
      </c>
      <c r="D848" s="5">
        <v>437</v>
      </c>
      <c r="E848" s="5">
        <v>16</v>
      </c>
      <c r="F848" s="5">
        <v>0</v>
      </c>
      <c r="G848" s="5">
        <v>0</v>
      </c>
      <c r="H848" s="5">
        <v>0</v>
      </c>
      <c r="I848" s="5">
        <v>1170238</v>
      </c>
      <c r="J848" s="5">
        <v>886420</v>
      </c>
      <c r="K848" s="5">
        <v>102104</v>
      </c>
      <c r="L848" s="5">
        <v>0</v>
      </c>
      <c r="M848" s="5">
        <v>0</v>
      </c>
      <c r="N848" s="5">
        <v>0</v>
      </c>
      <c r="O848" s="5">
        <v>740</v>
      </c>
      <c r="P848" s="5">
        <v>8732</v>
      </c>
      <c r="Q848" s="5">
        <v>1101913</v>
      </c>
      <c r="R848" s="5">
        <v>1139633</v>
      </c>
      <c r="S848" s="5">
        <v>52.63</v>
      </c>
      <c r="T848" s="5">
        <v>52.79</v>
      </c>
      <c r="U848" s="5">
        <v>1840</v>
      </c>
      <c r="V848" s="5">
        <v>1772</v>
      </c>
      <c r="W848" s="5">
        <v>1114</v>
      </c>
      <c r="X848" s="5">
        <v>1055</v>
      </c>
      <c r="Y848" s="5">
        <v>187</v>
      </c>
      <c r="Z848" s="5">
        <v>197</v>
      </c>
      <c r="AA848" s="5">
        <v>381</v>
      </c>
      <c r="AB848" s="5">
        <v>407</v>
      </c>
      <c r="AC848" s="5">
        <v>0</v>
      </c>
      <c r="AD848" s="5" t="s">
        <v>172</v>
      </c>
      <c r="AE848" s="5"/>
      <c r="AF848" s="5"/>
      <c r="AG848" s="5"/>
      <c r="AH848" s="5"/>
      <c r="AI848" s="5"/>
      <c r="AJ848" s="5"/>
    </row>
    <row r="849" spans="1:36">
      <c r="A849" s="5" t="s">
        <v>8479</v>
      </c>
      <c r="B849" s="5" t="s">
        <v>7506</v>
      </c>
      <c r="C849" s="5">
        <v>888</v>
      </c>
      <c r="D849" s="5">
        <v>427</v>
      </c>
      <c r="E849" s="5">
        <v>8</v>
      </c>
      <c r="F849" s="5">
        <v>0</v>
      </c>
      <c r="G849" s="5">
        <v>0</v>
      </c>
      <c r="H849" s="5">
        <v>0</v>
      </c>
      <c r="I849" s="5">
        <v>1141316</v>
      </c>
      <c r="J849" s="5">
        <v>871306</v>
      </c>
      <c r="K849" s="5">
        <v>49958</v>
      </c>
      <c r="L849" s="5">
        <v>0</v>
      </c>
      <c r="M849" s="5">
        <v>0</v>
      </c>
      <c r="N849" s="5">
        <v>0</v>
      </c>
      <c r="O849" s="5">
        <v>699</v>
      </c>
      <c r="P849" s="5">
        <v>7300</v>
      </c>
      <c r="Q849" s="5">
        <v>1067898</v>
      </c>
      <c r="R849" s="5">
        <v>1139633</v>
      </c>
      <c r="S849" s="5">
        <v>52.59</v>
      </c>
      <c r="T849" s="5">
        <v>52.79</v>
      </c>
      <c r="U849" s="5">
        <v>1869</v>
      </c>
      <c r="V849" s="5">
        <v>1768</v>
      </c>
      <c r="W849" s="5">
        <v>1148</v>
      </c>
      <c r="X849" s="5">
        <v>1047</v>
      </c>
      <c r="Y849" s="5">
        <v>180</v>
      </c>
      <c r="Z849" s="5">
        <v>200</v>
      </c>
      <c r="AA849" s="5">
        <v>363</v>
      </c>
      <c r="AB849" s="5">
        <v>411</v>
      </c>
      <c r="AC849" s="5">
        <v>0</v>
      </c>
      <c r="AD849" s="5" t="s">
        <v>172</v>
      </c>
      <c r="AE849" s="5"/>
      <c r="AF849" s="5"/>
      <c r="AG849" s="5"/>
      <c r="AH849" s="5"/>
      <c r="AI849" s="5"/>
      <c r="AJ849" s="5"/>
    </row>
    <row r="850" spans="1:36">
      <c r="A850" s="5" t="s">
        <v>8480</v>
      </c>
      <c r="B850" s="5" t="s">
        <v>7507</v>
      </c>
      <c r="C850" s="5">
        <v>972</v>
      </c>
      <c r="D850" s="5">
        <v>12</v>
      </c>
      <c r="E850" s="5">
        <v>0</v>
      </c>
      <c r="F850" s="5">
        <v>0</v>
      </c>
      <c r="G850" s="5">
        <v>0</v>
      </c>
      <c r="H850" s="5">
        <v>0</v>
      </c>
      <c r="I850" s="5">
        <v>446736</v>
      </c>
      <c r="J850" s="5">
        <v>14450</v>
      </c>
      <c r="K850" s="5">
        <v>0</v>
      </c>
      <c r="L850" s="5">
        <v>0</v>
      </c>
      <c r="M850" s="5">
        <v>0</v>
      </c>
      <c r="N850" s="5">
        <v>0</v>
      </c>
      <c r="O850" s="5">
        <v>284</v>
      </c>
      <c r="P850" s="5">
        <v>1377</v>
      </c>
      <c r="Q850" s="5">
        <v>187514</v>
      </c>
      <c r="R850" s="5">
        <v>1139633</v>
      </c>
      <c r="S850" s="5">
        <v>52.15</v>
      </c>
      <c r="T850" s="5">
        <v>52.79</v>
      </c>
      <c r="U850" s="5">
        <v>636</v>
      </c>
      <c r="V850" s="5" t="s">
        <v>172</v>
      </c>
      <c r="W850" s="5">
        <v>553</v>
      </c>
      <c r="X850" s="5" t="s">
        <v>172</v>
      </c>
      <c r="Y850" s="5">
        <v>117</v>
      </c>
      <c r="Z850" s="5" t="s">
        <v>172</v>
      </c>
      <c r="AA850" s="5">
        <v>196</v>
      </c>
      <c r="AB850" s="5" t="s">
        <v>172</v>
      </c>
      <c r="AC850" s="5">
        <v>0</v>
      </c>
      <c r="AD850" s="5" t="s">
        <v>172</v>
      </c>
      <c r="AE850" s="5"/>
      <c r="AF850" s="5"/>
      <c r="AG850" s="5"/>
      <c r="AH850" s="5"/>
      <c r="AI850" s="5"/>
      <c r="AJ850" s="5"/>
    </row>
    <row r="851" spans="1:36">
      <c r="A851" s="5" t="s">
        <v>8481</v>
      </c>
      <c r="B851" s="5" t="s">
        <v>7508</v>
      </c>
      <c r="C851" s="5">
        <v>203</v>
      </c>
      <c r="D851" s="5">
        <v>163</v>
      </c>
      <c r="E851" s="5">
        <v>90</v>
      </c>
      <c r="F851" s="5">
        <v>32</v>
      </c>
      <c r="G851" s="5">
        <v>4</v>
      </c>
      <c r="H851" s="5">
        <v>0</v>
      </c>
      <c r="I851" s="5">
        <v>1146064</v>
      </c>
      <c r="J851" s="5">
        <v>1122727</v>
      </c>
      <c r="K851" s="5">
        <v>925247</v>
      </c>
      <c r="L851" s="5">
        <v>512816</v>
      </c>
      <c r="M851" s="5">
        <v>126219</v>
      </c>
      <c r="N851" s="5">
        <v>0</v>
      </c>
      <c r="O851" s="5">
        <v>186</v>
      </c>
      <c r="P851" s="5">
        <v>37025</v>
      </c>
      <c r="Q851" s="5">
        <v>1139499</v>
      </c>
      <c r="R851" s="5">
        <v>1139633</v>
      </c>
      <c r="S851" s="5">
        <v>52.74</v>
      </c>
      <c r="T851" s="5">
        <v>52.79</v>
      </c>
      <c r="U851" s="5">
        <v>8925</v>
      </c>
      <c r="V851" s="5">
        <v>8925</v>
      </c>
      <c r="W851" s="5">
        <v>5980</v>
      </c>
      <c r="X851" s="5">
        <v>5980</v>
      </c>
      <c r="Y851" s="5">
        <v>38</v>
      </c>
      <c r="Z851" s="5">
        <v>38</v>
      </c>
      <c r="AA851" s="5">
        <v>78</v>
      </c>
      <c r="AB851" s="5">
        <v>78</v>
      </c>
      <c r="AC851" s="5">
        <v>0</v>
      </c>
      <c r="AD851" s="5" t="s">
        <v>172</v>
      </c>
      <c r="AE851" s="5"/>
      <c r="AF851" s="5"/>
      <c r="AG851" s="5"/>
      <c r="AH851" s="5"/>
      <c r="AI851" s="5"/>
      <c r="AJ851" s="5"/>
    </row>
    <row r="852" spans="1:36">
      <c r="A852" s="5" t="s">
        <v>8482</v>
      </c>
      <c r="B852" s="5" t="s">
        <v>7509</v>
      </c>
      <c r="C852" s="5">
        <v>1330</v>
      </c>
      <c r="D852" s="5">
        <v>345</v>
      </c>
      <c r="E852" s="5">
        <v>0</v>
      </c>
      <c r="F852" s="5">
        <v>0</v>
      </c>
      <c r="G852" s="5">
        <v>0</v>
      </c>
      <c r="H852" s="5">
        <v>0</v>
      </c>
      <c r="I852" s="5">
        <v>1060065</v>
      </c>
      <c r="J852" s="5">
        <v>504697</v>
      </c>
      <c r="K852" s="5">
        <v>0</v>
      </c>
      <c r="L852" s="5">
        <v>0</v>
      </c>
      <c r="M852" s="5">
        <v>0</v>
      </c>
      <c r="N852" s="5">
        <v>0</v>
      </c>
      <c r="O852" s="5">
        <v>888</v>
      </c>
      <c r="P852" s="5">
        <v>4626</v>
      </c>
      <c r="Q852" s="5">
        <v>888060</v>
      </c>
      <c r="R852" s="5">
        <v>1139633</v>
      </c>
      <c r="S852" s="5">
        <v>52.62</v>
      </c>
      <c r="T852" s="5">
        <v>52.79</v>
      </c>
      <c r="U852" s="5">
        <v>1074</v>
      </c>
      <c r="V852" s="5">
        <v>901</v>
      </c>
      <c r="W852" s="5">
        <v>769</v>
      </c>
      <c r="X852" s="5">
        <v>539</v>
      </c>
      <c r="Y852" s="5">
        <v>287</v>
      </c>
      <c r="Z852" s="5">
        <v>414</v>
      </c>
      <c r="AA852" s="5">
        <v>530</v>
      </c>
      <c r="AB852" s="5">
        <v>824</v>
      </c>
      <c r="AC852" s="5">
        <v>0</v>
      </c>
      <c r="AD852" s="5" t="s">
        <v>172</v>
      </c>
      <c r="AE852" s="5"/>
      <c r="AF852" s="5"/>
      <c r="AG852" s="5"/>
      <c r="AH852" s="5"/>
      <c r="AI852" s="5"/>
      <c r="AJ852" s="5"/>
    </row>
    <row r="853" spans="1:36">
      <c r="A853" s="5" t="s">
        <v>8483</v>
      </c>
      <c r="B853" s="5" t="s">
        <v>7510</v>
      </c>
      <c r="C853" s="5">
        <v>254</v>
      </c>
      <c r="D853" s="5">
        <v>220</v>
      </c>
      <c r="E853" s="5">
        <v>85</v>
      </c>
      <c r="F853" s="5">
        <v>28</v>
      </c>
      <c r="G853" s="5">
        <v>0</v>
      </c>
      <c r="H853" s="5">
        <v>0</v>
      </c>
      <c r="I853" s="5">
        <v>1150070</v>
      </c>
      <c r="J853" s="5">
        <v>1129968</v>
      </c>
      <c r="K853" s="5">
        <v>787559</v>
      </c>
      <c r="L853" s="5">
        <v>386273</v>
      </c>
      <c r="M853" s="5">
        <v>0</v>
      </c>
      <c r="N853" s="5">
        <v>0</v>
      </c>
      <c r="O853" s="5">
        <v>240</v>
      </c>
      <c r="P853" s="5">
        <v>20444</v>
      </c>
      <c r="Q853" s="5">
        <v>1144397</v>
      </c>
      <c r="R853" s="5">
        <v>1139633</v>
      </c>
      <c r="S853" s="5">
        <v>52.75</v>
      </c>
      <c r="T853" s="5">
        <v>52.79</v>
      </c>
      <c r="U853" s="5">
        <v>7410</v>
      </c>
      <c r="V853" s="5">
        <v>7646</v>
      </c>
      <c r="W853" s="5">
        <v>4228</v>
      </c>
      <c r="X853" s="5">
        <v>4255</v>
      </c>
      <c r="Y853" s="5">
        <v>50</v>
      </c>
      <c r="Z853" s="5">
        <v>49</v>
      </c>
      <c r="AA853" s="5">
        <v>101</v>
      </c>
      <c r="AB853" s="5">
        <v>100</v>
      </c>
      <c r="AC853" s="5">
        <v>0</v>
      </c>
      <c r="AD853" s="5" t="s">
        <v>172</v>
      </c>
      <c r="AE853" s="5"/>
      <c r="AF853" s="5"/>
      <c r="AG853" s="5"/>
      <c r="AH853" s="5"/>
      <c r="AI853" s="5"/>
      <c r="AJ853" s="5"/>
    </row>
    <row r="854" spans="1:36">
      <c r="A854" s="5" t="s">
        <v>8484</v>
      </c>
      <c r="B854" s="5" t="s">
        <v>7511</v>
      </c>
      <c r="C854" s="5">
        <v>19</v>
      </c>
      <c r="D854" s="5">
        <v>10</v>
      </c>
      <c r="E854" s="5">
        <v>8</v>
      </c>
      <c r="F854" s="5">
        <v>8</v>
      </c>
      <c r="G854" s="5">
        <v>7</v>
      </c>
      <c r="H854" s="5">
        <v>6</v>
      </c>
      <c r="I854" s="5">
        <v>1134378</v>
      </c>
      <c r="J854" s="5">
        <v>1127999</v>
      </c>
      <c r="K854" s="5">
        <v>1122384</v>
      </c>
      <c r="L854" s="5">
        <v>1122384</v>
      </c>
      <c r="M854" s="5">
        <v>1105613</v>
      </c>
      <c r="N854" s="5">
        <v>1068120</v>
      </c>
      <c r="O854" s="5">
        <v>17</v>
      </c>
      <c r="P854" s="5">
        <v>268725</v>
      </c>
      <c r="Q854" s="5">
        <v>1133580</v>
      </c>
      <c r="R854" s="5">
        <v>1139633</v>
      </c>
      <c r="S854" s="5">
        <v>52.75</v>
      </c>
      <c r="T854" s="5">
        <v>52.79</v>
      </c>
      <c r="U854" s="5">
        <v>170707</v>
      </c>
      <c r="V854" s="5">
        <v>170707</v>
      </c>
      <c r="W854" s="5">
        <v>160385</v>
      </c>
      <c r="X854" s="5">
        <v>160385</v>
      </c>
      <c r="Y854" s="5">
        <v>3</v>
      </c>
      <c r="Z854" s="5">
        <v>3</v>
      </c>
      <c r="AA854" s="5">
        <v>5</v>
      </c>
      <c r="AB854" s="5">
        <v>5</v>
      </c>
      <c r="AC854" s="5">
        <v>0</v>
      </c>
      <c r="AD854" s="5" t="s">
        <v>172</v>
      </c>
      <c r="AE854" s="5"/>
      <c r="AF854" s="5"/>
      <c r="AG854" s="5"/>
      <c r="AH854" s="5"/>
      <c r="AI854" s="5"/>
      <c r="AJ854" s="5"/>
    </row>
    <row r="855" spans="1:36">
      <c r="A855" s="5" t="s">
        <v>8485</v>
      </c>
      <c r="B855" s="5" t="s">
        <v>7512</v>
      </c>
      <c r="C855" s="5">
        <v>19</v>
      </c>
      <c r="D855" s="5">
        <v>7</v>
      </c>
      <c r="E855" s="5">
        <v>6</v>
      </c>
      <c r="F855" s="5">
        <v>6</v>
      </c>
      <c r="G855" s="5">
        <v>5</v>
      </c>
      <c r="H855" s="5">
        <v>5</v>
      </c>
      <c r="I855" s="5">
        <v>1134716</v>
      </c>
      <c r="J855" s="5">
        <v>1127050</v>
      </c>
      <c r="K855" s="5">
        <v>1126028</v>
      </c>
      <c r="L855" s="5">
        <v>1126028</v>
      </c>
      <c r="M855" s="5">
        <v>1109258</v>
      </c>
      <c r="N855" s="5">
        <v>1109258</v>
      </c>
      <c r="O855" s="5">
        <v>14</v>
      </c>
      <c r="P855" s="5">
        <v>299241</v>
      </c>
      <c r="Q855" s="5">
        <v>1132631</v>
      </c>
      <c r="R855" s="5">
        <v>1139633</v>
      </c>
      <c r="S855" s="5">
        <v>52.75</v>
      </c>
      <c r="T855" s="5">
        <v>52.79</v>
      </c>
      <c r="U855" s="5">
        <v>299193</v>
      </c>
      <c r="V855" s="5">
        <v>299193</v>
      </c>
      <c r="W855" s="5">
        <v>175025</v>
      </c>
      <c r="X855" s="5">
        <v>175025</v>
      </c>
      <c r="Y855" s="5">
        <v>2</v>
      </c>
      <c r="Z855" s="5">
        <v>2</v>
      </c>
      <c r="AA855" s="5">
        <v>4</v>
      </c>
      <c r="AB855" s="5">
        <v>4</v>
      </c>
      <c r="AC855" s="5">
        <v>0</v>
      </c>
      <c r="AD855" s="5" t="s">
        <v>172</v>
      </c>
      <c r="AE855" s="5"/>
      <c r="AF855" s="5"/>
      <c r="AG855" s="5"/>
      <c r="AH855" s="5"/>
      <c r="AI855" s="5"/>
      <c r="AJ855" s="5"/>
    </row>
    <row r="856" spans="1:36">
      <c r="A856" s="5" t="s">
        <v>8486</v>
      </c>
      <c r="B856" s="5" t="s">
        <v>7513</v>
      </c>
      <c r="C856" s="5">
        <v>19</v>
      </c>
      <c r="D856" s="5">
        <v>10</v>
      </c>
      <c r="E856" s="5">
        <v>8</v>
      </c>
      <c r="F856" s="5">
        <v>8</v>
      </c>
      <c r="G856" s="5">
        <v>7</v>
      </c>
      <c r="H856" s="5">
        <v>6</v>
      </c>
      <c r="I856" s="5">
        <v>1133355</v>
      </c>
      <c r="J856" s="5">
        <v>1126936</v>
      </c>
      <c r="K856" s="5">
        <v>1121381</v>
      </c>
      <c r="L856" s="5">
        <v>1121381</v>
      </c>
      <c r="M856" s="5">
        <v>1105612</v>
      </c>
      <c r="N856" s="5">
        <v>1068143</v>
      </c>
      <c r="O856" s="5">
        <v>17</v>
      </c>
      <c r="P856" s="5">
        <v>330199</v>
      </c>
      <c r="Q856" s="5">
        <v>1132414</v>
      </c>
      <c r="R856" s="5">
        <v>1139633</v>
      </c>
      <c r="S856" s="5">
        <v>52.76</v>
      </c>
      <c r="T856" s="5">
        <v>52.79</v>
      </c>
      <c r="U856" s="5">
        <v>182222</v>
      </c>
      <c r="V856" s="5">
        <v>182222</v>
      </c>
      <c r="W856" s="5">
        <v>170576</v>
      </c>
      <c r="X856" s="5">
        <v>170576</v>
      </c>
      <c r="Y856" s="5">
        <v>3</v>
      </c>
      <c r="Z856" s="5">
        <v>3</v>
      </c>
      <c r="AA856" s="5">
        <v>4</v>
      </c>
      <c r="AB856" s="5">
        <v>4</v>
      </c>
      <c r="AC856" s="5">
        <v>0</v>
      </c>
      <c r="AD856" s="5" t="s">
        <v>172</v>
      </c>
      <c r="AE856" s="5"/>
      <c r="AF856" s="5"/>
      <c r="AG856" s="5"/>
      <c r="AH856" s="5"/>
      <c r="AI856" s="5"/>
      <c r="AJ856" s="5"/>
    </row>
    <row r="857" spans="1:36">
      <c r="A857" s="5" t="s">
        <v>8487</v>
      </c>
      <c r="B857" s="5" t="s">
        <v>7514</v>
      </c>
      <c r="C857" s="5">
        <v>22</v>
      </c>
      <c r="D857" s="5">
        <v>10</v>
      </c>
      <c r="E857" s="5">
        <v>9</v>
      </c>
      <c r="F857" s="5">
        <v>9</v>
      </c>
      <c r="G857" s="5">
        <v>8</v>
      </c>
      <c r="H857" s="5">
        <v>6</v>
      </c>
      <c r="I857" s="5">
        <v>1135741</v>
      </c>
      <c r="J857" s="5">
        <v>1128181</v>
      </c>
      <c r="K857" s="5">
        <v>1127159</v>
      </c>
      <c r="L857" s="5">
        <v>1127159</v>
      </c>
      <c r="M857" s="5">
        <v>1110389</v>
      </c>
      <c r="N857" s="5">
        <v>1023817</v>
      </c>
      <c r="O857" s="5">
        <v>17</v>
      </c>
      <c r="P857" s="5">
        <v>299335</v>
      </c>
      <c r="Q857" s="5">
        <v>1133762</v>
      </c>
      <c r="R857" s="5">
        <v>1139633</v>
      </c>
      <c r="S857" s="5">
        <v>52.75</v>
      </c>
      <c r="T857" s="5">
        <v>52.79</v>
      </c>
      <c r="U857" s="5">
        <v>161198</v>
      </c>
      <c r="V857" s="5">
        <v>161198</v>
      </c>
      <c r="W857" s="5">
        <v>126757</v>
      </c>
      <c r="X857" s="5">
        <v>126757</v>
      </c>
      <c r="Y857" s="5">
        <v>3</v>
      </c>
      <c r="Z857" s="5">
        <v>3</v>
      </c>
      <c r="AA857" s="5">
        <v>5</v>
      </c>
      <c r="AB857" s="5">
        <v>5</v>
      </c>
      <c r="AC857" s="5">
        <v>0</v>
      </c>
      <c r="AD857" s="5" t="s">
        <v>172</v>
      </c>
      <c r="AE857" s="5"/>
      <c r="AF857" s="5"/>
      <c r="AG857" s="5"/>
      <c r="AH857" s="5"/>
      <c r="AI857" s="5"/>
      <c r="AJ857" s="5"/>
    </row>
    <row r="858" spans="1:36">
      <c r="A858" s="5" t="s">
        <v>8488</v>
      </c>
      <c r="B858" s="5" t="s">
        <v>7515</v>
      </c>
      <c r="C858" s="5">
        <v>22</v>
      </c>
      <c r="D858" s="5">
        <v>7</v>
      </c>
      <c r="E858" s="5">
        <v>6</v>
      </c>
      <c r="F858" s="5">
        <v>6</v>
      </c>
      <c r="G858" s="5">
        <v>5</v>
      </c>
      <c r="H858" s="5">
        <v>5</v>
      </c>
      <c r="I858" s="5">
        <v>1135755</v>
      </c>
      <c r="J858" s="5">
        <v>1127016</v>
      </c>
      <c r="K858" s="5">
        <v>1125994</v>
      </c>
      <c r="L858" s="5">
        <v>1125994</v>
      </c>
      <c r="M858" s="5">
        <v>1109223</v>
      </c>
      <c r="N858" s="5">
        <v>1109223</v>
      </c>
      <c r="O858" s="5">
        <v>15</v>
      </c>
      <c r="P858" s="5">
        <v>299267</v>
      </c>
      <c r="Q858" s="5">
        <v>1133118</v>
      </c>
      <c r="R858" s="5">
        <v>1139633</v>
      </c>
      <c r="S858" s="5">
        <v>52.74</v>
      </c>
      <c r="T858" s="5">
        <v>52.79</v>
      </c>
      <c r="U858" s="5">
        <v>299184</v>
      </c>
      <c r="V858" s="5">
        <v>299184</v>
      </c>
      <c r="W858" s="5">
        <v>175096</v>
      </c>
      <c r="X858" s="5">
        <v>175096</v>
      </c>
      <c r="Y858" s="5">
        <v>2</v>
      </c>
      <c r="Z858" s="5">
        <v>2</v>
      </c>
      <c r="AA858" s="5">
        <v>4</v>
      </c>
      <c r="AB858" s="5">
        <v>4</v>
      </c>
      <c r="AC858" s="5">
        <v>0</v>
      </c>
      <c r="AD858" s="5" t="s">
        <v>172</v>
      </c>
      <c r="AE858" s="5"/>
      <c r="AF858" s="5"/>
      <c r="AG858" s="5"/>
      <c r="AH858" s="5"/>
      <c r="AI858" s="5"/>
      <c r="AJ858" s="5"/>
    </row>
    <row r="859" spans="1:36">
      <c r="A859" s="5" t="s">
        <v>8489</v>
      </c>
      <c r="B859" s="5" t="s">
        <v>7516</v>
      </c>
      <c r="C859" s="5">
        <v>16</v>
      </c>
      <c r="D859" s="5">
        <v>13</v>
      </c>
      <c r="E859" s="5">
        <v>9</v>
      </c>
      <c r="F859" s="5">
        <v>8</v>
      </c>
      <c r="G859" s="5">
        <v>7</v>
      </c>
      <c r="H859" s="5">
        <v>6</v>
      </c>
      <c r="I859" s="5">
        <v>1130297</v>
      </c>
      <c r="J859" s="5">
        <v>1128620</v>
      </c>
      <c r="K859" s="5">
        <v>1119856</v>
      </c>
      <c r="L859" s="5">
        <v>1114467</v>
      </c>
      <c r="M859" s="5">
        <v>1102170</v>
      </c>
      <c r="N859" s="5">
        <v>1071798</v>
      </c>
      <c r="O859" s="5">
        <v>14</v>
      </c>
      <c r="P859" s="5">
        <v>297659</v>
      </c>
      <c r="Q859" s="5">
        <v>1129469</v>
      </c>
      <c r="R859" s="5">
        <v>1139633</v>
      </c>
      <c r="S859" s="5">
        <v>52.75</v>
      </c>
      <c r="T859" s="5">
        <v>52.79</v>
      </c>
      <c r="U859" s="5">
        <v>169644</v>
      </c>
      <c r="V859" s="5">
        <v>169644</v>
      </c>
      <c r="W859" s="5">
        <v>126569</v>
      </c>
      <c r="X859" s="5">
        <v>126569</v>
      </c>
      <c r="Y859" s="5">
        <v>3</v>
      </c>
      <c r="Z859" s="5">
        <v>3</v>
      </c>
      <c r="AA859" s="5">
        <v>5</v>
      </c>
      <c r="AB859" s="5">
        <v>5</v>
      </c>
      <c r="AC859" s="5">
        <v>0</v>
      </c>
      <c r="AD859" s="5" t="s">
        <v>172</v>
      </c>
      <c r="AE859" s="5"/>
      <c r="AF859" s="5"/>
      <c r="AG859" s="5"/>
      <c r="AH859" s="5"/>
      <c r="AI859" s="5"/>
      <c r="AJ859" s="5"/>
    </row>
    <row r="860" spans="1:36">
      <c r="A860" s="5" t="s">
        <v>8490</v>
      </c>
      <c r="B860" s="5" t="s">
        <v>7517</v>
      </c>
      <c r="C860" s="5">
        <v>16</v>
      </c>
      <c r="D860" s="5">
        <v>7</v>
      </c>
      <c r="E860" s="5">
        <v>6</v>
      </c>
      <c r="F860" s="5">
        <v>6</v>
      </c>
      <c r="G860" s="5">
        <v>5</v>
      </c>
      <c r="H860" s="5">
        <v>5</v>
      </c>
      <c r="I860" s="5">
        <v>1133799</v>
      </c>
      <c r="J860" s="5">
        <v>1127381</v>
      </c>
      <c r="K860" s="5">
        <v>1126359</v>
      </c>
      <c r="L860" s="5">
        <v>1126359</v>
      </c>
      <c r="M860" s="5">
        <v>1109640</v>
      </c>
      <c r="N860" s="5">
        <v>1109640</v>
      </c>
      <c r="O860" s="5">
        <v>14</v>
      </c>
      <c r="P860" s="5">
        <v>438481</v>
      </c>
      <c r="Q860" s="5">
        <v>1132858</v>
      </c>
      <c r="R860" s="5">
        <v>1139633</v>
      </c>
      <c r="S860" s="5">
        <v>52.75</v>
      </c>
      <c r="T860" s="5">
        <v>52.79</v>
      </c>
      <c r="U860" s="5">
        <v>208983</v>
      </c>
      <c r="V860" s="5">
        <v>208983</v>
      </c>
      <c r="W860" s="5">
        <v>160484</v>
      </c>
      <c r="X860" s="5">
        <v>160484</v>
      </c>
      <c r="Y860" s="5">
        <v>2</v>
      </c>
      <c r="Z860" s="5">
        <v>2</v>
      </c>
      <c r="AA860" s="5">
        <v>4</v>
      </c>
      <c r="AB860" s="5">
        <v>4</v>
      </c>
      <c r="AC860" s="5">
        <v>0</v>
      </c>
      <c r="AD860" s="5" t="s">
        <v>172</v>
      </c>
      <c r="AE860" s="5"/>
      <c r="AF860" s="5"/>
      <c r="AG860" s="5"/>
      <c r="AH860" s="5"/>
      <c r="AI860" s="5"/>
      <c r="AJ860" s="5"/>
    </row>
    <row r="861" spans="1:36">
      <c r="A861" s="5" t="s">
        <v>8491</v>
      </c>
      <c r="B861" s="5" t="s">
        <v>7518</v>
      </c>
      <c r="C861" s="5">
        <v>19</v>
      </c>
      <c r="D861" s="5">
        <v>9</v>
      </c>
      <c r="E861" s="5">
        <v>6</v>
      </c>
      <c r="F861" s="5">
        <v>6</v>
      </c>
      <c r="G861" s="5">
        <v>5</v>
      </c>
      <c r="H861" s="5">
        <v>5</v>
      </c>
      <c r="I861" s="5">
        <v>1134518</v>
      </c>
      <c r="J861" s="5">
        <v>1127830</v>
      </c>
      <c r="K861" s="5">
        <v>1122001</v>
      </c>
      <c r="L861" s="5">
        <v>1122001</v>
      </c>
      <c r="M861" s="5">
        <v>1105282</v>
      </c>
      <c r="N861" s="5">
        <v>1105282</v>
      </c>
      <c r="O861" s="5">
        <v>16</v>
      </c>
      <c r="P861" s="5">
        <v>508313</v>
      </c>
      <c r="Q861" s="5">
        <v>1133269</v>
      </c>
      <c r="R861" s="5">
        <v>1139633</v>
      </c>
      <c r="S861" s="5">
        <v>52.76</v>
      </c>
      <c r="T861" s="5">
        <v>52.79</v>
      </c>
      <c r="U861" s="5">
        <v>208981</v>
      </c>
      <c r="V861" s="5">
        <v>208981</v>
      </c>
      <c r="W861" s="5">
        <v>170753</v>
      </c>
      <c r="X861" s="5">
        <v>170753</v>
      </c>
      <c r="Y861" s="5">
        <v>2</v>
      </c>
      <c r="Z861" s="5">
        <v>2</v>
      </c>
      <c r="AA861" s="5">
        <v>3</v>
      </c>
      <c r="AB861" s="5">
        <v>3</v>
      </c>
      <c r="AC861" s="5">
        <v>0</v>
      </c>
      <c r="AD861" s="5" t="s">
        <v>172</v>
      </c>
      <c r="AE861" s="5"/>
      <c r="AF861" s="5"/>
      <c r="AG861" s="5"/>
      <c r="AH861" s="5"/>
      <c r="AI861" s="5"/>
      <c r="AJ861" s="5"/>
    </row>
    <row r="862" spans="1:36">
      <c r="A862" s="5" t="s">
        <v>8492</v>
      </c>
      <c r="B862" s="5" t="s">
        <v>7519</v>
      </c>
      <c r="C862" s="5">
        <v>17</v>
      </c>
      <c r="D862" s="5">
        <v>15</v>
      </c>
      <c r="E862" s="5">
        <v>11</v>
      </c>
      <c r="F862" s="5">
        <v>9</v>
      </c>
      <c r="G862" s="5">
        <v>8</v>
      </c>
      <c r="H862" s="5">
        <v>4</v>
      </c>
      <c r="I862" s="5">
        <v>1125995</v>
      </c>
      <c r="J862" s="5">
        <v>1124576</v>
      </c>
      <c r="K862" s="5">
        <v>1111825</v>
      </c>
      <c r="L862" s="5">
        <v>1101392</v>
      </c>
      <c r="M862" s="5">
        <v>1089610</v>
      </c>
      <c r="N862" s="5">
        <v>933840</v>
      </c>
      <c r="O862" s="5">
        <v>17</v>
      </c>
      <c r="P862" s="5">
        <v>598435</v>
      </c>
      <c r="Q862" s="5">
        <v>1125995</v>
      </c>
      <c r="R862" s="5">
        <v>1139633</v>
      </c>
      <c r="S862" s="5">
        <v>52.75</v>
      </c>
      <c r="T862" s="5">
        <v>52.79</v>
      </c>
      <c r="U862" s="5">
        <v>598435</v>
      </c>
      <c r="V862" s="5">
        <v>598435</v>
      </c>
      <c r="W862" s="5">
        <v>91993</v>
      </c>
      <c r="X862" s="5">
        <v>91993</v>
      </c>
      <c r="Y862" s="5">
        <v>1</v>
      </c>
      <c r="Z862" s="5">
        <v>1</v>
      </c>
      <c r="AA862" s="5">
        <v>3</v>
      </c>
      <c r="AB862" s="5">
        <v>3</v>
      </c>
      <c r="AC862" s="5">
        <v>0</v>
      </c>
      <c r="AD862" s="5" t="s">
        <v>172</v>
      </c>
      <c r="AE862" s="5"/>
      <c r="AF862" s="5"/>
      <c r="AG862" s="5"/>
      <c r="AH862" s="5"/>
      <c r="AI862" s="5"/>
      <c r="AJ862" s="5"/>
    </row>
    <row r="863" spans="1:36">
      <c r="A863" s="5" t="s">
        <v>8493</v>
      </c>
      <c r="B863" s="5" t="s">
        <v>7520</v>
      </c>
      <c r="C863" s="5">
        <v>11</v>
      </c>
      <c r="D863" s="5">
        <v>10</v>
      </c>
      <c r="E863" s="5">
        <v>7</v>
      </c>
      <c r="F863" s="5">
        <v>6</v>
      </c>
      <c r="G863" s="5">
        <v>5</v>
      </c>
      <c r="H863" s="5">
        <v>4</v>
      </c>
      <c r="I863" s="5">
        <v>1130552</v>
      </c>
      <c r="J863" s="5">
        <v>1129714</v>
      </c>
      <c r="K863" s="5">
        <v>1121084</v>
      </c>
      <c r="L863" s="5">
        <v>1115757</v>
      </c>
      <c r="M863" s="5">
        <v>1103505</v>
      </c>
      <c r="N863" s="5">
        <v>1066094</v>
      </c>
      <c r="O863" s="5">
        <v>11</v>
      </c>
      <c r="P863" s="5">
        <v>598522</v>
      </c>
      <c r="Q863" s="5">
        <v>1130552</v>
      </c>
      <c r="R863" s="5">
        <v>1139633</v>
      </c>
      <c r="S863" s="5">
        <v>52.75</v>
      </c>
      <c r="T863" s="5">
        <v>52.79</v>
      </c>
      <c r="U863" s="5">
        <v>598522</v>
      </c>
      <c r="V863" s="5">
        <v>598522</v>
      </c>
      <c r="W863" s="5">
        <v>169593</v>
      </c>
      <c r="X863" s="5">
        <v>169593</v>
      </c>
      <c r="Y863" s="5">
        <v>1</v>
      </c>
      <c r="Z863" s="5">
        <v>1</v>
      </c>
      <c r="AA863" s="5">
        <v>3</v>
      </c>
      <c r="AB863" s="5">
        <v>3</v>
      </c>
      <c r="AC863" s="5">
        <v>0</v>
      </c>
      <c r="AD863" s="5" t="s">
        <v>172</v>
      </c>
      <c r="AE863" s="5"/>
      <c r="AF863" s="5"/>
      <c r="AG863" s="5"/>
      <c r="AH863" s="5"/>
      <c r="AI863" s="5"/>
      <c r="AJ863" s="5"/>
    </row>
    <row r="864" spans="1:36">
      <c r="A864" s="5" t="s">
        <v>8494</v>
      </c>
      <c r="B864" s="5" t="s">
        <v>7521</v>
      </c>
      <c r="C864" s="5">
        <v>14</v>
      </c>
      <c r="D864" s="5">
        <v>13</v>
      </c>
      <c r="E864" s="5">
        <v>10</v>
      </c>
      <c r="F864" s="5">
        <v>9</v>
      </c>
      <c r="G864" s="5">
        <v>8</v>
      </c>
      <c r="H864" s="5">
        <v>7</v>
      </c>
      <c r="I864" s="5">
        <v>1130862</v>
      </c>
      <c r="J864" s="5">
        <v>1130024</v>
      </c>
      <c r="K864" s="5">
        <v>1121394</v>
      </c>
      <c r="L864" s="5">
        <v>1116156</v>
      </c>
      <c r="M864" s="5">
        <v>1103904</v>
      </c>
      <c r="N864" s="5">
        <v>1063769</v>
      </c>
      <c r="O864" s="5">
        <v>14</v>
      </c>
      <c r="P864" s="5">
        <v>219756</v>
      </c>
      <c r="Q864" s="5">
        <v>1130862</v>
      </c>
      <c r="R864" s="5">
        <v>1139633</v>
      </c>
      <c r="S864" s="5">
        <v>52.75</v>
      </c>
      <c r="T864" s="5">
        <v>52.79</v>
      </c>
      <c r="U864" s="5">
        <v>208709</v>
      </c>
      <c r="V864" s="5">
        <v>208709</v>
      </c>
      <c r="W864" s="5">
        <v>129440</v>
      </c>
      <c r="X864" s="5">
        <v>129440</v>
      </c>
      <c r="Y864" s="5">
        <v>3</v>
      </c>
      <c r="Z864" s="5">
        <v>3</v>
      </c>
      <c r="AA864" s="5">
        <v>5</v>
      </c>
      <c r="AB864" s="5">
        <v>5</v>
      </c>
      <c r="AC864" s="5">
        <v>0</v>
      </c>
      <c r="AD864" s="5" t="s">
        <v>172</v>
      </c>
      <c r="AE864" s="5"/>
      <c r="AF864" s="5"/>
      <c r="AG864" s="5"/>
      <c r="AH864" s="5"/>
      <c r="AI864" s="5"/>
      <c r="AJ864" s="5"/>
    </row>
    <row r="865" spans="1:36">
      <c r="A865" s="5" t="s">
        <v>8495</v>
      </c>
      <c r="B865" s="5" t="s">
        <v>7522</v>
      </c>
      <c r="C865" s="5">
        <v>13</v>
      </c>
      <c r="D865" s="5">
        <v>10</v>
      </c>
      <c r="E865" s="5">
        <v>7</v>
      </c>
      <c r="F865" s="5">
        <v>6</v>
      </c>
      <c r="G865" s="5">
        <v>5</v>
      </c>
      <c r="H865" s="5">
        <v>4</v>
      </c>
      <c r="I865" s="5">
        <v>1131108</v>
      </c>
      <c r="J865" s="5">
        <v>1129651</v>
      </c>
      <c r="K865" s="5">
        <v>1121021</v>
      </c>
      <c r="L865" s="5">
        <v>1115694</v>
      </c>
      <c r="M865" s="5">
        <v>1103442</v>
      </c>
      <c r="N865" s="5">
        <v>1066043</v>
      </c>
      <c r="O865" s="5">
        <v>11</v>
      </c>
      <c r="P865" s="5">
        <v>330310</v>
      </c>
      <c r="Q865" s="5">
        <v>1130489</v>
      </c>
      <c r="R865" s="5">
        <v>1139633</v>
      </c>
      <c r="S865" s="5">
        <v>52.74</v>
      </c>
      <c r="T865" s="5">
        <v>52.79</v>
      </c>
      <c r="U865" s="5">
        <v>297824</v>
      </c>
      <c r="V865" s="5">
        <v>297824</v>
      </c>
      <c r="W865" s="5">
        <v>268336</v>
      </c>
      <c r="X865" s="5">
        <v>268336</v>
      </c>
      <c r="Y865" s="5">
        <v>2</v>
      </c>
      <c r="Z865" s="5">
        <v>2</v>
      </c>
      <c r="AA865" s="5">
        <v>3</v>
      </c>
      <c r="AB865" s="5">
        <v>3</v>
      </c>
      <c r="AC865" s="5">
        <v>0</v>
      </c>
      <c r="AD865" s="5" t="s">
        <v>172</v>
      </c>
      <c r="AE865" s="5"/>
      <c r="AF865" s="5"/>
      <c r="AG865" s="5"/>
      <c r="AH865" s="5"/>
      <c r="AI865" s="5"/>
      <c r="AJ865" s="5"/>
    </row>
    <row r="866" spans="1:36">
      <c r="A866" s="5" t="s">
        <v>8496</v>
      </c>
      <c r="B866" s="5" t="s">
        <v>7523</v>
      </c>
      <c r="C866" s="5">
        <v>13</v>
      </c>
      <c r="D866" s="5">
        <v>10</v>
      </c>
      <c r="E866" s="5">
        <v>7</v>
      </c>
      <c r="F866" s="5">
        <v>6</v>
      </c>
      <c r="G866" s="5">
        <v>5</v>
      </c>
      <c r="H866" s="5">
        <v>4</v>
      </c>
      <c r="I866" s="5">
        <v>1131331</v>
      </c>
      <c r="J866" s="5">
        <v>1129611</v>
      </c>
      <c r="K866" s="5">
        <v>1120981</v>
      </c>
      <c r="L866" s="5">
        <v>1115743</v>
      </c>
      <c r="M866" s="5">
        <v>1103491</v>
      </c>
      <c r="N866" s="5">
        <v>1063357</v>
      </c>
      <c r="O866" s="5">
        <v>11</v>
      </c>
      <c r="P866" s="5">
        <v>378990</v>
      </c>
      <c r="Q866" s="5">
        <v>1130449</v>
      </c>
      <c r="R866" s="5">
        <v>1139633</v>
      </c>
      <c r="S866" s="5">
        <v>52.74</v>
      </c>
      <c r="T866" s="5">
        <v>52.79</v>
      </c>
      <c r="U866" s="5">
        <v>335175</v>
      </c>
      <c r="V866" s="5">
        <v>335175</v>
      </c>
      <c r="W866" s="5">
        <v>219655</v>
      </c>
      <c r="X866" s="5">
        <v>219655</v>
      </c>
      <c r="Y866" s="5">
        <v>2</v>
      </c>
      <c r="Z866" s="5">
        <v>2</v>
      </c>
      <c r="AA866" s="5">
        <v>3</v>
      </c>
      <c r="AB866" s="5">
        <v>3</v>
      </c>
      <c r="AC866" s="5">
        <v>0</v>
      </c>
      <c r="AD866" s="5" t="s">
        <v>172</v>
      </c>
      <c r="AE866" s="5"/>
      <c r="AF866" s="5"/>
      <c r="AG866" s="5"/>
      <c r="AH866" s="5"/>
      <c r="AI866" s="5"/>
      <c r="AJ866" s="5"/>
    </row>
    <row r="867" spans="1:36">
      <c r="A867" s="5" t="s">
        <v>8497</v>
      </c>
      <c r="B867" s="5" t="s">
        <v>7524</v>
      </c>
      <c r="C867" s="5">
        <v>16</v>
      </c>
      <c r="D867" s="5">
        <v>14</v>
      </c>
      <c r="E867" s="5">
        <v>9</v>
      </c>
      <c r="F867" s="5">
        <v>9</v>
      </c>
      <c r="G867" s="5">
        <v>8</v>
      </c>
      <c r="H867" s="5">
        <v>7</v>
      </c>
      <c r="I867" s="5">
        <v>1131299</v>
      </c>
      <c r="J867" s="5">
        <v>1129491</v>
      </c>
      <c r="K867" s="5">
        <v>1113751</v>
      </c>
      <c r="L867" s="5">
        <v>1113751</v>
      </c>
      <c r="M867" s="5">
        <v>1101461</v>
      </c>
      <c r="N867" s="5">
        <v>1061191</v>
      </c>
      <c r="O867" s="5">
        <v>16</v>
      </c>
      <c r="P867" s="5">
        <v>438074</v>
      </c>
      <c r="Q867" s="5">
        <v>1131299</v>
      </c>
      <c r="R867" s="5">
        <v>1139633</v>
      </c>
      <c r="S867" s="5">
        <v>52.75</v>
      </c>
      <c r="T867" s="5">
        <v>52.79</v>
      </c>
      <c r="U867" s="5">
        <v>158050</v>
      </c>
      <c r="V867" s="5">
        <v>158050</v>
      </c>
      <c r="W867" s="5">
        <v>129530</v>
      </c>
      <c r="X867" s="5">
        <v>129530</v>
      </c>
      <c r="Y867" s="5">
        <v>2</v>
      </c>
      <c r="Z867" s="5">
        <v>2</v>
      </c>
      <c r="AA867" s="5">
        <v>4</v>
      </c>
      <c r="AB867" s="5">
        <v>4</v>
      </c>
      <c r="AC867" s="5">
        <v>0</v>
      </c>
      <c r="AD867" s="5" t="s">
        <v>172</v>
      </c>
      <c r="AE867" s="5"/>
      <c r="AF867" s="5"/>
      <c r="AG867" s="5"/>
      <c r="AH867" s="5"/>
      <c r="AI867" s="5"/>
      <c r="AJ867" s="5"/>
    </row>
    <row r="868" spans="1:36">
      <c r="A868" s="5" t="s">
        <v>8498</v>
      </c>
      <c r="B868" s="5" t="s">
        <v>7525</v>
      </c>
      <c r="C868" s="5">
        <v>12</v>
      </c>
      <c r="D868" s="5">
        <v>11</v>
      </c>
      <c r="E868" s="5">
        <v>8</v>
      </c>
      <c r="F868" s="5">
        <v>7</v>
      </c>
      <c r="G868" s="5">
        <v>6</v>
      </c>
      <c r="H868" s="5">
        <v>4</v>
      </c>
      <c r="I868" s="5">
        <v>1130800</v>
      </c>
      <c r="J868" s="5">
        <v>1129962</v>
      </c>
      <c r="K868" s="5">
        <v>1121331</v>
      </c>
      <c r="L868" s="5">
        <v>1115944</v>
      </c>
      <c r="M868" s="5">
        <v>1103653</v>
      </c>
      <c r="N868" s="5">
        <v>1025970</v>
      </c>
      <c r="O868" s="5">
        <v>12</v>
      </c>
      <c r="P868" s="5">
        <v>329595</v>
      </c>
      <c r="Q868" s="5">
        <v>1130800</v>
      </c>
      <c r="R868" s="5">
        <v>1139633</v>
      </c>
      <c r="S868" s="5">
        <v>52.75</v>
      </c>
      <c r="T868" s="5">
        <v>52.79</v>
      </c>
      <c r="U868" s="5">
        <v>297862</v>
      </c>
      <c r="V868" s="5">
        <v>297862</v>
      </c>
      <c r="W868" s="5">
        <v>268937</v>
      </c>
      <c r="X868" s="5">
        <v>268937</v>
      </c>
      <c r="Y868" s="5">
        <v>2</v>
      </c>
      <c r="Z868" s="5">
        <v>2</v>
      </c>
      <c r="AA868" s="5">
        <v>3</v>
      </c>
      <c r="AB868" s="5">
        <v>3</v>
      </c>
      <c r="AC868" s="5">
        <v>0</v>
      </c>
      <c r="AD868" s="5" t="s">
        <v>172</v>
      </c>
      <c r="AE868" s="5"/>
      <c r="AF868" s="5"/>
      <c r="AG868" s="5"/>
      <c r="AH868" s="5"/>
      <c r="AI868" s="5"/>
      <c r="AJ868" s="5"/>
    </row>
    <row r="869" spans="1:36">
      <c r="A869" s="5" t="s">
        <v>8499</v>
      </c>
      <c r="B869" s="5" t="s">
        <v>7526</v>
      </c>
      <c r="C869" s="5">
        <v>12</v>
      </c>
      <c r="D869" s="5">
        <v>11</v>
      </c>
      <c r="E869" s="5">
        <v>8</v>
      </c>
      <c r="F869" s="5">
        <v>7</v>
      </c>
      <c r="G869" s="5">
        <v>6</v>
      </c>
      <c r="H869" s="5">
        <v>4</v>
      </c>
      <c r="I869" s="5">
        <v>1130760</v>
      </c>
      <c r="J869" s="5">
        <v>1129922</v>
      </c>
      <c r="K869" s="5">
        <v>1121263</v>
      </c>
      <c r="L869" s="5">
        <v>1115843</v>
      </c>
      <c r="M869" s="5">
        <v>1103648</v>
      </c>
      <c r="N869" s="5">
        <v>1029552</v>
      </c>
      <c r="O869" s="5">
        <v>12</v>
      </c>
      <c r="P869" s="5">
        <v>335244</v>
      </c>
      <c r="Q869" s="5">
        <v>1130760</v>
      </c>
      <c r="R869" s="5">
        <v>1139633</v>
      </c>
      <c r="S869" s="5">
        <v>52.75</v>
      </c>
      <c r="T869" s="5">
        <v>52.79</v>
      </c>
      <c r="U869" s="5">
        <v>299466</v>
      </c>
      <c r="V869" s="5">
        <v>299466</v>
      </c>
      <c r="W869" s="5">
        <v>299067</v>
      </c>
      <c r="X869" s="5">
        <v>299067</v>
      </c>
      <c r="Y869" s="5">
        <v>2</v>
      </c>
      <c r="Z869" s="5">
        <v>2</v>
      </c>
      <c r="AA869" s="5">
        <v>3</v>
      </c>
      <c r="AB869" s="5">
        <v>3</v>
      </c>
      <c r="AC869" s="5">
        <v>0</v>
      </c>
      <c r="AD869" s="5" t="s">
        <v>172</v>
      </c>
      <c r="AE869" s="5"/>
      <c r="AF869" s="5"/>
      <c r="AG869" s="5"/>
      <c r="AH869" s="5"/>
      <c r="AI869" s="5"/>
      <c r="AJ869" s="5"/>
    </row>
    <row r="870" spans="1:36">
      <c r="A870" s="5" t="s">
        <v>8500</v>
      </c>
      <c r="B870" s="5" t="s">
        <v>7527</v>
      </c>
      <c r="C870" s="5">
        <v>12</v>
      </c>
      <c r="D870" s="5">
        <v>10</v>
      </c>
      <c r="E870" s="5">
        <v>7</v>
      </c>
      <c r="F870" s="5">
        <v>6</v>
      </c>
      <c r="G870" s="5">
        <v>5</v>
      </c>
      <c r="H870" s="5">
        <v>3</v>
      </c>
      <c r="I870" s="5">
        <v>1130849</v>
      </c>
      <c r="J870" s="5">
        <v>1129687</v>
      </c>
      <c r="K870" s="5">
        <v>1121027</v>
      </c>
      <c r="L870" s="5">
        <v>1115606</v>
      </c>
      <c r="M870" s="5">
        <v>1103309</v>
      </c>
      <c r="N870" s="5">
        <v>1025793</v>
      </c>
      <c r="O870" s="5">
        <v>11</v>
      </c>
      <c r="P870" s="5">
        <v>598412</v>
      </c>
      <c r="Q870" s="5">
        <v>1130525</v>
      </c>
      <c r="R870" s="5">
        <v>1139633</v>
      </c>
      <c r="S870" s="5">
        <v>52.75</v>
      </c>
      <c r="T870" s="5">
        <v>52.79</v>
      </c>
      <c r="U870" s="5">
        <v>598412</v>
      </c>
      <c r="V870" s="5">
        <v>598412</v>
      </c>
      <c r="W870" s="5">
        <v>297818</v>
      </c>
      <c r="X870" s="5">
        <v>297818</v>
      </c>
      <c r="Y870" s="5">
        <v>1</v>
      </c>
      <c r="Z870" s="5">
        <v>1</v>
      </c>
      <c r="AA870" s="5">
        <v>2</v>
      </c>
      <c r="AB870" s="5">
        <v>2</v>
      </c>
      <c r="AC870" s="5">
        <v>0</v>
      </c>
      <c r="AD870" s="5" t="s">
        <v>172</v>
      </c>
      <c r="AE870" s="5"/>
      <c r="AF870" s="5"/>
      <c r="AG870" s="5"/>
      <c r="AH870" s="5"/>
      <c r="AI870" s="5"/>
      <c r="AJ870" s="5"/>
    </row>
    <row r="871" spans="1:36">
      <c r="A871" s="5" t="s">
        <v>8501</v>
      </c>
      <c r="B871" s="5" t="s">
        <v>7528</v>
      </c>
      <c r="C871" s="5">
        <v>11</v>
      </c>
      <c r="D871" s="5">
        <v>10</v>
      </c>
      <c r="E871" s="5">
        <v>7</v>
      </c>
      <c r="F871" s="5">
        <v>6</v>
      </c>
      <c r="G871" s="5">
        <v>5</v>
      </c>
      <c r="H871" s="5">
        <v>4</v>
      </c>
      <c r="I871" s="5">
        <v>1130493</v>
      </c>
      <c r="J871" s="5">
        <v>1129655</v>
      </c>
      <c r="K871" s="5">
        <v>1121024</v>
      </c>
      <c r="L871" s="5">
        <v>1115605</v>
      </c>
      <c r="M871" s="5">
        <v>1103308</v>
      </c>
      <c r="N871" s="5">
        <v>1065808</v>
      </c>
      <c r="O871" s="5">
        <v>11</v>
      </c>
      <c r="P871" s="5">
        <v>299490</v>
      </c>
      <c r="Q871" s="5">
        <v>1130493</v>
      </c>
      <c r="R871" s="5">
        <v>1139633</v>
      </c>
      <c r="S871" s="5">
        <v>52.74</v>
      </c>
      <c r="T871" s="5">
        <v>52.79</v>
      </c>
      <c r="U871" s="5">
        <v>298946</v>
      </c>
      <c r="V871" s="5">
        <v>298946</v>
      </c>
      <c r="W871" s="5">
        <v>297836</v>
      </c>
      <c r="X871" s="5">
        <v>297836</v>
      </c>
      <c r="Y871" s="5">
        <v>2</v>
      </c>
      <c r="Z871" s="5">
        <v>2</v>
      </c>
      <c r="AA871" s="5">
        <v>3</v>
      </c>
      <c r="AB871" s="5">
        <v>3</v>
      </c>
      <c r="AC871" s="5">
        <v>0</v>
      </c>
      <c r="AD871" s="5" t="s">
        <v>172</v>
      </c>
      <c r="AE871" s="5"/>
      <c r="AF871" s="5"/>
      <c r="AG871" s="5"/>
      <c r="AH871" s="5"/>
      <c r="AI871" s="5"/>
      <c r="AJ871" s="5"/>
    </row>
    <row r="872" spans="1:36">
      <c r="A872" s="5" t="s">
        <v>8502</v>
      </c>
      <c r="B872" s="5" t="s">
        <v>7529</v>
      </c>
      <c r="C872" s="5">
        <v>11</v>
      </c>
      <c r="D872" s="5">
        <v>10</v>
      </c>
      <c r="E872" s="5">
        <v>7</v>
      </c>
      <c r="F872" s="5">
        <v>6</v>
      </c>
      <c r="G872" s="5">
        <v>5</v>
      </c>
      <c r="H872" s="5">
        <v>5</v>
      </c>
      <c r="I872" s="5">
        <v>1130727</v>
      </c>
      <c r="J872" s="5">
        <v>1129889</v>
      </c>
      <c r="K872" s="5">
        <v>1121257</v>
      </c>
      <c r="L872" s="5">
        <v>1115868</v>
      </c>
      <c r="M872" s="5">
        <v>1103572</v>
      </c>
      <c r="N872" s="5">
        <v>1103572</v>
      </c>
      <c r="O872" s="5">
        <v>11</v>
      </c>
      <c r="P872" s="5">
        <v>535326</v>
      </c>
      <c r="Q872" s="5">
        <v>1130727</v>
      </c>
      <c r="R872" s="5">
        <v>1139633</v>
      </c>
      <c r="S872" s="5">
        <v>52.74</v>
      </c>
      <c r="T872" s="5">
        <v>52.79</v>
      </c>
      <c r="U872" s="5">
        <v>174455</v>
      </c>
      <c r="V872" s="5">
        <v>174455</v>
      </c>
      <c r="W872" s="5">
        <v>169571</v>
      </c>
      <c r="X872" s="5">
        <v>169571</v>
      </c>
      <c r="Y872" s="5">
        <v>2</v>
      </c>
      <c r="Z872" s="5">
        <v>2</v>
      </c>
      <c r="AA872" s="5">
        <v>3</v>
      </c>
      <c r="AB872" s="5">
        <v>3</v>
      </c>
      <c r="AC872" s="5">
        <v>0</v>
      </c>
      <c r="AD872" s="5" t="s">
        <v>172</v>
      </c>
      <c r="AE872" s="5"/>
      <c r="AF872" s="5"/>
      <c r="AG872" s="5"/>
      <c r="AH872" s="5"/>
      <c r="AI872" s="5"/>
      <c r="AJ872" s="5"/>
    </row>
    <row r="873" spans="1:36">
      <c r="A873" s="5" t="s">
        <v>8503</v>
      </c>
      <c r="B873" s="5" t="s">
        <v>7530</v>
      </c>
      <c r="C873" s="5">
        <v>11</v>
      </c>
      <c r="D873" s="5">
        <v>10</v>
      </c>
      <c r="E873" s="5">
        <v>8</v>
      </c>
      <c r="F873" s="5">
        <v>7</v>
      </c>
      <c r="G873" s="5">
        <v>6</v>
      </c>
      <c r="H873" s="5">
        <v>6</v>
      </c>
      <c r="I873" s="5">
        <v>1130766</v>
      </c>
      <c r="J873" s="5">
        <v>1129928</v>
      </c>
      <c r="K873" s="5">
        <v>1125649</v>
      </c>
      <c r="L873" s="5">
        <v>1120302</v>
      </c>
      <c r="M873" s="5">
        <v>1103523</v>
      </c>
      <c r="N873" s="5">
        <v>1103523</v>
      </c>
      <c r="O873" s="5">
        <v>11</v>
      </c>
      <c r="P873" s="5">
        <v>329549</v>
      </c>
      <c r="Q873" s="5">
        <v>1130766</v>
      </c>
      <c r="R873" s="5">
        <v>1139633</v>
      </c>
      <c r="S873" s="5">
        <v>52.74</v>
      </c>
      <c r="T873" s="5">
        <v>52.79</v>
      </c>
      <c r="U873" s="5">
        <v>169588</v>
      </c>
      <c r="V873" s="5">
        <v>169588</v>
      </c>
      <c r="W873" s="5">
        <v>160406</v>
      </c>
      <c r="X873" s="5">
        <v>160406</v>
      </c>
      <c r="Y873" s="5">
        <v>3</v>
      </c>
      <c r="Z873" s="5">
        <v>3</v>
      </c>
      <c r="AA873" s="5">
        <v>4</v>
      </c>
      <c r="AB873" s="5">
        <v>4</v>
      </c>
      <c r="AC873" s="5">
        <v>0</v>
      </c>
      <c r="AD873" s="5" t="s">
        <v>172</v>
      </c>
      <c r="AE873" s="5"/>
      <c r="AF873" s="5"/>
      <c r="AG873" s="5"/>
      <c r="AH873" s="5"/>
      <c r="AI873" s="5"/>
      <c r="AJ873" s="5"/>
    </row>
    <row r="874" spans="1:36">
      <c r="A874" s="5" t="s">
        <v>8507</v>
      </c>
      <c r="B874" s="5" t="s">
        <v>7533</v>
      </c>
      <c r="C874" s="5">
        <v>17</v>
      </c>
      <c r="D874" s="5">
        <v>9</v>
      </c>
      <c r="E874" s="5">
        <v>7</v>
      </c>
      <c r="F874" s="5">
        <v>7</v>
      </c>
      <c r="G874" s="5">
        <v>6</v>
      </c>
      <c r="H874" s="5">
        <v>6</v>
      </c>
      <c r="I874" s="5">
        <v>1133857</v>
      </c>
      <c r="J874" s="5">
        <v>1129038</v>
      </c>
      <c r="K874" s="5">
        <v>1126436</v>
      </c>
      <c r="L874" s="5">
        <v>1126436</v>
      </c>
      <c r="M874" s="5">
        <v>1109803</v>
      </c>
      <c r="N874" s="5">
        <v>1109803</v>
      </c>
      <c r="O874" s="5">
        <v>13</v>
      </c>
      <c r="P874" s="5">
        <v>268698</v>
      </c>
      <c r="Q874" s="5">
        <v>1132281</v>
      </c>
      <c r="R874" s="5">
        <v>1139633</v>
      </c>
      <c r="S874" s="5">
        <v>52.75</v>
      </c>
      <c r="T874" s="5">
        <v>52.79</v>
      </c>
      <c r="U874" s="5">
        <v>175178</v>
      </c>
      <c r="V874" s="5">
        <v>175178</v>
      </c>
      <c r="W874" s="5">
        <v>160418</v>
      </c>
      <c r="X874" s="5">
        <v>160418</v>
      </c>
      <c r="Y874" s="5">
        <v>3</v>
      </c>
      <c r="Z874" s="5">
        <v>3</v>
      </c>
      <c r="AA874" s="5">
        <v>5</v>
      </c>
      <c r="AB874" s="5">
        <v>5</v>
      </c>
      <c r="AC874" s="5">
        <v>0</v>
      </c>
      <c r="AD874" s="5" t="s">
        <v>172</v>
      </c>
      <c r="AE874" s="5"/>
      <c r="AF874" s="5"/>
      <c r="AG874" s="5"/>
      <c r="AH874" s="5"/>
      <c r="AI874" s="5"/>
      <c r="AJ874" s="5"/>
    </row>
    <row r="875" spans="1:36">
      <c r="A875" s="5" t="s">
        <v>8504</v>
      </c>
      <c r="B875" s="5" t="s">
        <v>7531</v>
      </c>
      <c r="C875" s="5">
        <v>10</v>
      </c>
      <c r="D875" s="5">
        <v>9</v>
      </c>
      <c r="E875" s="5">
        <v>6</v>
      </c>
      <c r="F875" s="5">
        <v>5</v>
      </c>
      <c r="G875" s="5">
        <v>4</v>
      </c>
      <c r="H875" s="5">
        <v>4</v>
      </c>
      <c r="I875" s="5">
        <v>1130506</v>
      </c>
      <c r="J875" s="5">
        <v>1129705</v>
      </c>
      <c r="K875" s="5">
        <v>1121072</v>
      </c>
      <c r="L875" s="5">
        <v>1115599</v>
      </c>
      <c r="M875" s="5">
        <v>1103258</v>
      </c>
      <c r="N875" s="5">
        <v>1103258</v>
      </c>
      <c r="O875" s="5">
        <v>10</v>
      </c>
      <c r="P875" s="5">
        <v>598434</v>
      </c>
      <c r="Q875" s="5">
        <v>1130506</v>
      </c>
      <c r="R875" s="5">
        <v>1139633</v>
      </c>
      <c r="S875" s="5">
        <v>52.74</v>
      </c>
      <c r="T875" s="5">
        <v>52.79</v>
      </c>
      <c r="U875" s="5">
        <v>598434</v>
      </c>
      <c r="V875" s="5">
        <v>598434</v>
      </c>
      <c r="W875" s="5">
        <v>169569</v>
      </c>
      <c r="X875" s="5">
        <v>169569</v>
      </c>
      <c r="Y875" s="5">
        <v>1</v>
      </c>
      <c r="Z875" s="5">
        <v>1</v>
      </c>
      <c r="AA875" s="5">
        <v>3</v>
      </c>
      <c r="AB875" s="5">
        <v>3</v>
      </c>
      <c r="AC875" s="5">
        <v>0</v>
      </c>
      <c r="AD875" s="5" t="s">
        <v>172</v>
      </c>
      <c r="AE875" s="5"/>
      <c r="AF875" s="5"/>
      <c r="AG875" s="5"/>
      <c r="AH875" s="5"/>
      <c r="AI875" s="5"/>
      <c r="AJ875" s="5"/>
    </row>
    <row r="876" spans="1:36">
      <c r="A876" s="5" t="s">
        <v>8505</v>
      </c>
      <c r="B876" s="5" t="s">
        <v>7532</v>
      </c>
      <c r="C876" s="5">
        <v>13</v>
      </c>
      <c r="D876" s="5">
        <v>12</v>
      </c>
      <c r="E876" s="5">
        <v>9</v>
      </c>
      <c r="F876" s="5">
        <v>7</v>
      </c>
      <c r="G876" s="5">
        <v>6</v>
      </c>
      <c r="H876" s="5">
        <v>5</v>
      </c>
      <c r="I876" s="5">
        <v>1130817</v>
      </c>
      <c r="J876" s="5">
        <v>1129979</v>
      </c>
      <c r="K876" s="5">
        <v>1121321</v>
      </c>
      <c r="L876" s="5">
        <v>1106239</v>
      </c>
      <c r="M876" s="5">
        <v>1093943</v>
      </c>
      <c r="N876" s="5">
        <v>1057960</v>
      </c>
      <c r="O876" s="5">
        <v>13</v>
      </c>
      <c r="P876" s="5">
        <v>375211</v>
      </c>
      <c r="Q876" s="5">
        <v>1130817</v>
      </c>
      <c r="R876" s="5">
        <v>1139633</v>
      </c>
      <c r="S876" s="5">
        <v>52.75</v>
      </c>
      <c r="T876" s="5">
        <v>52.79</v>
      </c>
      <c r="U876" s="5">
        <v>223351</v>
      </c>
      <c r="V876" s="5">
        <v>223351</v>
      </c>
      <c r="W876" s="5">
        <v>163218</v>
      </c>
      <c r="X876" s="5">
        <v>163218</v>
      </c>
      <c r="Y876" s="5">
        <v>2</v>
      </c>
      <c r="Z876" s="5">
        <v>2</v>
      </c>
      <c r="AA876" s="5">
        <v>4</v>
      </c>
      <c r="AB876" s="5">
        <v>4</v>
      </c>
      <c r="AC876" s="5">
        <v>0</v>
      </c>
      <c r="AD876" s="5" t="s">
        <v>172</v>
      </c>
      <c r="AE876" s="5"/>
      <c r="AF876" s="5"/>
      <c r="AG876" s="5"/>
      <c r="AH876" s="5"/>
      <c r="AI876" s="5"/>
      <c r="AJ876" s="5"/>
    </row>
    <row r="877" spans="1:36">
      <c r="A877" s="5" t="s">
        <v>8506</v>
      </c>
      <c r="B877" s="5" t="s">
        <v>8663</v>
      </c>
      <c r="C877" s="5">
        <v>10</v>
      </c>
      <c r="D877" s="5">
        <v>9</v>
      </c>
      <c r="E877" s="5">
        <v>7</v>
      </c>
      <c r="F877" s="5">
        <v>6</v>
      </c>
      <c r="G877" s="5">
        <v>5</v>
      </c>
      <c r="H877" s="5">
        <v>4</v>
      </c>
      <c r="I877" s="5">
        <v>1130871</v>
      </c>
      <c r="J877" s="5">
        <v>1130033</v>
      </c>
      <c r="K877" s="5">
        <v>1125822</v>
      </c>
      <c r="L877" s="5">
        <v>1120429</v>
      </c>
      <c r="M877" s="5">
        <v>1103651</v>
      </c>
      <c r="N877" s="5">
        <v>1055707</v>
      </c>
      <c r="O877" s="5">
        <v>10</v>
      </c>
      <c r="P877" s="5">
        <v>598514</v>
      </c>
      <c r="Q877" s="5">
        <v>1130871</v>
      </c>
      <c r="R877" s="5">
        <v>1139633</v>
      </c>
      <c r="S877" s="5">
        <v>52.75</v>
      </c>
      <c r="T877" s="5">
        <v>52.79</v>
      </c>
      <c r="U877" s="5">
        <v>598514</v>
      </c>
      <c r="V877" s="5">
        <v>598514</v>
      </c>
      <c r="W877" s="5">
        <v>161047</v>
      </c>
      <c r="X877" s="5">
        <v>161047</v>
      </c>
      <c r="Y877" s="5">
        <v>1</v>
      </c>
      <c r="Z877" s="5">
        <v>1</v>
      </c>
      <c r="AA877" s="5">
        <v>3</v>
      </c>
      <c r="AB877" s="5">
        <v>3</v>
      </c>
      <c r="AC877" s="5">
        <v>0</v>
      </c>
      <c r="AD877" s="5" t="s">
        <v>172</v>
      </c>
      <c r="AE877" s="5"/>
      <c r="AF877" s="5"/>
      <c r="AG877" s="5"/>
      <c r="AH877" s="5"/>
      <c r="AI877" s="5"/>
      <c r="AJ877" s="5"/>
    </row>
    <row r="878" spans="1:36">
      <c r="A878" s="5" t="s">
        <v>8508</v>
      </c>
      <c r="B878" s="5" t="s">
        <v>7534</v>
      </c>
      <c r="C878" s="5">
        <v>16</v>
      </c>
      <c r="D878" s="5">
        <v>7</v>
      </c>
      <c r="E878" s="5">
        <v>6</v>
      </c>
      <c r="F878" s="5">
        <v>6</v>
      </c>
      <c r="G878" s="5">
        <v>5</v>
      </c>
      <c r="H878" s="5">
        <v>5</v>
      </c>
      <c r="I878" s="5">
        <v>1134004</v>
      </c>
      <c r="J878" s="5">
        <v>1127625</v>
      </c>
      <c r="K878" s="5">
        <v>1126603</v>
      </c>
      <c r="L878" s="5">
        <v>1126603</v>
      </c>
      <c r="M878" s="5">
        <v>1109827</v>
      </c>
      <c r="N878" s="5">
        <v>1109827</v>
      </c>
      <c r="O878" s="5">
        <v>14</v>
      </c>
      <c r="P878" s="5">
        <v>598885</v>
      </c>
      <c r="Q878" s="5">
        <v>1133206</v>
      </c>
      <c r="R878" s="5">
        <v>1139633</v>
      </c>
      <c r="S878" s="5">
        <v>52.75</v>
      </c>
      <c r="T878" s="5">
        <v>52.79</v>
      </c>
      <c r="U878" s="5">
        <v>598885</v>
      </c>
      <c r="V878" s="5">
        <v>598885</v>
      </c>
      <c r="W878" s="5">
        <v>175085</v>
      </c>
      <c r="X878" s="5">
        <v>175085</v>
      </c>
      <c r="Y878" s="5">
        <v>1</v>
      </c>
      <c r="Z878" s="5">
        <v>1</v>
      </c>
      <c r="AA878" s="5">
        <v>3</v>
      </c>
      <c r="AB878" s="5">
        <v>3</v>
      </c>
      <c r="AC878" s="5">
        <v>0</v>
      </c>
      <c r="AD878" s="5" t="s">
        <v>172</v>
      </c>
      <c r="AE878" s="5"/>
      <c r="AF878" s="5"/>
      <c r="AG878" s="5"/>
      <c r="AH878" s="5"/>
      <c r="AI878" s="5"/>
      <c r="AJ878" s="5"/>
    </row>
    <row r="879" spans="1:36">
      <c r="A879" s="5" t="s">
        <v>8509</v>
      </c>
      <c r="B879" s="5" t="s">
        <v>7535</v>
      </c>
      <c r="C879" s="5">
        <v>16</v>
      </c>
      <c r="D879" s="5">
        <v>8</v>
      </c>
      <c r="E879" s="5">
        <v>7</v>
      </c>
      <c r="F879" s="5">
        <v>7</v>
      </c>
      <c r="G879" s="5">
        <v>6</v>
      </c>
      <c r="H879" s="5">
        <v>5</v>
      </c>
      <c r="I879" s="5">
        <v>1133532</v>
      </c>
      <c r="J879" s="5">
        <v>1127419</v>
      </c>
      <c r="K879" s="5">
        <v>1126397</v>
      </c>
      <c r="L879" s="5">
        <v>1126397</v>
      </c>
      <c r="M879" s="5">
        <v>1109667</v>
      </c>
      <c r="N879" s="5">
        <v>1063990</v>
      </c>
      <c r="O879" s="5">
        <v>15</v>
      </c>
      <c r="P879" s="5">
        <v>487024</v>
      </c>
      <c r="Q879" s="5">
        <v>1133047</v>
      </c>
      <c r="R879" s="5">
        <v>1139633</v>
      </c>
      <c r="S879" s="5">
        <v>52.75</v>
      </c>
      <c r="T879" s="5">
        <v>52.79</v>
      </c>
      <c r="U879" s="5">
        <v>208835</v>
      </c>
      <c r="V879" s="5">
        <v>208835</v>
      </c>
      <c r="W879" s="5">
        <v>126730</v>
      </c>
      <c r="X879" s="5">
        <v>126730</v>
      </c>
      <c r="Y879" s="5">
        <v>2</v>
      </c>
      <c r="Z879" s="5">
        <v>2</v>
      </c>
      <c r="AA879" s="5">
        <v>4</v>
      </c>
      <c r="AB879" s="5">
        <v>4</v>
      </c>
      <c r="AC879" s="5">
        <v>0</v>
      </c>
      <c r="AD879" s="5" t="s">
        <v>172</v>
      </c>
      <c r="AE879" s="5"/>
      <c r="AF879" s="5"/>
      <c r="AG879" s="5"/>
      <c r="AH879" s="5"/>
      <c r="AI879" s="5"/>
      <c r="AJ879" s="5"/>
    </row>
    <row r="880" spans="1:36">
      <c r="A880" s="5" t="s">
        <v>8510</v>
      </c>
      <c r="B880" s="5" t="s">
        <v>7536</v>
      </c>
      <c r="C880" s="5">
        <v>17</v>
      </c>
      <c r="D880" s="5">
        <v>8</v>
      </c>
      <c r="E880" s="5">
        <v>7</v>
      </c>
      <c r="F880" s="5">
        <v>7</v>
      </c>
      <c r="G880" s="5">
        <v>6</v>
      </c>
      <c r="H880" s="5">
        <v>5</v>
      </c>
      <c r="I880" s="5">
        <v>1134159</v>
      </c>
      <c r="J880" s="5">
        <v>1127753</v>
      </c>
      <c r="K880" s="5">
        <v>1126731</v>
      </c>
      <c r="L880" s="5">
        <v>1126731</v>
      </c>
      <c r="M880" s="5">
        <v>1109960</v>
      </c>
      <c r="N880" s="5">
        <v>1061852</v>
      </c>
      <c r="O880" s="5">
        <v>15</v>
      </c>
      <c r="P880" s="5">
        <v>508324</v>
      </c>
      <c r="Q880" s="5">
        <v>1133361</v>
      </c>
      <c r="R880" s="5">
        <v>1139633</v>
      </c>
      <c r="S880" s="5">
        <v>52.75</v>
      </c>
      <c r="T880" s="5">
        <v>52.79</v>
      </c>
      <c r="U880" s="5">
        <v>175117</v>
      </c>
      <c r="V880" s="5">
        <v>175117</v>
      </c>
      <c r="W880" s="5">
        <v>126553</v>
      </c>
      <c r="X880" s="5">
        <v>126553</v>
      </c>
      <c r="Y880" s="5">
        <v>2</v>
      </c>
      <c r="Z880" s="5">
        <v>2</v>
      </c>
      <c r="AA880" s="5">
        <v>4</v>
      </c>
      <c r="AB880" s="5">
        <v>4</v>
      </c>
      <c r="AC880" s="5">
        <v>0</v>
      </c>
      <c r="AD880" s="5" t="s">
        <v>172</v>
      </c>
      <c r="AE880" s="5"/>
      <c r="AF880" s="5"/>
      <c r="AG880" s="5"/>
      <c r="AH880" s="5"/>
      <c r="AI880" s="5"/>
      <c r="AJ880" s="5"/>
    </row>
    <row r="881" spans="1:36">
      <c r="A881" s="5" t="s">
        <v>8511</v>
      </c>
      <c r="B881" s="5" t="s">
        <v>7537</v>
      </c>
      <c r="C881" s="5">
        <v>17</v>
      </c>
      <c r="D881" s="5">
        <v>7</v>
      </c>
      <c r="E881" s="5">
        <v>6</v>
      </c>
      <c r="F881" s="5">
        <v>6</v>
      </c>
      <c r="G881" s="5">
        <v>5</v>
      </c>
      <c r="H881" s="5">
        <v>5</v>
      </c>
      <c r="I881" s="5">
        <v>1134289</v>
      </c>
      <c r="J881" s="5">
        <v>1127586</v>
      </c>
      <c r="K881" s="5">
        <v>1126564</v>
      </c>
      <c r="L881" s="5">
        <v>1126564</v>
      </c>
      <c r="M881" s="5">
        <v>1109793</v>
      </c>
      <c r="N881" s="5">
        <v>1109793</v>
      </c>
      <c r="O881" s="5">
        <v>14</v>
      </c>
      <c r="P881" s="5">
        <v>438615</v>
      </c>
      <c r="Q881" s="5">
        <v>1133177</v>
      </c>
      <c r="R881" s="5">
        <v>1139633</v>
      </c>
      <c r="S881" s="5">
        <v>52.75</v>
      </c>
      <c r="T881" s="5">
        <v>52.79</v>
      </c>
      <c r="U881" s="5">
        <v>208974</v>
      </c>
      <c r="V881" s="5">
        <v>208974</v>
      </c>
      <c r="W881" s="5">
        <v>160413</v>
      </c>
      <c r="X881" s="5">
        <v>160413</v>
      </c>
      <c r="Y881" s="5">
        <v>2</v>
      </c>
      <c r="Z881" s="5">
        <v>2</v>
      </c>
      <c r="AA881" s="5">
        <v>4</v>
      </c>
      <c r="AB881" s="5">
        <v>4</v>
      </c>
      <c r="AC881" s="5">
        <v>0</v>
      </c>
      <c r="AD881" s="5" t="s">
        <v>172</v>
      </c>
      <c r="AE881" s="5"/>
      <c r="AF881" s="5"/>
      <c r="AG881" s="5"/>
      <c r="AH881" s="5"/>
      <c r="AI881" s="5"/>
      <c r="AJ881" s="5"/>
    </row>
    <row r="882" spans="1:36">
      <c r="A882" s="5" t="s">
        <v>8512</v>
      </c>
      <c r="B882" s="5" t="s">
        <v>8664</v>
      </c>
      <c r="C882" s="5">
        <v>18</v>
      </c>
      <c r="D882" s="5">
        <v>9</v>
      </c>
      <c r="E882" s="5">
        <v>7</v>
      </c>
      <c r="F882" s="5">
        <v>7</v>
      </c>
      <c r="G882" s="5">
        <v>6</v>
      </c>
      <c r="H882" s="5">
        <v>5</v>
      </c>
      <c r="I882" s="5">
        <v>1134155</v>
      </c>
      <c r="J882" s="5">
        <v>1127747</v>
      </c>
      <c r="K882" s="5">
        <v>1122999</v>
      </c>
      <c r="L882" s="5">
        <v>1122999</v>
      </c>
      <c r="M882" s="5">
        <v>1106270</v>
      </c>
      <c r="N882" s="5">
        <v>1072408</v>
      </c>
      <c r="O882" s="5">
        <v>16</v>
      </c>
      <c r="P882" s="5">
        <v>598886</v>
      </c>
      <c r="Q882" s="5">
        <v>1133214</v>
      </c>
      <c r="R882" s="5">
        <v>1139633</v>
      </c>
      <c r="S882" s="5">
        <v>52.75</v>
      </c>
      <c r="T882" s="5">
        <v>52.79</v>
      </c>
      <c r="U882" s="5">
        <v>598886</v>
      </c>
      <c r="V882" s="5">
        <v>598886</v>
      </c>
      <c r="W882" s="5">
        <v>137876</v>
      </c>
      <c r="X882" s="5">
        <v>137876</v>
      </c>
      <c r="Y882" s="5">
        <v>1</v>
      </c>
      <c r="Z882" s="5">
        <v>1</v>
      </c>
      <c r="AA882" s="5">
        <v>3</v>
      </c>
      <c r="AB882" s="5">
        <v>3</v>
      </c>
      <c r="AC882" s="5">
        <v>0</v>
      </c>
      <c r="AD882" s="5" t="s">
        <v>172</v>
      </c>
      <c r="AE882" s="5"/>
      <c r="AF882" s="5"/>
      <c r="AG882" s="5"/>
      <c r="AH882" s="5"/>
      <c r="AI882" s="5"/>
      <c r="AJ882" s="5"/>
    </row>
    <row r="883" spans="1:36">
      <c r="A883" s="5" t="s">
        <v>8513</v>
      </c>
      <c r="B883" s="5" t="s">
        <v>7538</v>
      </c>
      <c r="C883" s="5">
        <v>24</v>
      </c>
      <c r="D883" s="5">
        <v>0</v>
      </c>
      <c r="E883" s="5">
        <v>0</v>
      </c>
      <c r="F883" s="5">
        <v>0</v>
      </c>
      <c r="G883" s="5">
        <v>0</v>
      </c>
      <c r="H883" s="5">
        <v>0</v>
      </c>
      <c r="I883" s="5">
        <v>8589</v>
      </c>
      <c r="J883" s="5">
        <v>0</v>
      </c>
      <c r="K883" s="5">
        <v>0</v>
      </c>
      <c r="L883" s="5">
        <v>0</v>
      </c>
      <c r="M883" s="5">
        <v>0</v>
      </c>
      <c r="N883" s="5">
        <v>0</v>
      </c>
      <c r="O883" s="5">
        <v>1</v>
      </c>
      <c r="P883" s="5">
        <v>630</v>
      </c>
      <c r="Q883" s="5">
        <v>630</v>
      </c>
      <c r="R883" s="5">
        <v>1139633</v>
      </c>
      <c r="S883" s="5">
        <v>54.44</v>
      </c>
      <c r="T883" s="5">
        <v>52.79</v>
      </c>
      <c r="U883" s="5">
        <v>630</v>
      </c>
      <c r="V883" s="5" t="s">
        <v>172</v>
      </c>
      <c r="W883" s="5">
        <v>630</v>
      </c>
      <c r="X883" s="5" t="s">
        <v>172</v>
      </c>
      <c r="Y883" s="5">
        <v>1</v>
      </c>
      <c r="Z883" s="5" t="s">
        <v>172</v>
      </c>
      <c r="AA883" s="5">
        <v>1</v>
      </c>
      <c r="AB883" s="5" t="s">
        <v>172</v>
      </c>
      <c r="AC883" s="5">
        <v>0</v>
      </c>
      <c r="AD883" s="5" t="s">
        <v>172</v>
      </c>
      <c r="AE883" s="5"/>
      <c r="AF883" s="5"/>
      <c r="AG883" s="5"/>
      <c r="AH883" s="5"/>
      <c r="AI883" s="5"/>
      <c r="AJ883" s="5"/>
    </row>
    <row r="884" spans="1:36">
      <c r="A884" s="5" t="s">
        <v>8516</v>
      </c>
      <c r="B884" s="5" t="s">
        <v>7539</v>
      </c>
      <c r="C884" s="5">
        <v>64</v>
      </c>
      <c r="D884" s="5">
        <v>0</v>
      </c>
      <c r="E884" s="5">
        <v>0</v>
      </c>
      <c r="F884" s="5">
        <v>0</v>
      </c>
      <c r="G884" s="5">
        <v>0</v>
      </c>
      <c r="H884" s="5">
        <v>0</v>
      </c>
      <c r="I884" s="5">
        <v>23012</v>
      </c>
      <c r="J884" s="5">
        <v>0</v>
      </c>
      <c r="K884" s="5">
        <v>0</v>
      </c>
      <c r="L884" s="5">
        <v>0</v>
      </c>
      <c r="M884" s="5">
        <v>0</v>
      </c>
      <c r="N884" s="5">
        <v>0</v>
      </c>
      <c r="O884" s="5">
        <v>2</v>
      </c>
      <c r="P884" s="5">
        <v>661</v>
      </c>
      <c r="Q884" s="5">
        <v>1208</v>
      </c>
      <c r="R884" s="5">
        <v>1139633</v>
      </c>
      <c r="S884" s="5">
        <v>50.58</v>
      </c>
      <c r="T884" s="5">
        <v>52.79</v>
      </c>
      <c r="U884" s="5">
        <v>661</v>
      </c>
      <c r="V884" s="5" t="s">
        <v>172</v>
      </c>
      <c r="W884" s="5">
        <v>547</v>
      </c>
      <c r="X884" s="5" t="s">
        <v>172</v>
      </c>
      <c r="Y884" s="5">
        <v>1</v>
      </c>
      <c r="Z884" s="5" t="s">
        <v>172</v>
      </c>
      <c r="AA884" s="5">
        <v>2</v>
      </c>
      <c r="AB884" s="5" t="s">
        <v>172</v>
      </c>
      <c r="AC884" s="5">
        <v>0</v>
      </c>
      <c r="AD884" s="5" t="s">
        <v>172</v>
      </c>
      <c r="AE884" s="5"/>
      <c r="AF884" s="5"/>
      <c r="AG884" s="5"/>
      <c r="AH884" s="5"/>
      <c r="AI884" s="5"/>
      <c r="AJ884" s="5"/>
    </row>
    <row r="885" spans="1:36">
      <c r="A885" s="5" t="s">
        <v>8517</v>
      </c>
      <c r="B885" s="5" t="s">
        <v>7540</v>
      </c>
      <c r="C885" s="5">
        <v>54</v>
      </c>
      <c r="D885" s="5">
        <v>0</v>
      </c>
      <c r="E885" s="5">
        <v>0</v>
      </c>
      <c r="F885" s="5">
        <v>0</v>
      </c>
      <c r="G885" s="5">
        <v>0</v>
      </c>
      <c r="H885" s="5">
        <v>0</v>
      </c>
      <c r="I885" s="5">
        <v>20045</v>
      </c>
      <c r="J885" s="5">
        <v>0</v>
      </c>
      <c r="K885" s="5">
        <v>0</v>
      </c>
      <c r="L885" s="5">
        <v>0</v>
      </c>
      <c r="M885" s="5">
        <v>0</v>
      </c>
      <c r="N885" s="5">
        <v>0</v>
      </c>
      <c r="O885" s="5">
        <v>4</v>
      </c>
      <c r="P885" s="5">
        <v>619</v>
      </c>
      <c r="Q885" s="5">
        <v>2213</v>
      </c>
      <c r="R885" s="5">
        <v>1139633</v>
      </c>
      <c r="S885" s="5">
        <v>52.64</v>
      </c>
      <c r="T885" s="5">
        <v>52.79</v>
      </c>
      <c r="U885" s="5">
        <v>547</v>
      </c>
      <c r="V885" s="5" t="s">
        <v>172</v>
      </c>
      <c r="W885" s="5">
        <v>545</v>
      </c>
      <c r="X885" s="5" t="s">
        <v>172</v>
      </c>
      <c r="Y885" s="5">
        <v>2</v>
      </c>
      <c r="Z885" s="5" t="s">
        <v>172</v>
      </c>
      <c r="AA885" s="5">
        <v>3</v>
      </c>
      <c r="AB885" s="5" t="s">
        <v>172</v>
      </c>
      <c r="AC885" s="5">
        <v>0</v>
      </c>
      <c r="AD885" s="5" t="s">
        <v>172</v>
      </c>
      <c r="AE885" s="5"/>
      <c r="AF885" s="5"/>
      <c r="AG885" s="5"/>
      <c r="AH885" s="5"/>
      <c r="AI885" s="5"/>
      <c r="AJ885" s="5"/>
    </row>
    <row r="886" spans="1:36">
      <c r="A886" s="5" t="s">
        <v>8518</v>
      </c>
      <c r="B886" s="5" t="s">
        <v>7541</v>
      </c>
      <c r="C886" s="5">
        <v>56</v>
      </c>
      <c r="D886" s="5">
        <v>0</v>
      </c>
      <c r="E886" s="5">
        <v>0</v>
      </c>
      <c r="F886" s="5">
        <v>0</v>
      </c>
      <c r="G886" s="5">
        <v>0</v>
      </c>
      <c r="H886" s="5">
        <v>0</v>
      </c>
      <c r="I886" s="5">
        <v>20241</v>
      </c>
      <c r="J886" s="5">
        <v>0</v>
      </c>
      <c r="K886" s="5">
        <v>0</v>
      </c>
      <c r="L886" s="5">
        <v>0</v>
      </c>
      <c r="M886" s="5">
        <v>0</v>
      </c>
      <c r="N886" s="5">
        <v>0</v>
      </c>
      <c r="O886" s="5">
        <v>2</v>
      </c>
      <c r="P886" s="5">
        <v>547</v>
      </c>
      <c r="Q886" s="5">
        <v>1055</v>
      </c>
      <c r="R886" s="5">
        <v>1139633</v>
      </c>
      <c r="S886" s="5">
        <v>49.76</v>
      </c>
      <c r="T886" s="5">
        <v>52.79</v>
      </c>
      <c r="U886" s="5">
        <v>547</v>
      </c>
      <c r="V886" s="5" t="s">
        <v>172</v>
      </c>
      <c r="W886" s="5">
        <v>508</v>
      </c>
      <c r="X886" s="5" t="s">
        <v>172</v>
      </c>
      <c r="Y886" s="5">
        <v>1</v>
      </c>
      <c r="Z886" s="5" t="s">
        <v>172</v>
      </c>
      <c r="AA886" s="5">
        <v>2</v>
      </c>
      <c r="AB886" s="5" t="s">
        <v>172</v>
      </c>
      <c r="AC886" s="5">
        <v>0</v>
      </c>
      <c r="AD886" s="5" t="s">
        <v>172</v>
      </c>
      <c r="AE886" s="5"/>
      <c r="AF886" s="5"/>
      <c r="AG886" s="5"/>
      <c r="AH886" s="5"/>
      <c r="AI886" s="5"/>
      <c r="AJ886" s="5"/>
    </row>
    <row r="887" spans="1:36">
      <c r="A887" s="5" t="s">
        <v>8519</v>
      </c>
      <c r="B887" s="5" t="s">
        <v>7542</v>
      </c>
      <c r="C887" s="5">
        <v>63</v>
      </c>
      <c r="D887" s="5">
        <v>0</v>
      </c>
      <c r="E887" s="5">
        <v>0</v>
      </c>
      <c r="F887" s="5">
        <v>0</v>
      </c>
      <c r="G887" s="5">
        <v>0</v>
      </c>
      <c r="H887" s="5">
        <v>0</v>
      </c>
      <c r="I887" s="5">
        <v>23155</v>
      </c>
      <c r="J887" s="5">
        <v>0</v>
      </c>
      <c r="K887" s="5">
        <v>0</v>
      </c>
      <c r="L887" s="5">
        <v>0</v>
      </c>
      <c r="M887" s="5">
        <v>0</v>
      </c>
      <c r="N887" s="5">
        <v>0</v>
      </c>
      <c r="O887" s="5">
        <v>6</v>
      </c>
      <c r="P887" s="5">
        <v>661</v>
      </c>
      <c r="Q887" s="5">
        <v>3367</v>
      </c>
      <c r="R887" s="5">
        <v>1139633</v>
      </c>
      <c r="S887" s="5">
        <v>53.04</v>
      </c>
      <c r="T887" s="5">
        <v>52.79</v>
      </c>
      <c r="U887" s="5">
        <v>547</v>
      </c>
      <c r="V887" s="5" t="s">
        <v>172</v>
      </c>
      <c r="W887" s="5">
        <v>508</v>
      </c>
      <c r="X887" s="5" t="s">
        <v>172</v>
      </c>
      <c r="Y887" s="5">
        <v>3</v>
      </c>
      <c r="Z887" s="5" t="s">
        <v>172</v>
      </c>
      <c r="AA887" s="5">
        <v>5</v>
      </c>
      <c r="AB887" s="5" t="s">
        <v>172</v>
      </c>
      <c r="AC887" s="5">
        <v>0</v>
      </c>
      <c r="AD887" s="5" t="s">
        <v>172</v>
      </c>
      <c r="AE887" s="5"/>
      <c r="AF887" s="5"/>
      <c r="AG887" s="5"/>
      <c r="AH887" s="5"/>
      <c r="AI887" s="5"/>
      <c r="AJ887" s="5"/>
    </row>
    <row r="888" spans="1:36">
      <c r="A888" s="5" t="s">
        <v>8520</v>
      </c>
      <c r="B888" s="5" t="s">
        <v>8665</v>
      </c>
      <c r="C888" s="5">
        <v>721</v>
      </c>
      <c r="D888" s="5">
        <v>10</v>
      </c>
      <c r="E888" s="5">
        <v>0</v>
      </c>
      <c r="F888" s="5">
        <v>0</v>
      </c>
      <c r="G888" s="5">
        <v>0</v>
      </c>
      <c r="H888" s="5">
        <v>0</v>
      </c>
      <c r="I888" s="5">
        <v>321375</v>
      </c>
      <c r="J888" s="5">
        <v>12264</v>
      </c>
      <c r="K888" s="5">
        <v>0</v>
      </c>
      <c r="L888" s="5">
        <v>0</v>
      </c>
      <c r="M888" s="5">
        <v>0</v>
      </c>
      <c r="N888" s="5">
        <v>0</v>
      </c>
      <c r="O888" s="5">
        <v>186</v>
      </c>
      <c r="P888" s="5">
        <v>1556</v>
      </c>
      <c r="Q888" s="5">
        <v>122384</v>
      </c>
      <c r="R888" s="5">
        <v>1139633</v>
      </c>
      <c r="S888" s="5">
        <v>52.83</v>
      </c>
      <c r="T888" s="5">
        <v>52.79</v>
      </c>
      <c r="U888" s="5">
        <v>623</v>
      </c>
      <c r="V888" s="5" t="s">
        <v>172</v>
      </c>
      <c r="W888" s="5">
        <v>562</v>
      </c>
      <c r="X888" s="5" t="s">
        <v>172</v>
      </c>
      <c r="Y888" s="5">
        <v>77</v>
      </c>
      <c r="Z888" s="5" t="s">
        <v>172</v>
      </c>
      <c r="AA888" s="5">
        <v>129</v>
      </c>
      <c r="AB888" s="5" t="s">
        <v>172</v>
      </c>
      <c r="AC888" s="5">
        <v>0</v>
      </c>
      <c r="AD888" s="5" t="s">
        <v>172</v>
      </c>
      <c r="AE888" s="5"/>
      <c r="AF888" s="5"/>
      <c r="AG888" s="5"/>
      <c r="AH888" s="5"/>
      <c r="AI888" s="5"/>
      <c r="AJ888" s="5"/>
    </row>
    <row r="889" spans="1:36">
      <c r="A889" s="5" t="s">
        <v>8521</v>
      </c>
      <c r="B889" s="5" t="s">
        <v>7543</v>
      </c>
      <c r="C889" s="5">
        <v>693</v>
      </c>
      <c r="D889" s="5">
        <v>10</v>
      </c>
      <c r="E889" s="5">
        <v>0</v>
      </c>
      <c r="F889" s="5">
        <v>0</v>
      </c>
      <c r="G889" s="5">
        <v>0</v>
      </c>
      <c r="H889" s="5">
        <v>0</v>
      </c>
      <c r="I889" s="5">
        <v>310674</v>
      </c>
      <c r="J889" s="5">
        <v>11250</v>
      </c>
      <c r="K889" s="5">
        <v>0</v>
      </c>
      <c r="L889" s="5">
        <v>0</v>
      </c>
      <c r="M889" s="5">
        <v>0</v>
      </c>
      <c r="N889" s="5">
        <v>0</v>
      </c>
      <c r="O889" s="5">
        <v>183</v>
      </c>
      <c r="P889" s="5">
        <v>1241</v>
      </c>
      <c r="Q889" s="5">
        <v>120915</v>
      </c>
      <c r="R889" s="5">
        <v>1139633</v>
      </c>
      <c r="S889" s="5">
        <v>53</v>
      </c>
      <c r="T889" s="5">
        <v>52.79</v>
      </c>
      <c r="U889" s="5">
        <v>644</v>
      </c>
      <c r="V889" s="5" t="s">
        <v>172</v>
      </c>
      <c r="W889" s="5">
        <v>560</v>
      </c>
      <c r="X889" s="5" t="s">
        <v>172</v>
      </c>
      <c r="Y889" s="5">
        <v>76</v>
      </c>
      <c r="Z889" s="5" t="s">
        <v>172</v>
      </c>
      <c r="AA889" s="5">
        <v>126</v>
      </c>
      <c r="AB889" s="5" t="s">
        <v>172</v>
      </c>
      <c r="AC889" s="5">
        <v>0</v>
      </c>
      <c r="AD889" s="5" t="s">
        <v>172</v>
      </c>
      <c r="AE889" s="5"/>
      <c r="AF889" s="5"/>
      <c r="AG889" s="5"/>
      <c r="AH889" s="5"/>
      <c r="AI889" s="5"/>
      <c r="AJ889" s="5"/>
    </row>
    <row r="890" spans="1:36">
      <c r="A890" s="5" t="s">
        <v>8522</v>
      </c>
      <c r="B890" s="5" t="s">
        <v>8666</v>
      </c>
      <c r="C890" s="5">
        <v>688</v>
      </c>
      <c r="D890" s="5">
        <v>10</v>
      </c>
      <c r="E890" s="5">
        <v>0</v>
      </c>
      <c r="F890" s="5">
        <v>0</v>
      </c>
      <c r="G890" s="5">
        <v>0</v>
      </c>
      <c r="H890" s="5">
        <v>0</v>
      </c>
      <c r="I890" s="5">
        <v>308864</v>
      </c>
      <c r="J890" s="5">
        <v>12213</v>
      </c>
      <c r="K890" s="5">
        <v>0</v>
      </c>
      <c r="L890" s="5">
        <v>0</v>
      </c>
      <c r="M890" s="5">
        <v>0</v>
      </c>
      <c r="N890" s="5">
        <v>0</v>
      </c>
      <c r="O890" s="5">
        <v>180</v>
      </c>
      <c r="P890" s="5">
        <v>1602</v>
      </c>
      <c r="Q890" s="5">
        <v>119047</v>
      </c>
      <c r="R890" s="5">
        <v>1139633</v>
      </c>
      <c r="S890" s="5">
        <v>52.64</v>
      </c>
      <c r="T890" s="5">
        <v>52.79</v>
      </c>
      <c r="U890" s="5">
        <v>636</v>
      </c>
      <c r="V890" s="5" t="s">
        <v>172</v>
      </c>
      <c r="W890" s="5">
        <v>555</v>
      </c>
      <c r="X890" s="5" t="s">
        <v>172</v>
      </c>
      <c r="Y890" s="5">
        <v>74</v>
      </c>
      <c r="Z890" s="5" t="s">
        <v>172</v>
      </c>
      <c r="AA890" s="5">
        <v>124</v>
      </c>
      <c r="AB890" s="5" t="s">
        <v>172</v>
      </c>
      <c r="AC890" s="5">
        <v>0</v>
      </c>
      <c r="AD890" s="5" t="s">
        <v>172</v>
      </c>
      <c r="AE890" s="5"/>
      <c r="AF890" s="5"/>
      <c r="AG890" s="5"/>
      <c r="AH890" s="5"/>
      <c r="AI890" s="5"/>
      <c r="AJ890" s="5"/>
    </row>
    <row r="891" spans="1:36">
      <c r="A891" s="5" t="s">
        <v>8523</v>
      </c>
      <c r="B891" s="5" t="s">
        <v>7544</v>
      </c>
      <c r="C891" s="5">
        <v>691</v>
      </c>
      <c r="D891" s="5">
        <v>8</v>
      </c>
      <c r="E891" s="5">
        <v>0</v>
      </c>
      <c r="F891" s="5">
        <v>0</v>
      </c>
      <c r="G891" s="5">
        <v>0</v>
      </c>
      <c r="H891" s="5">
        <v>0</v>
      </c>
      <c r="I891" s="5">
        <v>308324</v>
      </c>
      <c r="J891" s="5">
        <v>8731</v>
      </c>
      <c r="K891" s="5">
        <v>0</v>
      </c>
      <c r="L891" s="5">
        <v>0</v>
      </c>
      <c r="M891" s="5">
        <v>0</v>
      </c>
      <c r="N891" s="5">
        <v>0</v>
      </c>
      <c r="O891" s="5">
        <v>185</v>
      </c>
      <c r="P891" s="5">
        <v>1241</v>
      </c>
      <c r="Q891" s="5">
        <v>119061</v>
      </c>
      <c r="R891" s="5">
        <v>1139633</v>
      </c>
      <c r="S891" s="5">
        <v>52.7</v>
      </c>
      <c r="T891" s="5">
        <v>52.79</v>
      </c>
      <c r="U891" s="5">
        <v>619</v>
      </c>
      <c r="V891" s="5" t="s">
        <v>172</v>
      </c>
      <c r="W891" s="5">
        <v>555</v>
      </c>
      <c r="X891" s="5" t="s">
        <v>172</v>
      </c>
      <c r="Y891" s="5">
        <v>78</v>
      </c>
      <c r="Z891" s="5" t="s">
        <v>172</v>
      </c>
      <c r="AA891" s="5">
        <v>129</v>
      </c>
      <c r="AB891" s="5" t="s">
        <v>172</v>
      </c>
      <c r="AC891" s="5">
        <v>0</v>
      </c>
      <c r="AD891" s="5" t="s">
        <v>172</v>
      </c>
      <c r="AE891" s="5"/>
      <c r="AF891" s="5"/>
      <c r="AG891" s="5"/>
      <c r="AH891" s="5"/>
      <c r="AI891" s="5"/>
      <c r="AJ891" s="5"/>
    </row>
    <row r="892" spans="1:36">
      <c r="A892" s="5" t="s">
        <v>8524</v>
      </c>
      <c r="B892" s="5" t="s">
        <v>7545</v>
      </c>
      <c r="C892" s="5">
        <v>400</v>
      </c>
      <c r="D892" s="5">
        <v>3</v>
      </c>
      <c r="E892" s="5">
        <v>0</v>
      </c>
      <c r="F892" s="5">
        <v>0</v>
      </c>
      <c r="G892" s="5">
        <v>0</v>
      </c>
      <c r="H892" s="5">
        <v>0</v>
      </c>
      <c r="I892" s="5">
        <v>165608</v>
      </c>
      <c r="J892" s="5">
        <v>3511</v>
      </c>
      <c r="K892" s="5">
        <v>0</v>
      </c>
      <c r="L892" s="5">
        <v>0</v>
      </c>
      <c r="M892" s="5">
        <v>0</v>
      </c>
      <c r="N892" s="5">
        <v>0</v>
      </c>
      <c r="O892" s="5">
        <v>70</v>
      </c>
      <c r="P892" s="5">
        <v>1290</v>
      </c>
      <c r="Q892" s="5">
        <v>44047</v>
      </c>
      <c r="R892" s="5">
        <v>1139633</v>
      </c>
      <c r="S892" s="5">
        <v>52.84</v>
      </c>
      <c r="T892" s="5">
        <v>52.79</v>
      </c>
      <c r="U892" s="5">
        <v>608</v>
      </c>
      <c r="V892" s="5" t="s">
        <v>172</v>
      </c>
      <c r="W892" s="5">
        <v>537</v>
      </c>
      <c r="X892" s="5" t="s">
        <v>172</v>
      </c>
      <c r="Y892" s="5">
        <v>30</v>
      </c>
      <c r="Z892" s="5" t="s">
        <v>172</v>
      </c>
      <c r="AA892" s="5">
        <v>49</v>
      </c>
      <c r="AB892" s="5" t="s">
        <v>172</v>
      </c>
      <c r="AC892" s="5">
        <v>0</v>
      </c>
      <c r="AD892" s="5" t="s">
        <v>172</v>
      </c>
      <c r="AE892" s="5"/>
      <c r="AF892" s="5"/>
      <c r="AG892" s="5"/>
      <c r="AH892" s="5"/>
      <c r="AI892" s="5"/>
      <c r="AJ892" s="5"/>
    </row>
    <row r="893" spans="1:36">
      <c r="A893" s="5" t="s">
        <v>8525</v>
      </c>
      <c r="B893" s="5" t="s">
        <v>7546</v>
      </c>
      <c r="C893" s="5">
        <v>398</v>
      </c>
      <c r="D893" s="5">
        <v>1</v>
      </c>
      <c r="E893" s="5">
        <v>0</v>
      </c>
      <c r="F893" s="5">
        <v>0</v>
      </c>
      <c r="G893" s="5">
        <v>0</v>
      </c>
      <c r="H893" s="5">
        <v>0</v>
      </c>
      <c r="I893" s="5">
        <v>162118</v>
      </c>
      <c r="J893" s="5">
        <v>1063</v>
      </c>
      <c r="K893" s="5">
        <v>0</v>
      </c>
      <c r="L893" s="5">
        <v>0</v>
      </c>
      <c r="M893" s="5">
        <v>0</v>
      </c>
      <c r="N893" s="5">
        <v>0</v>
      </c>
      <c r="O893" s="5">
        <v>63</v>
      </c>
      <c r="P893" s="5">
        <v>1063</v>
      </c>
      <c r="Q893" s="5">
        <v>39298</v>
      </c>
      <c r="R893" s="5">
        <v>1139633</v>
      </c>
      <c r="S893" s="5">
        <v>52.61</v>
      </c>
      <c r="T893" s="5">
        <v>52.79</v>
      </c>
      <c r="U893" s="5">
        <v>609</v>
      </c>
      <c r="V893" s="5" t="s">
        <v>172</v>
      </c>
      <c r="W893" s="5">
        <v>538</v>
      </c>
      <c r="X893" s="5" t="s">
        <v>172</v>
      </c>
      <c r="Y893" s="5">
        <v>27</v>
      </c>
      <c r="Z893" s="5" t="s">
        <v>172</v>
      </c>
      <c r="AA893" s="5">
        <v>45</v>
      </c>
      <c r="AB893" s="5" t="s">
        <v>172</v>
      </c>
      <c r="AC893" s="5">
        <v>0</v>
      </c>
      <c r="AD893" s="5" t="s">
        <v>172</v>
      </c>
      <c r="AE893" s="5"/>
      <c r="AF893" s="5"/>
      <c r="AG893" s="5"/>
      <c r="AH893" s="5"/>
      <c r="AI893" s="5"/>
      <c r="AJ893" s="5"/>
    </row>
    <row r="894" spans="1:36">
      <c r="A894" s="5" t="s">
        <v>8526</v>
      </c>
      <c r="B894" s="5" t="s">
        <v>7547</v>
      </c>
      <c r="C894" s="5">
        <v>383</v>
      </c>
      <c r="D894" s="5">
        <v>2</v>
      </c>
      <c r="E894" s="5">
        <v>0</v>
      </c>
      <c r="F894" s="5">
        <v>0</v>
      </c>
      <c r="G894" s="5">
        <v>0</v>
      </c>
      <c r="H894" s="5">
        <v>0</v>
      </c>
      <c r="I894" s="5">
        <v>156865</v>
      </c>
      <c r="J894" s="5">
        <v>2318</v>
      </c>
      <c r="K894" s="5">
        <v>0</v>
      </c>
      <c r="L894" s="5">
        <v>0</v>
      </c>
      <c r="M894" s="5">
        <v>0</v>
      </c>
      <c r="N894" s="5">
        <v>0</v>
      </c>
      <c r="O894" s="5">
        <v>64</v>
      </c>
      <c r="P894" s="5">
        <v>1290</v>
      </c>
      <c r="Q894" s="5">
        <v>39145</v>
      </c>
      <c r="R894" s="5">
        <v>1139633</v>
      </c>
      <c r="S894" s="5">
        <v>52.47</v>
      </c>
      <c r="T894" s="5">
        <v>52.79</v>
      </c>
      <c r="U894" s="5">
        <v>586</v>
      </c>
      <c r="V894" s="5" t="s">
        <v>172</v>
      </c>
      <c r="W894" s="5">
        <v>531</v>
      </c>
      <c r="X894" s="5" t="s">
        <v>172</v>
      </c>
      <c r="Y894" s="5">
        <v>28</v>
      </c>
      <c r="Z894" s="5" t="s">
        <v>172</v>
      </c>
      <c r="AA894" s="5">
        <v>45</v>
      </c>
      <c r="AB894" s="5" t="s">
        <v>172</v>
      </c>
      <c r="AC894" s="5">
        <v>0</v>
      </c>
      <c r="AD894" s="5" t="s">
        <v>172</v>
      </c>
      <c r="AE894" s="5"/>
      <c r="AF894" s="5"/>
      <c r="AG894" s="5"/>
      <c r="AH894" s="5"/>
      <c r="AI894" s="5"/>
      <c r="AJ894" s="5"/>
    </row>
    <row r="895" spans="1:36">
      <c r="A895" s="5" t="s">
        <v>8527</v>
      </c>
      <c r="B895" s="5" t="s">
        <v>7548</v>
      </c>
      <c r="C895" s="5">
        <v>393</v>
      </c>
      <c r="D895" s="5">
        <v>2</v>
      </c>
      <c r="E895" s="5">
        <v>0</v>
      </c>
      <c r="F895" s="5">
        <v>0</v>
      </c>
      <c r="G895" s="5">
        <v>0</v>
      </c>
      <c r="H895" s="5">
        <v>0</v>
      </c>
      <c r="I895" s="5">
        <v>161381</v>
      </c>
      <c r="J895" s="5">
        <v>2673</v>
      </c>
      <c r="K895" s="5">
        <v>0</v>
      </c>
      <c r="L895" s="5">
        <v>0</v>
      </c>
      <c r="M895" s="5">
        <v>0</v>
      </c>
      <c r="N895" s="5">
        <v>0</v>
      </c>
      <c r="O895" s="5">
        <v>64</v>
      </c>
      <c r="P895" s="5">
        <v>1512</v>
      </c>
      <c r="Q895" s="5">
        <v>39875</v>
      </c>
      <c r="R895" s="5">
        <v>1139633</v>
      </c>
      <c r="S895" s="5">
        <v>52.74</v>
      </c>
      <c r="T895" s="5">
        <v>52.79</v>
      </c>
      <c r="U895" s="5">
        <v>596</v>
      </c>
      <c r="V895" s="5" t="s">
        <v>172</v>
      </c>
      <c r="W895" s="5">
        <v>538</v>
      </c>
      <c r="X895" s="5" t="s">
        <v>172</v>
      </c>
      <c r="Y895" s="5">
        <v>27</v>
      </c>
      <c r="Z895" s="5" t="s">
        <v>172</v>
      </c>
      <c r="AA895" s="5">
        <v>45</v>
      </c>
      <c r="AB895" s="5" t="s">
        <v>172</v>
      </c>
      <c r="AC895" s="5">
        <v>0</v>
      </c>
      <c r="AD895" s="5" t="s">
        <v>172</v>
      </c>
      <c r="AE895" s="5"/>
      <c r="AF895" s="5"/>
      <c r="AG895" s="5"/>
      <c r="AH895" s="5"/>
      <c r="AI895" s="5"/>
      <c r="AJ895" s="5"/>
    </row>
    <row r="896" spans="1:36">
      <c r="A896" s="5" t="s">
        <v>8528</v>
      </c>
      <c r="B896" s="5" t="s">
        <v>7549</v>
      </c>
      <c r="C896" s="5">
        <v>232</v>
      </c>
      <c r="D896" s="5">
        <v>173</v>
      </c>
      <c r="E896" s="5">
        <v>53</v>
      </c>
      <c r="F896" s="5">
        <v>29</v>
      </c>
      <c r="G896" s="5">
        <v>8</v>
      </c>
      <c r="H896" s="5">
        <v>1</v>
      </c>
      <c r="I896" s="5">
        <v>1147081</v>
      </c>
      <c r="J896" s="5">
        <v>1113019</v>
      </c>
      <c r="K896" s="5">
        <v>800079</v>
      </c>
      <c r="L896" s="5">
        <v>627691</v>
      </c>
      <c r="M896" s="5">
        <v>314687</v>
      </c>
      <c r="N896" s="5">
        <v>56670</v>
      </c>
      <c r="O896" s="5">
        <v>209</v>
      </c>
      <c r="P896" s="5">
        <v>56670</v>
      </c>
      <c r="Q896" s="5">
        <v>1138679</v>
      </c>
      <c r="R896" s="5">
        <v>1139633</v>
      </c>
      <c r="S896" s="5">
        <v>52.73</v>
      </c>
      <c r="T896" s="5">
        <v>52.79</v>
      </c>
      <c r="U896" s="5">
        <v>11722</v>
      </c>
      <c r="V896" s="5">
        <v>11722</v>
      </c>
      <c r="W896" s="5">
        <v>4449</v>
      </c>
      <c r="X896" s="5">
        <v>4449</v>
      </c>
      <c r="Y896" s="5">
        <v>24</v>
      </c>
      <c r="Z896" s="5">
        <v>24</v>
      </c>
      <c r="AA896" s="5">
        <v>65</v>
      </c>
      <c r="AB896" s="5">
        <v>65</v>
      </c>
      <c r="AC896" s="5">
        <v>0</v>
      </c>
      <c r="AD896" s="5" t="s">
        <v>172</v>
      </c>
      <c r="AE896" s="5"/>
      <c r="AF896" s="5"/>
      <c r="AG896" s="5"/>
      <c r="AH896" s="5"/>
      <c r="AI896" s="5"/>
      <c r="AJ896" s="5"/>
    </row>
    <row r="897" spans="1:36">
      <c r="A897" s="5" t="s">
        <v>7614</v>
      </c>
      <c r="B897" s="5" t="s">
        <v>1</v>
      </c>
      <c r="C897" s="5">
        <v>1</v>
      </c>
      <c r="D897" s="5">
        <v>1</v>
      </c>
      <c r="E897" s="5">
        <v>1</v>
      </c>
      <c r="F897" s="5">
        <v>1</v>
      </c>
      <c r="G897" s="5">
        <v>1</v>
      </c>
      <c r="H897" s="5">
        <v>1</v>
      </c>
      <c r="I897" s="5">
        <v>1139330</v>
      </c>
      <c r="J897" s="5">
        <v>1139330</v>
      </c>
      <c r="K897" s="5">
        <v>1139330</v>
      </c>
      <c r="L897" s="5">
        <v>1139330</v>
      </c>
      <c r="M897" s="5">
        <v>1139330</v>
      </c>
      <c r="N897" s="5">
        <v>1139330</v>
      </c>
      <c r="O897" s="5">
        <v>1</v>
      </c>
      <c r="P897" s="5">
        <v>1139330</v>
      </c>
      <c r="Q897" s="5">
        <v>1139330</v>
      </c>
      <c r="R897" s="5">
        <v>1139633</v>
      </c>
      <c r="S897" s="5">
        <v>52.78</v>
      </c>
      <c r="T897" s="5">
        <v>52.79</v>
      </c>
      <c r="U897" s="5">
        <v>1139330</v>
      </c>
      <c r="V897" s="5">
        <v>1139330</v>
      </c>
      <c r="W897" s="5">
        <v>1139330</v>
      </c>
      <c r="X897" s="5">
        <v>1139330</v>
      </c>
      <c r="Y897" s="5">
        <v>1</v>
      </c>
      <c r="Z897" s="5">
        <v>1</v>
      </c>
      <c r="AA897" s="5">
        <v>1</v>
      </c>
      <c r="AB897" s="5">
        <v>1</v>
      </c>
      <c r="AC897" s="5">
        <v>20.28</v>
      </c>
      <c r="AD897" s="5" t="s">
        <v>172</v>
      </c>
      <c r="AE897" s="5"/>
      <c r="AF897" s="5"/>
      <c r="AG897" s="5"/>
      <c r="AH897" s="5"/>
      <c r="AI897" s="5"/>
      <c r="AJ897" s="5"/>
    </row>
    <row r="898" spans="1:36">
      <c r="A898" s="5" t="s">
        <v>7615</v>
      </c>
      <c r="B898" s="5" t="s">
        <v>2</v>
      </c>
      <c r="C898" s="5">
        <v>1</v>
      </c>
      <c r="D898" s="5">
        <v>1</v>
      </c>
      <c r="E898" s="5">
        <v>1</v>
      </c>
      <c r="F898" s="5">
        <v>1</v>
      </c>
      <c r="G898" s="5">
        <v>1</v>
      </c>
      <c r="H898" s="5">
        <v>1</v>
      </c>
      <c r="I898" s="5">
        <v>1139417</v>
      </c>
      <c r="J898" s="5">
        <v>1139417</v>
      </c>
      <c r="K898" s="5">
        <v>1139417</v>
      </c>
      <c r="L898" s="5">
        <v>1139417</v>
      </c>
      <c r="M898" s="5">
        <v>1139417</v>
      </c>
      <c r="N898" s="5">
        <v>1139417</v>
      </c>
      <c r="O898" s="5">
        <v>1</v>
      </c>
      <c r="P898" s="5">
        <v>1139417</v>
      </c>
      <c r="Q898" s="5">
        <v>1139417</v>
      </c>
      <c r="R898" s="5">
        <v>1139633</v>
      </c>
      <c r="S898" s="5">
        <v>52.79</v>
      </c>
      <c r="T898" s="5">
        <v>52.79</v>
      </c>
      <c r="U898" s="5">
        <v>1139417</v>
      </c>
      <c r="V898" s="5">
        <v>1139417</v>
      </c>
      <c r="W898" s="5">
        <v>1139417</v>
      </c>
      <c r="X898" s="5">
        <v>1139417</v>
      </c>
      <c r="Y898" s="5">
        <v>1</v>
      </c>
      <c r="Z898" s="5">
        <v>1</v>
      </c>
      <c r="AA898" s="5">
        <v>1</v>
      </c>
      <c r="AB898" s="5">
        <v>1</v>
      </c>
      <c r="AC898" s="5">
        <v>9.2200000000000006</v>
      </c>
      <c r="AD898" s="5" t="s">
        <v>172</v>
      </c>
      <c r="AE898" s="5"/>
      <c r="AF898" s="5"/>
      <c r="AG898" s="5"/>
      <c r="AH898" s="5"/>
      <c r="AI898" s="5"/>
      <c r="AJ898" s="5"/>
    </row>
    <row r="899" spans="1:36">
      <c r="A899" s="5" t="s">
        <v>7616</v>
      </c>
      <c r="B899" s="5" t="s">
        <v>36</v>
      </c>
      <c r="C899" s="5">
        <v>1</v>
      </c>
      <c r="D899" s="5">
        <v>1</v>
      </c>
      <c r="E899" s="5">
        <v>1</v>
      </c>
      <c r="F899" s="5">
        <v>1</v>
      </c>
      <c r="G899" s="5">
        <v>1</v>
      </c>
      <c r="H899" s="5">
        <v>1</v>
      </c>
      <c r="I899" s="5">
        <v>1139971</v>
      </c>
      <c r="J899" s="5">
        <v>1139971</v>
      </c>
      <c r="K899" s="5">
        <v>1139971</v>
      </c>
      <c r="L899" s="5">
        <v>1139971</v>
      </c>
      <c r="M899" s="5">
        <v>1139971</v>
      </c>
      <c r="N899" s="5">
        <v>1139971</v>
      </c>
      <c r="O899" s="5">
        <v>1</v>
      </c>
      <c r="P899" s="5">
        <v>1139971</v>
      </c>
      <c r="Q899" s="5">
        <v>1139971</v>
      </c>
      <c r="R899" s="5">
        <v>1139633</v>
      </c>
      <c r="S899" s="5">
        <v>52.8</v>
      </c>
      <c r="T899" s="5">
        <v>52.79</v>
      </c>
      <c r="U899" s="5">
        <v>1139971</v>
      </c>
      <c r="V899" s="5">
        <v>1139971</v>
      </c>
      <c r="W899" s="5">
        <v>1139971</v>
      </c>
      <c r="X899" s="5">
        <v>1139971</v>
      </c>
      <c r="Y899" s="5">
        <v>1</v>
      </c>
      <c r="Z899" s="5">
        <v>1</v>
      </c>
      <c r="AA899" s="5">
        <v>1</v>
      </c>
      <c r="AB899" s="5">
        <v>1</v>
      </c>
      <c r="AC899" s="5">
        <v>5.7</v>
      </c>
      <c r="AD899" s="5" t="s">
        <v>172</v>
      </c>
      <c r="AE899" s="5"/>
      <c r="AF899" s="5"/>
      <c r="AG899" s="5"/>
      <c r="AH899" s="5"/>
      <c r="AI899" s="5"/>
      <c r="AJ899" s="5"/>
    </row>
    <row r="900" spans="1:36">
      <c r="A900" s="5" t="s">
        <v>7617</v>
      </c>
      <c r="B900" s="5" t="s">
        <v>3</v>
      </c>
      <c r="C900" s="5">
        <v>1</v>
      </c>
      <c r="D900" s="5">
        <v>1</v>
      </c>
      <c r="E900" s="5">
        <v>1</v>
      </c>
      <c r="F900" s="5">
        <v>1</v>
      </c>
      <c r="G900" s="5">
        <v>1</v>
      </c>
      <c r="H900" s="5">
        <v>1</v>
      </c>
      <c r="I900" s="5">
        <v>1139744</v>
      </c>
      <c r="J900" s="5">
        <v>1139744</v>
      </c>
      <c r="K900" s="5">
        <v>1139744</v>
      </c>
      <c r="L900" s="5">
        <v>1139744</v>
      </c>
      <c r="M900" s="5">
        <v>1139744</v>
      </c>
      <c r="N900" s="5">
        <v>1139744</v>
      </c>
      <c r="O900" s="5">
        <v>1</v>
      </c>
      <c r="P900" s="5">
        <v>1139744</v>
      </c>
      <c r="Q900" s="5">
        <v>1139744</v>
      </c>
      <c r="R900" s="5">
        <v>1139633</v>
      </c>
      <c r="S900" s="5">
        <v>52.79</v>
      </c>
      <c r="T900" s="5">
        <v>52.79</v>
      </c>
      <c r="U900" s="5">
        <v>1139744</v>
      </c>
      <c r="V900" s="5">
        <v>1139744</v>
      </c>
      <c r="W900" s="5">
        <v>1139744</v>
      </c>
      <c r="X900" s="5">
        <v>1139744</v>
      </c>
      <c r="Y900" s="5">
        <v>1</v>
      </c>
      <c r="Z900" s="5">
        <v>1</v>
      </c>
      <c r="AA900" s="5">
        <v>1</v>
      </c>
      <c r="AB900" s="5">
        <v>1</v>
      </c>
      <c r="AC900" s="5">
        <v>8.9499999999999993</v>
      </c>
      <c r="AD900" s="5" t="s">
        <v>172</v>
      </c>
      <c r="AE900" s="5"/>
      <c r="AF900" s="5"/>
      <c r="AG900" s="5"/>
      <c r="AH900" s="5"/>
      <c r="AI900" s="5"/>
      <c r="AJ900" s="5"/>
    </row>
    <row r="901" spans="1:36">
      <c r="A901" s="5" t="s">
        <v>7618</v>
      </c>
      <c r="B901" s="5" t="s">
        <v>38</v>
      </c>
      <c r="C901" s="5">
        <v>1</v>
      </c>
      <c r="D901" s="5">
        <v>1</v>
      </c>
      <c r="E901" s="5">
        <v>1</v>
      </c>
      <c r="F901" s="5">
        <v>1</v>
      </c>
      <c r="G901" s="5">
        <v>1</v>
      </c>
      <c r="H901" s="5">
        <v>1</v>
      </c>
      <c r="I901" s="5">
        <v>1140038</v>
      </c>
      <c r="J901" s="5">
        <v>1140038</v>
      </c>
      <c r="K901" s="5">
        <v>1140038</v>
      </c>
      <c r="L901" s="5">
        <v>1140038</v>
      </c>
      <c r="M901" s="5">
        <v>1140038</v>
      </c>
      <c r="N901" s="5">
        <v>1140038</v>
      </c>
      <c r="O901" s="5">
        <v>1</v>
      </c>
      <c r="P901" s="5">
        <v>1140038</v>
      </c>
      <c r="Q901" s="5">
        <v>1140038</v>
      </c>
      <c r="R901" s="5">
        <v>1139633</v>
      </c>
      <c r="S901" s="5">
        <v>52.8</v>
      </c>
      <c r="T901" s="5">
        <v>52.79</v>
      </c>
      <c r="U901" s="5">
        <v>1140038</v>
      </c>
      <c r="V901" s="5">
        <v>1140038</v>
      </c>
      <c r="W901" s="5">
        <v>1140038</v>
      </c>
      <c r="X901" s="5">
        <v>1140038</v>
      </c>
      <c r="Y901" s="5">
        <v>1</v>
      </c>
      <c r="Z901" s="5">
        <v>1</v>
      </c>
      <c r="AA901" s="5">
        <v>1</v>
      </c>
      <c r="AB901" s="5">
        <v>1</v>
      </c>
      <c r="AC901" s="5">
        <v>28.42</v>
      </c>
      <c r="AD901" s="5" t="s">
        <v>172</v>
      </c>
      <c r="AE901" s="5"/>
      <c r="AF901" s="5"/>
      <c r="AG901" s="5"/>
      <c r="AH901" s="5"/>
      <c r="AI901" s="5"/>
      <c r="AJ901" s="5"/>
    </row>
    <row r="902" spans="1:36">
      <c r="A902" s="5" t="s">
        <v>7619</v>
      </c>
      <c r="B902" s="5" t="s">
        <v>39</v>
      </c>
      <c r="C902" s="5">
        <v>1</v>
      </c>
      <c r="D902" s="5">
        <v>1</v>
      </c>
      <c r="E902" s="5">
        <v>1</v>
      </c>
      <c r="F902" s="5">
        <v>1</v>
      </c>
      <c r="G902" s="5">
        <v>1</v>
      </c>
      <c r="H902" s="5">
        <v>1</v>
      </c>
      <c r="I902" s="5">
        <v>1140481</v>
      </c>
      <c r="J902" s="5">
        <v>1140481</v>
      </c>
      <c r="K902" s="5">
        <v>1140481</v>
      </c>
      <c r="L902" s="5">
        <v>1140481</v>
      </c>
      <c r="M902" s="5">
        <v>1140481</v>
      </c>
      <c r="N902" s="5">
        <v>1140481</v>
      </c>
      <c r="O902" s="5">
        <v>1</v>
      </c>
      <c r="P902" s="5">
        <v>1140481</v>
      </c>
      <c r="Q902" s="5">
        <v>1140481</v>
      </c>
      <c r="R902" s="5">
        <v>1139633</v>
      </c>
      <c r="S902" s="5">
        <v>52.79</v>
      </c>
      <c r="T902" s="5">
        <v>52.79</v>
      </c>
      <c r="U902" s="5">
        <v>1140481</v>
      </c>
      <c r="V902" s="5">
        <v>1140481</v>
      </c>
      <c r="W902" s="5">
        <v>1140481</v>
      </c>
      <c r="X902" s="5">
        <v>1140481</v>
      </c>
      <c r="Y902" s="5">
        <v>1</v>
      </c>
      <c r="Z902" s="5">
        <v>1</v>
      </c>
      <c r="AA902" s="5">
        <v>1</v>
      </c>
      <c r="AB902" s="5">
        <v>1</v>
      </c>
      <c r="AC902" s="5">
        <v>19.989999999999998</v>
      </c>
      <c r="AD902" s="5" t="s">
        <v>172</v>
      </c>
      <c r="AE902" s="5"/>
      <c r="AF902" s="5"/>
      <c r="AG902" s="5"/>
      <c r="AH902" s="5"/>
      <c r="AI902" s="5"/>
      <c r="AJ902" s="5"/>
    </row>
    <row r="903" spans="1:36">
      <c r="A903" s="5" t="s">
        <v>7620</v>
      </c>
      <c r="B903" s="5" t="s">
        <v>40</v>
      </c>
      <c r="C903" s="5">
        <v>1</v>
      </c>
      <c r="D903" s="5">
        <v>1</v>
      </c>
      <c r="E903" s="5">
        <v>1</v>
      </c>
      <c r="F903" s="5">
        <v>1</v>
      </c>
      <c r="G903" s="5">
        <v>1</v>
      </c>
      <c r="H903" s="5">
        <v>1</v>
      </c>
      <c r="I903" s="5">
        <v>1139633</v>
      </c>
      <c r="J903" s="5">
        <v>1139633</v>
      </c>
      <c r="K903" s="5">
        <v>1139633</v>
      </c>
      <c r="L903" s="5">
        <v>1139633</v>
      </c>
      <c r="M903" s="5">
        <v>1139633</v>
      </c>
      <c r="N903" s="5">
        <v>1139633</v>
      </c>
      <c r="O903" s="5">
        <v>1</v>
      </c>
      <c r="P903" s="5">
        <v>1139633</v>
      </c>
      <c r="Q903" s="5">
        <v>1139633</v>
      </c>
      <c r="R903" s="5">
        <v>1139633</v>
      </c>
      <c r="S903" s="5">
        <v>52.79</v>
      </c>
      <c r="T903" s="5">
        <v>52.79</v>
      </c>
      <c r="U903" s="5">
        <v>1139633</v>
      </c>
      <c r="V903" s="5">
        <v>1139633</v>
      </c>
      <c r="W903" s="5">
        <v>1139633</v>
      </c>
      <c r="X903" s="5">
        <v>1139633</v>
      </c>
      <c r="Y903" s="5">
        <v>1</v>
      </c>
      <c r="Z903" s="5">
        <v>1</v>
      </c>
      <c r="AA903" s="5">
        <v>1</v>
      </c>
      <c r="AB903" s="5">
        <v>1</v>
      </c>
      <c r="AC903" s="5">
        <v>3.95</v>
      </c>
      <c r="AD903" s="5" t="s">
        <v>172</v>
      </c>
      <c r="AE903" s="5"/>
      <c r="AF903" s="5"/>
      <c r="AG903" s="5"/>
      <c r="AH903" s="5"/>
      <c r="AI903" s="5"/>
      <c r="AJ903" s="5"/>
    </row>
    <row r="904" spans="1:36">
      <c r="A904" s="5" t="s">
        <v>7621</v>
      </c>
      <c r="B904" s="5" t="s">
        <v>41</v>
      </c>
      <c r="C904" s="5">
        <v>1</v>
      </c>
      <c r="D904" s="5">
        <v>1</v>
      </c>
      <c r="E904" s="5">
        <v>1</v>
      </c>
      <c r="F904" s="5">
        <v>1</v>
      </c>
      <c r="G904" s="5">
        <v>1</v>
      </c>
      <c r="H904" s="5">
        <v>1</v>
      </c>
      <c r="I904" s="5">
        <v>1139569</v>
      </c>
      <c r="J904" s="5">
        <v>1139569</v>
      </c>
      <c r="K904" s="5">
        <v>1139569</v>
      </c>
      <c r="L904" s="5">
        <v>1139569</v>
      </c>
      <c r="M904" s="5">
        <v>1139569</v>
      </c>
      <c r="N904" s="5">
        <v>1139569</v>
      </c>
      <c r="O904" s="5">
        <v>1</v>
      </c>
      <c r="P904" s="5">
        <v>1139569</v>
      </c>
      <c r="Q904" s="5">
        <v>1139569</v>
      </c>
      <c r="R904" s="5">
        <v>1139633</v>
      </c>
      <c r="S904" s="5">
        <v>52.79</v>
      </c>
      <c r="T904" s="5">
        <v>52.79</v>
      </c>
      <c r="U904" s="5">
        <v>1139569</v>
      </c>
      <c r="V904" s="5">
        <v>1139569</v>
      </c>
      <c r="W904" s="5">
        <v>1139569</v>
      </c>
      <c r="X904" s="5">
        <v>1139569</v>
      </c>
      <c r="Y904" s="5">
        <v>1</v>
      </c>
      <c r="Z904" s="5">
        <v>1</v>
      </c>
      <c r="AA904" s="5">
        <v>1</v>
      </c>
      <c r="AB904" s="5">
        <v>1</v>
      </c>
      <c r="AC904" s="5">
        <v>22.99</v>
      </c>
      <c r="AD904" s="5" t="s">
        <v>172</v>
      </c>
      <c r="AE904" s="5"/>
      <c r="AF904" s="5"/>
      <c r="AG904" s="5"/>
      <c r="AH904" s="5"/>
      <c r="AI904" s="5"/>
      <c r="AJ904" s="5"/>
    </row>
    <row r="905" spans="1:36">
      <c r="A905" s="5" t="s">
        <v>7622</v>
      </c>
      <c r="B905" s="5" t="s">
        <v>8</v>
      </c>
      <c r="C905" s="5">
        <v>1</v>
      </c>
      <c r="D905" s="5">
        <v>1</v>
      </c>
      <c r="E905" s="5">
        <v>1</v>
      </c>
      <c r="F905" s="5">
        <v>1</v>
      </c>
      <c r="G905" s="5">
        <v>1</v>
      </c>
      <c r="H905" s="5">
        <v>1</v>
      </c>
      <c r="I905" s="5">
        <v>1137653</v>
      </c>
      <c r="J905" s="5">
        <v>1137653</v>
      </c>
      <c r="K905" s="5">
        <v>1137653</v>
      </c>
      <c r="L905" s="5">
        <v>1137653</v>
      </c>
      <c r="M905" s="5">
        <v>1137653</v>
      </c>
      <c r="N905" s="5">
        <v>1137653</v>
      </c>
      <c r="O905" s="5">
        <v>1</v>
      </c>
      <c r="P905" s="5">
        <v>1137653</v>
      </c>
      <c r="Q905" s="5">
        <v>1137653</v>
      </c>
      <c r="R905" s="5">
        <v>1139633</v>
      </c>
      <c r="S905" s="5">
        <v>52.78</v>
      </c>
      <c r="T905" s="5">
        <v>52.79</v>
      </c>
      <c r="U905" s="5">
        <v>1137653</v>
      </c>
      <c r="V905" s="5">
        <v>1137653</v>
      </c>
      <c r="W905" s="5">
        <v>1137653</v>
      </c>
      <c r="X905" s="5">
        <v>1137653</v>
      </c>
      <c r="Y905" s="5">
        <v>1</v>
      </c>
      <c r="Z905" s="5">
        <v>1</v>
      </c>
      <c r="AA905" s="5">
        <v>1</v>
      </c>
      <c r="AB905" s="5">
        <v>1</v>
      </c>
      <c r="AC905" s="5">
        <v>15.73</v>
      </c>
      <c r="AD905" s="5" t="s">
        <v>172</v>
      </c>
      <c r="AE905" s="5"/>
      <c r="AF905" s="5"/>
      <c r="AG905" s="5"/>
      <c r="AH905" s="5"/>
      <c r="AI905" s="5"/>
      <c r="AJ905" s="5"/>
    </row>
    <row r="906" spans="1:36">
      <c r="A906" s="5" t="s">
        <v>7623</v>
      </c>
      <c r="B906" s="5" t="s">
        <v>43</v>
      </c>
      <c r="C906" s="5">
        <v>1</v>
      </c>
      <c r="D906" s="5">
        <v>1</v>
      </c>
      <c r="E906" s="5">
        <v>1</v>
      </c>
      <c r="F906" s="5">
        <v>1</v>
      </c>
      <c r="G906" s="5">
        <v>1</v>
      </c>
      <c r="H906" s="5">
        <v>1</v>
      </c>
      <c r="I906" s="5">
        <v>1139844</v>
      </c>
      <c r="J906" s="5">
        <v>1139844</v>
      </c>
      <c r="K906" s="5">
        <v>1139844</v>
      </c>
      <c r="L906" s="5">
        <v>1139844</v>
      </c>
      <c r="M906" s="5">
        <v>1139844</v>
      </c>
      <c r="N906" s="5">
        <v>1139844</v>
      </c>
      <c r="O906" s="5">
        <v>1</v>
      </c>
      <c r="P906" s="5">
        <v>1139844</v>
      </c>
      <c r="Q906" s="5">
        <v>1139844</v>
      </c>
      <c r="R906" s="5">
        <v>1139633</v>
      </c>
      <c r="S906" s="5">
        <v>52.79</v>
      </c>
      <c r="T906" s="5">
        <v>52.79</v>
      </c>
      <c r="U906" s="5">
        <v>1139844</v>
      </c>
      <c r="V906" s="5">
        <v>1139844</v>
      </c>
      <c r="W906" s="5">
        <v>1139844</v>
      </c>
      <c r="X906" s="5">
        <v>1139844</v>
      </c>
      <c r="Y906" s="5">
        <v>1</v>
      </c>
      <c r="Z906" s="5">
        <v>1</v>
      </c>
      <c r="AA906" s="5">
        <v>1</v>
      </c>
      <c r="AB906" s="5">
        <v>1</v>
      </c>
      <c r="AC906" s="5">
        <v>40.799999999999997</v>
      </c>
      <c r="AD906" s="5" t="s">
        <v>172</v>
      </c>
      <c r="AE906" s="5"/>
      <c r="AF906" s="5"/>
      <c r="AG906" s="5"/>
      <c r="AH906" s="5"/>
      <c r="AI906" s="5"/>
      <c r="AJ906" s="5"/>
    </row>
    <row r="907" spans="1:36">
      <c r="A907" s="5" t="s">
        <v>7624</v>
      </c>
      <c r="B907" s="5" t="s">
        <v>44</v>
      </c>
      <c r="C907" s="5">
        <v>1</v>
      </c>
      <c r="D907" s="5">
        <v>1</v>
      </c>
      <c r="E907" s="5">
        <v>1</v>
      </c>
      <c r="F907" s="5">
        <v>1</v>
      </c>
      <c r="G907" s="5">
        <v>1</v>
      </c>
      <c r="H907" s="5">
        <v>1</v>
      </c>
      <c r="I907" s="5">
        <v>1139466</v>
      </c>
      <c r="J907" s="5">
        <v>1139466</v>
      </c>
      <c r="K907" s="5">
        <v>1139466</v>
      </c>
      <c r="L907" s="5">
        <v>1139466</v>
      </c>
      <c r="M907" s="5">
        <v>1139466</v>
      </c>
      <c r="N907" s="5">
        <v>1139466</v>
      </c>
      <c r="O907" s="5">
        <v>1</v>
      </c>
      <c r="P907" s="5">
        <v>1139466</v>
      </c>
      <c r="Q907" s="5">
        <v>1139466</v>
      </c>
      <c r="R907" s="5">
        <v>1139633</v>
      </c>
      <c r="S907" s="5">
        <v>52.79</v>
      </c>
      <c r="T907" s="5">
        <v>52.79</v>
      </c>
      <c r="U907" s="5">
        <v>1139466</v>
      </c>
      <c r="V907" s="5">
        <v>1139466</v>
      </c>
      <c r="W907" s="5">
        <v>1139466</v>
      </c>
      <c r="X907" s="5">
        <v>1139466</v>
      </c>
      <c r="Y907" s="5">
        <v>1</v>
      </c>
      <c r="Z907" s="5">
        <v>1</v>
      </c>
      <c r="AA907" s="5">
        <v>1</v>
      </c>
      <c r="AB907" s="5">
        <v>1</v>
      </c>
      <c r="AC907" s="5">
        <v>40.81</v>
      </c>
      <c r="AD907" s="5" t="s">
        <v>172</v>
      </c>
      <c r="AE907" s="5"/>
      <c r="AF907" s="5"/>
      <c r="AG907" s="5"/>
      <c r="AH907" s="5"/>
      <c r="AI907" s="5"/>
      <c r="AJ907" s="5"/>
    </row>
    <row r="908" spans="1:36">
      <c r="A908" s="5" t="s">
        <v>7625</v>
      </c>
      <c r="B908" s="5" t="s">
        <v>45</v>
      </c>
      <c r="C908" s="5">
        <v>1</v>
      </c>
      <c r="D908" s="5">
        <v>1</v>
      </c>
      <c r="E908" s="5">
        <v>1</v>
      </c>
      <c r="F908" s="5">
        <v>1</v>
      </c>
      <c r="G908" s="5">
        <v>1</v>
      </c>
      <c r="H908" s="5">
        <v>1</v>
      </c>
      <c r="I908" s="5">
        <v>1139722</v>
      </c>
      <c r="J908" s="5">
        <v>1139722</v>
      </c>
      <c r="K908" s="5">
        <v>1139722</v>
      </c>
      <c r="L908" s="5">
        <v>1139722</v>
      </c>
      <c r="M908" s="5">
        <v>1139722</v>
      </c>
      <c r="N908" s="5">
        <v>1139722</v>
      </c>
      <c r="O908" s="5">
        <v>1</v>
      </c>
      <c r="P908" s="5">
        <v>1139722</v>
      </c>
      <c r="Q908" s="5">
        <v>1139722</v>
      </c>
      <c r="R908" s="5">
        <v>1139633</v>
      </c>
      <c r="S908" s="5">
        <v>52.79</v>
      </c>
      <c r="T908" s="5">
        <v>52.79</v>
      </c>
      <c r="U908" s="5">
        <v>1139722</v>
      </c>
      <c r="V908" s="5">
        <v>1139722</v>
      </c>
      <c r="W908" s="5">
        <v>1139722</v>
      </c>
      <c r="X908" s="5">
        <v>1139722</v>
      </c>
      <c r="Y908" s="5">
        <v>1</v>
      </c>
      <c r="Z908" s="5">
        <v>1</v>
      </c>
      <c r="AA908" s="5">
        <v>1</v>
      </c>
      <c r="AB908" s="5">
        <v>1</v>
      </c>
      <c r="AC908" s="5">
        <v>40.799999999999997</v>
      </c>
      <c r="AD908" s="5" t="s">
        <v>172</v>
      </c>
      <c r="AE908" s="5"/>
      <c r="AF908" s="5"/>
      <c r="AG908" s="5"/>
      <c r="AH908" s="5"/>
      <c r="AI908" s="5"/>
      <c r="AJ908" s="5"/>
    </row>
    <row r="909" spans="1:36">
      <c r="A909" s="5" t="s">
        <v>7626</v>
      </c>
      <c r="B909" s="5" t="s">
        <v>53</v>
      </c>
      <c r="C909" s="5">
        <v>1</v>
      </c>
      <c r="D909" s="5">
        <v>1</v>
      </c>
      <c r="E909" s="5">
        <v>1</v>
      </c>
      <c r="F909" s="5">
        <v>1</v>
      </c>
      <c r="G909" s="5">
        <v>1</v>
      </c>
      <c r="H909" s="5">
        <v>1</v>
      </c>
      <c r="I909" s="5">
        <v>1139223</v>
      </c>
      <c r="J909" s="5">
        <v>1139223</v>
      </c>
      <c r="K909" s="5">
        <v>1139223</v>
      </c>
      <c r="L909" s="5">
        <v>1139223</v>
      </c>
      <c r="M909" s="5">
        <v>1139223</v>
      </c>
      <c r="N909" s="5">
        <v>1139223</v>
      </c>
      <c r="O909" s="5">
        <v>1</v>
      </c>
      <c r="P909" s="5">
        <v>1139223</v>
      </c>
      <c r="Q909" s="5">
        <v>1139223</v>
      </c>
      <c r="R909" s="5">
        <v>1139633</v>
      </c>
      <c r="S909" s="5">
        <v>52.74</v>
      </c>
      <c r="T909" s="5">
        <v>52.79</v>
      </c>
      <c r="U909" s="5">
        <v>1139223</v>
      </c>
      <c r="V909" s="5">
        <v>1139223</v>
      </c>
      <c r="W909" s="5">
        <v>1139223</v>
      </c>
      <c r="X909" s="5">
        <v>1139223</v>
      </c>
      <c r="Y909" s="5">
        <v>1</v>
      </c>
      <c r="Z909" s="5">
        <v>1</v>
      </c>
      <c r="AA909" s="5">
        <v>1</v>
      </c>
      <c r="AB909" s="5">
        <v>1</v>
      </c>
      <c r="AC909" s="5">
        <v>1169.04</v>
      </c>
      <c r="AD909" s="5" t="s">
        <v>172</v>
      </c>
      <c r="AE909" s="5"/>
      <c r="AF909" s="5"/>
      <c r="AG909" s="5"/>
      <c r="AH909" s="5"/>
      <c r="AI909" s="5"/>
      <c r="AJ909" s="5"/>
    </row>
    <row r="910" spans="1:36">
      <c r="A910" s="5" t="s">
        <v>7627</v>
      </c>
      <c r="B910" s="5" t="s">
        <v>181</v>
      </c>
      <c r="C910" s="5">
        <v>1</v>
      </c>
      <c r="D910" s="5">
        <v>1</v>
      </c>
      <c r="E910" s="5">
        <v>1</v>
      </c>
      <c r="F910" s="5">
        <v>1</v>
      </c>
      <c r="G910" s="5">
        <v>1</v>
      </c>
      <c r="H910" s="5">
        <v>1</v>
      </c>
      <c r="I910" s="5">
        <v>1139577</v>
      </c>
      <c r="J910" s="5">
        <v>1139577</v>
      </c>
      <c r="K910" s="5">
        <v>1139577</v>
      </c>
      <c r="L910" s="5">
        <v>1139577</v>
      </c>
      <c r="M910" s="5">
        <v>1139577</v>
      </c>
      <c r="N910" s="5">
        <v>1139577</v>
      </c>
      <c r="O910" s="5">
        <v>1</v>
      </c>
      <c r="P910" s="5">
        <v>1139577</v>
      </c>
      <c r="Q910" s="5">
        <v>1139577</v>
      </c>
      <c r="R910" s="5">
        <v>1139633</v>
      </c>
      <c r="S910" s="5">
        <v>52.79</v>
      </c>
      <c r="T910" s="5">
        <v>52.79</v>
      </c>
      <c r="U910" s="5">
        <v>1139577</v>
      </c>
      <c r="V910" s="5">
        <v>1139577</v>
      </c>
      <c r="W910" s="5">
        <v>1139577</v>
      </c>
      <c r="X910" s="5">
        <v>1139577</v>
      </c>
      <c r="Y910" s="5">
        <v>1</v>
      </c>
      <c r="Z910" s="5">
        <v>1</v>
      </c>
      <c r="AA910" s="5">
        <v>1</v>
      </c>
      <c r="AB910" s="5">
        <v>1</v>
      </c>
      <c r="AC910" s="5">
        <v>24.31</v>
      </c>
      <c r="AD910" s="5" t="s">
        <v>172</v>
      </c>
      <c r="AE910" s="5"/>
      <c r="AF910" s="5"/>
      <c r="AG910" s="5"/>
      <c r="AH910" s="5"/>
      <c r="AI910" s="5"/>
      <c r="AJ910" s="5"/>
    </row>
    <row r="911" spans="1:36">
      <c r="A911" s="5" t="s">
        <v>7628</v>
      </c>
      <c r="B911" s="5" t="s">
        <v>180</v>
      </c>
      <c r="C911" s="5">
        <v>1</v>
      </c>
      <c r="D911" s="5">
        <v>1</v>
      </c>
      <c r="E911" s="5">
        <v>1</v>
      </c>
      <c r="F911" s="5">
        <v>1</v>
      </c>
      <c r="G911" s="5">
        <v>1</v>
      </c>
      <c r="H911" s="5">
        <v>1</v>
      </c>
      <c r="I911" s="5">
        <v>1139577</v>
      </c>
      <c r="J911" s="5">
        <v>1139577</v>
      </c>
      <c r="K911" s="5">
        <v>1139577</v>
      </c>
      <c r="L911" s="5">
        <v>1139577</v>
      </c>
      <c r="M911" s="5">
        <v>1139577</v>
      </c>
      <c r="N911" s="5">
        <v>1139577</v>
      </c>
      <c r="O911" s="5">
        <v>1</v>
      </c>
      <c r="P911" s="5">
        <v>1139577</v>
      </c>
      <c r="Q911" s="5">
        <v>1139577</v>
      </c>
      <c r="R911" s="5">
        <v>1139633</v>
      </c>
      <c r="S911" s="5">
        <v>52.79</v>
      </c>
      <c r="T911" s="5">
        <v>52.79</v>
      </c>
      <c r="U911" s="5">
        <v>1139577</v>
      </c>
      <c r="V911" s="5">
        <v>1139577</v>
      </c>
      <c r="W911" s="5">
        <v>1139577</v>
      </c>
      <c r="X911" s="5">
        <v>1139577</v>
      </c>
      <c r="Y911" s="5">
        <v>1</v>
      </c>
      <c r="Z911" s="5">
        <v>1</v>
      </c>
      <c r="AA911" s="5">
        <v>1</v>
      </c>
      <c r="AB911" s="5">
        <v>1</v>
      </c>
      <c r="AC911" s="5">
        <v>24.31</v>
      </c>
      <c r="AD911" s="5" t="s">
        <v>172</v>
      </c>
      <c r="AE911" s="5"/>
      <c r="AF911" s="5"/>
      <c r="AG911" s="5"/>
      <c r="AH911" s="5"/>
      <c r="AI911" s="5"/>
      <c r="AJ911" s="5"/>
    </row>
    <row r="912" spans="1:36">
      <c r="A912" s="5" t="s">
        <v>7629</v>
      </c>
      <c r="B912" s="5" t="s">
        <v>2811</v>
      </c>
      <c r="C912" s="5">
        <v>1</v>
      </c>
      <c r="D912" s="5">
        <v>1</v>
      </c>
      <c r="E912" s="5">
        <v>1</v>
      </c>
      <c r="F912" s="5">
        <v>1</v>
      </c>
      <c r="G912" s="5">
        <v>1</v>
      </c>
      <c r="H912" s="5">
        <v>1</v>
      </c>
      <c r="I912" s="5">
        <v>1139764</v>
      </c>
      <c r="J912" s="5">
        <v>1139764</v>
      </c>
      <c r="K912" s="5">
        <v>1139764</v>
      </c>
      <c r="L912" s="5">
        <v>1139764</v>
      </c>
      <c r="M912" s="5">
        <v>1139764</v>
      </c>
      <c r="N912" s="5">
        <v>1139764</v>
      </c>
      <c r="O912" s="5">
        <v>1</v>
      </c>
      <c r="P912" s="5">
        <v>1139764</v>
      </c>
      <c r="Q912" s="5">
        <v>1139764</v>
      </c>
      <c r="R912" s="5">
        <v>1139633</v>
      </c>
      <c r="S912" s="5">
        <v>52.79</v>
      </c>
      <c r="T912" s="5">
        <v>52.79</v>
      </c>
      <c r="U912" s="5">
        <v>1139764</v>
      </c>
      <c r="V912" s="5">
        <v>1139764</v>
      </c>
      <c r="W912" s="5">
        <v>1139764</v>
      </c>
      <c r="X912" s="5">
        <v>1139764</v>
      </c>
      <c r="Y912" s="5">
        <v>1</v>
      </c>
      <c r="Z912" s="5">
        <v>1</v>
      </c>
      <c r="AA912" s="5">
        <v>1</v>
      </c>
      <c r="AB912" s="5">
        <v>1</v>
      </c>
      <c r="AC912" s="5">
        <v>20.36</v>
      </c>
      <c r="AD912" s="5" t="s">
        <v>172</v>
      </c>
      <c r="AE912" s="5"/>
      <c r="AF912" s="5"/>
      <c r="AG912" s="5"/>
      <c r="AH912" s="5"/>
      <c r="AI912" s="5"/>
      <c r="AJ912" s="5"/>
    </row>
    <row r="913" spans="1:36">
      <c r="A913" s="5" t="s">
        <v>7630</v>
      </c>
      <c r="B913" s="5" t="s">
        <v>2815</v>
      </c>
      <c r="C913" s="5">
        <v>1</v>
      </c>
      <c r="D913" s="5">
        <v>1</v>
      </c>
      <c r="E913" s="5">
        <v>1</v>
      </c>
      <c r="F913" s="5">
        <v>1</v>
      </c>
      <c r="G913" s="5">
        <v>1</v>
      </c>
      <c r="H913" s="5">
        <v>1</v>
      </c>
      <c r="I913" s="5">
        <v>1139464</v>
      </c>
      <c r="J913" s="5">
        <v>1139464</v>
      </c>
      <c r="K913" s="5">
        <v>1139464</v>
      </c>
      <c r="L913" s="5">
        <v>1139464</v>
      </c>
      <c r="M913" s="5">
        <v>1139464</v>
      </c>
      <c r="N913" s="5">
        <v>1139464</v>
      </c>
      <c r="O913" s="5">
        <v>1</v>
      </c>
      <c r="P913" s="5">
        <v>1139464</v>
      </c>
      <c r="Q913" s="5">
        <v>1139464</v>
      </c>
      <c r="R913" s="5">
        <v>1139633</v>
      </c>
      <c r="S913" s="5">
        <v>52.78</v>
      </c>
      <c r="T913" s="5">
        <v>52.79</v>
      </c>
      <c r="U913" s="5">
        <v>1139464</v>
      </c>
      <c r="V913" s="5">
        <v>1139464</v>
      </c>
      <c r="W913" s="5">
        <v>1139464</v>
      </c>
      <c r="X913" s="5">
        <v>1139464</v>
      </c>
      <c r="Y913" s="5">
        <v>1</v>
      </c>
      <c r="Z913" s="5">
        <v>1</v>
      </c>
      <c r="AA913" s="5">
        <v>1</v>
      </c>
      <c r="AB913" s="5">
        <v>1</v>
      </c>
      <c r="AC913" s="5">
        <v>24.84</v>
      </c>
      <c r="AD913" s="5" t="s">
        <v>172</v>
      </c>
      <c r="AE913" s="5"/>
      <c r="AF913" s="5"/>
      <c r="AG913" s="5"/>
      <c r="AH913" s="5"/>
      <c r="AI913" s="5"/>
      <c r="AJ913" s="5"/>
    </row>
    <row r="914" spans="1:36">
      <c r="A914" s="5" t="s">
        <v>8529</v>
      </c>
      <c r="B914" s="5" t="s">
        <v>7550</v>
      </c>
      <c r="C914" s="5">
        <v>27</v>
      </c>
      <c r="D914" s="5">
        <v>7</v>
      </c>
      <c r="E914" s="5">
        <v>6</v>
      </c>
      <c r="F914" s="5">
        <v>6</v>
      </c>
      <c r="G914" s="5">
        <v>5</v>
      </c>
      <c r="H914" s="5">
        <v>4</v>
      </c>
      <c r="I914" s="5">
        <v>1138043</v>
      </c>
      <c r="J914" s="5">
        <v>1127798</v>
      </c>
      <c r="K914" s="5">
        <v>1126776</v>
      </c>
      <c r="L914" s="5">
        <v>1126776</v>
      </c>
      <c r="M914" s="5">
        <v>1110002</v>
      </c>
      <c r="N914" s="5">
        <v>1073911</v>
      </c>
      <c r="O914" s="5">
        <v>15</v>
      </c>
      <c r="P914" s="5">
        <v>598898</v>
      </c>
      <c r="Q914" s="5">
        <v>1133897</v>
      </c>
      <c r="R914" s="5">
        <v>1139633</v>
      </c>
      <c r="S914" s="5">
        <v>52.75</v>
      </c>
      <c r="T914" s="5">
        <v>52.79</v>
      </c>
      <c r="U914" s="5">
        <v>598898</v>
      </c>
      <c r="V914" s="5">
        <v>598898</v>
      </c>
      <c r="W914" s="5">
        <v>173017</v>
      </c>
      <c r="X914" s="5">
        <v>173017</v>
      </c>
      <c r="Y914" s="5">
        <v>1</v>
      </c>
      <c r="Z914" s="5">
        <v>1</v>
      </c>
      <c r="AA914" s="5">
        <v>3</v>
      </c>
      <c r="AB914" s="5">
        <v>3</v>
      </c>
      <c r="AC914" s="5">
        <v>0</v>
      </c>
      <c r="AD914" s="5" t="s">
        <v>172</v>
      </c>
      <c r="AE914" s="5"/>
      <c r="AF914" s="5"/>
      <c r="AG914" s="5"/>
      <c r="AH914" s="5"/>
      <c r="AI914" s="5"/>
      <c r="AJ914" s="5"/>
    </row>
    <row r="915" spans="1:36">
      <c r="A915" s="5" t="s">
        <v>8530</v>
      </c>
      <c r="B915" s="5" t="s">
        <v>7551</v>
      </c>
      <c r="C915" s="5">
        <v>23</v>
      </c>
      <c r="D915" s="5">
        <v>8</v>
      </c>
      <c r="E915" s="5">
        <v>7</v>
      </c>
      <c r="F915" s="5">
        <v>7</v>
      </c>
      <c r="G915" s="5">
        <v>6</v>
      </c>
      <c r="H915" s="5">
        <v>5</v>
      </c>
      <c r="I915" s="5">
        <v>1136007</v>
      </c>
      <c r="J915" s="5">
        <v>1127194</v>
      </c>
      <c r="K915" s="5">
        <v>1126172</v>
      </c>
      <c r="L915" s="5">
        <v>1126172</v>
      </c>
      <c r="M915" s="5">
        <v>1109389</v>
      </c>
      <c r="N915" s="5">
        <v>1073325</v>
      </c>
      <c r="O915" s="5">
        <v>16</v>
      </c>
      <c r="P915" s="5">
        <v>299505</v>
      </c>
      <c r="Q915" s="5">
        <v>1133282</v>
      </c>
      <c r="R915" s="5">
        <v>1139633</v>
      </c>
      <c r="S915" s="5">
        <v>52.74</v>
      </c>
      <c r="T915" s="5">
        <v>52.79</v>
      </c>
      <c r="U915" s="5">
        <v>299012</v>
      </c>
      <c r="V915" s="5">
        <v>299012</v>
      </c>
      <c r="W915" s="5">
        <v>173018</v>
      </c>
      <c r="X915" s="5">
        <v>173018</v>
      </c>
      <c r="Y915" s="5">
        <v>2</v>
      </c>
      <c r="Z915" s="5">
        <v>2</v>
      </c>
      <c r="AA915" s="5">
        <v>4</v>
      </c>
      <c r="AB915" s="5">
        <v>4</v>
      </c>
      <c r="AC915" s="5">
        <v>0</v>
      </c>
      <c r="AD915" s="5" t="s">
        <v>172</v>
      </c>
      <c r="AE915" s="5"/>
      <c r="AF915" s="5"/>
      <c r="AG915" s="5"/>
      <c r="AH915" s="5"/>
      <c r="AI915" s="5"/>
      <c r="AJ915" s="5"/>
    </row>
    <row r="916" spans="1:36">
      <c r="A916" s="5" t="s">
        <v>8531</v>
      </c>
      <c r="B916" s="5" t="s">
        <v>7552</v>
      </c>
      <c r="C916" s="5">
        <v>31</v>
      </c>
      <c r="D916" s="5">
        <v>8</v>
      </c>
      <c r="E916" s="5">
        <v>7</v>
      </c>
      <c r="F916" s="5">
        <v>7</v>
      </c>
      <c r="G916" s="5">
        <v>6</v>
      </c>
      <c r="H916" s="5">
        <v>5</v>
      </c>
      <c r="I916" s="5">
        <v>1139247</v>
      </c>
      <c r="J916" s="5">
        <v>1127205</v>
      </c>
      <c r="K916" s="5">
        <v>1126183</v>
      </c>
      <c r="L916" s="5">
        <v>1126183</v>
      </c>
      <c r="M916" s="5">
        <v>1109412</v>
      </c>
      <c r="N916" s="5">
        <v>1073348</v>
      </c>
      <c r="O916" s="5">
        <v>16</v>
      </c>
      <c r="P916" s="5">
        <v>299361</v>
      </c>
      <c r="Q916" s="5">
        <v>1133330</v>
      </c>
      <c r="R916" s="5">
        <v>1139633</v>
      </c>
      <c r="S916" s="5">
        <v>52.75</v>
      </c>
      <c r="T916" s="5">
        <v>52.79</v>
      </c>
      <c r="U916" s="5">
        <v>299005</v>
      </c>
      <c r="V916" s="5">
        <v>299005</v>
      </c>
      <c r="W916" s="5">
        <v>173018</v>
      </c>
      <c r="X916" s="5">
        <v>173018</v>
      </c>
      <c r="Y916" s="5">
        <v>2</v>
      </c>
      <c r="Z916" s="5">
        <v>2</v>
      </c>
      <c r="AA916" s="5">
        <v>4</v>
      </c>
      <c r="AB916" s="5">
        <v>4</v>
      </c>
      <c r="AC916" s="5">
        <v>0</v>
      </c>
      <c r="AD916" s="5" t="s">
        <v>172</v>
      </c>
      <c r="AE916" s="5"/>
      <c r="AF916" s="5"/>
      <c r="AG916" s="5"/>
      <c r="AH916" s="5"/>
      <c r="AI916" s="5"/>
      <c r="AJ916" s="5"/>
    </row>
    <row r="917" spans="1:36">
      <c r="A917" s="5" t="s">
        <v>8532</v>
      </c>
      <c r="B917" s="5" t="s">
        <v>8667</v>
      </c>
      <c r="C917" s="5">
        <v>24</v>
      </c>
      <c r="D917" s="5">
        <v>7</v>
      </c>
      <c r="E917" s="5">
        <v>6</v>
      </c>
      <c r="F917" s="5">
        <v>6</v>
      </c>
      <c r="G917" s="5">
        <v>5</v>
      </c>
      <c r="H917" s="5">
        <v>4</v>
      </c>
      <c r="I917" s="5">
        <v>1136974</v>
      </c>
      <c r="J917" s="5">
        <v>1127668</v>
      </c>
      <c r="K917" s="5">
        <v>1126646</v>
      </c>
      <c r="L917" s="5">
        <v>1126646</v>
      </c>
      <c r="M917" s="5">
        <v>1109871</v>
      </c>
      <c r="N917" s="5">
        <v>1073807</v>
      </c>
      <c r="O917" s="5">
        <v>14</v>
      </c>
      <c r="P917" s="5">
        <v>598861</v>
      </c>
      <c r="Q917" s="5">
        <v>1133286</v>
      </c>
      <c r="R917" s="5">
        <v>1139633</v>
      </c>
      <c r="S917" s="5">
        <v>52.75</v>
      </c>
      <c r="T917" s="5">
        <v>52.79</v>
      </c>
      <c r="U917" s="5">
        <v>598861</v>
      </c>
      <c r="V917" s="5">
        <v>598861</v>
      </c>
      <c r="W917" s="5">
        <v>173019</v>
      </c>
      <c r="X917" s="5">
        <v>173019</v>
      </c>
      <c r="Y917" s="5">
        <v>1</v>
      </c>
      <c r="Z917" s="5">
        <v>1</v>
      </c>
      <c r="AA917" s="5">
        <v>3</v>
      </c>
      <c r="AB917" s="5">
        <v>3</v>
      </c>
      <c r="AC917" s="5">
        <v>0</v>
      </c>
      <c r="AD917" s="5" t="s">
        <v>172</v>
      </c>
      <c r="AE917" s="5"/>
      <c r="AF917" s="5"/>
      <c r="AG917" s="5"/>
      <c r="AH917" s="5"/>
      <c r="AI917" s="5"/>
      <c r="AJ917" s="5"/>
    </row>
    <row r="918" spans="1:36">
      <c r="A918" s="5" t="s">
        <v>8533</v>
      </c>
      <c r="B918" s="5" t="s">
        <v>7553</v>
      </c>
      <c r="C918" s="5">
        <v>51</v>
      </c>
      <c r="D918" s="5">
        <v>12</v>
      </c>
      <c r="E918" s="5">
        <v>9</v>
      </c>
      <c r="F918" s="5">
        <v>9</v>
      </c>
      <c r="G918" s="5">
        <v>8</v>
      </c>
      <c r="H918" s="5">
        <v>7</v>
      </c>
      <c r="I918" s="5">
        <v>1145341</v>
      </c>
      <c r="J918" s="5">
        <v>1127536</v>
      </c>
      <c r="K918" s="5">
        <v>1117449</v>
      </c>
      <c r="L918" s="5">
        <v>1117449</v>
      </c>
      <c r="M918" s="5">
        <v>1105161</v>
      </c>
      <c r="N918" s="5">
        <v>1069097</v>
      </c>
      <c r="O918" s="5">
        <v>22</v>
      </c>
      <c r="P918" s="5">
        <v>223696</v>
      </c>
      <c r="Q918" s="5">
        <v>1134766</v>
      </c>
      <c r="R918" s="5">
        <v>1139633</v>
      </c>
      <c r="S918" s="5">
        <v>52.73</v>
      </c>
      <c r="T918" s="5">
        <v>52.79</v>
      </c>
      <c r="U918" s="5">
        <v>170743</v>
      </c>
      <c r="V918" s="5">
        <v>160478</v>
      </c>
      <c r="W918" s="5">
        <v>138895</v>
      </c>
      <c r="X918" s="5">
        <v>138895</v>
      </c>
      <c r="Y918" s="5">
        <v>3</v>
      </c>
      <c r="Z918" s="5">
        <v>4</v>
      </c>
      <c r="AA918" s="5">
        <v>5</v>
      </c>
      <c r="AB918" s="5">
        <v>5</v>
      </c>
      <c r="AC918" s="5">
        <v>0</v>
      </c>
      <c r="AD918" s="5" t="s">
        <v>172</v>
      </c>
      <c r="AE918" s="5"/>
      <c r="AF918" s="5"/>
      <c r="AG918" s="5"/>
      <c r="AH918" s="5"/>
      <c r="AI918" s="5"/>
      <c r="AJ918" s="5"/>
    </row>
    <row r="919" spans="1:36">
      <c r="A919" s="5" t="s">
        <v>8534</v>
      </c>
      <c r="B919" s="5" t="s">
        <v>7554</v>
      </c>
      <c r="C919" s="5">
        <v>41</v>
      </c>
      <c r="D919" s="5">
        <v>7</v>
      </c>
      <c r="E919" s="5">
        <v>5</v>
      </c>
      <c r="F919" s="5">
        <v>5</v>
      </c>
      <c r="G919" s="5">
        <v>4</v>
      </c>
      <c r="H919" s="5">
        <v>4</v>
      </c>
      <c r="I919" s="5">
        <v>1142844</v>
      </c>
      <c r="J919" s="5">
        <v>1127418</v>
      </c>
      <c r="K919" s="5">
        <v>1121929</v>
      </c>
      <c r="L919" s="5">
        <v>1121929</v>
      </c>
      <c r="M919" s="5">
        <v>1105156</v>
      </c>
      <c r="N919" s="5">
        <v>1105156</v>
      </c>
      <c r="O919" s="5">
        <v>14</v>
      </c>
      <c r="P919" s="5">
        <v>598930</v>
      </c>
      <c r="Q919" s="5">
        <v>1133010</v>
      </c>
      <c r="R919" s="5">
        <v>1139633</v>
      </c>
      <c r="S919" s="5">
        <v>52.75</v>
      </c>
      <c r="T919" s="5">
        <v>52.79</v>
      </c>
      <c r="U919" s="5">
        <v>598930</v>
      </c>
      <c r="V919" s="5">
        <v>598930</v>
      </c>
      <c r="W919" s="5">
        <v>170613</v>
      </c>
      <c r="X919" s="5">
        <v>170613</v>
      </c>
      <c r="Y919" s="5">
        <v>1</v>
      </c>
      <c r="Z919" s="5">
        <v>1</v>
      </c>
      <c r="AA919" s="5">
        <v>3</v>
      </c>
      <c r="AB919" s="5">
        <v>3</v>
      </c>
      <c r="AC919" s="5">
        <v>0</v>
      </c>
      <c r="AD919" s="5" t="s">
        <v>172</v>
      </c>
      <c r="AE919" s="5"/>
      <c r="AF919" s="5"/>
      <c r="AG919" s="5"/>
      <c r="AH919" s="5"/>
      <c r="AI919" s="5"/>
      <c r="AJ919" s="5"/>
    </row>
    <row r="920" spans="1:36">
      <c r="A920" s="5" t="s">
        <v>8535</v>
      </c>
      <c r="B920" s="5" t="s">
        <v>7555</v>
      </c>
      <c r="C920" s="5">
        <v>33</v>
      </c>
      <c r="D920" s="5">
        <v>8</v>
      </c>
      <c r="E920" s="5">
        <v>6</v>
      </c>
      <c r="F920" s="5">
        <v>6</v>
      </c>
      <c r="G920" s="5">
        <v>5</v>
      </c>
      <c r="H920" s="5">
        <v>4</v>
      </c>
      <c r="I920" s="5">
        <v>1140091</v>
      </c>
      <c r="J920" s="5">
        <v>1127706</v>
      </c>
      <c r="K920" s="5">
        <v>1122207</v>
      </c>
      <c r="L920" s="5">
        <v>1122207</v>
      </c>
      <c r="M920" s="5">
        <v>1105430</v>
      </c>
      <c r="N920" s="5">
        <v>1069279</v>
      </c>
      <c r="O920" s="5">
        <v>16</v>
      </c>
      <c r="P920" s="5">
        <v>598872</v>
      </c>
      <c r="Q920" s="5">
        <v>1133815</v>
      </c>
      <c r="R920" s="5">
        <v>1139633</v>
      </c>
      <c r="S920" s="5">
        <v>52.75</v>
      </c>
      <c r="T920" s="5">
        <v>52.79</v>
      </c>
      <c r="U920" s="5">
        <v>598872</v>
      </c>
      <c r="V920" s="5">
        <v>598872</v>
      </c>
      <c r="W920" s="5">
        <v>170676</v>
      </c>
      <c r="X920" s="5">
        <v>170676</v>
      </c>
      <c r="Y920" s="5">
        <v>1</v>
      </c>
      <c r="Z920" s="5">
        <v>1</v>
      </c>
      <c r="AA920" s="5">
        <v>3</v>
      </c>
      <c r="AB920" s="5">
        <v>3</v>
      </c>
      <c r="AC920" s="5">
        <v>0</v>
      </c>
      <c r="AD920" s="5" t="s">
        <v>172</v>
      </c>
      <c r="AE920" s="5"/>
      <c r="AF920" s="5"/>
      <c r="AG920" s="5"/>
      <c r="AH920" s="5"/>
      <c r="AI920" s="5"/>
      <c r="AJ920" s="5"/>
    </row>
    <row r="921" spans="1:36">
      <c r="A921" s="5" t="s">
        <v>8536</v>
      </c>
      <c r="B921" s="5" t="s">
        <v>7556</v>
      </c>
      <c r="C921" s="5">
        <v>24</v>
      </c>
      <c r="D921" s="5">
        <v>8</v>
      </c>
      <c r="E921" s="5">
        <v>7</v>
      </c>
      <c r="F921" s="5">
        <v>7</v>
      </c>
      <c r="G921" s="5">
        <v>6</v>
      </c>
      <c r="H921" s="5">
        <v>5</v>
      </c>
      <c r="I921" s="5">
        <v>1136688</v>
      </c>
      <c r="J921" s="5">
        <v>1127607</v>
      </c>
      <c r="K921" s="5">
        <v>1126585</v>
      </c>
      <c r="L921" s="5">
        <v>1126585</v>
      </c>
      <c r="M921" s="5">
        <v>1109810</v>
      </c>
      <c r="N921" s="5">
        <v>1073745</v>
      </c>
      <c r="O921" s="5">
        <v>16</v>
      </c>
      <c r="P921" s="5">
        <v>299669</v>
      </c>
      <c r="Q921" s="5">
        <v>1133815</v>
      </c>
      <c r="R921" s="5">
        <v>1139633</v>
      </c>
      <c r="S921" s="5">
        <v>52.76</v>
      </c>
      <c r="T921" s="5">
        <v>52.79</v>
      </c>
      <c r="U921" s="5">
        <v>299132</v>
      </c>
      <c r="V921" s="5">
        <v>299132</v>
      </c>
      <c r="W921" s="5">
        <v>173019</v>
      </c>
      <c r="X921" s="5">
        <v>173019</v>
      </c>
      <c r="Y921" s="5">
        <v>2</v>
      </c>
      <c r="Z921" s="5">
        <v>2</v>
      </c>
      <c r="AA921" s="5">
        <v>4</v>
      </c>
      <c r="AB921" s="5">
        <v>4</v>
      </c>
      <c r="AC921" s="5">
        <v>0</v>
      </c>
      <c r="AD921" s="5" t="s">
        <v>172</v>
      </c>
      <c r="AE921" s="5"/>
      <c r="AF921" s="5"/>
      <c r="AG921" s="5"/>
      <c r="AH921" s="5"/>
      <c r="AI921" s="5"/>
      <c r="AJ921" s="5"/>
    </row>
    <row r="922" spans="1:36">
      <c r="A922" s="5" t="s">
        <v>8537</v>
      </c>
      <c r="B922" s="5" t="s">
        <v>7557</v>
      </c>
      <c r="C922" s="5">
        <v>120</v>
      </c>
      <c r="D922" s="5">
        <v>97</v>
      </c>
      <c r="E922" s="5">
        <v>63</v>
      </c>
      <c r="F922" s="5">
        <v>39</v>
      </c>
      <c r="G922" s="5">
        <v>11</v>
      </c>
      <c r="H922" s="5">
        <v>2</v>
      </c>
      <c r="I922" s="5">
        <v>1132484</v>
      </c>
      <c r="J922" s="5">
        <v>1118876</v>
      </c>
      <c r="K922" s="5">
        <v>1044220</v>
      </c>
      <c r="L922" s="5">
        <v>860976</v>
      </c>
      <c r="M922" s="5">
        <v>397925</v>
      </c>
      <c r="N922" s="5">
        <v>103590</v>
      </c>
      <c r="O922" s="5">
        <v>109</v>
      </c>
      <c r="P922" s="5">
        <v>53409</v>
      </c>
      <c r="Q922" s="5">
        <v>1127950</v>
      </c>
      <c r="R922" s="5">
        <v>1139633</v>
      </c>
      <c r="S922" s="5">
        <v>52.66</v>
      </c>
      <c r="T922" s="5">
        <v>52.79</v>
      </c>
      <c r="U922" s="5">
        <v>18724</v>
      </c>
      <c r="V922" s="5">
        <v>18724</v>
      </c>
      <c r="W922" s="5">
        <v>10912</v>
      </c>
      <c r="X922" s="5">
        <v>10374</v>
      </c>
      <c r="Y922" s="5">
        <v>19</v>
      </c>
      <c r="Z922" s="5">
        <v>19</v>
      </c>
      <c r="AA922" s="5">
        <v>38</v>
      </c>
      <c r="AB922" s="5">
        <v>39</v>
      </c>
      <c r="AC922" s="5">
        <v>0</v>
      </c>
      <c r="AD922" s="5" t="s">
        <v>172</v>
      </c>
      <c r="AE922" s="5"/>
      <c r="AF922" s="5"/>
      <c r="AG922" s="5"/>
      <c r="AH922" s="5"/>
      <c r="AI922" s="5"/>
      <c r="AJ922" s="5"/>
    </row>
    <row r="923" spans="1:36">
      <c r="A923" s="5" t="s">
        <v>8538</v>
      </c>
      <c r="B923" s="5" t="s">
        <v>7558</v>
      </c>
      <c r="C923" s="5">
        <v>31</v>
      </c>
      <c r="D923" s="5">
        <v>25</v>
      </c>
      <c r="E923" s="5">
        <v>20</v>
      </c>
      <c r="F923" s="5">
        <v>17</v>
      </c>
      <c r="G923" s="5">
        <v>13</v>
      </c>
      <c r="H923" s="5">
        <v>7</v>
      </c>
      <c r="I923" s="5">
        <v>1128735</v>
      </c>
      <c r="J923" s="5">
        <v>1125951</v>
      </c>
      <c r="K923" s="5">
        <v>1113557</v>
      </c>
      <c r="L923" s="5">
        <v>1093159</v>
      </c>
      <c r="M923" s="5">
        <v>1038858</v>
      </c>
      <c r="N923" s="5">
        <v>799838</v>
      </c>
      <c r="O923" s="5">
        <v>27</v>
      </c>
      <c r="P923" s="5">
        <v>299616</v>
      </c>
      <c r="Q923" s="5">
        <v>1127369</v>
      </c>
      <c r="R923" s="5">
        <v>1139633</v>
      </c>
      <c r="S923" s="5">
        <v>52.75</v>
      </c>
      <c r="T923" s="5">
        <v>52.79</v>
      </c>
      <c r="U923" s="5">
        <v>77547</v>
      </c>
      <c r="V923" s="5">
        <v>77547</v>
      </c>
      <c r="W923" s="5">
        <v>44517</v>
      </c>
      <c r="X923" s="5">
        <v>44517</v>
      </c>
      <c r="Y923" s="5">
        <v>4</v>
      </c>
      <c r="Z923" s="5">
        <v>4</v>
      </c>
      <c r="AA923" s="5">
        <v>9</v>
      </c>
      <c r="AB923" s="5">
        <v>9</v>
      </c>
      <c r="AC923" s="5">
        <v>0</v>
      </c>
      <c r="AD923" s="5" t="s">
        <v>172</v>
      </c>
      <c r="AE923" s="5"/>
      <c r="AF923" s="5"/>
      <c r="AG923" s="5"/>
      <c r="AH923" s="5"/>
      <c r="AI923" s="5"/>
      <c r="AJ923" s="5"/>
    </row>
    <row r="924" spans="1:36">
      <c r="A924" s="5" t="s">
        <v>8539</v>
      </c>
      <c r="B924" s="5" t="s">
        <v>7559</v>
      </c>
      <c r="C924" s="5">
        <v>392</v>
      </c>
      <c r="D924" s="5">
        <v>226</v>
      </c>
      <c r="E924" s="5">
        <v>54</v>
      </c>
      <c r="F924" s="5">
        <v>23</v>
      </c>
      <c r="G924" s="5">
        <v>4</v>
      </c>
      <c r="H924" s="5">
        <v>0</v>
      </c>
      <c r="I924" s="5">
        <v>1111128</v>
      </c>
      <c r="J924" s="5">
        <v>1011547</v>
      </c>
      <c r="K924" s="5">
        <v>609525</v>
      </c>
      <c r="L924" s="5">
        <v>394579</v>
      </c>
      <c r="M924" s="5">
        <v>110964</v>
      </c>
      <c r="N924" s="5">
        <v>0</v>
      </c>
      <c r="O924" s="5">
        <v>328</v>
      </c>
      <c r="P924" s="5">
        <v>28868</v>
      </c>
      <c r="Q924" s="5">
        <v>1085592</v>
      </c>
      <c r="R924" s="5">
        <v>1139633</v>
      </c>
      <c r="S924" s="5">
        <v>52.48</v>
      </c>
      <c r="T924" s="5">
        <v>52.79</v>
      </c>
      <c r="U924" s="5">
        <v>6131</v>
      </c>
      <c r="V924" s="5">
        <v>5601</v>
      </c>
      <c r="W924" s="5">
        <v>2637</v>
      </c>
      <c r="X924" s="5">
        <v>2263</v>
      </c>
      <c r="Y924" s="5">
        <v>43</v>
      </c>
      <c r="Z924" s="5">
        <v>47</v>
      </c>
      <c r="AA924" s="5">
        <v>109</v>
      </c>
      <c r="AB924" s="5">
        <v>126</v>
      </c>
      <c r="AC924" s="5">
        <v>0</v>
      </c>
      <c r="AD924" s="5" t="s">
        <v>172</v>
      </c>
      <c r="AE924" s="5"/>
      <c r="AF924" s="5"/>
      <c r="AG924" s="5"/>
      <c r="AH924" s="5"/>
      <c r="AI924" s="5"/>
      <c r="AJ924" s="5"/>
    </row>
    <row r="925" spans="1:36">
      <c r="A925" s="5" t="s">
        <v>8540</v>
      </c>
      <c r="B925" s="5" t="s">
        <v>7560</v>
      </c>
      <c r="C925" s="5">
        <v>207</v>
      </c>
      <c r="D925" s="5">
        <v>111</v>
      </c>
      <c r="E925" s="5">
        <v>44</v>
      </c>
      <c r="F925" s="5">
        <v>28</v>
      </c>
      <c r="G925" s="5">
        <v>13</v>
      </c>
      <c r="H925" s="5">
        <v>4</v>
      </c>
      <c r="I925" s="5">
        <v>1096635</v>
      </c>
      <c r="J925" s="5">
        <v>1043416</v>
      </c>
      <c r="K925" s="5">
        <v>909148</v>
      </c>
      <c r="L925" s="5">
        <v>794036</v>
      </c>
      <c r="M925" s="5">
        <v>567331</v>
      </c>
      <c r="N925" s="5">
        <v>261972</v>
      </c>
      <c r="O925" s="5">
        <v>162</v>
      </c>
      <c r="P925" s="5">
        <v>79672</v>
      </c>
      <c r="Q925" s="5">
        <v>1079476</v>
      </c>
      <c r="R925" s="5">
        <v>1139633</v>
      </c>
      <c r="S925" s="5">
        <v>52.53</v>
      </c>
      <c r="T925" s="5">
        <v>52.79</v>
      </c>
      <c r="U925" s="5">
        <v>27974</v>
      </c>
      <c r="V925" s="5">
        <v>22204</v>
      </c>
      <c r="W925" s="5">
        <v>8626</v>
      </c>
      <c r="X925" s="5">
        <v>7729</v>
      </c>
      <c r="Y925" s="5">
        <v>12</v>
      </c>
      <c r="Z925" s="5">
        <v>14</v>
      </c>
      <c r="AA925" s="5">
        <v>30</v>
      </c>
      <c r="AB925" s="5">
        <v>36</v>
      </c>
      <c r="AC925" s="5">
        <v>0</v>
      </c>
      <c r="AD925" s="5" t="s">
        <v>172</v>
      </c>
      <c r="AE925" s="5"/>
      <c r="AF925" s="5"/>
      <c r="AG925" s="5"/>
      <c r="AH925" s="5"/>
      <c r="AI925" s="5"/>
      <c r="AJ925" s="5"/>
    </row>
    <row r="926" spans="1:36">
      <c r="A926" s="5" t="s">
        <v>8541</v>
      </c>
      <c r="B926" s="5" t="s">
        <v>7561</v>
      </c>
      <c r="C926" s="5">
        <v>55</v>
      </c>
      <c r="D926" s="5">
        <v>42</v>
      </c>
      <c r="E926" s="5">
        <v>27</v>
      </c>
      <c r="F926" s="5">
        <v>25</v>
      </c>
      <c r="G926" s="5">
        <v>18</v>
      </c>
      <c r="H926" s="5">
        <v>8</v>
      </c>
      <c r="I926" s="5">
        <v>1126991</v>
      </c>
      <c r="J926" s="5">
        <v>1119508</v>
      </c>
      <c r="K926" s="5">
        <v>1085045</v>
      </c>
      <c r="L926" s="5">
        <v>1066732</v>
      </c>
      <c r="M926" s="5">
        <v>934996</v>
      </c>
      <c r="N926" s="5">
        <v>576962</v>
      </c>
      <c r="O926" s="5">
        <v>49</v>
      </c>
      <c r="P926" s="5">
        <v>120027</v>
      </c>
      <c r="Q926" s="5">
        <v>1124698</v>
      </c>
      <c r="R926" s="5">
        <v>1139633</v>
      </c>
      <c r="S926" s="5">
        <v>52.73</v>
      </c>
      <c r="T926" s="5">
        <v>52.79</v>
      </c>
      <c r="U926" s="5">
        <v>53362</v>
      </c>
      <c r="V926" s="5">
        <v>53362</v>
      </c>
      <c r="W926" s="5">
        <v>35483</v>
      </c>
      <c r="X926" s="5">
        <v>33301</v>
      </c>
      <c r="Y926" s="5">
        <v>8</v>
      </c>
      <c r="Z926" s="5">
        <v>8</v>
      </c>
      <c r="AA926" s="5">
        <v>15</v>
      </c>
      <c r="AB926" s="5">
        <v>16</v>
      </c>
      <c r="AC926" s="5">
        <v>0</v>
      </c>
      <c r="AD926" s="5" t="s">
        <v>172</v>
      </c>
      <c r="AE926" s="5"/>
      <c r="AF926" s="5"/>
      <c r="AG926" s="5"/>
      <c r="AH926" s="5"/>
      <c r="AI926" s="5"/>
      <c r="AJ926" s="5"/>
    </row>
    <row r="927" spans="1:36">
      <c r="A927" s="5" t="s">
        <v>8542</v>
      </c>
      <c r="B927" s="5" t="s">
        <v>7562</v>
      </c>
      <c r="C927" s="5">
        <v>12</v>
      </c>
      <c r="D927" s="5">
        <v>8</v>
      </c>
      <c r="E927" s="5">
        <v>7</v>
      </c>
      <c r="F927" s="5">
        <v>7</v>
      </c>
      <c r="G927" s="5">
        <v>7</v>
      </c>
      <c r="H927" s="5">
        <v>6</v>
      </c>
      <c r="I927" s="5">
        <v>1128051</v>
      </c>
      <c r="J927" s="5">
        <v>1125702</v>
      </c>
      <c r="K927" s="5">
        <v>1121111</v>
      </c>
      <c r="L927" s="5">
        <v>1121111</v>
      </c>
      <c r="M927" s="5">
        <v>1121111</v>
      </c>
      <c r="N927" s="5">
        <v>1077714</v>
      </c>
      <c r="O927" s="5">
        <v>10</v>
      </c>
      <c r="P927" s="5">
        <v>305338</v>
      </c>
      <c r="Q927" s="5">
        <v>1127407</v>
      </c>
      <c r="R927" s="5">
        <v>1139633</v>
      </c>
      <c r="S927" s="5">
        <v>52.75</v>
      </c>
      <c r="T927" s="5">
        <v>52.79</v>
      </c>
      <c r="U927" s="5">
        <v>210411</v>
      </c>
      <c r="V927" s="5">
        <v>210411</v>
      </c>
      <c r="W927" s="5">
        <v>126589</v>
      </c>
      <c r="X927" s="5">
        <v>126589</v>
      </c>
      <c r="Y927" s="5">
        <v>3</v>
      </c>
      <c r="Z927" s="5">
        <v>3</v>
      </c>
      <c r="AA927" s="5">
        <v>4</v>
      </c>
      <c r="AB927" s="5">
        <v>4</v>
      </c>
      <c r="AC927" s="5">
        <v>0</v>
      </c>
      <c r="AD927" s="5" t="s">
        <v>172</v>
      </c>
      <c r="AE927" s="5"/>
      <c r="AF927" s="5"/>
      <c r="AG927" s="5"/>
      <c r="AH927" s="5"/>
      <c r="AI927" s="5"/>
      <c r="AJ927" s="5"/>
    </row>
    <row r="928" spans="1:36">
      <c r="A928" s="5" t="s">
        <v>8543</v>
      </c>
      <c r="B928" s="5" t="s">
        <v>7563</v>
      </c>
      <c r="C928" s="5">
        <v>30</v>
      </c>
      <c r="D928" s="5">
        <v>27</v>
      </c>
      <c r="E928" s="5">
        <v>26</v>
      </c>
      <c r="F928" s="5">
        <v>22</v>
      </c>
      <c r="G928" s="5">
        <v>16</v>
      </c>
      <c r="H928" s="5">
        <v>10</v>
      </c>
      <c r="I928" s="5">
        <v>1127714</v>
      </c>
      <c r="J928" s="5">
        <v>1125252</v>
      </c>
      <c r="K928" s="5">
        <v>1123118</v>
      </c>
      <c r="L928" s="5">
        <v>1091683</v>
      </c>
      <c r="M928" s="5">
        <v>1000308</v>
      </c>
      <c r="N928" s="5">
        <v>787741</v>
      </c>
      <c r="O928" s="5">
        <v>30</v>
      </c>
      <c r="P928" s="5">
        <v>164083</v>
      </c>
      <c r="Q928" s="5">
        <v>1127714</v>
      </c>
      <c r="R928" s="5">
        <v>1139633</v>
      </c>
      <c r="S928" s="5">
        <v>52.75</v>
      </c>
      <c r="T928" s="5">
        <v>52.79</v>
      </c>
      <c r="U928" s="5">
        <v>60167</v>
      </c>
      <c r="V928" s="5">
        <v>57204</v>
      </c>
      <c r="W928" s="5">
        <v>40372</v>
      </c>
      <c r="X928" s="5">
        <v>40372</v>
      </c>
      <c r="Y928" s="5">
        <v>6</v>
      </c>
      <c r="Z928" s="5">
        <v>7</v>
      </c>
      <c r="AA928" s="5">
        <v>12</v>
      </c>
      <c r="AB928" s="5">
        <v>12</v>
      </c>
      <c r="AC928" s="5">
        <v>0</v>
      </c>
      <c r="AD928" s="5" t="s">
        <v>172</v>
      </c>
      <c r="AE928" s="5"/>
      <c r="AF928" s="5"/>
      <c r="AG928" s="5"/>
      <c r="AH928" s="5"/>
      <c r="AI928" s="5"/>
      <c r="AJ928" s="5"/>
    </row>
    <row r="929" spans="1:36">
      <c r="A929" s="5" t="s">
        <v>8544</v>
      </c>
      <c r="B929" s="5" t="s">
        <v>7566</v>
      </c>
      <c r="C929" s="5">
        <v>40</v>
      </c>
      <c r="D929" s="5">
        <v>35</v>
      </c>
      <c r="E929" s="5">
        <v>26</v>
      </c>
      <c r="F929" s="5">
        <v>22</v>
      </c>
      <c r="G929" s="5">
        <v>15</v>
      </c>
      <c r="H929" s="5">
        <v>8</v>
      </c>
      <c r="I929" s="5">
        <v>1126764</v>
      </c>
      <c r="J929" s="5">
        <v>1123346</v>
      </c>
      <c r="K929" s="5">
        <v>1097487</v>
      </c>
      <c r="L929" s="5">
        <v>1064436</v>
      </c>
      <c r="M929" s="5">
        <v>937974</v>
      </c>
      <c r="N929" s="5">
        <v>678489</v>
      </c>
      <c r="O929" s="5">
        <v>39</v>
      </c>
      <c r="P929" s="5">
        <v>150262</v>
      </c>
      <c r="Q929" s="5">
        <v>1126316</v>
      </c>
      <c r="R929" s="5">
        <v>1139633</v>
      </c>
      <c r="S929" s="5">
        <v>52.73</v>
      </c>
      <c r="T929" s="5">
        <v>52.79</v>
      </c>
      <c r="U929" s="5">
        <v>66890</v>
      </c>
      <c r="V929" s="5">
        <v>59468</v>
      </c>
      <c r="W929" s="5">
        <v>35385</v>
      </c>
      <c r="X929" s="5">
        <v>35385</v>
      </c>
      <c r="Y929" s="5">
        <v>6</v>
      </c>
      <c r="Z929" s="5">
        <v>7</v>
      </c>
      <c r="AA929" s="5">
        <v>13</v>
      </c>
      <c r="AB929" s="5">
        <v>13</v>
      </c>
      <c r="AC929" s="5">
        <v>0</v>
      </c>
      <c r="AD929" s="5" t="s">
        <v>172</v>
      </c>
      <c r="AE929" s="5"/>
      <c r="AF929" s="5"/>
      <c r="AG929" s="5"/>
      <c r="AH929" s="5"/>
      <c r="AI929" s="5"/>
      <c r="AJ929" s="5"/>
    </row>
    <row r="930" spans="1:36">
      <c r="A930" s="5" t="s">
        <v>8545</v>
      </c>
      <c r="B930" s="5" t="s">
        <v>8668</v>
      </c>
      <c r="C930" s="5">
        <v>18</v>
      </c>
      <c r="D930" s="5">
        <v>17</v>
      </c>
      <c r="E930" s="5">
        <v>13</v>
      </c>
      <c r="F930" s="5">
        <v>12</v>
      </c>
      <c r="G930" s="5">
        <v>11</v>
      </c>
      <c r="H930" s="5">
        <v>7</v>
      </c>
      <c r="I930" s="5">
        <v>1129001</v>
      </c>
      <c r="J930" s="5">
        <v>1128409</v>
      </c>
      <c r="K930" s="5">
        <v>1114338</v>
      </c>
      <c r="L930" s="5">
        <v>1104369</v>
      </c>
      <c r="M930" s="5">
        <v>1092130</v>
      </c>
      <c r="N930" s="5">
        <v>933047</v>
      </c>
      <c r="O930" s="5">
        <v>18</v>
      </c>
      <c r="P930" s="5">
        <v>295859</v>
      </c>
      <c r="Q930" s="5">
        <v>1129001</v>
      </c>
      <c r="R930" s="5">
        <v>1139633</v>
      </c>
      <c r="S930" s="5">
        <v>52.75</v>
      </c>
      <c r="T930" s="5">
        <v>52.79</v>
      </c>
      <c r="U930" s="5">
        <v>150427</v>
      </c>
      <c r="V930" s="5">
        <v>150427</v>
      </c>
      <c r="W930" s="5">
        <v>63781</v>
      </c>
      <c r="X930" s="5">
        <v>63781</v>
      </c>
      <c r="Y930" s="5">
        <v>3</v>
      </c>
      <c r="Z930" s="5">
        <v>3</v>
      </c>
      <c r="AA930" s="5">
        <v>6</v>
      </c>
      <c r="AB930" s="5">
        <v>6</v>
      </c>
      <c r="AC930" s="5">
        <v>0</v>
      </c>
      <c r="AD930" s="5" t="s">
        <v>172</v>
      </c>
      <c r="AE930" s="5"/>
      <c r="AF930" s="5"/>
      <c r="AG930" s="5"/>
      <c r="AH930" s="5"/>
      <c r="AI930" s="5"/>
      <c r="AJ930" s="5"/>
    </row>
    <row r="931" spans="1:36">
      <c r="A931" s="5" t="s">
        <v>8546</v>
      </c>
      <c r="B931" s="5" t="s">
        <v>7567</v>
      </c>
      <c r="C931" s="5">
        <v>35</v>
      </c>
      <c r="D931" s="5">
        <v>31</v>
      </c>
      <c r="E931" s="5">
        <v>24</v>
      </c>
      <c r="F931" s="5">
        <v>22</v>
      </c>
      <c r="G931" s="5">
        <v>16</v>
      </c>
      <c r="H931" s="5">
        <v>10</v>
      </c>
      <c r="I931" s="5">
        <v>1127755</v>
      </c>
      <c r="J931" s="5">
        <v>1125096</v>
      </c>
      <c r="K931" s="5">
        <v>1104060</v>
      </c>
      <c r="L931" s="5">
        <v>1084832</v>
      </c>
      <c r="M931" s="5">
        <v>988105</v>
      </c>
      <c r="N931" s="5">
        <v>784089</v>
      </c>
      <c r="O931" s="5">
        <v>33</v>
      </c>
      <c r="P931" s="5">
        <v>149572</v>
      </c>
      <c r="Q931" s="5">
        <v>1126942</v>
      </c>
      <c r="R931" s="5">
        <v>1139633</v>
      </c>
      <c r="S931" s="5">
        <v>52.73</v>
      </c>
      <c r="T931" s="5">
        <v>52.79</v>
      </c>
      <c r="U931" s="5">
        <v>59736</v>
      </c>
      <c r="V931" s="5">
        <v>59736</v>
      </c>
      <c r="W931" s="5">
        <v>38707</v>
      </c>
      <c r="X931" s="5">
        <v>38707</v>
      </c>
      <c r="Y931" s="5">
        <v>7</v>
      </c>
      <c r="Z931" s="5">
        <v>7</v>
      </c>
      <c r="AA931" s="5">
        <v>12</v>
      </c>
      <c r="AB931" s="5">
        <v>12</v>
      </c>
      <c r="AC931" s="5">
        <v>0</v>
      </c>
      <c r="AD931" s="5" t="s">
        <v>172</v>
      </c>
      <c r="AE931" s="5"/>
      <c r="AF931" s="5"/>
      <c r="AG931" s="5"/>
      <c r="AH931" s="5"/>
      <c r="AI931" s="5"/>
      <c r="AJ931" s="5"/>
    </row>
    <row r="932" spans="1:36">
      <c r="A932" s="5" t="s">
        <v>8547</v>
      </c>
      <c r="B932" s="5" t="s">
        <v>7568</v>
      </c>
      <c r="C932" s="5">
        <v>144</v>
      </c>
      <c r="D932" s="5">
        <v>127</v>
      </c>
      <c r="E932" s="5">
        <v>62</v>
      </c>
      <c r="F932" s="5">
        <v>32</v>
      </c>
      <c r="G932" s="5">
        <v>11</v>
      </c>
      <c r="H932" s="5">
        <v>3</v>
      </c>
      <c r="I932" s="5">
        <v>1130079</v>
      </c>
      <c r="J932" s="5">
        <v>1117996</v>
      </c>
      <c r="K932" s="5">
        <v>952480</v>
      </c>
      <c r="L932" s="5">
        <v>725096</v>
      </c>
      <c r="M932" s="5">
        <v>444660</v>
      </c>
      <c r="N932" s="5">
        <v>183971</v>
      </c>
      <c r="O932" s="5">
        <v>140</v>
      </c>
      <c r="P932" s="5">
        <v>72547</v>
      </c>
      <c r="Q932" s="5">
        <v>1128470</v>
      </c>
      <c r="R932" s="5">
        <v>1139633</v>
      </c>
      <c r="S932" s="5">
        <v>52.7</v>
      </c>
      <c r="T932" s="5">
        <v>52.79</v>
      </c>
      <c r="U932" s="5">
        <v>15152</v>
      </c>
      <c r="V932" s="5">
        <v>14260</v>
      </c>
      <c r="W932" s="5">
        <v>8016</v>
      </c>
      <c r="X932" s="5">
        <v>7891</v>
      </c>
      <c r="Y932" s="5">
        <v>18</v>
      </c>
      <c r="Z932" s="5">
        <v>19</v>
      </c>
      <c r="AA932" s="5">
        <v>46</v>
      </c>
      <c r="AB932" s="5">
        <v>47</v>
      </c>
      <c r="AC932" s="5">
        <v>0</v>
      </c>
      <c r="AD932" s="5" t="s">
        <v>172</v>
      </c>
      <c r="AE932" s="5"/>
      <c r="AF932" s="5"/>
      <c r="AG932" s="5"/>
      <c r="AH932" s="5"/>
      <c r="AI932" s="5"/>
      <c r="AJ932" s="5"/>
    </row>
    <row r="933" spans="1:36">
      <c r="A933" s="5" t="s">
        <v>8548</v>
      </c>
      <c r="B933" s="5" t="s">
        <v>8669</v>
      </c>
      <c r="C933" s="5">
        <v>242</v>
      </c>
      <c r="D933" s="5">
        <v>191</v>
      </c>
      <c r="E933" s="5">
        <v>81</v>
      </c>
      <c r="F933" s="5">
        <v>29</v>
      </c>
      <c r="G933" s="5">
        <v>2</v>
      </c>
      <c r="H933" s="5">
        <v>0</v>
      </c>
      <c r="I933" s="5">
        <v>1129626</v>
      </c>
      <c r="J933" s="5">
        <v>1097952</v>
      </c>
      <c r="K933" s="5">
        <v>800433</v>
      </c>
      <c r="L933" s="5">
        <v>440691</v>
      </c>
      <c r="M933" s="5">
        <v>59875</v>
      </c>
      <c r="N933" s="5">
        <v>0</v>
      </c>
      <c r="O933" s="5">
        <v>223</v>
      </c>
      <c r="P933" s="5">
        <v>34078</v>
      </c>
      <c r="Q933" s="5">
        <v>1122217</v>
      </c>
      <c r="R933" s="5">
        <v>1139633</v>
      </c>
      <c r="S933" s="5">
        <v>52.67</v>
      </c>
      <c r="T933" s="5">
        <v>52.79</v>
      </c>
      <c r="U933" s="5">
        <v>7939</v>
      </c>
      <c r="V933" s="5">
        <v>7938</v>
      </c>
      <c r="W933" s="5">
        <v>4220</v>
      </c>
      <c r="X933" s="5">
        <v>4142</v>
      </c>
      <c r="Y933" s="5">
        <v>43</v>
      </c>
      <c r="Z933" s="5">
        <v>44</v>
      </c>
      <c r="AA933" s="5">
        <v>91</v>
      </c>
      <c r="AB933" s="5">
        <v>94</v>
      </c>
      <c r="AC933" s="5">
        <v>0</v>
      </c>
      <c r="AD933" s="5" t="s">
        <v>172</v>
      </c>
      <c r="AE933" s="5"/>
      <c r="AF933" s="5"/>
      <c r="AG933" s="5"/>
      <c r="AH933" s="5"/>
      <c r="AI933" s="5"/>
      <c r="AJ933" s="5"/>
    </row>
    <row r="934" spans="1:36">
      <c r="A934" s="5" t="s">
        <v>8549</v>
      </c>
      <c r="B934" s="5" t="s">
        <v>7569</v>
      </c>
      <c r="C934" s="5">
        <v>67</v>
      </c>
      <c r="D934" s="5">
        <v>63</v>
      </c>
      <c r="E934" s="5">
        <v>46</v>
      </c>
      <c r="F934" s="5">
        <v>31</v>
      </c>
      <c r="G934" s="5">
        <v>18</v>
      </c>
      <c r="H934" s="5">
        <v>4</v>
      </c>
      <c r="I934" s="5">
        <v>1130434</v>
      </c>
      <c r="J934" s="5">
        <v>1128135</v>
      </c>
      <c r="K934" s="5">
        <v>1077271</v>
      </c>
      <c r="L934" s="5">
        <v>960906</v>
      </c>
      <c r="M934" s="5">
        <v>765820</v>
      </c>
      <c r="N934" s="5">
        <v>260825</v>
      </c>
      <c r="O934" s="5">
        <v>65</v>
      </c>
      <c r="P934" s="5">
        <v>84917</v>
      </c>
      <c r="Q934" s="5">
        <v>1129706</v>
      </c>
      <c r="R934" s="5">
        <v>1139633</v>
      </c>
      <c r="S934" s="5">
        <v>52.74</v>
      </c>
      <c r="T934" s="5">
        <v>52.79</v>
      </c>
      <c r="U934" s="5">
        <v>34681</v>
      </c>
      <c r="V934" s="5">
        <v>34681</v>
      </c>
      <c r="W934" s="5">
        <v>16514</v>
      </c>
      <c r="X934" s="5">
        <v>16514</v>
      </c>
      <c r="Y934" s="5">
        <v>12</v>
      </c>
      <c r="Z934" s="5">
        <v>12</v>
      </c>
      <c r="AA934" s="5">
        <v>23</v>
      </c>
      <c r="AB934" s="5">
        <v>23</v>
      </c>
      <c r="AC934" s="5">
        <v>0</v>
      </c>
      <c r="AD934" s="5" t="s">
        <v>172</v>
      </c>
      <c r="AE934" s="5"/>
      <c r="AF934" s="5"/>
      <c r="AG934" s="5"/>
      <c r="AH934" s="5"/>
      <c r="AI934" s="5"/>
      <c r="AJ934" s="5"/>
    </row>
    <row r="935" spans="1:36">
      <c r="A935" s="5" t="s">
        <v>8550</v>
      </c>
      <c r="B935" s="5" t="s">
        <v>7570</v>
      </c>
      <c r="C935" s="5">
        <v>22</v>
      </c>
      <c r="D935" s="5">
        <v>20</v>
      </c>
      <c r="E935" s="5">
        <v>18</v>
      </c>
      <c r="F935" s="5">
        <v>15</v>
      </c>
      <c r="G935" s="5">
        <v>15</v>
      </c>
      <c r="H935" s="5">
        <v>8</v>
      </c>
      <c r="I935" s="5">
        <v>1126835</v>
      </c>
      <c r="J935" s="5">
        <v>1125515</v>
      </c>
      <c r="K935" s="5">
        <v>1120558</v>
      </c>
      <c r="L935" s="5">
        <v>1095769</v>
      </c>
      <c r="M935" s="5">
        <v>1095769</v>
      </c>
      <c r="N935" s="5">
        <v>855618</v>
      </c>
      <c r="O935" s="5">
        <v>22</v>
      </c>
      <c r="P935" s="5">
        <v>181232</v>
      </c>
      <c r="Q935" s="5">
        <v>1126835</v>
      </c>
      <c r="R935" s="5">
        <v>1139633</v>
      </c>
      <c r="S935" s="5">
        <v>52.74</v>
      </c>
      <c r="T935" s="5">
        <v>52.79</v>
      </c>
      <c r="U935" s="5">
        <v>113942</v>
      </c>
      <c r="V935" s="5">
        <v>113942</v>
      </c>
      <c r="W935" s="5">
        <v>55771</v>
      </c>
      <c r="X935" s="5">
        <v>55771</v>
      </c>
      <c r="Y935" s="5">
        <v>4</v>
      </c>
      <c r="Z935" s="5">
        <v>4</v>
      </c>
      <c r="AA935" s="5">
        <v>8</v>
      </c>
      <c r="AB935" s="5">
        <v>8</v>
      </c>
      <c r="AC935" s="5">
        <v>0</v>
      </c>
      <c r="AD935" s="5" t="s">
        <v>172</v>
      </c>
      <c r="AE935" s="5"/>
      <c r="AF935" s="5"/>
      <c r="AG935" s="5"/>
      <c r="AH935" s="5"/>
      <c r="AI935" s="5"/>
      <c r="AJ935" s="5"/>
    </row>
    <row r="936" spans="1:36">
      <c r="A936" s="5" t="s">
        <v>8551</v>
      </c>
      <c r="B936" s="5" t="s">
        <v>7571</v>
      </c>
      <c r="C936" s="5">
        <v>19</v>
      </c>
      <c r="D936" s="5">
        <v>18</v>
      </c>
      <c r="E936" s="5">
        <v>13</v>
      </c>
      <c r="F936" s="5">
        <v>11</v>
      </c>
      <c r="G936" s="5">
        <v>10</v>
      </c>
      <c r="H936" s="5">
        <v>5</v>
      </c>
      <c r="I936" s="5">
        <v>1126934</v>
      </c>
      <c r="J936" s="5">
        <v>1126268</v>
      </c>
      <c r="K936" s="5">
        <v>1115831</v>
      </c>
      <c r="L936" s="5">
        <v>1102733</v>
      </c>
      <c r="M936" s="5">
        <v>1090550</v>
      </c>
      <c r="N936" s="5">
        <v>901043</v>
      </c>
      <c r="O936" s="5">
        <v>19</v>
      </c>
      <c r="P936" s="5">
        <v>297786</v>
      </c>
      <c r="Q936" s="5">
        <v>1126934</v>
      </c>
      <c r="R936" s="5">
        <v>1139633</v>
      </c>
      <c r="S936" s="5">
        <v>52.74</v>
      </c>
      <c r="T936" s="5">
        <v>52.79</v>
      </c>
      <c r="U936" s="5">
        <v>172819</v>
      </c>
      <c r="V936" s="5">
        <v>172819</v>
      </c>
      <c r="W936" s="5">
        <v>73518</v>
      </c>
      <c r="X936" s="5">
        <v>73518</v>
      </c>
      <c r="Y936" s="5">
        <v>3</v>
      </c>
      <c r="Z936" s="5">
        <v>3</v>
      </c>
      <c r="AA936" s="5">
        <v>5</v>
      </c>
      <c r="AB936" s="5">
        <v>5</v>
      </c>
      <c r="AC936" s="5">
        <v>0</v>
      </c>
      <c r="AD936" s="5" t="s">
        <v>172</v>
      </c>
      <c r="AE936" s="5"/>
      <c r="AF936" s="5"/>
      <c r="AG936" s="5"/>
      <c r="AH936" s="5"/>
      <c r="AI936" s="5"/>
      <c r="AJ936" s="5"/>
    </row>
    <row r="937" spans="1:36" ht="14" customHeight="1">
      <c r="A937" s="5" t="s">
        <v>8552</v>
      </c>
      <c r="B937" s="5" t="s">
        <v>7572</v>
      </c>
      <c r="C937" s="5">
        <v>209</v>
      </c>
      <c r="D937" s="5">
        <v>168</v>
      </c>
      <c r="E937" s="5">
        <v>60</v>
      </c>
      <c r="F937" s="5">
        <v>31</v>
      </c>
      <c r="G937" s="5">
        <v>8</v>
      </c>
      <c r="H937" s="5">
        <v>0</v>
      </c>
      <c r="I937" s="5">
        <v>1123448</v>
      </c>
      <c r="J937" s="5">
        <v>1098675</v>
      </c>
      <c r="K937" s="5">
        <v>817585</v>
      </c>
      <c r="L937" s="5">
        <v>615325</v>
      </c>
      <c r="M937" s="5">
        <v>285893</v>
      </c>
      <c r="N937" s="5">
        <v>0</v>
      </c>
      <c r="O937" s="5">
        <v>193</v>
      </c>
      <c r="P937" s="5">
        <v>48112</v>
      </c>
      <c r="Q937" s="5">
        <v>1116957</v>
      </c>
      <c r="R937" s="5">
        <v>1139633</v>
      </c>
      <c r="S937" s="5">
        <v>52.63</v>
      </c>
      <c r="T937" s="5">
        <v>52.79</v>
      </c>
      <c r="U937" s="5">
        <v>10872</v>
      </c>
      <c r="V937" s="5">
        <v>10779</v>
      </c>
      <c r="W937" s="5">
        <v>4597</v>
      </c>
      <c r="X937" s="5">
        <v>4512</v>
      </c>
      <c r="Y937" s="5">
        <v>26</v>
      </c>
      <c r="Z937" s="5">
        <v>27</v>
      </c>
      <c r="AA937" s="5">
        <v>65</v>
      </c>
      <c r="AB937" s="5">
        <v>68</v>
      </c>
      <c r="AC937" s="5">
        <v>0</v>
      </c>
      <c r="AD937" s="5" t="s">
        <v>172</v>
      </c>
      <c r="AE937" s="5"/>
      <c r="AF937" s="5"/>
      <c r="AG937" s="5"/>
      <c r="AH937" s="5"/>
      <c r="AI937" s="5"/>
      <c r="AJ937" s="5"/>
    </row>
    <row r="938" spans="1:36">
      <c r="A938" s="5" t="s">
        <v>8553</v>
      </c>
      <c r="B938" s="5" t="s">
        <v>7573</v>
      </c>
      <c r="C938" s="5">
        <v>21</v>
      </c>
      <c r="D938" s="5">
        <v>10</v>
      </c>
      <c r="E938" s="5">
        <v>8</v>
      </c>
      <c r="F938" s="5">
        <v>7</v>
      </c>
      <c r="G938" s="5">
        <v>6</v>
      </c>
      <c r="H938" s="5">
        <v>5</v>
      </c>
      <c r="I938" s="5">
        <v>1135975</v>
      </c>
      <c r="J938" s="5">
        <v>1129346</v>
      </c>
      <c r="K938" s="5">
        <v>1126785</v>
      </c>
      <c r="L938" s="5">
        <v>1121074</v>
      </c>
      <c r="M938" s="5">
        <v>1104303</v>
      </c>
      <c r="N938" s="5">
        <v>1073589</v>
      </c>
      <c r="O938" s="5">
        <v>15</v>
      </c>
      <c r="P938" s="5">
        <v>438592</v>
      </c>
      <c r="Q938" s="5">
        <v>1133526</v>
      </c>
      <c r="R938" s="5">
        <v>1139633</v>
      </c>
      <c r="S938" s="5">
        <v>52.75</v>
      </c>
      <c r="T938" s="5">
        <v>52.79</v>
      </c>
      <c r="U938" s="5">
        <v>175107</v>
      </c>
      <c r="V938" s="5">
        <v>175107</v>
      </c>
      <c r="W938" s="5">
        <v>160385</v>
      </c>
      <c r="X938" s="5">
        <v>160385</v>
      </c>
      <c r="Y938" s="5">
        <v>2</v>
      </c>
      <c r="Z938" s="5">
        <v>2</v>
      </c>
      <c r="AA938" s="5">
        <v>4</v>
      </c>
      <c r="AB938" s="5">
        <v>4</v>
      </c>
      <c r="AC938" s="5">
        <v>0</v>
      </c>
      <c r="AD938" s="5" t="s">
        <v>172</v>
      </c>
      <c r="AE938" s="5"/>
      <c r="AF938" s="5"/>
      <c r="AG938" s="5"/>
      <c r="AH938" s="5"/>
      <c r="AI938" s="5"/>
      <c r="AJ938" s="5"/>
    </row>
    <row r="939" spans="1:36">
      <c r="A939" s="5" t="s">
        <v>8554</v>
      </c>
      <c r="B939" s="5" t="s">
        <v>8670</v>
      </c>
      <c r="C939" s="5">
        <v>172</v>
      </c>
      <c r="D939" s="5">
        <v>22</v>
      </c>
      <c r="E939" s="5">
        <v>9</v>
      </c>
      <c r="F939" s="5">
        <v>9</v>
      </c>
      <c r="G939" s="5">
        <v>8</v>
      </c>
      <c r="H939" s="5">
        <v>6</v>
      </c>
      <c r="I939" s="5">
        <v>1222197</v>
      </c>
      <c r="J939" s="5">
        <v>1147970</v>
      </c>
      <c r="K939" s="5">
        <v>1120746</v>
      </c>
      <c r="L939" s="5">
        <v>1120746</v>
      </c>
      <c r="M939" s="5">
        <v>1103964</v>
      </c>
      <c r="N939" s="5">
        <v>1015891</v>
      </c>
      <c r="O939" s="5">
        <v>77</v>
      </c>
      <c r="P939" s="5">
        <v>231081</v>
      </c>
      <c r="Q939" s="5">
        <v>1184326</v>
      </c>
      <c r="R939" s="5">
        <v>1139633</v>
      </c>
      <c r="S939" s="5">
        <v>52.47</v>
      </c>
      <c r="T939" s="5">
        <v>52.79</v>
      </c>
      <c r="U939" s="5">
        <v>207504</v>
      </c>
      <c r="V939" s="5">
        <v>207504</v>
      </c>
      <c r="W939" s="5">
        <v>126755</v>
      </c>
      <c r="X939" s="5">
        <v>126755</v>
      </c>
      <c r="Y939" s="5">
        <v>3</v>
      </c>
      <c r="Z939" s="5">
        <v>3</v>
      </c>
      <c r="AA939" s="5">
        <v>5</v>
      </c>
      <c r="AB939" s="5">
        <v>5</v>
      </c>
      <c r="AC939" s="5">
        <v>0</v>
      </c>
      <c r="AD939" s="5" t="s">
        <v>172</v>
      </c>
      <c r="AE939" s="5"/>
      <c r="AF939" s="5"/>
      <c r="AG939" s="5"/>
      <c r="AH939" s="5"/>
      <c r="AI939" s="5"/>
      <c r="AJ939" s="5"/>
    </row>
    <row r="940" spans="1:36">
      <c r="A940" s="5" t="s">
        <v>8555</v>
      </c>
      <c r="B940" s="5" t="s">
        <v>7574</v>
      </c>
      <c r="C940" s="5">
        <v>35</v>
      </c>
      <c r="D940" s="5">
        <v>16</v>
      </c>
      <c r="E940" s="5">
        <v>12</v>
      </c>
      <c r="F940" s="5">
        <v>11</v>
      </c>
      <c r="G940" s="5">
        <v>10</v>
      </c>
      <c r="H940" s="5">
        <v>6</v>
      </c>
      <c r="I940" s="5">
        <v>1135627</v>
      </c>
      <c r="J940" s="5">
        <v>1126017</v>
      </c>
      <c r="K940" s="5">
        <v>1119351</v>
      </c>
      <c r="L940" s="5">
        <v>1114135</v>
      </c>
      <c r="M940" s="5">
        <v>1097352</v>
      </c>
      <c r="N940" s="5">
        <v>934348</v>
      </c>
      <c r="O940" s="5">
        <v>22</v>
      </c>
      <c r="P940" s="5">
        <v>261140</v>
      </c>
      <c r="Q940" s="5">
        <v>1130571</v>
      </c>
      <c r="R940" s="5">
        <v>1139633</v>
      </c>
      <c r="S940" s="5">
        <v>52.75</v>
      </c>
      <c r="T940" s="5">
        <v>52.79</v>
      </c>
      <c r="U940" s="5">
        <v>158333</v>
      </c>
      <c r="V940" s="5">
        <v>158333</v>
      </c>
      <c r="W940" s="5">
        <v>125970</v>
      </c>
      <c r="X940" s="5">
        <v>125970</v>
      </c>
      <c r="Y940" s="5">
        <v>3</v>
      </c>
      <c r="Z940" s="5">
        <v>3</v>
      </c>
      <c r="AA940" s="5">
        <v>5</v>
      </c>
      <c r="AB940" s="5">
        <v>5</v>
      </c>
      <c r="AC940" s="5">
        <v>0</v>
      </c>
      <c r="AD940" s="5" t="s">
        <v>172</v>
      </c>
      <c r="AE940" s="5"/>
      <c r="AF940" s="5"/>
      <c r="AG940" s="5"/>
      <c r="AH940" s="5"/>
      <c r="AI940" s="5"/>
      <c r="AJ940" s="5"/>
    </row>
    <row r="941" spans="1:36">
      <c r="A941" s="5" t="s">
        <v>8556</v>
      </c>
      <c r="B941" s="5" t="s">
        <v>7575</v>
      </c>
      <c r="C941" s="5">
        <v>44</v>
      </c>
      <c r="D941" s="5">
        <v>14</v>
      </c>
      <c r="E941" s="5">
        <v>10</v>
      </c>
      <c r="F941" s="5">
        <v>9</v>
      </c>
      <c r="G941" s="5">
        <v>8</v>
      </c>
      <c r="H941" s="5">
        <v>5</v>
      </c>
      <c r="I941" s="5">
        <v>1143312</v>
      </c>
      <c r="J941" s="5">
        <v>1129124</v>
      </c>
      <c r="K941" s="5">
        <v>1121853</v>
      </c>
      <c r="L941" s="5">
        <v>1116627</v>
      </c>
      <c r="M941" s="5">
        <v>1099855</v>
      </c>
      <c r="N941" s="5">
        <v>977357</v>
      </c>
      <c r="O941" s="5">
        <v>21</v>
      </c>
      <c r="P941" s="5">
        <v>438453</v>
      </c>
      <c r="Q941" s="5">
        <v>1134525</v>
      </c>
      <c r="R941" s="5">
        <v>1139633</v>
      </c>
      <c r="S941" s="5">
        <v>52.72</v>
      </c>
      <c r="T941" s="5">
        <v>52.79</v>
      </c>
      <c r="U941" s="5">
        <v>209190</v>
      </c>
      <c r="V941" s="5">
        <v>209190</v>
      </c>
      <c r="W941" s="5">
        <v>92207</v>
      </c>
      <c r="X941" s="5">
        <v>92207</v>
      </c>
      <c r="Y941" s="5">
        <v>2</v>
      </c>
      <c r="Z941" s="5">
        <v>2</v>
      </c>
      <c r="AA941" s="5">
        <v>4</v>
      </c>
      <c r="AB941" s="5">
        <v>4</v>
      </c>
      <c r="AC941" s="5">
        <v>0</v>
      </c>
      <c r="AD941" s="5" t="s">
        <v>172</v>
      </c>
      <c r="AE941" s="5"/>
      <c r="AF941" s="5"/>
      <c r="AG941" s="5"/>
      <c r="AH941" s="5"/>
      <c r="AI941" s="5"/>
      <c r="AJ941" s="5"/>
    </row>
    <row r="942" spans="1:36">
      <c r="A942" s="5" t="s">
        <v>8557</v>
      </c>
      <c r="B942" s="5" t="s">
        <v>7576</v>
      </c>
      <c r="C942" s="5">
        <v>33</v>
      </c>
      <c r="D942" s="5">
        <v>16</v>
      </c>
      <c r="E942" s="5">
        <v>13</v>
      </c>
      <c r="F942" s="5">
        <v>12</v>
      </c>
      <c r="G942" s="5">
        <v>11</v>
      </c>
      <c r="H942" s="5">
        <v>8</v>
      </c>
      <c r="I942" s="5">
        <v>1134723</v>
      </c>
      <c r="J942" s="5">
        <v>1125679</v>
      </c>
      <c r="K942" s="5">
        <v>1118827</v>
      </c>
      <c r="L942" s="5">
        <v>1113611</v>
      </c>
      <c r="M942" s="5">
        <v>1096839</v>
      </c>
      <c r="N942" s="5">
        <v>959648</v>
      </c>
      <c r="O942" s="5">
        <v>22</v>
      </c>
      <c r="P942" s="5">
        <v>209251</v>
      </c>
      <c r="Q942" s="5">
        <v>1130440</v>
      </c>
      <c r="R942" s="5">
        <v>1139633</v>
      </c>
      <c r="S942" s="5">
        <v>52.75</v>
      </c>
      <c r="T942" s="5">
        <v>52.79</v>
      </c>
      <c r="U942" s="5">
        <v>105575</v>
      </c>
      <c r="V942" s="5">
        <v>105575</v>
      </c>
      <c r="W942" s="5">
        <v>89804</v>
      </c>
      <c r="X942" s="5">
        <v>89804</v>
      </c>
      <c r="Y942" s="5">
        <v>4</v>
      </c>
      <c r="Z942" s="5">
        <v>4</v>
      </c>
      <c r="AA942" s="5">
        <v>7</v>
      </c>
      <c r="AB942" s="5">
        <v>7</v>
      </c>
      <c r="AC942" s="5">
        <v>0</v>
      </c>
      <c r="AD942" s="5" t="s">
        <v>172</v>
      </c>
      <c r="AE942" s="5"/>
      <c r="AF942" s="5"/>
      <c r="AG942" s="5"/>
      <c r="AH942" s="5"/>
      <c r="AI942" s="5"/>
      <c r="AJ942" s="5"/>
    </row>
    <row r="943" spans="1:36">
      <c r="A943" s="5" t="s">
        <v>8558</v>
      </c>
      <c r="B943" s="5" t="s">
        <v>7577</v>
      </c>
      <c r="C943" s="5">
        <v>27</v>
      </c>
      <c r="D943" s="5">
        <v>10</v>
      </c>
      <c r="E943" s="5">
        <v>8</v>
      </c>
      <c r="F943" s="5">
        <v>8</v>
      </c>
      <c r="G943" s="5">
        <v>7</v>
      </c>
      <c r="H943" s="5">
        <v>6</v>
      </c>
      <c r="I943" s="5">
        <v>1139316</v>
      </c>
      <c r="J943" s="5">
        <v>1129567</v>
      </c>
      <c r="K943" s="5">
        <v>1126664</v>
      </c>
      <c r="L943" s="5">
        <v>1126664</v>
      </c>
      <c r="M943" s="5">
        <v>1109893</v>
      </c>
      <c r="N943" s="5">
        <v>1073829</v>
      </c>
      <c r="O943" s="5">
        <v>19</v>
      </c>
      <c r="P943" s="5">
        <v>223702</v>
      </c>
      <c r="Q943" s="5">
        <v>1136309</v>
      </c>
      <c r="R943" s="5">
        <v>1139633</v>
      </c>
      <c r="S943" s="5">
        <v>52.71</v>
      </c>
      <c r="T943" s="5">
        <v>52.79</v>
      </c>
      <c r="U943" s="5">
        <v>175097</v>
      </c>
      <c r="V943" s="5">
        <v>175097</v>
      </c>
      <c r="W943" s="5">
        <v>160505</v>
      </c>
      <c r="X943" s="5">
        <v>160505</v>
      </c>
      <c r="Y943" s="5">
        <v>3</v>
      </c>
      <c r="Z943" s="5">
        <v>3</v>
      </c>
      <c r="AA943" s="5">
        <v>5</v>
      </c>
      <c r="AB943" s="5">
        <v>5</v>
      </c>
      <c r="AC943" s="5">
        <v>0</v>
      </c>
      <c r="AD943" s="5" t="s">
        <v>172</v>
      </c>
      <c r="AE943" s="5"/>
      <c r="AF943" s="5"/>
      <c r="AG943" s="5"/>
      <c r="AH943" s="5"/>
      <c r="AI943" s="5"/>
      <c r="AJ943" s="5"/>
    </row>
    <row r="944" spans="1:36">
      <c r="A944" s="5" t="s">
        <v>8559</v>
      </c>
      <c r="B944" s="5" t="s">
        <v>7578</v>
      </c>
      <c r="C944" s="5">
        <v>17</v>
      </c>
      <c r="D944" s="5">
        <v>10</v>
      </c>
      <c r="E944" s="5">
        <v>8</v>
      </c>
      <c r="F944" s="5">
        <v>8</v>
      </c>
      <c r="G944" s="5">
        <v>7</v>
      </c>
      <c r="H944" s="5">
        <v>7</v>
      </c>
      <c r="I944" s="5">
        <v>1135230</v>
      </c>
      <c r="J944" s="5">
        <v>1130321</v>
      </c>
      <c r="K944" s="5">
        <v>1126919</v>
      </c>
      <c r="L944" s="5">
        <v>1126919</v>
      </c>
      <c r="M944" s="5">
        <v>1110135</v>
      </c>
      <c r="N944" s="5">
        <v>1110135</v>
      </c>
      <c r="O944" s="5">
        <v>15</v>
      </c>
      <c r="P944" s="5">
        <v>214904</v>
      </c>
      <c r="Q944" s="5">
        <v>1134494</v>
      </c>
      <c r="R944" s="5">
        <v>1139633</v>
      </c>
      <c r="S944" s="5">
        <v>52.76</v>
      </c>
      <c r="T944" s="5">
        <v>52.79</v>
      </c>
      <c r="U944" s="5">
        <v>175187</v>
      </c>
      <c r="V944" s="5">
        <v>175187</v>
      </c>
      <c r="W944" s="5">
        <v>150042</v>
      </c>
      <c r="X944" s="5">
        <v>150042</v>
      </c>
      <c r="Y944" s="5">
        <v>3</v>
      </c>
      <c r="Z944" s="5">
        <v>3</v>
      </c>
      <c r="AA944" s="5">
        <v>5</v>
      </c>
      <c r="AB944" s="5">
        <v>5</v>
      </c>
      <c r="AC944" s="5">
        <v>0</v>
      </c>
      <c r="AD944" s="5" t="s">
        <v>172</v>
      </c>
      <c r="AE944" s="5"/>
      <c r="AF944" s="5"/>
      <c r="AG944" s="5"/>
      <c r="AH944" s="5"/>
      <c r="AI944" s="5"/>
      <c r="AJ944" s="5"/>
    </row>
    <row r="945" spans="1:36">
      <c r="A945" s="5" t="s">
        <v>8560</v>
      </c>
      <c r="B945" s="5" t="s">
        <v>7579</v>
      </c>
      <c r="C945" s="5">
        <v>35</v>
      </c>
      <c r="D945" s="5">
        <v>9</v>
      </c>
      <c r="E945" s="5">
        <v>8</v>
      </c>
      <c r="F945" s="5">
        <v>7</v>
      </c>
      <c r="G945" s="5">
        <v>6</v>
      </c>
      <c r="H945" s="5">
        <v>5</v>
      </c>
      <c r="I945" s="5">
        <v>1141024</v>
      </c>
      <c r="J945" s="5">
        <v>1128049</v>
      </c>
      <c r="K945" s="5">
        <v>1127027</v>
      </c>
      <c r="L945" s="5">
        <v>1121316</v>
      </c>
      <c r="M945" s="5">
        <v>1104545</v>
      </c>
      <c r="N945" s="5">
        <v>1073886</v>
      </c>
      <c r="O945" s="5">
        <v>16</v>
      </c>
      <c r="P945" s="5">
        <v>375269</v>
      </c>
      <c r="Q945" s="5">
        <v>1133668</v>
      </c>
      <c r="R945" s="5">
        <v>1139633</v>
      </c>
      <c r="S945" s="5">
        <v>52.76</v>
      </c>
      <c r="T945" s="5">
        <v>52.79</v>
      </c>
      <c r="U945" s="5">
        <v>223747</v>
      </c>
      <c r="V945" s="5">
        <v>223747</v>
      </c>
      <c r="W945" s="5">
        <v>173017</v>
      </c>
      <c r="X945" s="5">
        <v>173017</v>
      </c>
      <c r="Y945" s="5">
        <v>2</v>
      </c>
      <c r="Z945" s="5">
        <v>2</v>
      </c>
      <c r="AA945" s="5">
        <v>4</v>
      </c>
      <c r="AB945" s="5">
        <v>4</v>
      </c>
      <c r="AC945" s="5">
        <v>0</v>
      </c>
      <c r="AD945" s="5" t="s">
        <v>172</v>
      </c>
      <c r="AE945" s="5"/>
      <c r="AF945" s="5"/>
      <c r="AG945" s="5"/>
      <c r="AH945" s="5"/>
      <c r="AI945" s="5"/>
      <c r="AJ945" s="5"/>
    </row>
    <row r="946" spans="1:36">
      <c r="A946" s="5" t="s">
        <v>8561</v>
      </c>
      <c r="B946" s="5" t="s">
        <v>7580</v>
      </c>
      <c r="C946" s="5">
        <v>20</v>
      </c>
      <c r="D946" s="5">
        <v>10</v>
      </c>
      <c r="E946" s="5">
        <v>9</v>
      </c>
      <c r="F946" s="5">
        <v>8</v>
      </c>
      <c r="G946" s="5">
        <v>7</v>
      </c>
      <c r="H946" s="5">
        <v>6</v>
      </c>
      <c r="I946" s="5">
        <v>1135206</v>
      </c>
      <c r="J946" s="5">
        <v>1128295</v>
      </c>
      <c r="K946" s="5">
        <v>1127273</v>
      </c>
      <c r="L946" s="5">
        <v>1121562</v>
      </c>
      <c r="M946" s="5">
        <v>1104791</v>
      </c>
      <c r="N946" s="5">
        <v>1074099</v>
      </c>
      <c r="O946" s="5">
        <v>18</v>
      </c>
      <c r="P946" s="5">
        <v>223804</v>
      </c>
      <c r="Q946" s="5">
        <v>1134407</v>
      </c>
      <c r="R946" s="5">
        <v>1139633</v>
      </c>
      <c r="S946" s="5">
        <v>52.75</v>
      </c>
      <c r="T946" s="5">
        <v>52.79</v>
      </c>
      <c r="U946" s="5">
        <v>175138</v>
      </c>
      <c r="V946" s="5">
        <v>175138</v>
      </c>
      <c r="W946" s="5">
        <v>160478</v>
      </c>
      <c r="X946" s="5">
        <v>160478</v>
      </c>
      <c r="Y946" s="5">
        <v>3</v>
      </c>
      <c r="Z946" s="5">
        <v>3</v>
      </c>
      <c r="AA946" s="5">
        <v>5</v>
      </c>
      <c r="AB946" s="5">
        <v>5</v>
      </c>
      <c r="AC946" s="5">
        <v>0</v>
      </c>
      <c r="AD946" s="5" t="s">
        <v>172</v>
      </c>
      <c r="AE946" s="5"/>
      <c r="AF946" s="5"/>
      <c r="AG946" s="5"/>
      <c r="AH946" s="5"/>
      <c r="AI946" s="5"/>
      <c r="AJ946" s="5"/>
    </row>
    <row r="947" spans="1:36">
      <c r="A947" s="5" t="s">
        <v>8562</v>
      </c>
      <c r="B947" s="5" t="s">
        <v>7581</v>
      </c>
      <c r="C947" s="5">
        <v>36</v>
      </c>
      <c r="D947" s="5">
        <v>14</v>
      </c>
      <c r="E947" s="5">
        <v>13</v>
      </c>
      <c r="F947" s="5">
        <v>12</v>
      </c>
      <c r="G947" s="5">
        <v>11</v>
      </c>
      <c r="H947" s="5">
        <v>8</v>
      </c>
      <c r="I947" s="5">
        <v>1134223</v>
      </c>
      <c r="J947" s="5">
        <v>1123908</v>
      </c>
      <c r="K947" s="5">
        <v>1121592</v>
      </c>
      <c r="L947" s="5">
        <v>1116366</v>
      </c>
      <c r="M947" s="5">
        <v>1099595</v>
      </c>
      <c r="N947" s="5">
        <v>975245</v>
      </c>
      <c r="O947" s="5">
        <v>19</v>
      </c>
      <c r="P947" s="5">
        <v>175211</v>
      </c>
      <c r="Q947" s="5">
        <v>1127659</v>
      </c>
      <c r="R947" s="5">
        <v>1139633</v>
      </c>
      <c r="S947" s="5">
        <v>52.75</v>
      </c>
      <c r="T947" s="5">
        <v>52.79</v>
      </c>
      <c r="U947" s="5">
        <v>138988</v>
      </c>
      <c r="V947" s="5">
        <v>138988</v>
      </c>
      <c r="W947" s="5">
        <v>77105</v>
      </c>
      <c r="X947" s="5">
        <v>73212</v>
      </c>
      <c r="Y947" s="5">
        <v>4</v>
      </c>
      <c r="Z947" s="5">
        <v>4</v>
      </c>
      <c r="AA947" s="5">
        <v>6</v>
      </c>
      <c r="AB947" s="5">
        <v>7</v>
      </c>
      <c r="AC947" s="5">
        <v>0</v>
      </c>
      <c r="AD947" s="5" t="s">
        <v>172</v>
      </c>
      <c r="AE947" s="5"/>
      <c r="AF947" s="5"/>
      <c r="AG947" s="5"/>
      <c r="AH947" s="5"/>
      <c r="AI947" s="5"/>
      <c r="AJ947" s="5"/>
    </row>
    <row r="948" spans="1:36">
      <c r="A948" s="5" t="s">
        <v>8563</v>
      </c>
      <c r="B948" s="5" t="s">
        <v>7582</v>
      </c>
      <c r="C948" s="5">
        <v>34</v>
      </c>
      <c r="D948" s="5">
        <v>13</v>
      </c>
      <c r="E948" s="5">
        <v>12</v>
      </c>
      <c r="F948" s="5">
        <v>10</v>
      </c>
      <c r="G948" s="5">
        <v>8</v>
      </c>
      <c r="H948" s="5">
        <v>5</v>
      </c>
      <c r="I948" s="5">
        <v>1134554</v>
      </c>
      <c r="J948" s="5">
        <v>1123245</v>
      </c>
      <c r="K948" s="5">
        <v>1122223</v>
      </c>
      <c r="L948" s="5">
        <v>1110568</v>
      </c>
      <c r="M948" s="5">
        <v>1069461</v>
      </c>
      <c r="N948" s="5">
        <v>951663</v>
      </c>
      <c r="O948" s="5">
        <v>21</v>
      </c>
      <c r="P948" s="5">
        <v>449074</v>
      </c>
      <c r="Q948" s="5">
        <v>1129360</v>
      </c>
      <c r="R948" s="5">
        <v>1139633</v>
      </c>
      <c r="S948" s="5">
        <v>52.76</v>
      </c>
      <c r="T948" s="5">
        <v>52.79</v>
      </c>
      <c r="U948" s="5">
        <v>150058</v>
      </c>
      <c r="V948" s="5">
        <v>150058</v>
      </c>
      <c r="W948" s="5">
        <v>126625</v>
      </c>
      <c r="X948" s="5">
        <v>126625</v>
      </c>
      <c r="Y948" s="5">
        <v>2</v>
      </c>
      <c r="Z948" s="5">
        <v>2</v>
      </c>
      <c r="AA948" s="5">
        <v>4</v>
      </c>
      <c r="AB948" s="5">
        <v>4</v>
      </c>
      <c r="AC948" s="5">
        <v>0</v>
      </c>
      <c r="AD948" s="5" t="s">
        <v>172</v>
      </c>
      <c r="AE948" s="5"/>
      <c r="AF948" s="5"/>
      <c r="AG948" s="5"/>
      <c r="AH948" s="5"/>
      <c r="AI948" s="5"/>
      <c r="AJ948" s="5"/>
    </row>
    <row r="949" spans="1:36">
      <c r="A949" s="5" t="s">
        <v>8564</v>
      </c>
      <c r="B949" s="5" t="s">
        <v>7583</v>
      </c>
      <c r="C949" s="5">
        <v>30</v>
      </c>
      <c r="D949" s="5">
        <v>15</v>
      </c>
      <c r="E949" s="5">
        <v>13</v>
      </c>
      <c r="F949" s="5">
        <v>13</v>
      </c>
      <c r="G949" s="5">
        <v>11</v>
      </c>
      <c r="H949" s="5">
        <v>8</v>
      </c>
      <c r="I949" s="5">
        <v>1132863</v>
      </c>
      <c r="J949" s="5">
        <v>1124815</v>
      </c>
      <c r="K949" s="5">
        <v>1121453</v>
      </c>
      <c r="L949" s="5">
        <v>1121453</v>
      </c>
      <c r="M949" s="5">
        <v>1089377</v>
      </c>
      <c r="N949" s="5">
        <v>962406</v>
      </c>
      <c r="O949" s="5">
        <v>21</v>
      </c>
      <c r="P949" s="5">
        <v>173770</v>
      </c>
      <c r="Q949" s="5">
        <v>1129296</v>
      </c>
      <c r="R949" s="5">
        <v>1139633</v>
      </c>
      <c r="S949" s="5">
        <v>52.75</v>
      </c>
      <c r="T949" s="5">
        <v>52.79</v>
      </c>
      <c r="U949" s="5">
        <v>138822</v>
      </c>
      <c r="V949" s="5">
        <v>138822</v>
      </c>
      <c r="W949" s="5">
        <v>73810</v>
      </c>
      <c r="X949" s="5">
        <v>73810</v>
      </c>
      <c r="Y949" s="5">
        <v>4</v>
      </c>
      <c r="Z949" s="5">
        <v>4</v>
      </c>
      <c r="AA949" s="5">
        <v>7</v>
      </c>
      <c r="AB949" s="5">
        <v>7</v>
      </c>
      <c r="AC949" s="5">
        <v>0</v>
      </c>
      <c r="AD949" s="5" t="s">
        <v>172</v>
      </c>
      <c r="AE949" s="5"/>
      <c r="AF949" s="5"/>
      <c r="AG949" s="5"/>
      <c r="AH949" s="5"/>
      <c r="AI949" s="5"/>
      <c r="AJ949" s="5"/>
    </row>
    <row r="950" spans="1:36">
      <c r="A950" s="5" t="s">
        <v>8565</v>
      </c>
      <c r="B950" s="5" t="s">
        <v>7584</v>
      </c>
      <c r="C950" s="5">
        <v>32</v>
      </c>
      <c r="D950" s="5">
        <v>12</v>
      </c>
      <c r="E950" s="5">
        <v>10</v>
      </c>
      <c r="F950" s="5">
        <v>9</v>
      </c>
      <c r="G950" s="5">
        <v>8</v>
      </c>
      <c r="H950" s="5">
        <v>6</v>
      </c>
      <c r="I950" s="5">
        <v>1133680</v>
      </c>
      <c r="J950" s="5">
        <v>1123010</v>
      </c>
      <c r="K950" s="5">
        <v>1120873</v>
      </c>
      <c r="L950" s="5">
        <v>1115657</v>
      </c>
      <c r="M950" s="5">
        <v>1098885</v>
      </c>
      <c r="N950" s="5">
        <v>1010915</v>
      </c>
      <c r="O950" s="5">
        <v>19</v>
      </c>
      <c r="P950" s="5">
        <v>402146</v>
      </c>
      <c r="Q950" s="5">
        <v>1128591</v>
      </c>
      <c r="R950" s="5">
        <v>1139633</v>
      </c>
      <c r="S950" s="5">
        <v>52.75</v>
      </c>
      <c r="T950" s="5">
        <v>52.79</v>
      </c>
      <c r="U950" s="5">
        <v>195783</v>
      </c>
      <c r="V950" s="5">
        <v>195783</v>
      </c>
      <c r="W950" s="5">
        <v>126685</v>
      </c>
      <c r="X950" s="5">
        <v>126685</v>
      </c>
      <c r="Y950" s="5">
        <v>2</v>
      </c>
      <c r="Z950" s="5">
        <v>2</v>
      </c>
      <c r="AA950" s="5">
        <v>4</v>
      </c>
      <c r="AB950" s="5">
        <v>4</v>
      </c>
      <c r="AC950" s="5">
        <v>0</v>
      </c>
      <c r="AD950" s="5" t="s">
        <v>172</v>
      </c>
      <c r="AE950" s="5"/>
      <c r="AF950" s="5"/>
      <c r="AG950" s="5"/>
      <c r="AH950" s="5"/>
      <c r="AI950" s="5"/>
      <c r="AJ950" s="5"/>
    </row>
    <row r="951" spans="1:36">
      <c r="A951" s="5" t="s">
        <v>8566</v>
      </c>
      <c r="B951" s="5" t="s">
        <v>7585</v>
      </c>
      <c r="C951" s="5">
        <v>35</v>
      </c>
      <c r="D951" s="5">
        <v>20</v>
      </c>
      <c r="E951" s="5">
        <v>15</v>
      </c>
      <c r="F951" s="5">
        <v>13</v>
      </c>
      <c r="G951" s="5">
        <v>11</v>
      </c>
      <c r="H951" s="5">
        <v>7</v>
      </c>
      <c r="I951" s="5">
        <v>1134856</v>
      </c>
      <c r="J951" s="5">
        <v>1127988</v>
      </c>
      <c r="K951" s="5">
        <v>1120383</v>
      </c>
      <c r="L951" s="5">
        <v>1106949</v>
      </c>
      <c r="M951" s="5">
        <v>1066788</v>
      </c>
      <c r="N951" s="5">
        <v>896970</v>
      </c>
      <c r="O951" s="5">
        <v>25</v>
      </c>
      <c r="P951" s="5">
        <v>173017</v>
      </c>
      <c r="Q951" s="5">
        <v>1131527</v>
      </c>
      <c r="R951" s="5">
        <v>1139633</v>
      </c>
      <c r="S951" s="5">
        <v>52.75</v>
      </c>
      <c r="T951" s="5">
        <v>52.79</v>
      </c>
      <c r="U951" s="5">
        <v>138910</v>
      </c>
      <c r="V951" s="5">
        <v>138910</v>
      </c>
      <c r="W951" s="5">
        <v>73049</v>
      </c>
      <c r="X951" s="5">
        <v>73049</v>
      </c>
      <c r="Y951" s="5">
        <v>4</v>
      </c>
      <c r="Z951" s="5">
        <v>4</v>
      </c>
      <c r="AA951" s="5">
        <v>7</v>
      </c>
      <c r="AB951" s="5">
        <v>7</v>
      </c>
      <c r="AC951" s="5">
        <v>0</v>
      </c>
      <c r="AD951" s="5" t="s">
        <v>172</v>
      </c>
      <c r="AE951" s="5"/>
      <c r="AF951" s="5"/>
      <c r="AG951" s="5"/>
      <c r="AH951" s="5"/>
      <c r="AI951" s="5"/>
      <c r="AJ951" s="5"/>
    </row>
    <row r="952" spans="1:36">
      <c r="A952" s="5" t="s">
        <v>8567</v>
      </c>
      <c r="B952" s="5" t="s">
        <v>7586</v>
      </c>
      <c r="C952" s="5">
        <v>45</v>
      </c>
      <c r="D952" s="5">
        <v>17</v>
      </c>
      <c r="E952" s="5">
        <v>13</v>
      </c>
      <c r="F952" s="5">
        <v>12</v>
      </c>
      <c r="G952" s="5">
        <v>11</v>
      </c>
      <c r="H952" s="5">
        <v>6</v>
      </c>
      <c r="I952" s="5">
        <v>1144144</v>
      </c>
      <c r="J952" s="5">
        <v>1129960</v>
      </c>
      <c r="K952" s="5">
        <v>1122507</v>
      </c>
      <c r="L952" s="5">
        <v>1117281</v>
      </c>
      <c r="M952" s="5">
        <v>1100499</v>
      </c>
      <c r="N952" s="5">
        <v>924724</v>
      </c>
      <c r="O952" s="5">
        <v>26</v>
      </c>
      <c r="P952" s="5">
        <v>214890</v>
      </c>
      <c r="Q952" s="5">
        <v>1136427</v>
      </c>
      <c r="R952" s="5">
        <v>1139633</v>
      </c>
      <c r="S952" s="5">
        <v>52.71</v>
      </c>
      <c r="T952" s="5">
        <v>52.79</v>
      </c>
      <c r="U952" s="5">
        <v>160479</v>
      </c>
      <c r="V952" s="5">
        <v>160479</v>
      </c>
      <c r="W952" s="5">
        <v>77106</v>
      </c>
      <c r="X952" s="5">
        <v>77106</v>
      </c>
      <c r="Y952" s="5">
        <v>3</v>
      </c>
      <c r="Z952" s="5">
        <v>3</v>
      </c>
      <c r="AA952" s="5">
        <v>6</v>
      </c>
      <c r="AB952" s="5">
        <v>6</v>
      </c>
      <c r="AC952" s="5">
        <v>0</v>
      </c>
      <c r="AD952" s="5" t="s">
        <v>172</v>
      </c>
      <c r="AE952" s="5"/>
      <c r="AF952" s="5"/>
      <c r="AG952" s="5"/>
      <c r="AH952" s="5"/>
      <c r="AI952" s="5"/>
      <c r="AJ952" s="5"/>
    </row>
    <row r="953" spans="1:36">
      <c r="A953" s="5" t="s">
        <v>8568</v>
      </c>
      <c r="B953" s="5" t="s">
        <v>7587</v>
      </c>
      <c r="C953" s="5">
        <v>26</v>
      </c>
      <c r="D953" s="5">
        <v>15</v>
      </c>
      <c r="E953" s="5">
        <v>12</v>
      </c>
      <c r="F953" s="5">
        <v>11</v>
      </c>
      <c r="G953" s="5">
        <v>10</v>
      </c>
      <c r="H953" s="5">
        <v>7</v>
      </c>
      <c r="I953" s="5">
        <v>1130823</v>
      </c>
      <c r="J953" s="5">
        <v>1123688</v>
      </c>
      <c r="K953" s="5">
        <v>1117329</v>
      </c>
      <c r="L953" s="5">
        <v>1108976</v>
      </c>
      <c r="M953" s="5">
        <v>1092193</v>
      </c>
      <c r="N953" s="5">
        <v>968029</v>
      </c>
      <c r="O953" s="5">
        <v>22</v>
      </c>
      <c r="P953" s="5">
        <v>214909</v>
      </c>
      <c r="Q953" s="5">
        <v>1129269</v>
      </c>
      <c r="R953" s="5">
        <v>1139633</v>
      </c>
      <c r="S953" s="5">
        <v>52.75</v>
      </c>
      <c r="T953" s="5">
        <v>52.79</v>
      </c>
      <c r="U953" s="5">
        <v>150028</v>
      </c>
      <c r="V953" s="5">
        <v>150028</v>
      </c>
      <c r="W953" s="5">
        <v>77104</v>
      </c>
      <c r="X953" s="5">
        <v>77104</v>
      </c>
      <c r="Y953" s="5">
        <v>4</v>
      </c>
      <c r="Z953" s="5">
        <v>4</v>
      </c>
      <c r="AA953" s="5">
        <v>6</v>
      </c>
      <c r="AB953" s="5">
        <v>6</v>
      </c>
      <c r="AC953" s="5">
        <v>0</v>
      </c>
      <c r="AD953" s="5" t="s">
        <v>172</v>
      </c>
      <c r="AE953" s="5"/>
      <c r="AF953" s="5"/>
      <c r="AG953" s="5"/>
      <c r="AH953" s="5"/>
      <c r="AI953" s="5"/>
      <c r="AJ953" s="5"/>
    </row>
    <row r="954" spans="1:36">
      <c r="A954" s="5" t="s">
        <v>8569</v>
      </c>
      <c r="B954" s="5" t="s">
        <v>7588</v>
      </c>
      <c r="C954" s="5">
        <v>45</v>
      </c>
      <c r="D954" s="5">
        <v>17</v>
      </c>
      <c r="E954" s="5">
        <v>13</v>
      </c>
      <c r="F954" s="5">
        <v>13</v>
      </c>
      <c r="G954" s="5">
        <v>12</v>
      </c>
      <c r="H954" s="5">
        <v>8</v>
      </c>
      <c r="I954" s="5">
        <v>1209249</v>
      </c>
      <c r="J954" s="5">
        <v>1194792</v>
      </c>
      <c r="K954" s="5">
        <v>1185973</v>
      </c>
      <c r="L954" s="5">
        <v>1185973</v>
      </c>
      <c r="M954" s="5">
        <v>1169202</v>
      </c>
      <c r="N954" s="5">
        <v>1022005</v>
      </c>
      <c r="O954" s="5">
        <v>24</v>
      </c>
      <c r="P954" s="5">
        <v>223807</v>
      </c>
      <c r="Q954" s="5">
        <v>1200834</v>
      </c>
      <c r="R954" s="5">
        <v>1139633</v>
      </c>
      <c r="S954" s="5">
        <v>52.77</v>
      </c>
      <c r="T954" s="5">
        <v>52.79</v>
      </c>
      <c r="U954" s="5">
        <v>138911</v>
      </c>
      <c r="V954" s="5">
        <v>138911</v>
      </c>
      <c r="W954" s="5">
        <v>75380</v>
      </c>
      <c r="X954" s="5">
        <v>86632</v>
      </c>
      <c r="Y954" s="5">
        <v>4</v>
      </c>
      <c r="Z954" s="5">
        <v>4</v>
      </c>
      <c r="AA954" s="5">
        <v>7</v>
      </c>
      <c r="AB954" s="5">
        <v>6</v>
      </c>
      <c r="AC954" s="5">
        <v>0</v>
      </c>
      <c r="AD954" s="5" t="s">
        <v>172</v>
      </c>
      <c r="AE954" s="5"/>
      <c r="AF954" s="5"/>
      <c r="AG954" s="5"/>
      <c r="AH954" s="5"/>
      <c r="AI954" s="5"/>
      <c r="AJ954" s="5"/>
    </row>
    <row r="955" spans="1:36">
      <c r="A955" s="5" t="s">
        <v>8570</v>
      </c>
      <c r="B955" s="5" t="s">
        <v>7589</v>
      </c>
      <c r="C955" s="5">
        <v>22</v>
      </c>
      <c r="D955" s="5">
        <v>14</v>
      </c>
      <c r="E955" s="5">
        <v>13</v>
      </c>
      <c r="F955" s="5">
        <v>12</v>
      </c>
      <c r="G955" s="5">
        <v>11</v>
      </c>
      <c r="H955" s="5">
        <v>8</v>
      </c>
      <c r="I955" s="5">
        <v>1135357</v>
      </c>
      <c r="J955" s="5">
        <v>1129538</v>
      </c>
      <c r="K955" s="5">
        <v>1127852</v>
      </c>
      <c r="L955" s="5">
        <v>1121485</v>
      </c>
      <c r="M955" s="5">
        <v>1103025</v>
      </c>
      <c r="N955" s="5">
        <v>977075</v>
      </c>
      <c r="O955" s="5">
        <v>20</v>
      </c>
      <c r="P955" s="5">
        <v>175076</v>
      </c>
      <c r="Q955" s="5">
        <v>1134697</v>
      </c>
      <c r="R955" s="5">
        <v>1139633</v>
      </c>
      <c r="S955" s="5">
        <v>52.76</v>
      </c>
      <c r="T955" s="5">
        <v>52.79</v>
      </c>
      <c r="U955" s="5">
        <v>126687</v>
      </c>
      <c r="V955" s="5">
        <v>126687</v>
      </c>
      <c r="W955" s="5">
        <v>102537</v>
      </c>
      <c r="X955" s="5">
        <v>102537</v>
      </c>
      <c r="Y955" s="5">
        <v>4</v>
      </c>
      <c r="Z955" s="5">
        <v>4</v>
      </c>
      <c r="AA955" s="5">
        <v>6</v>
      </c>
      <c r="AB955" s="5">
        <v>6</v>
      </c>
      <c r="AC955" s="5">
        <v>0</v>
      </c>
      <c r="AD955" s="5" t="s">
        <v>172</v>
      </c>
      <c r="AE955" s="5"/>
      <c r="AF955" s="5"/>
      <c r="AG955" s="5"/>
      <c r="AH955" s="5"/>
      <c r="AI955" s="5"/>
      <c r="AJ955" s="5"/>
    </row>
    <row r="956" spans="1:36">
      <c r="A956" s="5" t="s">
        <v>8571</v>
      </c>
      <c r="B956" s="5" t="s">
        <v>7590</v>
      </c>
      <c r="C956" s="5">
        <v>43</v>
      </c>
      <c r="D956" s="5">
        <v>11</v>
      </c>
      <c r="E956" s="5">
        <v>7</v>
      </c>
      <c r="F956" s="5">
        <v>7</v>
      </c>
      <c r="G956" s="5">
        <v>6</v>
      </c>
      <c r="H956" s="5">
        <v>5</v>
      </c>
      <c r="I956" s="5">
        <v>1149398</v>
      </c>
      <c r="J956" s="5">
        <v>1132467</v>
      </c>
      <c r="K956" s="5">
        <v>1126709</v>
      </c>
      <c r="L956" s="5">
        <v>1126709</v>
      </c>
      <c r="M956" s="5">
        <v>1109937</v>
      </c>
      <c r="N956" s="5">
        <v>1073873</v>
      </c>
      <c r="O956" s="5">
        <v>23</v>
      </c>
      <c r="P956" s="5">
        <v>438568</v>
      </c>
      <c r="Q956" s="5">
        <v>1141238</v>
      </c>
      <c r="R956" s="5">
        <v>1139633</v>
      </c>
      <c r="S956" s="5">
        <v>52.73</v>
      </c>
      <c r="T956" s="5">
        <v>52.79</v>
      </c>
      <c r="U956" s="5">
        <v>175116</v>
      </c>
      <c r="V956" s="5">
        <v>175116</v>
      </c>
      <c r="W956" s="5">
        <v>160385</v>
      </c>
      <c r="X956" s="5">
        <v>160385</v>
      </c>
      <c r="Y956" s="5">
        <v>2</v>
      </c>
      <c r="Z956" s="5">
        <v>2</v>
      </c>
      <c r="AA956" s="5">
        <v>4</v>
      </c>
      <c r="AB956" s="5">
        <v>4</v>
      </c>
      <c r="AC956" s="5">
        <v>0</v>
      </c>
      <c r="AD956" s="5" t="s">
        <v>172</v>
      </c>
      <c r="AE956" s="5"/>
      <c r="AF956" s="5"/>
      <c r="AG956" s="5"/>
      <c r="AH956" s="5"/>
      <c r="AI956" s="5"/>
      <c r="AJ956" s="5"/>
    </row>
    <row r="957" spans="1:36">
      <c r="A957" s="5" t="s">
        <v>8572</v>
      </c>
      <c r="B957" s="5" t="s">
        <v>7591</v>
      </c>
      <c r="C957" s="5">
        <v>34</v>
      </c>
      <c r="D957" s="5">
        <v>11</v>
      </c>
      <c r="E957" s="5">
        <v>6</v>
      </c>
      <c r="F957" s="5">
        <v>6</v>
      </c>
      <c r="G957" s="5">
        <v>5</v>
      </c>
      <c r="H957" s="5">
        <v>4</v>
      </c>
      <c r="I957" s="5">
        <v>1146964</v>
      </c>
      <c r="J957" s="5">
        <v>1136468</v>
      </c>
      <c r="K957" s="5">
        <v>1125721</v>
      </c>
      <c r="L957" s="5">
        <v>1125721</v>
      </c>
      <c r="M957" s="5">
        <v>1108953</v>
      </c>
      <c r="N957" s="5">
        <v>1075096</v>
      </c>
      <c r="O957" s="5">
        <v>15</v>
      </c>
      <c r="P957" s="5">
        <v>598503</v>
      </c>
      <c r="Q957" s="5">
        <v>1138922</v>
      </c>
      <c r="R957" s="5">
        <v>1139633</v>
      </c>
      <c r="S957" s="5">
        <v>52.77</v>
      </c>
      <c r="T957" s="5">
        <v>52.79</v>
      </c>
      <c r="U957" s="5">
        <v>598503</v>
      </c>
      <c r="V957" s="5">
        <v>598503</v>
      </c>
      <c r="W957" s="5">
        <v>162419</v>
      </c>
      <c r="X957" s="5">
        <v>162419</v>
      </c>
      <c r="Y957" s="5">
        <v>1</v>
      </c>
      <c r="Z957" s="5">
        <v>1</v>
      </c>
      <c r="AA957" s="5">
        <v>3</v>
      </c>
      <c r="AB957" s="5">
        <v>3</v>
      </c>
      <c r="AC957" s="5">
        <v>0</v>
      </c>
      <c r="AD957" s="5" t="s">
        <v>172</v>
      </c>
    </row>
    <row r="958" spans="1:36">
      <c r="A958" s="5" t="s">
        <v>8573</v>
      </c>
      <c r="B958" s="5" t="s">
        <v>8671</v>
      </c>
      <c r="C958" s="5">
        <v>19</v>
      </c>
      <c r="D958" s="5">
        <v>11</v>
      </c>
      <c r="E958" s="5">
        <v>6</v>
      </c>
      <c r="F958" s="5">
        <v>6</v>
      </c>
      <c r="G958" s="5">
        <v>5</v>
      </c>
      <c r="H958" s="5">
        <v>5</v>
      </c>
      <c r="I958" s="5">
        <v>1138225</v>
      </c>
      <c r="J958" s="5">
        <v>1133564</v>
      </c>
      <c r="K958" s="5">
        <v>1126215</v>
      </c>
      <c r="L958" s="5">
        <v>1126215</v>
      </c>
      <c r="M958" s="5">
        <v>1109518</v>
      </c>
      <c r="N958" s="5">
        <v>1109518</v>
      </c>
      <c r="O958" s="5">
        <v>16</v>
      </c>
      <c r="P958" s="5">
        <v>299639</v>
      </c>
      <c r="Q958" s="5">
        <v>1136839</v>
      </c>
      <c r="R958" s="5">
        <v>1139633</v>
      </c>
      <c r="S958" s="5">
        <v>52.78</v>
      </c>
      <c r="T958" s="5">
        <v>52.79</v>
      </c>
      <c r="U958" s="5">
        <v>298962</v>
      </c>
      <c r="V958" s="5">
        <v>298962</v>
      </c>
      <c r="W958" s="5">
        <v>173160</v>
      </c>
      <c r="X958" s="5">
        <v>173160</v>
      </c>
      <c r="Y958" s="5">
        <v>2</v>
      </c>
      <c r="Z958" s="5">
        <v>2</v>
      </c>
      <c r="AA958" s="5">
        <v>4</v>
      </c>
      <c r="AB958" s="5">
        <v>4</v>
      </c>
      <c r="AC958" s="5">
        <v>0</v>
      </c>
      <c r="AD958" s="5" t="s">
        <v>172</v>
      </c>
    </row>
    <row r="959" spans="1:36">
      <c r="A959" s="5" t="s">
        <v>8574</v>
      </c>
      <c r="B959" s="5" t="s">
        <v>8672</v>
      </c>
      <c r="C959" s="5">
        <v>41</v>
      </c>
      <c r="D959" s="5">
        <v>13</v>
      </c>
      <c r="E959" s="5">
        <v>5</v>
      </c>
      <c r="F959" s="5">
        <v>5</v>
      </c>
      <c r="G959" s="5">
        <v>4</v>
      </c>
      <c r="H959" s="5">
        <v>4</v>
      </c>
      <c r="I959" s="5">
        <v>1154458</v>
      </c>
      <c r="J959" s="5">
        <v>1139603</v>
      </c>
      <c r="K959" s="5">
        <v>1125654</v>
      </c>
      <c r="L959" s="5">
        <v>1125654</v>
      </c>
      <c r="M959" s="5">
        <v>1108882</v>
      </c>
      <c r="N959" s="5">
        <v>1108882</v>
      </c>
      <c r="O959" s="5">
        <v>27</v>
      </c>
      <c r="P959" s="5">
        <v>598539</v>
      </c>
      <c r="Q959" s="5">
        <v>1148366</v>
      </c>
      <c r="R959" s="5">
        <v>1139633</v>
      </c>
      <c r="S959" s="5">
        <v>52.8</v>
      </c>
      <c r="T959" s="5">
        <v>52.79</v>
      </c>
      <c r="U959" s="5">
        <v>598539</v>
      </c>
      <c r="V959" s="5">
        <v>598539</v>
      </c>
      <c r="W959" s="5">
        <v>172793</v>
      </c>
      <c r="X959" s="5">
        <v>172793</v>
      </c>
      <c r="Y959" s="5">
        <v>1</v>
      </c>
      <c r="Z959" s="5">
        <v>1</v>
      </c>
      <c r="AA959" s="5">
        <v>3</v>
      </c>
      <c r="AB959" s="5">
        <v>3</v>
      </c>
      <c r="AC959" s="5">
        <v>0</v>
      </c>
      <c r="AD959" s="5" t="s">
        <v>172</v>
      </c>
    </row>
    <row r="960" spans="1:36">
      <c r="A960" s="5" t="s">
        <v>8575</v>
      </c>
      <c r="B960" s="5" t="s">
        <v>7592</v>
      </c>
      <c r="C960" s="5">
        <v>54</v>
      </c>
      <c r="D960" s="5">
        <v>14</v>
      </c>
      <c r="E960" s="5">
        <v>10</v>
      </c>
      <c r="F960" s="5">
        <v>9</v>
      </c>
      <c r="G960" s="5">
        <v>7</v>
      </c>
      <c r="H960" s="5">
        <v>6</v>
      </c>
      <c r="I960" s="5">
        <v>1152202</v>
      </c>
      <c r="J960" s="5">
        <v>1130818</v>
      </c>
      <c r="K960" s="5">
        <v>1122637</v>
      </c>
      <c r="L960" s="5">
        <v>1115250</v>
      </c>
      <c r="M960" s="5">
        <v>1080391</v>
      </c>
      <c r="N960" s="5">
        <v>1032030</v>
      </c>
      <c r="O960" s="5">
        <v>33</v>
      </c>
      <c r="P960" s="5">
        <v>299270</v>
      </c>
      <c r="Q960" s="5">
        <v>1142728</v>
      </c>
      <c r="R960" s="5">
        <v>1139633</v>
      </c>
      <c r="S960" s="5">
        <v>52.75</v>
      </c>
      <c r="T960" s="5">
        <v>52.79</v>
      </c>
      <c r="U960" s="5">
        <v>299213</v>
      </c>
      <c r="V960" s="5">
        <v>299213</v>
      </c>
      <c r="W960" s="5">
        <v>103468</v>
      </c>
      <c r="X960" s="5">
        <v>103468</v>
      </c>
      <c r="Y960" s="5">
        <v>2</v>
      </c>
      <c r="Z960" s="5">
        <v>2</v>
      </c>
      <c r="AA960" s="5">
        <v>4</v>
      </c>
      <c r="AB960" s="5">
        <v>4</v>
      </c>
      <c r="AC960" s="5">
        <v>0</v>
      </c>
      <c r="AD960" s="5" t="s">
        <v>172</v>
      </c>
    </row>
    <row r="961" spans="1:30">
      <c r="A961" s="5" t="s">
        <v>8576</v>
      </c>
      <c r="B961" s="5" t="s">
        <v>7593</v>
      </c>
      <c r="C961" s="5">
        <v>197</v>
      </c>
      <c r="D961" s="5">
        <v>122</v>
      </c>
      <c r="E961" s="5">
        <v>63</v>
      </c>
      <c r="F961" s="5">
        <v>34</v>
      </c>
      <c r="G961" s="5">
        <v>10</v>
      </c>
      <c r="H961" s="5">
        <v>4</v>
      </c>
      <c r="I961" s="5">
        <v>1204440</v>
      </c>
      <c r="J961" s="5">
        <v>1158469</v>
      </c>
      <c r="K961" s="5">
        <v>1014771</v>
      </c>
      <c r="L961" s="5">
        <v>817775</v>
      </c>
      <c r="M961" s="5">
        <v>426041</v>
      </c>
      <c r="N961" s="5">
        <v>233739</v>
      </c>
      <c r="O961" s="5">
        <v>177</v>
      </c>
      <c r="P961" s="5">
        <v>77734</v>
      </c>
      <c r="Q961" s="5">
        <v>1195886</v>
      </c>
      <c r="R961" s="5">
        <v>1139633</v>
      </c>
      <c r="S961" s="5">
        <v>52.27</v>
      </c>
      <c r="T961" s="5">
        <v>52.79</v>
      </c>
      <c r="U961" s="5">
        <v>16782</v>
      </c>
      <c r="V961" s="5">
        <v>17933</v>
      </c>
      <c r="W961" s="5">
        <v>7273</v>
      </c>
      <c r="X961" s="5">
        <v>9172</v>
      </c>
      <c r="Y961" s="5">
        <v>19</v>
      </c>
      <c r="Z961" s="5">
        <v>17</v>
      </c>
      <c r="AA961" s="5">
        <v>44</v>
      </c>
      <c r="AB961" s="5">
        <v>38</v>
      </c>
      <c r="AC961" s="5">
        <v>0</v>
      </c>
      <c r="AD961" s="5" t="s">
        <v>172</v>
      </c>
    </row>
    <row r="962" spans="1:30">
      <c r="A962" s="5" t="s">
        <v>8577</v>
      </c>
      <c r="B962" s="5" t="s">
        <v>7602</v>
      </c>
      <c r="C962" s="5">
        <v>26</v>
      </c>
      <c r="D962" s="5">
        <v>16</v>
      </c>
      <c r="E962" s="5">
        <v>14</v>
      </c>
      <c r="F962" s="5">
        <v>13</v>
      </c>
      <c r="G962" s="5">
        <v>12</v>
      </c>
      <c r="H962" s="5">
        <v>6</v>
      </c>
      <c r="I962" s="5">
        <v>1129814</v>
      </c>
      <c r="J962" s="5">
        <v>1122710</v>
      </c>
      <c r="K962" s="5">
        <v>1117201</v>
      </c>
      <c r="L962" s="5">
        <v>1112094</v>
      </c>
      <c r="M962" s="5">
        <v>1095372</v>
      </c>
      <c r="N962" s="5">
        <v>854371</v>
      </c>
      <c r="O962" s="5">
        <v>23</v>
      </c>
      <c r="P962" s="5">
        <v>375071</v>
      </c>
      <c r="Q962" s="5">
        <v>1128660</v>
      </c>
      <c r="R962" s="5">
        <v>1139633</v>
      </c>
      <c r="S962" s="5">
        <v>52.75</v>
      </c>
      <c r="T962" s="5">
        <v>52.79</v>
      </c>
      <c r="U962" s="5">
        <v>86661</v>
      </c>
      <c r="V962" s="5">
        <v>86661</v>
      </c>
      <c r="W962" s="5">
        <v>63247</v>
      </c>
      <c r="X962" s="5">
        <v>44519</v>
      </c>
      <c r="Y962" s="5">
        <v>3</v>
      </c>
      <c r="Z962" s="5">
        <v>3</v>
      </c>
      <c r="AA962" s="5">
        <v>6</v>
      </c>
      <c r="AB962" s="5">
        <v>7</v>
      </c>
      <c r="AC962" s="5">
        <v>0</v>
      </c>
      <c r="AD962" s="5" t="s">
        <v>172</v>
      </c>
    </row>
    <row r="963" spans="1:30">
      <c r="A963" s="5" t="s">
        <v>8578</v>
      </c>
      <c r="B963" s="5" t="s">
        <v>7603</v>
      </c>
      <c r="C963" s="5">
        <v>27</v>
      </c>
      <c r="D963" s="5">
        <v>18</v>
      </c>
      <c r="E963" s="5">
        <v>16</v>
      </c>
      <c r="F963" s="5">
        <v>15</v>
      </c>
      <c r="G963" s="5">
        <v>13</v>
      </c>
      <c r="H963" s="5">
        <v>7</v>
      </c>
      <c r="I963" s="5">
        <v>1129673</v>
      </c>
      <c r="J963" s="5">
        <v>1123031</v>
      </c>
      <c r="K963" s="5">
        <v>1117578</v>
      </c>
      <c r="L963" s="5">
        <v>1112390</v>
      </c>
      <c r="M963" s="5">
        <v>1083760</v>
      </c>
      <c r="N963" s="5">
        <v>842259</v>
      </c>
      <c r="O963" s="5">
        <v>25</v>
      </c>
      <c r="P963" s="5">
        <v>375038</v>
      </c>
      <c r="Q963" s="5">
        <v>1129028</v>
      </c>
      <c r="R963" s="5">
        <v>1139633</v>
      </c>
      <c r="S963" s="5">
        <v>52.74</v>
      </c>
      <c r="T963" s="5">
        <v>52.79</v>
      </c>
      <c r="U963" s="5">
        <v>86668</v>
      </c>
      <c r="V963" s="5">
        <v>86668</v>
      </c>
      <c r="W963" s="5">
        <v>44564</v>
      </c>
      <c r="X963" s="5">
        <v>44564</v>
      </c>
      <c r="Y963" s="5">
        <v>3</v>
      </c>
      <c r="Z963" s="5">
        <v>3</v>
      </c>
      <c r="AA963" s="5">
        <v>8</v>
      </c>
      <c r="AB963" s="5">
        <v>8</v>
      </c>
      <c r="AC963" s="5">
        <v>0</v>
      </c>
      <c r="AD963" s="5" t="s">
        <v>172</v>
      </c>
    </row>
    <row r="964" spans="1:30">
      <c r="A964" s="5" t="s">
        <v>8579</v>
      </c>
      <c r="B964" s="5" t="s">
        <v>7604</v>
      </c>
      <c r="C964" s="5">
        <v>29</v>
      </c>
      <c r="D964" s="5">
        <v>14</v>
      </c>
      <c r="E964" s="5">
        <v>12</v>
      </c>
      <c r="F964" s="5">
        <v>11</v>
      </c>
      <c r="G964" s="5">
        <v>10</v>
      </c>
      <c r="H964" s="5">
        <v>8</v>
      </c>
      <c r="I964" s="5">
        <v>1132123</v>
      </c>
      <c r="J964" s="5">
        <v>1122630</v>
      </c>
      <c r="K964" s="5">
        <v>1117226</v>
      </c>
      <c r="L964" s="5">
        <v>1112064</v>
      </c>
      <c r="M964" s="5">
        <v>1095371</v>
      </c>
      <c r="N964" s="5">
        <v>1007406</v>
      </c>
      <c r="O964" s="5">
        <v>23</v>
      </c>
      <c r="P964" s="5">
        <v>375052</v>
      </c>
      <c r="Q964" s="5">
        <v>1129953</v>
      </c>
      <c r="R964" s="5">
        <v>1139633</v>
      </c>
      <c r="S964" s="5">
        <v>52.73</v>
      </c>
      <c r="T964" s="5">
        <v>52.79</v>
      </c>
      <c r="U964" s="5">
        <v>208961</v>
      </c>
      <c r="V964" s="5">
        <v>208961</v>
      </c>
      <c r="W964" s="5">
        <v>72763</v>
      </c>
      <c r="X964" s="5">
        <v>72763</v>
      </c>
      <c r="Y964" s="5">
        <v>2</v>
      </c>
      <c r="Z964" s="5">
        <v>2</v>
      </c>
      <c r="AA964" s="5">
        <v>6</v>
      </c>
      <c r="AB964" s="5">
        <v>6</v>
      </c>
      <c r="AC964" s="5">
        <v>0</v>
      </c>
      <c r="AD964" s="5" t="s">
        <v>172</v>
      </c>
    </row>
    <row r="965" spans="1:30">
      <c r="A965" s="5" t="s">
        <v>8580</v>
      </c>
      <c r="B965" s="5" t="s">
        <v>7605</v>
      </c>
      <c r="C965" s="5">
        <v>57</v>
      </c>
      <c r="D965" s="5">
        <v>33</v>
      </c>
      <c r="E965" s="5">
        <v>25</v>
      </c>
      <c r="F965" s="5">
        <v>21</v>
      </c>
      <c r="G965" s="5">
        <v>17</v>
      </c>
      <c r="H965" s="5">
        <v>8</v>
      </c>
      <c r="I965" s="5">
        <v>1128706</v>
      </c>
      <c r="J965" s="5">
        <v>1113893</v>
      </c>
      <c r="K965" s="5">
        <v>1093809</v>
      </c>
      <c r="L965" s="5">
        <v>1062271</v>
      </c>
      <c r="M965" s="5">
        <v>985729</v>
      </c>
      <c r="N965" s="5">
        <v>662511</v>
      </c>
      <c r="O965" s="5">
        <v>49</v>
      </c>
      <c r="P965" s="5">
        <v>160277</v>
      </c>
      <c r="Q965" s="5">
        <v>1125493</v>
      </c>
      <c r="R965" s="5">
        <v>1139633</v>
      </c>
      <c r="S965" s="5">
        <v>52.7</v>
      </c>
      <c r="T965" s="5">
        <v>52.79</v>
      </c>
      <c r="U965" s="5">
        <v>52395</v>
      </c>
      <c r="V965" s="5">
        <v>52395</v>
      </c>
      <c r="W965" s="5">
        <v>33724</v>
      </c>
      <c r="X965" s="5">
        <v>33724</v>
      </c>
      <c r="Y965" s="5">
        <v>7</v>
      </c>
      <c r="Z965" s="5">
        <v>7</v>
      </c>
      <c r="AA965" s="5">
        <v>13</v>
      </c>
      <c r="AB965" s="5">
        <v>13</v>
      </c>
      <c r="AC965" s="5">
        <v>0</v>
      </c>
      <c r="AD965" s="5" t="s">
        <v>172</v>
      </c>
    </row>
    <row r="966" spans="1:30">
      <c r="A966" s="5" t="s">
        <v>8581</v>
      </c>
      <c r="B966" s="5" t="s">
        <v>7606</v>
      </c>
      <c r="C966" s="5">
        <v>44</v>
      </c>
      <c r="D966" s="5">
        <v>24</v>
      </c>
      <c r="E966" s="5">
        <v>18</v>
      </c>
      <c r="F966" s="5">
        <v>17</v>
      </c>
      <c r="G966" s="5">
        <v>16</v>
      </c>
      <c r="H966" s="5">
        <v>8</v>
      </c>
      <c r="I966" s="5">
        <v>1197469</v>
      </c>
      <c r="J966" s="5">
        <v>1186672</v>
      </c>
      <c r="K966" s="5">
        <v>1173169</v>
      </c>
      <c r="L966" s="5">
        <v>1165423</v>
      </c>
      <c r="M966" s="5">
        <v>1151516</v>
      </c>
      <c r="N966" s="5">
        <v>848947</v>
      </c>
      <c r="O966" s="5">
        <v>32</v>
      </c>
      <c r="P966" s="5">
        <v>261275</v>
      </c>
      <c r="Q966" s="5">
        <v>1192844</v>
      </c>
      <c r="R966" s="5">
        <v>1139633</v>
      </c>
      <c r="S966" s="5">
        <v>52.67</v>
      </c>
      <c r="T966" s="5">
        <v>52.79</v>
      </c>
      <c r="U966" s="5">
        <v>86665</v>
      </c>
      <c r="V966" s="5">
        <v>98407</v>
      </c>
      <c r="W966" s="5">
        <v>43397</v>
      </c>
      <c r="X966" s="5">
        <v>44541</v>
      </c>
      <c r="Y966" s="5">
        <v>5</v>
      </c>
      <c r="Z966" s="5">
        <v>4</v>
      </c>
      <c r="AA966" s="5">
        <v>10</v>
      </c>
      <c r="AB966" s="5">
        <v>9</v>
      </c>
      <c r="AC966" s="5">
        <v>0</v>
      </c>
      <c r="AD966" s="5" t="s">
        <v>172</v>
      </c>
    </row>
    <row r="967" spans="1:30">
      <c r="A967" s="5" t="s">
        <v>8582</v>
      </c>
      <c r="B967" s="5" t="s">
        <v>7607</v>
      </c>
      <c r="C967" s="5">
        <v>284</v>
      </c>
      <c r="D967" s="5">
        <v>196</v>
      </c>
      <c r="E967" s="5">
        <v>65</v>
      </c>
      <c r="F967" s="5">
        <v>30</v>
      </c>
      <c r="G967" s="5">
        <v>6</v>
      </c>
      <c r="H967" s="5">
        <v>0</v>
      </c>
      <c r="I967" s="5">
        <v>1154891</v>
      </c>
      <c r="J967" s="5">
        <v>1100653</v>
      </c>
      <c r="K967" s="5">
        <v>779588</v>
      </c>
      <c r="L967" s="5">
        <v>529386</v>
      </c>
      <c r="M967" s="5">
        <v>186331</v>
      </c>
      <c r="N967" s="5">
        <v>0</v>
      </c>
      <c r="O967" s="5">
        <v>256</v>
      </c>
      <c r="P967" s="5">
        <v>42624</v>
      </c>
      <c r="Q967" s="5">
        <v>1144196</v>
      </c>
      <c r="R967" s="5">
        <v>1139633</v>
      </c>
      <c r="S967" s="5">
        <v>52.71</v>
      </c>
      <c r="T967" s="5">
        <v>52.79</v>
      </c>
      <c r="U967" s="5">
        <v>8729</v>
      </c>
      <c r="V967" s="5">
        <v>8729</v>
      </c>
      <c r="W967" s="5">
        <v>3572</v>
      </c>
      <c r="X967" s="5">
        <v>3595</v>
      </c>
      <c r="Y967" s="5">
        <v>35</v>
      </c>
      <c r="Z967" s="5">
        <v>35</v>
      </c>
      <c r="AA967" s="5">
        <v>85</v>
      </c>
      <c r="AB967" s="5">
        <v>84</v>
      </c>
      <c r="AC967" s="5">
        <v>0</v>
      </c>
      <c r="AD967" s="5" t="s">
        <v>172</v>
      </c>
    </row>
    <row r="968" spans="1:30">
      <c r="A968" s="5" t="s">
        <v>8583</v>
      </c>
      <c r="B968" s="5" t="s">
        <v>7608</v>
      </c>
      <c r="C968" s="5">
        <v>93</v>
      </c>
      <c r="D968" s="5">
        <v>17</v>
      </c>
      <c r="E968" s="5">
        <v>12</v>
      </c>
      <c r="F968" s="5">
        <v>12</v>
      </c>
      <c r="G968" s="5">
        <v>11</v>
      </c>
      <c r="H968" s="5">
        <v>8</v>
      </c>
      <c r="I968" s="5">
        <v>1170618</v>
      </c>
      <c r="J968" s="5">
        <v>1133166</v>
      </c>
      <c r="K968" s="5">
        <v>1119721</v>
      </c>
      <c r="L968" s="5">
        <v>1119721</v>
      </c>
      <c r="M968" s="5">
        <v>1105766</v>
      </c>
      <c r="N968" s="5">
        <v>978010</v>
      </c>
      <c r="O968" s="5">
        <v>42</v>
      </c>
      <c r="P968" s="5">
        <v>299568</v>
      </c>
      <c r="Q968" s="5">
        <v>1150880</v>
      </c>
      <c r="R968" s="5">
        <v>1139633</v>
      </c>
      <c r="S968" s="5">
        <v>52.6</v>
      </c>
      <c r="T968" s="5">
        <v>52.79</v>
      </c>
      <c r="U968" s="5">
        <v>124167</v>
      </c>
      <c r="V968" s="5">
        <v>124167</v>
      </c>
      <c r="W968" s="5">
        <v>63306</v>
      </c>
      <c r="X968" s="5">
        <v>70581</v>
      </c>
      <c r="Y968" s="5">
        <v>3</v>
      </c>
      <c r="Z968" s="5">
        <v>3</v>
      </c>
      <c r="AA968" s="5">
        <v>7</v>
      </c>
      <c r="AB968" s="5">
        <v>6</v>
      </c>
      <c r="AC968" s="5">
        <v>0</v>
      </c>
      <c r="AD968" s="5" t="s">
        <v>172</v>
      </c>
    </row>
    <row r="969" spans="1:30">
      <c r="A969" s="5" t="s">
        <v>8584</v>
      </c>
      <c r="B969" s="5" t="s">
        <v>7609</v>
      </c>
      <c r="C969" s="5">
        <v>30</v>
      </c>
      <c r="D969" s="5">
        <v>13</v>
      </c>
      <c r="E969" s="5">
        <v>11</v>
      </c>
      <c r="F969" s="5">
        <v>11</v>
      </c>
      <c r="G969" s="5">
        <v>9</v>
      </c>
      <c r="H969" s="5">
        <v>7</v>
      </c>
      <c r="I969" s="5">
        <v>1139747</v>
      </c>
      <c r="J969" s="5">
        <v>1129299</v>
      </c>
      <c r="K969" s="5">
        <v>1124587</v>
      </c>
      <c r="L969" s="5">
        <v>1124587</v>
      </c>
      <c r="M969" s="5">
        <v>1084395</v>
      </c>
      <c r="N969" s="5">
        <v>1014020</v>
      </c>
      <c r="O969" s="5">
        <v>23</v>
      </c>
      <c r="P969" s="5">
        <v>214801</v>
      </c>
      <c r="Q969" s="5">
        <v>1136914</v>
      </c>
      <c r="R969" s="5">
        <v>1139633</v>
      </c>
      <c r="S969" s="5">
        <v>52.71</v>
      </c>
      <c r="T969" s="5">
        <v>52.79</v>
      </c>
      <c r="U969" s="5">
        <v>175046</v>
      </c>
      <c r="V969" s="5">
        <v>175046</v>
      </c>
      <c r="W969" s="5">
        <v>126636</v>
      </c>
      <c r="X969" s="5">
        <v>126636</v>
      </c>
      <c r="Y969" s="5">
        <v>3</v>
      </c>
      <c r="Z969" s="5">
        <v>3</v>
      </c>
      <c r="AA969" s="5">
        <v>5</v>
      </c>
      <c r="AB969" s="5">
        <v>5</v>
      </c>
      <c r="AC969" s="5">
        <v>0</v>
      </c>
      <c r="AD969" s="5" t="s">
        <v>172</v>
      </c>
    </row>
    <row r="970" spans="1:30">
      <c r="A970" s="5" t="s">
        <v>8585</v>
      </c>
      <c r="B970" s="5" t="s">
        <v>7610</v>
      </c>
      <c r="C970" s="5">
        <v>30</v>
      </c>
      <c r="D970" s="5">
        <v>15</v>
      </c>
      <c r="E970" s="5">
        <v>10</v>
      </c>
      <c r="F970" s="5">
        <v>10</v>
      </c>
      <c r="G970" s="5">
        <v>9</v>
      </c>
      <c r="H970" s="5">
        <v>8</v>
      </c>
      <c r="I970" s="5">
        <v>1141801</v>
      </c>
      <c r="J970" s="5">
        <v>1132123</v>
      </c>
      <c r="K970" s="5">
        <v>1122210</v>
      </c>
      <c r="L970" s="5">
        <v>1122210</v>
      </c>
      <c r="M970" s="5">
        <v>1105507</v>
      </c>
      <c r="N970" s="5">
        <v>1062047</v>
      </c>
      <c r="O970" s="5">
        <v>24</v>
      </c>
      <c r="P970" s="5">
        <v>214839</v>
      </c>
      <c r="Q970" s="5">
        <v>1139652</v>
      </c>
      <c r="R970" s="5">
        <v>1139633</v>
      </c>
      <c r="S970" s="5">
        <v>52.68</v>
      </c>
      <c r="T970" s="5">
        <v>52.79</v>
      </c>
      <c r="U970" s="5">
        <v>160424</v>
      </c>
      <c r="V970" s="5">
        <v>160424</v>
      </c>
      <c r="W970" s="5">
        <v>86674</v>
      </c>
      <c r="X970" s="5">
        <v>86674</v>
      </c>
      <c r="Y970" s="5">
        <v>4</v>
      </c>
      <c r="Z970" s="5">
        <v>4</v>
      </c>
      <c r="AA970" s="5">
        <v>6</v>
      </c>
      <c r="AB970" s="5">
        <v>6</v>
      </c>
      <c r="AC970" s="5">
        <v>0</v>
      </c>
      <c r="AD970" s="5" t="s">
        <v>172</v>
      </c>
    </row>
    <row r="971" spans="1:30">
      <c r="A971" s="5" t="s">
        <v>8586</v>
      </c>
      <c r="B971" s="5" t="s">
        <v>7611</v>
      </c>
      <c r="C971" s="5">
        <v>72</v>
      </c>
      <c r="D971" s="5">
        <v>40</v>
      </c>
      <c r="E971" s="5">
        <v>29</v>
      </c>
      <c r="F971" s="5">
        <v>24</v>
      </c>
      <c r="G971" s="5">
        <v>15</v>
      </c>
      <c r="H971" s="5">
        <v>7</v>
      </c>
      <c r="I971" s="5">
        <v>1140718</v>
      </c>
      <c r="J971" s="5">
        <v>1125437</v>
      </c>
      <c r="K971" s="5">
        <v>1095797</v>
      </c>
      <c r="L971" s="5">
        <v>1066165</v>
      </c>
      <c r="M971" s="5">
        <v>927676</v>
      </c>
      <c r="N971" s="5">
        <v>616835</v>
      </c>
      <c r="O971" s="5">
        <v>48</v>
      </c>
      <c r="P971" s="5">
        <v>202725</v>
      </c>
      <c r="Q971" s="5">
        <v>1131644</v>
      </c>
      <c r="R971" s="5">
        <v>1139633</v>
      </c>
      <c r="S971" s="5">
        <v>52.74</v>
      </c>
      <c r="T971" s="5">
        <v>52.79</v>
      </c>
      <c r="U971" s="5">
        <v>55243</v>
      </c>
      <c r="V971" s="5">
        <v>55243</v>
      </c>
      <c r="W971" s="5">
        <v>36336</v>
      </c>
      <c r="X971" s="5">
        <v>36336</v>
      </c>
      <c r="Y971" s="5">
        <v>7</v>
      </c>
      <c r="Z971" s="5">
        <v>7</v>
      </c>
      <c r="AA971" s="5">
        <v>13</v>
      </c>
      <c r="AB971" s="5">
        <v>13</v>
      </c>
      <c r="AC971" s="5">
        <v>0</v>
      </c>
      <c r="AD971" s="5" t="s">
        <v>172</v>
      </c>
    </row>
    <row r="972" spans="1:30">
      <c r="A972" s="5" t="s">
        <v>8587</v>
      </c>
      <c r="B972" s="5" t="s">
        <v>7612</v>
      </c>
      <c r="C972" s="5">
        <v>139</v>
      </c>
      <c r="D972" s="5">
        <v>107</v>
      </c>
      <c r="E972" s="5">
        <v>61</v>
      </c>
      <c r="F972" s="5">
        <v>37</v>
      </c>
      <c r="G972" s="5">
        <v>11</v>
      </c>
      <c r="H972" s="5">
        <v>3</v>
      </c>
      <c r="I972" s="5">
        <v>1144851</v>
      </c>
      <c r="J972" s="5">
        <v>1126865</v>
      </c>
      <c r="K972" s="5">
        <v>1010134</v>
      </c>
      <c r="L972" s="5">
        <v>842749</v>
      </c>
      <c r="M972" s="5">
        <v>485422</v>
      </c>
      <c r="N972" s="5">
        <v>214273</v>
      </c>
      <c r="O972" s="5">
        <v>124</v>
      </c>
      <c r="P972" s="5">
        <v>87466</v>
      </c>
      <c r="Q972" s="5">
        <v>1138819</v>
      </c>
      <c r="R972" s="5">
        <v>1139633</v>
      </c>
      <c r="S972" s="5">
        <v>52.71</v>
      </c>
      <c r="T972" s="5">
        <v>52.79</v>
      </c>
      <c r="U972" s="5">
        <v>15186</v>
      </c>
      <c r="V972" s="5">
        <v>15186</v>
      </c>
      <c r="W972" s="5">
        <v>9478</v>
      </c>
      <c r="X972" s="5">
        <v>9478</v>
      </c>
      <c r="Y972" s="5">
        <v>16</v>
      </c>
      <c r="Z972" s="5">
        <v>16</v>
      </c>
      <c r="AA972" s="5">
        <v>39</v>
      </c>
      <c r="AB972" s="5">
        <v>39</v>
      </c>
      <c r="AC972" s="5">
        <v>0</v>
      </c>
      <c r="AD972" s="5" t="s">
        <v>172</v>
      </c>
    </row>
    <row r="973" spans="1:30">
      <c r="A973" s="5" t="s">
        <v>8588</v>
      </c>
      <c r="B973" s="5" t="s">
        <v>8673</v>
      </c>
      <c r="C973" s="5">
        <v>32</v>
      </c>
      <c r="D973" s="5">
        <v>10</v>
      </c>
      <c r="E973" s="5">
        <v>5</v>
      </c>
      <c r="F973" s="5">
        <v>3</v>
      </c>
      <c r="G973" s="5">
        <v>2</v>
      </c>
      <c r="H973" s="5">
        <v>2</v>
      </c>
      <c r="I973" s="5">
        <v>287399</v>
      </c>
      <c r="J973" s="5">
        <v>276805</v>
      </c>
      <c r="K973" s="5">
        <v>266170</v>
      </c>
      <c r="L973" s="5">
        <v>255966</v>
      </c>
      <c r="M973" s="5">
        <v>239086</v>
      </c>
      <c r="N973" s="5">
        <v>239086</v>
      </c>
      <c r="O973" s="5">
        <v>16</v>
      </c>
      <c r="P973" s="5">
        <v>164480</v>
      </c>
      <c r="Q973" s="5">
        <v>281176</v>
      </c>
      <c r="R973" s="5">
        <v>1139633</v>
      </c>
      <c r="S973" s="5">
        <v>52.7</v>
      </c>
      <c r="T973" s="5">
        <v>52.79</v>
      </c>
      <c r="U973" s="5">
        <v>164480</v>
      </c>
      <c r="V973" s="5" t="s">
        <v>172</v>
      </c>
      <c r="W973" s="5">
        <v>74606</v>
      </c>
      <c r="X973" s="5" t="s">
        <v>172</v>
      </c>
      <c r="Y973" s="5">
        <v>1</v>
      </c>
      <c r="Z973" s="5" t="s">
        <v>172</v>
      </c>
      <c r="AA973" s="5">
        <v>2</v>
      </c>
      <c r="AB973" s="5" t="s">
        <v>172</v>
      </c>
      <c r="AC973" s="5">
        <v>0</v>
      </c>
      <c r="AD973" s="5" t="s">
        <v>172</v>
      </c>
    </row>
    <row r="974" spans="1:30">
      <c r="A974" s="5" t="e">
        <v>#N/A</v>
      </c>
      <c r="B974" s="5" t="s">
        <v>6659</v>
      </c>
      <c r="C974" s="5">
        <v>29</v>
      </c>
      <c r="D974" s="5">
        <v>18</v>
      </c>
      <c r="E974" s="5">
        <v>13</v>
      </c>
      <c r="F974" s="5">
        <v>12</v>
      </c>
      <c r="G974" s="5">
        <v>11</v>
      </c>
      <c r="H974" s="5">
        <v>6</v>
      </c>
      <c r="I974" s="5">
        <v>1126067</v>
      </c>
      <c r="J974" s="5">
        <v>1118984</v>
      </c>
      <c r="K974" s="5">
        <v>1105894</v>
      </c>
      <c r="L974" s="5">
        <v>1098838</v>
      </c>
      <c r="M974" s="5">
        <v>1086614</v>
      </c>
      <c r="N974" s="5">
        <v>904810</v>
      </c>
      <c r="O974" s="5">
        <v>24</v>
      </c>
      <c r="P974" s="5">
        <v>271247</v>
      </c>
      <c r="Q974" s="5">
        <v>1123904</v>
      </c>
      <c r="R974" s="5">
        <v>1139633</v>
      </c>
      <c r="S974" s="5">
        <v>52.74</v>
      </c>
      <c r="T974" s="5">
        <v>52.79</v>
      </c>
      <c r="U974" s="5">
        <v>160328</v>
      </c>
      <c r="V974" s="5">
        <v>160328</v>
      </c>
      <c r="W974" s="5">
        <v>72562</v>
      </c>
      <c r="X974" s="5">
        <v>72562</v>
      </c>
      <c r="Y974" s="5">
        <v>3</v>
      </c>
      <c r="Z974" s="5">
        <v>3</v>
      </c>
      <c r="AA974" s="5">
        <v>6</v>
      </c>
      <c r="AB974" s="5">
        <v>6</v>
      </c>
      <c r="AC974" s="5">
        <v>0</v>
      </c>
      <c r="AD974" s="5" t="s">
        <v>172</v>
      </c>
    </row>
    <row r="975" spans="1:30">
      <c r="A975" s="5" t="e">
        <v>#N/A</v>
      </c>
      <c r="B975" s="5" t="s">
        <v>6660</v>
      </c>
      <c r="C975" s="5">
        <v>23</v>
      </c>
      <c r="D975" s="5">
        <v>11</v>
      </c>
      <c r="E975" s="5">
        <v>11</v>
      </c>
      <c r="F975" s="5">
        <v>10</v>
      </c>
      <c r="G975" s="5">
        <v>9</v>
      </c>
      <c r="H975" s="5">
        <v>5</v>
      </c>
      <c r="I975" s="5">
        <v>1126095</v>
      </c>
      <c r="J975" s="5">
        <v>1119136</v>
      </c>
      <c r="K975" s="5">
        <v>1119136</v>
      </c>
      <c r="L975" s="5">
        <v>1113920</v>
      </c>
      <c r="M975" s="5">
        <v>1098289</v>
      </c>
      <c r="N975" s="5">
        <v>936955</v>
      </c>
      <c r="O975" s="5">
        <v>17</v>
      </c>
      <c r="P975" s="5">
        <v>448937</v>
      </c>
      <c r="Q975" s="5">
        <v>1123705</v>
      </c>
      <c r="R975" s="5">
        <v>1139633</v>
      </c>
      <c r="S975" s="5">
        <v>52.74</v>
      </c>
      <c r="T975" s="5">
        <v>52.79</v>
      </c>
      <c r="U975" s="5">
        <v>172752</v>
      </c>
      <c r="V975" s="5">
        <v>172752</v>
      </c>
      <c r="W975" s="5">
        <v>89217</v>
      </c>
      <c r="X975" s="5">
        <v>89217</v>
      </c>
      <c r="Y975" s="5">
        <v>2</v>
      </c>
      <c r="Z975" s="5">
        <v>2</v>
      </c>
      <c r="AA975" s="5">
        <v>4</v>
      </c>
      <c r="AB975" s="5">
        <v>4</v>
      </c>
      <c r="AC975" s="5">
        <v>0</v>
      </c>
      <c r="AD975" s="5" t="s">
        <v>172</v>
      </c>
    </row>
    <row r="976" spans="1:30">
      <c r="A976" s="5" t="e">
        <v>#N/A</v>
      </c>
      <c r="B976" s="5" t="s">
        <v>6661</v>
      </c>
      <c r="C976" s="5">
        <v>22</v>
      </c>
      <c r="D976" s="5">
        <v>10</v>
      </c>
      <c r="E976" s="5">
        <v>8</v>
      </c>
      <c r="F976" s="5">
        <v>8</v>
      </c>
      <c r="G976" s="5">
        <v>7</v>
      </c>
      <c r="H976" s="5">
        <v>5</v>
      </c>
      <c r="I976" s="5">
        <v>1130924</v>
      </c>
      <c r="J976" s="5">
        <v>1123966</v>
      </c>
      <c r="K976" s="5">
        <v>1120010</v>
      </c>
      <c r="L976" s="5">
        <v>1120010</v>
      </c>
      <c r="M976" s="5">
        <v>1108211</v>
      </c>
      <c r="N976" s="5">
        <v>1034813</v>
      </c>
      <c r="O976" s="5">
        <v>16</v>
      </c>
      <c r="P976" s="5">
        <v>299143</v>
      </c>
      <c r="Q976" s="5">
        <v>1128476</v>
      </c>
      <c r="R976" s="5">
        <v>1139633</v>
      </c>
      <c r="S976" s="5">
        <v>52.74</v>
      </c>
      <c r="T976" s="5">
        <v>52.79</v>
      </c>
      <c r="U976" s="5">
        <v>298712</v>
      </c>
      <c r="V976" s="5">
        <v>298712</v>
      </c>
      <c r="W976" s="5">
        <v>172750</v>
      </c>
      <c r="X976" s="5">
        <v>172750</v>
      </c>
      <c r="Y976" s="5">
        <v>2</v>
      </c>
      <c r="Z976" s="5">
        <v>2</v>
      </c>
      <c r="AA976" s="5">
        <v>4</v>
      </c>
      <c r="AB976" s="5">
        <v>4</v>
      </c>
      <c r="AC976" s="5">
        <v>0</v>
      </c>
      <c r="AD976" s="5" t="s">
        <v>172</v>
      </c>
    </row>
    <row r="977" spans="1:30">
      <c r="A977" s="5" t="e">
        <v>#N/A</v>
      </c>
      <c r="B977" s="5" t="s">
        <v>6665</v>
      </c>
      <c r="C977" s="5">
        <v>25</v>
      </c>
      <c r="D977" s="5">
        <v>13</v>
      </c>
      <c r="E977" s="5">
        <v>11</v>
      </c>
      <c r="F977" s="5">
        <v>10</v>
      </c>
      <c r="G977" s="5">
        <v>9</v>
      </c>
      <c r="H977" s="5">
        <v>5</v>
      </c>
      <c r="I977" s="5">
        <v>1125984</v>
      </c>
      <c r="J977" s="5">
        <v>1118959</v>
      </c>
      <c r="K977" s="5">
        <v>1115003</v>
      </c>
      <c r="L977" s="5">
        <v>1109787</v>
      </c>
      <c r="M977" s="5">
        <v>1097944</v>
      </c>
      <c r="N977" s="5">
        <v>936681</v>
      </c>
      <c r="O977" s="5">
        <v>19</v>
      </c>
      <c r="P977" s="5">
        <v>299016</v>
      </c>
      <c r="Q977" s="5">
        <v>1123537</v>
      </c>
      <c r="R977" s="5">
        <v>1139633</v>
      </c>
      <c r="S977" s="5">
        <v>52.74</v>
      </c>
      <c r="T977" s="5">
        <v>52.79</v>
      </c>
      <c r="U977" s="5">
        <v>298711</v>
      </c>
      <c r="V977" s="5">
        <v>298711</v>
      </c>
      <c r="W977" s="5">
        <v>89124</v>
      </c>
      <c r="X977" s="5">
        <v>89124</v>
      </c>
      <c r="Y977" s="5">
        <v>2</v>
      </c>
      <c r="Z977" s="5">
        <v>2</v>
      </c>
      <c r="AA977" s="5">
        <v>4</v>
      </c>
      <c r="AB977" s="5">
        <v>4</v>
      </c>
      <c r="AC977" s="5">
        <v>0</v>
      </c>
      <c r="AD977" s="5" t="s">
        <v>172</v>
      </c>
    </row>
    <row r="978" spans="1:30">
      <c r="A978" s="5" t="e">
        <v>#N/A</v>
      </c>
      <c r="B978" s="5" t="s">
        <v>6667</v>
      </c>
      <c r="C978" s="5">
        <v>23</v>
      </c>
      <c r="D978" s="5">
        <v>21</v>
      </c>
      <c r="E978" s="5">
        <v>18</v>
      </c>
      <c r="F978" s="5">
        <v>14</v>
      </c>
      <c r="G978" s="5">
        <v>13</v>
      </c>
      <c r="H978" s="5">
        <v>6</v>
      </c>
      <c r="I978" s="5">
        <v>1153354</v>
      </c>
      <c r="J978" s="5">
        <v>1152040</v>
      </c>
      <c r="K978" s="5">
        <v>1145785</v>
      </c>
      <c r="L978" s="5">
        <v>1119240</v>
      </c>
      <c r="M978" s="5">
        <v>1106994</v>
      </c>
      <c r="N978" s="5">
        <v>848758</v>
      </c>
      <c r="O978" s="5">
        <v>22</v>
      </c>
      <c r="P978" s="5">
        <v>263120</v>
      </c>
      <c r="Q978" s="5">
        <v>1152889</v>
      </c>
      <c r="R978" s="5">
        <v>1139633</v>
      </c>
      <c r="S978" s="5">
        <v>52.76</v>
      </c>
      <c r="T978" s="5">
        <v>52.79</v>
      </c>
      <c r="U978" s="5">
        <v>172762</v>
      </c>
      <c r="V978" s="5">
        <v>172762</v>
      </c>
      <c r="W978" s="5">
        <v>44464</v>
      </c>
      <c r="X978" s="5">
        <v>44464</v>
      </c>
      <c r="Y978" s="5">
        <v>3</v>
      </c>
      <c r="Z978" s="5">
        <v>3</v>
      </c>
      <c r="AA978" s="5">
        <v>7</v>
      </c>
      <c r="AB978" s="5">
        <v>7</v>
      </c>
      <c r="AC978" s="5">
        <v>0</v>
      </c>
      <c r="AD978" s="5" t="s">
        <v>172</v>
      </c>
    </row>
    <row r="979" spans="1:30">
      <c r="A979" s="5" t="e">
        <v>#N/A</v>
      </c>
      <c r="B979" s="5" t="s">
        <v>6668</v>
      </c>
      <c r="C979" s="5">
        <v>27</v>
      </c>
      <c r="D979" s="5">
        <v>14</v>
      </c>
      <c r="E979" s="5">
        <v>12</v>
      </c>
      <c r="F979" s="5">
        <v>11</v>
      </c>
      <c r="G979" s="5">
        <v>10</v>
      </c>
      <c r="H979" s="5">
        <v>6</v>
      </c>
      <c r="I979" s="5">
        <v>1126102</v>
      </c>
      <c r="J979" s="5">
        <v>1119036</v>
      </c>
      <c r="K979" s="5">
        <v>1113342</v>
      </c>
      <c r="L979" s="5">
        <v>1108158</v>
      </c>
      <c r="M979" s="5">
        <v>1094704</v>
      </c>
      <c r="N979" s="5">
        <v>933476</v>
      </c>
      <c r="O979" s="5">
        <v>20</v>
      </c>
      <c r="P979" s="5">
        <v>289268</v>
      </c>
      <c r="Q979" s="5">
        <v>1123345</v>
      </c>
      <c r="R979" s="5">
        <v>1139633</v>
      </c>
      <c r="S979" s="5">
        <v>52.74</v>
      </c>
      <c r="T979" s="5">
        <v>52.79</v>
      </c>
      <c r="U979" s="5">
        <v>172750</v>
      </c>
      <c r="V979" s="5">
        <v>172750</v>
      </c>
      <c r="W979" s="5">
        <v>89147</v>
      </c>
      <c r="X979" s="5">
        <v>89147</v>
      </c>
      <c r="Y979" s="5">
        <v>3</v>
      </c>
      <c r="Z979" s="5">
        <v>3</v>
      </c>
      <c r="AA979" s="5">
        <v>5</v>
      </c>
      <c r="AB979" s="5">
        <v>5</v>
      </c>
      <c r="AC979" s="5">
        <v>0</v>
      </c>
      <c r="AD979" s="5" t="s">
        <v>172</v>
      </c>
    </row>
    <row r="980" spans="1:30">
      <c r="A980" s="5" t="e">
        <v>#N/A</v>
      </c>
      <c r="B980" s="5" t="s">
        <v>6669</v>
      </c>
      <c r="C980" s="5">
        <v>25</v>
      </c>
      <c r="D980" s="5">
        <v>14</v>
      </c>
      <c r="E980" s="5">
        <v>12</v>
      </c>
      <c r="F980" s="5">
        <v>11</v>
      </c>
      <c r="G980" s="5">
        <v>10</v>
      </c>
      <c r="H980" s="5">
        <v>6</v>
      </c>
      <c r="I980" s="5">
        <v>1125921</v>
      </c>
      <c r="J980" s="5">
        <v>1119862</v>
      </c>
      <c r="K980" s="5">
        <v>1115906</v>
      </c>
      <c r="L980" s="5">
        <v>1110690</v>
      </c>
      <c r="M980" s="5">
        <v>1098847</v>
      </c>
      <c r="N980" s="5">
        <v>943619</v>
      </c>
      <c r="O980" s="5">
        <v>19</v>
      </c>
      <c r="P980" s="5">
        <v>299880</v>
      </c>
      <c r="Q980" s="5">
        <v>1123534</v>
      </c>
      <c r="R980" s="5">
        <v>1139633</v>
      </c>
      <c r="S980" s="5">
        <v>52.74</v>
      </c>
      <c r="T980" s="5">
        <v>52.79</v>
      </c>
      <c r="U980" s="5">
        <v>267348</v>
      </c>
      <c r="V980" s="5">
        <v>172750</v>
      </c>
      <c r="W980" s="5">
        <v>73299</v>
      </c>
      <c r="X980" s="5">
        <v>73299</v>
      </c>
      <c r="Y980" s="5">
        <v>2</v>
      </c>
      <c r="Z980" s="5">
        <v>3</v>
      </c>
      <c r="AA980" s="5">
        <v>5</v>
      </c>
      <c r="AB980" s="5">
        <v>5</v>
      </c>
      <c r="AC980" s="5">
        <v>0</v>
      </c>
      <c r="AD980" s="5" t="s">
        <v>172</v>
      </c>
    </row>
    <row r="981" spans="1:30">
      <c r="A981" s="5" t="e">
        <v>#N/A</v>
      </c>
      <c r="B981" s="5" t="s">
        <v>6671</v>
      </c>
      <c r="C981" s="5">
        <v>21</v>
      </c>
      <c r="D981" s="5">
        <v>14</v>
      </c>
      <c r="E981" s="5">
        <v>10</v>
      </c>
      <c r="F981" s="5">
        <v>9</v>
      </c>
      <c r="G981" s="5">
        <v>8</v>
      </c>
      <c r="H981" s="5">
        <v>5</v>
      </c>
      <c r="I981" s="5">
        <v>1120618</v>
      </c>
      <c r="J981" s="5">
        <v>1116498</v>
      </c>
      <c r="K981" s="5">
        <v>1111369</v>
      </c>
      <c r="L981" s="5">
        <v>1106169</v>
      </c>
      <c r="M981" s="5">
        <v>1091939</v>
      </c>
      <c r="N981" s="5">
        <v>968263</v>
      </c>
      <c r="O981" s="5">
        <v>18</v>
      </c>
      <c r="P981" s="5">
        <v>299421</v>
      </c>
      <c r="Q981" s="5">
        <v>1119602</v>
      </c>
      <c r="R981" s="5">
        <v>1139633</v>
      </c>
      <c r="S981" s="5">
        <v>52.69</v>
      </c>
      <c r="T981" s="5">
        <v>52.79</v>
      </c>
      <c r="U981" s="5">
        <v>298392</v>
      </c>
      <c r="V981" s="5">
        <v>298392</v>
      </c>
      <c r="W981" s="5">
        <v>126535</v>
      </c>
      <c r="X981" s="5">
        <v>126535</v>
      </c>
      <c r="Y981" s="5">
        <v>2</v>
      </c>
      <c r="Z981" s="5">
        <v>2</v>
      </c>
      <c r="AA981" s="5">
        <v>4</v>
      </c>
      <c r="AB981" s="5">
        <v>4</v>
      </c>
      <c r="AC981" s="5">
        <v>0</v>
      </c>
      <c r="AD981" s="5" t="s">
        <v>172</v>
      </c>
    </row>
    <row r="982" spans="1:30">
      <c r="A982" s="5" t="e">
        <v>#N/A</v>
      </c>
      <c r="B982" s="5" t="s">
        <v>6672</v>
      </c>
      <c r="C982" s="5">
        <v>31</v>
      </c>
      <c r="D982" s="5">
        <v>19</v>
      </c>
      <c r="E982" s="5">
        <v>16</v>
      </c>
      <c r="F982" s="5">
        <v>15</v>
      </c>
      <c r="G982" s="5">
        <v>14</v>
      </c>
      <c r="H982" s="5">
        <v>7</v>
      </c>
      <c r="I982" s="5">
        <v>1125934</v>
      </c>
      <c r="J982" s="5">
        <v>1118962</v>
      </c>
      <c r="K982" s="5">
        <v>1110958</v>
      </c>
      <c r="L982" s="5">
        <v>1105742</v>
      </c>
      <c r="M982" s="5">
        <v>1092694</v>
      </c>
      <c r="N982" s="5">
        <v>820951</v>
      </c>
      <c r="O982" s="5">
        <v>25</v>
      </c>
      <c r="P982" s="5">
        <v>299936</v>
      </c>
      <c r="Q982" s="5">
        <v>1123558</v>
      </c>
      <c r="R982" s="5">
        <v>1139633</v>
      </c>
      <c r="S982" s="5">
        <v>52.74</v>
      </c>
      <c r="T982" s="5">
        <v>52.79</v>
      </c>
      <c r="U982" s="5">
        <v>80037</v>
      </c>
      <c r="V982" s="5">
        <v>80037</v>
      </c>
      <c r="W982" s="5">
        <v>48746</v>
      </c>
      <c r="X982" s="5">
        <v>48746</v>
      </c>
      <c r="Y982" s="5">
        <v>4</v>
      </c>
      <c r="Z982" s="5">
        <v>4</v>
      </c>
      <c r="AA982" s="5">
        <v>8</v>
      </c>
      <c r="AB982" s="5">
        <v>8</v>
      </c>
      <c r="AC982" s="5">
        <v>0</v>
      </c>
      <c r="AD982" s="5" t="s">
        <v>172</v>
      </c>
    </row>
    <row r="983" spans="1:30">
      <c r="A983" s="5" t="e">
        <v>#N/A</v>
      </c>
      <c r="B983" s="5" t="s">
        <v>6673</v>
      </c>
      <c r="C983" s="5">
        <v>24</v>
      </c>
      <c r="D983" s="5">
        <v>12</v>
      </c>
      <c r="E983" s="5">
        <v>10</v>
      </c>
      <c r="F983" s="5">
        <v>9</v>
      </c>
      <c r="G983" s="5">
        <v>8</v>
      </c>
      <c r="H983" s="5">
        <v>5</v>
      </c>
      <c r="I983" s="5">
        <v>1125939</v>
      </c>
      <c r="J983" s="5">
        <v>1118992</v>
      </c>
      <c r="K983" s="5">
        <v>1115037</v>
      </c>
      <c r="L983" s="5">
        <v>1109811</v>
      </c>
      <c r="M983" s="5">
        <v>1098146</v>
      </c>
      <c r="N983" s="5">
        <v>974214</v>
      </c>
      <c r="O983" s="5">
        <v>18</v>
      </c>
      <c r="P983" s="5">
        <v>299040</v>
      </c>
      <c r="Q983" s="5">
        <v>1123562</v>
      </c>
      <c r="R983" s="5">
        <v>1139633</v>
      </c>
      <c r="S983" s="5">
        <v>52.74</v>
      </c>
      <c r="T983" s="5">
        <v>52.79</v>
      </c>
      <c r="U983" s="5">
        <v>298772</v>
      </c>
      <c r="V983" s="5">
        <v>298772</v>
      </c>
      <c r="W983" s="5">
        <v>126572</v>
      </c>
      <c r="X983" s="5">
        <v>126572</v>
      </c>
      <c r="Y983" s="5">
        <v>2</v>
      </c>
      <c r="Z983" s="5">
        <v>2</v>
      </c>
      <c r="AA983" s="5">
        <v>4</v>
      </c>
      <c r="AB983" s="5">
        <v>4</v>
      </c>
      <c r="AC983" s="5">
        <v>0</v>
      </c>
      <c r="AD983" s="5" t="s">
        <v>172</v>
      </c>
    </row>
    <row r="984" spans="1:30">
      <c r="A984" s="5" t="e">
        <v>#N/A</v>
      </c>
      <c r="B984" s="5" t="s">
        <v>6674</v>
      </c>
      <c r="C984" s="5">
        <v>22</v>
      </c>
      <c r="D984" s="5">
        <v>14</v>
      </c>
      <c r="E984" s="5">
        <v>14</v>
      </c>
      <c r="F984" s="5">
        <v>12</v>
      </c>
      <c r="G984" s="5">
        <v>11</v>
      </c>
      <c r="H984" s="5">
        <v>5</v>
      </c>
      <c r="I984" s="5">
        <v>1126855</v>
      </c>
      <c r="J984" s="5">
        <v>1121915</v>
      </c>
      <c r="K984" s="5">
        <v>1121915</v>
      </c>
      <c r="L984" s="5">
        <v>1111616</v>
      </c>
      <c r="M984" s="5">
        <v>1099902</v>
      </c>
      <c r="N984" s="5">
        <v>861584</v>
      </c>
      <c r="O984" s="5">
        <v>19</v>
      </c>
      <c r="P984" s="5">
        <v>300323</v>
      </c>
      <c r="Q984" s="5">
        <v>1125583</v>
      </c>
      <c r="R984" s="5">
        <v>1139633</v>
      </c>
      <c r="S984" s="5">
        <v>52.74</v>
      </c>
      <c r="T984" s="5">
        <v>52.79</v>
      </c>
      <c r="U984" s="5">
        <v>172744</v>
      </c>
      <c r="V984" s="5">
        <v>172744</v>
      </c>
      <c r="W984" s="5">
        <v>89107</v>
      </c>
      <c r="X984" s="5">
        <v>89107</v>
      </c>
      <c r="Y984" s="5">
        <v>3</v>
      </c>
      <c r="Z984" s="5">
        <v>3</v>
      </c>
      <c r="AA984" s="5">
        <v>5</v>
      </c>
      <c r="AB984" s="5">
        <v>5</v>
      </c>
      <c r="AC984" s="5">
        <v>0</v>
      </c>
      <c r="AD984" s="5" t="s">
        <v>172</v>
      </c>
    </row>
    <row r="985" spans="1:30">
      <c r="A985" s="5" t="e">
        <v>#N/A</v>
      </c>
      <c r="B985" s="5" t="s">
        <v>6675</v>
      </c>
      <c r="C985" s="5">
        <v>28</v>
      </c>
      <c r="D985" s="5">
        <v>15</v>
      </c>
      <c r="E985" s="5">
        <v>11</v>
      </c>
      <c r="F985" s="5">
        <v>10</v>
      </c>
      <c r="G985" s="5">
        <v>9</v>
      </c>
      <c r="H985" s="5">
        <v>5</v>
      </c>
      <c r="I985" s="5">
        <v>1126098</v>
      </c>
      <c r="J985" s="5">
        <v>1119055</v>
      </c>
      <c r="K985" s="5">
        <v>1106140</v>
      </c>
      <c r="L985" s="5">
        <v>1100924</v>
      </c>
      <c r="M985" s="5">
        <v>1089081</v>
      </c>
      <c r="N985" s="5">
        <v>932250</v>
      </c>
      <c r="O985" s="5">
        <v>21</v>
      </c>
      <c r="P985" s="5">
        <v>299029</v>
      </c>
      <c r="Q985" s="5">
        <v>1123316</v>
      </c>
      <c r="R985" s="5">
        <v>1139633</v>
      </c>
      <c r="S985" s="5">
        <v>52.74</v>
      </c>
      <c r="T985" s="5">
        <v>52.79</v>
      </c>
      <c r="U985" s="5">
        <v>298710</v>
      </c>
      <c r="V985" s="5">
        <v>298710</v>
      </c>
      <c r="W985" s="5">
        <v>89199</v>
      </c>
      <c r="X985" s="5">
        <v>89199</v>
      </c>
      <c r="Y985" s="5">
        <v>2</v>
      </c>
      <c r="Z985" s="5">
        <v>2</v>
      </c>
      <c r="AA985" s="5">
        <v>4</v>
      </c>
      <c r="AB985" s="5">
        <v>4</v>
      </c>
      <c r="AC985" s="5">
        <v>0</v>
      </c>
      <c r="AD985" s="5" t="s">
        <v>172</v>
      </c>
    </row>
    <row r="986" spans="1:30">
      <c r="A986" s="5" t="e">
        <v>#N/A</v>
      </c>
      <c r="B986" s="5" t="s">
        <v>6676</v>
      </c>
      <c r="C986" s="5">
        <v>30</v>
      </c>
      <c r="D986" s="5">
        <v>17</v>
      </c>
      <c r="E986" s="5">
        <v>14</v>
      </c>
      <c r="F986" s="5">
        <v>13</v>
      </c>
      <c r="G986" s="5">
        <v>11</v>
      </c>
      <c r="H986" s="5">
        <v>7</v>
      </c>
      <c r="I986" s="5">
        <v>1126401</v>
      </c>
      <c r="J986" s="5">
        <v>1119383</v>
      </c>
      <c r="K986" s="5">
        <v>1111807</v>
      </c>
      <c r="L986" s="5">
        <v>1106581</v>
      </c>
      <c r="M986" s="5">
        <v>1077352</v>
      </c>
      <c r="N986" s="5">
        <v>915926</v>
      </c>
      <c r="O986" s="5">
        <v>23</v>
      </c>
      <c r="P986" s="5">
        <v>281653</v>
      </c>
      <c r="Q986" s="5">
        <v>1123622</v>
      </c>
      <c r="R986" s="5">
        <v>1139633</v>
      </c>
      <c r="S986" s="5">
        <v>52.74</v>
      </c>
      <c r="T986" s="5">
        <v>52.79</v>
      </c>
      <c r="U986" s="5">
        <v>122490</v>
      </c>
      <c r="V986" s="5">
        <v>122490</v>
      </c>
      <c r="W986" s="5">
        <v>73518</v>
      </c>
      <c r="X986" s="5">
        <v>73518</v>
      </c>
      <c r="Y986" s="5">
        <v>3</v>
      </c>
      <c r="Z986" s="5">
        <v>3</v>
      </c>
      <c r="AA986" s="5">
        <v>7</v>
      </c>
      <c r="AB986" s="5">
        <v>7</v>
      </c>
      <c r="AC986" s="5">
        <v>0</v>
      </c>
      <c r="AD986" s="5" t="s">
        <v>172</v>
      </c>
    </row>
    <row r="987" spans="1:30">
      <c r="A987" s="5" t="e">
        <v>#N/A</v>
      </c>
      <c r="B987" s="5" t="s">
        <v>6677</v>
      </c>
      <c r="C987" s="5">
        <v>21</v>
      </c>
      <c r="D987" s="5">
        <v>11</v>
      </c>
      <c r="E987" s="5">
        <v>10</v>
      </c>
      <c r="F987" s="5">
        <v>9</v>
      </c>
      <c r="G987" s="5">
        <v>8</v>
      </c>
      <c r="H987" s="5">
        <v>5</v>
      </c>
      <c r="I987" s="5">
        <v>1125471</v>
      </c>
      <c r="J987" s="5">
        <v>1120190</v>
      </c>
      <c r="K987" s="5">
        <v>1118915</v>
      </c>
      <c r="L987" s="5">
        <v>1113699</v>
      </c>
      <c r="M987" s="5">
        <v>1097890</v>
      </c>
      <c r="N987" s="5">
        <v>974143</v>
      </c>
      <c r="O987" s="5">
        <v>16</v>
      </c>
      <c r="P987" s="5">
        <v>299531</v>
      </c>
      <c r="Q987" s="5">
        <v>1123463</v>
      </c>
      <c r="R987" s="5">
        <v>1139633</v>
      </c>
      <c r="S987" s="5">
        <v>52.73</v>
      </c>
      <c r="T987" s="5">
        <v>52.79</v>
      </c>
      <c r="U987" s="5">
        <v>298409</v>
      </c>
      <c r="V987" s="5">
        <v>298409</v>
      </c>
      <c r="W987" s="5">
        <v>126452</v>
      </c>
      <c r="X987" s="5">
        <v>126452</v>
      </c>
      <c r="Y987" s="5">
        <v>2</v>
      </c>
      <c r="Z987" s="5">
        <v>2</v>
      </c>
      <c r="AA987" s="5">
        <v>4</v>
      </c>
      <c r="AB987" s="5">
        <v>4</v>
      </c>
      <c r="AC987" s="5">
        <v>0</v>
      </c>
      <c r="AD987" s="5" t="s">
        <v>172</v>
      </c>
    </row>
    <row r="988" spans="1:30">
      <c r="A988" s="5" t="e">
        <v>#N/A</v>
      </c>
      <c r="B988" s="5" t="s">
        <v>6678</v>
      </c>
      <c r="C988" s="5">
        <v>24</v>
      </c>
      <c r="D988" s="5">
        <v>15</v>
      </c>
      <c r="E988" s="5">
        <v>15</v>
      </c>
      <c r="F988" s="5">
        <v>14</v>
      </c>
      <c r="G988" s="5">
        <v>9</v>
      </c>
      <c r="H988" s="5">
        <v>7</v>
      </c>
      <c r="I988" s="5">
        <v>1127480</v>
      </c>
      <c r="J988" s="5">
        <v>1121650</v>
      </c>
      <c r="K988" s="5">
        <v>1121650</v>
      </c>
      <c r="L988" s="5">
        <v>1116424</v>
      </c>
      <c r="M988" s="5">
        <v>1037430</v>
      </c>
      <c r="N988" s="5">
        <v>957967</v>
      </c>
      <c r="O988" s="5">
        <v>20</v>
      </c>
      <c r="P988" s="5">
        <v>282509</v>
      </c>
      <c r="Q988" s="5">
        <v>1125766</v>
      </c>
      <c r="R988" s="5">
        <v>1139633</v>
      </c>
      <c r="S988" s="5">
        <v>52.75</v>
      </c>
      <c r="T988" s="5">
        <v>52.79</v>
      </c>
      <c r="U988" s="5">
        <v>149181</v>
      </c>
      <c r="V988" s="5">
        <v>149181</v>
      </c>
      <c r="W988" s="5">
        <v>77008</v>
      </c>
      <c r="X988" s="5">
        <v>77008</v>
      </c>
      <c r="Y988" s="5">
        <v>3</v>
      </c>
      <c r="Z988" s="5">
        <v>3</v>
      </c>
      <c r="AA988" s="5">
        <v>6</v>
      </c>
      <c r="AB988" s="5">
        <v>6</v>
      </c>
      <c r="AC988" s="5">
        <v>0</v>
      </c>
      <c r="AD988" s="5" t="s">
        <v>172</v>
      </c>
    </row>
    <row r="989" spans="1:30">
      <c r="A989" s="5" t="e">
        <v>#N/A</v>
      </c>
      <c r="B989" s="5" t="s">
        <v>6679</v>
      </c>
      <c r="C989" s="5">
        <v>26</v>
      </c>
      <c r="D989" s="5">
        <v>13</v>
      </c>
      <c r="E989" s="5">
        <v>11</v>
      </c>
      <c r="F989" s="5">
        <v>10</v>
      </c>
      <c r="G989" s="5">
        <v>9</v>
      </c>
      <c r="H989" s="5">
        <v>6</v>
      </c>
      <c r="I989" s="5">
        <v>1126216</v>
      </c>
      <c r="J989" s="5">
        <v>1119195</v>
      </c>
      <c r="K989" s="5">
        <v>1115239</v>
      </c>
      <c r="L989" s="5">
        <v>1110023</v>
      </c>
      <c r="M989" s="5">
        <v>1098224</v>
      </c>
      <c r="N989" s="5">
        <v>974292</v>
      </c>
      <c r="O989" s="5">
        <v>19</v>
      </c>
      <c r="P989" s="5">
        <v>299172</v>
      </c>
      <c r="Q989" s="5">
        <v>1123434</v>
      </c>
      <c r="R989" s="5">
        <v>1139633</v>
      </c>
      <c r="S989" s="5">
        <v>52.74</v>
      </c>
      <c r="T989" s="5">
        <v>52.79</v>
      </c>
      <c r="U989" s="5">
        <v>172750</v>
      </c>
      <c r="V989" s="5">
        <v>172750</v>
      </c>
      <c r="W989" s="5">
        <v>92312</v>
      </c>
      <c r="X989" s="5">
        <v>92312</v>
      </c>
      <c r="Y989" s="5">
        <v>3</v>
      </c>
      <c r="Z989" s="5">
        <v>3</v>
      </c>
      <c r="AA989" s="5">
        <v>5</v>
      </c>
      <c r="AB989" s="5">
        <v>5</v>
      </c>
      <c r="AC989" s="5">
        <v>0</v>
      </c>
      <c r="AD989" s="5" t="s">
        <v>172</v>
      </c>
    </row>
    <row r="990" spans="1:30">
      <c r="A990" s="5" t="e">
        <v>#N/A</v>
      </c>
      <c r="B990" s="5" t="s">
        <v>6680</v>
      </c>
      <c r="C990" s="5">
        <v>24</v>
      </c>
      <c r="D990" s="5">
        <v>14</v>
      </c>
      <c r="E990" s="5">
        <v>12</v>
      </c>
      <c r="F990" s="5">
        <v>10</v>
      </c>
      <c r="G990" s="5">
        <v>9</v>
      </c>
      <c r="H990" s="5">
        <v>6</v>
      </c>
      <c r="I990" s="5">
        <v>1126396</v>
      </c>
      <c r="J990" s="5">
        <v>1118703</v>
      </c>
      <c r="K990" s="5">
        <v>1115630</v>
      </c>
      <c r="L990" s="5">
        <v>1101780</v>
      </c>
      <c r="M990" s="5">
        <v>1085970</v>
      </c>
      <c r="N990" s="5">
        <v>975999</v>
      </c>
      <c r="O990" s="5">
        <v>23</v>
      </c>
      <c r="P990" s="5">
        <v>438455</v>
      </c>
      <c r="Q990" s="5">
        <v>1125981</v>
      </c>
      <c r="R990" s="5">
        <v>1139633</v>
      </c>
      <c r="S990" s="5">
        <v>52.73</v>
      </c>
      <c r="T990" s="5">
        <v>52.79</v>
      </c>
      <c r="U990" s="5">
        <v>170571</v>
      </c>
      <c r="V990" s="5">
        <v>170571</v>
      </c>
      <c r="W990" s="5">
        <v>80399</v>
      </c>
      <c r="X990" s="5">
        <v>80399</v>
      </c>
      <c r="Y990" s="5">
        <v>2</v>
      </c>
      <c r="Z990" s="5">
        <v>2</v>
      </c>
      <c r="AA990" s="5">
        <v>5</v>
      </c>
      <c r="AB990" s="5">
        <v>5</v>
      </c>
      <c r="AC990" s="5">
        <v>0</v>
      </c>
      <c r="AD990" s="5" t="s">
        <v>172</v>
      </c>
    </row>
    <row r="991" spans="1:30">
      <c r="A991" s="5" t="e">
        <v>#N/A</v>
      </c>
      <c r="B991" s="5" t="s">
        <v>6682</v>
      </c>
      <c r="C991" s="5">
        <v>23</v>
      </c>
      <c r="D991" s="5">
        <v>13</v>
      </c>
      <c r="E991" s="5">
        <v>13</v>
      </c>
      <c r="F991" s="5">
        <v>12</v>
      </c>
      <c r="G991" s="5">
        <v>11</v>
      </c>
      <c r="H991" s="5">
        <v>7</v>
      </c>
      <c r="I991" s="5">
        <v>1125912</v>
      </c>
      <c r="J991" s="5">
        <v>1119879</v>
      </c>
      <c r="K991" s="5">
        <v>1119879</v>
      </c>
      <c r="L991" s="5">
        <v>1114695</v>
      </c>
      <c r="M991" s="5">
        <v>1098080</v>
      </c>
      <c r="N991" s="5">
        <v>943987</v>
      </c>
      <c r="O991" s="5">
        <v>18</v>
      </c>
      <c r="P991" s="5">
        <v>391295</v>
      </c>
      <c r="Q991" s="5">
        <v>1123847</v>
      </c>
      <c r="R991" s="5">
        <v>1139633</v>
      </c>
      <c r="S991" s="5">
        <v>52.74</v>
      </c>
      <c r="T991" s="5">
        <v>52.79</v>
      </c>
      <c r="U991" s="5">
        <v>96343</v>
      </c>
      <c r="V991" s="5">
        <v>96343</v>
      </c>
      <c r="W991" s="5">
        <v>78059</v>
      </c>
      <c r="X991" s="5">
        <v>78059</v>
      </c>
      <c r="Y991" s="5">
        <v>3</v>
      </c>
      <c r="Z991" s="5">
        <v>3</v>
      </c>
      <c r="AA991" s="5">
        <v>6</v>
      </c>
      <c r="AB991" s="5">
        <v>6</v>
      </c>
      <c r="AC991" s="5">
        <v>0</v>
      </c>
      <c r="AD991" s="5" t="s">
        <v>172</v>
      </c>
    </row>
    <row r="992" spans="1:30">
      <c r="A992" s="5" t="e">
        <v>#N/A</v>
      </c>
      <c r="B992" s="5" t="s">
        <v>6683</v>
      </c>
      <c r="C992" s="5">
        <v>24</v>
      </c>
      <c r="D992" s="5">
        <v>13</v>
      </c>
      <c r="E992" s="5">
        <v>11</v>
      </c>
      <c r="F992" s="5">
        <v>11</v>
      </c>
      <c r="G992" s="5">
        <v>9</v>
      </c>
      <c r="H992" s="5">
        <v>8</v>
      </c>
      <c r="I992" s="5">
        <v>1131984</v>
      </c>
      <c r="J992" s="5">
        <v>1125307</v>
      </c>
      <c r="K992" s="5">
        <v>1120522</v>
      </c>
      <c r="L992" s="5">
        <v>1120522</v>
      </c>
      <c r="M992" s="5">
        <v>1097112</v>
      </c>
      <c r="N992" s="5">
        <v>1061138</v>
      </c>
      <c r="O992" s="5">
        <v>19</v>
      </c>
      <c r="P992" s="5">
        <v>231177</v>
      </c>
      <c r="Q992" s="5">
        <v>1130015</v>
      </c>
      <c r="R992" s="5">
        <v>1139633</v>
      </c>
      <c r="S992" s="5">
        <v>52.74</v>
      </c>
      <c r="T992" s="5">
        <v>52.79</v>
      </c>
      <c r="U992" s="5">
        <v>160307</v>
      </c>
      <c r="V992" s="5">
        <v>138873</v>
      </c>
      <c r="W992" s="5">
        <v>93341</v>
      </c>
      <c r="X992" s="5">
        <v>93341</v>
      </c>
      <c r="Y992" s="5">
        <v>3</v>
      </c>
      <c r="Z992" s="5">
        <v>4</v>
      </c>
      <c r="AA992" s="5">
        <v>6</v>
      </c>
      <c r="AB992" s="5">
        <v>6</v>
      </c>
      <c r="AC992" s="5">
        <v>0</v>
      </c>
      <c r="AD992" s="5" t="s">
        <v>172</v>
      </c>
    </row>
    <row r="993" spans="1:30">
      <c r="A993" s="5" t="e">
        <v>#N/A</v>
      </c>
      <c r="B993" s="5" t="s">
        <v>6684</v>
      </c>
      <c r="C993" s="5">
        <v>24</v>
      </c>
      <c r="D993" s="5">
        <v>11</v>
      </c>
      <c r="E993" s="5">
        <v>11</v>
      </c>
      <c r="F993" s="5">
        <v>10</v>
      </c>
      <c r="G993" s="5">
        <v>9</v>
      </c>
      <c r="H993" s="5">
        <v>5</v>
      </c>
      <c r="I993" s="5">
        <v>1126840</v>
      </c>
      <c r="J993" s="5">
        <v>1119019</v>
      </c>
      <c r="K993" s="5">
        <v>1119019</v>
      </c>
      <c r="L993" s="5">
        <v>1113803</v>
      </c>
      <c r="M993" s="5">
        <v>1097995</v>
      </c>
      <c r="N993" s="5">
        <v>943452</v>
      </c>
      <c r="O993" s="5">
        <v>19</v>
      </c>
      <c r="P993" s="5">
        <v>299352</v>
      </c>
      <c r="Q993" s="5">
        <v>1124938</v>
      </c>
      <c r="R993" s="5">
        <v>1139633</v>
      </c>
      <c r="S993" s="5">
        <v>52.74</v>
      </c>
      <c r="T993" s="5">
        <v>52.79</v>
      </c>
      <c r="U993" s="5">
        <v>267754</v>
      </c>
      <c r="V993" s="5">
        <v>172740</v>
      </c>
      <c r="W993" s="5">
        <v>126597</v>
      </c>
      <c r="X993" s="5">
        <v>126597</v>
      </c>
      <c r="Y993" s="5">
        <v>2</v>
      </c>
      <c r="Z993" s="5">
        <v>3</v>
      </c>
      <c r="AA993" s="5">
        <v>4</v>
      </c>
      <c r="AB993" s="5">
        <v>4</v>
      </c>
      <c r="AC993" s="5">
        <v>0</v>
      </c>
      <c r="AD993" s="5" t="s">
        <v>172</v>
      </c>
    </row>
    <row r="994" spans="1:30">
      <c r="A994" s="5" t="e">
        <v>#N/A</v>
      </c>
      <c r="B994" s="5" t="s">
        <v>6685</v>
      </c>
      <c r="C994" s="5">
        <v>26</v>
      </c>
      <c r="D994" s="5">
        <v>12</v>
      </c>
      <c r="E994" s="5">
        <v>11</v>
      </c>
      <c r="F994" s="5">
        <v>10</v>
      </c>
      <c r="G994" s="5">
        <v>9</v>
      </c>
      <c r="H994" s="5">
        <v>6</v>
      </c>
      <c r="I994" s="5">
        <v>1126464</v>
      </c>
      <c r="J994" s="5">
        <v>1118933</v>
      </c>
      <c r="K994" s="5">
        <v>1114436</v>
      </c>
      <c r="L994" s="5">
        <v>1109252</v>
      </c>
      <c r="M994" s="5">
        <v>1093621</v>
      </c>
      <c r="N994" s="5">
        <v>974150</v>
      </c>
      <c r="O994" s="5">
        <v>18</v>
      </c>
      <c r="P994" s="5">
        <v>597697</v>
      </c>
      <c r="Q994" s="5">
        <v>1123512</v>
      </c>
      <c r="R994" s="5">
        <v>1139633</v>
      </c>
      <c r="S994" s="5">
        <v>52.74</v>
      </c>
      <c r="T994" s="5">
        <v>52.79</v>
      </c>
      <c r="U994" s="5">
        <v>597697</v>
      </c>
      <c r="V994" s="5">
        <v>597697</v>
      </c>
      <c r="W994" s="5">
        <v>77117</v>
      </c>
      <c r="X994" s="5">
        <v>73261</v>
      </c>
      <c r="Y994" s="5">
        <v>1</v>
      </c>
      <c r="Z994" s="5">
        <v>1</v>
      </c>
      <c r="AA994" s="5">
        <v>4</v>
      </c>
      <c r="AB994" s="5">
        <v>5</v>
      </c>
      <c r="AC994" s="5">
        <v>0</v>
      </c>
      <c r="AD994" s="5" t="s">
        <v>172</v>
      </c>
    </row>
    <row r="995" spans="1:30">
      <c r="A995" s="5" t="e">
        <v>#N/A</v>
      </c>
      <c r="B995" s="5" t="s">
        <v>6686</v>
      </c>
      <c r="C995" s="5">
        <v>22</v>
      </c>
      <c r="D995" s="5">
        <v>12</v>
      </c>
      <c r="E995" s="5">
        <v>11</v>
      </c>
      <c r="F995" s="5">
        <v>10</v>
      </c>
      <c r="G995" s="5">
        <v>8</v>
      </c>
      <c r="H995" s="5">
        <v>5</v>
      </c>
      <c r="I995" s="5">
        <v>1125973</v>
      </c>
      <c r="J995" s="5">
        <v>1119974</v>
      </c>
      <c r="K995" s="5">
        <v>1115501</v>
      </c>
      <c r="L995" s="5">
        <v>1110275</v>
      </c>
      <c r="M995" s="5">
        <v>1082698</v>
      </c>
      <c r="N995" s="5">
        <v>963155</v>
      </c>
      <c r="O995" s="5">
        <v>17</v>
      </c>
      <c r="P995" s="5">
        <v>392314</v>
      </c>
      <c r="Q995" s="5">
        <v>1123917</v>
      </c>
      <c r="R995" s="5">
        <v>1139633</v>
      </c>
      <c r="S995" s="5">
        <v>52.74</v>
      </c>
      <c r="T995" s="5">
        <v>52.79</v>
      </c>
      <c r="U995" s="5">
        <v>206453</v>
      </c>
      <c r="V995" s="5">
        <v>206453</v>
      </c>
      <c r="W995" s="5">
        <v>126493</v>
      </c>
      <c r="X995" s="5">
        <v>126493</v>
      </c>
      <c r="Y995" s="5">
        <v>2</v>
      </c>
      <c r="Z995" s="5">
        <v>2</v>
      </c>
      <c r="AA995" s="5">
        <v>4</v>
      </c>
      <c r="AB995" s="5">
        <v>4</v>
      </c>
      <c r="AC995" s="5">
        <v>0</v>
      </c>
      <c r="AD995" s="5" t="s">
        <v>172</v>
      </c>
    </row>
    <row r="996" spans="1:30">
      <c r="A996" s="5" t="e">
        <v>#N/A</v>
      </c>
      <c r="B996" s="5" t="s">
        <v>6687</v>
      </c>
      <c r="C996" s="5">
        <v>67</v>
      </c>
      <c r="D996" s="5">
        <v>51</v>
      </c>
      <c r="E996" s="5">
        <v>35</v>
      </c>
      <c r="F996" s="5">
        <v>30</v>
      </c>
      <c r="G996" s="5">
        <v>18</v>
      </c>
      <c r="H996" s="5">
        <v>7</v>
      </c>
      <c r="I996" s="5">
        <v>1124858</v>
      </c>
      <c r="J996" s="5">
        <v>1115081</v>
      </c>
      <c r="K996" s="5">
        <v>1070056</v>
      </c>
      <c r="L996" s="5">
        <v>1038136</v>
      </c>
      <c r="M996" s="5">
        <v>840943</v>
      </c>
      <c r="N996" s="5">
        <v>476347</v>
      </c>
      <c r="O996" s="5">
        <v>61</v>
      </c>
      <c r="P996" s="5">
        <v>90437</v>
      </c>
      <c r="Q996" s="5">
        <v>1122685</v>
      </c>
      <c r="R996" s="5">
        <v>1139633</v>
      </c>
      <c r="S996" s="5">
        <v>52.73</v>
      </c>
      <c r="T996" s="5">
        <v>52.79</v>
      </c>
      <c r="U996" s="5">
        <v>38341</v>
      </c>
      <c r="V996" s="5">
        <v>38341</v>
      </c>
      <c r="W996" s="5">
        <v>21750</v>
      </c>
      <c r="X996" s="5">
        <v>21750</v>
      </c>
      <c r="Y996" s="5">
        <v>10</v>
      </c>
      <c r="Z996" s="5">
        <v>10</v>
      </c>
      <c r="AA996" s="5">
        <v>19</v>
      </c>
      <c r="AB996" s="5">
        <v>19</v>
      </c>
      <c r="AC996" s="5">
        <v>0</v>
      </c>
      <c r="AD996" s="5" t="s">
        <v>172</v>
      </c>
    </row>
    <row r="997" spans="1:30">
      <c r="A997" s="5" t="e">
        <v>#N/A</v>
      </c>
      <c r="B997" s="5" t="s">
        <v>6688</v>
      </c>
      <c r="C997" s="5">
        <v>29</v>
      </c>
      <c r="D997" s="5">
        <v>16</v>
      </c>
      <c r="E997" s="5">
        <v>14</v>
      </c>
      <c r="F997" s="5">
        <v>13</v>
      </c>
      <c r="G997" s="5">
        <v>11</v>
      </c>
      <c r="H997" s="5">
        <v>8</v>
      </c>
      <c r="I997" s="5">
        <v>1126140</v>
      </c>
      <c r="J997" s="5">
        <v>1118704</v>
      </c>
      <c r="K997" s="5">
        <v>1115183</v>
      </c>
      <c r="L997" s="5">
        <v>1109957</v>
      </c>
      <c r="M997" s="5">
        <v>1084732</v>
      </c>
      <c r="N997" s="5">
        <v>960800</v>
      </c>
      <c r="O997" s="5">
        <v>22</v>
      </c>
      <c r="P997" s="5">
        <v>299057</v>
      </c>
      <c r="Q997" s="5">
        <v>1123198</v>
      </c>
      <c r="R997" s="5">
        <v>1139633</v>
      </c>
      <c r="S997" s="5">
        <v>52.74</v>
      </c>
      <c r="T997" s="5">
        <v>52.79</v>
      </c>
      <c r="U997" s="5">
        <v>122488</v>
      </c>
      <c r="V997" s="5">
        <v>122488</v>
      </c>
      <c r="W997" s="5">
        <v>70488</v>
      </c>
      <c r="X997" s="5">
        <v>70488</v>
      </c>
      <c r="Y997" s="5">
        <v>3</v>
      </c>
      <c r="Z997" s="5">
        <v>3</v>
      </c>
      <c r="AA997" s="5">
        <v>7</v>
      </c>
      <c r="AB997" s="5">
        <v>7</v>
      </c>
      <c r="AC997" s="5">
        <v>0</v>
      </c>
      <c r="AD997" s="5" t="s">
        <v>172</v>
      </c>
    </row>
    <row r="998" spans="1:30">
      <c r="A998" s="5" t="e">
        <v>#N/A</v>
      </c>
      <c r="B998" s="5" t="s">
        <v>6862</v>
      </c>
      <c r="C998" s="5">
        <v>951</v>
      </c>
      <c r="D998" s="5">
        <v>413</v>
      </c>
      <c r="E998" s="5">
        <v>13</v>
      </c>
      <c r="F998" s="5">
        <v>0</v>
      </c>
      <c r="G998" s="5">
        <v>0</v>
      </c>
      <c r="H998" s="5">
        <v>0</v>
      </c>
      <c r="I998" s="5">
        <v>1147537</v>
      </c>
      <c r="J998" s="5">
        <v>827884</v>
      </c>
      <c r="K998" s="5">
        <v>81117</v>
      </c>
      <c r="L998" s="5">
        <v>0</v>
      </c>
      <c r="M998" s="5">
        <v>0</v>
      </c>
      <c r="N998" s="5">
        <v>0</v>
      </c>
      <c r="O998" s="5">
        <v>741</v>
      </c>
      <c r="P998" s="5">
        <v>8459</v>
      </c>
      <c r="Q998" s="5">
        <v>1065080</v>
      </c>
      <c r="R998" s="5">
        <v>1139633</v>
      </c>
      <c r="S998" s="5">
        <v>52.61</v>
      </c>
      <c r="T998" s="5">
        <v>52.79</v>
      </c>
      <c r="U998" s="5">
        <v>1727</v>
      </c>
      <c r="V998" s="5">
        <v>1614</v>
      </c>
      <c r="W998" s="5">
        <v>1070</v>
      </c>
      <c r="X998" s="5">
        <v>927</v>
      </c>
      <c r="Y998" s="5">
        <v>191</v>
      </c>
      <c r="Z998" s="5">
        <v>214</v>
      </c>
      <c r="AA998" s="5">
        <v>385</v>
      </c>
      <c r="AB998" s="5">
        <v>441</v>
      </c>
      <c r="AC998" s="5">
        <v>0</v>
      </c>
      <c r="AD998" s="5" t="s">
        <v>172</v>
      </c>
    </row>
    <row r="999" spans="1:30">
      <c r="A999" s="5" t="e">
        <v>#N/A</v>
      </c>
      <c r="B999" s="5" t="s">
        <v>6884</v>
      </c>
      <c r="C999" s="5">
        <v>1361</v>
      </c>
      <c r="D999" s="5">
        <v>310</v>
      </c>
      <c r="E999" s="5">
        <v>1</v>
      </c>
      <c r="F999" s="5">
        <v>0</v>
      </c>
      <c r="G999" s="5">
        <v>0</v>
      </c>
      <c r="H999" s="5">
        <v>0</v>
      </c>
      <c r="I999" s="5">
        <v>1073853</v>
      </c>
      <c r="J999" s="5">
        <v>475257</v>
      </c>
      <c r="K999" s="5">
        <v>6723</v>
      </c>
      <c r="L999" s="5">
        <v>0</v>
      </c>
      <c r="M999" s="5">
        <v>0</v>
      </c>
      <c r="N999" s="5">
        <v>0</v>
      </c>
      <c r="O999" s="5">
        <v>912</v>
      </c>
      <c r="P999" s="5">
        <v>6723</v>
      </c>
      <c r="Q999" s="5">
        <v>899820</v>
      </c>
      <c r="R999" s="5">
        <v>1139633</v>
      </c>
      <c r="S999" s="5">
        <v>52.64</v>
      </c>
      <c r="T999" s="5">
        <v>52.79</v>
      </c>
      <c r="U999" s="5">
        <v>1034</v>
      </c>
      <c r="V999" s="5">
        <v>869</v>
      </c>
      <c r="W999" s="5">
        <v>736</v>
      </c>
      <c r="X999" s="5">
        <v>544</v>
      </c>
      <c r="Y999" s="5">
        <v>286</v>
      </c>
      <c r="Z999" s="5">
        <v>411</v>
      </c>
      <c r="AA999" s="5">
        <v>544</v>
      </c>
      <c r="AB999" s="5">
        <v>826</v>
      </c>
      <c r="AC999" s="5">
        <v>0</v>
      </c>
      <c r="AD999" s="5" t="s">
        <v>172</v>
      </c>
    </row>
    <row r="1000" spans="1:30">
      <c r="A1000" s="5" t="e">
        <v>#N/A</v>
      </c>
      <c r="B1000" s="5" t="s">
        <v>6887</v>
      </c>
      <c r="C1000" s="5">
        <v>1074</v>
      </c>
      <c r="D1000" s="5">
        <v>414</v>
      </c>
      <c r="E1000" s="5">
        <v>4</v>
      </c>
      <c r="F1000" s="5">
        <v>0</v>
      </c>
      <c r="G1000" s="5">
        <v>0</v>
      </c>
      <c r="H1000" s="5">
        <v>0</v>
      </c>
      <c r="I1000" s="5">
        <v>1125763</v>
      </c>
      <c r="J1000" s="5">
        <v>735848</v>
      </c>
      <c r="K1000" s="5">
        <v>25793</v>
      </c>
      <c r="L1000" s="5">
        <v>0</v>
      </c>
      <c r="M1000" s="5">
        <v>0</v>
      </c>
      <c r="N1000" s="5">
        <v>0</v>
      </c>
      <c r="O1000" s="5">
        <v>805</v>
      </c>
      <c r="P1000" s="5">
        <v>7156</v>
      </c>
      <c r="Q1000" s="5">
        <v>1018131</v>
      </c>
      <c r="R1000" s="5">
        <v>1139633</v>
      </c>
      <c r="S1000" s="5">
        <v>52.62</v>
      </c>
      <c r="T1000" s="5">
        <v>52.79</v>
      </c>
      <c r="U1000" s="5">
        <v>1494</v>
      </c>
      <c r="V1000" s="5">
        <v>1333</v>
      </c>
      <c r="W1000" s="5">
        <v>951</v>
      </c>
      <c r="X1000" s="5">
        <v>799</v>
      </c>
      <c r="Y1000" s="5">
        <v>228</v>
      </c>
      <c r="Z1000" s="5">
        <v>272</v>
      </c>
      <c r="AA1000" s="5">
        <v>443</v>
      </c>
      <c r="AB1000" s="5">
        <v>548</v>
      </c>
      <c r="AC1000" s="5">
        <v>0</v>
      </c>
      <c r="AD1000" s="5" t="s">
        <v>172</v>
      </c>
    </row>
    <row r="1001" spans="1:30">
      <c r="A1001" s="5" t="e">
        <v>#N/A</v>
      </c>
      <c r="B1001" s="5" t="s">
        <v>6889</v>
      </c>
      <c r="C1001" s="5">
        <v>1147</v>
      </c>
      <c r="D1001" s="5">
        <v>378</v>
      </c>
      <c r="E1001" s="5">
        <v>2</v>
      </c>
      <c r="F1001" s="5">
        <v>0</v>
      </c>
      <c r="G1001" s="5">
        <v>0</v>
      </c>
      <c r="H1001" s="5">
        <v>0</v>
      </c>
      <c r="I1001" s="5">
        <v>1098781</v>
      </c>
      <c r="J1001" s="5">
        <v>653593</v>
      </c>
      <c r="K1001" s="5">
        <v>12456</v>
      </c>
      <c r="L1001" s="5">
        <v>0</v>
      </c>
      <c r="M1001" s="5">
        <v>0</v>
      </c>
      <c r="N1001" s="5">
        <v>0</v>
      </c>
      <c r="O1001" s="5">
        <v>821</v>
      </c>
      <c r="P1001" s="5">
        <v>7138</v>
      </c>
      <c r="Q1001" s="5">
        <v>970398</v>
      </c>
      <c r="R1001" s="5">
        <v>1139633</v>
      </c>
      <c r="S1001" s="5">
        <v>52.6</v>
      </c>
      <c r="T1001" s="5">
        <v>52.79</v>
      </c>
      <c r="U1001" s="5">
        <v>1343</v>
      </c>
      <c r="V1001" s="5">
        <v>1150</v>
      </c>
      <c r="W1001" s="5">
        <v>876</v>
      </c>
      <c r="X1001" s="5">
        <v>666</v>
      </c>
      <c r="Y1001" s="5">
        <v>232</v>
      </c>
      <c r="Z1001" s="5">
        <v>301</v>
      </c>
      <c r="AA1001" s="5">
        <v>458</v>
      </c>
      <c r="AB1001" s="5">
        <v>623</v>
      </c>
      <c r="AC1001" s="5">
        <v>0</v>
      </c>
      <c r="AD1001" s="5" t="s">
        <v>172</v>
      </c>
    </row>
    <row r="1002" spans="1:30">
      <c r="A1002" s="5" t="e">
        <v>#N/A</v>
      </c>
      <c r="B1002" s="5" t="s">
        <v>6899</v>
      </c>
      <c r="C1002" s="5">
        <v>1312</v>
      </c>
      <c r="D1002" s="5">
        <v>338</v>
      </c>
      <c r="E1002" s="5">
        <v>1</v>
      </c>
      <c r="F1002" s="5">
        <v>0</v>
      </c>
      <c r="G1002" s="5">
        <v>0</v>
      </c>
      <c r="H1002" s="5">
        <v>0</v>
      </c>
      <c r="I1002" s="5">
        <v>1073196</v>
      </c>
      <c r="J1002" s="5">
        <v>525908</v>
      </c>
      <c r="K1002" s="5">
        <v>5830</v>
      </c>
      <c r="L1002" s="5">
        <v>0</v>
      </c>
      <c r="M1002" s="5">
        <v>0</v>
      </c>
      <c r="N1002" s="5">
        <v>0</v>
      </c>
      <c r="O1002" s="5">
        <v>870</v>
      </c>
      <c r="P1002" s="5">
        <v>5830</v>
      </c>
      <c r="Q1002" s="5">
        <v>899968</v>
      </c>
      <c r="R1002" s="5">
        <v>1139633</v>
      </c>
      <c r="S1002" s="5">
        <v>52.47</v>
      </c>
      <c r="T1002" s="5">
        <v>52.79</v>
      </c>
      <c r="U1002" s="5">
        <v>1128</v>
      </c>
      <c r="V1002" s="5">
        <v>921</v>
      </c>
      <c r="W1002" s="5">
        <v>774</v>
      </c>
      <c r="X1002" s="5">
        <v>549</v>
      </c>
      <c r="Y1002" s="5">
        <v>266</v>
      </c>
      <c r="Z1002" s="5">
        <v>384</v>
      </c>
      <c r="AA1002" s="5">
        <v>509</v>
      </c>
      <c r="AB1002" s="5">
        <v>784</v>
      </c>
      <c r="AC1002" s="5">
        <v>0</v>
      </c>
      <c r="AD1002" s="5" t="s">
        <v>172</v>
      </c>
    </row>
    <row r="1003" spans="1:30">
      <c r="A1003" s="5" t="e">
        <v>#N/A</v>
      </c>
      <c r="B1003" s="5" t="s">
        <v>6900</v>
      </c>
      <c r="C1003" s="5">
        <v>1382</v>
      </c>
      <c r="D1003" s="5">
        <v>280</v>
      </c>
      <c r="E1003" s="5">
        <v>0</v>
      </c>
      <c r="F1003" s="5">
        <v>0</v>
      </c>
      <c r="G1003" s="5">
        <v>0</v>
      </c>
      <c r="H1003" s="5">
        <v>0</v>
      </c>
      <c r="I1003" s="5">
        <v>1047002</v>
      </c>
      <c r="J1003" s="5">
        <v>425034</v>
      </c>
      <c r="K1003" s="5">
        <v>0</v>
      </c>
      <c r="L1003" s="5">
        <v>0</v>
      </c>
      <c r="M1003" s="5">
        <v>0</v>
      </c>
      <c r="N1003" s="5">
        <v>0</v>
      </c>
      <c r="O1003" s="5">
        <v>876</v>
      </c>
      <c r="P1003" s="5">
        <v>4295</v>
      </c>
      <c r="Q1003" s="5">
        <v>848233</v>
      </c>
      <c r="R1003" s="5">
        <v>1139633</v>
      </c>
      <c r="S1003" s="5">
        <v>52.37</v>
      </c>
      <c r="T1003" s="5">
        <v>52.79</v>
      </c>
      <c r="U1003" s="5">
        <v>1001</v>
      </c>
      <c r="V1003" s="5">
        <v>817</v>
      </c>
      <c r="W1003" s="5">
        <v>726</v>
      </c>
      <c r="X1003" s="5" t="s">
        <v>172</v>
      </c>
      <c r="Y1003" s="5">
        <v>280</v>
      </c>
      <c r="Z1003" s="5">
        <v>441</v>
      </c>
      <c r="AA1003" s="5">
        <v>527</v>
      </c>
      <c r="AB1003" s="5" t="s">
        <v>172</v>
      </c>
      <c r="AC1003" s="5">
        <v>0</v>
      </c>
      <c r="AD1003" s="5" t="s">
        <v>172</v>
      </c>
    </row>
    <row r="1004" spans="1:30">
      <c r="A1004" s="5" t="e">
        <v>#N/A</v>
      </c>
      <c r="B1004" s="5" t="s">
        <v>6902</v>
      </c>
      <c r="C1004" s="5">
        <v>987</v>
      </c>
      <c r="D1004" s="5">
        <v>11</v>
      </c>
      <c r="E1004" s="5">
        <v>0</v>
      </c>
      <c r="F1004" s="5">
        <v>0</v>
      </c>
      <c r="G1004" s="5">
        <v>0</v>
      </c>
      <c r="H1004" s="5">
        <v>0</v>
      </c>
      <c r="I1004" s="5">
        <v>448258</v>
      </c>
      <c r="J1004" s="5">
        <v>11960</v>
      </c>
      <c r="K1004" s="5">
        <v>0</v>
      </c>
      <c r="L1004" s="5">
        <v>0</v>
      </c>
      <c r="M1004" s="5">
        <v>0</v>
      </c>
      <c r="N1004" s="5">
        <v>0</v>
      </c>
      <c r="O1004" s="5">
        <v>263</v>
      </c>
      <c r="P1004" s="5">
        <v>1236</v>
      </c>
      <c r="Q1004" s="5">
        <v>174840</v>
      </c>
      <c r="R1004" s="5">
        <v>1139633</v>
      </c>
      <c r="S1004" s="5">
        <v>52.34</v>
      </c>
      <c r="T1004" s="5">
        <v>52.79</v>
      </c>
      <c r="U1004" s="5">
        <v>644</v>
      </c>
      <c r="V1004" s="5" t="s">
        <v>172</v>
      </c>
      <c r="W1004" s="5">
        <v>564</v>
      </c>
      <c r="X1004" s="5" t="s">
        <v>172</v>
      </c>
      <c r="Y1004" s="5">
        <v>108</v>
      </c>
      <c r="Z1004" s="5" t="s">
        <v>172</v>
      </c>
      <c r="AA1004" s="5">
        <v>181</v>
      </c>
      <c r="AB1004" s="5" t="s">
        <v>172</v>
      </c>
      <c r="AC1004" s="5">
        <v>0</v>
      </c>
      <c r="AD1004" s="5" t="s">
        <v>172</v>
      </c>
    </row>
    <row r="1005" spans="1:30">
      <c r="A1005" s="5" t="e">
        <v>#N/A</v>
      </c>
      <c r="B1005" s="5" t="s">
        <v>6903</v>
      </c>
      <c r="C1005" s="5">
        <v>1164</v>
      </c>
      <c r="D1005" s="5">
        <v>6</v>
      </c>
      <c r="E1005" s="5">
        <v>0</v>
      </c>
      <c r="F1005" s="5">
        <v>0</v>
      </c>
      <c r="G1005" s="5">
        <v>0</v>
      </c>
      <c r="H1005" s="5">
        <v>0</v>
      </c>
      <c r="I1005" s="5">
        <v>504118</v>
      </c>
      <c r="J1005" s="5">
        <v>7474</v>
      </c>
      <c r="K1005" s="5">
        <v>0</v>
      </c>
      <c r="L1005" s="5">
        <v>0</v>
      </c>
      <c r="M1005" s="5">
        <v>0</v>
      </c>
      <c r="N1005" s="5">
        <v>0</v>
      </c>
      <c r="O1005" s="5">
        <v>261</v>
      </c>
      <c r="P1005" s="5">
        <v>1682</v>
      </c>
      <c r="Q1005" s="5">
        <v>166680</v>
      </c>
      <c r="R1005" s="5">
        <v>1139633</v>
      </c>
      <c r="S1005" s="5">
        <v>51.88</v>
      </c>
      <c r="T1005" s="5">
        <v>52.79</v>
      </c>
      <c r="U1005" s="5">
        <v>613</v>
      </c>
      <c r="V1005" s="5" t="s">
        <v>172</v>
      </c>
      <c r="W1005" s="5">
        <v>556</v>
      </c>
      <c r="X1005" s="5" t="s">
        <v>172</v>
      </c>
      <c r="Y1005" s="5">
        <v>110</v>
      </c>
      <c r="Z1005" s="5" t="s">
        <v>172</v>
      </c>
      <c r="AA1005" s="5">
        <v>182</v>
      </c>
      <c r="AB1005" s="5" t="s">
        <v>172</v>
      </c>
      <c r="AC1005" s="5">
        <v>0</v>
      </c>
      <c r="AD1005" s="5" t="s">
        <v>172</v>
      </c>
    </row>
    <row r="1006" spans="1:30">
      <c r="A1006" s="5" t="e">
        <v>#N/A</v>
      </c>
      <c r="B1006" s="5" t="s">
        <v>6904</v>
      </c>
      <c r="C1006" s="5">
        <v>1410</v>
      </c>
      <c r="D1006" s="5">
        <v>158</v>
      </c>
      <c r="E1006" s="5">
        <v>1</v>
      </c>
      <c r="F1006" s="5">
        <v>0</v>
      </c>
      <c r="G1006" s="5">
        <v>0</v>
      </c>
      <c r="H1006" s="5">
        <v>0</v>
      </c>
      <c r="I1006" s="5">
        <v>873918</v>
      </c>
      <c r="J1006" s="5">
        <v>215572</v>
      </c>
      <c r="K1006" s="5">
        <v>5204</v>
      </c>
      <c r="L1006" s="5">
        <v>0</v>
      </c>
      <c r="M1006" s="5">
        <v>0</v>
      </c>
      <c r="N1006" s="5">
        <v>0</v>
      </c>
      <c r="O1006" s="5">
        <v>749</v>
      </c>
      <c r="P1006" s="5">
        <v>5204</v>
      </c>
      <c r="Q1006" s="5">
        <v>617168</v>
      </c>
      <c r="R1006" s="5">
        <v>1139633</v>
      </c>
      <c r="S1006" s="5">
        <v>52.25</v>
      </c>
      <c r="T1006" s="5">
        <v>52.79</v>
      </c>
      <c r="U1006" s="5">
        <v>828</v>
      </c>
      <c r="V1006" s="5">
        <v>544</v>
      </c>
      <c r="W1006" s="5">
        <v>636</v>
      </c>
      <c r="X1006" s="5" t="s">
        <v>172</v>
      </c>
      <c r="Y1006" s="5">
        <v>262</v>
      </c>
      <c r="Z1006" s="5">
        <v>658</v>
      </c>
      <c r="AA1006" s="5">
        <v>476</v>
      </c>
      <c r="AB1006" s="5" t="s">
        <v>172</v>
      </c>
      <c r="AC1006" s="5">
        <v>0</v>
      </c>
      <c r="AD1006" s="5" t="s">
        <v>172</v>
      </c>
    </row>
    <row r="1007" spans="1:30">
      <c r="A1007" s="5" t="e">
        <v>#N/A</v>
      </c>
      <c r="B1007" s="5" t="s">
        <v>6905</v>
      </c>
      <c r="C1007" s="5">
        <v>1473</v>
      </c>
      <c r="D1007" s="5">
        <v>89</v>
      </c>
      <c r="E1007" s="5">
        <v>0</v>
      </c>
      <c r="F1007" s="5">
        <v>0</v>
      </c>
      <c r="G1007" s="5">
        <v>0</v>
      </c>
      <c r="H1007" s="5">
        <v>0</v>
      </c>
      <c r="I1007" s="5">
        <v>804725</v>
      </c>
      <c r="J1007" s="5">
        <v>114539</v>
      </c>
      <c r="K1007" s="5">
        <v>0</v>
      </c>
      <c r="L1007" s="5">
        <v>0</v>
      </c>
      <c r="M1007" s="5">
        <v>0</v>
      </c>
      <c r="N1007" s="5">
        <v>0</v>
      </c>
      <c r="O1007" s="5">
        <v>639</v>
      </c>
      <c r="P1007" s="5">
        <v>2633</v>
      </c>
      <c r="Q1007" s="5">
        <v>483673</v>
      </c>
      <c r="R1007" s="5">
        <v>1139633</v>
      </c>
      <c r="S1007" s="5">
        <v>52.38</v>
      </c>
      <c r="T1007" s="5">
        <v>52.79</v>
      </c>
      <c r="U1007" s="5">
        <v>743</v>
      </c>
      <c r="V1007" s="5" t="s">
        <v>172</v>
      </c>
      <c r="W1007" s="5">
        <v>614</v>
      </c>
      <c r="X1007" s="5" t="s">
        <v>172</v>
      </c>
      <c r="Y1007" s="5">
        <v>239</v>
      </c>
      <c r="Z1007" s="5" t="s">
        <v>172</v>
      </c>
      <c r="AA1007" s="5">
        <v>419</v>
      </c>
      <c r="AB1007" s="5" t="s">
        <v>172</v>
      </c>
      <c r="AC1007" s="5">
        <v>0</v>
      </c>
      <c r="AD1007" s="5" t="s">
        <v>172</v>
      </c>
    </row>
    <row r="1008" spans="1:30">
      <c r="A1008" s="5" t="e">
        <v>#N/A</v>
      </c>
      <c r="B1008" s="5" t="s">
        <v>6906</v>
      </c>
      <c r="C1008" s="5">
        <v>1440</v>
      </c>
      <c r="D1008" s="5">
        <v>138</v>
      </c>
      <c r="E1008" s="5">
        <v>0</v>
      </c>
      <c r="F1008" s="5">
        <v>0</v>
      </c>
      <c r="G1008" s="5">
        <v>0</v>
      </c>
      <c r="H1008" s="5">
        <v>0</v>
      </c>
      <c r="I1008" s="5">
        <v>856541</v>
      </c>
      <c r="J1008" s="5">
        <v>183037</v>
      </c>
      <c r="K1008" s="5">
        <v>0</v>
      </c>
      <c r="L1008" s="5">
        <v>0</v>
      </c>
      <c r="M1008" s="5">
        <v>0</v>
      </c>
      <c r="N1008" s="5">
        <v>0</v>
      </c>
      <c r="O1008" s="5">
        <v>719</v>
      </c>
      <c r="P1008" s="5">
        <v>3488</v>
      </c>
      <c r="Q1008" s="5">
        <v>577221</v>
      </c>
      <c r="R1008" s="5">
        <v>1139633</v>
      </c>
      <c r="S1008" s="5">
        <v>52.35</v>
      </c>
      <c r="T1008" s="5">
        <v>52.79</v>
      </c>
      <c r="U1008" s="5">
        <v>812</v>
      </c>
      <c r="V1008" s="5">
        <v>504</v>
      </c>
      <c r="W1008" s="5">
        <v>629</v>
      </c>
      <c r="X1008" s="5" t="s">
        <v>172</v>
      </c>
      <c r="Y1008" s="5">
        <v>258</v>
      </c>
      <c r="Z1008" s="5">
        <v>705</v>
      </c>
      <c r="AA1008" s="5">
        <v>461</v>
      </c>
      <c r="AB1008" s="5" t="s">
        <v>172</v>
      </c>
      <c r="AC1008" s="5">
        <v>0</v>
      </c>
      <c r="AD1008" s="5" t="s">
        <v>172</v>
      </c>
    </row>
    <row r="1009" spans="1:30">
      <c r="A1009" s="5" t="e">
        <v>#N/A</v>
      </c>
      <c r="B1009" s="5" t="s">
        <v>6907</v>
      </c>
      <c r="C1009" s="5">
        <v>1310</v>
      </c>
      <c r="D1009" s="5">
        <v>46</v>
      </c>
      <c r="E1009" s="5">
        <v>1</v>
      </c>
      <c r="F1009" s="5">
        <v>0</v>
      </c>
      <c r="G1009" s="5">
        <v>0</v>
      </c>
      <c r="H1009" s="5">
        <v>0</v>
      </c>
      <c r="I1009" s="5">
        <v>662560</v>
      </c>
      <c r="J1009" s="5">
        <v>59041</v>
      </c>
      <c r="K1009" s="5">
        <v>5331</v>
      </c>
      <c r="L1009" s="5">
        <v>0</v>
      </c>
      <c r="M1009" s="5">
        <v>0</v>
      </c>
      <c r="N1009" s="5">
        <v>0</v>
      </c>
      <c r="O1009" s="5">
        <v>467</v>
      </c>
      <c r="P1009" s="5">
        <v>5331</v>
      </c>
      <c r="Q1009" s="5">
        <v>338557</v>
      </c>
      <c r="R1009" s="5">
        <v>1139633</v>
      </c>
      <c r="S1009" s="5">
        <v>51.98</v>
      </c>
      <c r="T1009" s="5">
        <v>52.79</v>
      </c>
      <c r="U1009" s="5">
        <v>700</v>
      </c>
      <c r="V1009" s="5" t="s">
        <v>172</v>
      </c>
      <c r="W1009" s="5">
        <v>595</v>
      </c>
      <c r="X1009" s="5" t="s">
        <v>172</v>
      </c>
      <c r="Y1009" s="5">
        <v>181</v>
      </c>
      <c r="Z1009" s="5" t="s">
        <v>172</v>
      </c>
      <c r="AA1009" s="5">
        <v>312</v>
      </c>
      <c r="AB1009" s="5" t="s">
        <v>172</v>
      </c>
      <c r="AC1009" s="5">
        <v>0</v>
      </c>
      <c r="AD1009" s="5" t="s">
        <v>172</v>
      </c>
    </row>
    <row r="1010" spans="1:30">
      <c r="A1010" s="5" t="e">
        <v>#N/A</v>
      </c>
      <c r="B1010" s="5" t="s">
        <v>6908</v>
      </c>
      <c r="C1010" s="5">
        <v>1402</v>
      </c>
      <c r="D1010" s="5">
        <v>118</v>
      </c>
      <c r="E1010" s="5">
        <v>0</v>
      </c>
      <c r="F1010" s="5">
        <v>0</v>
      </c>
      <c r="G1010" s="5">
        <v>0</v>
      </c>
      <c r="H1010" s="5">
        <v>0</v>
      </c>
      <c r="I1010" s="5">
        <v>807250</v>
      </c>
      <c r="J1010" s="5">
        <v>157607</v>
      </c>
      <c r="K1010" s="5">
        <v>0</v>
      </c>
      <c r="L1010" s="5">
        <v>0</v>
      </c>
      <c r="M1010" s="5">
        <v>0</v>
      </c>
      <c r="N1010" s="5">
        <v>0</v>
      </c>
      <c r="O1010" s="5">
        <v>674</v>
      </c>
      <c r="P1010" s="5">
        <v>2900</v>
      </c>
      <c r="Q1010" s="5">
        <v>528338</v>
      </c>
      <c r="R1010" s="5">
        <v>1139633</v>
      </c>
      <c r="S1010" s="5">
        <v>52.06</v>
      </c>
      <c r="T1010" s="5">
        <v>52.79</v>
      </c>
      <c r="U1010" s="5">
        <v>771</v>
      </c>
      <c r="V1010" s="5" t="s">
        <v>172</v>
      </c>
      <c r="W1010" s="5">
        <v>607</v>
      </c>
      <c r="X1010" s="5" t="s">
        <v>172</v>
      </c>
      <c r="Y1010" s="5">
        <v>242</v>
      </c>
      <c r="Z1010" s="5" t="s">
        <v>172</v>
      </c>
      <c r="AA1010" s="5">
        <v>435</v>
      </c>
      <c r="AB1010" s="5" t="s">
        <v>172</v>
      </c>
      <c r="AC1010" s="5">
        <v>0</v>
      </c>
      <c r="AD1010" s="5" t="s">
        <v>172</v>
      </c>
    </row>
    <row r="1011" spans="1:30">
      <c r="A1011" s="5" t="e">
        <v>#N/A</v>
      </c>
      <c r="B1011" s="5" t="s">
        <v>6909</v>
      </c>
      <c r="C1011" s="5">
        <v>1089</v>
      </c>
      <c r="D1011" s="5">
        <v>19</v>
      </c>
      <c r="E1011" s="5">
        <v>0</v>
      </c>
      <c r="F1011" s="5">
        <v>0</v>
      </c>
      <c r="G1011" s="5">
        <v>0</v>
      </c>
      <c r="H1011" s="5">
        <v>0</v>
      </c>
      <c r="I1011" s="5">
        <v>511941</v>
      </c>
      <c r="J1011" s="5">
        <v>22538</v>
      </c>
      <c r="K1011" s="5">
        <v>0</v>
      </c>
      <c r="L1011" s="5">
        <v>0</v>
      </c>
      <c r="M1011" s="5">
        <v>0</v>
      </c>
      <c r="N1011" s="5">
        <v>0</v>
      </c>
      <c r="O1011" s="5">
        <v>344</v>
      </c>
      <c r="P1011" s="5">
        <v>1537</v>
      </c>
      <c r="Q1011" s="5">
        <v>230382</v>
      </c>
      <c r="R1011" s="5">
        <v>1139633</v>
      </c>
      <c r="S1011" s="5">
        <v>52.4</v>
      </c>
      <c r="T1011" s="5">
        <v>52.79</v>
      </c>
      <c r="U1011" s="5">
        <v>653</v>
      </c>
      <c r="V1011" s="5" t="s">
        <v>172</v>
      </c>
      <c r="W1011" s="5">
        <v>562</v>
      </c>
      <c r="X1011" s="5" t="s">
        <v>172</v>
      </c>
      <c r="Y1011" s="5">
        <v>140</v>
      </c>
      <c r="Z1011" s="5" t="s">
        <v>172</v>
      </c>
      <c r="AA1011" s="5">
        <v>236</v>
      </c>
      <c r="AB1011" s="5" t="s">
        <v>172</v>
      </c>
      <c r="AC1011" s="5">
        <v>0</v>
      </c>
      <c r="AD1011" s="5" t="s">
        <v>172</v>
      </c>
    </row>
    <row r="1012" spans="1:30">
      <c r="A1012" s="5" t="e">
        <v>#N/A</v>
      </c>
      <c r="B1012" s="5" t="s">
        <v>6929</v>
      </c>
      <c r="C1012" s="5">
        <v>1487</v>
      </c>
      <c r="D1012" s="5">
        <v>183</v>
      </c>
      <c r="E1012" s="5">
        <v>0</v>
      </c>
      <c r="F1012" s="5">
        <v>0</v>
      </c>
      <c r="G1012" s="5">
        <v>0</v>
      </c>
      <c r="H1012" s="5">
        <v>0</v>
      </c>
      <c r="I1012" s="5">
        <v>937264</v>
      </c>
      <c r="J1012" s="5">
        <v>247997</v>
      </c>
      <c r="K1012" s="5">
        <v>0</v>
      </c>
      <c r="L1012" s="5">
        <v>0</v>
      </c>
      <c r="M1012" s="5">
        <v>0</v>
      </c>
      <c r="N1012" s="5">
        <v>0</v>
      </c>
      <c r="O1012" s="5">
        <v>784</v>
      </c>
      <c r="P1012" s="5">
        <v>3023</v>
      </c>
      <c r="Q1012" s="5">
        <v>662676</v>
      </c>
      <c r="R1012" s="5">
        <v>1139633</v>
      </c>
      <c r="S1012" s="5">
        <v>53.09</v>
      </c>
      <c r="T1012" s="5">
        <v>52.79</v>
      </c>
      <c r="U1012" s="5">
        <v>862</v>
      </c>
      <c r="V1012" s="5">
        <v>582</v>
      </c>
      <c r="W1012" s="5">
        <v>654</v>
      </c>
      <c r="X1012" s="5" t="s">
        <v>172</v>
      </c>
      <c r="Y1012" s="5">
        <v>273</v>
      </c>
      <c r="Z1012" s="5">
        <v>612</v>
      </c>
      <c r="AA1012" s="5">
        <v>494</v>
      </c>
      <c r="AB1012" s="5" t="s">
        <v>172</v>
      </c>
      <c r="AC1012" s="5">
        <v>0</v>
      </c>
      <c r="AD1012" s="5" t="s">
        <v>172</v>
      </c>
    </row>
    <row r="1013" spans="1:30">
      <c r="A1013" s="5" t="e">
        <v>#N/A</v>
      </c>
      <c r="B1013" s="5" t="s">
        <v>6933</v>
      </c>
      <c r="C1013" s="5">
        <v>1503</v>
      </c>
      <c r="D1013" s="5">
        <v>233</v>
      </c>
      <c r="E1013" s="5">
        <v>1</v>
      </c>
      <c r="F1013" s="5">
        <v>0</v>
      </c>
      <c r="G1013" s="5">
        <v>0</v>
      </c>
      <c r="H1013" s="5">
        <v>0</v>
      </c>
      <c r="I1013" s="5">
        <v>1020650</v>
      </c>
      <c r="J1013" s="5">
        <v>316052</v>
      </c>
      <c r="K1013" s="5">
        <v>5397</v>
      </c>
      <c r="L1013" s="5">
        <v>0</v>
      </c>
      <c r="M1013" s="5">
        <v>0</v>
      </c>
      <c r="N1013" s="5">
        <v>0</v>
      </c>
      <c r="O1013" s="5">
        <v>890</v>
      </c>
      <c r="P1013" s="5">
        <v>5397</v>
      </c>
      <c r="Q1013" s="5">
        <v>781240</v>
      </c>
      <c r="R1013" s="5">
        <v>1139633</v>
      </c>
      <c r="S1013" s="5">
        <v>52.79</v>
      </c>
      <c r="T1013" s="5">
        <v>52.79</v>
      </c>
      <c r="U1013" s="5">
        <v>915</v>
      </c>
      <c r="V1013" s="5">
        <v>704</v>
      </c>
      <c r="W1013" s="5">
        <v>690</v>
      </c>
      <c r="X1013" s="5" t="s">
        <v>172</v>
      </c>
      <c r="Y1013" s="5">
        <v>312</v>
      </c>
      <c r="Z1013" s="5">
        <v>534</v>
      </c>
      <c r="AA1013" s="5">
        <v>557</v>
      </c>
      <c r="AB1013" s="5" t="s">
        <v>172</v>
      </c>
      <c r="AC1013" s="5">
        <v>0</v>
      </c>
      <c r="AD1013" s="5" t="s">
        <v>172</v>
      </c>
    </row>
    <row r="1014" spans="1:30">
      <c r="A1014" s="5" t="e">
        <v>#N/A</v>
      </c>
      <c r="B1014" s="5" t="s">
        <v>6934</v>
      </c>
      <c r="C1014" s="5">
        <v>1456</v>
      </c>
      <c r="D1014" s="5">
        <v>86</v>
      </c>
      <c r="E1014" s="5">
        <v>0</v>
      </c>
      <c r="F1014" s="5">
        <v>0</v>
      </c>
      <c r="G1014" s="5">
        <v>0</v>
      </c>
      <c r="H1014" s="5">
        <v>0</v>
      </c>
      <c r="I1014" s="5">
        <v>793190</v>
      </c>
      <c r="J1014" s="5">
        <v>105033</v>
      </c>
      <c r="K1014" s="5">
        <v>0</v>
      </c>
      <c r="L1014" s="5">
        <v>0</v>
      </c>
      <c r="M1014" s="5">
        <v>0</v>
      </c>
      <c r="N1014" s="5">
        <v>0</v>
      </c>
      <c r="O1014" s="5">
        <v>646</v>
      </c>
      <c r="P1014" s="5">
        <v>2378</v>
      </c>
      <c r="Q1014" s="5">
        <v>478592</v>
      </c>
      <c r="R1014" s="5">
        <v>1139633</v>
      </c>
      <c r="S1014" s="5">
        <v>53.57</v>
      </c>
      <c r="T1014" s="5">
        <v>52.79</v>
      </c>
      <c r="U1014" s="5">
        <v>727</v>
      </c>
      <c r="V1014" s="5" t="s">
        <v>172</v>
      </c>
      <c r="W1014" s="5">
        <v>607</v>
      </c>
      <c r="X1014" s="5" t="s">
        <v>172</v>
      </c>
      <c r="Y1014" s="5">
        <v>248</v>
      </c>
      <c r="Z1014" s="5" t="s">
        <v>172</v>
      </c>
      <c r="AA1014" s="5">
        <v>428</v>
      </c>
      <c r="AB1014" s="5" t="s">
        <v>172</v>
      </c>
      <c r="AC1014" s="5">
        <v>0</v>
      </c>
      <c r="AD1014" s="5" t="s">
        <v>172</v>
      </c>
    </row>
    <row r="1015" spans="1:30">
      <c r="A1015" s="5" t="e">
        <v>#N/A</v>
      </c>
      <c r="B1015" s="5" t="s">
        <v>6949</v>
      </c>
      <c r="C1015" s="5">
        <v>1612</v>
      </c>
      <c r="D1015" s="5">
        <v>157</v>
      </c>
      <c r="E1015" s="5">
        <v>0</v>
      </c>
      <c r="F1015" s="5">
        <v>0</v>
      </c>
      <c r="G1015" s="5">
        <v>0</v>
      </c>
      <c r="H1015" s="5">
        <v>0</v>
      </c>
      <c r="I1015" s="5">
        <v>950471</v>
      </c>
      <c r="J1015" s="5">
        <v>201134</v>
      </c>
      <c r="K1015" s="5">
        <v>0</v>
      </c>
      <c r="L1015" s="5">
        <v>0</v>
      </c>
      <c r="M1015" s="5">
        <v>0</v>
      </c>
      <c r="N1015" s="5">
        <v>0</v>
      </c>
      <c r="O1015" s="5">
        <v>804</v>
      </c>
      <c r="P1015" s="5">
        <v>3854</v>
      </c>
      <c r="Q1015" s="5">
        <v>635503</v>
      </c>
      <c r="R1015" s="5">
        <v>1139633</v>
      </c>
      <c r="S1015" s="5">
        <v>52.67</v>
      </c>
      <c r="T1015" s="5">
        <v>52.79</v>
      </c>
      <c r="U1015" s="5">
        <v>791</v>
      </c>
      <c r="V1015" s="5">
        <v>549</v>
      </c>
      <c r="W1015" s="5">
        <v>616</v>
      </c>
      <c r="X1015" s="5" t="s">
        <v>172</v>
      </c>
      <c r="Y1015" s="5">
        <v>290</v>
      </c>
      <c r="Z1015" s="5">
        <v>679</v>
      </c>
      <c r="AA1015" s="5">
        <v>519</v>
      </c>
      <c r="AB1015" s="5" t="s">
        <v>172</v>
      </c>
      <c r="AC1015" s="5">
        <v>0</v>
      </c>
      <c r="AD1015" s="5" t="s">
        <v>172</v>
      </c>
    </row>
    <row r="1016" spans="1:30">
      <c r="A1016" s="5" t="e">
        <v>#N/A</v>
      </c>
      <c r="B1016" s="5" t="s">
        <v>6951</v>
      </c>
      <c r="C1016" s="5">
        <v>1390</v>
      </c>
      <c r="D1016" s="5">
        <v>365</v>
      </c>
      <c r="E1016" s="5">
        <v>0</v>
      </c>
      <c r="F1016" s="5">
        <v>0</v>
      </c>
      <c r="G1016" s="5">
        <v>0</v>
      </c>
      <c r="H1016" s="5">
        <v>0</v>
      </c>
      <c r="I1016" s="5">
        <v>1123575</v>
      </c>
      <c r="J1016" s="5">
        <v>547327</v>
      </c>
      <c r="K1016" s="5">
        <v>0</v>
      </c>
      <c r="L1016" s="5">
        <v>0</v>
      </c>
      <c r="M1016" s="5">
        <v>0</v>
      </c>
      <c r="N1016" s="5">
        <v>0</v>
      </c>
      <c r="O1016" s="5">
        <v>932</v>
      </c>
      <c r="P1016" s="5">
        <v>4063</v>
      </c>
      <c r="Q1016" s="5">
        <v>945977</v>
      </c>
      <c r="R1016" s="5">
        <v>1139633</v>
      </c>
      <c r="S1016" s="5">
        <v>52.69</v>
      </c>
      <c r="T1016" s="5">
        <v>52.79</v>
      </c>
      <c r="U1016" s="5">
        <v>1103</v>
      </c>
      <c r="V1016" s="5">
        <v>964</v>
      </c>
      <c r="W1016" s="5">
        <v>754</v>
      </c>
      <c r="X1016" s="5">
        <v>601</v>
      </c>
      <c r="Y1016" s="5">
        <v>295</v>
      </c>
      <c r="Z1016" s="5">
        <v>388</v>
      </c>
      <c r="AA1016" s="5">
        <v>552</v>
      </c>
      <c r="AB1016" s="5">
        <v>766</v>
      </c>
      <c r="AC1016" s="5">
        <v>0</v>
      </c>
      <c r="AD1016" s="5" t="s">
        <v>172</v>
      </c>
    </row>
    <row r="1017" spans="1:30">
      <c r="A1017" s="5" t="e">
        <v>#N/A</v>
      </c>
      <c r="B1017" s="5" t="s">
        <v>6953</v>
      </c>
      <c r="C1017" s="5">
        <v>1493</v>
      </c>
      <c r="D1017" s="5">
        <v>186</v>
      </c>
      <c r="E1017" s="5">
        <v>0</v>
      </c>
      <c r="F1017" s="5">
        <v>0</v>
      </c>
      <c r="G1017" s="5">
        <v>0</v>
      </c>
      <c r="H1017" s="5">
        <v>0</v>
      </c>
      <c r="I1017" s="5">
        <v>949847</v>
      </c>
      <c r="J1017" s="5">
        <v>255091</v>
      </c>
      <c r="K1017" s="5">
        <v>0</v>
      </c>
      <c r="L1017" s="5">
        <v>0</v>
      </c>
      <c r="M1017" s="5">
        <v>0</v>
      </c>
      <c r="N1017" s="5">
        <v>0</v>
      </c>
      <c r="O1017" s="5">
        <v>820</v>
      </c>
      <c r="P1017" s="5">
        <v>3408</v>
      </c>
      <c r="Q1017" s="5">
        <v>688601</v>
      </c>
      <c r="R1017" s="5">
        <v>1139633</v>
      </c>
      <c r="S1017" s="5">
        <v>52.75</v>
      </c>
      <c r="T1017" s="5">
        <v>52.79</v>
      </c>
      <c r="U1017" s="5">
        <v>861</v>
      </c>
      <c r="V1017" s="5">
        <v>598</v>
      </c>
      <c r="W1017" s="5">
        <v>638</v>
      </c>
      <c r="X1017" s="5" t="s">
        <v>172</v>
      </c>
      <c r="Y1017" s="5">
        <v>283</v>
      </c>
      <c r="Z1017" s="5">
        <v>602</v>
      </c>
      <c r="AA1017" s="5">
        <v>516</v>
      </c>
      <c r="AB1017" s="5" t="s">
        <v>172</v>
      </c>
      <c r="AC1017" s="5">
        <v>0</v>
      </c>
      <c r="AD1017" s="5" t="s">
        <v>172</v>
      </c>
    </row>
    <row r="1018" spans="1:30">
      <c r="A1018" s="5" t="e">
        <v>#N/A</v>
      </c>
      <c r="B1018" s="5" t="s">
        <v>6954</v>
      </c>
      <c r="C1018" s="5">
        <v>1309</v>
      </c>
      <c r="D1018" s="5">
        <v>50</v>
      </c>
      <c r="E1018" s="5">
        <v>0</v>
      </c>
      <c r="F1018" s="5">
        <v>0</v>
      </c>
      <c r="G1018" s="5">
        <v>0</v>
      </c>
      <c r="H1018" s="5">
        <v>0</v>
      </c>
      <c r="I1018" s="5">
        <v>655442</v>
      </c>
      <c r="J1018" s="5">
        <v>60715</v>
      </c>
      <c r="K1018" s="5">
        <v>0</v>
      </c>
      <c r="L1018" s="5">
        <v>0</v>
      </c>
      <c r="M1018" s="5">
        <v>0</v>
      </c>
      <c r="N1018" s="5">
        <v>0</v>
      </c>
      <c r="O1018" s="5">
        <v>450</v>
      </c>
      <c r="P1018" s="5">
        <v>2222</v>
      </c>
      <c r="Q1018" s="5">
        <v>324951</v>
      </c>
      <c r="R1018" s="5">
        <v>1139633</v>
      </c>
      <c r="S1018" s="5">
        <v>52.49</v>
      </c>
      <c r="T1018" s="5">
        <v>52.79</v>
      </c>
      <c r="U1018" s="5">
        <v>713</v>
      </c>
      <c r="V1018" s="5" t="s">
        <v>172</v>
      </c>
      <c r="W1018" s="5">
        <v>585</v>
      </c>
      <c r="X1018" s="5" t="s">
        <v>172</v>
      </c>
      <c r="Y1018" s="5">
        <v>174</v>
      </c>
      <c r="Z1018" s="5" t="s">
        <v>172</v>
      </c>
      <c r="AA1018" s="5">
        <v>300</v>
      </c>
      <c r="AB1018" s="5" t="s">
        <v>172</v>
      </c>
      <c r="AC1018" s="5">
        <v>0</v>
      </c>
      <c r="AD1018" s="5" t="s">
        <v>172</v>
      </c>
    </row>
    <row r="1019" spans="1:30">
      <c r="A1019" s="5" t="e">
        <v>#N/A</v>
      </c>
      <c r="B1019" s="5" t="s">
        <v>6955</v>
      </c>
      <c r="C1019" s="5">
        <v>1322</v>
      </c>
      <c r="D1019" s="5">
        <v>27</v>
      </c>
      <c r="E1019" s="5">
        <v>1</v>
      </c>
      <c r="F1019" s="5">
        <v>0</v>
      </c>
      <c r="G1019" s="5">
        <v>0</v>
      </c>
      <c r="H1019" s="5">
        <v>0</v>
      </c>
      <c r="I1019" s="5">
        <v>629814</v>
      </c>
      <c r="J1019" s="5">
        <v>37901</v>
      </c>
      <c r="K1019" s="5">
        <v>5310</v>
      </c>
      <c r="L1019" s="5">
        <v>0</v>
      </c>
      <c r="M1019" s="5">
        <v>0</v>
      </c>
      <c r="N1019" s="5">
        <v>0</v>
      </c>
      <c r="O1019" s="5">
        <v>398</v>
      </c>
      <c r="P1019" s="5">
        <v>5310</v>
      </c>
      <c r="Q1019" s="5">
        <v>276218</v>
      </c>
      <c r="R1019" s="5">
        <v>1139633</v>
      </c>
      <c r="S1019" s="5">
        <v>51.3</v>
      </c>
      <c r="T1019" s="5">
        <v>52.79</v>
      </c>
      <c r="U1019" s="5">
        <v>670</v>
      </c>
      <c r="V1019" s="5" t="s">
        <v>172</v>
      </c>
      <c r="W1019" s="5">
        <v>562</v>
      </c>
      <c r="X1019" s="5" t="s">
        <v>172</v>
      </c>
      <c r="Y1019" s="5">
        <v>155</v>
      </c>
      <c r="Z1019" s="5" t="s">
        <v>172</v>
      </c>
      <c r="AA1019" s="5">
        <v>268</v>
      </c>
      <c r="AB1019" s="5" t="s">
        <v>172</v>
      </c>
      <c r="AC1019" s="5">
        <v>0</v>
      </c>
      <c r="AD1019" s="5" t="s">
        <v>172</v>
      </c>
    </row>
    <row r="1020" spans="1:30">
      <c r="A1020" s="5" t="e">
        <v>#N/A</v>
      </c>
      <c r="B1020" s="5" t="s">
        <v>6967</v>
      </c>
      <c r="C1020" s="5">
        <v>1317</v>
      </c>
      <c r="D1020" s="5">
        <v>364</v>
      </c>
      <c r="E1020" s="5">
        <v>0</v>
      </c>
      <c r="F1020" s="5">
        <v>0</v>
      </c>
      <c r="G1020" s="5">
        <v>0</v>
      </c>
      <c r="H1020" s="5">
        <v>0</v>
      </c>
      <c r="I1020" s="5">
        <v>1105284</v>
      </c>
      <c r="J1020" s="5">
        <v>558707</v>
      </c>
      <c r="K1020" s="5">
        <v>0</v>
      </c>
      <c r="L1020" s="5">
        <v>0</v>
      </c>
      <c r="M1020" s="5">
        <v>0</v>
      </c>
      <c r="N1020" s="5">
        <v>0</v>
      </c>
      <c r="O1020" s="5">
        <v>908</v>
      </c>
      <c r="P1020" s="5">
        <v>4511</v>
      </c>
      <c r="Q1020" s="5">
        <v>944915</v>
      </c>
      <c r="R1020" s="5">
        <v>1139633</v>
      </c>
      <c r="S1020" s="5">
        <v>52.71</v>
      </c>
      <c r="T1020" s="5">
        <v>52.79</v>
      </c>
      <c r="U1020" s="5">
        <v>1134</v>
      </c>
      <c r="V1020" s="5">
        <v>992</v>
      </c>
      <c r="W1020" s="5">
        <v>790</v>
      </c>
      <c r="X1020" s="5">
        <v>600</v>
      </c>
      <c r="Y1020" s="5">
        <v>283</v>
      </c>
      <c r="Z1020" s="5">
        <v>376</v>
      </c>
      <c r="AA1020" s="5">
        <v>533</v>
      </c>
      <c r="AB1020" s="5">
        <v>744</v>
      </c>
      <c r="AC1020" s="5">
        <v>0</v>
      </c>
      <c r="AD1020" s="5" t="s">
        <v>172</v>
      </c>
    </row>
    <row r="1021" spans="1:30">
      <c r="A1021" s="5" t="e">
        <v>#N/A</v>
      </c>
      <c r="B1021" s="5" t="s">
        <v>6979</v>
      </c>
      <c r="C1021" s="5">
        <v>1634</v>
      </c>
      <c r="D1021" s="5">
        <v>230</v>
      </c>
      <c r="E1021" s="5">
        <v>0</v>
      </c>
      <c r="F1021" s="5">
        <v>0</v>
      </c>
      <c r="G1021" s="5">
        <v>0</v>
      </c>
      <c r="H1021" s="5">
        <v>0</v>
      </c>
      <c r="I1021" s="5">
        <v>1061853</v>
      </c>
      <c r="J1021" s="5">
        <v>320722</v>
      </c>
      <c r="K1021" s="5">
        <v>0</v>
      </c>
      <c r="L1021" s="5">
        <v>0</v>
      </c>
      <c r="M1021" s="5">
        <v>0</v>
      </c>
      <c r="N1021" s="5">
        <v>0</v>
      </c>
      <c r="O1021" s="5">
        <v>886</v>
      </c>
      <c r="P1021" s="5">
        <v>3093</v>
      </c>
      <c r="Q1021" s="5">
        <v>771793</v>
      </c>
      <c r="R1021" s="5">
        <v>1139633</v>
      </c>
      <c r="S1021" s="5">
        <v>52.54</v>
      </c>
      <c r="T1021" s="5">
        <v>52.79</v>
      </c>
      <c r="U1021" s="5">
        <v>906</v>
      </c>
      <c r="V1021" s="5">
        <v>674</v>
      </c>
      <c r="W1021" s="5">
        <v>664</v>
      </c>
      <c r="X1021" s="5" t="s">
        <v>172</v>
      </c>
      <c r="Y1021" s="5">
        <v>299</v>
      </c>
      <c r="Z1021" s="5">
        <v>537</v>
      </c>
      <c r="AA1021" s="5">
        <v>551</v>
      </c>
      <c r="AB1021" s="5" t="s">
        <v>172</v>
      </c>
      <c r="AC1021" s="5">
        <v>0</v>
      </c>
      <c r="AD1021" s="5" t="s">
        <v>172</v>
      </c>
    </row>
    <row r="1022" spans="1:30">
      <c r="A1022" s="5" t="e">
        <v>#N/A</v>
      </c>
      <c r="B1022" s="5" t="s">
        <v>6984</v>
      </c>
      <c r="C1022" s="5">
        <v>1569</v>
      </c>
      <c r="D1022" s="5">
        <v>259</v>
      </c>
      <c r="E1022" s="5">
        <v>0</v>
      </c>
      <c r="F1022" s="5">
        <v>0</v>
      </c>
      <c r="G1022" s="5">
        <v>0</v>
      </c>
      <c r="H1022" s="5">
        <v>0</v>
      </c>
      <c r="I1022" s="5">
        <v>1082863</v>
      </c>
      <c r="J1022" s="5">
        <v>371954</v>
      </c>
      <c r="K1022" s="5">
        <v>0</v>
      </c>
      <c r="L1022" s="5">
        <v>0</v>
      </c>
      <c r="M1022" s="5">
        <v>0</v>
      </c>
      <c r="N1022" s="5">
        <v>0</v>
      </c>
      <c r="O1022" s="5">
        <v>908</v>
      </c>
      <c r="P1022" s="5">
        <v>3097</v>
      </c>
      <c r="Q1022" s="5">
        <v>825532</v>
      </c>
      <c r="R1022" s="5">
        <v>1139633</v>
      </c>
      <c r="S1022" s="5">
        <v>53.03</v>
      </c>
      <c r="T1022" s="5">
        <v>52.79</v>
      </c>
      <c r="U1022" s="5">
        <v>956</v>
      </c>
      <c r="V1022" s="5">
        <v>749</v>
      </c>
      <c r="W1022" s="5">
        <v>692</v>
      </c>
      <c r="X1022" s="5" t="s">
        <v>172</v>
      </c>
      <c r="Y1022" s="5">
        <v>301</v>
      </c>
      <c r="Z1022" s="5">
        <v>487</v>
      </c>
      <c r="AA1022" s="5">
        <v>555</v>
      </c>
      <c r="AB1022" s="5" t="s">
        <v>172</v>
      </c>
      <c r="AC1022" s="5">
        <v>0</v>
      </c>
      <c r="AD1022" s="5" t="s">
        <v>172</v>
      </c>
    </row>
    <row r="1023" spans="1:30">
      <c r="A1023" s="5" t="e">
        <v>#N/A</v>
      </c>
      <c r="B1023" s="5" t="s">
        <v>6998</v>
      </c>
      <c r="C1023" s="5">
        <v>746</v>
      </c>
      <c r="D1023" s="5">
        <v>3</v>
      </c>
      <c r="E1023" s="5">
        <v>0</v>
      </c>
      <c r="F1023" s="5">
        <v>0</v>
      </c>
      <c r="G1023" s="5">
        <v>0</v>
      </c>
      <c r="H1023" s="5">
        <v>0</v>
      </c>
      <c r="I1023" s="5">
        <v>320427</v>
      </c>
      <c r="J1023" s="5">
        <v>4517</v>
      </c>
      <c r="K1023" s="5">
        <v>0</v>
      </c>
      <c r="L1023" s="5">
        <v>0</v>
      </c>
      <c r="M1023" s="5">
        <v>0</v>
      </c>
      <c r="N1023" s="5">
        <v>0</v>
      </c>
      <c r="O1023" s="5">
        <v>161</v>
      </c>
      <c r="P1023" s="5">
        <v>2266</v>
      </c>
      <c r="Q1023" s="5">
        <v>101754</v>
      </c>
      <c r="R1023" s="5">
        <v>1139633</v>
      </c>
      <c r="S1023" s="5">
        <v>52.28</v>
      </c>
      <c r="T1023" s="5">
        <v>52.79</v>
      </c>
      <c r="U1023" s="5">
        <v>604</v>
      </c>
      <c r="V1023" s="5" t="s">
        <v>172</v>
      </c>
      <c r="W1023" s="5">
        <v>548</v>
      </c>
      <c r="X1023" s="5" t="s">
        <v>172</v>
      </c>
      <c r="Y1023" s="5">
        <v>69</v>
      </c>
      <c r="Z1023" s="5" t="s">
        <v>172</v>
      </c>
      <c r="AA1023" s="5">
        <v>113</v>
      </c>
      <c r="AB1023" s="5" t="s">
        <v>172</v>
      </c>
      <c r="AC1023" s="5">
        <v>0</v>
      </c>
      <c r="AD1023" s="5" t="s">
        <v>172</v>
      </c>
    </row>
    <row r="1024" spans="1:30">
      <c r="A1024" s="5" t="e">
        <v>#N/A</v>
      </c>
      <c r="B1024" s="5" t="s">
        <v>7002</v>
      </c>
      <c r="C1024" s="5">
        <v>1368</v>
      </c>
      <c r="D1024" s="5">
        <v>311</v>
      </c>
      <c r="E1024" s="5">
        <v>0</v>
      </c>
      <c r="F1024" s="5">
        <v>0</v>
      </c>
      <c r="G1024" s="5">
        <v>0</v>
      </c>
      <c r="H1024" s="5">
        <v>0</v>
      </c>
      <c r="I1024" s="5">
        <v>1069573</v>
      </c>
      <c r="J1024" s="5">
        <v>467842</v>
      </c>
      <c r="K1024" s="5">
        <v>0</v>
      </c>
      <c r="L1024" s="5">
        <v>0</v>
      </c>
      <c r="M1024" s="5">
        <v>0</v>
      </c>
      <c r="N1024" s="5">
        <v>0</v>
      </c>
      <c r="O1024" s="5">
        <v>895</v>
      </c>
      <c r="P1024" s="5">
        <v>4384</v>
      </c>
      <c r="Q1024" s="5">
        <v>884909</v>
      </c>
      <c r="R1024" s="5">
        <v>1139633</v>
      </c>
      <c r="S1024" s="5">
        <v>52.93</v>
      </c>
      <c r="T1024" s="5">
        <v>52.79</v>
      </c>
      <c r="U1024" s="5">
        <v>1040</v>
      </c>
      <c r="V1024" s="5">
        <v>862</v>
      </c>
      <c r="W1024" s="5">
        <v>746</v>
      </c>
      <c r="X1024" s="5">
        <v>538</v>
      </c>
      <c r="Y1024" s="5">
        <v>287</v>
      </c>
      <c r="Z1024" s="5">
        <v>421</v>
      </c>
      <c r="AA1024" s="5">
        <v>538</v>
      </c>
      <c r="AB1024" s="5">
        <v>837</v>
      </c>
      <c r="AC1024" s="5">
        <v>0</v>
      </c>
      <c r="AD1024" s="5" t="s">
        <v>172</v>
      </c>
    </row>
    <row r="1025" spans="1:30">
      <c r="A1025" s="5" t="e">
        <v>#N/A</v>
      </c>
      <c r="B1025" s="5" t="s">
        <v>7015</v>
      </c>
      <c r="C1025" s="5">
        <v>1437</v>
      </c>
      <c r="D1025" s="5">
        <v>290</v>
      </c>
      <c r="E1025" s="5">
        <v>2</v>
      </c>
      <c r="F1025" s="5">
        <v>0</v>
      </c>
      <c r="G1025" s="5">
        <v>0</v>
      </c>
      <c r="H1025" s="5">
        <v>0</v>
      </c>
      <c r="I1025" s="5">
        <v>1071411</v>
      </c>
      <c r="J1025" s="5">
        <v>430852</v>
      </c>
      <c r="K1025" s="5">
        <v>10678</v>
      </c>
      <c r="L1025" s="5">
        <v>0</v>
      </c>
      <c r="M1025" s="5">
        <v>0</v>
      </c>
      <c r="N1025" s="5">
        <v>0</v>
      </c>
      <c r="O1025" s="5">
        <v>883</v>
      </c>
      <c r="P1025" s="5">
        <v>5508</v>
      </c>
      <c r="Q1025" s="5">
        <v>855598</v>
      </c>
      <c r="R1025" s="5">
        <v>1139633</v>
      </c>
      <c r="S1025" s="5">
        <v>52.45</v>
      </c>
      <c r="T1025" s="5">
        <v>52.79</v>
      </c>
      <c r="U1025" s="5">
        <v>1017</v>
      </c>
      <c r="V1025" s="5">
        <v>821</v>
      </c>
      <c r="W1025" s="5">
        <v>743</v>
      </c>
      <c r="X1025" s="5">
        <v>501</v>
      </c>
      <c r="Y1025" s="5">
        <v>287</v>
      </c>
      <c r="Z1025" s="5">
        <v>445</v>
      </c>
      <c r="AA1025" s="5">
        <v>537</v>
      </c>
      <c r="AB1025" s="5">
        <v>882</v>
      </c>
      <c r="AC1025" s="5">
        <v>0</v>
      </c>
      <c r="AD1025" s="5" t="s">
        <v>172</v>
      </c>
    </row>
    <row r="1026" spans="1:30">
      <c r="A1026" s="5" t="e">
        <v>#N/A</v>
      </c>
      <c r="B1026" s="5" t="s">
        <v>7018</v>
      </c>
      <c r="C1026" s="5">
        <v>1420</v>
      </c>
      <c r="D1026" s="5">
        <v>310</v>
      </c>
      <c r="E1026" s="5">
        <v>0</v>
      </c>
      <c r="F1026" s="5">
        <v>0</v>
      </c>
      <c r="G1026" s="5">
        <v>0</v>
      </c>
      <c r="H1026" s="5">
        <v>0</v>
      </c>
      <c r="I1026" s="5">
        <v>1095885</v>
      </c>
      <c r="J1026" s="5">
        <v>469987</v>
      </c>
      <c r="K1026" s="5">
        <v>0</v>
      </c>
      <c r="L1026" s="5">
        <v>0</v>
      </c>
      <c r="M1026" s="5">
        <v>0</v>
      </c>
      <c r="N1026" s="5">
        <v>0</v>
      </c>
      <c r="O1026" s="5">
        <v>929</v>
      </c>
      <c r="P1026" s="5">
        <v>4396</v>
      </c>
      <c r="Q1026" s="5">
        <v>903509</v>
      </c>
      <c r="R1026" s="5">
        <v>1139633</v>
      </c>
      <c r="S1026" s="5">
        <v>52.73</v>
      </c>
      <c r="T1026" s="5">
        <v>52.79</v>
      </c>
      <c r="U1026" s="5">
        <v>1029</v>
      </c>
      <c r="V1026" s="5">
        <v>854</v>
      </c>
      <c r="W1026" s="5">
        <v>724</v>
      </c>
      <c r="X1026" s="5">
        <v>547</v>
      </c>
      <c r="Y1026" s="5">
        <v>293</v>
      </c>
      <c r="Z1026" s="5">
        <v>419</v>
      </c>
      <c r="AA1026" s="5">
        <v>555</v>
      </c>
      <c r="AB1026" s="5">
        <v>836</v>
      </c>
      <c r="AC1026" s="5">
        <v>0</v>
      </c>
      <c r="AD1026" s="5" t="s">
        <v>172</v>
      </c>
    </row>
    <row r="1027" spans="1:30">
      <c r="A1027" s="5" t="e">
        <v>#N/A</v>
      </c>
      <c r="B1027" s="5" t="s">
        <v>7027</v>
      </c>
      <c r="C1027" s="5">
        <v>1231</v>
      </c>
      <c r="D1027" s="5">
        <v>344</v>
      </c>
      <c r="E1027" s="5">
        <v>1</v>
      </c>
      <c r="F1027" s="5">
        <v>0</v>
      </c>
      <c r="G1027" s="5">
        <v>0</v>
      </c>
      <c r="H1027" s="5">
        <v>0</v>
      </c>
      <c r="I1027" s="5">
        <v>1059217</v>
      </c>
      <c r="J1027" s="5">
        <v>566159</v>
      </c>
      <c r="K1027" s="5">
        <v>5690</v>
      </c>
      <c r="L1027" s="5">
        <v>0</v>
      </c>
      <c r="M1027" s="5">
        <v>0</v>
      </c>
      <c r="N1027" s="5">
        <v>0</v>
      </c>
      <c r="O1027" s="5">
        <v>817</v>
      </c>
      <c r="P1027" s="5">
        <v>5690</v>
      </c>
      <c r="Q1027" s="5">
        <v>898351</v>
      </c>
      <c r="R1027" s="5">
        <v>1139633</v>
      </c>
      <c r="S1027" s="5">
        <v>53.68</v>
      </c>
      <c r="T1027" s="5">
        <v>52.79</v>
      </c>
      <c r="U1027" s="5">
        <v>1219</v>
      </c>
      <c r="V1027" s="5">
        <v>996</v>
      </c>
      <c r="W1027" s="5">
        <v>829</v>
      </c>
      <c r="X1027" s="5">
        <v>545</v>
      </c>
      <c r="Y1027" s="5">
        <v>238</v>
      </c>
      <c r="Z1027" s="5">
        <v>348</v>
      </c>
      <c r="AA1027" s="5">
        <v>462</v>
      </c>
      <c r="AB1027" s="5">
        <v>733</v>
      </c>
      <c r="AC1027" s="5">
        <v>0</v>
      </c>
      <c r="AD1027" s="5" t="s">
        <v>172</v>
      </c>
    </row>
    <row r="1028" spans="1:30">
      <c r="A1028" s="5" t="e">
        <v>#N/A</v>
      </c>
      <c r="B1028" s="5" t="s">
        <v>7033</v>
      </c>
      <c r="C1028" s="5">
        <v>1543</v>
      </c>
      <c r="D1028" s="5">
        <v>273</v>
      </c>
      <c r="E1028" s="5">
        <v>0</v>
      </c>
      <c r="F1028" s="5">
        <v>0</v>
      </c>
      <c r="G1028" s="5">
        <v>0</v>
      </c>
      <c r="H1028" s="5">
        <v>0</v>
      </c>
      <c r="I1028" s="5">
        <v>1106069</v>
      </c>
      <c r="J1028" s="5">
        <v>398834</v>
      </c>
      <c r="K1028" s="5">
        <v>0</v>
      </c>
      <c r="L1028" s="5">
        <v>0</v>
      </c>
      <c r="M1028" s="5">
        <v>0</v>
      </c>
      <c r="N1028" s="5">
        <v>0</v>
      </c>
      <c r="O1028" s="5">
        <v>941</v>
      </c>
      <c r="P1028" s="5">
        <v>3237</v>
      </c>
      <c r="Q1028" s="5">
        <v>869232</v>
      </c>
      <c r="R1028" s="5">
        <v>1139633</v>
      </c>
      <c r="S1028" s="5">
        <v>52.65</v>
      </c>
      <c r="T1028" s="5">
        <v>52.79</v>
      </c>
      <c r="U1028" s="5">
        <v>956</v>
      </c>
      <c r="V1028" s="5">
        <v>791</v>
      </c>
      <c r="W1028" s="5">
        <v>702</v>
      </c>
      <c r="X1028" s="5">
        <v>512</v>
      </c>
      <c r="Y1028" s="5">
        <v>310</v>
      </c>
      <c r="Z1028" s="5">
        <v>466</v>
      </c>
      <c r="AA1028" s="5">
        <v>576</v>
      </c>
      <c r="AB1028" s="5">
        <v>913</v>
      </c>
      <c r="AC1028" s="5">
        <v>0</v>
      </c>
      <c r="AD1028" s="5" t="s">
        <v>172</v>
      </c>
    </row>
    <row r="1029" spans="1:30">
      <c r="A1029" s="5" t="e">
        <v>#N/A</v>
      </c>
      <c r="B1029" s="5" t="s">
        <v>7036</v>
      </c>
      <c r="C1029" s="5">
        <v>746</v>
      </c>
      <c r="D1029" s="5">
        <v>11</v>
      </c>
      <c r="E1029" s="5">
        <v>0</v>
      </c>
      <c r="F1029" s="5">
        <v>0</v>
      </c>
      <c r="G1029" s="5">
        <v>0</v>
      </c>
      <c r="H1029" s="5">
        <v>0</v>
      </c>
      <c r="I1029" s="5">
        <v>318555</v>
      </c>
      <c r="J1029" s="5">
        <v>17941</v>
      </c>
      <c r="K1029" s="5">
        <v>0</v>
      </c>
      <c r="L1029" s="5">
        <v>0</v>
      </c>
      <c r="M1029" s="5">
        <v>0</v>
      </c>
      <c r="N1029" s="5">
        <v>0</v>
      </c>
      <c r="O1029" s="5">
        <v>131</v>
      </c>
      <c r="P1029" s="5">
        <v>3231</v>
      </c>
      <c r="Q1029" s="5">
        <v>90051</v>
      </c>
      <c r="R1029" s="5">
        <v>1139633</v>
      </c>
      <c r="S1029" s="5">
        <v>49.6</v>
      </c>
      <c r="T1029" s="5">
        <v>52.79</v>
      </c>
      <c r="U1029" s="5">
        <v>610</v>
      </c>
      <c r="V1029" s="5" t="s">
        <v>172</v>
      </c>
      <c r="W1029" s="5">
        <v>540</v>
      </c>
      <c r="X1029" s="5" t="s">
        <v>172</v>
      </c>
      <c r="Y1029" s="5">
        <v>49</v>
      </c>
      <c r="Z1029" s="5" t="s">
        <v>172</v>
      </c>
      <c r="AA1029" s="5">
        <v>88</v>
      </c>
      <c r="AB1029" s="5" t="s">
        <v>172</v>
      </c>
      <c r="AC1029" s="5">
        <v>0</v>
      </c>
      <c r="AD1029" s="5" t="s">
        <v>172</v>
      </c>
    </row>
    <row r="1030" spans="1:30">
      <c r="A1030" s="5" t="e">
        <v>#N/A</v>
      </c>
      <c r="B1030" s="5" t="s">
        <v>7037</v>
      </c>
      <c r="C1030" s="5">
        <v>1445</v>
      </c>
      <c r="D1030" s="5">
        <v>267</v>
      </c>
      <c r="E1030" s="5">
        <v>1</v>
      </c>
      <c r="F1030" s="5">
        <v>0</v>
      </c>
      <c r="G1030" s="5">
        <v>0</v>
      </c>
      <c r="H1030" s="5">
        <v>0</v>
      </c>
      <c r="I1030" s="5">
        <v>1042968</v>
      </c>
      <c r="J1030" s="5">
        <v>391441</v>
      </c>
      <c r="K1030" s="5">
        <v>6275</v>
      </c>
      <c r="L1030" s="5">
        <v>0</v>
      </c>
      <c r="M1030" s="5">
        <v>0</v>
      </c>
      <c r="N1030" s="5">
        <v>0</v>
      </c>
      <c r="O1030" s="5">
        <v>900</v>
      </c>
      <c r="P1030" s="5">
        <v>6275</v>
      </c>
      <c r="Q1030" s="5">
        <v>832799</v>
      </c>
      <c r="R1030" s="5">
        <v>1139633</v>
      </c>
      <c r="S1030" s="5">
        <v>52.69</v>
      </c>
      <c r="T1030" s="5">
        <v>52.79</v>
      </c>
      <c r="U1030" s="5">
        <v>959</v>
      </c>
      <c r="V1030" s="5">
        <v>773</v>
      </c>
      <c r="W1030" s="5">
        <v>708</v>
      </c>
      <c r="X1030" s="5" t="s">
        <v>172</v>
      </c>
      <c r="Y1030" s="5">
        <v>293</v>
      </c>
      <c r="Z1030" s="5">
        <v>472</v>
      </c>
      <c r="AA1030" s="5">
        <v>546</v>
      </c>
      <c r="AB1030" s="5" t="s">
        <v>172</v>
      </c>
      <c r="AC1030" s="5">
        <v>0</v>
      </c>
      <c r="AD1030" s="5" t="s">
        <v>172</v>
      </c>
    </row>
    <row r="1031" spans="1:30">
      <c r="A1031" s="5" t="e">
        <v>#N/A</v>
      </c>
      <c r="B1031" s="5" t="s">
        <v>7039</v>
      </c>
      <c r="C1031" s="5">
        <v>1505</v>
      </c>
      <c r="D1031" s="5">
        <v>162</v>
      </c>
      <c r="E1031" s="5">
        <v>0</v>
      </c>
      <c r="F1031" s="5">
        <v>0</v>
      </c>
      <c r="G1031" s="5">
        <v>0</v>
      </c>
      <c r="H1031" s="5">
        <v>0</v>
      </c>
      <c r="I1031" s="5">
        <v>921882</v>
      </c>
      <c r="J1031" s="5">
        <v>215293</v>
      </c>
      <c r="K1031" s="5">
        <v>0</v>
      </c>
      <c r="L1031" s="5">
        <v>0</v>
      </c>
      <c r="M1031" s="5">
        <v>0</v>
      </c>
      <c r="N1031" s="5">
        <v>0</v>
      </c>
      <c r="O1031" s="5">
        <v>775</v>
      </c>
      <c r="P1031" s="5">
        <v>3094</v>
      </c>
      <c r="Q1031" s="5">
        <v>637407</v>
      </c>
      <c r="R1031" s="5">
        <v>1139633</v>
      </c>
      <c r="S1031" s="5">
        <v>52.66</v>
      </c>
      <c r="T1031" s="5">
        <v>52.79</v>
      </c>
      <c r="U1031" s="5">
        <v>819</v>
      </c>
      <c r="V1031" s="5">
        <v>568</v>
      </c>
      <c r="W1031" s="5">
        <v>646</v>
      </c>
      <c r="X1031" s="5" t="s">
        <v>172</v>
      </c>
      <c r="Y1031" s="5">
        <v>279</v>
      </c>
      <c r="Z1031" s="5">
        <v>649</v>
      </c>
      <c r="AA1031" s="5">
        <v>498</v>
      </c>
      <c r="AB1031" s="5" t="s">
        <v>172</v>
      </c>
      <c r="AC1031" s="5">
        <v>0</v>
      </c>
      <c r="AD1031" s="5" t="s">
        <v>172</v>
      </c>
    </row>
    <row r="1032" spans="1:30">
      <c r="A1032" s="5" t="e">
        <v>#N/A</v>
      </c>
      <c r="B1032" s="5" t="s">
        <v>7042</v>
      </c>
      <c r="C1032" s="5">
        <v>1538</v>
      </c>
      <c r="D1032" s="5">
        <v>211</v>
      </c>
      <c r="E1032" s="5">
        <v>0</v>
      </c>
      <c r="F1032" s="5">
        <v>0</v>
      </c>
      <c r="G1032" s="5">
        <v>0</v>
      </c>
      <c r="H1032" s="5">
        <v>0</v>
      </c>
      <c r="I1032" s="5">
        <v>996338</v>
      </c>
      <c r="J1032" s="5">
        <v>286488</v>
      </c>
      <c r="K1032" s="5">
        <v>0</v>
      </c>
      <c r="L1032" s="5">
        <v>0</v>
      </c>
      <c r="M1032" s="5">
        <v>0</v>
      </c>
      <c r="N1032" s="5">
        <v>0</v>
      </c>
      <c r="O1032" s="5">
        <v>858</v>
      </c>
      <c r="P1032" s="5">
        <v>3137</v>
      </c>
      <c r="Q1032" s="5">
        <v>729300</v>
      </c>
      <c r="R1032" s="5">
        <v>1139633</v>
      </c>
      <c r="S1032" s="5">
        <v>52.67</v>
      </c>
      <c r="T1032" s="5">
        <v>52.79</v>
      </c>
      <c r="U1032" s="5">
        <v>866</v>
      </c>
      <c r="V1032" s="5">
        <v>632</v>
      </c>
      <c r="W1032" s="5">
        <v>650</v>
      </c>
      <c r="X1032" s="5" t="s">
        <v>172</v>
      </c>
      <c r="Y1032" s="5">
        <v>295</v>
      </c>
      <c r="Z1032" s="5">
        <v>575</v>
      </c>
      <c r="AA1032" s="5">
        <v>539</v>
      </c>
      <c r="AB1032" s="5" t="s">
        <v>172</v>
      </c>
      <c r="AC1032" s="5">
        <v>0</v>
      </c>
      <c r="AD1032" s="5" t="s">
        <v>172</v>
      </c>
    </row>
    <row r="1033" spans="1:30">
      <c r="A1033" s="5" t="e">
        <v>#N/A</v>
      </c>
      <c r="B1033" s="5" t="s">
        <v>7243</v>
      </c>
      <c r="C1033" s="5">
        <v>372</v>
      </c>
      <c r="D1033" s="5">
        <v>275</v>
      </c>
      <c r="E1033" s="5">
        <v>67</v>
      </c>
      <c r="F1033" s="5">
        <v>15</v>
      </c>
      <c r="G1033" s="5">
        <v>0</v>
      </c>
      <c r="H1033" s="5">
        <v>0</v>
      </c>
      <c r="I1033" s="5">
        <v>1156343</v>
      </c>
      <c r="J1033" s="5">
        <v>1098608</v>
      </c>
      <c r="K1033" s="5">
        <v>573839</v>
      </c>
      <c r="L1033" s="5">
        <v>215118</v>
      </c>
      <c r="M1033" s="5">
        <v>0</v>
      </c>
      <c r="N1033" s="5">
        <v>0</v>
      </c>
      <c r="O1033" s="5">
        <v>331</v>
      </c>
      <c r="P1033" s="5">
        <v>22139</v>
      </c>
      <c r="Q1033" s="5">
        <v>1140352</v>
      </c>
      <c r="R1033" s="5">
        <v>1139633</v>
      </c>
      <c r="S1033" s="5">
        <v>52.73</v>
      </c>
      <c r="T1033" s="5">
        <v>52.79</v>
      </c>
      <c r="U1033" s="5">
        <v>5129</v>
      </c>
      <c r="V1033" s="5">
        <v>5129</v>
      </c>
      <c r="W1033" s="5">
        <v>2980</v>
      </c>
      <c r="X1033" s="5">
        <v>2980</v>
      </c>
      <c r="Y1033" s="5">
        <v>67</v>
      </c>
      <c r="Z1033" s="5">
        <v>67</v>
      </c>
      <c r="AA1033" s="5">
        <v>140</v>
      </c>
      <c r="AB1033" s="5">
        <v>140</v>
      </c>
      <c r="AC1033" s="5">
        <v>0</v>
      </c>
      <c r="AD1033" s="5" t="s">
        <v>172</v>
      </c>
    </row>
    <row r="1034" spans="1:30">
      <c r="A1034" s="5" t="e">
        <v>#N/A</v>
      </c>
      <c r="B1034" s="5" t="s">
        <v>7244</v>
      </c>
      <c r="C1034" s="5">
        <v>429</v>
      </c>
      <c r="D1034" s="5">
        <v>310</v>
      </c>
      <c r="E1034" s="5">
        <v>70</v>
      </c>
      <c r="F1034" s="5">
        <v>8</v>
      </c>
      <c r="G1034" s="5">
        <v>0</v>
      </c>
      <c r="H1034" s="5">
        <v>0</v>
      </c>
      <c r="I1034" s="5">
        <v>1161204</v>
      </c>
      <c r="J1034" s="5">
        <v>1088404</v>
      </c>
      <c r="K1034" s="5">
        <v>527220</v>
      </c>
      <c r="L1034" s="5">
        <v>110570</v>
      </c>
      <c r="M1034" s="5">
        <v>0</v>
      </c>
      <c r="N1034" s="5">
        <v>0</v>
      </c>
      <c r="O1034" s="5">
        <v>386</v>
      </c>
      <c r="P1034" s="5">
        <v>19868</v>
      </c>
      <c r="Q1034" s="5">
        <v>1144508</v>
      </c>
      <c r="R1034" s="5">
        <v>1139633</v>
      </c>
      <c r="S1034" s="5">
        <v>52.72</v>
      </c>
      <c r="T1034" s="5">
        <v>52.79</v>
      </c>
      <c r="U1034" s="5">
        <v>4400</v>
      </c>
      <c r="V1034" s="5">
        <v>4400</v>
      </c>
      <c r="W1034" s="5">
        <v>2318</v>
      </c>
      <c r="X1034" s="5">
        <v>2322</v>
      </c>
      <c r="Y1034" s="5">
        <v>80</v>
      </c>
      <c r="Z1034" s="5">
        <v>80</v>
      </c>
      <c r="AA1034" s="5">
        <v>166</v>
      </c>
      <c r="AB1034" s="5">
        <v>165</v>
      </c>
      <c r="AC1034" s="5">
        <v>0</v>
      </c>
      <c r="AD1034" s="5" t="s">
        <v>172</v>
      </c>
    </row>
    <row r="1035" spans="1:30">
      <c r="A1035" s="5" t="e">
        <v>#N/A</v>
      </c>
      <c r="B1035" s="5" t="s">
        <v>7245</v>
      </c>
      <c r="C1035" s="5">
        <v>1507</v>
      </c>
      <c r="D1035" s="5">
        <v>222</v>
      </c>
      <c r="E1035" s="5">
        <v>0</v>
      </c>
      <c r="F1035" s="5">
        <v>0</v>
      </c>
      <c r="G1035" s="5">
        <v>0</v>
      </c>
      <c r="H1035" s="5">
        <v>0</v>
      </c>
      <c r="I1035" s="5">
        <v>1019592</v>
      </c>
      <c r="J1035" s="5">
        <v>324792</v>
      </c>
      <c r="K1035" s="5">
        <v>0</v>
      </c>
      <c r="L1035" s="5">
        <v>0</v>
      </c>
      <c r="M1035" s="5">
        <v>0</v>
      </c>
      <c r="N1035" s="5">
        <v>0</v>
      </c>
      <c r="O1035" s="5">
        <v>846</v>
      </c>
      <c r="P1035" s="5">
        <v>3735</v>
      </c>
      <c r="Q1035" s="5">
        <v>761685</v>
      </c>
      <c r="R1035" s="5">
        <v>1139633</v>
      </c>
      <c r="S1035" s="5">
        <v>52.6</v>
      </c>
      <c r="T1035" s="5">
        <v>52.79</v>
      </c>
      <c r="U1035" s="5">
        <v>911</v>
      </c>
      <c r="V1035" s="5">
        <v>692</v>
      </c>
      <c r="W1035" s="5">
        <v>691</v>
      </c>
      <c r="X1035" s="5" t="s">
        <v>172</v>
      </c>
      <c r="Y1035" s="5">
        <v>281</v>
      </c>
      <c r="Z1035" s="5">
        <v>519</v>
      </c>
      <c r="AA1035" s="5">
        <v>521</v>
      </c>
      <c r="AB1035" s="5" t="s">
        <v>172</v>
      </c>
      <c r="AC1035" s="5">
        <v>0</v>
      </c>
      <c r="AD1035" s="5" t="s">
        <v>172</v>
      </c>
    </row>
    <row r="1036" spans="1:30">
      <c r="A1036" s="5" t="e">
        <v>#N/A</v>
      </c>
      <c r="B1036" s="5" t="s">
        <v>7246</v>
      </c>
      <c r="C1036" s="5">
        <v>1988</v>
      </c>
      <c r="D1036" s="5">
        <v>130</v>
      </c>
      <c r="E1036" s="5">
        <v>0</v>
      </c>
      <c r="F1036" s="5">
        <v>0</v>
      </c>
      <c r="G1036" s="5">
        <v>0</v>
      </c>
      <c r="H1036" s="5">
        <v>0</v>
      </c>
      <c r="I1036" s="5">
        <v>1067604</v>
      </c>
      <c r="J1036" s="5">
        <v>164877</v>
      </c>
      <c r="K1036" s="5">
        <v>0</v>
      </c>
      <c r="L1036" s="5">
        <v>0</v>
      </c>
      <c r="M1036" s="5">
        <v>0</v>
      </c>
      <c r="N1036" s="5">
        <v>0</v>
      </c>
      <c r="O1036" s="5">
        <v>818</v>
      </c>
      <c r="P1036" s="5">
        <v>2982</v>
      </c>
      <c r="Q1036" s="5">
        <v>617894</v>
      </c>
      <c r="R1036" s="5">
        <v>1139633</v>
      </c>
      <c r="S1036" s="5">
        <v>52.24</v>
      </c>
      <c r="T1036" s="5">
        <v>52.79</v>
      </c>
      <c r="U1036" s="5">
        <v>738</v>
      </c>
      <c r="V1036" s="5">
        <v>525</v>
      </c>
      <c r="W1036" s="5">
        <v>598</v>
      </c>
      <c r="X1036" s="5" t="s">
        <v>172</v>
      </c>
      <c r="Y1036" s="5">
        <v>301</v>
      </c>
      <c r="Z1036" s="5">
        <v>725</v>
      </c>
      <c r="AA1036" s="5">
        <v>534</v>
      </c>
      <c r="AB1036" s="5" t="s">
        <v>172</v>
      </c>
      <c r="AC1036" s="5">
        <v>0</v>
      </c>
      <c r="AD1036" s="5" t="s">
        <v>172</v>
      </c>
    </row>
    <row r="1037" spans="1:30">
      <c r="A1037" s="5" t="e">
        <v>#N/A</v>
      </c>
      <c r="B1037" s="5" t="s">
        <v>7247</v>
      </c>
      <c r="C1037" s="5">
        <v>918</v>
      </c>
      <c r="D1037" s="5">
        <v>420</v>
      </c>
      <c r="E1037" s="5">
        <v>13</v>
      </c>
      <c r="F1037" s="5">
        <v>0</v>
      </c>
      <c r="G1037" s="5">
        <v>0</v>
      </c>
      <c r="H1037" s="5">
        <v>0</v>
      </c>
      <c r="I1037" s="5">
        <v>1177568</v>
      </c>
      <c r="J1037" s="5">
        <v>882438</v>
      </c>
      <c r="K1037" s="5">
        <v>77037</v>
      </c>
      <c r="L1037" s="5">
        <v>0</v>
      </c>
      <c r="M1037" s="5">
        <v>0</v>
      </c>
      <c r="N1037" s="5">
        <v>0</v>
      </c>
      <c r="O1037" s="5">
        <v>709</v>
      </c>
      <c r="P1037" s="5">
        <v>6845</v>
      </c>
      <c r="Q1037" s="5">
        <v>1096348</v>
      </c>
      <c r="R1037" s="5">
        <v>1139633</v>
      </c>
      <c r="S1037" s="5">
        <v>52.6</v>
      </c>
      <c r="T1037" s="5">
        <v>52.79</v>
      </c>
      <c r="U1037" s="5">
        <v>1915</v>
      </c>
      <c r="V1037" s="5">
        <v>1866</v>
      </c>
      <c r="W1037" s="5">
        <v>1177</v>
      </c>
      <c r="X1037" s="5">
        <v>1075</v>
      </c>
      <c r="Y1037" s="5">
        <v>182</v>
      </c>
      <c r="Z1037" s="5">
        <v>193</v>
      </c>
      <c r="AA1037" s="5">
        <v>365</v>
      </c>
      <c r="AB1037" s="5">
        <v>394</v>
      </c>
      <c r="AC1037" s="5">
        <v>0</v>
      </c>
      <c r="AD1037" s="5" t="s">
        <v>172</v>
      </c>
    </row>
    <row r="1038" spans="1:30">
      <c r="A1038" s="5" t="e">
        <v>#N/A</v>
      </c>
      <c r="B1038" s="5" t="s">
        <v>7248</v>
      </c>
      <c r="C1038" s="5">
        <v>1135</v>
      </c>
      <c r="D1038" s="5">
        <v>411</v>
      </c>
      <c r="E1038" s="5">
        <v>4</v>
      </c>
      <c r="F1038" s="5">
        <v>0</v>
      </c>
      <c r="G1038" s="5">
        <v>0</v>
      </c>
      <c r="H1038" s="5">
        <v>0</v>
      </c>
      <c r="I1038" s="5">
        <v>1177950</v>
      </c>
      <c r="J1038" s="5">
        <v>747062</v>
      </c>
      <c r="K1038" s="5">
        <v>28634</v>
      </c>
      <c r="L1038" s="5">
        <v>0</v>
      </c>
      <c r="M1038" s="5">
        <v>0</v>
      </c>
      <c r="N1038" s="5">
        <v>0</v>
      </c>
      <c r="O1038" s="5">
        <v>863</v>
      </c>
      <c r="P1038" s="5">
        <v>8846</v>
      </c>
      <c r="Q1038" s="5">
        <v>1071159</v>
      </c>
      <c r="R1038" s="5">
        <v>1139633</v>
      </c>
      <c r="S1038" s="5">
        <v>52.64</v>
      </c>
      <c r="T1038" s="5">
        <v>52.79</v>
      </c>
      <c r="U1038" s="5">
        <v>1469</v>
      </c>
      <c r="V1038" s="5">
        <v>1364</v>
      </c>
      <c r="W1038" s="5">
        <v>903</v>
      </c>
      <c r="X1038" s="5">
        <v>826</v>
      </c>
      <c r="Y1038" s="5">
        <v>233</v>
      </c>
      <c r="Z1038" s="5">
        <v>257</v>
      </c>
      <c r="AA1038" s="5">
        <v>471</v>
      </c>
      <c r="AB1038" s="5">
        <v>530</v>
      </c>
      <c r="AC1038" s="5">
        <v>0</v>
      </c>
      <c r="AD1038" s="5" t="s">
        <v>172</v>
      </c>
    </row>
    <row r="1039" spans="1:30">
      <c r="A1039" s="5" t="e">
        <v>#N/A</v>
      </c>
      <c r="B1039" s="5" t="s">
        <v>7249</v>
      </c>
      <c r="C1039" s="5">
        <v>884</v>
      </c>
      <c r="D1039" s="5">
        <v>426</v>
      </c>
      <c r="E1039" s="5">
        <v>13</v>
      </c>
      <c r="F1039" s="5">
        <v>1</v>
      </c>
      <c r="G1039" s="5">
        <v>0</v>
      </c>
      <c r="H1039" s="5">
        <v>0</v>
      </c>
      <c r="I1039" s="5">
        <v>1167373</v>
      </c>
      <c r="J1039" s="5">
        <v>880535</v>
      </c>
      <c r="K1039" s="5">
        <v>87678</v>
      </c>
      <c r="L1039" s="5">
        <v>17885</v>
      </c>
      <c r="M1039" s="5">
        <v>0</v>
      </c>
      <c r="N1039" s="5">
        <v>0</v>
      </c>
      <c r="O1039" s="5">
        <v>735</v>
      </c>
      <c r="P1039" s="5">
        <v>17885</v>
      </c>
      <c r="Q1039" s="5">
        <v>1108936</v>
      </c>
      <c r="R1039" s="5">
        <v>1139633</v>
      </c>
      <c r="S1039" s="5">
        <v>52.68</v>
      </c>
      <c r="T1039" s="5">
        <v>52.79</v>
      </c>
      <c r="U1039" s="5">
        <v>1832</v>
      </c>
      <c r="V1039" s="5">
        <v>1766</v>
      </c>
      <c r="W1039" s="5">
        <v>1112</v>
      </c>
      <c r="X1039" s="5">
        <v>1053</v>
      </c>
      <c r="Y1039" s="5">
        <v>186</v>
      </c>
      <c r="Z1039" s="5">
        <v>195</v>
      </c>
      <c r="AA1039" s="5">
        <v>380</v>
      </c>
      <c r="AB1039" s="5">
        <v>401</v>
      </c>
      <c r="AC1039" s="5">
        <v>0</v>
      </c>
      <c r="AD1039" s="5" t="s">
        <v>172</v>
      </c>
    </row>
    <row r="1040" spans="1:30">
      <c r="A1040" s="5" t="e">
        <v>#N/A</v>
      </c>
      <c r="B1040" s="5" t="s">
        <v>7250</v>
      </c>
      <c r="C1040" s="5">
        <v>1371</v>
      </c>
      <c r="D1040" s="5">
        <v>362</v>
      </c>
      <c r="E1040" s="5">
        <v>1</v>
      </c>
      <c r="F1040" s="5">
        <v>0</v>
      </c>
      <c r="G1040" s="5">
        <v>0</v>
      </c>
      <c r="H1040" s="5">
        <v>0</v>
      </c>
      <c r="I1040" s="5">
        <v>1143176</v>
      </c>
      <c r="J1040" s="5">
        <v>580647</v>
      </c>
      <c r="K1040" s="5">
        <v>5438</v>
      </c>
      <c r="L1040" s="5">
        <v>0</v>
      </c>
      <c r="M1040" s="5">
        <v>0</v>
      </c>
      <c r="N1040" s="5">
        <v>0</v>
      </c>
      <c r="O1040" s="5">
        <v>900</v>
      </c>
      <c r="P1040" s="5">
        <v>5438</v>
      </c>
      <c r="Q1040" s="5">
        <v>960456</v>
      </c>
      <c r="R1040" s="5">
        <v>1139633</v>
      </c>
      <c r="S1040" s="5">
        <v>52.4</v>
      </c>
      <c r="T1040" s="5">
        <v>52.79</v>
      </c>
      <c r="U1040" s="5">
        <v>1177</v>
      </c>
      <c r="V1040" s="5">
        <v>1009</v>
      </c>
      <c r="W1040" s="5">
        <v>791</v>
      </c>
      <c r="X1040" s="5">
        <v>612</v>
      </c>
      <c r="Y1040" s="5">
        <v>269</v>
      </c>
      <c r="Z1040" s="5">
        <v>352</v>
      </c>
      <c r="AA1040" s="5">
        <v>518</v>
      </c>
      <c r="AB1040" s="5">
        <v>710</v>
      </c>
      <c r="AC1040" s="5">
        <v>0</v>
      </c>
      <c r="AD1040" s="5" t="s">
        <v>172</v>
      </c>
    </row>
    <row r="1041" spans="1:30">
      <c r="A1041" s="5" t="e">
        <v>#N/A</v>
      </c>
      <c r="B1041" s="5" t="s">
        <v>7251</v>
      </c>
      <c r="C1041" s="5">
        <v>1051</v>
      </c>
      <c r="D1041" s="5">
        <v>432</v>
      </c>
      <c r="E1041" s="5">
        <v>4</v>
      </c>
      <c r="F1041" s="5">
        <v>0</v>
      </c>
      <c r="G1041" s="5">
        <v>0</v>
      </c>
      <c r="H1041" s="5">
        <v>0</v>
      </c>
      <c r="I1041" s="5">
        <v>1158635</v>
      </c>
      <c r="J1041" s="5">
        <v>790365</v>
      </c>
      <c r="K1041" s="5">
        <v>26339</v>
      </c>
      <c r="L1041" s="5">
        <v>0</v>
      </c>
      <c r="M1041" s="5">
        <v>0</v>
      </c>
      <c r="N1041" s="5">
        <v>0</v>
      </c>
      <c r="O1041" s="5">
        <v>814</v>
      </c>
      <c r="P1041" s="5">
        <v>9592</v>
      </c>
      <c r="Q1041" s="5">
        <v>1065534</v>
      </c>
      <c r="R1041" s="5">
        <v>1139633</v>
      </c>
      <c r="S1041" s="5">
        <v>52.68</v>
      </c>
      <c r="T1041" s="5">
        <v>52.79</v>
      </c>
      <c r="U1041" s="5">
        <v>1533</v>
      </c>
      <c r="V1041" s="5">
        <v>1467</v>
      </c>
      <c r="W1041" s="5">
        <v>979</v>
      </c>
      <c r="X1041" s="5">
        <v>874</v>
      </c>
      <c r="Y1041" s="5">
        <v>225</v>
      </c>
      <c r="Z1041" s="5">
        <v>250</v>
      </c>
      <c r="AA1041" s="5">
        <v>441</v>
      </c>
      <c r="AB1041" s="5">
        <v>502</v>
      </c>
      <c r="AC1041" s="5">
        <v>0</v>
      </c>
      <c r="AD1041" s="5" t="s">
        <v>172</v>
      </c>
    </row>
    <row r="1042" spans="1:30">
      <c r="A1042" s="5" t="e">
        <v>#N/A</v>
      </c>
      <c r="B1042" s="5" t="s">
        <v>7253</v>
      </c>
      <c r="C1042" s="5">
        <v>1509</v>
      </c>
      <c r="D1042" s="5">
        <v>248</v>
      </c>
      <c r="E1042" s="5">
        <v>0</v>
      </c>
      <c r="F1042" s="5">
        <v>0</v>
      </c>
      <c r="G1042" s="5">
        <v>0</v>
      </c>
      <c r="H1042" s="5">
        <v>0</v>
      </c>
      <c r="I1042" s="5">
        <v>1029702</v>
      </c>
      <c r="J1042" s="5">
        <v>343825</v>
      </c>
      <c r="K1042" s="5">
        <v>0</v>
      </c>
      <c r="L1042" s="5">
        <v>0</v>
      </c>
      <c r="M1042" s="5">
        <v>0</v>
      </c>
      <c r="N1042" s="5">
        <v>0</v>
      </c>
      <c r="O1042" s="5">
        <v>886</v>
      </c>
      <c r="P1042" s="5">
        <v>3931</v>
      </c>
      <c r="Q1042" s="5">
        <v>786845</v>
      </c>
      <c r="R1042" s="5">
        <v>1139633</v>
      </c>
      <c r="S1042" s="5">
        <v>52.48</v>
      </c>
      <c r="T1042" s="5">
        <v>52.79</v>
      </c>
      <c r="U1042" s="5">
        <v>922</v>
      </c>
      <c r="V1042" s="5">
        <v>709</v>
      </c>
      <c r="W1042" s="5">
        <v>685</v>
      </c>
      <c r="X1042" s="5" t="s">
        <v>172</v>
      </c>
      <c r="Y1042" s="5">
        <v>300</v>
      </c>
      <c r="Z1042" s="5">
        <v>519</v>
      </c>
      <c r="AA1042" s="5">
        <v>548</v>
      </c>
      <c r="AB1042" s="5" t="s">
        <v>172</v>
      </c>
      <c r="AC1042" s="5">
        <v>0</v>
      </c>
      <c r="AD1042" s="5" t="s">
        <v>172</v>
      </c>
    </row>
    <row r="1043" spans="1:30">
      <c r="A1043" s="5" t="e">
        <v>#N/A</v>
      </c>
      <c r="B1043" s="5" t="s">
        <v>7256</v>
      </c>
      <c r="C1043" s="5">
        <v>1687</v>
      </c>
      <c r="D1043" s="5">
        <v>302</v>
      </c>
      <c r="E1043" s="5">
        <v>1</v>
      </c>
      <c r="F1043" s="5">
        <v>0</v>
      </c>
      <c r="G1043" s="5">
        <v>0</v>
      </c>
      <c r="H1043" s="5">
        <v>0</v>
      </c>
      <c r="I1043" s="5">
        <v>1188462</v>
      </c>
      <c r="J1043" s="5">
        <v>444828</v>
      </c>
      <c r="K1043" s="5">
        <v>5317</v>
      </c>
      <c r="L1043" s="5">
        <v>0</v>
      </c>
      <c r="M1043" s="5">
        <v>0</v>
      </c>
      <c r="N1043" s="5">
        <v>0</v>
      </c>
      <c r="O1043" s="5">
        <v>973</v>
      </c>
      <c r="P1043" s="5">
        <v>5317</v>
      </c>
      <c r="Q1043" s="5">
        <v>908493</v>
      </c>
      <c r="R1043" s="5">
        <v>1139633</v>
      </c>
      <c r="S1043" s="5">
        <v>52.04</v>
      </c>
      <c r="T1043" s="5">
        <v>52.79</v>
      </c>
      <c r="U1043" s="5">
        <v>983</v>
      </c>
      <c r="V1043" s="5">
        <v>827</v>
      </c>
      <c r="W1043" s="5">
        <v>711</v>
      </c>
      <c r="X1043" s="5">
        <v>537</v>
      </c>
      <c r="Y1043" s="5">
        <v>312</v>
      </c>
      <c r="Z1043" s="5">
        <v>441</v>
      </c>
      <c r="AA1043" s="5">
        <v>587</v>
      </c>
      <c r="AB1043" s="5">
        <v>869</v>
      </c>
      <c r="AC1043" s="5">
        <v>0</v>
      </c>
      <c r="AD1043" s="5" t="s">
        <v>172</v>
      </c>
    </row>
    <row r="1044" spans="1:30">
      <c r="A1044" s="5" t="e">
        <v>#N/A</v>
      </c>
      <c r="B1044" s="5" t="s">
        <v>7257</v>
      </c>
      <c r="C1044" s="5">
        <v>1664</v>
      </c>
      <c r="D1044" s="5">
        <v>80</v>
      </c>
      <c r="E1044" s="5">
        <v>1</v>
      </c>
      <c r="F1044" s="5">
        <v>0</v>
      </c>
      <c r="G1044" s="5">
        <v>0</v>
      </c>
      <c r="H1044" s="5">
        <v>0</v>
      </c>
      <c r="I1044" s="5">
        <v>877482</v>
      </c>
      <c r="J1044" s="5">
        <v>112229</v>
      </c>
      <c r="K1044" s="5">
        <v>5541</v>
      </c>
      <c r="L1044" s="5">
        <v>0</v>
      </c>
      <c r="M1044" s="5">
        <v>0</v>
      </c>
      <c r="N1044" s="5">
        <v>0</v>
      </c>
      <c r="O1044" s="5">
        <v>669</v>
      </c>
      <c r="P1044" s="5">
        <v>5541</v>
      </c>
      <c r="Q1044" s="5">
        <v>499068</v>
      </c>
      <c r="R1044" s="5">
        <v>1139633</v>
      </c>
      <c r="S1044" s="5">
        <v>51.11</v>
      </c>
      <c r="T1044" s="5">
        <v>52.79</v>
      </c>
      <c r="U1044" s="5">
        <v>711</v>
      </c>
      <c r="V1044" s="5" t="s">
        <v>172</v>
      </c>
      <c r="W1044" s="5">
        <v>587</v>
      </c>
      <c r="X1044" s="5" t="s">
        <v>172</v>
      </c>
      <c r="Y1044" s="5">
        <v>245</v>
      </c>
      <c r="Z1044" s="5" t="s">
        <v>172</v>
      </c>
      <c r="AA1044" s="5">
        <v>438</v>
      </c>
      <c r="AB1044" s="5" t="s">
        <v>172</v>
      </c>
      <c r="AC1044" s="5">
        <v>0</v>
      </c>
      <c r="AD1044" s="5" t="s">
        <v>172</v>
      </c>
    </row>
    <row r="1045" spans="1:30">
      <c r="A1045" s="5" t="e">
        <v>#N/A</v>
      </c>
      <c r="B1045" s="5" t="s">
        <v>7263</v>
      </c>
      <c r="C1045" s="5">
        <v>1329</v>
      </c>
      <c r="D1045" s="5">
        <v>390</v>
      </c>
      <c r="E1045" s="5">
        <v>1</v>
      </c>
      <c r="F1045" s="5">
        <v>0</v>
      </c>
      <c r="G1045" s="5">
        <v>0</v>
      </c>
      <c r="H1045" s="5">
        <v>0</v>
      </c>
      <c r="I1045" s="5">
        <v>1143238</v>
      </c>
      <c r="J1045" s="5">
        <v>609297</v>
      </c>
      <c r="K1045" s="5">
        <v>6933</v>
      </c>
      <c r="L1045" s="5">
        <v>0</v>
      </c>
      <c r="M1045" s="5">
        <v>0</v>
      </c>
      <c r="N1045" s="5">
        <v>0</v>
      </c>
      <c r="O1045" s="5">
        <v>920</v>
      </c>
      <c r="P1045" s="5">
        <v>6933</v>
      </c>
      <c r="Q1045" s="5">
        <v>982727</v>
      </c>
      <c r="R1045" s="5">
        <v>1139633</v>
      </c>
      <c r="S1045" s="5">
        <v>52.54</v>
      </c>
      <c r="T1045" s="5">
        <v>52.79</v>
      </c>
      <c r="U1045" s="5">
        <v>1189</v>
      </c>
      <c r="V1045" s="5">
        <v>1060</v>
      </c>
      <c r="W1045" s="5">
        <v>803</v>
      </c>
      <c r="X1045" s="5">
        <v>657</v>
      </c>
      <c r="Y1045" s="5">
        <v>282</v>
      </c>
      <c r="Z1045" s="5">
        <v>352</v>
      </c>
      <c r="AA1045" s="5">
        <v>533</v>
      </c>
      <c r="AB1045" s="5">
        <v>696</v>
      </c>
      <c r="AC1045" s="5">
        <v>0</v>
      </c>
      <c r="AD1045" s="5" t="s">
        <v>172</v>
      </c>
    </row>
    <row r="1046" spans="1:30">
      <c r="A1046" s="5" t="e">
        <v>#N/A</v>
      </c>
      <c r="B1046" s="5" t="s">
        <v>7270</v>
      </c>
      <c r="C1046" s="5">
        <v>1549</v>
      </c>
      <c r="D1046" s="5">
        <v>164</v>
      </c>
      <c r="E1046" s="5">
        <v>0</v>
      </c>
      <c r="F1046" s="5">
        <v>0</v>
      </c>
      <c r="G1046" s="5">
        <v>0</v>
      </c>
      <c r="H1046" s="5">
        <v>0</v>
      </c>
      <c r="I1046" s="5">
        <v>943074</v>
      </c>
      <c r="J1046" s="5">
        <v>215654</v>
      </c>
      <c r="K1046" s="5">
        <v>0</v>
      </c>
      <c r="L1046" s="5">
        <v>0</v>
      </c>
      <c r="M1046" s="5">
        <v>0</v>
      </c>
      <c r="N1046" s="5">
        <v>0</v>
      </c>
      <c r="O1046" s="5">
        <v>824</v>
      </c>
      <c r="P1046" s="5">
        <v>3703</v>
      </c>
      <c r="Q1046" s="5">
        <v>663610</v>
      </c>
      <c r="R1046" s="5">
        <v>1139633</v>
      </c>
      <c r="S1046" s="5">
        <v>52.75</v>
      </c>
      <c r="T1046" s="5">
        <v>52.79</v>
      </c>
      <c r="U1046" s="5">
        <v>800</v>
      </c>
      <c r="V1046" s="5">
        <v>572</v>
      </c>
      <c r="W1046" s="5">
        <v>632</v>
      </c>
      <c r="X1046" s="5" t="s">
        <v>172</v>
      </c>
      <c r="Y1046" s="5">
        <v>295</v>
      </c>
      <c r="Z1046" s="5">
        <v>649</v>
      </c>
      <c r="AA1046" s="5">
        <v>529</v>
      </c>
      <c r="AB1046" s="5" t="s">
        <v>172</v>
      </c>
      <c r="AC1046" s="5">
        <v>0</v>
      </c>
      <c r="AD1046" s="5" t="s">
        <v>172</v>
      </c>
    </row>
    <row r="1047" spans="1:30">
      <c r="A1047" s="5" t="e">
        <v>#N/A</v>
      </c>
      <c r="B1047" s="5" t="s">
        <v>7564</v>
      </c>
      <c r="C1047" s="5">
        <v>18</v>
      </c>
      <c r="D1047" s="5">
        <v>15</v>
      </c>
      <c r="E1047" s="5">
        <v>11</v>
      </c>
      <c r="F1047" s="5">
        <v>10</v>
      </c>
      <c r="G1047" s="5">
        <v>9</v>
      </c>
      <c r="H1047" s="5">
        <v>6</v>
      </c>
      <c r="I1047" s="5">
        <v>1126192</v>
      </c>
      <c r="J1047" s="5">
        <v>1124438</v>
      </c>
      <c r="K1047" s="5">
        <v>1117347</v>
      </c>
      <c r="L1047" s="5">
        <v>1111803</v>
      </c>
      <c r="M1047" s="5">
        <v>1099548</v>
      </c>
      <c r="N1047" s="5">
        <v>970379</v>
      </c>
      <c r="O1047" s="5">
        <v>16</v>
      </c>
      <c r="P1047" s="5">
        <v>299062</v>
      </c>
      <c r="Q1047" s="5">
        <v>1125428</v>
      </c>
      <c r="R1047" s="5">
        <v>1139633</v>
      </c>
      <c r="S1047" s="5">
        <v>52.74</v>
      </c>
      <c r="T1047" s="5">
        <v>52.79</v>
      </c>
      <c r="U1047" s="5">
        <v>151200</v>
      </c>
      <c r="V1047" s="5">
        <v>151200</v>
      </c>
      <c r="W1047" s="5">
        <v>127530</v>
      </c>
      <c r="X1047" s="5">
        <v>127530</v>
      </c>
      <c r="Y1047" s="5">
        <v>3</v>
      </c>
      <c r="Z1047" s="5">
        <v>3</v>
      </c>
      <c r="AA1047" s="5">
        <v>5</v>
      </c>
      <c r="AB1047" s="5">
        <v>5</v>
      </c>
      <c r="AC1047" s="5">
        <v>0</v>
      </c>
      <c r="AD1047" s="5" t="s">
        <v>172</v>
      </c>
    </row>
    <row r="1048" spans="1:30">
      <c r="A1048" s="5" t="e">
        <v>#N/A</v>
      </c>
      <c r="B1048" s="5" t="s">
        <v>7565</v>
      </c>
      <c r="C1048" s="5">
        <v>30</v>
      </c>
      <c r="D1048" s="5">
        <v>27</v>
      </c>
      <c r="E1048" s="5">
        <v>22</v>
      </c>
      <c r="F1048" s="5">
        <v>20</v>
      </c>
      <c r="G1048" s="5">
        <v>13</v>
      </c>
      <c r="H1048" s="5">
        <v>8</v>
      </c>
      <c r="I1048" s="5">
        <v>1126376</v>
      </c>
      <c r="J1048" s="5">
        <v>1124848</v>
      </c>
      <c r="K1048" s="5">
        <v>1111841</v>
      </c>
      <c r="L1048" s="5">
        <v>1094412</v>
      </c>
      <c r="M1048" s="5">
        <v>992618</v>
      </c>
      <c r="N1048" s="5">
        <v>822360</v>
      </c>
      <c r="O1048" s="5">
        <v>28</v>
      </c>
      <c r="P1048" s="5">
        <v>182157</v>
      </c>
      <c r="Q1048" s="5">
        <v>1125576</v>
      </c>
      <c r="R1048" s="5">
        <v>1139633</v>
      </c>
      <c r="S1048" s="5">
        <v>52.73</v>
      </c>
      <c r="T1048" s="5">
        <v>52.79</v>
      </c>
      <c r="U1048" s="5">
        <v>89111</v>
      </c>
      <c r="V1048" s="5">
        <v>89111</v>
      </c>
      <c r="W1048" s="5">
        <v>38625</v>
      </c>
      <c r="X1048" s="5">
        <v>38625</v>
      </c>
      <c r="Y1048" s="5">
        <v>5</v>
      </c>
      <c r="Z1048" s="5">
        <v>5</v>
      </c>
      <c r="AA1048" s="5">
        <v>9</v>
      </c>
      <c r="AB1048" s="5">
        <v>9</v>
      </c>
      <c r="AC1048" s="5">
        <v>0</v>
      </c>
      <c r="AD1048" s="5" t="s">
        <v>172</v>
      </c>
    </row>
    <row r="1049" spans="1:30">
      <c r="A1049" s="5" t="e">
        <v>#N/A</v>
      </c>
      <c r="B1049" s="5" t="s">
        <v>7594</v>
      </c>
      <c r="C1049" s="5">
        <v>711</v>
      </c>
      <c r="D1049" s="5">
        <v>364</v>
      </c>
      <c r="E1049" s="5">
        <v>32</v>
      </c>
      <c r="F1049" s="5">
        <v>9</v>
      </c>
      <c r="G1049" s="5">
        <v>0</v>
      </c>
      <c r="H1049" s="5">
        <v>0</v>
      </c>
      <c r="I1049" s="5">
        <v>1163920</v>
      </c>
      <c r="J1049" s="5">
        <v>953974</v>
      </c>
      <c r="K1049" s="5">
        <v>271084</v>
      </c>
      <c r="L1049" s="5">
        <v>120356</v>
      </c>
      <c r="M1049" s="5">
        <v>0</v>
      </c>
      <c r="N1049" s="5">
        <v>0</v>
      </c>
      <c r="O1049" s="5">
        <v>588</v>
      </c>
      <c r="P1049" s="5">
        <v>16498</v>
      </c>
      <c r="Q1049" s="5">
        <v>1115282</v>
      </c>
      <c r="R1049" s="5">
        <v>1139633</v>
      </c>
      <c r="S1049" s="5">
        <v>52.74</v>
      </c>
      <c r="T1049" s="5">
        <v>52.79</v>
      </c>
      <c r="U1049" s="5">
        <v>2510</v>
      </c>
      <c r="V1049" s="5">
        <v>2431</v>
      </c>
      <c r="W1049" s="5">
        <v>1406</v>
      </c>
      <c r="X1049" s="5">
        <v>1318</v>
      </c>
      <c r="Y1049" s="5">
        <v>115</v>
      </c>
      <c r="Z1049" s="5">
        <v>120</v>
      </c>
      <c r="AA1049" s="5">
        <v>265</v>
      </c>
      <c r="AB1049" s="5">
        <v>279</v>
      </c>
      <c r="AC1049" s="5">
        <v>0</v>
      </c>
      <c r="AD1049" s="5" t="s">
        <v>172</v>
      </c>
    </row>
    <row r="1050" spans="1:30">
      <c r="A1050" s="5" t="e">
        <v>#N/A</v>
      </c>
      <c r="B1050" s="5" t="s">
        <v>7595</v>
      </c>
      <c r="C1050" s="5">
        <v>94</v>
      </c>
      <c r="D1050" s="5">
        <v>63</v>
      </c>
      <c r="E1050" s="5">
        <v>39</v>
      </c>
      <c r="F1050" s="5">
        <v>34</v>
      </c>
      <c r="G1050" s="5">
        <v>15</v>
      </c>
      <c r="H1050" s="5">
        <v>6</v>
      </c>
      <c r="I1050" s="5">
        <v>1134405</v>
      </c>
      <c r="J1050" s="5">
        <v>1115805</v>
      </c>
      <c r="K1050" s="5">
        <v>1061130</v>
      </c>
      <c r="L1050" s="5">
        <v>1025027</v>
      </c>
      <c r="M1050" s="5">
        <v>716855</v>
      </c>
      <c r="N1050" s="5">
        <v>422288</v>
      </c>
      <c r="O1050" s="5">
        <v>81</v>
      </c>
      <c r="P1050" s="5">
        <v>97777</v>
      </c>
      <c r="Q1050" s="5">
        <v>1129214</v>
      </c>
      <c r="R1050" s="5">
        <v>1139633</v>
      </c>
      <c r="S1050" s="5">
        <v>52.58</v>
      </c>
      <c r="T1050" s="5">
        <v>52.79</v>
      </c>
      <c r="U1050" s="5">
        <v>33214</v>
      </c>
      <c r="V1050" s="5">
        <v>33214</v>
      </c>
      <c r="W1050" s="5">
        <v>19914</v>
      </c>
      <c r="X1050" s="5">
        <v>19914</v>
      </c>
      <c r="Y1050" s="5">
        <v>10</v>
      </c>
      <c r="Z1050" s="5">
        <v>10</v>
      </c>
      <c r="AA1050" s="5">
        <v>22</v>
      </c>
      <c r="AB1050" s="5">
        <v>22</v>
      </c>
      <c r="AC1050" s="5">
        <v>0</v>
      </c>
      <c r="AD1050" s="5" t="s">
        <v>172</v>
      </c>
    </row>
    <row r="1051" spans="1:30">
      <c r="A1051" s="5" t="e">
        <v>#N/A</v>
      </c>
      <c r="B1051" s="5" t="s">
        <v>7596</v>
      </c>
      <c r="C1051" s="5">
        <v>1057</v>
      </c>
      <c r="D1051" s="5">
        <v>373</v>
      </c>
      <c r="E1051" s="5">
        <v>6</v>
      </c>
      <c r="F1051" s="5">
        <v>0</v>
      </c>
      <c r="G1051" s="5">
        <v>0</v>
      </c>
      <c r="H1051" s="5">
        <v>0</v>
      </c>
      <c r="I1051" s="5">
        <v>1105546</v>
      </c>
      <c r="J1051" s="5">
        <v>711567</v>
      </c>
      <c r="K1051" s="5">
        <v>34558</v>
      </c>
      <c r="L1051" s="5">
        <v>0</v>
      </c>
      <c r="M1051" s="5">
        <v>0</v>
      </c>
      <c r="N1051" s="5">
        <v>0</v>
      </c>
      <c r="O1051" s="5">
        <v>762</v>
      </c>
      <c r="P1051" s="5">
        <v>6261</v>
      </c>
      <c r="Q1051" s="5">
        <v>992019</v>
      </c>
      <c r="R1051" s="5">
        <v>1139633</v>
      </c>
      <c r="S1051" s="5">
        <v>52.61</v>
      </c>
      <c r="T1051" s="5">
        <v>52.79</v>
      </c>
      <c r="U1051" s="5">
        <v>1546</v>
      </c>
      <c r="V1051" s="5">
        <v>1324</v>
      </c>
      <c r="W1051" s="5">
        <v>930</v>
      </c>
      <c r="X1051" s="5">
        <v>734</v>
      </c>
      <c r="Y1051" s="5">
        <v>198</v>
      </c>
      <c r="Z1051" s="5">
        <v>250</v>
      </c>
      <c r="AA1051" s="5">
        <v>407</v>
      </c>
      <c r="AB1051" s="5">
        <v>541</v>
      </c>
      <c r="AC1051" s="5">
        <v>0</v>
      </c>
      <c r="AD1051" s="5" t="s">
        <v>172</v>
      </c>
    </row>
    <row r="1052" spans="1:30">
      <c r="A1052" s="5" t="e">
        <v>#N/A</v>
      </c>
      <c r="B1052" s="5" t="s">
        <v>7597</v>
      </c>
      <c r="C1052" s="5">
        <v>921</v>
      </c>
      <c r="D1052" s="5">
        <v>373</v>
      </c>
      <c r="E1052" s="5">
        <v>8</v>
      </c>
      <c r="F1052" s="5">
        <v>0</v>
      </c>
      <c r="G1052" s="5">
        <v>0</v>
      </c>
      <c r="H1052" s="5">
        <v>0</v>
      </c>
      <c r="I1052" s="5">
        <v>1082442</v>
      </c>
      <c r="J1052" s="5">
        <v>766849</v>
      </c>
      <c r="K1052" s="5">
        <v>53964</v>
      </c>
      <c r="L1052" s="5">
        <v>0</v>
      </c>
      <c r="M1052" s="5">
        <v>0</v>
      </c>
      <c r="N1052" s="5">
        <v>0</v>
      </c>
      <c r="O1052" s="5">
        <v>680</v>
      </c>
      <c r="P1052" s="5">
        <v>8711</v>
      </c>
      <c r="Q1052" s="5">
        <v>987478</v>
      </c>
      <c r="R1052" s="5">
        <v>1139633</v>
      </c>
      <c r="S1052" s="5">
        <v>52.69</v>
      </c>
      <c r="T1052" s="5">
        <v>52.79</v>
      </c>
      <c r="U1052" s="5">
        <v>1769</v>
      </c>
      <c r="V1052" s="5">
        <v>1475</v>
      </c>
      <c r="W1052" s="5">
        <v>1098</v>
      </c>
      <c r="X1052" s="5">
        <v>790</v>
      </c>
      <c r="Y1052" s="5">
        <v>169</v>
      </c>
      <c r="Z1052" s="5">
        <v>216</v>
      </c>
      <c r="AA1052" s="5">
        <v>349</v>
      </c>
      <c r="AB1052" s="5">
        <v>472</v>
      </c>
      <c r="AC1052" s="5">
        <v>0</v>
      </c>
      <c r="AD1052" s="5" t="s">
        <v>172</v>
      </c>
    </row>
    <row r="1053" spans="1:30">
      <c r="A1053" s="5" t="e">
        <v>#N/A</v>
      </c>
      <c r="B1053" s="5" t="s">
        <v>7598</v>
      </c>
      <c r="C1053" s="5">
        <v>72</v>
      </c>
      <c r="D1053" s="5">
        <v>49</v>
      </c>
      <c r="E1053" s="5">
        <v>32</v>
      </c>
      <c r="F1053" s="5">
        <v>28</v>
      </c>
      <c r="G1053" s="5">
        <v>19</v>
      </c>
      <c r="H1053" s="5">
        <v>8</v>
      </c>
      <c r="I1053" s="5">
        <v>1134875</v>
      </c>
      <c r="J1053" s="5">
        <v>1122150</v>
      </c>
      <c r="K1053" s="5">
        <v>1081643</v>
      </c>
      <c r="L1053" s="5">
        <v>1057183</v>
      </c>
      <c r="M1053" s="5">
        <v>913464</v>
      </c>
      <c r="N1053" s="5">
        <v>539781</v>
      </c>
      <c r="O1053" s="5">
        <v>61</v>
      </c>
      <c r="P1053" s="5">
        <v>86627</v>
      </c>
      <c r="Q1053" s="5">
        <v>1130826</v>
      </c>
      <c r="R1053" s="5">
        <v>1139633</v>
      </c>
      <c r="S1053" s="5">
        <v>52.72</v>
      </c>
      <c r="T1053" s="5">
        <v>52.79</v>
      </c>
      <c r="U1053" s="5">
        <v>43400</v>
      </c>
      <c r="V1053" s="5">
        <v>43400</v>
      </c>
      <c r="W1053" s="5">
        <v>30293</v>
      </c>
      <c r="X1053" s="5">
        <v>30293</v>
      </c>
      <c r="Y1053" s="5">
        <v>9</v>
      </c>
      <c r="Z1053" s="5">
        <v>9</v>
      </c>
      <c r="AA1053" s="5">
        <v>17</v>
      </c>
      <c r="AB1053" s="5">
        <v>17</v>
      </c>
      <c r="AC1053" s="5">
        <v>0</v>
      </c>
      <c r="AD1053" s="5" t="s">
        <v>172</v>
      </c>
    </row>
    <row r="1054" spans="1:30">
      <c r="A1054" s="5" t="e">
        <v>#N/A</v>
      </c>
      <c r="B1054" s="5" t="s">
        <v>7599</v>
      </c>
      <c r="C1054" s="5">
        <v>982</v>
      </c>
      <c r="D1054" s="5">
        <v>391</v>
      </c>
      <c r="E1054" s="5">
        <v>11</v>
      </c>
      <c r="F1054" s="5">
        <v>0</v>
      </c>
      <c r="G1054" s="5">
        <v>0</v>
      </c>
      <c r="H1054" s="5">
        <v>0</v>
      </c>
      <c r="I1054" s="5">
        <v>1103939</v>
      </c>
      <c r="J1054" s="5">
        <v>768811</v>
      </c>
      <c r="K1054" s="5">
        <v>69114</v>
      </c>
      <c r="L1054" s="5">
        <v>0</v>
      </c>
      <c r="M1054" s="5">
        <v>0</v>
      </c>
      <c r="N1054" s="5">
        <v>0</v>
      </c>
      <c r="O1054" s="5">
        <v>713</v>
      </c>
      <c r="P1054" s="5">
        <v>9748</v>
      </c>
      <c r="Q1054" s="5">
        <v>1000540</v>
      </c>
      <c r="R1054" s="5">
        <v>1139633</v>
      </c>
      <c r="S1054" s="5">
        <v>52.52</v>
      </c>
      <c r="T1054" s="5">
        <v>52.79</v>
      </c>
      <c r="U1054" s="5">
        <v>1656</v>
      </c>
      <c r="V1054" s="5">
        <v>1440</v>
      </c>
      <c r="W1054" s="5">
        <v>1027</v>
      </c>
      <c r="X1054" s="5">
        <v>828</v>
      </c>
      <c r="Y1054" s="5">
        <v>179</v>
      </c>
      <c r="Z1054" s="5">
        <v>224</v>
      </c>
      <c r="AA1054" s="5">
        <v>373</v>
      </c>
      <c r="AB1054" s="5">
        <v>486</v>
      </c>
      <c r="AC1054" s="5">
        <v>0</v>
      </c>
      <c r="AD1054" s="5" t="s">
        <v>172</v>
      </c>
    </row>
    <row r="1055" spans="1:30">
      <c r="A1055" s="5" t="e">
        <v>#N/A</v>
      </c>
      <c r="B1055" s="5" t="s">
        <v>7600</v>
      </c>
      <c r="C1055" s="5">
        <v>1114</v>
      </c>
      <c r="D1055" s="5">
        <v>105</v>
      </c>
      <c r="E1055" s="5">
        <v>0</v>
      </c>
      <c r="F1055" s="5">
        <v>0</v>
      </c>
      <c r="G1055" s="5">
        <v>0</v>
      </c>
      <c r="H1055" s="5">
        <v>0</v>
      </c>
      <c r="I1055" s="5">
        <v>626470</v>
      </c>
      <c r="J1055" s="5">
        <v>135841</v>
      </c>
      <c r="K1055" s="5">
        <v>0</v>
      </c>
      <c r="L1055" s="5">
        <v>0</v>
      </c>
      <c r="M1055" s="5">
        <v>0</v>
      </c>
      <c r="N1055" s="5">
        <v>0</v>
      </c>
      <c r="O1055" s="5">
        <v>473</v>
      </c>
      <c r="P1055" s="5">
        <v>2323</v>
      </c>
      <c r="Q1055" s="5">
        <v>384222</v>
      </c>
      <c r="R1055" s="5">
        <v>1139633</v>
      </c>
      <c r="S1055" s="5">
        <v>52.77</v>
      </c>
      <c r="T1055" s="5">
        <v>52.79</v>
      </c>
      <c r="U1055" s="5">
        <v>817</v>
      </c>
      <c r="V1055" s="5" t="s">
        <v>172</v>
      </c>
      <c r="W1055" s="5">
        <v>637</v>
      </c>
      <c r="X1055" s="5" t="s">
        <v>172</v>
      </c>
      <c r="Y1055" s="5">
        <v>168</v>
      </c>
      <c r="Z1055" s="5" t="s">
        <v>172</v>
      </c>
      <c r="AA1055" s="5">
        <v>302</v>
      </c>
      <c r="AB1055" s="5" t="s">
        <v>172</v>
      </c>
      <c r="AC1055" s="5">
        <v>0</v>
      </c>
      <c r="AD1055" s="5" t="s">
        <v>172</v>
      </c>
    </row>
    <row r="1056" spans="1:30">
      <c r="A1056" s="5" t="e">
        <v>#N/A</v>
      </c>
      <c r="B1056" s="5" t="s">
        <v>7601</v>
      </c>
      <c r="C1056" s="5">
        <v>1091</v>
      </c>
      <c r="D1056" s="5">
        <v>360</v>
      </c>
      <c r="E1056" s="5">
        <v>8</v>
      </c>
      <c r="F1056" s="5">
        <v>1</v>
      </c>
      <c r="G1056" s="5">
        <v>0</v>
      </c>
      <c r="H1056" s="5">
        <v>0</v>
      </c>
      <c r="I1056" s="5">
        <v>1100944</v>
      </c>
      <c r="J1056" s="5">
        <v>688865</v>
      </c>
      <c r="K1056" s="5">
        <v>56919</v>
      </c>
      <c r="L1056" s="5">
        <v>10363</v>
      </c>
      <c r="M1056" s="5">
        <v>0</v>
      </c>
      <c r="N1056" s="5">
        <v>0</v>
      </c>
      <c r="O1056" s="5">
        <v>766</v>
      </c>
      <c r="P1056" s="5">
        <v>10363</v>
      </c>
      <c r="Q1056" s="5">
        <v>976343</v>
      </c>
      <c r="R1056" s="5">
        <v>1139633</v>
      </c>
      <c r="S1056" s="5">
        <v>52.63</v>
      </c>
      <c r="T1056" s="5">
        <v>52.79</v>
      </c>
      <c r="U1056" s="5">
        <v>1492</v>
      </c>
      <c r="V1056" s="5">
        <v>1265</v>
      </c>
      <c r="W1056" s="5">
        <v>917</v>
      </c>
      <c r="X1056" s="5">
        <v>694</v>
      </c>
      <c r="Y1056" s="5">
        <v>194</v>
      </c>
      <c r="Z1056" s="5">
        <v>254</v>
      </c>
      <c r="AA1056" s="5">
        <v>406</v>
      </c>
      <c r="AB1056" s="5">
        <v>558</v>
      </c>
      <c r="AC1056" s="5">
        <v>0</v>
      </c>
      <c r="AD1056" s="5" t="s">
        <v>172</v>
      </c>
    </row>
  </sheetData>
  <sortState ref="F2:AJ990">
    <sortCondition ref="F2:F990"/>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1886-42F9-0F44-AD11-6D7514B8DABC}">
  <dimension ref="A1:N610"/>
  <sheetViews>
    <sheetView topLeftCell="A482" workbookViewId="0">
      <selection activeCell="B491" sqref="B491"/>
    </sheetView>
  </sheetViews>
  <sheetFormatPr baseColWidth="10" defaultRowHeight="16"/>
  <cols>
    <col min="1" max="1" width="16.83203125" customWidth="1"/>
    <col min="2" max="2" width="14.1640625" customWidth="1"/>
    <col min="3" max="3" width="36.5" bestFit="1" customWidth="1"/>
    <col min="5" max="5" width="13.83203125" bestFit="1" customWidth="1"/>
  </cols>
  <sheetData>
    <row r="1" spans="1:14">
      <c r="A1" s="4" t="s">
        <v>6092</v>
      </c>
      <c r="B1" s="4" t="s">
        <v>4804</v>
      </c>
      <c r="C1" s="4" t="s">
        <v>2235</v>
      </c>
      <c r="D1" s="4" t="s">
        <v>4743</v>
      </c>
      <c r="E1" s="4" t="s">
        <v>6199</v>
      </c>
      <c r="F1" s="4" t="s">
        <v>2252</v>
      </c>
      <c r="G1" s="4" t="s">
        <v>2860</v>
      </c>
      <c r="M1" t="s">
        <v>1762</v>
      </c>
      <c r="N1" t="s">
        <v>3411</v>
      </c>
    </row>
    <row r="2" spans="1:14">
      <c r="A2" s="5" t="s">
        <v>894</v>
      </c>
      <c r="B2" s="5" t="s">
        <v>53</v>
      </c>
      <c r="C2" s="5" t="s">
        <v>53</v>
      </c>
      <c r="D2" s="5">
        <v>2011</v>
      </c>
      <c r="E2" s="5" t="s">
        <v>2078</v>
      </c>
      <c r="F2" s="5" t="s">
        <v>2253</v>
      </c>
      <c r="G2" s="5" t="s">
        <v>177</v>
      </c>
      <c r="M2" t="s">
        <v>1762</v>
      </c>
      <c r="N2" t="s">
        <v>3377</v>
      </c>
    </row>
    <row r="3" spans="1:14">
      <c r="A3" s="5" t="s">
        <v>1584</v>
      </c>
      <c r="B3" s="5" t="s">
        <v>1705</v>
      </c>
      <c r="C3" s="5" t="s">
        <v>5838</v>
      </c>
      <c r="D3" s="5">
        <v>2013</v>
      </c>
      <c r="E3" s="5" t="s">
        <v>1583</v>
      </c>
      <c r="F3" s="5" t="s">
        <v>6584</v>
      </c>
      <c r="G3" s="5" t="s">
        <v>177</v>
      </c>
      <c r="M3" t="s">
        <v>1762</v>
      </c>
      <c r="N3" t="s">
        <v>4057</v>
      </c>
    </row>
    <row r="4" spans="1:14">
      <c r="A4" s="5" t="s">
        <v>1614</v>
      </c>
      <c r="B4" s="5" t="s">
        <v>1710</v>
      </c>
      <c r="C4" s="5" t="s">
        <v>5840</v>
      </c>
      <c r="D4" s="5">
        <v>2013</v>
      </c>
      <c r="E4" s="5" t="s">
        <v>1612</v>
      </c>
      <c r="F4" s="5" t="s">
        <v>2254</v>
      </c>
      <c r="G4" s="5" t="s">
        <v>177</v>
      </c>
      <c r="M4" t="s">
        <v>1762</v>
      </c>
      <c r="N4" t="s">
        <v>4059</v>
      </c>
    </row>
    <row r="5" spans="1:14">
      <c r="A5" s="5" t="s">
        <v>1615</v>
      </c>
      <c r="B5" s="5" t="s">
        <v>1711</v>
      </c>
      <c r="C5" s="5" t="s">
        <v>5461</v>
      </c>
      <c r="D5" s="5">
        <v>2013</v>
      </c>
      <c r="E5" s="5" t="s">
        <v>1612</v>
      </c>
      <c r="F5" s="5" t="s">
        <v>2254</v>
      </c>
      <c r="G5" s="5" t="s">
        <v>177</v>
      </c>
      <c r="M5" t="s">
        <v>1762</v>
      </c>
      <c r="N5" t="s">
        <v>4247</v>
      </c>
    </row>
    <row r="6" spans="1:14">
      <c r="A6" s="5" t="s">
        <v>2109</v>
      </c>
      <c r="B6" s="5" t="s">
        <v>2107</v>
      </c>
      <c r="C6" s="5" t="s">
        <v>4844</v>
      </c>
      <c r="D6" s="5">
        <v>2015</v>
      </c>
      <c r="E6" s="5" t="s">
        <v>2078</v>
      </c>
      <c r="F6" s="5" t="s">
        <v>2253</v>
      </c>
      <c r="G6" s="5" t="s">
        <v>177</v>
      </c>
      <c r="M6" t="s">
        <v>1762</v>
      </c>
      <c r="N6" t="s">
        <v>3189</v>
      </c>
    </row>
    <row r="7" spans="1:14">
      <c r="A7" s="5" t="s">
        <v>1714</v>
      </c>
      <c r="B7" s="5" t="s">
        <v>1715</v>
      </c>
      <c r="C7" s="5" t="s">
        <v>5171</v>
      </c>
      <c r="D7" s="5">
        <v>1973</v>
      </c>
      <c r="E7" s="5" t="s">
        <v>1640</v>
      </c>
      <c r="F7" s="5" t="s">
        <v>6585</v>
      </c>
      <c r="G7" s="5" t="s">
        <v>449</v>
      </c>
      <c r="M7" t="s">
        <v>1762</v>
      </c>
      <c r="N7" t="s">
        <v>4068</v>
      </c>
    </row>
    <row r="8" spans="1:14">
      <c r="A8" s="5" t="s">
        <v>1716</v>
      </c>
      <c r="B8" s="5" t="s">
        <v>1717</v>
      </c>
      <c r="C8" s="5" t="s">
        <v>4961</v>
      </c>
      <c r="D8" s="5">
        <v>1973</v>
      </c>
      <c r="E8" s="5" t="s">
        <v>1640</v>
      </c>
      <c r="F8" s="5" t="s">
        <v>6585</v>
      </c>
      <c r="G8" s="5" t="s">
        <v>449</v>
      </c>
      <c r="M8" t="s">
        <v>1762</v>
      </c>
      <c r="N8" t="s">
        <v>5886</v>
      </c>
    </row>
    <row r="9" spans="1:14">
      <c r="A9" s="5" t="s">
        <v>2105</v>
      </c>
      <c r="B9" s="5" t="s">
        <v>2103</v>
      </c>
      <c r="C9" s="5" t="s">
        <v>5286</v>
      </c>
      <c r="D9" s="5">
        <v>2015</v>
      </c>
      <c r="E9" s="5" t="s">
        <v>2078</v>
      </c>
      <c r="F9" s="5" t="s">
        <v>2253</v>
      </c>
      <c r="G9" s="5" t="s">
        <v>177</v>
      </c>
      <c r="M9" t="s">
        <v>1762</v>
      </c>
      <c r="N9" t="s">
        <v>5887</v>
      </c>
    </row>
    <row r="10" spans="1:14">
      <c r="A10" s="5" t="s">
        <v>927</v>
      </c>
      <c r="B10" s="5" t="s">
        <v>794</v>
      </c>
      <c r="C10" s="5" t="s">
        <v>5507</v>
      </c>
      <c r="D10" s="5" t="s">
        <v>172</v>
      </c>
      <c r="E10" s="5" t="s">
        <v>1640</v>
      </c>
      <c r="F10" s="5" t="s">
        <v>6585</v>
      </c>
      <c r="G10" s="5" t="s">
        <v>449</v>
      </c>
      <c r="M10" t="s">
        <v>1762</v>
      </c>
      <c r="N10" t="s">
        <v>4056</v>
      </c>
    </row>
    <row r="11" spans="1:14">
      <c r="A11" s="5" t="s">
        <v>2750</v>
      </c>
      <c r="B11" s="5" t="s">
        <v>2725</v>
      </c>
      <c r="C11" s="5" t="s">
        <v>4815</v>
      </c>
      <c r="D11" s="5">
        <v>2014</v>
      </c>
      <c r="E11" s="5" t="s">
        <v>2379</v>
      </c>
      <c r="F11" s="5" t="s">
        <v>2254</v>
      </c>
      <c r="G11" s="5" t="s">
        <v>449</v>
      </c>
      <c r="M11" t="s">
        <v>1762</v>
      </c>
      <c r="N11" t="s">
        <v>5895</v>
      </c>
    </row>
    <row r="12" spans="1:14">
      <c r="A12" s="5" t="s">
        <v>2749</v>
      </c>
      <c r="B12" s="5" t="s">
        <v>2724</v>
      </c>
      <c r="C12" s="5" t="s">
        <v>4814</v>
      </c>
      <c r="D12" s="5">
        <v>2013</v>
      </c>
      <c r="E12" s="5" t="s">
        <v>2796</v>
      </c>
      <c r="F12" s="5" t="s">
        <v>6588</v>
      </c>
      <c r="G12" s="5" t="s">
        <v>177</v>
      </c>
      <c r="M12" t="s">
        <v>1762</v>
      </c>
      <c r="N12" t="s">
        <v>3162</v>
      </c>
    </row>
    <row r="13" spans="1:14">
      <c r="A13" s="5" t="s">
        <v>2752</v>
      </c>
      <c r="B13" s="5" t="s">
        <v>2727</v>
      </c>
      <c r="C13" s="5" t="s">
        <v>4817</v>
      </c>
      <c r="D13" s="5">
        <v>2012</v>
      </c>
      <c r="E13" s="5" t="s">
        <v>2795</v>
      </c>
      <c r="F13" s="5" t="s">
        <v>2254</v>
      </c>
      <c r="G13" s="5" t="s">
        <v>177</v>
      </c>
      <c r="M13" t="s">
        <v>1762</v>
      </c>
      <c r="N13" t="s">
        <v>3168</v>
      </c>
    </row>
    <row r="14" spans="1:14">
      <c r="A14" s="5" t="s">
        <v>2751</v>
      </c>
      <c r="B14" s="5" t="s">
        <v>2726</v>
      </c>
      <c r="C14" s="5" t="s">
        <v>4816</v>
      </c>
      <c r="D14" s="5">
        <v>2014</v>
      </c>
      <c r="E14" s="5" t="s">
        <v>2797</v>
      </c>
      <c r="F14" s="5" t="s">
        <v>6587</v>
      </c>
      <c r="G14" s="5" t="s">
        <v>177</v>
      </c>
      <c r="M14" t="s">
        <v>1762</v>
      </c>
      <c r="N14" t="s">
        <v>4042</v>
      </c>
    </row>
    <row r="15" spans="1:14">
      <c r="A15" s="5" t="s">
        <v>2754</v>
      </c>
      <c r="B15" s="5" t="s">
        <v>2729</v>
      </c>
      <c r="C15" s="5" t="s">
        <v>4819</v>
      </c>
      <c r="D15" s="5">
        <v>2016</v>
      </c>
      <c r="E15" s="5" t="s">
        <v>2796</v>
      </c>
      <c r="F15" s="5" t="s">
        <v>6588</v>
      </c>
      <c r="G15" s="5" t="s">
        <v>177</v>
      </c>
      <c r="M15" t="s">
        <v>1762</v>
      </c>
      <c r="N15" t="s">
        <v>4093</v>
      </c>
    </row>
    <row r="16" spans="1:14">
      <c r="A16" s="5" t="s">
        <v>2753</v>
      </c>
      <c r="B16" s="5" t="s">
        <v>2728</v>
      </c>
      <c r="C16" s="5" t="s">
        <v>4818</v>
      </c>
      <c r="D16" s="5">
        <v>2015</v>
      </c>
      <c r="E16" s="5" t="s">
        <v>2796</v>
      </c>
      <c r="F16" s="5" t="s">
        <v>6588</v>
      </c>
      <c r="G16" s="5" t="s">
        <v>177</v>
      </c>
      <c r="M16" t="s">
        <v>1762</v>
      </c>
      <c r="N16" t="s">
        <v>5884</v>
      </c>
    </row>
    <row r="17" spans="1:14">
      <c r="A17" s="5" t="s">
        <v>2756</v>
      </c>
      <c r="B17" s="5" t="s">
        <v>2731</v>
      </c>
      <c r="C17" s="5" t="s">
        <v>4821</v>
      </c>
      <c r="D17" s="5">
        <v>2015</v>
      </c>
      <c r="E17" s="5" t="s">
        <v>2795</v>
      </c>
      <c r="F17" s="5" t="s">
        <v>2254</v>
      </c>
      <c r="G17" s="5" t="s">
        <v>177</v>
      </c>
      <c r="M17" t="s">
        <v>1762</v>
      </c>
      <c r="N17" t="s">
        <v>4046</v>
      </c>
    </row>
    <row r="18" spans="1:14">
      <c r="A18" s="5" t="s">
        <v>2755</v>
      </c>
      <c r="B18" s="5" t="s">
        <v>2730</v>
      </c>
      <c r="C18" s="5" t="s">
        <v>4820</v>
      </c>
      <c r="D18" s="5">
        <v>2016</v>
      </c>
      <c r="E18" s="5" t="s">
        <v>2795</v>
      </c>
      <c r="F18" s="5" t="s">
        <v>2254</v>
      </c>
      <c r="G18" s="5" t="s">
        <v>177</v>
      </c>
      <c r="M18" t="s">
        <v>1762</v>
      </c>
      <c r="N18" t="s">
        <v>3175</v>
      </c>
    </row>
    <row r="19" spans="1:14">
      <c r="A19" s="5" t="s">
        <v>2758</v>
      </c>
      <c r="B19" s="5" t="s">
        <v>2733</v>
      </c>
      <c r="C19" s="5" t="s">
        <v>4823</v>
      </c>
      <c r="D19" s="5">
        <v>2013</v>
      </c>
      <c r="E19" s="5" t="s">
        <v>2795</v>
      </c>
      <c r="F19" s="5" t="s">
        <v>2254</v>
      </c>
      <c r="G19" s="5" t="s">
        <v>177</v>
      </c>
      <c r="M19" t="s">
        <v>1762</v>
      </c>
      <c r="N19" t="s">
        <v>4251</v>
      </c>
    </row>
    <row r="20" spans="1:14">
      <c r="A20" s="5" t="s">
        <v>2757</v>
      </c>
      <c r="B20" s="5" t="s">
        <v>2732</v>
      </c>
      <c r="C20" s="5" t="s">
        <v>4822</v>
      </c>
      <c r="D20" s="5">
        <v>2016</v>
      </c>
      <c r="E20" s="5" t="s">
        <v>2795</v>
      </c>
      <c r="F20" s="5" t="s">
        <v>2254</v>
      </c>
      <c r="G20" s="5" t="s">
        <v>177</v>
      </c>
      <c r="M20" t="s">
        <v>1762</v>
      </c>
      <c r="N20" t="s">
        <v>3376</v>
      </c>
    </row>
    <row r="21" spans="1:14">
      <c r="A21" s="5" t="s">
        <v>2748</v>
      </c>
      <c r="B21" s="5" t="s">
        <v>2723</v>
      </c>
      <c r="C21" s="5" t="s">
        <v>4813</v>
      </c>
      <c r="D21" s="5">
        <v>2017</v>
      </c>
      <c r="E21" s="5" t="s">
        <v>2379</v>
      </c>
      <c r="F21" s="5" t="s">
        <v>2254</v>
      </c>
      <c r="G21" s="5" t="s">
        <v>177</v>
      </c>
      <c r="M21" t="s">
        <v>1762</v>
      </c>
      <c r="N21" t="s">
        <v>3163</v>
      </c>
    </row>
    <row r="22" spans="1:14">
      <c r="A22" s="5" t="s">
        <v>1580</v>
      </c>
      <c r="B22" s="5" t="s">
        <v>1727</v>
      </c>
      <c r="C22" s="5" t="s">
        <v>5474</v>
      </c>
      <c r="D22" s="5">
        <v>2012</v>
      </c>
      <c r="E22" s="5" t="s">
        <v>2379</v>
      </c>
      <c r="F22" s="5" t="s">
        <v>2254</v>
      </c>
      <c r="G22" s="5" t="s">
        <v>177</v>
      </c>
      <c r="M22" t="s">
        <v>1762</v>
      </c>
      <c r="N22" t="s">
        <v>3166</v>
      </c>
    </row>
    <row r="23" spans="1:14">
      <c r="A23" s="5" t="s">
        <v>143</v>
      </c>
      <c r="B23" s="5" t="s">
        <v>36</v>
      </c>
      <c r="C23" s="5" t="s">
        <v>36</v>
      </c>
      <c r="D23" s="5" t="s">
        <v>172</v>
      </c>
      <c r="E23" s="5" t="s">
        <v>1640</v>
      </c>
      <c r="F23" s="5" t="s">
        <v>6585</v>
      </c>
      <c r="G23" s="5" t="s">
        <v>449</v>
      </c>
      <c r="M23" t="s">
        <v>1762</v>
      </c>
      <c r="N23" t="s">
        <v>3201</v>
      </c>
    </row>
    <row r="24" spans="1:14">
      <c r="A24" s="5" t="s">
        <v>2101</v>
      </c>
      <c r="B24" s="5" t="s">
        <v>2099</v>
      </c>
      <c r="C24" s="5" t="s">
        <v>5424</v>
      </c>
      <c r="D24" s="5">
        <v>2015</v>
      </c>
      <c r="E24" s="5" t="s">
        <v>2078</v>
      </c>
      <c r="F24" s="5" t="s">
        <v>2253</v>
      </c>
      <c r="G24" s="5" t="s">
        <v>177</v>
      </c>
      <c r="M24" t="s">
        <v>1762</v>
      </c>
      <c r="N24" t="s">
        <v>4047</v>
      </c>
    </row>
    <row r="25" spans="1:14">
      <c r="A25" s="5" t="s">
        <v>6165</v>
      </c>
      <c r="B25" s="5" t="s">
        <v>815</v>
      </c>
      <c r="C25" s="5" t="s">
        <v>5515</v>
      </c>
      <c r="D25" s="5">
        <v>1953</v>
      </c>
      <c r="E25" s="5" t="s">
        <v>2080</v>
      </c>
      <c r="F25" s="5" t="s">
        <v>6585</v>
      </c>
      <c r="G25" s="5" t="s">
        <v>449</v>
      </c>
      <c r="M25" t="s">
        <v>1762</v>
      </c>
      <c r="N25" t="s">
        <v>3165</v>
      </c>
    </row>
    <row r="26" spans="1:14">
      <c r="A26" s="5" t="s">
        <v>1568</v>
      </c>
      <c r="B26" s="5" t="s">
        <v>1755</v>
      </c>
      <c r="C26" s="5" t="s">
        <v>5396</v>
      </c>
      <c r="D26" s="5">
        <v>2013</v>
      </c>
      <c r="E26" s="5" t="s">
        <v>1563</v>
      </c>
      <c r="F26" s="5" t="s">
        <v>2254</v>
      </c>
      <c r="G26" s="5" t="s">
        <v>177</v>
      </c>
      <c r="M26" t="s">
        <v>1762</v>
      </c>
      <c r="N26" t="s">
        <v>3212</v>
      </c>
    </row>
    <row r="27" spans="1:14">
      <c r="A27" s="5" t="s">
        <v>1571</v>
      </c>
      <c r="B27" s="5" t="s">
        <v>1648</v>
      </c>
      <c r="C27" s="5" t="s">
        <v>5031</v>
      </c>
      <c r="D27" s="5">
        <v>2013</v>
      </c>
      <c r="E27" s="5" t="s">
        <v>1563</v>
      </c>
      <c r="F27" s="5" t="s">
        <v>2254</v>
      </c>
      <c r="G27" s="5" t="s">
        <v>177</v>
      </c>
      <c r="M27" t="s">
        <v>1762</v>
      </c>
      <c r="N27" t="s">
        <v>3211</v>
      </c>
    </row>
    <row r="28" spans="1:14">
      <c r="A28" s="5" t="s">
        <v>895</v>
      </c>
      <c r="B28" s="5" t="s">
        <v>798</v>
      </c>
      <c r="C28" s="5" t="s">
        <v>5508</v>
      </c>
      <c r="D28" s="5" t="s">
        <v>172</v>
      </c>
      <c r="E28" s="5" t="s">
        <v>1640</v>
      </c>
      <c r="F28" s="5" t="s">
        <v>6585</v>
      </c>
      <c r="G28" s="5" t="s">
        <v>449</v>
      </c>
      <c r="M28" t="s">
        <v>1762</v>
      </c>
      <c r="N28" t="s">
        <v>4071</v>
      </c>
    </row>
    <row r="29" spans="1:14">
      <c r="A29" s="5" t="s">
        <v>888</v>
      </c>
      <c r="B29" s="5" t="s">
        <v>790</v>
      </c>
      <c r="C29" s="5" t="s">
        <v>5506</v>
      </c>
      <c r="D29" s="5" t="s">
        <v>172</v>
      </c>
      <c r="E29" s="5" t="s">
        <v>1640</v>
      </c>
      <c r="F29" s="5" t="s">
        <v>6585</v>
      </c>
      <c r="G29" s="5" t="s">
        <v>449</v>
      </c>
      <c r="M29" t="s">
        <v>1762</v>
      </c>
      <c r="N29" t="s">
        <v>3206</v>
      </c>
    </row>
    <row r="30" spans="1:14">
      <c r="A30" s="5" t="s">
        <v>889</v>
      </c>
      <c r="B30" s="5" t="s">
        <v>806</v>
      </c>
      <c r="C30" s="5" t="s">
        <v>5511</v>
      </c>
      <c r="D30" s="5" t="s">
        <v>172</v>
      </c>
      <c r="E30" s="5" t="s">
        <v>1640</v>
      </c>
      <c r="F30" s="5" t="s">
        <v>6585</v>
      </c>
      <c r="G30" s="5" t="s">
        <v>449</v>
      </c>
      <c r="M30" t="s">
        <v>1762</v>
      </c>
      <c r="N30" t="s">
        <v>3181</v>
      </c>
    </row>
    <row r="31" spans="1:14">
      <c r="A31" s="5" t="s">
        <v>147</v>
      </c>
      <c r="B31" s="5" t="s">
        <v>40</v>
      </c>
      <c r="C31" s="5" t="s">
        <v>40</v>
      </c>
      <c r="D31" s="5">
        <v>1912</v>
      </c>
      <c r="E31" s="5" t="s">
        <v>1640</v>
      </c>
      <c r="F31" s="5" t="s">
        <v>6585</v>
      </c>
      <c r="G31" s="5" t="s">
        <v>449</v>
      </c>
      <c r="M31" t="s">
        <v>1762</v>
      </c>
      <c r="N31" t="s">
        <v>3177</v>
      </c>
    </row>
    <row r="32" spans="1:14">
      <c r="A32" s="5" t="s">
        <v>2454</v>
      </c>
      <c r="B32" s="5" t="s">
        <v>412</v>
      </c>
      <c r="C32" s="5" t="s">
        <v>5479</v>
      </c>
      <c r="D32" s="5">
        <v>2016</v>
      </c>
      <c r="E32" s="5" t="s">
        <v>2251</v>
      </c>
      <c r="F32" s="5" t="s">
        <v>2254</v>
      </c>
      <c r="G32" s="5" t="s">
        <v>177</v>
      </c>
      <c r="M32" t="s">
        <v>1762</v>
      </c>
      <c r="N32" t="s">
        <v>4053</v>
      </c>
    </row>
    <row r="33" spans="1:14">
      <c r="A33" s="5" t="s">
        <v>2455</v>
      </c>
      <c r="B33" s="5" t="s">
        <v>415</v>
      </c>
      <c r="C33" s="5" t="s">
        <v>5527</v>
      </c>
      <c r="D33" s="5">
        <v>2016</v>
      </c>
      <c r="E33" s="5" t="s">
        <v>2251</v>
      </c>
      <c r="F33" s="5" t="s">
        <v>2254</v>
      </c>
      <c r="G33" s="5" t="s">
        <v>177</v>
      </c>
      <c r="M33" t="s">
        <v>1762</v>
      </c>
      <c r="N33" t="s">
        <v>3179</v>
      </c>
    </row>
    <row r="34" spans="1:14">
      <c r="A34" s="5" t="s">
        <v>2456</v>
      </c>
      <c r="B34" s="5" t="s">
        <v>418</v>
      </c>
      <c r="C34" s="5" t="s">
        <v>5528</v>
      </c>
      <c r="D34" s="5">
        <v>2016</v>
      </c>
      <c r="E34" s="5" t="s">
        <v>2251</v>
      </c>
      <c r="F34" s="5" t="s">
        <v>2254</v>
      </c>
      <c r="G34" s="5" t="s">
        <v>177</v>
      </c>
      <c r="M34" t="s">
        <v>1762</v>
      </c>
      <c r="N34" t="s">
        <v>2458</v>
      </c>
    </row>
    <row r="35" spans="1:14">
      <c r="A35" s="5" t="s">
        <v>6118</v>
      </c>
      <c r="B35" s="5" t="s">
        <v>421</v>
      </c>
      <c r="C35" s="5" t="s">
        <v>5143</v>
      </c>
      <c r="D35" s="5">
        <v>2016</v>
      </c>
      <c r="E35" s="5" t="s">
        <v>2251</v>
      </c>
      <c r="F35" s="5" t="s">
        <v>2254</v>
      </c>
      <c r="G35" s="5" t="s">
        <v>177</v>
      </c>
      <c r="M35" t="s">
        <v>1762</v>
      </c>
      <c r="N35" t="s">
        <v>4048</v>
      </c>
    </row>
    <row r="36" spans="1:14">
      <c r="A36" s="5" t="s">
        <v>2457</v>
      </c>
      <c r="B36" s="5" t="s">
        <v>424</v>
      </c>
      <c r="C36" s="5" t="s">
        <v>5390</v>
      </c>
      <c r="D36" s="5">
        <v>2016</v>
      </c>
      <c r="E36" s="5" t="s">
        <v>2251</v>
      </c>
      <c r="F36" s="5" t="s">
        <v>2254</v>
      </c>
      <c r="G36" s="5" t="s">
        <v>177</v>
      </c>
      <c r="M36" t="s">
        <v>1762</v>
      </c>
      <c r="N36" t="s">
        <v>4040</v>
      </c>
    </row>
    <row r="37" spans="1:14">
      <c r="A37" s="5" t="s">
        <v>2458</v>
      </c>
      <c r="B37" s="5" t="s">
        <v>427</v>
      </c>
      <c r="C37" s="5" t="s">
        <v>5529</v>
      </c>
      <c r="D37" s="5">
        <v>2016</v>
      </c>
      <c r="E37" s="5" t="s">
        <v>2251</v>
      </c>
      <c r="F37" s="5" t="s">
        <v>2254</v>
      </c>
      <c r="G37" s="5" t="s">
        <v>177</v>
      </c>
      <c r="M37" t="s">
        <v>1762</v>
      </c>
      <c r="N37" t="s">
        <v>4054</v>
      </c>
    </row>
    <row r="38" spans="1:14">
      <c r="A38" s="5" t="s">
        <v>2459</v>
      </c>
      <c r="B38" s="5" t="s">
        <v>991</v>
      </c>
      <c r="C38" s="5" t="s">
        <v>5526</v>
      </c>
      <c r="D38" s="5">
        <v>2016</v>
      </c>
      <c r="E38" s="5" t="s">
        <v>2251</v>
      </c>
      <c r="F38" s="5" t="s">
        <v>2254</v>
      </c>
      <c r="G38" s="5" t="s">
        <v>177</v>
      </c>
      <c r="M38" t="s">
        <v>1762</v>
      </c>
      <c r="N38" t="s">
        <v>4255</v>
      </c>
    </row>
    <row r="39" spans="1:14">
      <c r="A39" s="5" t="s">
        <v>2460</v>
      </c>
      <c r="B39" s="5" t="s">
        <v>2229</v>
      </c>
      <c r="C39" s="5" t="s">
        <v>5160</v>
      </c>
      <c r="D39" s="5">
        <v>2016</v>
      </c>
      <c r="E39" s="5" t="s">
        <v>2251</v>
      </c>
      <c r="F39" s="5" t="s">
        <v>2254</v>
      </c>
      <c r="G39" s="5" t="s">
        <v>177</v>
      </c>
      <c r="M39" t="s">
        <v>1762</v>
      </c>
      <c r="N39" t="s">
        <v>2461</v>
      </c>
    </row>
    <row r="40" spans="1:14">
      <c r="A40" s="5" t="s">
        <v>2461</v>
      </c>
      <c r="B40" s="5" t="s">
        <v>992</v>
      </c>
      <c r="C40" s="5" t="s">
        <v>5501</v>
      </c>
      <c r="D40" s="5">
        <v>2016</v>
      </c>
      <c r="E40" s="5" t="s">
        <v>2251</v>
      </c>
      <c r="F40" s="5" t="s">
        <v>2254</v>
      </c>
      <c r="G40" s="5" t="s">
        <v>177</v>
      </c>
      <c r="M40" t="s">
        <v>1762</v>
      </c>
      <c r="N40" t="s">
        <v>4064</v>
      </c>
    </row>
    <row r="41" spans="1:14">
      <c r="A41" s="5" t="s">
        <v>4155</v>
      </c>
      <c r="B41" s="5" t="s">
        <v>4607</v>
      </c>
      <c r="C41" s="5" t="s">
        <v>5747</v>
      </c>
      <c r="D41" s="5">
        <v>2012</v>
      </c>
      <c r="E41" s="5" t="s">
        <v>2251</v>
      </c>
      <c r="F41" s="5" t="s">
        <v>2254</v>
      </c>
      <c r="G41" s="5" t="s">
        <v>177</v>
      </c>
      <c r="M41" t="s">
        <v>1762</v>
      </c>
      <c r="N41" t="s">
        <v>4248</v>
      </c>
    </row>
    <row r="42" spans="1:14">
      <c r="A42" s="5" t="s">
        <v>6046</v>
      </c>
      <c r="B42" s="5" t="s">
        <v>5397</v>
      </c>
      <c r="C42" s="5" t="s">
        <v>5398</v>
      </c>
      <c r="D42" s="34">
        <v>2012</v>
      </c>
      <c r="E42" s="5" t="s">
        <v>2251</v>
      </c>
      <c r="F42" s="5" t="s">
        <v>2254</v>
      </c>
      <c r="G42" s="5" t="s">
        <v>177</v>
      </c>
      <c r="M42" t="s">
        <v>1762</v>
      </c>
      <c r="N42" t="s">
        <v>4043</v>
      </c>
    </row>
    <row r="43" spans="1:14">
      <c r="A43" s="5" t="s">
        <v>4223</v>
      </c>
      <c r="B43" s="5" t="s">
        <v>4675</v>
      </c>
      <c r="C43" s="5" t="s">
        <v>5468</v>
      </c>
      <c r="D43" s="5">
        <v>2012</v>
      </c>
      <c r="E43" s="5" t="s">
        <v>2251</v>
      </c>
      <c r="F43" s="5" t="s">
        <v>2254</v>
      </c>
      <c r="G43" s="5" t="s">
        <v>177</v>
      </c>
      <c r="M43" t="s">
        <v>1762</v>
      </c>
      <c r="N43" t="s">
        <v>4243</v>
      </c>
    </row>
    <row r="44" spans="1:14">
      <c r="A44" s="5" t="s">
        <v>4156</v>
      </c>
      <c r="B44" s="5" t="s">
        <v>4608</v>
      </c>
      <c r="C44" s="5" t="s">
        <v>5754</v>
      </c>
      <c r="D44" s="5">
        <v>2012</v>
      </c>
      <c r="E44" s="5" t="s">
        <v>2251</v>
      </c>
      <c r="F44" s="5" t="s">
        <v>2254</v>
      </c>
      <c r="G44" s="5" t="s">
        <v>177</v>
      </c>
      <c r="M44" t="s">
        <v>1762</v>
      </c>
      <c r="N44" t="s">
        <v>4244</v>
      </c>
    </row>
    <row r="45" spans="1:14">
      <c r="A45" s="5" t="s">
        <v>4122</v>
      </c>
      <c r="B45" s="5" t="s">
        <v>4574</v>
      </c>
      <c r="C45" s="5" t="s">
        <v>5720</v>
      </c>
      <c r="D45" s="5">
        <v>2012</v>
      </c>
      <c r="E45" s="5" t="s">
        <v>2251</v>
      </c>
      <c r="F45" s="5" t="s">
        <v>2254</v>
      </c>
      <c r="G45" s="5" t="s">
        <v>177</v>
      </c>
      <c r="M45" t="s">
        <v>1762</v>
      </c>
      <c r="N45" t="s">
        <v>4038</v>
      </c>
    </row>
    <row r="46" spans="1:14">
      <c r="A46" s="5" t="s">
        <v>6007</v>
      </c>
      <c r="B46" s="5" t="s">
        <v>5274</v>
      </c>
      <c r="C46" s="5" t="s">
        <v>5275</v>
      </c>
      <c r="D46" s="34">
        <v>2012</v>
      </c>
      <c r="E46" s="5" t="s">
        <v>2251</v>
      </c>
      <c r="F46" s="5" t="s">
        <v>2254</v>
      </c>
      <c r="G46" s="5" t="s">
        <v>177</v>
      </c>
      <c r="M46" t="s">
        <v>1762</v>
      </c>
      <c r="N46" t="s">
        <v>4052</v>
      </c>
    </row>
    <row r="47" spans="1:14">
      <c r="A47" s="5" t="s">
        <v>4157</v>
      </c>
      <c r="B47" s="5" t="s">
        <v>4609</v>
      </c>
      <c r="C47" s="5" t="s">
        <v>5758</v>
      </c>
      <c r="D47" s="5">
        <v>2012</v>
      </c>
      <c r="E47" s="5" t="s">
        <v>2251</v>
      </c>
      <c r="F47" s="5" t="s">
        <v>2254</v>
      </c>
      <c r="G47" s="5" t="s">
        <v>177</v>
      </c>
      <c r="M47" t="s">
        <v>1762</v>
      </c>
      <c r="N47" t="s">
        <v>2460</v>
      </c>
    </row>
    <row r="48" spans="1:14">
      <c r="A48" s="5" t="s">
        <v>4085</v>
      </c>
      <c r="B48" s="5" t="s">
        <v>4537</v>
      </c>
      <c r="C48" s="5" t="s">
        <v>5692</v>
      </c>
      <c r="D48" s="5">
        <v>2012</v>
      </c>
      <c r="E48" s="5" t="s">
        <v>2251</v>
      </c>
      <c r="F48" s="5" t="s">
        <v>2254</v>
      </c>
      <c r="G48" s="5" t="s">
        <v>177</v>
      </c>
      <c r="M48" t="s">
        <v>1762</v>
      </c>
      <c r="N48" t="s">
        <v>4240</v>
      </c>
    </row>
    <row r="49" spans="1:14">
      <c r="A49" s="5" t="s">
        <v>4060</v>
      </c>
      <c r="B49" s="5" t="s">
        <v>4512</v>
      </c>
      <c r="C49" s="5" t="s">
        <v>5665</v>
      </c>
      <c r="D49" s="5">
        <v>2012</v>
      </c>
      <c r="E49" s="5" t="s">
        <v>2251</v>
      </c>
      <c r="F49" s="5" t="s">
        <v>2254</v>
      </c>
      <c r="G49" s="5" t="s">
        <v>177</v>
      </c>
      <c r="M49" t="s">
        <v>1762</v>
      </c>
      <c r="N49" t="s">
        <v>4098</v>
      </c>
    </row>
    <row r="50" spans="1:14">
      <c r="A50" s="5" t="s">
        <v>4235</v>
      </c>
      <c r="B50" s="5" t="s">
        <v>4687</v>
      </c>
      <c r="C50" s="5" t="s">
        <v>5302</v>
      </c>
      <c r="D50" s="5">
        <v>2012</v>
      </c>
      <c r="E50" s="5" t="s">
        <v>2251</v>
      </c>
      <c r="F50" s="5" t="s">
        <v>2254</v>
      </c>
      <c r="G50" s="5" t="s">
        <v>177</v>
      </c>
      <c r="M50" t="s">
        <v>1762</v>
      </c>
      <c r="N50" t="s">
        <v>4233</v>
      </c>
    </row>
    <row r="51" spans="1:14">
      <c r="A51" s="5" t="s">
        <v>4123</v>
      </c>
      <c r="B51" s="5" t="s">
        <v>4575</v>
      </c>
      <c r="C51" s="5" t="s">
        <v>5729</v>
      </c>
      <c r="D51" s="5">
        <v>2012</v>
      </c>
      <c r="E51" s="5" t="s">
        <v>2251</v>
      </c>
      <c r="F51" s="5" t="s">
        <v>2254</v>
      </c>
      <c r="G51" s="5" t="s">
        <v>177</v>
      </c>
      <c r="M51" t="s">
        <v>1762</v>
      </c>
      <c r="N51" t="s">
        <v>4055</v>
      </c>
    </row>
    <row r="52" spans="1:14">
      <c r="A52" s="5" t="s">
        <v>4205</v>
      </c>
      <c r="B52" s="5" t="s">
        <v>4657</v>
      </c>
      <c r="C52" s="5" t="s">
        <v>5776</v>
      </c>
      <c r="D52" s="5">
        <v>2012</v>
      </c>
      <c r="E52" s="5" t="s">
        <v>2251</v>
      </c>
      <c r="F52" s="5" t="s">
        <v>2254</v>
      </c>
      <c r="G52" s="5" t="s">
        <v>177</v>
      </c>
      <c r="M52" t="s">
        <v>1762</v>
      </c>
      <c r="N52" t="s">
        <v>4242</v>
      </c>
    </row>
    <row r="53" spans="1:14">
      <c r="A53" s="5" t="s">
        <v>4206</v>
      </c>
      <c r="B53" s="5" t="s">
        <v>4658</v>
      </c>
      <c r="C53" s="5" t="s">
        <v>5779</v>
      </c>
      <c r="D53" s="5">
        <v>2012</v>
      </c>
      <c r="E53" s="5" t="s">
        <v>2251</v>
      </c>
      <c r="F53" s="5" t="s">
        <v>2254</v>
      </c>
      <c r="G53" s="5" t="s">
        <v>177</v>
      </c>
      <c r="M53" t="s">
        <v>1762</v>
      </c>
      <c r="N53" t="s">
        <v>4095</v>
      </c>
    </row>
    <row r="54" spans="1:14">
      <c r="A54" s="5" t="s">
        <v>4124</v>
      </c>
      <c r="B54" s="5" t="s">
        <v>4576</v>
      </c>
      <c r="C54" s="5" t="s">
        <v>5733</v>
      </c>
      <c r="D54" s="5">
        <v>2012</v>
      </c>
      <c r="E54" s="5" t="s">
        <v>2251</v>
      </c>
      <c r="F54" s="5" t="s">
        <v>2254</v>
      </c>
      <c r="G54" s="5" t="s">
        <v>177</v>
      </c>
      <c r="M54" t="s">
        <v>1762</v>
      </c>
      <c r="N54" t="s">
        <v>4245</v>
      </c>
    </row>
    <row r="55" spans="1:14">
      <c r="A55" s="5" t="s">
        <v>4086</v>
      </c>
      <c r="B55" s="5" t="s">
        <v>4538</v>
      </c>
      <c r="C55" s="5" t="s">
        <v>5700</v>
      </c>
      <c r="D55" s="5">
        <v>2012</v>
      </c>
      <c r="E55" s="5" t="s">
        <v>2251</v>
      </c>
      <c r="F55" s="5" t="s">
        <v>2254</v>
      </c>
      <c r="G55" s="5" t="s">
        <v>177</v>
      </c>
      <c r="M55" t="s">
        <v>1762</v>
      </c>
      <c r="N55" t="s">
        <v>4102</v>
      </c>
    </row>
    <row r="56" spans="1:14">
      <c r="A56" s="5" t="s">
        <v>4125</v>
      </c>
      <c r="B56" s="5" t="s">
        <v>4577</v>
      </c>
      <c r="C56" s="5" t="s">
        <v>5739</v>
      </c>
      <c r="D56" s="5">
        <v>2012</v>
      </c>
      <c r="E56" s="5" t="s">
        <v>2251</v>
      </c>
      <c r="F56" s="5" t="s">
        <v>2254</v>
      </c>
      <c r="G56" s="5" t="s">
        <v>177</v>
      </c>
      <c r="M56" t="s">
        <v>1762</v>
      </c>
      <c r="N56" t="s">
        <v>4037</v>
      </c>
    </row>
    <row r="57" spans="1:14">
      <c r="A57" s="5" t="s">
        <v>4087</v>
      </c>
      <c r="B57" s="5" t="s">
        <v>4539</v>
      </c>
      <c r="C57" s="5" t="s">
        <v>5704</v>
      </c>
      <c r="D57" s="5">
        <v>2012</v>
      </c>
      <c r="E57" s="5" t="s">
        <v>2251</v>
      </c>
      <c r="F57" s="5" t="s">
        <v>2254</v>
      </c>
      <c r="G57" s="5" t="s">
        <v>177</v>
      </c>
      <c r="M57" t="s">
        <v>1762</v>
      </c>
      <c r="N57" t="s">
        <v>4067</v>
      </c>
    </row>
    <row r="58" spans="1:14">
      <c r="A58" s="5" t="s">
        <v>4182</v>
      </c>
      <c r="B58" s="5" t="s">
        <v>4634</v>
      </c>
      <c r="C58" s="5" t="s">
        <v>5769</v>
      </c>
      <c r="D58" s="5">
        <v>2012</v>
      </c>
      <c r="E58" s="5" t="s">
        <v>2251</v>
      </c>
      <c r="F58" s="5" t="s">
        <v>2254</v>
      </c>
      <c r="G58" s="5" t="s">
        <v>177</v>
      </c>
      <c r="M58" t="s">
        <v>1762</v>
      </c>
      <c r="N58" t="s">
        <v>3407</v>
      </c>
    </row>
    <row r="59" spans="1:14">
      <c r="A59" s="5" t="s">
        <v>4061</v>
      </c>
      <c r="B59" s="5" t="s">
        <v>4513</v>
      </c>
      <c r="C59" s="5" t="s">
        <v>5673</v>
      </c>
      <c r="D59" s="5">
        <v>2012</v>
      </c>
      <c r="E59" s="5" t="s">
        <v>2251</v>
      </c>
      <c r="F59" s="5" t="s">
        <v>2254</v>
      </c>
      <c r="G59" s="5" t="s">
        <v>177</v>
      </c>
      <c r="M59" t="s">
        <v>1762</v>
      </c>
      <c r="N59" t="s">
        <v>4257</v>
      </c>
    </row>
    <row r="60" spans="1:14">
      <c r="A60" s="5" t="s">
        <v>4183</v>
      </c>
      <c r="B60" s="5" t="s">
        <v>4635</v>
      </c>
      <c r="C60" s="5" t="s">
        <v>5489</v>
      </c>
      <c r="D60" s="5">
        <v>2012</v>
      </c>
      <c r="E60" s="5" t="s">
        <v>2251</v>
      </c>
      <c r="F60" s="5" t="s">
        <v>2254</v>
      </c>
      <c r="G60" s="5" t="s">
        <v>177</v>
      </c>
      <c r="M60" t="s">
        <v>1762</v>
      </c>
      <c r="N60" t="s">
        <v>5885</v>
      </c>
    </row>
    <row r="61" spans="1:14">
      <c r="A61" s="5" t="s">
        <v>4184</v>
      </c>
      <c r="B61" s="5" t="s">
        <v>4636</v>
      </c>
      <c r="C61" s="5" t="s">
        <v>5772</v>
      </c>
      <c r="D61" s="5">
        <v>2012</v>
      </c>
      <c r="E61" s="5" t="s">
        <v>2251</v>
      </c>
      <c r="F61" s="5" t="s">
        <v>2254</v>
      </c>
      <c r="G61" s="5" t="s">
        <v>177</v>
      </c>
      <c r="M61" t="s">
        <v>1762</v>
      </c>
      <c r="N61" t="s">
        <v>4070</v>
      </c>
    </row>
    <row r="62" spans="1:14">
      <c r="A62" s="5" t="s">
        <v>4062</v>
      </c>
      <c r="B62" s="5" t="s">
        <v>4514</v>
      </c>
      <c r="C62" s="5" t="s">
        <v>5451</v>
      </c>
      <c r="D62" s="5">
        <v>2012</v>
      </c>
      <c r="E62" s="5" t="s">
        <v>2251</v>
      </c>
      <c r="F62" s="5" t="s">
        <v>2254</v>
      </c>
      <c r="G62" s="5" t="s">
        <v>177</v>
      </c>
      <c r="M62" t="s">
        <v>1762</v>
      </c>
      <c r="N62" t="s">
        <v>4050</v>
      </c>
    </row>
    <row r="63" spans="1:14">
      <c r="A63" s="5" t="s">
        <v>4224</v>
      </c>
      <c r="B63" s="5" t="s">
        <v>4676</v>
      </c>
      <c r="C63" s="5" t="s">
        <v>5784</v>
      </c>
      <c r="D63" s="5">
        <v>2012</v>
      </c>
      <c r="E63" s="5" t="s">
        <v>2251</v>
      </c>
      <c r="F63" s="5" t="s">
        <v>2254</v>
      </c>
      <c r="G63" s="5" t="s">
        <v>177</v>
      </c>
      <c r="M63" t="s">
        <v>1762</v>
      </c>
      <c r="N63" t="s">
        <v>4069</v>
      </c>
    </row>
    <row r="64" spans="1:14">
      <c r="A64" s="5" t="s">
        <v>4207</v>
      </c>
      <c r="B64" s="5" t="s">
        <v>4659</v>
      </c>
      <c r="C64" s="5" t="s">
        <v>5781</v>
      </c>
      <c r="D64" s="5">
        <v>2012</v>
      </c>
      <c r="E64" s="5" t="s">
        <v>2251</v>
      </c>
      <c r="F64" s="5" t="s">
        <v>2254</v>
      </c>
      <c r="G64" s="5" t="s">
        <v>177</v>
      </c>
      <c r="M64" t="s">
        <v>1762</v>
      </c>
      <c r="N64" t="s">
        <v>4073</v>
      </c>
    </row>
    <row r="65" spans="1:14">
      <c r="A65" s="5" t="s">
        <v>4246</v>
      </c>
      <c r="B65" s="5" t="s">
        <v>5821</v>
      </c>
      <c r="C65" s="5" t="s">
        <v>5822</v>
      </c>
      <c r="D65" s="5">
        <v>2012</v>
      </c>
      <c r="E65" s="5" t="s">
        <v>2251</v>
      </c>
      <c r="F65" s="5" t="s">
        <v>2254</v>
      </c>
      <c r="G65" s="5" t="s">
        <v>177</v>
      </c>
      <c r="M65" t="s">
        <v>1762</v>
      </c>
      <c r="N65" t="s">
        <v>3427</v>
      </c>
    </row>
    <row r="66" spans="1:14">
      <c r="A66" s="5" t="s">
        <v>4208</v>
      </c>
      <c r="B66" s="5" t="s">
        <v>4660</v>
      </c>
      <c r="C66" s="5" t="s">
        <v>5458</v>
      </c>
      <c r="D66" s="5">
        <v>2012</v>
      </c>
      <c r="E66" s="5" t="s">
        <v>2251</v>
      </c>
      <c r="F66" s="5" t="s">
        <v>2254</v>
      </c>
      <c r="G66" s="5" t="s">
        <v>177</v>
      </c>
      <c r="M66" t="s">
        <v>1762</v>
      </c>
      <c r="N66" t="s">
        <v>4039</v>
      </c>
    </row>
    <row r="67" spans="1:14">
      <c r="A67" s="5" t="s">
        <v>4126</v>
      </c>
      <c r="B67" s="5" t="s">
        <v>4578</v>
      </c>
      <c r="C67" s="5" t="s">
        <v>5740</v>
      </c>
      <c r="D67" s="5">
        <v>2013</v>
      </c>
      <c r="E67" s="5" t="s">
        <v>2251</v>
      </c>
      <c r="F67" s="5" t="s">
        <v>2254</v>
      </c>
      <c r="G67" s="5" t="s">
        <v>177</v>
      </c>
      <c r="M67" t="s">
        <v>1762</v>
      </c>
      <c r="N67" t="s">
        <v>5883</v>
      </c>
    </row>
    <row r="68" spans="1:14">
      <c r="A68" s="5" t="s">
        <v>4185</v>
      </c>
      <c r="B68" s="5" t="s">
        <v>4637</v>
      </c>
      <c r="C68" s="5" t="s">
        <v>5490</v>
      </c>
      <c r="D68" s="5">
        <v>2013</v>
      </c>
      <c r="E68" s="5" t="s">
        <v>2251</v>
      </c>
      <c r="F68" s="5" t="s">
        <v>2254</v>
      </c>
      <c r="G68" s="5" t="s">
        <v>177</v>
      </c>
      <c r="M68" t="s">
        <v>1762</v>
      </c>
      <c r="N68" t="s">
        <v>5881</v>
      </c>
    </row>
    <row r="69" spans="1:14">
      <c r="A69" s="5" t="s">
        <v>4088</v>
      </c>
      <c r="B69" s="5" t="s">
        <v>4540</v>
      </c>
      <c r="C69" s="5" t="s">
        <v>5712</v>
      </c>
      <c r="D69" s="5">
        <v>2013</v>
      </c>
      <c r="E69" s="5" t="s">
        <v>2251</v>
      </c>
      <c r="F69" s="5" t="s">
        <v>2254</v>
      </c>
      <c r="G69" s="5" t="s">
        <v>177</v>
      </c>
      <c r="M69" t="s">
        <v>1762</v>
      </c>
      <c r="N69" t="s">
        <v>3133</v>
      </c>
    </row>
    <row r="70" spans="1:14">
      <c r="A70" s="5" t="s">
        <v>4035</v>
      </c>
      <c r="B70" s="5" t="s">
        <v>4487</v>
      </c>
      <c r="C70" s="5" t="s">
        <v>5637</v>
      </c>
      <c r="D70" s="5">
        <v>2013</v>
      </c>
      <c r="E70" s="5" t="s">
        <v>2251</v>
      </c>
      <c r="F70" s="5" t="s">
        <v>2254</v>
      </c>
      <c r="G70" s="5" t="s">
        <v>177</v>
      </c>
      <c r="M70" t="s">
        <v>1762</v>
      </c>
      <c r="N70" t="s">
        <v>3395</v>
      </c>
    </row>
    <row r="71" spans="1:14">
      <c r="A71" s="5" t="s">
        <v>4186</v>
      </c>
      <c r="B71" s="5" t="s">
        <v>4638</v>
      </c>
      <c r="C71" s="5" t="s">
        <v>5435</v>
      </c>
      <c r="D71" s="5">
        <v>2013</v>
      </c>
      <c r="E71" s="5" t="s">
        <v>2251</v>
      </c>
      <c r="F71" s="5" t="s">
        <v>2254</v>
      </c>
      <c r="G71" s="5" t="s">
        <v>177</v>
      </c>
      <c r="M71" t="s">
        <v>1762</v>
      </c>
      <c r="N71" t="s">
        <v>3279</v>
      </c>
    </row>
    <row r="72" spans="1:14">
      <c r="A72" s="5" t="s">
        <v>4063</v>
      </c>
      <c r="B72" s="5" t="s">
        <v>4515</v>
      </c>
      <c r="C72" s="5" t="s">
        <v>5686</v>
      </c>
      <c r="D72" s="5">
        <v>2013</v>
      </c>
      <c r="E72" s="5" t="s">
        <v>2251</v>
      </c>
      <c r="F72" s="5" t="s">
        <v>2254</v>
      </c>
      <c r="G72" s="5" t="s">
        <v>177</v>
      </c>
      <c r="M72" t="s">
        <v>1762</v>
      </c>
      <c r="N72" t="s">
        <v>3392</v>
      </c>
    </row>
    <row r="73" spans="1:14">
      <c r="A73" s="5" t="s">
        <v>4089</v>
      </c>
      <c r="B73" s="5" t="s">
        <v>4541</v>
      </c>
      <c r="C73" s="5" t="s">
        <v>5713</v>
      </c>
      <c r="D73" s="5">
        <v>2013</v>
      </c>
      <c r="E73" s="5" t="s">
        <v>2251</v>
      </c>
      <c r="F73" s="5" t="s">
        <v>2254</v>
      </c>
      <c r="G73" s="5" t="s">
        <v>177</v>
      </c>
      <c r="M73" t="s">
        <v>1762</v>
      </c>
      <c r="N73" t="s">
        <v>3393</v>
      </c>
    </row>
    <row r="74" spans="1:14">
      <c r="A74" s="5" t="s">
        <v>4187</v>
      </c>
      <c r="B74" s="5" t="s">
        <v>4639</v>
      </c>
      <c r="C74" s="5" t="s">
        <v>5480</v>
      </c>
      <c r="D74" s="5">
        <v>2013</v>
      </c>
      <c r="E74" s="5" t="s">
        <v>2251</v>
      </c>
      <c r="F74" s="5" t="s">
        <v>2254</v>
      </c>
      <c r="G74" s="5" t="s">
        <v>177</v>
      </c>
      <c r="M74" t="s">
        <v>1762</v>
      </c>
      <c r="N74" t="s">
        <v>3396</v>
      </c>
    </row>
    <row r="75" spans="1:14">
      <c r="A75" s="5" t="s">
        <v>4127</v>
      </c>
      <c r="B75" s="5" t="s">
        <v>4579</v>
      </c>
      <c r="C75" s="5" t="s">
        <v>5741</v>
      </c>
      <c r="D75" s="5">
        <v>2013</v>
      </c>
      <c r="E75" s="5" t="s">
        <v>2251</v>
      </c>
      <c r="F75" s="5" t="s">
        <v>2254</v>
      </c>
      <c r="G75" s="5" t="s">
        <v>177</v>
      </c>
      <c r="M75" t="s">
        <v>1762</v>
      </c>
      <c r="N75" t="s">
        <v>3134</v>
      </c>
    </row>
    <row r="76" spans="1:14">
      <c r="A76" s="5" t="s">
        <v>4256</v>
      </c>
      <c r="B76" s="5" t="s">
        <v>4708</v>
      </c>
      <c r="C76" s="5" t="s">
        <v>5823</v>
      </c>
      <c r="D76" s="5">
        <v>2013</v>
      </c>
      <c r="E76" s="5" t="s">
        <v>2251</v>
      </c>
      <c r="F76" s="5" t="s">
        <v>2254</v>
      </c>
      <c r="G76" s="5" t="s">
        <v>177</v>
      </c>
      <c r="M76" t="s">
        <v>1762</v>
      </c>
      <c r="N76" t="s">
        <v>4062</v>
      </c>
    </row>
    <row r="77" spans="1:14">
      <c r="A77" s="5" t="s">
        <v>4188</v>
      </c>
      <c r="B77" s="5" t="s">
        <v>4640</v>
      </c>
      <c r="C77" s="5" t="s">
        <v>5482</v>
      </c>
      <c r="D77" s="5">
        <v>2013</v>
      </c>
      <c r="E77" s="5" t="s">
        <v>2251</v>
      </c>
      <c r="F77" s="5" t="s">
        <v>2254</v>
      </c>
      <c r="G77" s="5" t="s">
        <v>177</v>
      </c>
      <c r="M77" t="s">
        <v>1762</v>
      </c>
      <c r="N77" t="s">
        <v>4246</v>
      </c>
    </row>
    <row r="78" spans="1:14">
      <c r="A78" s="5" t="s">
        <v>4189</v>
      </c>
      <c r="B78" s="5" t="s">
        <v>4641</v>
      </c>
      <c r="C78" s="5" t="s">
        <v>5774</v>
      </c>
      <c r="D78" s="5">
        <v>2013</v>
      </c>
      <c r="E78" s="5" t="s">
        <v>2251</v>
      </c>
      <c r="F78" s="5" t="s">
        <v>2254</v>
      </c>
      <c r="G78" s="5" t="s">
        <v>177</v>
      </c>
      <c r="M78" t="s">
        <v>1762</v>
      </c>
      <c r="N78" t="s">
        <v>4061</v>
      </c>
    </row>
    <row r="79" spans="1:14">
      <c r="A79" s="5" t="s">
        <v>6047</v>
      </c>
      <c r="B79" s="5" t="s">
        <v>5470</v>
      </c>
      <c r="C79" s="5" t="s">
        <v>5471</v>
      </c>
      <c r="D79" s="34">
        <v>2013</v>
      </c>
      <c r="E79" s="5" t="s">
        <v>2251</v>
      </c>
      <c r="F79" s="5" t="s">
        <v>2254</v>
      </c>
      <c r="G79" s="5" t="s">
        <v>177</v>
      </c>
      <c r="M79" t="s">
        <v>1762</v>
      </c>
      <c r="N79" t="s">
        <v>3405</v>
      </c>
    </row>
    <row r="80" spans="1:14">
      <c r="A80" s="5" t="s">
        <v>4036</v>
      </c>
      <c r="B80" s="5" t="s">
        <v>4488</v>
      </c>
      <c r="C80" s="5" t="s">
        <v>5642</v>
      </c>
      <c r="D80" s="5">
        <v>2013</v>
      </c>
      <c r="E80" s="5" t="s">
        <v>2251</v>
      </c>
      <c r="F80" s="5" t="s">
        <v>2254</v>
      </c>
      <c r="G80" s="5" t="s">
        <v>177</v>
      </c>
      <c r="M80" t="s">
        <v>1762</v>
      </c>
      <c r="N80" t="s">
        <v>2751</v>
      </c>
    </row>
    <row r="81" spans="1:14">
      <c r="A81" s="5" t="s">
        <v>4158</v>
      </c>
      <c r="B81" s="5" t="s">
        <v>4610</v>
      </c>
      <c r="C81" s="5" t="s">
        <v>5765</v>
      </c>
      <c r="D81" s="5">
        <v>2013</v>
      </c>
      <c r="E81" s="5" t="s">
        <v>2251</v>
      </c>
      <c r="F81" s="5" t="s">
        <v>2254</v>
      </c>
      <c r="G81" s="5" t="s">
        <v>177</v>
      </c>
      <c r="M81" t="s">
        <v>1762</v>
      </c>
      <c r="N81" t="s">
        <v>3389</v>
      </c>
    </row>
    <row r="82" spans="1:14">
      <c r="A82" s="5" t="s">
        <v>4128</v>
      </c>
      <c r="B82" s="5" t="s">
        <v>4580</v>
      </c>
      <c r="C82" s="5" t="s">
        <v>5742</v>
      </c>
      <c r="D82" s="5">
        <v>2013</v>
      </c>
      <c r="E82" s="5" t="s">
        <v>2251</v>
      </c>
      <c r="F82" s="5" t="s">
        <v>2254</v>
      </c>
      <c r="G82" s="5" t="s">
        <v>177</v>
      </c>
      <c r="M82" t="s">
        <v>1762</v>
      </c>
      <c r="N82" t="s">
        <v>2753</v>
      </c>
    </row>
    <row r="83" spans="1:14">
      <c r="A83" s="5" t="s">
        <v>4129</v>
      </c>
      <c r="B83" s="5" t="s">
        <v>4581</v>
      </c>
      <c r="C83" s="5" t="s">
        <v>5743</v>
      </c>
      <c r="D83" s="5">
        <v>2013</v>
      </c>
      <c r="E83" s="5" t="s">
        <v>2251</v>
      </c>
      <c r="F83" s="5" t="s">
        <v>2254</v>
      </c>
      <c r="G83" s="5" t="s">
        <v>177</v>
      </c>
      <c r="M83" t="s">
        <v>1762</v>
      </c>
      <c r="N83" t="s">
        <v>3401</v>
      </c>
    </row>
    <row r="84" spans="1:14">
      <c r="A84" s="5" t="s">
        <v>6009</v>
      </c>
      <c r="B84" s="5" t="s">
        <v>5186</v>
      </c>
      <c r="C84" s="5" t="s">
        <v>5187</v>
      </c>
      <c r="D84" s="34">
        <v>2013</v>
      </c>
      <c r="E84" s="5" t="s">
        <v>2251</v>
      </c>
      <c r="F84" s="5" t="s">
        <v>2254</v>
      </c>
      <c r="G84" s="5" t="s">
        <v>177</v>
      </c>
      <c r="M84" t="s">
        <v>1762</v>
      </c>
      <c r="N84" t="s">
        <v>3368</v>
      </c>
    </row>
    <row r="85" spans="1:14">
      <c r="A85" s="5" t="s">
        <v>6010</v>
      </c>
      <c r="B85" s="5" t="s">
        <v>5242</v>
      </c>
      <c r="C85" s="5" t="s">
        <v>5243</v>
      </c>
      <c r="D85" s="34">
        <v>2013</v>
      </c>
      <c r="E85" s="5" t="s">
        <v>2251</v>
      </c>
      <c r="F85" s="5" t="s">
        <v>2254</v>
      </c>
      <c r="G85" s="5" t="s">
        <v>177</v>
      </c>
      <c r="M85" t="s">
        <v>1762</v>
      </c>
      <c r="N85" t="s">
        <v>4049</v>
      </c>
    </row>
    <row r="86" spans="1:14">
      <c r="A86" s="5" t="s">
        <v>4209</v>
      </c>
      <c r="B86" s="5" t="s">
        <v>4661</v>
      </c>
      <c r="C86" s="5" t="s">
        <v>5504</v>
      </c>
      <c r="D86" s="5">
        <v>2013</v>
      </c>
      <c r="E86" s="5" t="s">
        <v>2251</v>
      </c>
      <c r="F86" s="5" t="s">
        <v>2254</v>
      </c>
      <c r="G86" s="5" t="s">
        <v>177</v>
      </c>
      <c r="M86" t="s">
        <v>1762</v>
      </c>
      <c r="N86" t="s">
        <v>4112</v>
      </c>
    </row>
    <row r="87" spans="1:14">
      <c r="A87" s="5" t="s">
        <v>6011</v>
      </c>
      <c r="B87" s="5" t="s">
        <v>5218</v>
      </c>
      <c r="C87" s="5" t="s">
        <v>5219</v>
      </c>
      <c r="D87" s="34">
        <v>2013</v>
      </c>
      <c r="E87" s="5" t="s">
        <v>2251</v>
      </c>
      <c r="F87" s="5" t="s">
        <v>2254</v>
      </c>
      <c r="G87" s="5" t="s">
        <v>177</v>
      </c>
      <c r="M87" t="s">
        <v>1762</v>
      </c>
      <c r="N87" t="s">
        <v>4051</v>
      </c>
    </row>
    <row r="88" spans="1:14">
      <c r="A88" s="5" t="s">
        <v>4225</v>
      </c>
      <c r="B88" s="5" t="s">
        <v>4677</v>
      </c>
      <c r="C88" s="5" t="s">
        <v>5384</v>
      </c>
      <c r="D88" s="5">
        <v>2013</v>
      </c>
      <c r="E88" s="5" t="s">
        <v>2251</v>
      </c>
      <c r="F88" s="5" t="s">
        <v>2254</v>
      </c>
      <c r="G88" s="5" t="s">
        <v>177</v>
      </c>
      <c r="M88" t="s">
        <v>1762</v>
      </c>
      <c r="N88" t="s">
        <v>4239</v>
      </c>
    </row>
    <row r="89" spans="1:14">
      <c r="A89" s="5" t="s">
        <v>4090</v>
      </c>
      <c r="B89" s="5" t="s">
        <v>4542</v>
      </c>
      <c r="C89" s="5" t="s">
        <v>5714</v>
      </c>
      <c r="D89" s="5">
        <v>2013</v>
      </c>
      <c r="E89" s="5" t="s">
        <v>2251</v>
      </c>
      <c r="F89" s="5" t="s">
        <v>2254</v>
      </c>
      <c r="G89" s="5" t="s">
        <v>177</v>
      </c>
      <c r="M89" t="s">
        <v>1762</v>
      </c>
      <c r="N89" t="s">
        <v>4065</v>
      </c>
    </row>
    <row r="90" spans="1:14">
      <c r="A90" s="5" t="s">
        <v>6012</v>
      </c>
      <c r="B90" s="5" t="s">
        <v>5269</v>
      </c>
      <c r="C90" s="5" t="s">
        <v>5270</v>
      </c>
      <c r="D90" s="34">
        <v>2014</v>
      </c>
      <c r="E90" s="5" t="s">
        <v>2251</v>
      </c>
      <c r="F90" s="5" t="s">
        <v>2254</v>
      </c>
      <c r="G90" s="5" t="s">
        <v>177</v>
      </c>
      <c r="M90" t="s">
        <v>1762</v>
      </c>
      <c r="N90" t="s">
        <v>5889</v>
      </c>
    </row>
    <row r="91" spans="1:14">
      <c r="A91" s="5" t="s">
        <v>4226</v>
      </c>
      <c r="B91" s="5" t="s">
        <v>4678</v>
      </c>
      <c r="C91" s="5" t="s">
        <v>5385</v>
      </c>
      <c r="D91" s="5">
        <v>2014</v>
      </c>
      <c r="E91" s="5" t="s">
        <v>2251</v>
      </c>
      <c r="F91" s="5" t="s">
        <v>2254</v>
      </c>
      <c r="G91" s="5" t="s">
        <v>177</v>
      </c>
      <c r="M91" t="s">
        <v>1762</v>
      </c>
      <c r="N91" t="s">
        <v>3408</v>
      </c>
    </row>
    <row r="92" spans="1:14">
      <c r="A92" s="5" t="s">
        <v>6049</v>
      </c>
      <c r="B92" s="5" t="s">
        <v>5381</v>
      </c>
      <c r="C92" s="5" t="s">
        <v>5382</v>
      </c>
      <c r="D92" s="34">
        <v>2014</v>
      </c>
      <c r="E92" s="5" t="s">
        <v>2251</v>
      </c>
      <c r="F92" s="5" t="s">
        <v>2254</v>
      </c>
      <c r="G92" s="5" t="s">
        <v>177</v>
      </c>
      <c r="M92" t="s">
        <v>1762</v>
      </c>
      <c r="N92" t="s">
        <v>3195</v>
      </c>
    </row>
    <row r="93" spans="1:14">
      <c r="A93" s="5" t="s">
        <v>6050</v>
      </c>
      <c r="B93" s="5" t="s">
        <v>5421</v>
      </c>
      <c r="C93" s="5" t="s">
        <v>5422</v>
      </c>
      <c r="D93" s="34">
        <v>2014</v>
      </c>
      <c r="E93" s="5" t="s">
        <v>2251</v>
      </c>
      <c r="F93" s="5" t="s">
        <v>2254</v>
      </c>
      <c r="G93" s="5" t="s">
        <v>177</v>
      </c>
      <c r="M93" t="s">
        <v>1762</v>
      </c>
      <c r="N93" t="s">
        <v>3280</v>
      </c>
    </row>
    <row r="94" spans="1:14">
      <c r="A94" s="5" t="s">
        <v>4130</v>
      </c>
      <c r="B94" s="5" t="s">
        <v>4582</v>
      </c>
      <c r="C94" s="5" t="s">
        <v>5717</v>
      </c>
      <c r="D94" s="5">
        <v>2014</v>
      </c>
      <c r="E94" s="5" t="s">
        <v>2251</v>
      </c>
      <c r="F94" s="5" t="s">
        <v>2254</v>
      </c>
      <c r="G94" s="5" t="s">
        <v>177</v>
      </c>
      <c r="M94" t="s">
        <v>1762</v>
      </c>
      <c r="N94" t="s">
        <v>3291</v>
      </c>
    </row>
    <row r="95" spans="1:14">
      <c r="A95" s="5" t="s">
        <v>4091</v>
      </c>
      <c r="B95" s="5" t="s">
        <v>4543</v>
      </c>
      <c r="C95" s="5" t="s">
        <v>5715</v>
      </c>
      <c r="D95" s="5">
        <v>2014</v>
      </c>
      <c r="E95" s="5" t="s">
        <v>2251</v>
      </c>
      <c r="F95" s="5" t="s">
        <v>2254</v>
      </c>
      <c r="G95" s="5" t="s">
        <v>177</v>
      </c>
      <c r="M95" t="s">
        <v>1762</v>
      </c>
      <c r="N95" t="s">
        <v>1571</v>
      </c>
    </row>
    <row r="96" spans="1:14">
      <c r="A96" s="5" t="s">
        <v>6013</v>
      </c>
      <c r="B96" s="5" t="s">
        <v>5244</v>
      </c>
      <c r="C96" s="5" t="s">
        <v>5245</v>
      </c>
      <c r="D96" s="34">
        <v>2014</v>
      </c>
      <c r="E96" s="5" t="s">
        <v>2251</v>
      </c>
      <c r="F96" s="5" t="s">
        <v>2254</v>
      </c>
      <c r="G96" s="5" t="s">
        <v>177</v>
      </c>
      <c r="M96" t="s">
        <v>1762</v>
      </c>
      <c r="N96" t="s">
        <v>4254</v>
      </c>
    </row>
    <row r="97" spans="1:14">
      <c r="A97" s="5" t="s">
        <v>4247</v>
      </c>
      <c r="B97" s="5" t="s">
        <v>4699</v>
      </c>
      <c r="C97" s="5" t="s">
        <v>5827</v>
      </c>
      <c r="D97" s="5">
        <v>2014</v>
      </c>
      <c r="E97" s="5" t="s">
        <v>2251</v>
      </c>
      <c r="F97" s="5" t="s">
        <v>2254</v>
      </c>
      <c r="G97" s="5" t="s">
        <v>177</v>
      </c>
      <c r="M97" t="s">
        <v>1762</v>
      </c>
      <c r="N97" t="s">
        <v>3354</v>
      </c>
    </row>
    <row r="98" spans="1:14">
      <c r="A98" s="5" t="s">
        <v>4227</v>
      </c>
      <c r="B98" s="5" t="s">
        <v>4679</v>
      </c>
      <c r="C98" s="5" t="s">
        <v>5432</v>
      </c>
      <c r="D98" s="5">
        <v>2014</v>
      </c>
      <c r="E98" s="5" t="s">
        <v>2251</v>
      </c>
      <c r="F98" s="5" t="s">
        <v>2254</v>
      </c>
      <c r="G98" s="5" t="s">
        <v>177</v>
      </c>
      <c r="M98" t="s">
        <v>1762</v>
      </c>
      <c r="N98" t="s">
        <v>923</v>
      </c>
    </row>
    <row r="99" spans="1:14">
      <c r="A99" s="5" t="s">
        <v>6014</v>
      </c>
      <c r="B99" s="5" t="s">
        <v>5225</v>
      </c>
      <c r="C99" s="5" t="s">
        <v>5226</v>
      </c>
      <c r="D99" s="34">
        <v>2014</v>
      </c>
      <c r="E99" s="5" t="s">
        <v>2251</v>
      </c>
      <c r="F99" s="5" t="s">
        <v>2254</v>
      </c>
      <c r="G99" s="5" t="s">
        <v>177</v>
      </c>
      <c r="M99" t="s">
        <v>1762</v>
      </c>
      <c r="N99" t="s">
        <v>2430</v>
      </c>
    </row>
    <row r="100" spans="1:14">
      <c r="A100" s="5" t="s">
        <v>5949</v>
      </c>
      <c r="B100" s="5" t="s">
        <v>5264</v>
      </c>
      <c r="C100" s="5" t="s">
        <v>5265</v>
      </c>
      <c r="D100" s="34">
        <v>2014</v>
      </c>
      <c r="E100" s="5" t="s">
        <v>2251</v>
      </c>
      <c r="F100" s="5" t="s">
        <v>2254</v>
      </c>
      <c r="G100" s="5" t="s">
        <v>177</v>
      </c>
      <c r="M100" t="s">
        <v>1762</v>
      </c>
      <c r="N100" t="s">
        <v>6115</v>
      </c>
    </row>
    <row r="101" spans="1:14">
      <c r="A101" s="5" t="s">
        <v>4190</v>
      </c>
      <c r="B101" s="5" t="s">
        <v>4642</v>
      </c>
      <c r="C101" s="5" t="s">
        <v>5775</v>
      </c>
      <c r="D101" s="5">
        <v>2014</v>
      </c>
      <c r="E101" s="5" t="s">
        <v>2251</v>
      </c>
      <c r="F101" s="5" t="s">
        <v>2254</v>
      </c>
      <c r="G101" s="5" t="s">
        <v>177</v>
      </c>
      <c r="M101" t="s">
        <v>1762</v>
      </c>
      <c r="N101" t="s">
        <v>2758</v>
      </c>
    </row>
    <row r="102" spans="1:14">
      <c r="A102" s="5" t="s">
        <v>4191</v>
      </c>
      <c r="B102" s="5" t="s">
        <v>4643</v>
      </c>
      <c r="C102" s="5" t="s">
        <v>5768</v>
      </c>
      <c r="D102" s="5">
        <v>2014</v>
      </c>
      <c r="E102" s="5" t="s">
        <v>2251</v>
      </c>
      <c r="F102" s="5" t="s">
        <v>2254</v>
      </c>
      <c r="G102" s="5" t="s">
        <v>177</v>
      </c>
      <c r="M102" t="s">
        <v>1762</v>
      </c>
      <c r="N102" t="s">
        <v>3365</v>
      </c>
    </row>
    <row r="103" spans="1:14">
      <c r="A103" s="5" t="s">
        <v>4210</v>
      </c>
      <c r="B103" s="5" t="s">
        <v>4662</v>
      </c>
      <c r="C103" s="5" t="s">
        <v>5782</v>
      </c>
      <c r="D103" s="5">
        <v>2014</v>
      </c>
      <c r="E103" s="5" t="s">
        <v>2251</v>
      </c>
      <c r="F103" s="5" t="s">
        <v>2254</v>
      </c>
      <c r="G103" s="5" t="s">
        <v>177</v>
      </c>
      <c r="M103" t="s">
        <v>1762</v>
      </c>
      <c r="N103" t="s">
        <v>2752</v>
      </c>
    </row>
    <row r="104" spans="1:14">
      <c r="A104" s="5" t="s">
        <v>4037</v>
      </c>
      <c r="B104" s="5" t="s">
        <v>4489</v>
      </c>
      <c r="C104" s="5" t="s">
        <v>5652</v>
      </c>
      <c r="D104" s="5">
        <v>2014</v>
      </c>
      <c r="E104" s="5" t="s">
        <v>2251</v>
      </c>
      <c r="F104" s="5" t="s">
        <v>2254</v>
      </c>
      <c r="G104" s="5" t="s">
        <v>177</v>
      </c>
      <c r="M104" t="s">
        <v>1762</v>
      </c>
      <c r="N104" t="s">
        <v>2754</v>
      </c>
    </row>
    <row r="105" spans="1:14">
      <c r="A105" s="5" t="s">
        <v>4064</v>
      </c>
      <c r="B105" s="5" t="s">
        <v>4516</v>
      </c>
      <c r="C105" s="5" t="s">
        <v>5465</v>
      </c>
      <c r="D105" s="5">
        <v>2014</v>
      </c>
      <c r="E105" s="5" t="s">
        <v>2251</v>
      </c>
      <c r="F105" s="5" t="s">
        <v>2254</v>
      </c>
      <c r="G105" s="5" t="s">
        <v>177</v>
      </c>
      <c r="M105" t="s">
        <v>1762</v>
      </c>
      <c r="N105" t="s">
        <v>143</v>
      </c>
    </row>
    <row r="106" spans="1:14">
      <c r="A106" s="5" t="s">
        <v>4228</v>
      </c>
      <c r="B106" s="5" t="s">
        <v>4680</v>
      </c>
      <c r="C106" s="5" t="s">
        <v>5785</v>
      </c>
      <c r="D106" s="5">
        <v>2014</v>
      </c>
      <c r="E106" s="5" t="s">
        <v>2251</v>
      </c>
      <c r="F106" s="5" t="s">
        <v>2254</v>
      </c>
      <c r="G106" s="5" t="s">
        <v>177</v>
      </c>
      <c r="M106" t="s">
        <v>1762</v>
      </c>
      <c r="N106" t="s">
        <v>891</v>
      </c>
    </row>
    <row r="107" spans="1:14">
      <c r="A107" s="5" t="s">
        <v>6051</v>
      </c>
      <c r="B107" s="5" t="s">
        <v>5414</v>
      </c>
      <c r="C107" s="5" t="s">
        <v>5415</v>
      </c>
      <c r="D107" s="34">
        <v>2014</v>
      </c>
      <c r="E107" s="5" t="s">
        <v>2251</v>
      </c>
      <c r="F107" s="5" t="s">
        <v>2254</v>
      </c>
      <c r="G107" s="5" t="s">
        <v>177</v>
      </c>
      <c r="M107" t="s">
        <v>1762</v>
      </c>
      <c r="N107" t="s">
        <v>3363</v>
      </c>
    </row>
    <row r="108" spans="1:14">
      <c r="A108" s="5" t="s">
        <v>4159</v>
      </c>
      <c r="B108" s="5" t="s">
        <v>4611</v>
      </c>
      <c r="C108" s="5" t="s">
        <v>5766</v>
      </c>
      <c r="D108" s="5">
        <v>2014</v>
      </c>
      <c r="E108" s="5" t="s">
        <v>2251</v>
      </c>
      <c r="F108" s="5" t="s">
        <v>2254</v>
      </c>
      <c r="G108" s="5" t="s">
        <v>177</v>
      </c>
      <c r="M108" t="s">
        <v>1762</v>
      </c>
      <c r="N108" t="s">
        <v>888</v>
      </c>
    </row>
    <row r="109" spans="1:14">
      <c r="A109" s="5" t="s">
        <v>6052</v>
      </c>
      <c r="B109" s="5" t="s">
        <v>5416</v>
      </c>
      <c r="C109" s="5" t="s">
        <v>5417</v>
      </c>
      <c r="D109" s="34">
        <v>2014</v>
      </c>
      <c r="E109" s="5" t="s">
        <v>2251</v>
      </c>
      <c r="F109" s="5" t="s">
        <v>2254</v>
      </c>
      <c r="G109" s="5" t="s">
        <v>177</v>
      </c>
      <c r="M109" t="s">
        <v>1762</v>
      </c>
      <c r="N109" t="s">
        <v>895</v>
      </c>
    </row>
    <row r="110" spans="1:14">
      <c r="A110" s="5" t="s">
        <v>4092</v>
      </c>
      <c r="B110" s="5" t="s">
        <v>4544</v>
      </c>
      <c r="C110" s="5" t="s">
        <v>5716</v>
      </c>
      <c r="D110" s="5">
        <v>2014</v>
      </c>
      <c r="E110" s="5" t="s">
        <v>2251</v>
      </c>
      <c r="F110" s="5" t="s">
        <v>2254</v>
      </c>
      <c r="G110" s="5" t="s">
        <v>177</v>
      </c>
      <c r="M110" t="s">
        <v>1762</v>
      </c>
      <c r="N110" t="s">
        <v>147</v>
      </c>
    </row>
    <row r="111" spans="1:14">
      <c r="A111" s="5" t="s">
        <v>6016</v>
      </c>
      <c r="B111" s="5" t="s">
        <v>5305</v>
      </c>
      <c r="C111" s="5" t="s">
        <v>5306</v>
      </c>
      <c r="D111" s="34">
        <v>2014</v>
      </c>
      <c r="E111" s="5" t="s">
        <v>2251</v>
      </c>
      <c r="F111" s="5" t="s">
        <v>2254</v>
      </c>
      <c r="G111" s="5" t="s">
        <v>177</v>
      </c>
      <c r="M111" t="s">
        <v>1762</v>
      </c>
      <c r="N111" t="s">
        <v>889</v>
      </c>
    </row>
    <row r="112" spans="1:14">
      <c r="A112" s="5" t="s">
        <v>4236</v>
      </c>
      <c r="B112" s="5" t="s">
        <v>4688</v>
      </c>
      <c r="C112" s="5" t="s">
        <v>5380</v>
      </c>
      <c r="D112" s="5">
        <v>2014</v>
      </c>
      <c r="E112" s="5" t="s">
        <v>2251</v>
      </c>
      <c r="F112" s="5" t="s">
        <v>2254</v>
      </c>
      <c r="G112" s="5" t="s">
        <v>177</v>
      </c>
      <c r="M112" t="s">
        <v>1762</v>
      </c>
      <c r="N112" t="s">
        <v>893</v>
      </c>
    </row>
    <row r="113" spans="1:14">
      <c r="A113" s="5" t="s">
        <v>6017</v>
      </c>
      <c r="B113" s="5" t="s">
        <v>5204</v>
      </c>
      <c r="C113" s="5" t="s">
        <v>5205</v>
      </c>
      <c r="D113" s="34">
        <v>2014</v>
      </c>
      <c r="E113" s="5" t="s">
        <v>2251</v>
      </c>
      <c r="F113" s="5" t="s">
        <v>2254</v>
      </c>
      <c r="G113" s="5" t="s">
        <v>177</v>
      </c>
      <c r="M113" t="s">
        <v>1762</v>
      </c>
      <c r="N113" t="s">
        <v>1716</v>
      </c>
    </row>
    <row r="114" spans="1:14">
      <c r="A114" s="5" t="s">
        <v>6018</v>
      </c>
      <c r="B114" s="5" t="s">
        <v>5174</v>
      </c>
      <c r="C114" s="5" t="s">
        <v>5175</v>
      </c>
      <c r="D114" s="34">
        <v>2014</v>
      </c>
      <c r="E114" s="5" t="s">
        <v>2251</v>
      </c>
      <c r="F114" s="5" t="s">
        <v>2254</v>
      </c>
      <c r="G114" s="5" t="s">
        <v>177</v>
      </c>
      <c r="M114" t="s">
        <v>1762</v>
      </c>
      <c r="N114" t="s">
        <v>927</v>
      </c>
    </row>
    <row r="115" spans="1:14">
      <c r="A115" s="5" t="s">
        <v>4211</v>
      </c>
      <c r="B115" s="5" t="s">
        <v>4663</v>
      </c>
      <c r="C115" s="5" t="s">
        <v>5783</v>
      </c>
      <c r="D115" s="5">
        <v>2014</v>
      </c>
      <c r="E115" s="5" t="s">
        <v>2251</v>
      </c>
      <c r="F115" s="5" t="s">
        <v>2254</v>
      </c>
      <c r="G115" s="5" t="s">
        <v>177</v>
      </c>
      <c r="M115" t="s">
        <v>1762</v>
      </c>
      <c r="N115" t="s">
        <v>892</v>
      </c>
    </row>
    <row r="116" spans="1:14">
      <c r="A116" s="5" t="s">
        <v>4093</v>
      </c>
      <c r="B116" s="5" t="s">
        <v>4545</v>
      </c>
      <c r="C116" s="5" t="s">
        <v>5356</v>
      </c>
      <c r="D116" s="5">
        <v>2014</v>
      </c>
      <c r="E116" s="5" t="s">
        <v>2251</v>
      </c>
      <c r="F116" s="5" t="s">
        <v>2254</v>
      </c>
      <c r="G116" s="5" t="s">
        <v>177</v>
      </c>
      <c r="M116" t="s">
        <v>1762</v>
      </c>
      <c r="N116" t="s">
        <v>3358</v>
      </c>
    </row>
    <row r="117" spans="1:14">
      <c r="A117" s="5" t="s">
        <v>4245</v>
      </c>
      <c r="B117" s="5" t="s">
        <v>4697</v>
      </c>
      <c r="C117" s="5" t="s">
        <v>5788</v>
      </c>
      <c r="D117" s="5">
        <v>2014</v>
      </c>
      <c r="E117" s="5" t="s">
        <v>2251</v>
      </c>
      <c r="F117" s="5" t="s">
        <v>2254</v>
      </c>
      <c r="G117" s="5" t="s">
        <v>177</v>
      </c>
      <c r="M117" t="s">
        <v>1762</v>
      </c>
      <c r="N117" t="s">
        <v>3359</v>
      </c>
    </row>
    <row r="118" spans="1:14">
      <c r="A118" s="5" t="s">
        <v>4094</v>
      </c>
      <c r="B118" s="5" t="s">
        <v>4546</v>
      </c>
      <c r="C118" s="5" t="s">
        <v>5690</v>
      </c>
      <c r="D118" s="5">
        <v>2015</v>
      </c>
      <c r="E118" s="5" t="s">
        <v>2251</v>
      </c>
      <c r="F118" s="5" t="s">
        <v>2254</v>
      </c>
      <c r="G118" s="5" t="s">
        <v>177</v>
      </c>
      <c r="M118" t="s">
        <v>1762</v>
      </c>
      <c r="N118" t="s">
        <v>3371</v>
      </c>
    </row>
    <row r="119" spans="1:14">
      <c r="A119" s="5" t="s">
        <v>4160</v>
      </c>
      <c r="B119" s="5" t="s">
        <v>4612</v>
      </c>
      <c r="C119" s="5" t="s">
        <v>5767</v>
      </c>
      <c r="D119" s="5">
        <v>2015</v>
      </c>
      <c r="E119" s="5" t="s">
        <v>2251</v>
      </c>
      <c r="F119" s="5" t="s">
        <v>2254</v>
      </c>
      <c r="G119" s="5" t="s">
        <v>177</v>
      </c>
      <c r="M119" t="s">
        <v>1762</v>
      </c>
      <c r="N119" t="s">
        <v>1714</v>
      </c>
    </row>
    <row r="120" spans="1:14">
      <c r="A120" s="5" t="s">
        <v>4065</v>
      </c>
      <c r="B120" s="5" t="s">
        <v>4517</v>
      </c>
      <c r="C120" s="5" t="s">
        <v>5687</v>
      </c>
      <c r="D120" s="5">
        <v>2015</v>
      </c>
      <c r="E120" s="5" t="s">
        <v>2251</v>
      </c>
      <c r="F120" s="5" t="s">
        <v>2254</v>
      </c>
      <c r="G120" s="5" t="s">
        <v>177</v>
      </c>
      <c r="M120" t="s">
        <v>1762</v>
      </c>
      <c r="N120" t="s">
        <v>3372</v>
      </c>
    </row>
    <row r="121" spans="1:14">
      <c r="A121" s="5" t="s">
        <v>5889</v>
      </c>
      <c r="B121" s="5" t="s">
        <v>5256</v>
      </c>
      <c r="C121" s="5" t="s">
        <v>5257</v>
      </c>
      <c r="D121" s="34">
        <v>2015</v>
      </c>
      <c r="E121" s="5" t="s">
        <v>2251</v>
      </c>
      <c r="F121" s="5" t="s">
        <v>2254</v>
      </c>
      <c r="G121" s="5" t="s">
        <v>177</v>
      </c>
      <c r="M121" t="s">
        <v>1762</v>
      </c>
      <c r="N121" t="s">
        <v>3360</v>
      </c>
    </row>
    <row r="122" spans="1:14">
      <c r="A122" s="5" t="s">
        <v>4248</v>
      </c>
      <c r="B122" s="5" t="s">
        <v>4700</v>
      </c>
      <c r="C122" s="5" t="s">
        <v>5828</v>
      </c>
      <c r="D122" s="5">
        <v>2015</v>
      </c>
      <c r="E122" s="5" t="s">
        <v>2251</v>
      </c>
      <c r="F122" s="5" t="s">
        <v>2254</v>
      </c>
      <c r="G122" s="5" t="s">
        <v>177</v>
      </c>
      <c r="M122" t="s">
        <v>1765</v>
      </c>
      <c r="N122" t="s">
        <v>4236</v>
      </c>
    </row>
    <row r="123" spans="1:14">
      <c r="A123" s="5" t="s">
        <v>4161</v>
      </c>
      <c r="B123" s="5" t="s">
        <v>4613</v>
      </c>
      <c r="C123" s="5" t="s">
        <v>5744</v>
      </c>
      <c r="D123" s="5">
        <v>2015</v>
      </c>
      <c r="E123" s="5" t="s">
        <v>2251</v>
      </c>
      <c r="F123" s="5" t="s">
        <v>2254</v>
      </c>
      <c r="G123" s="5" t="s">
        <v>177</v>
      </c>
      <c r="M123" t="s">
        <v>1765</v>
      </c>
      <c r="N123" t="s">
        <v>4252</v>
      </c>
    </row>
    <row r="124" spans="1:14">
      <c r="A124" s="5" t="s">
        <v>4038</v>
      </c>
      <c r="B124" s="5" t="s">
        <v>4490</v>
      </c>
      <c r="C124" s="5" t="s">
        <v>5657</v>
      </c>
      <c r="D124" s="5">
        <v>2015</v>
      </c>
      <c r="E124" s="5" t="s">
        <v>2251</v>
      </c>
      <c r="F124" s="5" t="s">
        <v>2254</v>
      </c>
      <c r="G124" s="5" t="s">
        <v>177</v>
      </c>
      <c r="M124" t="s">
        <v>1765</v>
      </c>
      <c r="N124" t="s">
        <v>4250</v>
      </c>
    </row>
    <row r="125" spans="1:14">
      <c r="A125" s="5" t="s">
        <v>4162</v>
      </c>
      <c r="B125" s="5" t="s">
        <v>4614</v>
      </c>
      <c r="C125" s="5" t="s">
        <v>5745</v>
      </c>
      <c r="D125" s="5">
        <v>2015</v>
      </c>
      <c r="E125" s="5" t="s">
        <v>2251</v>
      </c>
      <c r="F125" s="5" t="s">
        <v>2254</v>
      </c>
      <c r="G125" s="5" t="s">
        <v>177</v>
      </c>
      <c r="M125" t="s">
        <v>1765</v>
      </c>
      <c r="N125" t="s">
        <v>4165</v>
      </c>
    </row>
    <row r="126" spans="1:14">
      <c r="A126" s="5" t="s">
        <v>4212</v>
      </c>
      <c r="B126" s="5" t="s">
        <v>4664</v>
      </c>
      <c r="C126" s="5" t="s">
        <v>5491</v>
      </c>
      <c r="D126" s="5">
        <v>2015</v>
      </c>
      <c r="E126" s="5" t="s">
        <v>2251</v>
      </c>
      <c r="F126" s="5" t="s">
        <v>2254</v>
      </c>
      <c r="G126" s="5" t="s">
        <v>177</v>
      </c>
      <c r="M126" t="s">
        <v>1765</v>
      </c>
      <c r="N126" t="s">
        <v>4107</v>
      </c>
    </row>
    <row r="127" spans="1:14">
      <c r="A127" s="5" t="s">
        <v>4229</v>
      </c>
      <c r="B127" s="5" t="s">
        <v>4681</v>
      </c>
      <c r="C127" s="5" t="s">
        <v>5495</v>
      </c>
      <c r="D127" s="5">
        <v>2015</v>
      </c>
      <c r="E127" s="5" t="s">
        <v>2251</v>
      </c>
      <c r="F127" s="5" t="s">
        <v>2254</v>
      </c>
      <c r="G127" s="5" t="s">
        <v>177</v>
      </c>
      <c r="M127" t="s">
        <v>1765</v>
      </c>
      <c r="N127" t="s">
        <v>4230</v>
      </c>
    </row>
    <row r="128" spans="1:14">
      <c r="A128" s="5" t="s">
        <v>4066</v>
      </c>
      <c r="B128" s="5" t="s">
        <v>4518</v>
      </c>
      <c r="C128" s="5" t="s">
        <v>5688</v>
      </c>
      <c r="D128" s="5">
        <v>2015</v>
      </c>
      <c r="E128" s="5" t="s">
        <v>2251</v>
      </c>
      <c r="F128" s="5" t="s">
        <v>2254</v>
      </c>
      <c r="G128" s="5" t="s">
        <v>177</v>
      </c>
      <c r="M128" t="s">
        <v>1765</v>
      </c>
      <c r="N128" t="s">
        <v>3142</v>
      </c>
    </row>
    <row r="129" spans="1:14">
      <c r="A129" s="5" t="s">
        <v>5951</v>
      </c>
      <c r="B129" s="5" t="s">
        <v>5388</v>
      </c>
      <c r="C129" s="5" t="s">
        <v>5389</v>
      </c>
      <c r="D129" s="34">
        <v>2015</v>
      </c>
      <c r="E129" s="5" t="s">
        <v>2251</v>
      </c>
      <c r="F129" s="5" t="s">
        <v>2254</v>
      </c>
      <c r="G129" s="5" t="s">
        <v>177</v>
      </c>
      <c r="M129" t="s">
        <v>1765</v>
      </c>
      <c r="N129" t="s">
        <v>6091</v>
      </c>
    </row>
    <row r="130" spans="1:14">
      <c r="A130" s="5" t="s">
        <v>6053</v>
      </c>
      <c r="B130" s="5" t="s">
        <v>5786</v>
      </c>
      <c r="C130" s="5" t="s">
        <v>5787</v>
      </c>
      <c r="D130" s="34">
        <v>2015</v>
      </c>
      <c r="E130" s="5" t="s">
        <v>2251</v>
      </c>
      <c r="F130" s="5" t="s">
        <v>2254</v>
      </c>
      <c r="G130" s="5" t="s">
        <v>177</v>
      </c>
      <c r="M130" t="s">
        <v>1765</v>
      </c>
      <c r="N130" t="s">
        <v>2416</v>
      </c>
    </row>
    <row r="131" spans="1:14">
      <c r="A131" s="5" t="s">
        <v>4131</v>
      </c>
      <c r="B131" s="5" t="s">
        <v>4583</v>
      </c>
      <c r="C131" s="5" t="s">
        <v>5718</v>
      </c>
      <c r="D131" s="5">
        <v>2015</v>
      </c>
      <c r="E131" s="5" t="s">
        <v>2251</v>
      </c>
      <c r="F131" s="5" t="s">
        <v>2254</v>
      </c>
      <c r="G131" s="5" t="s">
        <v>177</v>
      </c>
      <c r="M131" t="s">
        <v>1765</v>
      </c>
      <c r="N131" t="s">
        <v>4078</v>
      </c>
    </row>
    <row r="132" spans="1:14">
      <c r="A132" s="5" t="s">
        <v>4132</v>
      </c>
      <c r="B132" s="5" t="s">
        <v>4584</v>
      </c>
      <c r="C132" s="5" t="s">
        <v>5719</v>
      </c>
      <c r="D132" s="5">
        <v>2015</v>
      </c>
      <c r="E132" s="5" t="s">
        <v>2251</v>
      </c>
      <c r="F132" s="5" t="s">
        <v>2254</v>
      </c>
      <c r="G132" s="5" t="s">
        <v>177</v>
      </c>
      <c r="M132" t="s">
        <v>1765</v>
      </c>
      <c r="N132" t="s">
        <v>4041</v>
      </c>
    </row>
    <row r="133" spans="1:14">
      <c r="A133" s="5" t="s">
        <v>4230</v>
      </c>
      <c r="B133" s="5" t="s">
        <v>4682</v>
      </c>
      <c r="C133" s="5" t="s">
        <v>5359</v>
      </c>
      <c r="D133" s="5">
        <v>2015</v>
      </c>
      <c r="E133" s="5" t="s">
        <v>2251</v>
      </c>
      <c r="F133" s="5" t="s">
        <v>2254</v>
      </c>
      <c r="G133" s="5" t="s">
        <v>177</v>
      </c>
      <c r="M133" t="s">
        <v>1765</v>
      </c>
      <c r="N133" t="s">
        <v>6065</v>
      </c>
    </row>
    <row r="134" spans="1:14">
      <c r="A134" s="5" t="s">
        <v>4067</v>
      </c>
      <c r="B134" s="5" t="s">
        <v>4519</v>
      </c>
      <c r="C134" s="5" t="s">
        <v>5689</v>
      </c>
      <c r="D134" s="5">
        <v>2015</v>
      </c>
      <c r="E134" s="5" t="s">
        <v>2251</v>
      </c>
      <c r="F134" s="5" t="s">
        <v>2254</v>
      </c>
      <c r="G134" s="5" t="s">
        <v>177</v>
      </c>
      <c r="M134" t="s">
        <v>1765</v>
      </c>
      <c r="N134" t="s">
        <v>4161</v>
      </c>
    </row>
    <row r="135" spans="1:14">
      <c r="A135" s="5" t="s">
        <v>4237</v>
      </c>
      <c r="B135" s="5" t="s">
        <v>4689</v>
      </c>
      <c r="C135" s="5" t="s">
        <v>5420</v>
      </c>
      <c r="D135" s="5">
        <v>2015</v>
      </c>
      <c r="E135" s="5" t="s">
        <v>2251</v>
      </c>
      <c r="F135" s="5" t="s">
        <v>2254</v>
      </c>
      <c r="G135" s="5" t="s">
        <v>177</v>
      </c>
      <c r="M135" t="s">
        <v>1765</v>
      </c>
      <c r="N135" t="s">
        <v>4129</v>
      </c>
    </row>
    <row r="136" spans="1:14">
      <c r="A136" s="5" t="s">
        <v>4133</v>
      </c>
      <c r="B136" s="5" t="s">
        <v>4585</v>
      </c>
      <c r="C136" s="5" t="s">
        <v>5721</v>
      </c>
      <c r="D136" s="5">
        <v>2015</v>
      </c>
      <c r="E136" s="5" t="s">
        <v>2251</v>
      </c>
      <c r="F136" s="5" t="s">
        <v>2254</v>
      </c>
      <c r="G136" s="5" t="s">
        <v>177</v>
      </c>
      <c r="M136" t="s">
        <v>1765</v>
      </c>
      <c r="N136" t="s">
        <v>6010</v>
      </c>
    </row>
    <row r="137" spans="1:14">
      <c r="A137" s="5" t="s">
        <v>4134</v>
      </c>
      <c r="B137" s="5" t="s">
        <v>4586</v>
      </c>
      <c r="C137" s="5" t="s">
        <v>5722</v>
      </c>
      <c r="D137" s="5">
        <v>2015</v>
      </c>
      <c r="E137" s="5" t="s">
        <v>2251</v>
      </c>
      <c r="F137" s="5" t="s">
        <v>2254</v>
      </c>
      <c r="G137" s="5" t="s">
        <v>177</v>
      </c>
      <c r="M137" t="s">
        <v>1765</v>
      </c>
      <c r="N137" t="s">
        <v>6009</v>
      </c>
    </row>
    <row r="138" spans="1:14">
      <c r="A138" s="5" t="s">
        <v>4095</v>
      </c>
      <c r="B138" s="5" t="s">
        <v>4547</v>
      </c>
      <c r="C138" s="5" t="s">
        <v>5280</v>
      </c>
      <c r="D138" s="5">
        <v>2015</v>
      </c>
      <c r="E138" s="5" t="s">
        <v>2251</v>
      </c>
      <c r="F138" s="5" t="s">
        <v>2254</v>
      </c>
      <c r="G138" s="5" t="s">
        <v>177</v>
      </c>
      <c r="M138" t="s">
        <v>1765</v>
      </c>
      <c r="N138" t="s">
        <v>4091</v>
      </c>
    </row>
    <row r="139" spans="1:14">
      <c r="A139" s="5" t="s">
        <v>6019</v>
      </c>
      <c r="B139" s="5" t="s">
        <v>5206</v>
      </c>
      <c r="C139" s="5" t="s">
        <v>5207</v>
      </c>
      <c r="D139" s="34">
        <v>2015</v>
      </c>
      <c r="E139" s="5" t="s">
        <v>2251</v>
      </c>
      <c r="F139" s="5" t="s">
        <v>2254</v>
      </c>
      <c r="G139" s="5" t="s">
        <v>177</v>
      </c>
      <c r="M139" t="s">
        <v>1765</v>
      </c>
      <c r="N139" t="s">
        <v>4104</v>
      </c>
    </row>
    <row r="140" spans="1:14">
      <c r="A140" s="5" t="s">
        <v>4257</v>
      </c>
      <c r="B140" s="5" t="s">
        <v>4709</v>
      </c>
      <c r="C140" s="5" t="s">
        <v>5824</v>
      </c>
      <c r="D140" s="5">
        <v>2015</v>
      </c>
      <c r="E140" s="5" t="s">
        <v>2251</v>
      </c>
      <c r="F140" s="5" t="s">
        <v>2254</v>
      </c>
      <c r="G140" s="5" t="s">
        <v>177</v>
      </c>
      <c r="M140" t="s">
        <v>1765</v>
      </c>
      <c r="N140" t="s">
        <v>4169</v>
      </c>
    </row>
    <row r="141" spans="1:14">
      <c r="A141" s="5" t="s">
        <v>4039</v>
      </c>
      <c r="B141" s="5" t="s">
        <v>4491</v>
      </c>
      <c r="C141" s="5" t="s">
        <v>5660</v>
      </c>
      <c r="D141" s="5">
        <v>2015</v>
      </c>
      <c r="E141" s="5" t="s">
        <v>2251</v>
      </c>
      <c r="F141" s="5" t="s">
        <v>2254</v>
      </c>
      <c r="G141" s="5" t="s">
        <v>177</v>
      </c>
      <c r="M141" t="s">
        <v>1765</v>
      </c>
      <c r="N141" t="s">
        <v>4217</v>
      </c>
    </row>
    <row r="142" spans="1:14">
      <c r="A142" s="5" t="s">
        <v>4096</v>
      </c>
      <c r="B142" s="5" t="s">
        <v>4548</v>
      </c>
      <c r="C142" s="5" t="s">
        <v>5691</v>
      </c>
      <c r="D142" s="5">
        <v>2015</v>
      </c>
      <c r="E142" s="5" t="s">
        <v>2251</v>
      </c>
      <c r="F142" s="5" t="s">
        <v>2254</v>
      </c>
      <c r="G142" s="5" t="s">
        <v>177</v>
      </c>
      <c r="M142" t="s">
        <v>1765</v>
      </c>
      <c r="N142" t="s">
        <v>6028</v>
      </c>
    </row>
    <row r="143" spans="1:14">
      <c r="A143" s="5" t="s">
        <v>4068</v>
      </c>
      <c r="B143" s="5" t="s">
        <v>4520</v>
      </c>
      <c r="C143" s="5" t="s">
        <v>5664</v>
      </c>
      <c r="D143" s="5">
        <v>2015</v>
      </c>
      <c r="E143" s="5" t="s">
        <v>2251</v>
      </c>
      <c r="F143" s="5" t="s">
        <v>2254</v>
      </c>
      <c r="G143" s="5" t="s">
        <v>177</v>
      </c>
      <c r="M143" t="s">
        <v>1765</v>
      </c>
      <c r="N143" t="s">
        <v>4074</v>
      </c>
    </row>
    <row r="144" spans="1:14">
      <c r="A144" s="5" t="s">
        <v>4040</v>
      </c>
      <c r="B144" s="5" t="s">
        <v>4492</v>
      </c>
      <c r="C144" s="5" t="s">
        <v>5450</v>
      </c>
      <c r="D144" s="5">
        <v>2015</v>
      </c>
      <c r="E144" s="5" t="s">
        <v>2251</v>
      </c>
      <c r="F144" s="5" t="s">
        <v>2254</v>
      </c>
      <c r="G144" s="5" t="s">
        <v>177</v>
      </c>
      <c r="M144" t="s">
        <v>1765</v>
      </c>
      <c r="N144" t="s">
        <v>5978</v>
      </c>
    </row>
    <row r="145" spans="1:14">
      <c r="A145" s="5" t="s">
        <v>4231</v>
      </c>
      <c r="B145" s="5" t="s">
        <v>4683</v>
      </c>
      <c r="C145" s="5" t="s">
        <v>5446</v>
      </c>
      <c r="D145" s="5">
        <v>2015</v>
      </c>
      <c r="E145" s="5" t="s">
        <v>2251</v>
      </c>
      <c r="F145" s="5" t="s">
        <v>2254</v>
      </c>
      <c r="G145" s="5" t="s">
        <v>177</v>
      </c>
      <c r="M145" t="s">
        <v>1765</v>
      </c>
      <c r="N145" t="s">
        <v>4083</v>
      </c>
    </row>
    <row r="146" spans="1:14">
      <c r="A146" s="5" t="s">
        <v>4135</v>
      </c>
      <c r="B146" s="5" t="s">
        <v>4587</v>
      </c>
      <c r="C146" s="5" t="s">
        <v>5723</v>
      </c>
      <c r="D146" s="5">
        <v>2015</v>
      </c>
      <c r="E146" s="5" t="s">
        <v>2251</v>
      </c>
      <c r="F146" s="5" t="s">
        <v>2254</v>
      </c>
      <c r="G146" s="5" t="s">
        <v>177</v>
      </c>
      <c r="M146" t="s">
        <v>1765</v>
      </c>
      <c r="N146" t="s">
        <v>3221</v>
      </c>
    </row>
    <row r="147" spans="1:14">
      <c r="A147" s="5" t="s">
        <v>4136</v>
      </c>
      <c r="B147" s="5" t="s">
        <v>4588</v>
      </c>
      <c r="C147" s="5" t="s">
        <v>5724</v>
      </c>
      <c r="D147" s="5">
        <v>2015</v>
      </c>
      <c r="E147" s="5" t="s">
        <v>2251</v>
      </c>
      <c r="F147" s="5" t="s">
        <v>2254</v>
      </c>
      <c r="G147" s="5" t="s">
        <v>177</v>
      </c>
      <c r="M147" t="s">
        <v>1765</v>
      </c>
      <c r="N147" t="s">
        <v>3353</v>
      </c>
    </row>
    <row r="148" spans="1:14">
      <c r="A148" s="5" t="s">
        <v>4192</v>
      </c>
      <c r="B148" s="5" t="s">
        <v>4644</v>
      </c>
      <c r="C148" s="5" t="s">
        <v>5483</v>
      </c>
      <c r="D148" s="5">
        <v>2015</v>
      </c>
      <c r="E148" s="5" t="s">
        <v>2251</v>
      </c>
      <c r="F148" s="5" t="s">
        <v>2254</v>
      </c>
      <c r="G148" s="5" t="s">
        <v>177</v>
      </c>
      <c r="M148" t="s">
        <v>1765</v>
      </c>
      <c r="N148" t="s">
        <v>3187</v>
      </c>
    </row>
    <row r="149" spans="1:14">
      <c r="A149" s="5" t="s">
        <v>4232</v>
      </c>
      <c r="B149" s="5" t="s">
        <v>4684</v>
      </c>
      <c r="C149" s="5" t="s">
        <v>5427</v>
      </c>
      <c r="D149" s="5">
        <v>2015</v>
      </c>
      <c r="E149" s="5" t="s">
        <v>2251</v>
      </c>
      <c r="F149" s="5" t="s">
        <v>2254</v>
      </c>
      <c r="G149" s="5" t="s">
        <v>177</v>
      </c>
      <c r="M149" t="s">
        <v>1765</v>
      </c>
      <c r="N149" t="s">
        <v>3419</v>
      </c>
    </row>
    <row r="150" spans="1:14">
      <c r="A150" s="5" t="s">
        <v>4193</v>
      </c>
      <c r="B150" s="5" t="s">
        <v>4645</v>
      </c>
      <c r="C150" s="5" t="s">
        <v>5770</v>
      </c>
      <c r="D150" s="5">
        <v>2015</v>
      </c>
      <c r="E150" s="5" t="s">
        <v>2251</v>
      </c>
      <c r="F150" s="5" t="s">
        <v>2254</v>
      </c>
      <c r="G150" s="5" t="s">
        <v>177</v>
      </c>
      <c r="M150" t="s">
        <v>1765</v>
      </c>
      <c r="N150" t="s">
        <v>5951</v>
      </c>
    </row>
    <row r="151" spans="1:14">
      <c r="A151" s="5" t="s">
        <v>4137</v>
      </c>
      <c r="B151" s="5" t="s">
        <v>4589</v>
      </c>
      <c r="C151" s="5" t="s">
        <v>5725</v>
      </c>
      <c r="D151" s="5">
        <v>2015</v>
      </c>
      <c r="E151" s="5" t="s">
        <v>2251</v>
      </c>
      <c r="F151" s="5" t="s">
        <v>2254</v>
      </c>
      <c r="G151" s="5" t="s">
        <v>177</v>
      </c>
      <c r="M151" t="s">
        <v>1765</v>
      </c>
      <c r="N151" t="s">
        <v>5960</v>
      </c>
    </row>
    <row r="152" spans="1:14">
      <c r="A152" s="5" t="s">
        <v>4163</v>
      </c>
      <c r="B152" s="5" t="s">
        <v>4615</v>
      </c>
      <c r="C152" s="5" t="s">
        <v>5746</v>
      </c>
      <c r="D152" s="5">
        <v>2015</v>
      </c>
      <c r="E152" s="5" t="s">
        <v>2251</v>
      </c>
      <c r="F152" s="5" t="s">
        <v>2254</v>
      </c>
      <c r="G152" s="5" t="s">
        <v>177</v>
      </c>
      <c r="M152" t="s">
        <v>1765</v>
      </c>
      <c r="N152" t="s">
        <v>4171</v>
      </c>
    </row>
    <row r="153" spans="1:14">
      <c r="A153" s="5" t="s">
        <v>4069</v>
      </c>
      <c r="B153" s="5" t="s">
        <v>4521</v>
      </c>
      <c r="C153" s="5" t="s">
        <v>5484</v>
      </c>
      <c r="D153" s="5">
        <v>2015</v>
      </c>
      <c r="E153" s="5" t="s">
        <v>2251</v>
      </c>
      <c r="F153" s="5" t="s">
        <v>2254</v>
      </c>
      <c r="G153" s="5" t="s">
        <v>177</v>
      </c>
      <c r="M153" t="s">
        <v>1765</v>
      </c>
      <c r="N153" t="s">
        <v>4131</v>
      </c>
    </row>
    <row r="154" spans="1:14">
      <c r="A154" s="5" t="s">
        <v>4138</v>
      </c>
      <c r="B154" s="5" t="s">
        <v>4590</v>
      </c>
      <c r="C154" s="5" t="s">
        <v>5726</v>
      </c>
      <c r="D154" s="5">
        <v>2015</v>
      </c>
      <c r="E154" s="5" t="s">
        <v>2251</v>
      </c>
      <c r="F154" s="5" t="s">
        <v>2254</v>
      </c>
      <c r="G154" s="5" t="s">
        <v>177</v>
      </c>
      <c r="M154" t="s">
        <v>1765</v>
      </c>
      <c r="N154" t="s">
        <v>5949</v>
      </c>
    </row>
    <row r="155" spans="1:14">
      <c r="A155" s="5" t="s">
        <v>4213</v>
      </c>
      <c r="B155" s="5" t="s">
        <v>4665</v>
      </c>
      <c r="C155" s="5" t="s">
        <v>5777</v>
      </c>
      <c r="D155" s="5">
        <v>2015</v>
      </c>
      <c r="E155" s="5" t="s">
        <v>2251</v>
      </c>
      <c r="F155" s="5" t="s">
        <v>2254</v>
      </c>
      <c r="G155" s="5" t="s">
        <v>177</v>
      </c>
      <c r="M155" t="s">
        <v>1765</v>
      </c>
      <c r="N155" t="s">
        <v>4147</v>
      </c>
    </row>
    <row r="156" spans="1:14">
      <c r="A156" s="5" t="s">
        <v>4070</v>
      </c>
      <c r="B156" s="5" t="s">
        <v>4522</v>
      </c>
      <c r="C156" s="5" t="s">
        <v>5444</v>
      </c>
      <c r="D156" s="5">
        <v>2015</v>
      </c>
      <c r="E156" s="5" t="s">
        <v>2251</v>
      </c>
      <c r="F156" s="5" t="s">
        <v>2254</v>
      </c>
      <c r="G156" s="5" t="s">
        <v>177</v>
      </c>
      <c r="M156" t="s">
        <v>1765</v>
      </c>
      <c r="N156" t="s">
        <v>4100</v>
      </c>
    </row>
    <row r="157" spans="1:14">
      <c r="A157" s="5" t="s">
        <v>6020</v>
      </c>
      <c r="B157" s="5" t="s">
        <v>5272</v>
      </c>
      <c r="C157" s="5" t="s">
        <v>5273</v>
      </c>
      <c r="D157" s="34">
        <v>2015</v>
      </c>
      <c r="E157" s="5" t="s">
        <v>2251</v>
      </c>
      <c r="F157" s="5" t="s">
        <v>2254</v>
      </c>
      <c r="G157" s="5" t="s">
        <v>177</v>
      </c>
      <c r="M157" t="s">
        <v>1765</v>
      </c>
      <c r="N157" t="s">
        <v>5956</v>
      </c>
    </row>
    <row r="158" spans="1:14">
      <c r="A158" s="5" t="s">
        <v>4233</v>
      </c>
      <c r="B158" s="5" t="s">
        <v>4685</v>
      </c>
      <c r="C158" s="5" t="s">
        <v>5467</v>
      </c>
      <c r="D158" s="5">
        <v>2015</v>
      </c>
      <c r="E158" s="5" t="s">
        <v>2251</v>
      </c>
      <c r="F158" s="5" t="s">
        <v>2254</v>
      </c>
      <c r="G158" s="5" t="s">
        <v>177</v>
      </c>
      <c r="M158" t="s">
        <v>1765</v>
      </c>
      <c r="N158" t="s">
        <v>3402</v>
      </c>
    </row>
    <row r="159" spans="1:14">
      <c r="A159" s="5" t="s">
        <v>6021</v>
      </c>
      <c r="B159" s="5" t="s">
        <v>5254</v>
      </c>
      <c r="C159" s="5" t="s">
        <v>5255</v>
      </c>
      <c r="D159" s="34">
        <v>2015</v>
      </c>
      <c r="E159" s="5" t="s">
        <v>2251</v>
      </c>
      <c r="F159" s="5" t="s">
        <v>2254</v>
      </c>
      <c r="G159" s="5" t="s">
        <v>177</v>
      </c>
      <c r="M159" t="s">
        <v>1765</v>
      </c>
      <c r="N159" t="s">
        <v>4181</v>
      </c>
    </row>
    <row r="160" spans="1:14">
      <c r="A160" s="5" t="s">
        <v>4071</v>
      </c>
      <c r="B160" s="5" t="s">
        <v>4523</v>
      </c>
      <c r="C160" s="5" t="s">
        <v>5423</v>
      </c>
      <c r="D160" s="5">
        <v>2015</v>
      </c>
      <c r="E160" s="5" t="s">
        <v>2251</v>
      </c>
      <c r="F160" s="5" t="s">
        <v>2254</v>
      </c>
      <c r="G160" s="5" t="s">
        <v>177</v>
      </c>
      <c r="M160" t="s">
        <v>1765</v>
      </c>
      <c r="N160" t="s">
        <v>4137</v>
      </c>
    </row>
    <row r="161" spans="1:14">
      <c r="A161" s="5" t="s">
        <v>5977</v>
      </c>
      <c r="B161" s="5" t="s">
        <v>5210</v>
      </c>
      <c r="C161" s="5" t="s">
        <v>5211</v>
      </c>
      <c r="D161" s="34">
        <v>2015</v>
      </c>
      <c r="E161" s="5" t="s">
        <v>2251</v>
      </c>
      <c r="F161" s="5" t="s">
        <v>2254</v>
      </c>
      <c r="G161" s="5" t="s">
        <v>177</v>
      </c>
      <c r="M161" t="s">
        <v>1765</v>
      </c>
      <c r="N161" t="s">
        <v>5963</v>
      </c>
    </row>
    <row r="162" spans="1:14">
      <c r="A162" s="5" t="s">
        <v>4194</v>
      </c>
      <c r="B162" s="5" t="s">
        <v>4646</v>
      </c>
      <c r="C162" s="5" t="s">
        <v>5408</v>
      </c>
      <c r="D162" s="5">
        <v>2015</v>
      </c>
      <c r="E162" s="5" t="s">
        <v>2251</v>
      </c>
      <c r="F162" s="5" t="s">
        <v>2254</v>
      </c>
      <c r="G162" s="5" t="s">
        <v>177</v>
      </c>
      <c r="M162" t="s">
        <v>1765</v>
      </c>
      <c r="N162" t="s">
        <v>4215</v>
      </c>
    </row>
    <row r="163" spans="1:14">
      <c r="A163" s="5" t="s">
        <v>5978</v>
      </c>
      <c r="B163" s="5" t="s">
        <v>5319</v>
      </c>
      <c r="C163" s="5" t="s">
        <v>5320</v>
      </c>
      <c r="D163" s="34">
        <v>2015</v>
      </c>
      <c r="E163" s="5" t="s">
        <v>2251</v>
      </c>
      <c r="F163" s="5" t="s">
        <v>2254</v>
      </c>
      <c r="G163" s="5" t="s">
        <v>177</v>
      </c>
      <c r="M163" t="s">
        <v>1765</v>
      </c>
      <c r="N163" t="s">
        <v>3426</v>
      </c>
    </row>
    <row r="164" spans="1:14">
      <c r="A164" s="5" t="s">
        <v>4164</v>
      </c>
      <c r="B164" s="5" t="s">
        <v>4616</v>
      </c>
      <c r="C164" s="5" t="s">
        <v>5748</v>
      </c>
      <c r="D164" s="5">
        <v>2015</v>
      </c>
      <c r="E164" s="5" t="s">
        <v>2251</v>
      </c>
      <c r="F164" s="5" t="s">
        <v>2254</v>
      </c>
      <c r="G164" s="5" t="s">
        <v>177</v>
      </c>
      <c r="M164" t="s">
        <v>1765</v>
      </c>
      <c r="N164" t="s">
        <v>3429</v>
      </c>
    </row>
    <row r="165" spans="1:14">
      <c r="A165" s="5" t="s">
        <v>4097</v>
      </c>
      <c r="B165" s="5" t="s">
        <v>4549</v>
      </c>
      <c r="C165" s="5" t="s">
        <v>5693</v>
      </c>
      <c r="D165" s="5">
        <v>2015</v>
      </c>
      <c r="E165" s="5" t="s">
        <v>2251</v>
      </c>
      <c r="F165" s="5" t="s">
        <v>2254</v>
      </c>
      <c r="G165" s="5" t="s">
        <v>177</v>
      </c>
      <c r="M165" t="s">
        <v>1765</v>
      </c>
      <c r="N165" t="s">
        <v>4035</v>
      </c>
    </row>
    <row r="166" spans="1:14">
      <c r="A166" s="5" t="s">
        <v>4214</v>
      </c>
      <c r="B166" s="5" t="s">
        <v>4666</v>
      </c>
      <c r="C166" s="5" t="s">
        <v>5411</v>
      </c>
      <c r="D166" s="5">
        <v>2015</v>
      </c>
      <c r="E166" s="5" t="s">
        <v>2251</v>
      </c>
      <c r="F166" s="5" t="s">
        <v>2254</v>
      </c>
      <c r="G166" s="5" t="s">
        <v>177</v>
      </c>
      <c r="M166" t="s">
        <v>1765</v>
      </c>
      <c r="N166" t="s">
        <v>3213</v>
      </c>
    </row>
    <row r="167" spans="1:14">
      <c r="A167" s="5" t="s">
        <v>4215</v>
      </c>
      <c r="B167" s="5" t="s">
        <v>4667</v>
      </c>
      <c r="C167" s="5" t="s">
        <v>5464</v>
      </c>
      <c r="D167" s="5">
        <v>2015</v>
      </c>
      <c r="E167" s="5" t="s">
        <v>2251</v>
      </c>
      <c r="F167" s="5" t="s">
        <v>2254</v>
      </c>
      <c r="G167" s="5" t="s">
        <v>177</v>
      </c>
      <c r="M167" t="s">
        <v>1765</v>
      </c>
      <c r="N167" t="s">
        <v>3227</v>
      </c>
    </row>
    <row r="168" spans="1:14">
      <c r="A168" s="5" t="s">
        <v>4098</v>
      </c>
      <c r="B168" s="5" t="s">
        <v>4550</v>
      </c>
      <c r="C168" s="5" t="s">
        <v>5318</v>
      </c>
      <c r="D168" s="5">
        <v>2015</v>
      </c>
      <c r="E168" s="5" t="s">
        <v>2251</v>
      </c>
      <c r="F168" s="5" t="s">
        <v>2254</v>
      </c>
      <c r="G168" s="5" t="s">
        <v>177</v>
      </c>
      <c r="M168" t="s">
        <v>1765</v>
      </c>
      <c r="N168" t="s">
        <v>3150</v>
      </c>
    </row>
    <row r="169" spans="1:14">
      <c r="A169" s="5" t="s">
        <v>4195</v>
      </c>
      <c r="B169" s="5" t="s">
        <v>4647</v>
      </c>
      <c r="C169" s="5" t="s">
        <v>5771</v>
      </c>
      <c r="D169" s="5">
        <v>2016</v>
      </c>
      <c r="E169" s="5" t="s">
        <v>2251</v>
      </c>
      <c r="F169" s="5" t="s">
        <v>2254</v>
      </c>
      <c r="G169" s="5" t="s">
        <v>177</v>
      </c>
      <c r="M169" t="s">
        <v>1765</v>
      </c>
      <c r="N169" t="s">
        <v>3174</v>
      </c>
    </row>
    <row r="170" spans="1:14">
      <c r="A170" s="5" t="s">
        <v>6055</v>
      </c>
      <c r="B170" s="5" t="s">
        <v>5287</v>
      </c>
      <c r="C170" s="5" t="s">
        <v>5288</v>
      </c>
      <c r="D170" s="34">
        <v>2016</v>
      </c>
      <c r="E170" s="5" t="s">
        <v>2251</v>
      </c>
      <c r="F170" s="5" t="s">
        <v>2254</v>
      </c>
      <c r="G170" s="5" t="s">
        <v>177</v>
      </c>
      <c r="M170" t="s">
        <v>1765</v>
      </c>
      <c r="N170" t="s">
        <v>3208</v>
      </c>
    </row>
    <row r="171" spans="1:14">
      <c r="A171" s="5" t="s">
        <v>6056</v>
      </c>
      <c r="B171" s="5" t="s">
        <v>5289</v>
      </c>
      <c r="C171" s="5" t="s">
        <v>5290</v>
      </c>
      <c r="D171" s="34">
        <v>2016</v>
      </c>
      <c r="E171" s="5" t="s">
        <v>2251</v>
      </c>
      <c r="F171" s="5" t="s">
        <v>2254</v>
      </c>
      <c r="G171" s="5" t="s">
        <v>177</v>
      </c>
      <c r="M171" t="s">
        <v>1765</v>
      </c>
      <c r="N171" t="s">
        <v>3193</v>
      </c>
    </row>
    <row r="172" spans="1:14">
      <c r="A172" s="5" t="s">
        <v>4165</v>
      </c>
      <c r="B172" s="5" t="s">
        <v>4617</v>
      </c>
      <c r="C172" s="5" t="s">
        <v>5749</v>
      </c>
      <c r="D172" s="5">
        <v>2016</v>
      </c>
      <c r="E172" s="5" t="s">
        <v>2251</v>
      </c>
      <c r="F172" s="5" t="s">
        <v>2254</v>
      </c>
      <c r="G172" s="5" t="s">
        <v>177</v>
      </c>
      <c r="M172" t="s">
        <v>1765</v>
      </c>
      <c r="N172" t="s">
        <v>3217</v>
      </c>
    </row>
    <row r="173" spans="1:14">
      <c r="A173" s="5" t="s">
        <v>4041</v>
      </c>
      <c r="B173" s="5" t="s">
        <v>4493</v>
      </c>
      <c r="C173" s="5" t="s">
        <v>5661</v>
      </c>
      <c r="D173" s="5">
        <v>2016</v>
      </c>
      <c r="E173" s="5" t="s">
        <v>2251</v>
      </c>
      <c r="F173" s="5" t="s">
        <v>2254</v>
      </c>
      <c r="G173" s="5" t="s">
        <v>177</v>
      </c>
      <c r="M173" t="s">
        <v>1765</v>
      </c>
      <c r="N173" t="s">
        <v>3158</v>
      </c>
    </row>
    <row r="174" spans="1:14">
      <c r="A174" s="5" t="s">
        <v>6022</v>
      </c>
      <c r="B174" s="5" t="s">
        <v>5198</v>
      </c>
      <c r="C174" s="5" t="s">
        <v>5199</v>
      </c>
      <c r="D174" s="34">
        <v>2016</v>
      </c>
      <c r="E174" s="5" t="s">
        <v>2251</v>
      </c>
      <c r="F174" s="5" t="s">
        <v>2254</v>
      </c>
      <c r="G174" s="5" t="s">
        <v>177</v>
      </c>
      <c r="M174" t="s">
        <v>1765</v>
      </c>
      <c r="N174" t="s">
        <v>3171</v>
      </c>
    </row>
    <row r="175" spans="1:14">
      <c r="A175" s="5" t="s">
        <v>4234</v>
      </c>
      <c r="B175" s="5" t="s">
        <v>4686</v>
      </c>
      <c r="C175" s="5" t="s">
        <v>5383</v>
      </c>
      <c r="D175" s="5">
        <v>2016</v>
      </c>
      <c r="E175" s="5" t="s">
        <v>2251</v>
      </c>
      <c r="F175" s="5" t="s">
        <v>2254</v>
      </c>
      <c r="G175" s="5" t="s">
        <v>177</v>
      </c>
      <c r="M175" t="s">
        <v>1765</v>
      </c>
      <c r="N175" t="s">
        <v>3216</v>
      </c>
    </row>
    <row r="176" spans="1:14">
      <c r="A176" s="5" t="s">
        <v>4042</v>
      </c>
      <c r="B176" s="5" t="s">
        <v>4494</v>
      </c>
      <c r="C176" s="5" t="s">
        <v>5662</v>
      </c>
      <c r="D176" s="5">
        <v>2016</v>
      </c>
      <c r="E176" s="5" t="s">
        <v>2251</v>
      </c>
      <c r="F176" s="5" t="s">
        <v>2254</v>
      </c>
      <c r="G176" s="5" t="s">
        <v>177</v>
      </c>
      <c r="M176" t="s">
        <v>1765</v>
      </c>
      <c r="N176" t="s">
        <v>3355</v>
      </c>
    </row>
    <row r="177" spans="1:14">
      <c r="A177" s="5" t="s">
        <v>4139</v>
      </c>
      <c r="B177" s="5" t="s">
        <v>4591</v>
      </c>
      <c r="C177" s="5" t="s">
        <v>5727</v>
      </c>
      <c r="D177" s="5">
        <v>2016</v>
      </c>
      <c r="E177" s="5" t="s">
        <v>2251</v>
      </c>
      <c r="F177" s="5" t="s">
        <v>2254</v>
      </c>
      <c r="G177" s="5" t="s">
        <v>177</v>
      </c>
      <c r="M177" t="s">
        <v>1765</v>
      </c>
      <c r="N177" t="s">
        <v>3240</v>
      </c>
    </row>
    <row r="178" spans="1:14">
      <c r="A178" s="5" t="s">
        <v>4099</v>
      </c>
      <c r="B178" s="5" t="s">
        <v>4551</v>
      </c>
      <c r="C178" s="5" t="s">
        <v>5694</v>
      </c>
      <c r="D178" s="5">
        <v>2016</v>
      </c>
      <c r="E178" s="5" t="s">
        <v>2251</v>
      </c>
      <c r="F178" s="5" t="s">
        <v>2254</v>
      </c>
      <c r="G178" s="5" t="s">
        <v>177</v>
      </c>
      <c r="M178" t="s">
        <v>1765</v>
      </c>
      <c r="N178" t="s">
        <v>3172</v>
      </c>
    </row>
    <row r="179" spans="1:14">
      <c r="A179" s="5" t="s">
        <v>4166</v>
      </c>
      <c r="B179" s="5" t="s">
        <v>4618</v>
      </c>
      <c r="C179" s="5" t="s">
        <v>5750</v>
      </c>
      <c r="D179" s="5">
        <v>2016</v>
      </c>
      <c r="E179" s="5" t="s">
        <v>2251</v>
      </c>
      <c r="F179" s="5" t="s">
        <v>2254</v>
      </c>
      <c r="G179" s="5" t="s">
        <v>177</v>
      </c>
      <c r="M179" t="s">
        <v>1765</v>
      </c>
      <c r="N179" t="s">
        <v>3252</v>
      </c>
    </row>
    <row r="180" spans="1:14">
      <c r="A180" s="5" t="s">
        <v>4238</v>
      </c>
      <c r="B180" s="5" t="s">
        <v>4690</v>
      </c>
      <c r="C180" s="5" t="s">
        <v>5334</v>
      </c>
      <c r="D180" s="5">
        <v>2016</v>
      </c>
      <c r="E180" s="5" t="s">
        <v>2251</v>
      </c>
      <c r="F180" s="5" t="s">
        <v>2254</v>
      </c>
      <c r="G180" s="5" t="s">
        <v>177</v>
      </c>
      <c r="M180" t="s">
        <v>1765</v>
      </c>
      <c r="N180" t="s">
        <v>3246</v>
      </c>
    </row>
    <row r="181" spans="1:14">
      <c r="A181" s="5" t="s">
        <v>4072</v>
      </c>
      <c r="B181" s="5" t="s">
        <v>4524</v>
      </c>
      <c r="C181" s="5" t="s">
        <v>5666</v>
      </c>
      <c r="D181" s="5">
        <v>2016</v>
      </c>
      <c r="E181" s="5" t="s">
        <v>2251</v>
      </c>
      <c r="F181" s="5" t="s">
        <v>2254</v>
      </c>
      <c r="G181" s="5" t="s">
        <v>177</v>
      </c>
      <c r="M181" t="s">
        <v>1765</v>
      </c>
      <c r="N181" t="s">
        <v>3222</v>
      </c>
    </row>
    <row r="182" spans="1:14">
      <c r="A182" s="5" t="s">
        <v>4073</v>
      </c>
      <c r="B182" s="5" t="s">
        <v>4525</v>
      </c>
      <c r="C182" s="5" t="s">
        <v>5317</v>
      </c>
      <c r="D182" s="5">
        <v>2016</v>
      </c>
      <c r="E182" s="5" t="s">
        <v>2251</v>
      </c>
      <c r="F182" s="5" t="s">
        <v>2254</v>
      </c>
      <c r="G182" s="5" t="s">
        <v>177</v>
      </c>
      <c r="M182" t="s">
        <v>1765</v>
      </c>
      <c r="N182" t="s">
        <v>3238</v>
      </c>
    </row>
    <row r="183" spans="1:14">
      <c r="A183" s="5" t="s">
        <v>6057</v>
      </c>
      <c r="B183" s="5" t="s">
        <v>5297</v>
      </c>
      <c r="C183" s="5" t="s">
        <v>5298</v>
      </c>
      <c r="D183" s="34">
        <v>2016</v>
      </c>
      <c r="E183" s="5" t="s">
        <v>2251</v>
      </c>
      <c r="F183" s="5" t="s">
        <v>2254</v>
      </c>
      <c r="G183" s="5" t="s">
        <v>177</v>
      </c>
      <c r="M183" t="s">
        <v>1765</v>
      </c>
      <c r="N183" t="s">
        <v>3191</v>
      </c>
    </row>
    <row r="184" spans="1:14">
      <c r="A184" s="5" t="s">
        <v>5934</v>
      </c>
      <c r="B184" s="5" t="s">
        <v>5191</v>
      </c>
      <c r="C184" s="5" t="s">
        <v>5192</v>
      </c>
      <c r="D184" s="34">
        <v>2016</v>
      </c>
      <c r="E184" s="5" t="s">
        <v>2251</v>
      </c>
      <c r="F184" s="5" t="s">
        <v>2254</v>
      </c>
      <c r="G184" s="5" t="s">
        <v>177</v>
      </c>
      <c r="M184" t="s">
        <v>1765</v>
      </c>
      <c r="N184" t="s">
        <v>2438</v>
      </c>
    </row>
    <row r="185" spans="1:14">
      <c r="A185" s="5" t="s">
        <v>4100</v>
      </c>
      <c r="B185" s="5" t="s">
        <v>4552</v>
      </c>
      <c r="C185" s="5" t="s">
        <v>5695</v>
      </c>
      <c r="D185" s="5">
        <v>2016</v>
      </c>
      <c r="E185" s="5" t="s">
        <v>2251</v>
      </c>
      <c r="F185" s="5" t="s">
        <v>2254</v>
      </c>
      <c r="G185" s="5" t="s">
        <v>177</v>
      </c>
      <c r="M185" t="s">
        <v>1765</v>
      </c>
      <c r="N185" t="s">
        <v>4101</v>
      </c>
    </row>
    <row r="186" spans="1:14">
      <c r="A186" s="5" t="s">
        <v>4074</v>
      </c>
      <c r="B186" s="5" t="s">
        <v>4526</v>
      </c>
      <c r="C186" s="5" t="s">
        <v>5667</v>
      </c>
      <c r="D186" s="5">
        <v>2016</v>
      </c>
      <c r="E186" s="5" t="s">
        <v>2251</v>
      </c>
      <c r="F186" s="5" t="s">
        <v>2254</v>
      </c>
      <c r="G186" s="5" t="s">
        <v>177</v>
      </c>
      <c r="M186" t="s">
        <v>1765</v>
      </c>
      <c r="N186" t="s">
        <v>3420</v>
      </c>
    </row>
    <row r="187" spans="1:14">
      <c r="A187" s="5" t="s">
        <v>4140</v>
      </c>
      <c r="B187" s="5" t="s">
        <v>4592</v>
      </c>
      <c r="C187" s="5" t="s">
        <v>5728</v>
      </c>
      <c r="D187" s="5">
        <v>2016</v>
      </c>
      <c r="E187" s="5" t="s">
        <v>2251</v>
      </c>
      <c r="F187" s="5" t="s">
        <v>2254</v>
      </c>
      <c r="G187" s="5" t="s">
        <v>177</v>
      </c>
      <c r="M187" t="s">
        <v>1765</v>
      </c>
      <c r="N187" t="s">
        <v>6016</v>
      </c>
    </row>
    <row r="188" spans="1:14">
      <c r="A188" s="5" t="s">
        <v>4196</v>
      </c>
      <c r="B188" s="5" t="s">
        <v>4648</v>
      </c>
      <c r="C188" s="5" t="s">
        <v>5447</v>
      </c>
      <c r="D188" s="5">
        <v>2016</v>
      </c>
      <c r="E188" s="5" t="s">
        <v>2251</v>
      </c>
      <c r="F188" s="5" t="s">
        <v>2254</v>
      </c>
      <c r="G188" s="5" t="s">
        <v>177</v>
      </c>
      <c r="M188" t="s">
        <v>1765</v>
      </c>
      <c r="N188" t="s">
        <v>3156</v>
      </c>
    </row>
    <row r="189" spans="1:14">
      <c r="A189" s="5" t="s">
        <v>4101</v>
      </c>
      <c r="B189" s="5" t="s">
        <v>4553</v>
      </c>
      <c r="C189" s="5" t="s">
        <v>5696</v>
      </c>
      <c r="D189" s="5">
        <v>2016</v>
      </c>
      <c r="E189" s="5" t="s">
        <v>2251</v>
      </c>
      <c r="F189" s="5" t="s">
        <v>2254</v>
      </c>
      <c r="G189" s="5" t="s">
        <v>177</v>
      </c>
      <c r="M189" t="s">
        <v>1765</v>
      </c>
      <c r="N189" t="s">
        <v>2756</v>
      </c>
    </row>
    <row r="190" spans="1:14">
      <c r="A190" s="5" t="s">
        <v>5954</v>
      </c>
      <c r="B190" s="5" t="s">
        <v>5365</v>
      </c>
      <c r="C190" s="5" t="s">
        <v>5366</v>
      </c>
      <c r="D190" s="34">
        <v>2016</v>
      </c>
      <c r="E190" s="5" t="s">
        <v>2251</v>
      </c>
      <c r="F190" s="5" t="s">
        <v>2254</v>
      </c>
      <c r="G190" s="5" t="s">
        <v>177</v>
      </c>
      <c r="M190" t="s">
        <v>1765</v>
      </c>
      <c r="N190" t="s">
        <v>3152</v>
      </c>
    </row>
    <row r="191" spans="1:14">
      <c r="A191" s="5" t="s">
        <v>6058</v>
      </c>
      <c r="B191" s="5" t="s">
        <v>5322</v>
      </c>
      <c r="C191" s="5" t="s">
        <v>5323</v>
      </c>
      <c r="D191" s="34">
        <v>2016</v>
      </c>
      <c r="E191" s="5" t="s">
        <v>2251</v>
      </c>
      <c r="F191" s="5" t="s">
        <v>2254</v>
      </c>
      <c r="G191" s="5" t="s">
        <v>177</v>
      </c>
      <c r="M191" t="s">
        <v>1765</v>
      </c>
      <c r="N191" t="s">
        <v>2408</v>
      </c>
    </row>
    <row r="192" spans="1:14">
      <c r="A192" s="5" t="s">
        <v>5935</v>
      </c>
      <c r="B192" s="5" t="s">
        <v>5327</v>
      </c>
      <c r="C192" s="5" t="s">
        <v>5328</v>
      </c>
      <c r="D192" s="34">
        <v>2016</v>
      </c>
      <c r="E192" s="5" t="s">
        <v>2251</v>
      </c>
      <c r="F192" s="5" t="s">
        <v>2254</v>
      </c>
      <c r="G192" s="5" t="s">
        <v>177</v>
      </c>
      <c r="M192" t="s">
        <v>1765</v>
      </c>
      <c r="N192" t="s">
        <v>3218</v>
      </c>
    </row>
    <row r="193" spans="1:14">
      <c r="A193" s="5" t="s">
        <v>4043</v>
      </c>
      <c r="B193" s="5" t="s">
        <v>4495</v>
      </c>
      <c r="C193" s="5" t="s">
        <v>5663</v>
      </c>
      <c r="D193" s="5">
        <v>2016</v>
      </c>
      <c r="E193" s="5" t="s">
        <v>2251</v>
      </c>
      <c r="F193" s="5" t="s">
        <v>2254</v>
      </c>
      <c r="G193" s="5" t="s">
        <v>177</v>
      </c>
      <c r="M193" t="s">
        <v>1765</v>
      </c>
      <c r="N193" t="s">
        <v>3226</v>
      </c>
    </row>
    <row r="194" spans="1:14">
      <c r="A194" s="5" t="s">
        <v>4197</v>
      </c>
      <c r="B194" s="5" t="s">
        <v>4649</v>
      </c>
      <c r="C194" s="5" t="s">
        <v>5462</v>
      </c>
      <c r="D194" s="5">
        <v>2016</v>
      </c>
      <c r="E194" s="5" t="s">
        <v>2251</v>
      </c>
      <c r="F194" s="5" t="s">
        <v>2254</v>
      </c>
      <c r="G194" s="5" t="s">
        <v>177</v>
      </c>
      <c r="M194" t="s">
        <v>1765</v>
      </c>
      <c r="N194" t="s">
        <v>6055</v>
      </c>
    </row>
    <row r="195" spans="1:14">
      <c r="A195" s="5" t="s">
        <v>4102</v>
      </c>
      <c r="B195" s="5" t="s">
        <v>4554</v>
      </c>
      <c r="C195" s="5" t="s">
        <v>5333</v>
      </c>
      <c r="D195" s="5">
        <v>2016</v>
      </c>
      <c r="E195" s="5" t="s">
        <v>2251</v>
      </c>
      <c r="F195" s="5" t="s">
        <v>2254</v>
      </c>
      <c r="G195" s="5" t="s">
        <v>177</v>
      </c>
      <c r="M195" t="s">
        <v>1765</v>
      </c>
      <c r="N195" t="s">
        <v>4076</v>
      </c>
    </row>
    <row r="196" spans="1:14">
      <c r="A196" s="5" t="s">
        <v>4141</v>
      </c>
      <c r="B196" s="5" t="s">
        <v>4593</v>
      </c>
      <c r="C196" s="5" t="s">
        <v>5730</v>
      </c>
      <c r="D196" s="5">
        <v>2016</v>
      </c>
      <c r="E196" s="5" t="s">
        <v>2251</v>
      </c>
      <c r="F196" s="5" t="s">
        <v>2254</v>
      </c>
      <c r="G196" s="5" t="s">
        <v>177</v>
      </c>
      <c r="M196" t="s">
        <v>1765</v>
      </c>
      <c r="N196" t="s">
        <v>4167</v>
      </c>
    </row>
    <row r="197" spans="1:14">
      <c r="A197" s="5" t="s">
        <v>4216</v>
      </c>
      <c r="B197" s="5" t="s">
        <v>4668</v>
      </c>
      <c r="C197" s="5" t="s">
        <v>5410</v>
      </c>
      <c r="D197" s="5">
        <v>2016</v>
      </c>
      <c r="E197" s="5" t="s">
        <v>2251</v>
      </c>
      <c r="F197" s="5" t="s">
        <v>2254</v>
      </c>
      <c r="G197" s="5" t="s">
        <v>177</v>
      </c>
      <c r="M197" t="s">
        <v>1765</v>
      </c>
      <c r="N197" t="s">
        <v>4195</v>
      </c>
    </row>
    <row r="198" spans="1:14">
      <c r="A198" s="5" t="s">
        <v>4167</v>
      </c>
      <c r="B198" s="5" t="s">
        <v>4619</v>
      </c>
      <c r="C198" s="5" t="s">
        <v>5751</v>
      </c>
      <c r="D198" s="5">
        <v>2016</v>
      </c>
      <c r="E198" s="5" t="s">
        <v>2251</v>
      </c>
      <c r="F198" s="5" t="s">
        <v>2254</v>
      </c>
      <c r="G198" s="5" t="s">
        <v>177</v>
      </c>
      <c r="M198" t="s">
        <v>1765</v>
      </c>
      <c r="N198" t="s">
        <v>4202</v>
      </c>
    </row>
    <row r="199" spans="1:14">
      <c r="A199" s="5" t="s">
        <v>4103</v>
      </c>
      <c r="B199" s="5" t="s">
        <v>4555</v>
      </c>
      <c r="C199" s="5" t="s">
        <v>5697</v>
      </c>
      <c r="D199" s="5">
        <v>2016</v>
      </c>
      <c r="E199" s="5" t="s">
        <v>2251</v>
      </c>
      <c r="F199" s="5" t="s">
        <v>2254</v>
      </c>
      <c r="G199" s="5" t="s">
        <v>177</v>
      </c>
      <c r="M199" t="s">
        <v>1765</v>
      </c>
      <c r="N199" t="s">
        <v>4096</v>
      </c>
    </row>
    <row r="200" spans="1:14">
      <c r="A200" s="5" t="s">
        <v>4075</v>
      </c>
      <c r="B200" s="5" t="s">
        <v>4527</v>
      </c>
      <c r="C200" s="5" t="s">
        <v>5668</v>
      </c>
      <c r="D200" s="5">
        <v>2016</v>
      </c>
      <c r="E200" s="5" t="s">
        <v>2251</v>
      </c>
      <c r="F200" s="5" t="s">
        <v>2254</v>
      </c>
      <c r="G200" s="5" t="s">
        <v>177</v>
      </c>
      <c r="M200" t="s">
        <v>1765</v>
      </c>
      <c r="N200" t="s">
        <v>4155</v>
      </c>
    </row>
    <row r="201" spans="1:14">
      <c r="A201" s="5" t="s">
        <v>4217</v>
      </c>
      <c r="B201" s="5" t="s">
        <v>4669</v>
      </c>
      <c r="C201" s="5" t="s">
        <v>5778</v>
      </c>
      <c r="D201" s="5">
        <v>2016</v>
      </c>
      <c r="E201" s="5" t="s">
        <v>2251</v>
      </c>
      <c r="F201" s="5" t="s">
        <v>2254</v>
      </c>
      <c r="G201" s="5" t="s">
        <v>177</v>
      </c>
      <c r="M201" t="s">
        <v>1765</v>
      </c>
      <c r="N201" t="s">
        <v>2446</v>
      </c>
    </row>
    <row r="202" spans="1:14">
      <c r="A202" s="5" t="s">
        <v>5881</v>
      </c>
      <c r="B202" s="5" t="s">
        <v>5631</v>
      </c>
      <c r="C202" s="5" t="s">
        <v>5632</v>
      </c>
      <c r="D202" s="34">
        <v>2016</v>
      </c>
      <c r="E202" s="5" t="s">
        <v>2251</v>
      </c>
      <c r="F202" s="5" t="s">
        <v>2254</v>
      </c>
      <c r="G202" s="5" t="s">
        <v>177</v>
      </c>
      <c r="M202" t="s">
        <v>1765</v>
      </c>
      <c r="N202" t="s">
        <v>4138</v>
      </c>
    </row>
    <row r="203" spans="1:14">
      <c r="A203" s="5" t="s">
        <v>4168</v>
      </c>
      <c r="B203" s="5" t="s">
        <v>4620</v>
      </c>
      <c r="C203" s="5" t="s">
        <v>5752</v>
      </c>
      <c r="D203" s="5">
        <v>2016</v>
      </c>
      <c r="E203" s="5" t="s">
        <v>2251</v>
      </c>
      <c r="F203" s="5" t="s">
        <v>2254</v>
      </c>
      <c r="G203" s="5" t="s">
        <v>177</v>
      </c>
      <c r="M203" t="s">
        <v>1765</v>
      </c>
      <c r="N203" t="s">
        <v>2440</v>
      </c>
    </row>
    <row r="204" spans="1:14">
      <c r="A204" s="5" t="s">
        <v>4249</v>
      </c>
      <c r="B204" s="5" t="s">
        <v>4701</v>
      </c>
      <c r="C204" s="5" t="s">
        <v>5829</v>
      </c>
      <c r="D204" s="5">
        <v>2016</v>
      </c>
      <c r="E204" s="5" t="s">
        <v>2251</v>
      </c>
      <c r="F204" s="5" t="s">
        <v>2254</v>
      </c>
      <c r="G204" s="5" t="s">
        <v>177</v>
      </c>
      <c r="M204" t="s">
        <v>1765</v>
      </c>
      <c r="N204" t="s">
        <v>3170</v>
      </c>
    </row>
    <row r="205" spans="1:14">
      <c r="A205" s="5" t="s">
        <v>4142</v>
      </c>
      <c r="B205" s="5" t="s">
        <v>4594</v>
      </c>
      <c r="C205" s="5" t="s">
        <v>5731</v>
      </c>
      <c r="D205" s="5">
        <v>2016</v>
      </c>
      <c r="E205" s="5" t="s">
        <v>2251</v>
      </c>
      <c r="F205" s="5" t="s">
        <v>2254</v>
      </c>
      <c r="G205" s="5" t="s">
        <v>177</v>
      </c>
      <c r="M205" t="s">
        <v>1765</v>
      </c>
      <c r="N205" t="s">
        <v>4146</v>
      </c>
    </row>
    <row r="206" spans="1:14">
      <c r="A206" s="5" t="s">
        <v>4169</v>
      </c>
      <c r="B206" s="5" t="s">
        <v>4621</v>
      </c>
      <c r="C206" s="5" t="s">
        <v>5753</v>
      </c>
      <c r="D206" s="5">
        <v>2016</v>
      </c>
      <c r="E206" s="5" t="s">
        <v>2251</v>
      </c>
      <c r="F206" s="5" t="s">
        <v>2254</v>
      </c>
      <c r="G206" s="5" t="s">
        <v>177</v>
      </c>
      <c r="M206" t="s">
        <v>1765</v>
      </c>
      <c r="N206" t="s">
        <v>2424</v>
      </c>
    </row>
    <row r="207" spans="1:14">
      <c r="A207" s="5" t="s">
        <v>5882</v>
      </c>
      <c r="B207" s="5" t="s">
        <v>5633</v>
      </c>
      <c r="C207" s="5" t="s">
        <v>5634</v>
      </c>
      <c r="D207" s="34">
        <v>2016</v>
      </c>
      <c r="E207" s="5" t="s">
        <v>2251</v>
      </c>
      <c r="F207" s="5" t="s">
        <v>2254</v>
      </c>
      <c r="G207" s="5" t="s">
        <v>177</v>
      </c>
      <c r="M207" t="s">
        <v>1765</v>
      </c>
      <c r="N207" t="s">
        <v>4072</v>
      </c>
    </row>
    <row r="208" spans="1:14">
      <c r="A208" s="5" t="s">
        <v>5956</v>
      </c>
      <c r="B208" s="5" t="s">
        <v>5393</v>
      </c>
      <c r="C208" s="5" t="s">
        <v>5394</v>
      </c>
      <c r="D208" s="34">
        <v>2016</v>
      </c>
      <c r="E208" s="5" t="s">
        <v>2251</v>
      </c>
      <c r="F208" s="5" t="s">
        <v>2254</v>
      </c>
      <c r="G208" s="5" t="s">
        <v>177</v>
      </c>
      <c r="M208" t="s">
        <v>1765</v>
      </c>
      <c r="N208" t="s">
        <v>4066</v>
      </c>
    </row>
    <row r="209" spans="1:14">
      <c r="A209" s="5" t="s">
        <v>4076</v>
      </c>
      <c r="B209" s="5" t="s">
        <v>4528</v>
      </c>
      <c r="C209" s="5" t="s">
        <v>5669</v>
      </c>
      <c r="D209" s="5">
        <v>2016</v>
      </c>
      <c r="E209" s="5" t="s">
        <v>2251</v>
      </c>
      <c r="F209" s="5" t="s">
        <v>2254</v>
      </c>
      <c r="G209" s="5" t="s">
        <v>177</v>
      </c>
      <c r="M209" t="s">
        <v>1765</v>
      </c>
      <c r="N209" t="s">
        <v>4229</v>
      </c>
    </row>
    <row r="210" spans="1:14">
      <c r="A210" s="5" t="s">
        <v>4143</v>
      </c>
      <c r="B210" s="5" t="s">
        <v>4595</v>
      </c>
      <c r="C210" s="5" t="s">
        <v>5732</v>
      </c>
      <c r="D210" s="5">
        <v>2016</v>
      </c>
      <c r="E210" s="5" t="s">
        <v>2251</v>
      </c>
      <c r="F210" s="5" t="s">
        <v>2254</v>
      </c>
      <c r="G210" s="5" t="s">
        <v>177</v>
      </c>
      <c r="M210" t="s">
        <v>1765</v>
      </c>
      <c r="N210" t="s">
        <v>4238</v>
      </c>
    </row>
    <row r="211" spans="1:14">
      <c r="A211" s="5" t="s">
        <v>5883</v>
      </c>
      <c r="B211" s="5" t="s">
        <v>5635</v>
      </c>
      <c r="C211" s="5" t="s">
        <v>5636</v>
      </c>
      <c r="D211" s="34">
        <v>2016</v>
      </c>
      <c r="E211" s="5" t="s">
        <v>2251</v>
      </c>
      <c r="F211" s="5" t="s">
        <v>2254</v>
      </c>
      <c r="G211" s="5" t="s">
        <v>177</v>
      </c>
      <c r="M211" t="s">
        <v>1765</v>
      </c>
      <c r="N211" t="s">
        <v>6057</v>
      </c>
    </row>
    <row r="212" spans="1:14">
      <c r="A212" s="5" t="s">
        <v>4104</v>
      </c>
      <c r="B212" s="5" t="s">
        <v>4556</v>
      </c>
      <c r="C212" s="5" t="s">
        <v>5698</v>
      </c>
      <c r="D212" s="5">
        <v>2016</v>
      </c>
      <c r="E212" s="5" t="s">
        <v>2251</v>
      </c>
      <c r="F212" s="5" t="s">
        <v>2254</v>
      </c>
      <c r="G212" s="5" t="s">
        <v>177</v>
      </c>
      <c r="M212" t="s">
        <v>1765</v>
      </c>
      <c r="N212" t="s">
        <v>4164</v>
      </c>
    </row>
    <row r="213" spans="1:14">
      <c r="A213" s="5" t="s">
        <v>4144</v>
      </c>
      <c r="B213" s="5" t="s">
        <v>4596</v>
      </c>
      <c r="C213" s="5" t="s">
        <v>5428</v>
      </c>
      <c r="D213" s="5">
        <v>2016</v>
      </c>
      <c r="E213" s="5" t="s">
        <v>2251</v>
      </c>
      <c r="F213" s="5" t="s">
        <v>2254</v>
      </c>
      <c r="G213" s="5" t="s">
        <v>177</v>
      </c>
      <c r="M213" t="s">
        <v>1765</v>
      </c>
      <c r="N213" t="s">
        <v>5890</v>
      </c>
    </row>
    <row r="214" spans="1:14">
      <c r="A214" s="5" t="s">
        <v>5937</v>
      </c>
      <c r="B214" s="5" t="s">
        <v>5307</v>
      </c>
      <c r="C214" s="5" t="s">
        <v>5308</v>
      </c>
      <c r="D214" s="34">
        <v>2016</v>
      </c>
      <c r="E214" s="5" t="s">
        <v>2251</v>
      </c>
      <c r="F214" s="5" t="s">
        <v>2254</v>
      </c>
      <c r="G214" s="5" t="s">
        <v>177</v>
      </c>
      <c r="M214" t="s">
        <v>1765</v>
      </c>
      <c r="N214" t="s">
        <v>4114</v>
      </c>
    </row>
    <row r="215" spans="1:14">
      <c r="A215" s="5" t="s">
        <v>4077</v>
      </c>
      <c r="B215" s="5" t="s">
        <v>4529</v>
      </c>
      <c r="C215" s="5" t="s">
        <v>5670</v>
      </c>
      <c r="D215" s="5">
        <v>2016</v>
      </c>
      <c r="E215" s="5" t="s">
        <v>2251</v>
      </c>
      <c r="F215" s="5" t="s">
        <v>2254</v>
      </c>
      <c r="G215" s="5" t="s">
        <v>177</v>
      </c>
      <c r="M215" t="s">
        <v>1765</v>
      </c>
      <c r="N215" t="s">
        <v>4082</v>
      </c>
    </row>
    <row r="216" spans="1:14">
      <c r="A216" s="5" t="s">
        <v>4170</v>
      </c>
      <c r="B216" s="5" t="s">
        <v>4622</v>
      </c>
      <c r="C216" s="5" t="s">
        <v>5755</v>
      </c>
      <c r="D216" s="5">
        <v>2016</v>
      </c>
      <c r="E216" s="5" t="s">
        <v>2251</v>
      </c>
      <c r="F216" s="5" t="s">
        <v>2254</v>
      </c>
      <c r="G216" s="5" t="s">
        <v>177</v>
      </c>
      <c r="M216" t="s">
        <v>1765</v>
      </c>
      <c r="N216" t="s">
        <v>6013</v>
      </c>
    </row>
    <row r="217" spans="1:14">
      <c r="A217" s="5" t="s">
        <v>4171</v>
      </c>
      <c r="B217" s="5" t="s">
        <v>4623</v>
      </c>
      <c r="C217" s="5" t="s">
        <v>5453</v>
      </c>
      <c r="D217" s="5">
        <v>2016</v>
      </c>
      <c r="E217" s="5" t="s">
        <v>2251</v>
      </c>
      <c r="F217" s="5" t="s">
        <v>2254</v>
      </c>
      <c r="G217" s="5" t="s">
        <v>177</v>
      </c>
      <c r="M217" t="s">
        <v>1765</v>
      </c>
      <c r="N217" t="s">
        <v>4124</v>
      </c>
    </row>
    <row r="218" spans="1:14">
      <c r="A218" s="5" t="s">
        <v>4078</v>
      </c>
      <c r="B218" s="5" t="s">
        <v>4530</v>
      </c>
      <c r="C218" s="5" t="s">
        <v>5671</v>
      </c>
      <c r="D218" s="5">
        <v>2016</v>
      </c>
      <c r="E218" s="5" t="s">
        <v>2251</v>
      </c>
      <c r="F218" s="5" t="s">
        <v>2254</v>
      </c>
      <c r="G218" s="5" t="s">
        <v>177</v>
      </c>
      <c r="M218" t="s">
        <v>1765</v>
      </c>
      <c r="N218" t="s">
        <v>4127</v>
      </c>
    </row>
    <row r="219" spans="1:14">
      <c r="A219" s="5" t="s">
        <v>5884</v>
      </c>
      <c r="B219" s="5" t="s">
        <v>5378</v>
      </c>
      <c r="C219" s="5" t="s">
        <v>5379</v>
      </c>
      <c r="D219" s="34">
        <v>2016</v>
      </c>
      <c r="E219" s="5" t="s">
        <v>2251</v>
      </c>
      <c r="F219" s="5" t="s">
        <v>2254</v>
      </c>
      <c r="G219" s="5" t="s">
        <v>177</v>
      </c>
      <c r="M219" t="s">
        <v>1765</v>
      </c>
      <c r="N219" t="s">
        <v>4157</v>
      </c>
    </row>
    <row r="220" spans="1:14">
      <c r="A220" s="5" t="s">
        <v>4079</v>
      </c>
      <c r="B220" s="5" t="s">
        <v>4531</v>
      </c>
      <c r="C220" s="5" t="s">
        <v>5672</v>
      </c>
      <c r="D220" s="5">
        <v>2016</v>
      </c>
      <c r="E220" s="5" t="s">
        <v>2251</v>
      </c>
      <c r="F220" s="5" t="s">
        <v>2254</v>
      </c>
      <c r="G220" s="5" t="s">
        <v>177</v>
      </c>
      <c r="M220" t="s">
        <v>1765</v>
      </c>
      <c r="N220" t="s">
        <v>4183</v>
      </c>
    </row>
    <row r="221" spans="1:14">
      <c r="A221" s="5" t="s">
        <v>4250</v>
      </c>
      <c r="B221" s="5" t="s">
        <v>4702</v>
      </c>
      <c r="C221" s="5" t="s">
        <v>5830</v>
      </c>
      <c r="D221" s="5">
        <v>2016</v>
      </c>
      <c r="E221" s="5" t="s">
        <v>2251</v>
      </c>
      <c r="F221" s="5" t="s">
        <v>2254</v>
      </c>
      <c r="G221" s="5" t="s">
        <v>177</v>
      </c>
      <c r="M221" t="s">
        <v>1765</v>
      </c>
      <c r="N221" t="s">
        <v>4085</v>
      </c>
    </row>
    <row r="222" spans="1:14">
      <c r="A222" s="5" t="s">
        <v>4172</v>
      </c>
      <c r="B222" s="5" t="s">
        <v>4624</v>
      </c>
      <c r="C222" s="5" t="s">
        <v>5756</v>
      </c>
      <c r="D222" s="5">
        <v>2016</v>
      </c>
      <c r="E222" s="5" t="s">
        <v>2251</v>
      </c>
      <c r="F222" s="5" t="s">
        <v>2254</v>
      </c>
      <c r="G222" s="5" t="s">
        <v>177</v>
      </c>
      <c r="M222" t="s">
        <v>1765</v>
      </c>
      <c r="N222" t="s">
        <v>4125</v>
      </c>
    </row>
    <row r="223" spans="1:14">
      <c r="A223" s="5" t="s">
        <v>4105</v>
      </c>
      <c r="B223" s="5" t="s">
        <v>4557</v>
      </c>
      <c r="C223" s="5" t="s">
        <v>5436</v>
      </c>
      <c r="D223" s="5">
        <v>2016</v>
      </c>
      <c r="E223" s="5" t="s">
        <v>2251</v>
      </c>
      <c r="F223" s="5" t="s">
        <v>2254</v>
      </c>
      <c r="G223" s="5" t="s">
        <v>177</v>
      </c>
      <c r="M223" t="s">
        <v>1765</v>
      </c>
      <c r="N223" t="s">
        <v>4188</v>
      </c>
    </row>
    <row r="224" spans="1:14">
      <c r="A224" s="5" t="s">
        <v>5885</v>
      </c>
      <c r="B224" s="5" t="s">
        <v>5324</v>
      </c>
      <c r="C224" s="5" t="s">
        <v>5325</v>
      </c>
      <c r="D224" s="34">
        <v>2016</v>
      </c>
      <c r="E224" s="5" t="s">
        <v>2251</v>
      </c>
      <c r="F224" s="5" t="s">
        <v>2254</v>
      </c>
      <c r="G224" s="5" t="s">
        <v>177</v>
      </c>
      <c r="M224" t="s">
        <v>1765</v>
      </c>
      <c r="N224" t="s">
        <v>4156</v>
      </c>
    </row>
    <row r="225" spans="1:14">
      <c r="A225" s="5" t="s">
        <v>4258</v>
      </c>
      <c r="B225" s="5" t="s">
        <v>4710</v>
      </c>
      <c r="C225" s="5" t="s">
        <v>5825</v>
      </c>
      <c r="D225" s="5">
        <v>2016</v>
      </c>
      <c r="E225" s="5" t="s">
        <v>2251</v>
      </c>
      <c r="F225" s="5" t="s">
        <v>2254</v>
      </c>
      <c r="G225" s="5" t="s">
        <v>177</v>
      </c>
      <c r="M225" t="s">
        <v>1765</v>
      </c>
      <c r="N225" t="s">
        <v>4158</v>
      </c>
    </row>
    <row r="226" spans="1:14">
      <c r="A226" s="5" t="s">
        <v>4173</v>
      </c>
      <c r="B226" s="5" t="s">
        <v>4625</v>
      </c>
      <c r="C226" s="5" t="s">
        <v>5443</v>
      </c>
      <c r="D226" s="5">
        <v>2016</v>
      </c>
      <c r="E226" s="5" t="s">
        <v>2251</v>
      </c>
      <c r="F226" s="5" t="s">
        <v>2254</v>
      </c>
      <c r="G226" s="5" t="s">
        <v>177</v>
      </c>
      <c r="M226" t="s">
        <v>1765</v>
      </c>
      <c r="N226" t="s">
        <v>3223</v>
      </c>
    </row>
    <row r="227" spans="1:14">
      <c r="A227" s="5" t="s">
        <v>5886</v>
      </c>
      <c r="B227" s="5" t="s">
        <v>5425</v>
      </c>
      <c r="C227" s="5" t="s">
        <v>5426</v>
      </c>
      <c r="D227" s="34">
        <v>2016</v>
      </c>
      <c r="E227" s="5" t="s">
        <v>2251</v>
      </c>
      <c r="F227" s="5" t="s">
        <v>2254</v>
      </c>
      <c r="G227" s="5" t="s">
        <v>177</v>
      </c>
      <c r="M227" t="s">
        <v>1765</v>
      </c>
      <c r="N227" t="s">
        <v>4079</v>
      </c>
    </row>
    <row r="228" spans="1:14">
      <c r="A228" s="5" t="s">
        <v>4242</v>
      </c>
      <c r="B228" s="5" t="s">
        <v>4694</v>
      </c>
      <c r="C228" s="5" t="s">
        <v>5814</v>
      </c>
      <c r="D228" s="5">
        <v>2016</v>
      </c>
      <c r="E228" s="5" t="s">
        <v>2251</v>
      </c>
      <c r="F228" s="5" t="s">
        <v>2254</v>
      </c>
      <c r="G228" s="5" t="s">
        <v>177</v>
      </c>
      <c r="M228" t="s">
        <v>1765</v>
      </c>
      <c r="N228" t="s">
        <v>899</v>
      </c>
    </row>
    <row r="229" spans="1:14">
      <c r="A229" s="5" t="s">
        <v>4106</v>
      </c>
      <c r="B229" s="5" t="s">
        <v>4558</v>
      </c>
      <c r="C229" s="5" t="s">
        <v>5699</v>
      </c>
      <c r="D229" s="5">
        <v>2016</v>
      </c>
      <c r="E229" s="5" t="s">
        <v>2251</v>
      </c>
      <c r="F229" s="5" t="s">
        <v>2254</v>
      </c>
      <c r="G229" s="5" t="s">
        <v>177</v>
      </c>
      <c r="M229" t="s">
        <v>1765</v>
      </c>
      <c r="N229" t="s">
        <v>916</v>
      </c>
    </row>
    <row r="230" spans="1:14">
      <c r="A230" s="5" t="s">
        <v>5983</v>
      </c>
      <c r="B230" s="5" t="s">
        <v>5303</v>
      </c>
      <c r="C230" s="5" t="s">
        <v>5304</v>
      </c>
      <c r="D230" s="34">
        <v>2016</v>
      </c>
      <c r="E230" s="5" t="s">
        <v>2251</v>
      </c>
      <c r="F230" s="5" t="s">
        <v>2254</v>
      </c>
      <c r="G230" s="5" t="s">
        <v>177</v>
      </c>
      <c r="M230" t="s">
        <v>1765</v>
      </c>
      <c r="N230" t="s">
        <v>4196</v>
      </c>
    </row>
    <row r="231" spans="1:14">
      <c r="A231" s="5" t="s">
        <v>4080</v>
      </c>
      <c r="B231" s="5" t="s">
        <v>4532</v>
      </c>
      <c r="C231" s="5" t="s">
        <v>5674</v>
      </c>
      <c r="D231" s="5">
        <v>2016</v>
      </c>
      <c r="E231" s="5" t="s">
        <v>2251</v>
      </c>
      <c r="F231" s="5" t="s">
        <v>2254</v>
      </c>
      <c r="G231" s="5" t="s">
        <v>177</v>
      </c>
      <c r="M231" t="s">
        <v>1765</v>
      </c>
      <c r="N231" t="s">
        <v>4826</v>
      </c>
    </row>
    <row r="232" spans="1:14">
      <c r="A232" s="5" t="s">
        <v>4081</v>
      </c>
      <c r="B232" s="5" t="s">
        <v>4533</v>
      </c>
      <c r="C232" s="5" t="s">
        <v>5301</v>
      </c>
      <c r="D232" s="5">
        <v>2016</v>
      </c>
      <c r="E232" s="5" t="s">
        <v>2251</v>
      </c>
      <c r="F232" s="5" t="s">
        <v>2254</v>
      </c>
      <c r="G232" s="5" t="s">
        <v>177</v>
      </c>
      <c r="M232" t="s">
        <v>1765</v>
      </c>
      <c r="N232" t="s">
        <v>3278</v>
      </c>
    </row>
    <row r="233" spans="1:14">
      <c r="A233" s="5" t="s">
        <v>4239</v>
      </c>
      <c r="B233" s="5" t="s">
        <v>4691</v>
      </c>
      <c r="C233" s="5" t="s">
        <v>5793</v>
      </c>
      <c r="D233" s="5">
        <v>2016</v>
      </c>
      <c r="E233" s="5" t="s">
        <v>2251</v>
      </c>
      <c r="F233" s="5" t="s">
        <v>2254</v>
      </c>
      <c r="G233" s="5" t="s">
        <v>177</v>
      </c>
      <c r="M233" t="s">
        <v>1765</v>
      </c>
      <c r="N233" t="s">
        <v>4090</v>
      </c>
    </row>
    <row r="234" spans="1:14">
      <c r="A234" s="5" t="s">
        <v>4044</v>
      </c>
      <c r="B234" s="5" t="s">
        <v>4496</v>
      </c>
      <c r="C234" s="5" t="s">
        <v>5434</v>
      </c>
      <c r="D234" s="5">
        <v>2016</v>
      </c>
      <c r="E234" s="5" t="s">
        <v>2251</v>
      </c>
      <c r="F234" s="5" t="s">
        <v>2254</v>
      </c>
      <c r="G234" s="5" t="s">
        <v>177</v>
      </c>
      <c r="M234" t="s">
        <v>1765</v>
      </c>
      <c r="N234" t="s">
        <v>4153</v>
      </c>
    </row>
    <row r="235" spans="1:14">
      <c r="A235" s="5" t="s">
        <v>4045</v>
      </c>
      <c r="B235" s="5" t="s">
        <v>4497</v>
      </c>
      <c r="C235" s="5" t="s">
        <v>5638</v>
      </c>
      <c r="D235" s="5">
        <v>2016</v>
      </c>
      <c r="E235" s="5" t="s">
        <v>2251</v>
      </c>
      <c r="F235" s="5" t="s">
        <v>2254</v>
      </c>
      <c r="G235" s="5" t="s">
        <v>177</v>
      </c>
      <c r="M235" t="s">
        <v>1765</v>
      </c>
      <c r="N235" t="s">
        <v>3242</v>
      </c>
    </row>
    <row r="236" spans="1:14">
      <c r="A236" s="5" t="s">
        <v>5959</v>
      </c>
      <c r="B236" s="5" t="s">
        <v>5258</v>
      </c>
      <c r="C236" s="5" t="s">
        <v>5259</v>
      </c>
      <c r="D236" s="34">
        <v>2016</v>
      </c>
      <c r="E236" s="5" t="s">
        <v>2251</v>
      </c>
      <c r="F236" s="5" t="s">
        <v>2254</v>
      </c>
      <c r="G236" s="5" t="s">
        <v>177</v>
      </c>
      <c r="M236" t="s">
        <v>1765</v>
      </c>
      <c r="N236" t="s">
        <v>4177</v>
      </c>
    </row>
    <row r="237" spans="1:14">
      <c r="A237" s="5" t="s">
        <v>5960</v>
      </c>
      <c r="B237" s="5" t="s">
        <v>5339</v>
      </c>
      <c r="C237" s="5" t="s">
        <v>5340</v>
      </c>
      <c r="D237" s="34">
        <v>2016</v>
      </c>
      <c r="E237" s="5" t="s">
        <v>2251</v>
      </c>
      <c r="F237" s="5" t="s">
        <v>2254</v>
      </c>
      <c r="G237" s="5" t="s">
        <v>177</v>
      </c>
      <c r="M237" t="s">
        <v>1765</v>
      </c>
      <c r="N237" t="s">
        <v>3219</v>
      </c>
    </row>
    <row r="238" spans="1:14">
      <c r="A238" s="5" t="s">
        <v>4046</v>
      </c>
      <c r="B238" s="5" t="s">
        <v>4498</v>
      </c>
      <c r="C238" s="5" t="s">
        <v>5497</v>
      </c>
      <c r="D238" s="5">
        <v>2016</v>
      </c>
      <c r="E238" s="5" t="s">
        <v>2251</v>
      </c>
      <c r="F238" s="5" t="s">
        <v>2254</v>
      </c>
      <c r="G238" s="5" t="s">
        <v>177</v>
      </c>
      <c r="M238" t="s">
        <v>1765</v>
      </c>
      <c r="N238" t="s">
        <v>4160</v>
      </c>
    </row>
    <row r="239" spans="1:14">
      <c r="A239" s="5" t="s">
        <v>4243</v>
      </c>
      <c r="B239" s="5" t="s">
        <v>4695</v>
      </c>
      <c r="C239" s="5" t="s">
        <v>5815</v>
      </c>
      <c r="D239" s="5">
        <v>2016</v>
      </c>
      <c r="E239" s="5" t="s">
        <v>2251</v>
      </c>
      <c r="F239" s="5" t="s">
        <v>2254</v>
      </c>
      <c r="G239" s="5" t="s">
        <v>177</v>
      </c>
      <c r="M239" t="s">
        <v>1765</v>
      </c>
      <c r="N239" t="s">
        <v>4235</v>
      </c>
    </row>
    <row r="240" spans="1:14">
      <c r="A240" s="5" t="s">
        <v>4198</v>
      </c>
      <c r="B240" s="5" t="s">
        <v>4650</v>
      </c>
      <c r="C240" s="5" t="s">
        <v>5395</v>
      </c>
      <c r="D240" s="5">
        <v>2016</v>
      </c>
      <c r="E240" s="5" t="s">
        <v>2251</v>
      </c>
      <c r="F240" s="5" t="s">
        <v>2254</v>
      </c>
      <c r="G240" s="5" t="s">
        <v>177</v>
      </c>
      <c r="M240" t="s">
        <v>1765</v>
      </c>
      <c r="N240" t="s">
        <v>4178</v>
      </c>
    </row>
    <row r="241" spans="1:14">
      <c r="A241" s="5" t="s">
        <v>4145</v>
      </c>
      <c r="B241" s="5" t="s">
        <v>4597</v>
      </c>
      <c r="C241" s="5" t="s">
        <v>5502</v>
      </c>
      <c r="D241" s="5">
        <v>2016</v>
      </c>
      <c r="E241" s="5" t="s">
        <v>2251</v>
      </c>
      <c r="F241" s="5" t="s">
        <v>2254</v>
      </c>
      <c r="G241" s="5" t="s">
        <v>177</v>
      </c>
      <c r="M241" t="s">
        <v>1765</v>
      </c>
      <c r="N241" t="s">
        <v>4219</v>
      </c>
    </row>
    <row r="242" spans="1:14">
      <c r="A242" s="5" t="s">
        <v>5887</v>
      </c>
      <c r="B242" s="5" t="s">
        <v>5337</v>
      </c>
      <c r="C242" s="5" t="s">
        <v>5338</v>
      </c>
      <c r="D242" s="34">
        <v>2016</v>
      </c>
      <c r="E242" s="5" t="s">
        <v>2251</v>
      </c>
      <c r="F242" s="5" t="s">
        <v>2254</v>
      </c>
      <c r="G242" s="5" t="s">
        <v>177</v>
      </c>
      <c r="M242" t="s">
        <v>1765</v>
      </c>
      <c r="N242" t="s">
        <v>3418</v>
      </c>
    </row>
    <row r="243" spans="1:14">
      <c r="A243" s="5" t="s">
        <v>4252</v>
      </c>
      <c r="B243" s="5" t="s">
        <v>4704</v>
      </c>
      <c r="C243" s="5" t="s">
        <v>5832</v>
      </c>
      <c r="D243" s="5">
        <v>2016</v>
      </c>
      <c r="E243" s="5" t="s">
        <v>2251</v>
      </c>
      <c r="F243" s="5" t="s">
        <v>2254</v>
      </c>
      <c r="G243" s="5" t="s">
        <v>177</v>
      </c>
      <c r="M243" t="s">
        <v>1765</v>
      </c>
      <c r="N243" t="s">
        <v>6118</v>
      </c>
    </row>
    <row r="244" spans="1:14">
      <c r="A244" s="5" t="s">
        <v>4082</v>
      </c>
      <c r="B244" s="5" t="s">
        <v>4534</v>
      </c>
      <c r="C244" s="5" t="s">
        <v>5675</v>
      </c>
      <c r="D244" s="5">
        <v>2016</v>
      </c>
      <c r="E244" s="5" t="s">
        <v>2251</v>
      </c>
      <c r="F244" s="5" t="s">
        <v>2254</v>
      </c>
      <c r="G244" s="5" t="s">
        <v>177</v>
      </c>
      <c r="M244" t="s">
        <v>1765</v>
      </c>
      <c r="N244" t="s">
        <v>4145</v>
      </c>
    </row>
    <row r="245" spans="1:14">
      <c r="A245" s="5" t="s">
        <v>4107</v>
      </c>
      <c r="B245" s="5" t="s">
        <v>4559</v>
      </c>
      <c r="C245" s="5" t="s">
        <v>5701</v>
      </c>
      <c r="D245" s="5">
        <v>2016</v>
      </c>
      <c r="E245" s="5" t="s">
        <v>2251</v>
      </c>
      <c r="F245" s="5" t="s">
        <v>2254</v>
      </c>
      <c r="G245" s="5" t="s">
        <v>177</v>
      </c>
      <c r="M245" t="s">
        <v>1765</v>
      </c>
      <c r="N245" t="s">
        <v>4198</v>
      </c>
    </row>
    <row r="246" spans="1:14">
      <c r="A246" s="5" t="s">
        <v>4108</v>
      </c>
      <c r="B246" s="5" t="s">
        <v>4560</v>
      </c>
      <c r="C246" s="5" t="s">
        <v>5433</v>
      </c>
      <c r="D246" s="5">
        <v>2016</v>
      </c>
      <c r="E246" s="5" t="s">
        <v>2251</v>
      </c>
      <c r="F246" s="5" t="s">
        <v>2254</v>
      </c>
      <c r="G246" s="5" t="s">
        <v>177</v>
      </c>
      <c r="M246" t="s">
        <v>1765</v>
      </c>
      <c r="N246" t="s">
        <v>3225</v>
      </c>
    </row>
    <row r="247" spans="1:14">
      <c r="A247" s="5" t="s">
        <v>4109</v>
      </c>
      <c r="B247" s="5" t="s">
        <v>4561</v>
      </c>
      <c r="C247" s="5" t="s">
        <v>5475</v>
      </c>
      <c r="D247" s="5">
        <v>2016</v>
      </c>
      <c r="E247" s="5" t="s">
        <v>2251</v>
      </c>
      <c r="F247" s="5" t="s">
        <v>2254</v>
      </c>
      <c r="G247" s="5" t="s">
        <v>177</v>
      </c>
      <c r="M247" t="s">
        <v>1765</v>
      </c>
      <c r="N247" t="s">
        <v>4111</v>
      </c>
    </row>
    <row r="248" spans="1:14">
      <c r="A248" s="5" t="s">
        <v>4240</v>
      </c>
      <c r="B248" s="5" t="s">
        <v>4692</v>
      </c>
      <c r="C248" s="5" t="s">
        <v>5806</v>
      </c>
      <c r="D248" s="5">
        <v>2016</v>
      </c>
      <c r="E248" s="5" t="s">
        <v>2251</v>
      </c>
      <c r="F248" s="5" t="s">
        <v>2254</v>
      </c>
      <c r="G248" s="5" t="s">
        <v>177</v>
      </c>
      <c r="M248" t="s">
        <v>1765</v>
      </c>
      <c r="N248" t="s">
        <v>3210</v>
      </c>
    </row>
    <row r="249" spans="1:14">
      <c r="A249" s="5" t="s">
        <v>4174</v>
      </c>
      <c r="B249" s="5" t="s">
        <v>4626</v>
      </c>
      <c r="C249" s="5" t="s">
        <v>5429</v>
      </c>
      <c r="D249" s="5">
        <v>2016</v>
      </c>
      <c r="E249" s="5" t="s">
        <v>2251</v>
      </c>
      <c r="F249" s="5" t="s">
        <v>2254</v>
      </c>
      <c r="G249" s="5" t="s">
        <v>177</v>
      </c>
      <c r="M249" t="s">
        <v>1765</v>
      </c>
      <c r="N249" t="s">
        <v>4122</v>
      </c>
    </row>
    <row r="250" spans="1:14">
      <c r="A250" s="5" t="s">
        <v>5939</v>
      </c>
      <c r="B250" s="5" t="s">
        <v>5335</v>
      </c>
      <c r="C250" s="5" t="s">
        <v>5336</v>
      </c>
      <c r="D250" s="34">
        <v>2016</v>
      </c>
      <c r="E250" s="5" t="s">
        <v>2251</v>
      </c>
      <c r="F250" s="5" t="s">
        <v>2254</v>
      </c>
      <c r="G250" s="5" t="s">
        <v>177</v>
      </c>
      <c r="M250" t="s">
        <v>1765</v>
      </c>
      <c r="N250" t="s">
        <v>4258</v>
      </c>
    </row>
    <row r="251" spans="1:14">
      <c r="A251" s="5" t="s">
        <v>4244</v>
      </c>
      <c r="B251" s="5" t="s">
        <v>4696</v>
      </c>
      <c r="C251" s="5" t="s">
        <v>5816</v>
      </c>
      <c r="D251" s="5">
        <v>2016</v>
      </c>
      <c r="E251" s="5" t="s">
        <v>2251</v>
      </c>
      <c r="F251" s="5" t="s">
        <v>2254</v>
      </c>
      <c r="G251" s="5" t="s">
        <v>177</v>
      </c>
      <c r="M251" t="s">
        <v>1765</v>
      </c>
      <c r="N251" t="s">
        <v>4168</v>
      </c>
    </row>
    <row r="252" spans="1:14">
      <c r="A252" s="5" t="s">
        <v>4251</v>
      </c>
      <c r="B252" s="5" t="s">
        <v>4703</v>
      </c>
      <c r="C252" s="5" t="s">
        <v>5831</v>
      </c>
      <c r="D252" s="5">
        <v>2016</v>
      </c>
      <c r="E252" s="5" t="s">
        <v>2251</v>
      </c>
      <c r="F252" s="5" t="s">
        <v>2254</v>
      </c>
      <c r="G252" s="5" t="s">
        <v>177</v>
      </c>
      <c r="M252" t="s">
        <v>1765</v>
      </c>
      <c r="N252" t="s">
        <v>4194</v>
      </c>
    </row>
    <row r="253" spans="1:14">
      <c r="A253" s="5" t="s">
        <v>4146</v>
      </c>
      <c r="B253" s="5" t="s">
        <v>4598</v>
      </c>
      <c r="C253" s="5" t="s">
        <v>5456</v>
      </c>
      <c r="D253" s="5">
        <v>2016</v>
      </c>
      <c r="E253" s="5" t="s">
        <v>2251</v>
      </c>
      <c r="F253" s="5" t="s">
        <v>2254</v>
      </c>
      <c r="G253" s="5" t="s">
        <v>177</v>
      </c>
      <c r="M253" t="s">
        <v>1765</v>
      </c>
      <c r="N253" t="s">
        <v>2452</v>
      </c>
    </row>
    <row r="254" spans="1:14">
      <c r="A254" s="5" t="s">
        <v>4110</v>
      </c>
      <c r="B254" s="5" t="s">
        <v>4562</v>
      </c>
      <c r="C254" s="5" t="s">
        <v>5485</v>
      </c>
      <c r="D254" s="5">
        <v>2016</v>
      </c>
      <c r="E254" s="5" t="s">
        <v>2251</v>
      </c>
      <c r="F254" s="5" t="s">
        <v>2254</v>
      </c>
      <c r="G254" s="5" t="s">
        <v>177</v>
      </c>
      <c r="M254" t="s">
        <v>1765</v>
      </c>
      <c r="N254" t="s">
        <v>2453</v>
      </c>
    </row>
    <row r="255" spans="1:14">
      <c r="A255" s="5" t="s">
        <v>4175</v>
      </c>
      <c r="B255" s="5" t="s">
        <v>4627</v>
      </c>
      <c r="C255" s="5" t="s">
        <v>5757</v>
      </c>
      <c r="D255" s="5">
        <v>2016</v>
      </c>
      <c r="E255" s="5" t="s">
        <v>2251</v>
      </c>
      <c r="F255" s="5" t="s">
        <v>2254</v>
      </c>
      <c r="G255" s="5" t="s">
        <v>177</v>
      </c>
      <c r="M255" t="s">
        <v>1765</v>
      </c>
      <c r="N255" t="s">
        <v>4228</v>
      </c>
    </row>
    <row r="256" spans="1:14">
      <c r="A256" s="5" t="s">
        <v>4083</v>
      </c>
      <c r="B256" s="5" t="s">
        <v>4535</v>
      </c>
      <c r="C256" s="5" t="s">
        <v>5676</v>
      </c>
      <c r="D256" s="5">
        <v>2016</v>
      </c>
      <c r="E256" s="5" t="s">
        <v>2251</v>
      </c>
      <c r="F256" s="5" t="s">
        <v>2254</v>
      </c>
      <c r="G256" s="5" t="s">
        <v>177</v>
      </c>
      <c r="M256" t="s">
        <v>1765</v>
      </c>
      <c r="N256" t="s">
        <v>4197</v>
      </c>
    </row>
    <row r="257" spans="1:14">
      <c r="A257" s="5" t="s">
        <v>4147</v>
      </c>
      <c r="B257" s="5" t="s">
        <v>4599</v>
      </c>
      <c r="C257" s="5" t="s">
        <v>5440</v>
      </c>
      <c r="D257" s="5">
        <v>2016</v>
      </c>
      <c r="E257" s="5" t="s">
        <v>2251</v>
      </c>
      <c r="F257" s="5" t="s">
        <v>2254</v>
      </c>
      <c r="G257" s="5" t="s">
        <v>177</v>
      </c>
      <c r="M257" t="s">
        <v>1765</v>
      </c>
      <c r="N257" t="s">
        <v>4190</v>
      </c>
    </row>
    <row r="258" spans="1:14">
      <c r="A258" s="5" t="s">
        <v>4084</v>
      </c>
      <c r="B258" s="5" t="s">
        <v>4536</v>
      </c>
      <c r="C258" s="5" t="s">
        <v>5677</v>
      </c>
      <c r="D258" s="5">
        <v>2016</v>
      </c>
      <c r="E258" s="5" t="s">
        <v>2251</v>
      </c>
      <c r="F258" s="5" t="s">
        <v>2254</v>
      </c>
      <c r="G258" s="5" t="s">
        <v>177</v>
      </c>
      <c r="M258" t="s">
        <v>1765</v>
      </c>
      <c r="N258" t="s">
        <v>4117</v>
      </c>
    </row>
    <row r="259" spans="1:14">
      <c r="A259" s="5" t="s">
        <v>4047</v>
      </c>
      <c r="B259" s="5" t="s">
        <v>4499</v>
      </c>
      <c r="C259" s="5" t="s">
        <v>5639</v>
      </c>
      <c r="D259" s="5">
        <v>2016</v>
      </c>
      <c r="E259" s="5" t="s">
        <v>2251</v>
      </c>
      <c r="F259" s="5" t="s">
        <v>2254</v>
      </c>
      <c r="G259" s="5" t="s">
        <v>177</v>
      </c>
      <c r="M259" t="s">
        <v>1765</v>
      </c>
      <c r="N259" t="s">
        <v>5942</v>
      </c>
    </row>
    <row r="260" spans="1:14">
      <c r="A260" s="5" t="s">
        <v>4048</v>
      </c>
      <c r="B260" s="5" t="s">
        <v>4500</v>
      </c>
      <c r="C260" s="5" t="s">
        <v>5640</v>
      </c>
      <c r="D260" s="5">
        <v>2016</v>
      </c>
      <c r="E260" s="5" t="s">
        <v>2251</v>
      </c>
      <c r="F260" s="5" t="s">
        <v>2254</v>
      </c>
      <c r="G260" s="5" t="s">
        <v>177</v>
      </c>
      <c r="M260" t="s">
        <v>1765</v>
      </c>
      <c r="N260" t="s">
        <v>6052</v>
      </c>
    </row>
    <row r="261" spans="1:14">
      <c r="A261" s="5" t="s">
        <v>5927</v>
      </c>
      <c r="B261" s="5" t="s">
        <v>4698</v>
      </c>
      <c r="C261" s="5" t="s">
        <v>5817</v>
      </c>
      <c r="D261" s="34">
        <v>2016</v>
      </c>
      <c r="E261" s="5" t="s">
        <v>2251</v>
      </c>
      <c r="F261" s="5" t="s">
        <v>2254</v>
      </c>
      <c r="G261" s="5" t="s">
        <v>177</v>
      </c>
      <c r="M261" t="s">
        <v>1765</v>
      </c>
      <c r="N261" t="s">
        <v>3380</v>
      </c>
    </row>
    <row r="262" spans="1:14">
      <c r="A262" s="5" t="s">
        <v>4154</v>
      </c>
      <c r="B262" s="5" t="s">
        <v>4606</v>
      </c>
      <c r="C262" s="5" t="s">
        <v>5409</v>
      </c>
      <c r="D262" s="5">
        <v>2016</v>
      </c>
      <c r="E262" s="5" t="s">
        <v>2251</v>
      </c>
      <c r="F262" s="5" t="s">
        <v>2254</v>
      </c>
      <c r="G262" s="5" t="s">
        <v>177</v>
      </c>
      <c r="M262" t="s">
        <v>1765</v>
      </c>
      <c r="N262" t="s">
        <v>4162</v>
      </c>
    </row>
    <row r="263" spans="1:14">
      <c r="A263" s="5" t="s">
        <v>4259</v>
      </c>
      <c r="B263" s="5" t="s">
        <v>4711</v>
      </c>
      <c r="C263" s="5" t="s">
        <v>5826</v>
      </c>
      <c r="D263" s="5">
        <v>2017</v>
      </c>
      <c r="E263" s="5" t="s">
        <v>2251</v>
      </c>
      <c r="F263" s="5" t="s">
        <v>2254</v>
      </c>
      <c r="G263" s="5" t="s">
        <v>177</v>
      </c>
      <c r="M263" t="s">
        <v>1765</v>
      </c>
      <c r="N263" t="s">
        <v>4234</v>
      </c>
    </row>
    <row r="264" spans="1:14">
      <c r="A264" s="5" t="s">
        <v>4199</v>
      </c>
      <c r="B264" s="5" t="s">
        <v>4651</v>
      </c>
      <c r="C264" s="5" t="s">
        <v>5329</v>
      </c>
      <c r="D264" s="5">
        <v>2017</v>
      </c>
      <c r="E264" s="5" t="s">
        <v>2251</v>
      </c>
      <c r="F264" s="5" t="s">
        <v>2254</v>
      </c>
      <c r="G264" s="5" t="s">
        <v>177</v>
      </c>
      <c r="M264" t="s">
        <v>1765</v>
      </c>
      <c r="N264" t="s">
        <v>3410</v>
      </c>
    </row>
    <row r="265" spans="1:14">
      <c r="A265" s="5" t="s">
        <v>4049</v>
      </c>
      <c r="B265" s="5" t="s">
        <v>4501</v>
      </c>
      <c r="C265" s="5" t="s">
        <v>5641</v>
      </c>
      <c r="D265" s="5">
        <v>2017</v>
      </c>
      <c r="E265" s="5" t="s">
        <v>2251</v>
      </c>
      <c r="F265" s="5" t="s">
        <v>2254</v>
      </c>
      <c r="G265" s="5" t="s">
        <v>177</v>
      </c>
      <c r="M265" t="s">
        <v>1765</v>
      </c>
      <c r="N265" t="s">
        <v>5927</v>
      </c>
    </row>
    <row r="266" spans="1:14">
      <c r="A266" s="5" t="s">
        <v>4200</v>
      </c>
      <c r="B266" s="5" t="s">
        <v>4652</v>
      </c>
      <c r="C266" s="5" t="s">
        <v>5353</v>
      </c>
      <c r="D266" s="5">
        <v>2017</v>
      </c>
      <c r="E266" s="5" t="s">
        <v>2251</v>
      </c>
      <c r="F266" s="5" t="s">
        <v>2254</v>
      </c>
      <c r="G266" s="5" t="s">
        <v>177</v>
      </c>
      <c r="M266" t="s">
        <v>1765</v>
      </c>
      <c r="N266" t="s">
        <v>4141</v>
      </c>
    </row>
    <row r="267" spans="1:14">
      <c r="A267" s="5" t="s">
        <v>5890</v>
      </c>
      <c r="B267" s="5" t="s">
        <v>5678</v>
      </c>
      <c r="C267" s="5" t="s">
        <v>5679</v>
      </c>
      <c r="D267" s="34">
        <v>2017</v>
      </c>
      <c r="E267" s="5" t="s">
        <v>2251</v>
      </c>
      <c r="F267" s="5" t="s">
        <v>2254</v>
      </c>
      <c r="G267" s="5" t="s">
        <v>177</v>
      </c>
      <c r="M267" t="s">
        <v>1765</v>
      </c>
      <c r="N267" t="s">
        <v>3203</v>
      </c>
    </row>
    <row r="268" spans="1:14">
      <c r="A268" s="5" t="s">
        <v>4111</v>
      </c>
      <c r="B268" s="5" t="s">
        <v>4563</v>
      </c>
      <c r="C268" s="5" t="s">
        <v>5702</v>
      </c>
      <c r="D268" s="5">
        <v>2017</v>
      </c>
      <c r="E268" s="5" t="s">
        <v>2251</v>
      </c>
      <c r="F268" s="5" t="s">
        <v>2254</v>
      </c>
      <c r="G268" s="5" t="s">
        <v>177</v>
      </c>
      <c r="M268" t="s">
        <v>1765</v>
      </c>
      <c r="N268" t="s">
        <v>4094</v>
      </c>
    </row>
    <row r="269" spans="1:14">
      <c r="A269" s="5" t="s">
        <v>5963</v>
      </c>
      <c r="B269" s="5" t="s">
        <v>5330</v>
      </c>
      <c r="C269" s="5" t="s">
        <v>5331</v>
      </c>
      <c r="D269" s="34">
        <v>2017</v>
      </c>
      <c r="E269" s="5" t="s">
        <v>2251</v>
      </c>
      <c r="F269" s="5" t="s">
        <v>2254</v>
      </c>
      <c r="G269" s="5" t="s">
        <v>177</v>
      </c>
      <c r="M269" t="s">
        <v>1765</v>
      </c>
      <c r="N269" t="s">
        <v>4163</v>
      </c>
    </row>
    <row r="270" spans="1:14">
      <c r="A270" s="5" t="s">
        <v>4050</v>
      </c>
      <c r="B270" s="5" t="s">
        <v>4502</v>
      </c>
      <c r="C270" s="5" t="s">
        <v>5643</v>
      </c>
      <c r="D270" s="5">
        <v>2017</v>
      </c>
      <c r="E270" s="5" t="s">
        <v>2251</v>
      </c>
      <c r="F270" s="5" t="s">
        <v>2254</v>
      </c>
      <c r="G270" s="5" t="s">
        <v>177</v>
      </c>
      <c r="M270" t="s">
        <v>1765</v>
      </c>
      <c r="N270" t="s">
        <v>4103</v>
      </c>
    </row>
    <row r="271" spans="1:14">
      <c r="A271" s="5" t="s">
        <v>5964</v>
      </c>
      <c r="B271" s="5" t="s">
        <v>5371</v>
      </c>
      <c r="C271" s="5" t="s">
        <v>5372</v>
      </c>
      <c r="D271" s="34">
        <v>2017</v>
      </c>
      <c r="E271" s="5" t="s">
        <v>2251</v>
      </c>
      <c r="F271" s="5" t="s">
        <v>2254</v>
      </c>
      <c r="G271" s="5" t="s">
        <v>177</v>
      </c>
      <c r="M271" t="s">
        <v>1765</v>
      </c>
      <c r="N271" t="s">
        <v>4204</v>
      </c>
    </row>
    <row r="272" spans="1:14">
      <c r="A272" s="5" t="s">
        <v>4112</v>
      </c>
      <c r="B272" s="5" t="s">
        <v>4564</v>
      </c>
      <c r="C272" s="5" t="s">
        <v>5352</v>
      </c>
      <c r="D272" s="5">
        <v>2017</v>
      </c>
      <c r="E272" s="5" t="s">
        <v>2251</v>
      </c>
      <c r="F272" s="5" t="s">
        <v>2254</v>
      </c>
      <c r="G272" s="5" t="s">
        <v>177</v>
      </c>
      <c r="M272" t="s">
        <v>1765</v>
      </c>
      <c r="N272" t="s">
        <v>4211</v>
      </c>
    </row>
    <row r="273" spans="1:14">
      <c r="A273" s="5" t="s">
        <v>4051</v>
      </c>
      <c r="B273" s="5" t="s">
        <v>4503</v>
      </c>
      <c r="C273" s="5" t="s">
        <v>5644</v>
      </c>
      <c r="D273" s="5">
        <v>2017</v>
      </c>
      <c r="E273" s="5" t="s">
        <v>2251</v>
      </c>
      <c r="F273" s="5" t="s">
        <v>2254</v>
      </c>
      <c r="G273" s="5" t="s">
        <v>177</v>
      </c>
      <c r="M273" t="s">
        <v>1765</v>
      </c>
      <c r="N273" t="s">
        <v>6049</v>
      </c>
    </row>
    <row r="274" spans="1:14">
      <c r="A274" s="5" t="s">
        <v>4113</v>
      </c>
      <c r="B274" s="5" t="s">
        <v>4565</v>
      </c>
      <c r="C274" s="5" t="s">
        <v>5703</v>
      </c>
      <c r="D274" s="5">
        <v>2017</v>
      </c>
      <c r="E274" s="5" t="s">
        <v>2251</v>
      </c>
      <c r="F274" s="5" t="s">
        <v>2254</v>
      </c>
      <c r="G274" s="5" t="s">
        <v>177</v>
      </c>
      <c r="M274" t="s">
        <v>1765</v>
      </c>
      <c r="N274" t="s">
        <v>3428</v>
      </c>
    </row>
    <row r="275" spans="1:14">
      <c r="A275" s="5" t="s">
        <v>5941</v>
      </c>
      <c r="B275" s="5" t="s">
        <v>5284</v>
      </c>
      <c r="C275" s="5" t="s">
        <v>5285</v>
      </c>
      <c r="D275" s="34">
        <v>2017</v>
      </c>
      <c r="E275" s="5" t="s">
        <v>2251</v>
      </c>
      <c r="F275" s="5" t="s">
        <v>2254</v>
      </c>
      <c r="G275" s="5" t="s">
        <v>177</v>
      </c>
      <c r="M275" t="s">
        <v>1765</v>
      </c>
      <c r="N275" t="s">
        <v>4110</v>
      </c>
    </row>
    <row r="276" spans="1:14">
      <c r="A276" s="5" t="s">
        <v>4176</v>
      </c>
      <c r="B276" s="5" t="s">
        <v>4628</v>
      </c>
      <c r="C276" s="5" t="s">
        <v>5759</v>
      </c>
      <c r="D276" s="5">
        <v>2017</v>
      </c>
      <c r="E276" s="5" t="s">
        <v>2251</v>
      </c>
      <c r="F276" s="5" t="s">
        <v>2254</v>
      </c>
      <c r="G276" s="5" t="s">
        <v>177</v>
      </c>
      <c r="M276" t="s">
        <v>1765</v>
      </c>
      <c r="N276" t="s">
        <v>2401</v>
      </c>
    </row>
    <row r="277" spans="1:14">
      <c r="A277" s="5" t="s">
        <v>5891</v>
      </c>
      <c r="B277" s="5" t="s">
        <v>5680</v>
      </c>
      <c r="C277" s="5" t="s">
        <v>5681</v>
      </c>
      <c r="D277" s="34">
        <v>2017</v>
      </c>
      <c r="E277" s="5" t="s">
        <v>2251</v>
      </c>
      <c r="F277" s="5" t="s">
        <v>2254</v>
      </c>
      <c r="G277" s="5" t="s">
        <v>177</v>
      </c>
      <c r="M277" t="s">
        <v>1765</v>
      </c>
      <c r="N277" t="s">
        <v>3224</v>
      </c>
    </row>
    <row r="278" spans="1:14">
      <c r="A278" s="5" t="s">
        <v>4177</v>
      </c>
      <c r="B278" s="5" t="s">
        <v>4629</v>
      </c>
      <c r="C278" s="5" t="s">
        <v>5760</v>
      </c>
      <c r="D278" s="5">
        <v>2017</v>
      </c>
      <c r="E278" s="5" t="s">
        <v>2251</v>
      </c>
      <c r="F278" s="5" t="s">
        <v>2254</v>
      </c>
      <c r="G278" s="5" t="s">
        <v>177</v>
      </c>
      <c r="M278" t="s">
        <v>1765</v>
      </c>
      <c r="N278" t="s">
        <v>4113</v>
      </c>
    </row>
    <row r="279" spans="1:14">
      <c r="A279" s="5" t="s">
        <v>4052</v>
      </c>
      <c r="B279" s="5" t="s">
        <v>4504</v>
      </c>
      <c r="C279" s="5" t="s">
        <v>5645</v>
      </c>
      <c r="D279" s="5">
        <v>2017</v>
      </c>
      <c r="E279" s="5" t="s">
        <v>2251</v>
      </c>
      <c r="F279" s="5" t="s">
        <v>2254</v>
      </c>
      <c r="G279" s="5" t="s">
        <v>177</v>
      </c>
      <c r="M279" t="s">
        <v>1765</v>
      </c>
      <c r="N279" t="s">
        <v>4216</v>
      </c>
    </row>
    <row r="280" spans="1:14">
      <c r="A280" s="5" t="s">
        <v>5942</v>
      </c>
      <c r="B280" s="5" t="s">
        <v>5236</v>
      </c>
      <c r="C280" s="5" t="s">
        <v>5237</v>
      </c>
      <c r="D280" s="34">
        <v>2017</v>
      </c>
      <c r="E280" s="5" t="s">
        <v>2251</v>
      </c>
      <c r="F280" s="5" t="s">
        <v>2254</v>
      </c>
      <c r="G280" s="5" t="s">
        <v>177</v>
      </c>
      <c r="M280" t="s">
        <v>1765</v>
      </c>
      <c r="N280" t="s">
        <v>4135</v>
      </c>
    </row>
    <row r="281" spans="1:14">
      <c r="A281" s="5" t="s">
        <v>4114</v>
      </c>
      <c r="B281" s="5" t="s">
        <v>4566</v>
      </c>
      <c r="C281" s="5" t="s">
        <v>5705</v>
      </c>
      <c r="D281" s="5">
        <v>2017</v>
      </c>
      <c r="E281" s="5" t="s">
        <v>2251</v>
      </c>
      <c r="F281" s="5" t="s">
        <v>2254</v>
      </c>
      <c r="G281" s="5" t="s">
        <v>177</v>
      </c>
      <c r="M281" t="s">
        <v>1765</v>
      </c>
      <c r="N281" t="s">
        <v>3430</v>
      </c>
    </row>
    <row r="282" spans="1:14">
      <c r="A282" s="5" t="s">
        <v>4115</v>
      </c>
      <c r="B282" s="5" t="s">
        <v>4567</v>
      </c>
      <c r="C282" s="5" t="s">
        <v>5706</v>
      </c>
      <c r="D282" s="5">
        <v>2017</v>
      </c>
      <c r="E282" s="5" t="s">
        <v>2251</v>
      </c>
      <c r="F282" s="5" t="s">
        <v>2254</v>
      </c>
      <c r="G282" s="5" t="s">
        <v>177</v>
      </c>
      <c r="M282" t="s">
        <v>1765</v>
      </c>
      <c r="N282" t="s">
        <v>5935</v>
      </c>
    </row>
    <row r="283" spans="1:14">
      <c r="A283" s="5" t="s">
        <v>4201</v>
      </c>
      <c r="B283" s="5" t="s">
        <v>4653</v>
      </c>
      <c r="C283" s="5" t="s">
        <v>5463</v>
      </c>
      <c r="D283" s="5">
        <v>2017</v>
      </c>
      <c r="E283" s="5" t="s">
        <v>2251</v>
      </c>
      <c r="F283" s="5" t="s">
        <v>2254</v>
      </c>
      <c r="G283" s="5" t="s">
        <v>177</v>
      </c>
      <c r="M283" t="s">
        <v>1765</v>
      </c>
      <c r="N283" t="s">
        <v>3153</v>
      </c>
    </row>
    <row r="284" spans="1:14">
      <c r="A284" s="5" t="s">
        <v>4148</v>
      </c>
      <c r="B284" s="5" t="s">
        <v>4600</v>
      </c>
      <c r="C284" s="5" t="s">
        <v>5734</v>
      </c>
      <c r="D284" s="5">
        <v>2017</v>
      </c>
      <c r="E284" s="5" t="s">
        <v>2251</v>
      </c>
      <c r="F284" s="5" t="s">
        <v>2254</v>
      </c>
      <c r="G284" s="5" t="s">
        <v>177</v>
      </c>
      <c r="M284" t="s">
        <v>1765</v>
      </c>
      <c r="N284" t="s">
        <v>4144</v>
      </c>
    </row>
    <row r="285" spans="1:14">
      <c r="A285" s="5" t="s">
        <v>4116</v>
      </c>
      <c r="B285" s="5" t="s">
        <v>4568</v>
      </c>
      <c r="C285" s="5" t="s">
        <v>5707</v>
      </c>
      <c r="D285" s="5">
        <v>2017</v>
      </c>
      <c r="E285" s="5" t="s">
        <v>2251</v>
      </c>
      <c r="F285" s="5" t="s">
        <v>2254</v>
      </c>
      <c r="G285" s="5" t="s">
        <v>177</v>
      </c>
      <c r="M285" t="s">
        <v>1765</v>
      </c>
      <c r="N285" t="s">
        <v>5937</v>
      </c>
    </row>
    <row r="286" spans="1:14">
      <c r="A286" s="5" t="s">
        <v>4202</v>
      </c>
      <c r="B286" s="5" t="s">
        <v>4654</v>
      </c>
      <c r="C286" s="5" t="s">
        <v>5367</v>
      </c>
      <c r="D286" s="5">
        <v>2017</v>
      </c>
      <c r="E286" s="5" t="s">
        <v>2251</v>
      </c>
      <c r="F286" s="5" t="s">
        <v>2254</v>
      </c>
      <c r="G286" s="5" t="s">
        <v>177</v>
      </c>
      <c r="M286" t="s">
        <v>1765</v>
      </c>
      <c r="N286" t="s">
        <v>2456</v>
      </c>
    </row>
    <row r="287" spans="1:14">
      <c r="A287" s="5" t="s">
        <v>5989</v>
      </c>
      <c r="B287" s="5" t="s">
        <v>5299</v>
      </c>
      <c r="C287" s="5" t="s">
        <v>5300</v>
      </c>
      <c r="D287" s="34">
        <v>2017</v>
      </c>
      <c r="E287" s="5" t="s">
        <v>2251</v>
      </c>
      <c r="F287" s="5" t="s">
        <v>2254</v>
      </c>
      <c r="G287" s="5" t="s">
        <v>177</v>
      </c>
      <c r="M287" t="s">
        <v>1765</v>
      </c>
      <c r="N287" t="s">
        <v>4199</v>
      </c>
    </row>
    <row r="288" spans="1:14">
      <c r="A288" s="5" t="s">
        <v>4218</v>
      </c>
      <c r="B288" s="5" t="s">
        <v>4670</v>
      </c>
      <c r="C288" s="5" t="s">
        <v>5469</v>
      </c>
      <c r="D288" s="5">
        <v>2017</v>
      </c>
      <c r="E288" s="5" t="s">
        <v>2251</v>
      </c>
      <c r="F288" s="5" t="s">
        <v>2254</v>
      </c>
      <c r="G288" s="5" t="s">
        <v>177</v>
      </c>
      <c r="M288" t="s">
        <v>1765</v>
      </c>
      <c r="N288" t="s">
        <v>3186</v>
      </c>
    </row>
    <row r="289" spans="1:14">
      <c r="A289" s="5" t="s">
        <v>6065</v>
      </c>
      <c r="B289" s="5" t="s">
        <v>5357</v>
      </c>
      <c r="C289" s="5" t="s">
        <v>5358</v>
      </c>
      <c r="D289" s="34">
        <v>2017</v>
      </c>
      <c r="E289" s="5" t="s">
        <v>2251</v>
      </c>
      <c r="F289" s="5" t="s">
        <v>2254</v>
      </c>
      <c r="G289" s="5" t="s">
        <v>177</v>
      </c>
      <c r="M289" t="s">
        <v>1765</v>
      </c>
      <c r="N289" t="s">
        <v>2755</v>
      </c>
    </row>
    <row r="290" spans="1:14">
      <c r="A290" s="5" t="s">
        <v>4149</v>
      </c>
      <c r="B290" s="5" t="s">
        <v>4601</v>
      </c>
      <c r="C290" s="5" t="s">
        <v>5735</v>
      </c>
      <c r="D290" s="5">
        <v>2017</v>
      </c>
      <c r="E290" s="5" t="s">
        <v>2251</v>
      </c>
      <c r="F290" s="5" t="s">
        <v>2254</v>
      </c>
      <c r="G290" s="5" t="s">
        <v>177</v>
      </c>
      <c r="M290" t="s">
        <v>1765</v>
      </c>
      <c r="N290" t="s">
        <v>4136</v>
      </c>
    </row>
    <row r="291" spans="1:14">
      <c r="A291" s="5" t="s">
        <v>4178</v>
      </c>
      <c r="B291" s="5" t="s">
        <v>4630</v>
      </c>
      <c r="C291" s="5" t="s">
        <v>5761</v>
      </c>
      <c r="D291" s="5">
        <v>2017</v>
      </c>
      <c r="E291" s="5" t="s">
        <v>2251</v>
      </c>
      <c r="F291" s="5" t="s">
        <v>2254</v>
      </c>
      <c r="G291" s="5" t="s">
        <v>177</v>
      </c>
      <c r="M291" t="s">
        <v>1765</v>
      </c>
      <c r="N291" t="s">
        <v>4208</v>
      </c>
    </row>
    <row r="292" spans="1:14">
      <c r="A292" s="5" t="s">
        <v>4117</v>
      </c>
      <c r="B292" s="5" t="s">
        <v>4569</v>
      </c>
      <c r="C292" s="5" t="s">
        <v>5498</v>
      </c>
      <c r="D292" s="5">
        <v>2017</v>
      </c>
      <c r="E292" s="5" t="s">
        <v>2251</v>
      </c>
      <c r="F292" s="5" t="s">
        <v>2254</v>
      </c>
      <c r="G292" s="5" t="s">
        <v>177</v>
      </c>
      <c r="M292" t="s">
        <v>1765</v>
      </c>
      <c r="N292" t="s">
        <v>4203</v>
      </c>
    </row>
    <row r="293" spans="1:14">
      <c r="A293" s="5" t="s">
        <v>6028</v>
      </c>
      <c r="B293" s="5" t="s">
        <v>5229</v>
      </c>
      <c r="C293" s="5" t="s">
        <v>5230</v>
      </c>
      <c r="D293" s="34">
        <v>2017</v>
      </c>
      <c r="E293" s="5" t="s">
        <v>2251</v>
      </c>
      <c r="F293" s="5" t="s">
        <v>2254</v>
      </c>
      <c r="G293" s="5" t="s">
        <v>177</v>
      </c>
      <c r="M293" t="s">
        <v>1765</v>
      </c>
      <c r="N293" t="s">
        <v>3423</v>
      </c>
    </row>
    <row r="294" spans="1:14">
      <c r="A294" s="5" t="s">
        <v>4219</v>
      </c>
      <c r="B294" s="5" t="s">
        <v>4671</v>
      </c>
      <c r="C294" s="5" t="s">
        <v>5494</v>
      </c>
      <c r="D294" s="5">
        <v>2017</v>
      </c>
      <c r="E294" s="5" t="s">
        <v>2251</v>
      </c>
      <c r="F294" s="5" t="s">
        <v>2254</v>
      </c>
      <c r="G294" s="5" t="s">
        <v>177</v>
      </c>
      <c r="M294" t="s">
        <v>1765</v>
      </c>
      <c r="N294" t="s">
        <v>2457</v>
      </c>
    </row>
    <row r="295" spans="1:14">
      <c r="A295" s="5" t="s">
        <v>4220</v>
      </c>
      <c r="B295" s="5" t="s">
        <v>4672</v>
      </c>
      <c r="C295" s="5" t="s">
        <v>5780</v>
      </c>
      <c r="D295" s="5">
        <v>2017</v>
      </c>
      <c r="E295" s="5" t="s">
        <v>2251</v>
      </c>
      <c r="F295" s="5" t="s">
        <v>2254</v>
      </c>
      <c r="G295" s="5" t="s">
        <v>177</v>
      </c>
      <c r="M295" t="s">
        <v>1765</v>
      </c>
      <c r="N295" t="s">
        <v>901</v>
      </c>
    </row>
    <row r="296" spans="1:14">
      <c r="A296" s="5" t="s">
        <v>4053</v>
      </c>
      <c r="B296" s="5" t="s">
        <v>4505</v>
      </c>
      <c r="C296" s="5" t="s">
        <v>5646</v>
      </c>
      <c r="D296" s="5">
        <v>2017</v>
      </c>
      <c r="E296" s="5" t="s">
        <v>2251</v>
      </c>
      <c r="F296" s="5" t="s">
        <v>2254</v>
      </c>
      <c r="G296" s="5" t="s">
        <v>177</v>
      </c>
      <c r="M296" t="s">
        <v>1765</v>
      </c>
      <c r="N296" t="s">
        <v>4166</v>
      </c>
    </row>
    <row r="297" spans="1:14">
      <c r="A297" s="5" t="s">
        <v>4203</v>
      </c>
      <c r="B297" s="5" t="s">
        <v>4655</v>
      </c>
      <c r="C297" s="5" t="s">
        <v>5773</v>
      </c>
      <c r="D297" s="5">
        <v>2017</v>
      </c>
      <c r="E297" s="5" t="s">
        <v>2251</v>
      </c>
      <c r="F297" s="5" t="s">
        <v>2254</v>
      </c>
      <c r="G297" s="5" t="s">
        <v>177</v>
      </c>
      <c r="M297" t="s">
        <v>1765</v>
      </c>
      <c r="N297" t="s">
        <v>919</v>
      </c>
    </row>
    <row r="298" spans="1:14">
      <c r="A298" s="5" t="s">
        <v>4054</v>
      </c>
      <c r="B298" s="5" t="s">
        <v>4506</v>
      </c>
      <c r="C298" s="5" t="s">
        <v>5647</v>
      </c>
      <c r="D298" s="5">
        <v>2017</v>
      </c>
      <c r="E298" s="5" t="s">
        <v>2251</v>
      </c>
      <c r="F298" s="5" t="s">
        <v>2254</v>
      </c>
      <c r="G298" s="5" t="s">
        <v>177</v>
      </c>
      <c r="M298" t="s">
        <v>1765</v>
      </c>
      <c r="N298" t="s">
        <v>6050</v>
      </c>
    </row>
    <row r="299" spans="1:14">
      <c r="A299" s="5" t="s">
        <v>5965</v>
      </c>
      <c r="B299" s="5" t="s">
        <v>5368</v>
      </c>
      <c r="C299" s="5" t="s">
        <v>5369</v>
      </c>
      <c r="D299" s="34">
        <v>2017</v>
      </c>
      <c r="E299" s="5" t="s">
        <v>2251</v>
      </c>
      <c r="F299" s="5" t="s">
        <v>2254</v>
      </c>
      <c r="G299" s="5" t="s">
        <v>177</v>
      </c>
      <c r="M299" t="s">
        <v>1765</v>
      </c>
      <c r="N299" t="s">
        <v>3229</v>
      </c>
    </row>
    <row r="300" spans="1:14">
      <c r="A300" s="5" t="s">
        <v>4179</v>
      </c>
      <c r="B300" s="5" t="s">
        <v>4631</v>
      </c>
      <c r="C300" s="5" t="s">
        <v>5762</v>
      </c>
      <c r="D300" s="5">
        <v>2017</v>
      </c>
      <c r="E300" s="5" t="s">
        <v>2251</v>
      </c>
      <c r="F300" s="5" t="s">
        <v>2254</v>
      </c>
      <c r="G300" s="5" t="s">
        <v>177</v>
      </c>
      <c r="M300" t="s">
        <v>1765</v>
      </c>
      <c r="N300" t="s">
        <v>4174</v>
      </c>
    </row>
    <row r="301" spans="1:14">
      <c r="A301" s="5" t="s">
        <v>4253</v>
      </c>
      <c r="B301" s="5" t="s">
        <v>4705</v>
      </c>
      <c r="C301" s="5" t="s">
        <v>5833</v>
      </c>
      <c r="D301" s="5">
        <v>2017</v>
      </c>
      <c r="E301" s="5" t="s">
        <v>2251</v>
      </c>
      <c r="F301" s="5" t="s">
        <v>2254</v>
      </c>
      <c r="G301" s="5" t="s">
        <v>177</v>
      </c>
      <c r="M301" t="s">
        <v>1765</v>
      </c>
      <c r="N301" t="s">
        <v>6058</v>
      </c>
    </row>
    <row r="302" spans="1:14">
      <c r="A302" s="5" t="s">
        <v>4118</v>
      </c>
      <c r="B302" s="5" t="s">
        <v>4570</v>
      </c>
      <c r="C302" s="5" t="s">
        <v>5708</v>
      </c>
      <c r="D302" s="5">
        <v>2017</v>
      </c>
      <c r="E302" s="5" t="s">
        <v>2251</v>
      </c>
      <c r="F302" s="5" t="s">
        <v>2254</v>
      </c>
      <c r="G302" s="5" t="s">
        <v>177</v>
      </c>
      <c r="M302" t="s">
        <v>1765</v>
      </c>
      <c r="N302" t="s">
        <v>5983</v>
      </c>
    </row>
    <row r="303" spans="1:14">
      <c r="A303" s="5" t="s">
        <v>4055</v>
      </c>
      <c r="B303" s="5" t="s">
        <v>4507</v>
      </c>
      <c r="C303" s="5" t="s">
        <v>5648</v>
      </c>
      <c r="D303" s="5">
        <v>2017</v>
      </c>
      <c r="E303" s="5" t="s">
        <v>2251</v>
      </c>
      <c r="F303" s="5" t="s">
        <v>2254</v>
      </c>
      <c r="G303" s="5" t="s">
        <v>177</v>
      </c>
      <c r="M303" t="s">
        <v>1765</v>
      </c>
      <c r="N303" t="s">
        <v>4259</v>
      </c>
    </row>
    <row r="304" spans="1:14">
      <c r="A304" s="5" t="s">
        <v>4119</v>
      </c>
      <c r="B304" s="5" t="s">
        <v>4571</v>
      </c>
      <c r="C304" s="5" t="s">
        <v>5709</v>
      </c>
      <c r="D304" s="5">
        <v>2017</v>
      </c>
      <c r="E304" s="5" t="s">
        <v>2251</v>
      </c>
      <c r="F304" s="5" t="s">
        <v>2254</v>
      </c>
      <c r="G304" s="5" t="s">
        <v>177</v>
      </c>
      <c r="M304" t="s">
        <v>1765</v>
      </c>
      <c r="N304" t="s">
        <v>6011</v>
      </c>
    </row>
    <row r="305" spans="1:14">
      <c r="A305" s="5" t="s">
        <v>4150</v>
      </c>
      <c r="B305" s="5" t="s">
        <v>4602</v>
      </c>
      <c r="C305" s="5" t="s">
        <v>5736</v>
      </c>
      <c r="D305" s="5">
        <v>2017</v>
      </c>
      <c r="E305" s="5" t="s">
        <v>2251</v>
      </c>
      <c r="F305" s="5" t="s">
        <v>2254</v>
      </c>
      <c r="G305" s="5" t="s">
        <v>177</v>
      </c>
      <c r="M305" t="s">
        <v>1765</v>
      </c>
      <c r="N305" t="s">
        <v>4080</v>
      </c>
    </row>
    <row r="306" spans="1:14">
      <c r="A306" s="5" t="s">
        <v>4056</v>
      </c>
      <c r="B306" s="5" t="s">
        <v>4508</v>
      </c>
      <c r="C306" s="5" t="s">
        <v>5649</v>
      </c>
      <c r="D306" s="5">
        <v>2017</v>
      </c>
      <c r="E306" s="5" t="s">
        <v>2251</v>
      </c>
      <c r="F306" s="5" t="s">
        <v>2254</v>
      </c>
      <c r="G306" s="5" t="s">
        <v>177</v>
      </c>
      <c r="M306" t="s">
        <v>1765</v>
      </c>
      <c r="N306" t="s">
        <v>3422</v>
      </c>
    </row>
    <row r="307" spans="1:14">
      <c r="A307" s="5" t="s">
        <v>5894</v>
      </c>
      <c r="B307" s="5" t="s">
        <v>5682</v>
      </c>
      <c r="C307" s="5" t="s">
        <v>5683</v>
      </c>
      <c r="D307" s="34">
        <v>2017</v>
      </c>
      <c r="E307" s="5" t="s">
        <v>2251</v>
      </c>
      <c r="F307" s="5" t="s">
        <v>2254</v>
      </c>
      <c r="G307" s="5" t="s">
        <v>177</v>
      </c>
      <c r="M307" t="s">
        <v>1765</v>
      </c>
      <c r="N307" t="s">
        <v>4119</v>
      </c>
    </row>
    <row r="308" spans="1:14">
      <c r="A308" s="5" t="s">
        <v>4120</v>
      </c>
      <c r="B308" s="5" t="s">
        <v>4572</v>
      </c>
      <c r="C308" s="5" t="s">
        <v>5710</v>
      </c>
      <c r="D308" s="5">
        <v>2017</v>
      </c>
      <c r="E308" s="5" t="s">
        <v>2251</v>
      </c>
      <c r="F308" s="5" t="s">
        <v>2254</v>
      </c>
      <c r="G308" s="5" t="s">
        <v>177</v>
      </c>
      <c r="M308" t="s">
        <v>1765</v>
      </c>
      <c r="N308" t="s">
        <v>4142</v>
      </c>
    </row>
    <row r="309" spans="1:14">
      <c r="A309" s="5" t="s">
        <v>4221</v>
      </c>
      <c r="B309" s="5" t="s">
        <v>4673</v>
      </c>
      <c r="C309" s="5" t="s">
        <v>5445</v>
      </c>
      <c r="D309" s="5">
        <v>2017</v>
      </c>
      <c r="E309" s="5" t="s">
        <v>2251</v>
      </c>
      <c r="F309" s="5" t="s">
        <v>2254</v>
      </c>
      <c r="G309" s="5" t="s">
        <v>177</v>
      </c>
      <c r="M309" t="s">
        <v>1765</v>
      </c>
      <c r="N309" t="s">
        <v>3173</v>
      </c>
    </row>
    <row r="310" spans="1:14">
      <c r="A310" s="5" t="s">
        <v>4204</v>
      </c>
      <c r="B310" s="5" t="s">
        <v>4656</v>
      </c>
      <c r="C310" s="5" t="s">
        <v>5442</v>
      </c>
      <c r="D310" s="5">
        <v>2017</v>
      </c>
      <c r="E310" s="5" t="s">
        <v>2251</v>
      </c>
      <c r="F310" s="5" t="s">
        <v>2254</v>
      </c>
      <c r="G310" s="5" t="s">
        <v>177</v>
      </c>
      <c r="M310" t="s">
        <v>1765</v>
      </c>
      <c r="N310" t="s">
        <v>2437</v>
      </c>
    </row>
    <row r="311" spans="1:14">
      <c r="A311" s="5" t="s">
        <v>4180</v>
      </c>
      <c r="B311" s="5" t="s">
        <v>4632</v>
      </c>
      <c r="C311" s="5" t="s">
        <v>5763</v>
      </c>
      <c r="D311" s="5">
        <v>2017</v>
      </c>
      <c r="E311" s="5" t="s">
        <v>2251</v>
      </c>
      <c r="F311" s="5" t="s">
        <v>2254</v>
      </c>
      <c r="G311" s="5" t="s">
        <v>177</v>
      </c>
      <c r="M311" t="s">
        <v>1765</v>
      </c>
      <c r="N311" t="s">
        <v>6007</v>
      </c>
    </row>
    <row r="312" spans="1:14">
      <c r="A312" s="5" t="s">
        <v>4222</v>
      </c>
      <c r="B312" s="5" t="s">
        <v>4674</v>
      </c>
      <c r="C312" s="5" t="s">
        <v>5457</v>
      </c>
      <c r="D312" s="5">
        <v>2017</v>
      </c>
      <c r="E312" s="5" t="s">
        <v>2251</v>
      </c>
      <c r="F312" s="5" t="s">
        <v>2254</v>
      </c>
      <c r="G312" s="5" t="s">
        <v>177</v>
      </c>
      <c r="M312" t="s">
        <v>1765</v>
      </c>
      <c r="N312" t="s">
        <v>6066</v>
      </c>
    </row>
    <row r="313" spans="1:14">
      <c r="A313" s="5" t="s">
        <v>6066</v>
      </c>
      <c r="B313" s="5" t="s">
        <v>5399</v>
      </c>
      <c r="C313" s="5" t="s">
        <v>5400</v>
      </c>
      <c r="D313" s="34">
        <v>2017</v>
      </c>
      <c r="E313" s="5" t="s">
        <v>2251</v>
      </c>
      <c r="F313" s="5" t="s">
        <v>2254</v>
      </c>
      <c r="G313" s="5" t="s">
        <v>177</v>
      </c>
      <c r="M313" t="s">
        <v>1765</v>
      </c>
      <c r="N313" t="s">
        <v>3169</v>
      </c>
    </row>
    <row r="314" spans="1:14">
      <c r="A314" s="5" t="s">
        <v>5895</v>
      </c>
      <c r="B314" s="5" t="s">
        <v>5391</v>
      </c>
      <c r="C314" s="5" t="s">
        <v>5392</v>
      </c>
      <c r="D314" s="34">
        <v>2017</v>
      </c>
      <c r="E314" s="5" t="s">
        <v>2251</v>
      </c>
      <c r="F314" s="5" t="s">
        <v>2254</v>
      </c>
      <c r="G314" s="5" t="s">
        <v>177</v>
      </c>
      <c r="M314" t="s">
        <v>1765</v>
      </c>
      <c r="N314" t="s">
        <v>5977</v>
      </c>
    </row>
    <row r="315" spans="1:14">
      <c r="A315" s="5" t="s">
        <v>4151</v>
      </c>
      <c r="B315" s="5" t="s">
        <v>4603</v>
      </c>
      <c r="C315" s="5" t="s">
        <v>5737</v>
      </c>
      <c r="D315" s="5">
        <v>2017</v>
      </c>
      <c r="E315" s="5" t="s">
        <v>2251</v>
      </c>
      <c r="F315" s="5" t="s">
        <v>2254</v>
      </c>
      <c r="G315" s="5" t="s">
        <v>177</v>
      </c>
      <c r="M315" t="s">
        <v>1765</v>
      </c>
      <c r="N315" t="s">
        <v>3421</v>
      </c>
    </row>
    <row r="316" spans="1:14">
      <c r="A316" s="5" t="s">
        <v>4254</v>
      </c>
      <c r="B316" s="5" t="s">
        <v>4706</v>
      </c>
      <c r="C316" s="5" t="s">
        <v>5834</v>
      </c>
      <c r="D316" s="5">
        <v>2017</v>
      </c>
      <c r="E316" s="5" t="s">
        <v>2251</v>
      </c>
      <c r="F316" s="5" t="s">
        <v>2254</v>
      </c>
      <c r="G316" s="5" t="s">
        <v>177</v>
      </c>
      <c r="M316" t="s">
        <v>1765</v>
      </c>
      <c r="N316" t="s">
        <v>4221</v>
      </c>
    </row>
    <row r="317" spans="1:14">
      <c r="A317" s="5" t="s">
        <v>4121</v>
      </c>
      <c r="B317" s="5" t="s">
        <v>4573</v>
      </c>
      <c r="C317" s="5" t="s">
        <v>5711</v>
      </c>
      <c r="D317" s="5">
        <v>2017</v>
      </c>
      <c r="E317" s="5" t="s">
        <v>2251</v>
      </c>
      <c r="F317" s="5" t="s">
        <v>2254</v>
      </c>
      <c r="G317" s="5" t="s">
        <v>177</v>
      </c>
      <c r="M317" t="s">
        <v>1765</v>
      </c>
      <c r="N317" t="s">
        <v>4249</v>
      </c>
    </row>
    <row r="318" spans="1:14">
      <c r="A318" s="5" t="s">
        <v>4181</v>
      </c>
      <c r="B318" s="5" t="s">
        <v>4633</v>
      </c>
      <c r="C318" s="5" t="s">
        <v>5764</v>
      </c>
      <c r="D318" s="5">
        <v>2017</v>
      </c>
      <c r="E318" s="5" t="s">
        <v>2251</v>
      </c>
      <c r="F318" s="5" t="s">
        <v>2254</v>
      </c>
      <c r="G318" s="5" t="s">
        <v>177</v>
      </c>
      <c r="M318" t="s">
        <v>1765</v>
      </c>
      <c r="N318" t="s">
        <v>3228</v>
      </c>
    </row>
    <row r="319" spans="1:14">
      <c r="A319" s="5" t="s">
        <v>4057</v>
      </c>
      <c r="B319" s="5" t="s">
        <v>4509</v>
      </c>
      <c r="C319" s="5" t="s">
        <v>5650</v>
      </c>
      <c r="D319" s="5">
        <v>2017</v>
      </c>
      <c r="E319" s="5" t="s">
        <v>2251</v>
      </c>
      <c r="F319" s="5" t="s">
        <v>2254</v>
      </c>
      <c r="G319" s="5" t="s">
        <v>177</v>
      </c>
      <c r="M319" t="s">
        <v>1765</v>
      </c>
      <c r="N319" t="s">
        <v>4182</v>
      </c>
    </row>
    <row r="320" spans="1:14">
      <c r="A320" s="5" t="s">
        <v>4058</v>
      </c>
      <c r="B320" s="5" t="s">
        <v>4510</v>
      </c>
      <c r="C320" s="5" t="s">
        <v>5651</v>
      </c>
      <c r="D320" s="5">
        <v>2017</v>
      </c>
      <c r="E320" s="5" t="s">
        <v>2251</v>
      </c>
      <c r="F320" s="5" t="s">
        <v>2254</v>
      </c>
      <c r="G320" s="5" t="s">
        <v>177</v>
      </c>
      <c r="M320" t="s">
        <v>1765</v>
      </c>
      <c r="N320" t="s">
        <v>3414</v>
      </c>
    </row>
    <row r="321" spans="1:14">
      <c r="A321" s="5" t="s">
        <v>5896</v>
      </c>
      <c r="B321" s="5" t="s">
        <v>5684</v>
      </c>
      <c r="C321" s="5" t="s">
        <v>5685</v>
      </c>
      <c r="D321" s="34">
        <v>2017</v>
      </c>
      <c r="E321" s="5" t="s">
        <v>2251</v>
      </c>
      <c r="F321" s="5" t="s">
        <v>2254</v>
      </c>
      <c r="G321" s="5" t="s">
        <v>177</v>
      </c>
      <c r="M321" t="s">
        <v>1765</v>
      </c>
      <c r="N321" t="s">
        <v>4150</v>
      </c>
    </row>
    <row r="322" spans="1:14">
      <c r="A322" s="5" t="s">
        <v>4241</v>
      </c>
      <c r="B322" s="5" t="s">
        <v>4693</v>
      </c>
      <c r="C322" s="5" t="s">
        <v>5807</v>
      </c>
      <c r="D322" s="5">
        <v>2017</v>
      </c>
      <c r="E322" s="5" t="s">
        <v>2251</v>
      </c>
      <c r="F322" s="5" t="s">
        <v>2254</v>
      </c>
      <c r="G322" s="5" t="s">
        <v>177</v>
      </c>
      <c r="M322" t="s">
        <v>1765</v>
      </c>
      <c r="N322" t="s">
        <v>3379</v>
      </c>
    </row>
    <row r="323" spans="1:14">
      <c r="A323" s="5" t="s">
        <v>4152</v>
      </c>
      <c r="B323" s="5" t="s">
        <v>4604</v>
      </c>
      <c r="C323" s="5" t="s">
        <v>5478</v>
      </c>
      <c r="D323" s="5">
        <v>2017</v>
      </c>
      <c r="E323" s="5" t="s">
        <v>2251</v>
      </c>
      <c r="F323" s="5" t="s">
        <v>2254</v>
      </c>
      <c r="G323" s="5" t="s">
        <v>177</v>
      </c>
      <c r="M323" t="s">
        <v>1765</v>
      </c>
      <c r="N323" t="s">
        <v>4148</v>
      </c>
    </row>
    <row r="324" spans="1:14">
      <c r="A324" s="5" t="s">
        <v>4153</v>
      </c>
      <c r="B324" s="5" t="s">
        <v>4605</v>
      </c>
      <c r="C324" s="5" t="s">
        <v>5738</v>
      </c>
      <c r="D324" s="5">
        <v>2017</v>
      </c>
      <c r="E324" s="5" t="s">
        <v>2251</v>
      </c>
      <c r="F324" s="5" t="s">
        <v>2254</v>
      </c>
      <c r="G324" s="5" t="s">
        <v>177</v>
      </c>
      <c r="M324" t="s">
        <v>1765</v>
      </c>
      <c r="N324" t="s">
        <v>3143</v>
      </c>
    </row>
    <row r="325" spans="1:14">
      <c r="A325" s="5" t="s">
        <v>4059</v>
      </c>
      <c r="B325" s="5" t="s">
        <v>4511</v>
      </c>
      <c r="C325" s="5" t="s">
        <v>5332</v>
      </c>
      <c r="D325" s="5">
        <v>2017</v>
      </c>
      <c r="E325" s="5" t="s">
        <v>2251</v>
      </c>
      <c r="F325" s="5" t="s">
        <v>2254</v>
      </c>
      <c r="G325" s="5" t="s">
        <v>177</v>
      </c>
      <c r="M325" t="s">
        <v>1765</v>
      </c>
      <c r="N325" t="s">
        <v>908</v>
      </c>
    </row>
    <row r="326" spans="1:14">
      <c r="A326" s="5" t="s">
        <v>4255</v>
      </c>
      <c r="B326" s="5" t="s">
        <v>4707</v>
      </c>
      <c r="C326" s="5" t="s">
        <v>5818</v>
      </c>
      <c r="D326" s="5">
        <v>2017</v>
      </c>
      <c r="E326" s="5" t="s">
        <v>2251</v>
      </c>
      <c r="F326" s="5" t="s">
        <v>2254</v>
      </c>
      <c r="G326" s="5" t="s">
        <v>177</v>
      </c>
      <c r="M326" t="s">
        <v>1765</v>
      </c>
      <c r="N326" t="s">
        <v>917</v>
      </c>
    </row>
    <row r="327" spans="1:14">
      <c r="A327" s="5" t="s">
        <v>896</v>
      </c>
      <c r="B327" s="5" t="s">
        <v>1517</v>
      </c>
      <c r="C327" s="5" t="s">
        <v>4893</v>
      </c>
      <c r="D327" s="5">
        <v>2009</v>
      </c>
      <c r="E327" s="5" t="s">
        <v>1788</v>
      </c>
      <c r="F327" s="5" t="s">
        <v>2254</v>
      </c>
      <c r="G327" s="5" t="s">
        <v>177</v>
      </c>
      <c r="M327" t="s">
        <v>1765</v>
      </c>
      <c r="N327" t="s">
        <v>915</v>
      </c>
    </row>
    <row r="328" spans="1:14">
      <c r="A328" s="5" t="s">
        <v>898</v>
      </c>
      <c r="B328" s="5" t="s">
        <v>1519</v>
      </c>
      <c r="C328" s="5" t="s">
        <v>4983</v>
      </c>
      <c r="D328" s="5">
        <v>2010</v>
      </c>
      <c r="E328" s="5" t="s">
        <v>1788</v>
      </c>
      <c r="F328" s="5" t="s">
        <v>2254</v>
      </c>
      <c r="G328" s="5" t="s">
        <v>177</v>
      </c>
      <c r="M328" t="s">
        <v>1765</v>
      </c>
      <c r="N328" t="s">
        <v>4191</v>
      </c>
    </row>
    <row r="329" spans="1:14">
      <c r="A329" s="5" t="s">
        <v>899</v>
      </c>
      <c r="B329" s="5" t="s">
        <v>1520</v>
      </c>
      <c r="C329" s="5" t="s">
        <v>5078</v>
      </c>
      <c r="D329" s="5">
        <v>2010</v>
      </c>
      <c r="E329" s="5" t="s">
        <v>1788</v>
      </c>
      <c r="F329" s="5" t="s">
        <v>2254</v>
      </c>
      <c r="G329" s="5" t="s">
        <v>177</v>
      </c>
      <c r="M329" t="s">
        <v>1765</v>
      </c>
      <c r="N329" t="s">
        <v>6056</v>
      </c>
    </row>
    <row r="330" spans="1:14">
      <c r="A330" s="5" t="s">
        <v>901</v>
      </c>
      <c r="B330" s="5" t="s">
        <v>1522</v>
      </c>
      <c r="C330" s="5" t="s">
        <v>5315</v>
      </c>
      <c r="D330" s="5">
        <v>2010</v>
      </c>
      <c r="E330" s="5" t="s">
        <v>1788</v>
      </c>
      <c r="F330" s="5" t="s">
        <v>2254</v>
      </c>
      <c r="G330" s="5" t="s">
        <v>177</v>
      </c>
      <c r="M330" t="s">
        <v>1765</v>
      </c>
      <c r="N330" t="s">
        <v>3161</v>
      </c>
    </row>
    <row r="331" spans="1:14">
      <c r="A331" s="5" t="s">
        <v>902</v>
      </c>
      <c r="B331" s="5" t="s">
        <v>1523</v>
      </c>
      <c r="C331" s="5" t="s">
        <v>5321</v>
      </c>
      <c r="D331" s="5">
        <v>2011</v>
      </c>
      <c r="E331" s="5" t="s">
        <v>1788</v>
      </c>
      <c r="F331" s="5" t="s">
        <v>2254</v>
      </c>
      <c r="G331" s="5" t="s">
        <v>177</v>
      </c>
      <c r="M331" t="s">
        <v>1765</v>
      </c>
      <c r="N331" t="s">
        <v>4139</v>
      </c>
    </row>
    <row r="332" spans="1:14">
      <c r="A332" s="5" t="s">
        <v>903</v>
      </c>
      <c r="B332" s="5" t="s">
        <v>1524</v>
      </c>
      <c r="C332" s="5" t="s">
        <v>5406</v>
      </c>
      <c r="D332" s="5">
        <v>2011</v>
      </c>
      <c r="E332" s="5" t="s">
        <v>1788</v>
      </c>
      <c r="F332" s="5" t="s">
        <v>2254</v>
      </c>
      <c r="G332" s="5" t="s">
        <v>177</v>
      </c>
      <c r="M332" t="s">
        <v>1765</v>
      </c>
      <c r="N332" t="s">
        <v>2435</v>
      </c>
    </row>
    <row r="333" spans="1:14">
      <c r="A333" s="5" t="s">
        <v>904</v>
      </c>
      <c r="B333" s="5" t="s">
        <v>1525</v>
      </c>
      <c r="C333" s="5" t="s">
        <v>4885</v>
      </c>
      <c r="D333" s="5">
        <v>2012</v>
      </c>
      <c r="E333" s="5" t="s">
        <v>1788</v>
      </c>
      <c r="F333" s="5" t="s">
        <v>2254</v>
      </c>
      <c r="G333" s="5" t="s">
        <v>177</v>
      </c>
      <c r="M333" t="s">
        <v>1765</v>
      </c>
      <c r="N333" t="s">
        <v>4223</v>
      </c>
    </row>
    <row r="334" spans="1:14">
      <c r="A334" s="5" t="s">
        <v>908</v>
      </c>
      <c r="B334" s="5" t="s">
        <v>1529</v>
      </c>
      <c r="C334" s="5" t="s">
        <v>4892</v>
      </c>
      <c r="D334" s="5">
        <v>2013</v>
      </c>
      <c r="E334" s="5" t="s">
        <v>1788</v>
      </c>
      <c r="F334" s="5" t="s">
        <v>2254</v>
      </c>
      <c r="G334" s="5" t="s">
        <v>177</v>
      </c>
      <c r="M334" t="s">
        <v>1765</v>
      </c>
      <c r="N334" t="s">
        <v>6046</v>
      </c>
    </row>
    <row r="335" spans="1:14">
      <c r="A335" s="5" t="s">
        <v>909</v>
      </c>
      <c r="B335" s="5" t="s">
        <v>1530</v>
      </c>
      <c r="C335" s="5" t="s">
        <v>5842</v>
      </c>
      <c r="D335" s="5">
        <v>2013</v>
      </c>
      <c r="E335" s="5" t="s">
        <v>1788</v>
      </c>
      <c r="F335" s="5" t="s">
        <v>2254</v>
      </c>
      <c r="G335" s="5" t="s">
        <v>177</v>
      </c>
      <c r="M335" t="s">
        <v>1765</v>
      </c>
      <c r="N335" t="s">
        <v>4086</v>
      </c>
    </row>
    <row r="336" spans="1:14">
      <c r="A336" s="5" t="s">
        <v>910</v>
      </c>
      <c r="B336" s="5" t="s">
        <v>1531</v>
      </c>
      <c r="C336" s="5" t="s">
        <v>5034</v>
      </c>
      <c r="D336" s="5">
        <v>2013</v>
      </c>
      <c r="E336" s="5" t="s">
        <v>1788</v>
      </c>
      <c r="F336" s="5" t="s">
        <v>2254</v>
      </c>
      <c r="G336" s="5" t="s">
        <v>177</v>
      </c>
      <c r="M336" t="s">
        <v>1765</v>
      </c>
      <c r="N336" t="s">
        <v>4089</v>
      </c>
    </row>
    <row r="337" spans="1:14">
      <c r="A337" s="5" t="s">
        <v>911</v>
      </c>
      <c r="B337" s="5" t="s">
        <v>1532</v>
      </c>
      <c r="C337" s="5" t="s">
        <v>5291</v>
      </c>
      <c r="D337" s="5">
        <v>2013</v>
      </c>
      <c r="E337" s="5" t="s">
        <v>1788</v>
      </c>
      <c r="F337" s="5" t="s">
        <v>2254</v>
      </c>
      <c r="G337" s="5" t="s">
        <v>177</v>
      </c>
      <c r="M337" t="s">
        <v>1765</v>
      </c>
      <c r="N337" t="s">
        <v>2455</v>
      </c>
    </row>
    <row r="338" spans="1:14">
      <c r="A338" s="5" t="s">
        <v>912</v>
      </c>
      <c r="B338" s="5" t="s">
        <v>1533</v>
      </c>
      <c r="C338" s="5" t="s">
        <v>5843</v>
      </c>
      <c r="D338" s="5">
        <v>2013</v>
      </c>
      <c r="E338" s="5" t="s">
        <v>1788</v>
      </c>
      <c r="F338" s="5" t="s">
        <v>2254</v>
      </c>
      <c r="G338" s="5" t="s">
        <v>177</v>
      </c>
      <c r="M338" t="s">
        <v>1765</v>
      </c>
      <c r="N338" t="s">
        <v>4218</v>
      </c>
    </row>
    <row r="339" spans="1:14">
      <c r="A339" s="5" t="s">
        <v>913</v>
      </c>
      <c r="B339" s="5" t="s">
        <v>1534</v>
      </c>
      <c r="C339" s="5" t="s">
        <v>5376</v>
      </c>
      <c r="D339" s="5">
        <v>2013</v>
      </c>
      <c r="E339" s="5" t="s">
        <v>1788</v>
      </c>
      <c r="F339" s="5" t="s">
        <v>2254</v>
      </c>
      <c r="G339" s="5" t="s">
        <v>177</v>
      </c>
      <c r="M339" t="s">
        <v>1765</v>
      </c>
      <c r="N339" t="s">
        <v>4226</v>
      </c>
    </row>
    <row r="340" spans="1:14">
      <c r="A340" s="5" t="s">
        <v>914</v>
      </c>
      <c r="B340" s="5" t="s">
        <v>1535</v>
      </c>
      <c r="C340" s="5" t="s">
        <v>5844</v>
      </c>
      <c r="D340" s="5">
        <v>2014</v>
      </c>
      <c r="E340" s="5" t="s">
        <v>1788</v>
      </c>
      <c r="F340" s="5" t="s">
        <v>2254</v>
      </c>
      <c r="G340" s="5" t="s">
        <v>177</v>
      </c>
      <c r="M340" t="s">
        <v>1765</v>
      </c>
      <c r="N340" t="s">
        <v>4214</v>
      </c>
    </row>
    <row r="341" spans="1:14">
      <c r="A341" s="5" t="s">
        <v>915</v>
      </c>
      <c r="B341" s="5" t="s">
        <v>1536</v>
      </c>
      <c r="C341" s="5" t="s">
        <v>5452</v>
      </c>
      <c r="D341" s="5">
        <v>2014</v>
      </c>
      <c r="E341" s="5" t="s">
        <v>1788</v>
      </c>
      <c r="F341" s="5" t="s">
        <v>2254</v>
      </c>
      <c r="G341" s="5" t="s">
        <v>177</v>
      </c>
      <c r="M341" t="s">
        <v>1765</v>
      </c>
      <c r="N341" t="s">
        <v>6019</v>
      </c>
    </row>
    <row r="342" spans="1:14">
      <c r="A342" s="5" t="s">
        <v>916</v>
      </c>
      <c r="B342" s="5" t="s">
        <v>1537</v>
      </c>
      <c r="C342" s="5" t="s">
        <v>5441</v>
      </c>
      <c r="D342" s="5">
        <v>2014</v>
      </c>
      <c r="E342" s="5" t="s">
        <v>1788</v>
      </c>
      <c r="F342" s="5" t="s">
        <v>2254</v>
      </c>
      <c r="G342" s="5" t="s">
        <v>177</v>
      </c>
      <c r="M342" t="s">
        <v>1765</v>
      </c>
      <c r="N342" t="s">
        <v>4116</v>
      </c>
    </row>
    <row r="343" spans="1:14">
      <c r="A343" s="5" t="s">
        <v>917</v>
      </c>
      <c r="B343" s="5" t="s">
        <v>1538</v>
      </c>
      <c r="C343" s="5" t="s">
        <v>4860</v>
      </c>
      <c r="D343" s="5">
        <v>2014</v>
      </c>
      <c r="E343" s="5" t="s">
        <v>1788</v>
      </c>
      <c r="F343" s="5" t="s">
        <v>2254</v>
      </c>
      <c r="G343" s="5" t="s">
        <v>177</v>
      </c>
      <c r="M343" t="s">
        <v>1765</v>
      </c>
      <c r="N343" t="s">
        <v>5965</v>
      </c>
    </row>
    <row r="344" spans="1:14">
      <c r="A344" s="5" t="s">
        <v>918</v>
      </c>
      <c r="B344" s="5" t="s">
        <v>1539</v>
      </c>
      <c r="C344" s="5" t="s">
        <v>5845</v>
      </c>
      <c r="D344" s="5">
        <v>2014</v>
      </c>
      <c r="E344" s="5" t="s">
        <v>1788</v>
      </c>
      <c r="F344" s="5" t="s">
        <v>2254</v>
      </c>
      <c r="G344" s="5" t="s">
        <v>177</v>
      </c>
      <c r="M344" t="s">
        <v>1765</v>
      </c>
      <c r="N344" t="s">
        <v>4134</v>
      </c>
    </row>
    <row r="345" spans="1:14">
      <c r="A345" s="5" t="s">
        <v>919</v>
      </c>
      <c r="B345" s="5" t="s">
        <v>1540</v>
      </c>
      <c r="C345" s="5" t="s">
        <v>4912</v>
      </c>
      <c r="D345" s="5">
        <v>2014</v>
      </c>
      <c r="E345" s="5" t="s">
        <v>1788</v>
      </c>
      <c r="F345" s="5" t="s">
        <v>2254</v>
      </c>
      <c r="G345" s="5" t="s">
        <v>177</v>
      </c>
      <c r="M345" t="s">
        <v>1765</v>
      </c>
      <c r="N345" t="s">
        <v>5891</v>
      </c>
    </row>
    <row r="346" spans="1:14">
      <c r="A346" s="5" t="s">
        <v>2093</v>
      </c>
      <c r="B346" s="5" t="s">
        <v>2091</v>
      </c>
      <c r="C346" s="5" t="s">
        <v>5837</v>
      </c>
      <c r="D346" s="5">
        <v>2015</v>
      </c>
      <c r="E346" s="5" t="s">
        <v>2078</v>
      </c>
      <c r="F346" s="5" t="s">
        <v>2253</v>
      </c>
      <c r="G346" s="5" t="s">
        <v>177</v>
      </c>
      <c r="M346" t="s">
        <v>1765</v>
      </c>
      <c r="N346" t="s">
        <v>4060</v>
      </c>
    </row>
    <row r="347" spans="1:14">
      <c r="A347" s="5" t="s">
        <v>890</v>
      </c>
      <c r="B347" s="5" t="s">
        <v>833</v>
      </c>
      <c r="C347" s="5" t="s">
        <v>5520</v>
      </c>
      <c r="D347" s="5">
        <v>1980</v>
      </c>
      <c r="E347" s="5" t="s">
        <v>1640</v>
      </c>
      <c r="F347" s="5" t="s">
        <v>6585</v>
      </c>
      <c r="G347" s="5" t="s">
        <v>449</v>
      </c>
      <c r="M347" t="s">
        <v>1765</v>
      </c>
      <c r="N347" t="s">
        <v>4092</v>
      </c>
    </row>
    <row r="348" spans="1:14">
      <c r="A348" s="5" t="s">
        <v>891</v>
      </c>
      <c r="B348" s="5" t="s">
        <v>43</v>
      </c>
      <c r="C348" s="5" t="s">
        <v>43</v>
      </c>
      <c r="D348" s="5">
        <v>1912</v>
      </c>
      <c r="E348" s="5" t="s">
        <v>1640</v>
      </c>
      <c r="F348" s="5" t="s">
        <v>6585</v>
      </c>
      <c r="G348" s="5" t="s">
        <v>449</v>
      </c>
      <c r="M348" t="s">
        <v>1765</v>
      </c>
      <c r="N348" t="s">
        <v>4207</v>
      </c>
    </row>
    <row r="349" spans="1:14">
      <c r="A349" s="5" t="s">
        <v>6089</v>
      </c>
      <c r="B349" s="5" t="s">
        <v>2123</v>
      </c>
      <c r="C349" s="5" t="s">
        <v>5835</v>
      </c>
      <c r="D349" s="5">
        <v>2014</v>
      </c>
      <c r="E349" s="5" t="s">
        <v>2078</v>
      </c>
      <c r="F349" s="5" t="s">
        <v>2253</v>
      </c>
      <c r="G349" s="10" t="s">
        <v>177</v>
      </c>
      <c r="M349" t="s">
        <v>1765</v>
      </c>
      <c r="N349" t="s">
        <v>4075</v>
      </c>
    </row>
    <row r="350" spans="1:14">
      <c r="A350" s="5" t="s">
        <v>2783</v>
      </c>
      <c r="B350" s="5" t="s">
        <v>2119</v>
      </c>
      <c r="C350" s="5" t="s">
        <v>5836</v>
      </c>
      <c r="D350" s="5">
        <v>2014</v>
      </c>
      <c r="E350" s="5" t="s">
        <v>2078</v>
      </c>
      <c r="F350" s="5" t="s">
        <v>2253</v>
      </c>
      <c r="G350" s="10" t="s">
        <v>177</v>
      </c>
      <c r="M350" t="s">
        <v>1765</v>
      </c>
      <c r="N350" t="s">
        <v>4109</v>
      </c>
    </row>
    <row r="351" spans="1:14">
      <c r="A351" s="5" t="s">
        <v>2784</v>
      </c>
      <c r="B351" s="5" t="s">
        <v>2115</v>
      </c>
      <c r="C351" s="5" t="s">
        <v>5271</v>
      </c>
      <c r="D351" s="5">
        <v>2014</v>
      </c>
      <c r="E351" s="5" t="s">
        <v>2078</v>
      </c>
      <c r="F351" s="5" t="s">
        <v>2253</v>
      </c>
      <c r="G351" s="10" t="s">
        <v>177</v>
      </c>
      <c r="M351" t="s">
        <v>1765</v>
      </c>
      <c r="N351" t="s">
        <v>3233</v>
      </c>
    </row>
    <row r="352" spans="1:14">
      <c r="A352" s="5" t="s">
        <v>6090</v>
      </c>
      <c r="B352" s="5" t="s">
        <v>2111</v>
      </c>
      <c r="C352" s="5" t="s">
        <v>5063</v>
      </c>
      <c r="D352" s="5">
        <v>2014</v>
      </c>
      <c r="E352" s="5" t="s">
        <v>2078</v>
      </c>
      <c r="F352" s="5" t="s">
        <v>2253</v>
      </c>
      <c r="G352" s="10" t="s">
        <v>177</v>
      </c>
      <c r="M352" t="s">
        <v>1765</v>
      </c>
      <c r="N352" t="s">
        <v>3255</v>
      </c>
    </row>
    <row r="353" spans="1:14">
      <c r="A353" s="5" t="s">
        <v>156</v>
      </c>
      <c r="B353" s="5" t="s">
        <v>41</v>
      </c>
      <c r="C353" s="5" t="s">
        <v>41</v>
      </c>
      <c r="D353" s="5">
        <v>1977</v>
      </c>
      <c r="E353" s="5" t="s">
        <v>1640</v>
      </c>
      <c r="F353" s="5" t="s">
        <v>6585</v>
      </c>
      <c r="G353" s="5" t="s">
        <v>449</v>
      </c>
      <c r="M353" t="s">
        <v>1765</v>
      </c>
      <c r="N353" t="s">
        <v>3254</v>
      </c>
    </row>
    <row r="354" spans="1:14">
      <c r="A354" s="5" t="s">
        <v>6091</v>
      </c>
      <c r="B354" s="5" t="s">
        <v>1665</v>
      </c>
      <c r="C354" s="5" t="s">
        <v>5488</v>
      </c>
      <c r="D354" s="5">
        <v>2012</v>
      </c>
      <c r="E354" s="5" t="s">
        <v>1550</v>
      </c>
      <c r="F354" s="5" t="s">
        <v>2254</v>
      </c>
      <c r="G354" s="5" t="s">
        <v>177</v>
      </c>
      <c r="M354" t="s">
        <v>1765</v>
      </c>
      <c r="N354" t="s">
        <v>3234</v>
      </c>
    </row>
    <row r="355" spans="1:14">
      <c r="A355" s="5" t="s">
        <v>1556</v>
      </c>
      <c r="B355" s="5" t="s">
        <v>1667</v>
      </c>
      <c r="C355" s="5" t="s">
        <v>4907</v>
      </c>
      <c r="D355" s="5">
        <v>2012</v>
      </c>
      <c r="E355" s="5" t="s">
        <v>1550</v>
      </c>
      <c r="F355" s="5" t="s">
        <v>2254</v>
      </c>
      <c r="G355" s="5" t="s">
        <v>177</v>
      </c>
      <c r="M355" t="s">
        <v>1765</v>
      </c>
      <c r="N355" t="s">
        <v>3248</v>
      </c>
    </row>
    <row r="356" spans="1:14">
      <c r="A356" s="5" t="s">
        <v>1558</v>
      </c>
      <c r="B356" s="5" t="s">
        <v>1669</v>
      </c>
      <c r="C356" s="5" t="s">
        <v>5193</v>
      </c>
      <c r="D356" s="5">
        <v>2012</v>
      </c>
      <c r="E356" s="5" t="s">
        <v>1550</v>
      </c>
      <c r="F356" s="5" t="s">
        <v>2254</v>
      </c>
      <c r="G356" s="5" t="s">
        <v>177</v>
      </c>
      <c r="M356" t="s">
        <v>1765</v>
      </c>
      <c r="N356" t="s">
        <v>3412</v>
      </c>
    </row>
    <row r="357" spans="1:14">
      <c r="A357" s="5" t="s">
        <v>3233</v>
      </c>
      <c r="B357" s="5" t="s">
        <v>3841</v>
      </c>
      <c r="C357" s="5" t="s">
        <v>3552</v>
      </c>
      <c r="D357" s="5">
        <v>2018</v>
      </c>
      <c r="E357" s="5" t="s">
        <v>4028</v>
      </c>
      <c r="F357" s="5" t="s">
        <v>6585</v>
      </c>
      <c r="G357" s="5" t="s">
        <v>177</v>
      </c>
      <c r="M357" t="s">
        <v>1765</v>
      </c>
      <c r="N357" t="s">
        <v>3214</v>
      </c>
    </row>
    <row r="358" spans="1:14">
      <c r="A358" s="5" t="s">
        <v>3234</v>
      </c>
      <c r="B358" s="5" t="s">
        <v>3842</v>
      </c>
      <c r="C358" s="5" t="s">
        <v>3553</v>
      </c>
      <c r="D358" s="5">
        <v>2018</v>
      </c>
      <c r="E358" s="5" t="s">
        <v>4028</v>
      </c>
      <c r="F358" s="5" t="s">
        <v>6585</v>
      </c>
      <c r="G358" s="5" t="s">
        <v>177</v>
      </c>
      <c r="M358" t="s">
        <v>1765</v>
      </c>
      <c r="N358" t="s">
        <v>3251</v>
      </c>
    </row>
    <row r="359" spans="1:14">
      <c r="A359" s="5" t="s">
        <v>3235</v>
      </c>
      <c r="B359" s="5" t="s">
        <v>3843</v>
      </c>
      <c r="C359" s="5" t="s">
        <v>3554</v>
      </c>
      <c r="D359" s="5">
        <v>2018</v>
      </c>
      <c r="E359" s="5" t="s">
        <v>4028</v>
      </c>
      <c r="F359" s="5" t="s">
        <v>6585</v>
      </c>
      <c r="G359" s="5" t="s">
        <v>177</v>
      </c>
      <c r="M359" t="s">
        <v>1765</v>
      </c>
      <c r="N359" t="s">
        <v>3253</v>
      </c>
    </row>
    <row r="360" spans="1:14">
      <c r="A360" s="5" t="s">
        <v>3236</v>
      </c>
      <c r="B360" s="5" t="s">
        <v>3844</v>
      </c>
      <c r="C360" s="5" t="s">
        <v>3555</v>
      </c>
      <c r="D360" s="5">
        <v>2018</v>
      </c>
      <c r="E360" s="5" t="s">
        <v>4028</v>
      </c>
      <c r="F360" s="5" t="s">
        <v>6585</v>
      </c>
      <c r="G360" s="5" t="s">
        <v>177</v>
      </c>
      <c r="M360" t="s">
        <v>1765</v>
      </c>
      <c r="N360" t="s">
        <v>3202</v>
      </c>
    </row>
    <row r="361" spans="1:14">
      <c r="A361" s="5" t="s">
        <v>3238</v>
      </c>
      <c r="B361" s="5" t="s">
        <v>3846</v>
      </c>
      <c r="C361" s="5" t="s">
        <v>3557</v>
      </c>
      <c r="D361" s="5">
        <v>2018</v>
      </c>
      <c r="E361" s="5" t="s">
        <v>4028</v>
      </c>
      <c r="F361" s="5" t="s">
        <v>6585</v>
      </c>
      <c r="G361" s="5" t="s">
        <v>177</v>
      </c>
      <c r="M361" t="s">
        <v>1765</v>
      </c>
      <c r="N361" t="s">
        <v>3235</v>
      </c>
    </row>
    <row r="362" spans="1:14">
      <c r="A362" s="5" t="s">
        <v>3240</v>
      </c>
      <c r="B362" s="5" t="s">
        <v>3848</v>
      </c>
      <c r="C362" s="5" t="s">
        <v>3559</v>
      </c>
      <c r="D362" s="5">
        <v>2018</v>
      </c>
      <c r="E362" s="5" t="s">
        <v>4028</v>
      </c>
      <c r="F362" s="5" t="s">
        <v>6585</v>
      </c>
      <c r="G362" s="5" t="s">
        <v>177</v>
      </c>
      <c r="M362" t="s">
        <v>1765</v>
      </c>
      <c r="N362" t="s">
        <v>4184</v>
      </c>
    </row>
    <row r="363" spans="1:14">
      <c r="A363" s="5" t="s">
        <v>3241</v>
      </c>
      <c r="B363" s="5" t="s">
        <v>3849</v>
      </c>
      <c r="C363" s="5" t="s">
        <v>3560</v>
      </c>
      <c r="D363" s="5">
        <v>2018</v>
      </c>
      <c r="E363" s="5" t="s">
        <v>4028</v>
      </c>
      <c r="F363" s="5" t="s">
        <v>6585</v>
      </c>
      <c r="G363" s="5" t="s">
        <v>177</v>
      </c>
      <c r="M363" t="s">
        <v>1765</v>
      </c>
      <c r="N363" t="s">
        <v>3204</v>
      </c>
    </row>
    <row r="364" spans="1:14">
      <c r="A364" s="5" t="s">
        <v>3242</v>
      </c>
      <c r="B364" s="5" t="s">
        <v>3850</v>
      </c>
      <c r="C364" s="5" t="s">
        <v>3561</v>
      </c>
      <c r="D364" s="5">
        <v>2018</v>
      </c>
      <c r="E364" s="5" t="s">
        <v>4028</v>
      </c>
      <c r="F364" s="5" t="s">
        <v>6585</v>
      </c>
      <c r="G364" s="5" t="s">
        <v>177</v>
      </c>
      <c r="M364" t="s">
        <v>1765</v>
      </c>
      <c r="N364" t="s">
        <v>3236</v>
      </c>
    </row>
    <row r="365" spans="1:14">
      <c r="A365" s="5" t="s">
        <v>3245</v>
      </c>
      <c r="B365" s="5" t="s">
        <v>3853</v>
      </c>
      <c r="C365" s="5" t="s">
        <v>3564</v>
      </c>
      <c r="D365" s="5">
        <v>2018</v>
      </c>
      <c r="E365" s="5" t="s">
        <v>4028</v>
      </c>
      <c r="F365" s="5" t="s">
        <v>6585</v>
      </c>
      <c r="G365" s="5" t="s">
        <v>177</v>
      </c>
      <c r="M365" t="s">
        <v>1765</v>
      </c>
      <c r="N365" t="s">
        <v>3247</v>
      </c>
    </row>
    <row r="366" spans="1:14">
      <c r="A366" s="5" t="s">
        <v>3246</v>
      </c>
      <c r="B366" s="5" t="s">
        <v>3854</v>
      </c>
      <c r="C366" s="5" t="s">
        <v>3565</v>
      </c>
      <c r="D366" s="5">
        <v>2018</v>
      </c>
      <c r="E366" s="5" t="s">
        <v>4028</v>
      </c>
      <c r="F366" s="5" t="s">
        <v>6585</v>
      </c>
      <c r="G366" s="5" t="s">
        <v>177</v>
      </c>
      <c r="M366" t="s">
        <v>1765</v>
      </c>
      <c r="N366" t="s">
        <v>3178</v>
      </c>
    </row>
    <row r="367" spans="1:14">
      <c r="A367" s="5" t="s">
        <v>3247</v>
      </c>
      <c r="B367" s="5" t="s">
        <v>3855</v>
      </c>
      <c r="C367" s="5" t="s">
        <v>3566</v>
      </c>
      <c r="D367" s="5">
        <v>2018</v>
      </c>
      <c r="E367" s="5" t="s">
        <v>4028</v>
      </c>
      <c r="F367" s="5" t="s">
        <v>6585</v>
      </c>
      <c r="G367" s="5" t="s">
        <v>177</v>
      </c>
      <c r="M367" t="s">
        <v>1765</v>
      </c>
      <c r="N367" t="s">
        <v>3183</v>
      </c>
    </row>
    <row r="368" spans="1:14">
      <c r="A368" s="5" t="s">
        <v>3248</v>
      </c>
      <c r="B368" s="5" t="s">
        <v>3856</v>
      </c>
      <c r="C368" s="5" t="s">
        <v>3567</v>
      </c>
      <c r="D368" s="5">
        <v>2018</v>
      </c>
      <c r="E368" s="5" t="s">
        <v>4028</v>
      </c>
      <c r="F368" s="5" t="s">
        <v>6585</v>
      </c>
      <c r="G368" s="5" t="s">
        <v>177</v>
      </c>
      <c r="M368" t="s">
        <v>1765</v>
      </c>
      <c r="N368" t="s">
        <v>3182</v>
      </c>
    </row>
    <row r="369" spans="1:14">
      <c r="A369" s="5" t="s">
        <v>3251</v>
      </c>
      <c r="B369" s="5" t="s">
        <v>3859</v>
      </c>
      <c r="C369" s="5" t="s">
        <v>3570</v>
      </c>
      <c r="D369" s="5">
        <v>2018</v>
      </c>
      <c r="E369" s="5" t="s">
        <v>4028</v>
      </c>
      <c r="F369" s="5" t="s">
        <v>6585</v>
      </c>
      <c r="G369" s="5" t="s">
        <v>177</v>
      </c>
      <c r="M369" t="s">
        <v>1765</v>
      </c>
      <c r="N369" t="s">
        <v>3198</v>
      </c>
    </row>
    <row r="370" spans="1:14">
      <c r="A370" s="5" t="s">
        <v>3252</v>
      </c>
      <c r="B370" s="5" t="s">
        <v>3860</v>
      </c>
      <c r="C370" s="5" t="s">
        <v>3571</v>
      </c>
      <c r="D370" s="5">
        <v>2018</v>
      </c>
      <c r="E370" s="5" t="s">
        <v>4028</v>
      </c>
      <c r="F370" s="5" t="s">
        <v>6585</v>
      </c>
      <c r="G370" s="5" t="s">
        <v>177</v>
      </c>
      <c r="M370" t="s">
        <v>1765</v>
      </c>
      <c r="N370" t="s">
        <v>3199</v>
      </c>
    </row>
    <row r="371" spans="1:14">
      <c r="A371" s="5" t="s">
        <v>3253</v>
      </c>
      <c r="B371" s="5" t="s">
        <v>3861</v>
      </c>
      <c r="C371" s="5" t="s">
        <v>3572</v>
      </c>
      <c r="D371" s="5">
        <v>2018</v>
      </c>
      <c r="E371" s="5" t="s">
        <v>4028</v>
      </c>
      <c r="F371" s="5" t="s">
        <v>6585</v>
      </c>
      <c r="G371" s="5" t="s">
        <v>177</v>
      </c>
      <c r="M371" t="s">
        <v>1765</v>
      </c>
      <c r="N371" t="s">
        <v>3200</v>
      </c>
    </row>
    <row r="372" spans="1:14">
      <c r="A372" s="5" t="s">
        <v>3254</v>
      </c>
      <c r="B372" s="5" t="s">
        <v>3862</v>
      </c>
      <c r="C372" s="5" t="s">
        <v>3573</v>
      </c>
      <c r="D372" s="5">
        <v>2018</v>
      </c>
      <c r="E372" s="5" t="s">
        <v>4028</v>
      </c>
      <c r="F372" s="5" t="s">
        <v>6585</v>
      </c>
      <c r="G372" s="5" t="s">
        <v>177</v>
      </c>
      <c r="M372" t="s">
        <v>1765</v>
      </c>
      <c r="N372" t="s">
        <v>3231</v>
      </c>
    </row>
    <row r="373" spans="1:14">
      <c r="A373" s="5" t="s">
        <v>3255</v>
      </c>
      <c r="B373" s="5" t="s">
        <v>3863</v>
      </c>
      <c r="C373" s="5" t="s">
        <v>3574</v>
      </c>
      <c r="D373" s="5">
        <v>2018</v>
      </c>
      <c r="E373" s="5" t="s">
        <v>4028</v>
      </c>
      <c r="F373" s="5" t="s">
        <v>6585</v>
      </c>
      <c r="G373" s="5" t="s">
        <v>177</v>
      </c>
      <c r="M373" t="s">
        <v>1765</v>
      </c>
      <c r="N373" t="s">
        <v>3205</v>
      </c>
    </row>
    <row r="374" spans="1:14">
      <c r="A374" s="5" t="s">
        <v>3129</v>
      </c>
      <c r="B374" s="5" t="s">
        <v>3737</v>
      </c>
      <c r="C374" s="5" t="s">
        <v>3448</v>
      </c>
      <c r="D374" s="5" t="s">
        <v>172</v>
      </c>
      <c r="E374" s="5" t="s">
        <v>4028</v>
      </c>
      <c r="F374" s="5" t="s">
        <v>6585</v>
      </c>
      <c r="G374" s="5" t="s">
        <v>177</v>
      </c>
      <c r="M374" t="s">
        <v>1765</v>
      </c>
      <c r="N374" t="s">
        <v>3215</v>
      </c>
    </row>
    <row r="375" spans="1:14">
      <c r="A375" s="5" t="s">
        <v>3130</v>
      </c>
      <c r="B375" s="5" t="s">
        <v>3738</v>
      </c>
      <c r="C375" s="5" t="s">
        <v>3449</v>
      </c>
      <c r="D375" s="5" t="s">
        <v>172</v>
      </c>
      <c r="E375" s="5" t="s">
        <v>4028</v>
      </c>
      <c r="F375" s="5" t="s">
        <v>6585</v>
      </c>
      <c r="G375" s="5" t="s">
        <v>177</v>
      </c>
      <c r="M375" t="s">
        <v>1765</v>
      </c>
      <c r="N375" t="s">
        <v>3230</v>
      </c>
    </row>
    <row r="376" spans="1:14">
      <c r="A376" s="5" t="s">
        <v>3131</v>
      </c>
      <c r="B376" s="5" t="s">
        <v>3739</v>
      </c>
      <c r="C376" s="5" t="s">
        <v>3450</v>
      </c>
      <c r="D376" s="5" t="s">
        <v>172</v>
      </c>
      <c r="E376" s="5" t="s">
        <v>4028</v>
      </c>
      <c r="F376" s="5" t="s">
        <v>6585</v>
      </c>
      <c r="G376" s="5" t="s">
        <v>177</v>
      </c>
      <c r="M376" t="s">
        <v>1765</v>
      </c>
      <c r="N376" t="s">
        <v>4176</v>
      </c>
    </row>
    <row r="377" spans="1:14">
      <c r="A377" s="5" t="s">
        <v>3132</v>
      </c>
      <c r="B377" s="5" t="s">
        <v>3740</v>
      </c>
      <c r="C377" s="5" t="s">
        <v>3451</v>
      </c>
      <c r="D377" s="5" t="s">
        <v>172</v>
      </c>
      <c r="E377" s="5" t="s">
        <v>4028</v>
      </c>
      <c r="F377" s="5" t="s">
        <v>6585</v>
      </c>
      <c r="G377" s="5" t="s">
        <v>177</v>
      </c>
      <c r="M377" t="s">
        <v>1765</v>
      </c>
      <c r="N377" t="s">
        <v>3241</v>
      </c>
    </row>
    <row r="378" spans="1:14">
      <c r="A378" s="5" t="s">
        <v>3133</v>
      </c>
      <c r="B378" s="5" t="s">
        <v>3741</v>
      </c>
      <c r="C378" s="5" t="s">
        <v>3452</v>
      </c>
      <c r="D378" s="5" t="s">
        <v>172</v>
      </c>
      <c r="E378" s="5" t="s">
        <v>4028</v>
      </c>
      <c r="F378" s="5" t="s">
        <v>6585</v>
      </c>
      <c r="G378" s="5" t="s">
        <v>177</v>
      </c>
      <c r="M378" t="s">
        <v>1765</v>
      </c>
      <c r="N378" t="s">
        <v>3282</v>
      </c>
    </row>
    <row r="379" spans="1:14">
      <c r="A379" s="5" t="s">
        <v>3134</v>
      </c>
      <c r="B379" s="5" t="s">
        <v>3742</v>
      </c>
      <c r="C379" s="5" t="s">
        <v>3453</v>
      </c>
      <c r="D379" s="5" t="s">
        <v>172</v>
      </c>
      <c r="E379" s="5" t="s">
        <v>4028</v>
      </c>
      <c r="F379" s="5" t="s">
        <v>6585</v>
      </c>
      <c r="G379" s="5" t="s">
        <v>177</v>
      </c>
      <c r="M379" t="s">
        <v>1765</v>
      </c>
      <c r="N379" t="s">
        <v>3285</v>
      </c>
    </row>
    <row r="380" spans="1:14">
      <c r="A380" s="5" t="s">
        <v>3135</v>
      </c>
      <c r="B380" s="5" t="s">
        <v>3743</v>
      </c>
      <c r="C380" s="5" t="s">
        <v>3454</v>
      </c>
      <c r="D380" s="5" t="s">
        <v>172</v>
      </c>
      <c r="E380" s="5" t="s">
        <v>4028</v>
      </c>
      <c r="F380" s="5" t="s">
        <v>6585</v>
      </c>
      <c r="G380" s="5" t="s">
        <v>177</v>
      </c>
      <c r="M380" t="s">
        <v>1765</v>
      </c>
      <c r="N380" t="s">
        <v>5954</v>
      </c>
    </row>
    <row r="381" spans="1:14">
      <c r="A381" s="5" t="s">
        <v>3136</v>
      </c>
      <c r="B381" s="5" t="s">
        <v>3744</v>
      </c>
      <c r="C381" s="5" t="s">
        <v>3455</v>
      </c>
      <c r="D381" s="5" t="s">
        <v>172</v>
      </c>
      <c r="E381" s="5" t="s">
        <v>4028</v>
      </c>
      <c r="F381" s="5" t="s">
        <v>6585</v>
      </c>
      <c r="G381" s="5" t="s">
        <v>177</v>
      </c>
      <c r="M381" t="s">
        <v>1765</v>
      </c>
      <c r="N381" t="s">
        <v>5964</v>
      </c>
    </row>
    <row r="382" spans="1:14">
      <c r="A382" s="5" t="s">
        <v>3137</v>
      </c>
      <c r="B382" s="5" t="s">
        <v>3745</v>
      </c>
      <c r="C382" s="5" t="s">
        <v>3456</v>
      </c>
      <c r="D382" s="5" t="s">
        <v>172</v>
      </c>
      <c r="E382" s="5" t="s">
        <v>4028</v>
      </c>
      <c r="F382" s="5" t="s">
        <v>6585</v>
      </c>
      <c r="G382" s="5" t="s">
        <v>177</v>
      </c>
      <c r="M382" t="s">
        <v>1765</v>
      </c>
      <c r="N382" t="s">
        <v>5989</v>
      </c>
    </row>
    <row r="383" spans="1:14">
      <c r="A383" s="5" t="s">
        <v>3140</v>
      </c>
      <c r="B383" s="5" t="s">
        <v>3748</v>
      </c>
      <c r="C383" s="5" t="s">
        <v>3459</v>
      </c>
      <c r="D383" s="5" t="s">
        <v>172</v>
      </c>
      <c r="E383" s="5" t="s">
        <v>4028</v>
      </c>
      <c r="F383" s="5" t="s">
        <v>6585</v>
      </c>
      <c r="G383" s="5" t="s">
        <v>177</v>
      </c>
      <c r="M383" t="s">
        <v>1765</v>
      </c>
      <c r="N383" t="s">
        <v>4241</v>
      </c>
    </row>
    <row r="384" spans="1:14">
      <c r="A384" s="5" t="s">
        <v>3142</v>
      </c>
      <c r="B384" s="5" t="s">
        <v>3750</v>
      </c>
      <c r="C384" s="5" t="s">
        <v>3461</v>
      </c>
      <c r="D384" s="5" t="s">
        <v>172</v>
      </c>
      <c r="E384" s="5" t="s">
        <v>4028</v>
      </c>
      <c r="F384" s="5" t="s">
        <v>6585</v>
      </c>
      <c r="G384" s="5" t="s">
        <v>177</v>
      </c>
      <c r="M384" t="s">
        <v>1765</v>
      </c>
      <c r="N384" t="s">
        <v>3160</v>
      </c>
    </row>
    <row r="385" spans="1:14">
      <c r="A385" s="5" t="s">
        <v>3143</v>
      </c>
      <c r="B385" s="5" t="s">
        <v>3751</v>
      </c>
      <c r="C385" s="5" t="s">
        <v>3462</v>
      </c>
      <c r="D385" s="5" t="s">
        <v>172</v>
      </c>
      <c r="E385" s="5" t="s">
        <v>4028</v>
      </c>
      <c r="F385" s="5" t="s">
        <v>6585</v>
      </c>
      <c r="G385" s="5" t="s">
        <v>177</v>
      </c>
      <c r="M385" t="s">
        <v>1765</v>
      </c>
      <c r="N385" t="s">
        <v>5959</v>
      </c>
    </row>
    <row r="386" spans="1:14">
      <c r="A386" s="5" t="s">
        <v>3144</v>
      </c>
      <c r="B386" s="5" t="s">
        <v>3752</v>
      </c>
      <c r="C386" s="5" t="s">
        <v>3463</v>
      </c>
      <c r="D386" s="5" t="s">
        <v>172</v>
      </c>
      <c r="E386" s="5" t="s">
        <v>4028</v>
      </c>
      <c r="F386" s="5" t="s">
        <v>6585</v>
      </c>
      <c r="G386" s="5" t="s">
        <v>177</v>
      </c>
      <c r="M386" t="s">
        <v>1765</v>
      </c>
      <c r="N386" t="s">
        <v>4225</v>
      </c>
    </row>
    <row r="387" spans="1:14">
      <c r="A387" s="5" t="s">
        <v>3145</v>
      </c>
      <c r="B387" s="5" t="s">
        <v>3753</v>
      </c>
      <c r="C387" s="5" t="s">
        <v>3464</v>
      </c>
      <c r="D387" s="5" t="s">
        <v>172</v>
      </c>
      <c r="E387" s="5" t="s">
        <v>4028</v>
      </c>
      <c r="F387" s="5" t="s">
        <v>6585</v>
      </c>
      <c r="G387" s="5" t="s">
        <v>177</v>
      </c>
      <c r="M387" t="s">
        <v>1765</v>
      </c>
      <c r="N387" t="s">
        <v>3378</v>
      </c>
    </row>
    <row r="388" spans="1:14">
      <c r="A388" s="5" t="s">
        <v>3146</v>
      </c>
      <c r="B388" s="5" t="s">
        <v>3754</v>
      </c>
      <c r="C388" s="5" t="s">
        <v>3465</v>
      </c>
      <c r="D388" s="5" t="s">
        <v>172</v>
      </c>
      <c r="E388" s="5" t="s">
        <v>4028</v>
      </c>
      <c r="F388" s="5" t="s">
        <v>6585</v>
      </c>
      <c r="G388" s="5" t="s">
        <v>177</v>
      </c>
      <c r="M388" t="s">
        <v>1765</v>
      </c>
      <c r="N388" t="s">
        <v>4154</v>
      </c>
    </row>
    <row r="389" spans="1:14">
      <c r="A389" s="5" t="s">
        <v>3147</v>
      </c>
      <c r="B389" s="5" t="s">
        <v>3755</v>
      </c>
      <c r="C389" s="5" t="s">
        <v>3466</v>
      </c>
      <c r="D389" s="5" t="s">
        <v>172</v>
      </c>
      <c r="E389" s="5" t="s">
        <v>4028</v>
      </c>
      <c r="F389" s="5" t="s">
        <v>6585</v>
      </c>
      <c r="G389" s="5" t="s">
        <v>177</v>
      </c>
      <c r="M389" t="s">
        <v>1765</v>
      </c>
      <c r="N389" t="s">
        <v>4128</v>
      </c>
    </row>
    <row r="390" spans="1:14">
      <c r="A390" s="5" t="s">
        <v>3149</v>
      </c>
      <c r="B390" s="5" t="s">
        <v>3757</v>
      </c>
      <c r="C390" s="5" t="s">
        <v>3468</v>
      </c>
      <c r="D390" s="5" t="s">
        <v>172</v>
      </c>
      <c r="E390" s="5" t="s">
        <v>4028</v>
      </c>
      <c r="F390" s="5" t="s">
        <v>6585</v>
      </c>
      <c r="G390" s="5" t="s">
        <v>177</v>
      </c>
      <c r="M390" t="s">
        <v>1765</v>
      </c>
      <c r="N390" t="s">
        <v>6047</v>
      </c>
    </row>
    <row r="391" spans="1:14">
      <c r="A391" s="5" t="s">
        <v>3150</v>
      </c>
      <c r="B391" s="5" t="s">
        <v>3758</v>
      </c>
      <c r="C391" s="5" t="s">
        <v>3469</v>
      </c>
      <c r="D391" s="5" t="s">
        <v>172</v>
      </c>
      <c r="E391" s="5" t="s">
        <v>4028</v>
      </c>
      <c r="F391" s="5" t="s">
        <v>6585</v>
      </c>
      <c r="G391" s="5" t="s">
        <v>177</v>
      </c>
      <c r="M391" t="s">
        <v>1765</v>
      </c>
      <c r="N391" t="s">
        <v>6020</v>
      </c>
    </row>
    <row r="392" spans="1:14">
      <c r="A392" s="5" t="s">
        <v>3152</v>
      </c>
      <c r="B392" s="5" t="s">
        <v>3760</v>
      </c>
      <c r="C392" s="5" t="s">
        <v>3471</v>
      </c>
      <c r="D392" s="5" t="s">
        <v>172</v>
      </c>
      <c r="E392" s="5" t="s">
        <v>4028</v>
      </c>
      <c r="F392" s="5" t="s">
        <v>6585</v>
      </c>
      <c r="G392" s="5" t="s">
        <v>177</v>
      </c>
      <c r="M392" t="s">
        <v>1765</v>
      </c>
      <c r="N392" t="s">
        <v>6018</v>
      </c>
    </row>
    <row r="393" spans="1:14">
      <c r="A393" s="5" t="s">
        <v>3153</v>
      </c>
      <c r="B393" s="5" t="s">
        <v>3761</v>
      </c>
      <c r="C393" s="5" t="s">
        <v>3472</v>
      </c>
      <c r="D393" s="5" t="s">
        <v>172</v>
      </c>
      <c r="E393" s="5" t="s">
        <v>4028</v>
      </c>
      <c r="F393" s="5" t="s">
        <v>6585</v>
      </c>
      <c r="G393" s="5" t="s">
        <v>177</v>
      </c>
      <c r="M393" t="s">
        <v>1765</v>
      </c>
      <c r="N393" t="s">
        <v>4152</v>
      </c>
    </row>
    <row r="394" spans="1:14">
      <c r="A394" s="5" t="s">
        <v>3154</v>
      </c>
      <c r="B394" s="5" t="s">
        <v>3762</v>
      </c>
      <c r="C394" s="5" t="s">
        <v>3473</v>
      </c>
      <c r="D394" s="5" t="s">
        <v>172</v>
      </c>
      <c r="E394" s="5" t="s">
        <v>4028</v>
      </c>
      <c r="F394" s="5" t="s">
        <v>6585</v>
      </c>
      <c r="G394" s="5" t="s">
        <v>177</v>
      </c>
      <c r="M394" t="s">
        <v>1765</v>
      </c>
      <c r="N394" t="s">
        <v>4185</v>
      </c>
    </row>
    <row r="395" spans="1:14">
      <c r="A395" s="5" t="s">
        <v>3155</v>
      </c>
      <c r="B395" s="5" t="s">
        <v>3763</v>
      </c>
      <c r="C395" s="5" t="s">
        <v>3474</v>
      </c>
      <c r="D395" s="5" t="s">
        <v>172</v>
      </c>
      <c r="E395" s="5" t="s">
        <v>4028</v>
      </c>
      <c r="F395" s="5" t="s">
        <v>6585</v>
      </c>
      <c r="G395" s="5" t="s">
        <v>177</v>
      </c>
      <c r="M395" t="s">
        <v>1765</v>
      </c>
      <c r="N395" t="s">
        <v>5894</v>
      </c>
    </row>
    <row r="396" spans="1:14">
      <c r="A396" s="5" t="s">
        <v>3156</v>
      </c>
      <c r="B396" s="5" t="s">
        <v>3764</v>
      </c>
      <c r="C396" s="5" t="s">
        <v>3475</v>
      </c>
      <c r="D396" s="5" t="s">
        <v>172</v>
      </c>
      <c r="E396" s="5" t="s">
        <v>4028</v>
      </c>
      <c r="F396" s="5" t="s">
        <v>6585</v>
      </c>
      <c r="G396" s="5" t="s">
        <v>177</v>
      </c>
      <c r="M396" t="s">
        <v>1765</v>
      </c>
      <c r="N396" t="s">
        <v>3415</v>
      </c>
    </row>
    <row r="397" spans="1:14">
      <c r="A397" s="5" t="s">
        <v>3157</v>
      </c>
      <c r="B397" s="5" t="s">
        <v>3765</v>
      </c>
      <c r="C397" s="5" t="s">
        <v>3476</v>
      </c>
      <c r="D397" s="5" t="s">
        <v>172</v>
      </c>
      <c r="E397" s="5" t="s">
        <v>4028</v>
      </c>
      <c r="F397" s="5" t="s">
        <v>6585</v>
      </c>
      <c r="G397" s="5" t="s">
        <v>177</v>
      </c>
      <c r="M397" t="s">
        <v>1765</v>
      </c>
      <c r="N397" t="s">
        <v>3416</v>
      </c>
    </row>
    <row r="398" spans="1:14">
      <c r="A398" s="5" t="s">
        <v>3158</v>
      </c>
      <c r="B398" s="5" t="s">
        <v>3766</v>
      </c>
      <c r="C398" s="5" t="s">
        <v>3477</v>
      </c>
      <c r="D398" s="5" t="s">
        <v>172</v>
      </c>
      <c r="E398" s="5" t="s">
        <v>4028</v>
      </c>
      <c r="F398" s="5" t="s">
        <v>6585</v>
      </c>
      <c r="G398" s="5" t="s">
        <v>177</v>
      </c>
      <c r="M398" t="s">
        <v>1765</v>
      </c>
      <c r="N398" t="s">
        <v>2749</v>
      </c>
    </row>
    <row r="399" spans="1:14">
      <c r="A399" s="5" t="s">
        <v>3159</v>
      </c>
      <c r="B399" s="5" t="s">
        <v>3767</v>
      </c>
      <c r="C399" s="5" t="s">
        <v>3478</v>
      </c>
      <c r="D399" s="5" t="s">
        <v>172</v>
      </c>
      <c r="E399" s="5" t="s">
        <v>4028</v>
      </c>
      <c r="F399" s="5" t="s">
        <v>6585</v>
      </c>
      <c r="G399" s="5" t="s">
        <v>177</v>
      </c>
      <c r="M399" t="s">
        <v>1765</v>
      </c>
      <c r="N399" t="s">
        <v>922</v>
      </c>
    </row>
    <row r="400" spans="1:14">
      <c r="A400" s="5" t="s">
        <v>3160</v>
      </c>
      <c r="B400" s="5" t="s">
        <v>3768</v>
      </c>
      <c r="C400" s="5" t="s">
        <v>3479</v>
      </c>
      <c r="D400" s="5" t="s">
        <v>172</v>
      </c>
      <c r="E400" s="5" t="s">
        <v>4028</v>
      </c>
      <c r="F400" s="5" t="s">
        <v>6585</v>
      </c>
      <c r="G400" s="5" t="s">
        <v>177</v>
      </c>
      <c r="M400" t="s">
        <v>1765</v>
      </c>
      <c r="N400" t="s">
        <v>918</v>
      </c>
    </row>
    <row r="401" spans="1:14">
      <c r="A401" s="5" t="s">
        <v>3161</v>
      </c>
      <c r="B401" s="5" t="s">
        <v>3769</v>
      </c>
      <c r="C401" s="5" t="s">
        <v>3480</v>
      </c>
      <c r="D401" s="5" t="s">
        <v>172</v>
      </c>
      <c r="E401" s="5" t="s">
        <v>4028</v>
      </c>
      <c r="F401" s="5" t="s">
        <v>6585</v>
      </c>
      <c r="G401" s="5" t="s">
        <v>177</v>
      </c>
      <c r="M401" t="s">
        <v>1765</v>
      </c>
      <c r="N401" t="s">
        <v>4036</v>
      </c>
    </row>
    <row r="402" spans="1:14">
      <c r="A402" s="5" t="s">
        <v>3162</v>
      </c>
      <c r="B402" s="5" t="s">
        <v>3770</v>
      </c>
      <c r="C402" s="5" t="s">
        <v>3481</v>
      </c>
      <c r="D402" s="5" t="s">
        <v>172</v>
      </c>
      <c r="E402" s="5" t="s">
        <v>4028</v>
      </c>
      <c r="F402" s="5" t="s">
        <v>6585</v>
      </c>
      <c r="G402" s="5" t="s">
        <v>177</v>
      </c>
      <c r="M402" t="s">
        <v>1765</v>
      </c>
      <c r="N402" t="s">
        <v>3413</v>
      </c>
    </row>
    <row r="403" spans="1:14">
      <c r="A403" s="5" t="s">
        <v>3163</v>
      </c>
      <c r="B403" s="5" t="s">
        <v>3771</v>
      </c>
      <c r="C403" s="5" t="s">
        <v>3482</v>
      </c>
      <c r="D403" s="5" t="s">
        <v>172</v>
      </c>
      <c r="E403" s="5" t="s">
        <v>4028</v>
      </c>
      <c r="F403" s="5" t="s">
        <v>6585</v>
      </c>
      <c r="G403" s="5" t="s">
        <v>177</v>
      </c>
      <c r="M403" t="s">
        <v>1765</v>
      </c>
      <c r="N403" t="s">
        <v>3245</v>
      </c>
    </row>
    <row r="404" spans="1:14">
      <c r="A404" s="5" t="s">
        <v>3164</v>
      </c>
      <c r="B404" s="5" t="s">
        <v>3772</v>
      </c>
      <c r="C404" s="5" t="s">
        <v>3483</v>
      </c>
      <c r="D404" s="5" t="s">
        <v>172</v>
      </c>
      <c r="E404" s="5" t="s">
        <v>4028</v>
      </c>
      <c r="F404" s="5" t="s">
        <v>6585</v>
      </c>
      <c r="G404" s="5" t="s">
        <v>177</v>
      </c>
      <c r="M404" t="s">
        <v>1765</v>
      </c>
      <c r="N404" t="s">
        <v>4126</v>
      </c>
    </row>
    <row r="405" spans="1:14">
      <c r="A405" s="5" t="s">
        <v>3165</v>
      </c>
      <c r="B405" s="5" t="s">
        <v>3773</v>
      </c>
      <c r="C405" s="5" t="s">
        <v>3484</v>
      </c>
      <c r="D405" s="5" t="s">
        <v>172</v>
      </c>
      <c r="E405" s="5" t="s">
        <v>4028</v>
      </c>
      <c r="F405" s="5" t="s">
        <v>6585</v>
      </c>
      <c r="G405" s="5" t="s">
        <v>177</v>
      </c>
      <c r="M405" t="s">
        <v>1765</v>
      </c>
      <c r="N405" t="s">
        <v>3188</v>
      </c>
    </row>
    <row r="406" spans="1:14">
      <c r="A406" s="5" t="s">
        <v>3166</v>
      </c>
      <c r="B406" s="5" t="s">
        <v>3774</v>
      </c>
      <c r="C406" s="5" t="s">
        <v>3485</v>
      </c>
      <c r="D406" s="5" t="s">
        <v>172</v>
      </c>
      <c r="E406" s="5" t="s">
        <v>4028</v>
      </c>
      <c r="F406" s="5" t="s">
        <v>6585</v>
      </c>
      <c r="G406" s="5" t="s">
        <v>177</v>
      </c>
      <c r="M406" t="s">
        <v>1765</v>
      </c>
      <c r="N406" t="s">
        <v>4192</v>
      </c>
    </row>
    <row r="407" spans="1:14">
      <c r="A407" s="5" t="s">
        <v>3168</v>
      </c>
      <c r="B407" s="5" t="s">
        <v>3776</v>
      </c>
      <c r="C407" s="5" t="s">
        <v>3487</v>
      </c>
      <c r="D407" s="5" t="s">
        <v>172</v>
      </c>
      <c r="E407" s="5" t="s">
        <v>4028</v>
      </c>
      <c r="F407" s="5" t="s">
        <v>6585</v>
      </c>
      <c r="G407" s="5" t="s">
        <v>177</v>
      </c>
      <c r="M407" t="s">
        <v>1765</v>
      </c>
      <c r="N407" t="s">
        <v>4172</v>
      </c>
    </row>
    <row r="408" spans="1:14">
      <c r="A408" s="5" t="s">
        <v>3169</v>
      </c>
      <c r="B408" s="5" t="s">
        <v>3777</v>
      </c>
      <c r="C408" s="5" t="s">
        <v>3488</v>
      </c>
      <c r="D408" s="5" t="s">
        <v>172</v>
      </c>
      <c r="E408" s="5" t="s">
        <v>4028</v>
      </c>
      <c r="F408" s="5" t="s">
        <v>6585</v>
      </c>
      <c r="G408" s="5" t="s">
        <v>177</v>
      </c>
      <c r="M408" t="s">
        <v>1765</v>
      </c>
      <c r="N408" t="s">
        <v>4108</v>
      </c>
    </row>
    <row r="409" spans="1:14">
      <c r="A409" s="5" t="s">
        <v>3170</v>
      </c>
      <c r="B409" s="5" t="s">
        <v>3778</v>
      </c>
      <c r="C409" s="5" t="s">
        <v>3489</v>
      </c>
      <c r="D409" s="5" t="s">
        <v>172</v>
      </c>
      <c r="E409" s="5" t="s">
        <v>4028</v>
      </c>
      <c r="F409" s="5" t="s">
        <v>6585</v>
      </c>
      <c r="G409" s="5" t="s">
        <v>177</v>
      </c>
      <c r="M409" t="s">
        <v>1765</v>
      </c>
      <c r="N409" t="s">
        <v>4179</v>
      </c>
    </row>
    <row r="410" spans="1:14">
      <c r="A410" s="5" t="s">
        <v>3171</v>
      </c>
      <c r="B410" s="5" t="s">
        <v>3779</v>
      </c>
      <c r="C410" s="5" t="s">
        <v>3490</v>
      </c>
      <c r="D410" s="5" t="s">
        <v>172</v>
      </c>
      <c r="E410" s="5" t="s">
        <v>4028</v>
      </c>
      <c r="F410" s="5" t="s">
        <v>6585</v>
      </c>
      <c r="G410" s="5" t="s">
        <v>177</v>
      </c>
      <c r="M410" t="s">
        <v>1765</v>
      </c>
      <c r="N410" t="s">
        <v>4187</v>
      </c>
    </row>
    <row r="411" spans="1:14">
      <c r="A411" s="5" t="s">
        <v>3172</v>
      </c>
      <c r="B411" s="5" t="s">
        <v>3780</v>
      </c>
      <c r="C411" s="5" t="s">
        <v>3491</v>
      </c>
      <c r="D411" s="5" t="s">
        <v>172</v>
      </c>
      <c r="E411" s="5" t="s">
        <v>4028</v>
      </c>
      <c r="F411" s="5" t="s">
        <v>6585</v>
      </c>
      <c r="G411" s="5" t="s">
        <v>177</v>
      </c>
      <c r="M411" t="s">
        <v>1765</v>
      </c>
      <c r="N411" t="s">
        <v>4220</v>
      </c>
    </row>
    <row r="412" spans="1:14">
      <c r="A412" s="5" t="s">
        <v>3173</v>
      </c>
      <c r="B412" s="5" t="s">
        <v>3781</v>
      </c>
      <c r="C412" s="5" t="s">
        <v>3492</v>
      </c>
      <c r="D412" s="5" t="s">
        <v>172</v>
      </c>
      <c r="E412" s="5" t="s">
        <v>4028</v>
      </c>
      <c r="F412" s="5" t="s">
        <v>6585</v>
      </c>
      <c r="G412" s="5" t="s">
        <v>177</v>
      </c>
      <c r="M412" t="s">
        <v>1765</v>
      </c>
      <c r="N412" t="s">
        <v>3424</v>
      </c>
    </row>
    <row r="413" spans="1:14">
      <c r="A413" s="5" t="s">
        <v>3174</v>
      </c>
      <c r="B413" s="5" t="s">
        <v>3782</v>
      </c>
      <c r="C413" s="5" t="s">
        <v>3493</v>
      </c>
      <c r="D413" s="5" t="s">
        <v>172</v>
      </c>
      <c r="E413" s="5" t="s">
        <v>4028</v>
      </c>
      <c r="F413" s="5" t="s">
        <v>6585</v>
      </c>
      <c r="G413" s="5" t="s">
        <v>177</v>
      </c>
      <c r="M413" t="s">
        <v>1765</v>
      </c>
      <c r="N413" t="s">
        <v>2451</v>
      </c>
    </row>
    <row r="414" spans="1:14">
      <c r="A414" s="5" t="s">
        <v>3175</v>
      </c>
      <c r="B414" s="5" t="s">
        <v>3783</v>
      </c>
      <c r="C414" s="5" t="s">
        <v>3494</v>
      </c>
      <c r="D414" s="5" t="s">
        <v>172</v>
      </c>
      <c r="E414" s="5" t="s">
        <v>4028</v>
      </c>
      <c r="F414" s="5" t="s">
        <v>6585</v>
      </c>
      <c r="G414" s="5" t="s">
        <v>177</v>
      </c>
      <c r="M414" t="s">
        <v>1765</v>
      </c>
      <c r="N414" t="s">
        <v>5941</v>
      </c>
    </row>
    <row r="415" spans="1:14">
      <c r="A415" s="5" t="s">
        <v>3177</v>
      </c>
      <c r="B415" s="5" t="s">
        <v>3785</v>
      </c>
      <c r="C415" s="5" t="s">
        <v>3496</v>
      </c>
      <c r="D415" s="5" t="s">
        <v>172</v>
      </c>
      <c r="E415" s="5" t="s">
        <v>4028</v>
      </c>
      <c r="F415" s="5" t="s">
        <v>6585</v>
      </c>
      <c r="G415" s="5" t="s">
        <v>177</v>
      </c>
      <c r="M415" t="s">
        <v>1765</v>
      </c>
      <c r="N415" t="s">
        <v>2748</v>
      </c>
    </row>
    <row r="416" spans="1:14">
      <c r="A416" s="5" t="s">
        <v>3178</v>
      </c>
      <c r="B416" s="5" t="s">
        <v>3786</v>
      </c>
      <c r="C416" s="5" t="s">
        <v>3497</v>
      </c>
      <c r="D416" s="5" t="s">
        <v>172</v>
      </c>
      <c r="E416" s="5" t="s">
        <v>4028</v>
      </c>
      <c r="F416" s="5" t="s">
        <v>6585</v>
      </c>
      <c r="G416" s="5" t="s">
        <v>177</v>
      </c>
      <c r="M416" t="s">
        <v>1765</v>
      </c>
      <c r="N416" t="s">
        <v>3184</v>
      </c>
    </row>
    <row r="417" spans="1:14">
      <c r="A417" s="5" t="s">
        <v>3179</v>
      </c>
      <c r="B417" s="5" t="s">
        <v>3787</v>
      </c>
      <c r="C417" s="5" t="s">
        <v>3498</v>
      </c>
      <c r="D417" s="5" t="s">
        <v>172</v>
      </c>
      <c r="E417" s="5" t="s">
        <v>4028</v>
      </c>
      <c r="F417" s="5" t="s">
        <v>6585</v>
      </c>
      <c r="G417" s="5" t="s">
        <v>177</v>
      </c>
      <c r="M417" t="s">
        <v>1765</v>
      </c>
      <c r="N417" t="s">
        <v>3157</v>
      </c>
    </row>
    <row r="418" spans="1:14">
      <c r="A418" s="5" t="s">
        <v>3180</v>
      </c>
      <c r="B418" s="5" t="s">
        <v>3788</v>
      </c>
      <c r="C418" s="5" t="s">
        <v>3499</v>
      </c>
      <c r="D418" s="5" t="s">
        <v>172</v>
      </c>
      <c r="E418" s="5" t="s">
        <v>4028</v>
      </c>
      <c r="F418" s="5" t="s">
        <v>6585</v>
      </c>
      <c r="G418" s="5" t="s">
        <v>177</v>
      </c>
      <c r="M418" t="s">
        <v>1765</v>
      </c>
      <c r="N418" t="s">
        <v>4058</v>
      </c>
    </row>
    <row r="419" spans="1:14">
      <c r="A419" s="5" t="s">
        <v>3181</v>
      </c>
      <c r="B419" s="5" t="s">
        <v>3789</v>
      </c>
      <c r="C419" s="5" t="s">
        <v>3500</v>
      </c>
      <c r="D419" s="5" t="s">
        <v>172</v>
      </c>
      <c r="E419" s="5" t="s">
        <v>4028</v>
      </c>
      <c r="F419" s="5" t="s">
        <v>6585</v>
      </c>
      <c r="G419" s="5" t="s">
        <v>177</v>
      </c>
      <c r="M419" t="s">
        <v>1765</v>
      </c>
      <c r="N419" t="s">
        <v>3154</v>
      </c>
    </row>
    <row r="420" spans="1:14">
      <c r="A420" s="5" t="s">
        <v>3182</v>
      </c>
      <c r="B420" s="5" t="s">
        <v>3790</v>
      </c>
      <c r="C420" s="5" t="s">
        <v>3501</v>
      </c>
      <c r="D420" s="5" t="s">
        <v>172</v>
      </c>
      <c r="E420" s="5" t="s">
        <v>4028</v>
      </c>
      <c r="F420" s="5" t="s">
        <v>6585</v>
      </c>
      <c r="G420" s="5" t="s">
        <v>177</v>
      </c>
      <c r="M420" t="s">
        <v>1765</v>
      </c>
      <c r="N420" t="s">
        <v>4099</v>
      </c>
    </row>
    <row r="421" spans="1:14">
      <c r="A421" s="5" t="s">
        <v>3183</v>
      </c>
      <c r="B421" s="5" t="s">
        <v>3791</v>
      </c>
      <c r="C421" s="5" t="s">
        <v>3502</v>
      </c>
      <c r="D421" s="5" t="s">
        <v>172</v>
      </c>
      <c r="E421" s="5" t="s">
        <v>4028</v>
      </c>
      <c r="F421" s="5" t="s">
        <v>6585</v>
      </c>
      <c r="G421" s="5" t="s">
        <v>177</v>
      </c>
      <c r="M421" t="s">
        <v>1765</v>
      </c>
      <c r="N421" t="s">
        <v>4120</v>
      </c>
    </row>
    <row r="422" spans="1:14">
      <c r="A422" s="5" t="s">
        <v>3184</v>
      </c>
      <c r="B422" s="5" t="s">
        <v>3792</v>
      </c>
      <c r="C422" s="5" t="s">
        <v>3503</v>
      </c>
      <c r="D422" s="5" t="s">
        <v>172</v>
      </c>
      <c r="E422" s="5" t="s">
        <v>4028</v>
      </c>
      <c r="F422" s="5" t="s">
        <v>6585</v>
      </c>
      <c r="G422" s="5" t="s">
        <v>177</v>
      </c>
      <c r="M422" t="s">
        <v>1765</v>
      </c>
      <c r="N422" t="s">
        <v>6012</v>
      </c>
    </row>
    <row r="423" spans="1:14">
      <c r="A423" s="5" t="s">
        <v>3185</v>
      </c>
      <c r="B423" s="5" t="s">
        <v>3793</v>
      </c>
      <c r="C423" s="5" t="s">
        <v>3504</v>
      </c>
      <c r="D423" s="5" t="s">
        <v>172</v>
      </c>
      <c r="E423" s="5" t="s">
        <v>4028</v>
      </c>
      <c r="F423" s="5" t="s">
        <v>6585</v>
      </c>
      <c r="G423" s="5" t="s">
        <v>177</v>
      </c>
      <c r="M423" t="s">
        <v>1765</v>
      </c>
      <c r="N423" t="s">
        <v>913</v>
      </c>
    </row>
    <row r="424" spans="1:14">
      <c r="A424" s="5" t="s">
        <v>3186</v>
      </c>
      <c r="B424" s="5" t="s">
        <v>3794</v>
      </c>
      <c r="C424" s="5" t="s">
        <v>3505</v>
      </c>
      <c r="D424" s="5" t="s">
        <v>172</v>
      </c>
      <c r="E424" s="5" t="s">
        <v>4028</v>
      </c>
      <c r="F424" s="5" t="s">
        <v>6585</v>
      </c>
      <c r="G424" s="5" t="s">
        <v>177</v>
      </c>
      <c r="M424" t="s">
        <v>1765</v>
      </c>
      <c r="N424" t="s">
        <v>2757</v>
      </c>
    </row>
    <row r="425" spans="1:14">
      <c r="A425" s="5" t="s">
        <v>3187</v>
      </c>
      <c r="B425" s="5" t="s">
        <v>3795</v>
      </c>
      <c r="C425" s="5" t="s">
        <v>3506</v>
      </c>
      <c r="D425" s="5" t="s">
        <v>172</v>
      </c>
      <c r="E425" s="5" t="s">
        <v>4028</v>
      </c>
      <c r="F425" s="5" t="s">
        <v>6585</v>
      </c>
      <c r="G425" s="5" t="s">
        <v>177</v>
      </c>
      <c r="M425" t="s">
        <v>1765</v>
      </c>
      <c r="N425" t="s">
        <v>1568</v>
      </c>
    </row>
    <row r="426" spans="1:14">
      <c r="A426" s="5" t="s">
        <v>3188</v>
      </c>
      <c r="B426" s="5" t="s">
        <v>3796</v>
      </c>
      <c r="C426" s="5" t="s">
        <v>3507</v>
      </c>
      <c r="D426" s="5" t="s">
        <v>172</v>
      </c>
      <c r="E426" s="5" t="s">
        <v>4028</v>
      </c>
      <c r="F426" s="5" t="s">
        <v>6585</v>
      </c>
      <c r="G426" s="5" t="s">
        <v>177</v>
      </c>
      <c r="M426" t="s">
        <v>1765</v>
      </c>
      <c r="N426" t="s">
        <v>2426</v>
      </c>
    </row>
    <row r="427" spans="1:14">
      <c r="A427" s="5" t="s">
        <v>3189</v>
      </c>
      <c r="B427" s="5" t="s">
        <v>3797</v>
      </c>
      <c r="C427" s="5" t="s">
        <v>3508</v>
      </c>
      <c r="D427" s="5" t="s">
        <v>172</v>
      </c>
      <c r="E427" s="5" t="s">
        <v>4028</v>
      </c>
      <c r="F427" s="5" t="s">
        <v>6585</v>
      </c>
      <c r="G427" s="5" t="s">
        <v>177</v>
      </c>
      <c r="M427" t="s">
        <v>1765</v>
      </c>
      <c r="N427" t="s">
        <v>4087</v>
      </c>
    </row>
    <row r="428" spans="1:14">
      <c r="A428" s="5" t="s">
        <v>3190</v>
      </c>
      <c r="B428" s="5" t="s">
        <v>3798</v>
      </c>
      <c r="C428" s="5" t="s">
        <v>3509</v>
      </c>
      <c r="D428" s="5" t="s">
        <v>172</v>
      </c>
      <c r="E428" s="5" t="s">
        <v>4028</v>
      </c>
      <c r="F428" s="5" t="s">
        <v>6585</v>
      </c>
      <c r="G428" s="5" t="s">
        <v>177</v>
      </c>
      <c r="M428" t="s">
        <v>1765</v>
      </c>
      <c r="N428" t="s">
        <v>1614</v>
      </c>
    </row>
    <row r="429" spans="1:14">
      <c r="A429" s="5" t="s">
        <v>3191</v>
      </c>
      <c r="B429" s="5" t="s">
        <v>3799</v>
      </c>
      <c r="C429" s="5" t="s">
        <v>3510</v>
      </c>
      <c r="D429" s="5" t="s">
        <v>172</v>
      </c>
      <c r="E429" s="5" t="s">
        <v>4028</v>
      </c>
      <c r="F429" s="5" t="s">
        <v>6585</v>
      </c>
      <c r="G429" s="5" t="s">
        <v>177</v>
      </c>
      <c r="M429" t="s">
        <v>1765</v>
      </c>
      <c r="N429" t="s">
        <v>1615</v>
      </c>
    </row>
    <row r="430" spans="1:14">
      <c r="A430" s="5" t="s">
        <v>3192</v>
      </c>
      <c r="B430" s="5" t="s">
        <v>3800</v>
      </c>
      <c r="C430" s="5" t="s">
        <v>3511</v>
      </c>
      <c r="D430" s="5" t="s">
        <v>172</v>
      </c>
      <c r="E430" s="5" t="s">
        <v>4028</v>
      </c>
      <c r="F430" s="5" t="s">
        <v>6585</v>
      </c>
      <c r="G430" s="5" t="s">
        <v>177</v>
      </c>
      <c r="M430" t="s">
        <v>1765</v>
      </c>
      <c r="N430" t="s">
        <v>3351</v>
      </c>
    </row>
    <row r="431" spans="1:14">
      <c r="A431" s="5" t="s">
        <v>3193</v>
      </c>
      <c r="B431" s="5" t="s">
        <v>3801</v>
      </c>
      <c r="C431" s="5" t="s">
        <v>3512</v>
      </c>
      <c r="D431" s="5" t="s">
        <v>172</v>
      </c>
      <c r="E431" s="5" t="s">
        <v>4028</v>
      </c>
      <c r="F431" s="5" t="s">
        <v>6585</v>
      </c>
      <c r="G431" s="5" t="s">
        <v>177</v>
      </c>
      <c r="M431" t="s">
        <v>1765</v>
      </c>
      <c r="N431" t="s">
        <v>4123</v>
      </c>
    </row>
    <row r="432" spans="1:14">
      <c r="A432" s="5" t="s">
        <v>3194</v>
      </c>
      <c r="B432" s="5" t="s">
        <v>3802</v>
      </c>
      <c r="C432" s="5" t="s">
        <v>3513</v>
      </c>
      <c r="D432" s="5" t="s">
        <v>172</v>
      </c>
      <c r="E432" s="5" t="s">
        <v>4028</v>
      </c>
      <c r="F432" s="5" t="s">
        <v>6585</v>
      </c>
      <c r="G432" s="5" t="s">
        <v>177</v>
      </c>
      <c r="M432" t="s">
        <v>1765</v>
      </c>
      <c r="N432" t="s">
        <v>3194</v>
      </c>
    </row>
    <row r="433" spans="1:14">
      <c r="A433" s="5" t="s">
        <v>3195</v>
      </c>
      <c r="B433" s="5" t="s">
        <v>3803</v>
      </c>
      <c r="C433" s="5" t="s">
        <v>3514</v>
      </c>
      <c r="D433" s="5" t="s">
        <v>172</v>
      </c>
      <c r="E433" s="5" t="s">
        <v>4028</v>
      </c>
      <c r="F433" s="5" t="s">
        <v>6585</v>
      </c>
      <c r="G433" s="5" t="s">
        <v>177</v>
      </c>
      <c r="M433" t="s">
        <v>1765</v>
      </c>
      <c r="N433" t="s">
        <v>1558</v>
      </c>
    </row>
    <row r="434" spans="1:14">
      <c r="A434" s="5" t="s">
        <v>3196</v>
      </c>
      <c r="B434" s="5" t="s">
        <v>3804</v>
      </c>
      <c r="C434" s="5" t="s">
        <v>3515</v>
      </c>
      <c r="D434" s="5" t="s">
        <v>172</v>
      </c>
      <c r="E434" s="5" t="s">
        <v>4028</v>
      </c>
      <c r="F434" s="5" t="s">
        <v>6585</v>
      </c>
      <c r="G434" s="5" t="s">
        <v>177</v>
      </c>
      <c r="M434" t="s">
        <v>1765</v>
      </c>
      <c r="N434" t="s">
        <v>4232</v>
      </c>
    </row>
    <row r="435" spans="1:14">
      <c r="A435" s="5" t="s">
        <v>3197</v>
      </c>
      <c r="B435" s="5" t="s">
        <v>3805</v>
      </c>
      <c r="C435" s="5" t="s">
        <v>3516</v>
      </c>
      <c r="D435" s="5" t="s">
        <v>172</v>
      </c>
      <c r="E435" s="5" t="s">
        <v>4028</v>
      </c>
      <c r="F435" s="5" t="s">
        <v>6585</v>
      </c>
      <c r="G435" s="5" t="s">
        <v>177</v>
      </c>
      <c r="M435" t="s">
        <v>1765</v>
      </c>
      <c r="N435" t="s">
        <v>4200</v>
      </c>
    </row>
    <row r="436" spans="1:14">
      <c r="A436" s="5" t="s">
        <v>3198</v>
      </c>
      <c r="B436" s="5" t="s">
        <v>3806</v>
      </c>
      <c r="C436" s="5" t="s">
        <v>3517</v>
      </c>
      <c r="D436" s="5" t="s">
        <v>172</v>
      </c>
      <c r="E436" s="5" t="s">
        <v>4028</v>
      </c>
      <c r="F436" s="5" t="s">
        <v>6585</v>
      </c>
      <c r="G436" s="5" t="s">
        <v>177</v>
      </c>
      <c r="M436" t="s">
        <v>1765</v>
      </c>
      <c r="N436" t="s">
        <v>4206</v>
      </c>
    </row>
    <row r="437" spans="1:14">
      <c r="A437" s="5" t="s">
        <v>3199</v>
      </c>
      <c r="B437" s="5" t="s">
        <v>3807</v>
      </c>
      <c r="C437" s="5" t="s">
        <v>3518</v>
      </c>
      <c r="D437" s="5" t="s">
        <v>172</v>
      </c>
      <c r="E437" s="5" t="s">
        <v>4028</v>
      </c>
      <c r="F437" s="5" t="s">
        <v>6585</v>
      </c>
      <c r="G437" s="5" t="s">
        <v>177</v>
      </c>
      <c r="M437" t="s">
        <v>1765</v>
      </c>
      <c r="N437" t="s">
        <v>4209</v>
      </c>
    </row>
    <row r="438" spans="1:14">
      <c r="A438" s="5" t="s">
        <v>3200</v>
      </c>
      <c r="B438" s="5" t="s">
        <v>3808</v>
      </c>
      <c r="C438" s="5" t="s">
        <v>3519</v>
      </c>
      <c r="D438" s="5" t="s">
        <v>172</v>
      </c>
      <c r="E438" s="5" t="s">
        <v>4028</v>
      </c>
      <c r="F438" s="5" t="s">
        <v>6585</v>
      </c>
      <c r="G438" s="5" t="s">
        <v>177</v>
      </c>
      <c r="M438" t="s">
        <v>1765</v>
      </c>
      <c r="N438" t="s">
        <v>2750</v>
      </c>
    </row>
    <row r="439" spans="1:14">
      <c r="A439" s="5" t="s">
        <v>3201</v>
      </c>
      <c r="B439" s="5" t="s">
        <v>3809</v>
      </c>
      <c r="C439" s="5" t="s">
        <v>3520</v>
      </c>
      <c r="D439" s="5" t="s">
        <v>172</v>
      </c>
      <c r="E439" s="5" t="s">
        <v>4028</v>
      </c>
      <c r="F439" s="5" t="s">
        <v>6585</v>
      </c>
      <c r="G439" s="5" t="s">
        <v>177</v>
      </c>
      <c r="M439" t="s">
        <v>1765</v>
      </c>
      <c r="N439" t="s">
        <v>4088</v>
      </c>
    </row>
    <row r="440" spans="1:14">
      <c r="A440" s="5" t="s">
        <v>3202</v>
      </c>
      <c r="B440" s="5" t="s">
        <v>3810</v>
      </c>
      <c r="C440" s="5" t="s">
        <v>3521</v>
      </c>
      <c r="D440" s="5" t="s">
        <v>172</v>
      </c>
      <c r="E440" s="5" t="s">
        <v>4028</v>
      </c>
      <c r="F440" s="5" t="s">
        <v>6585</v>
      </c>
      <c r="G440" s="5" t="s">
        <v>177</v>
      </c>
      <c r="M440" t="s">
        <v>1765</v>
      </c>
      <c r="N440" t="s">
        <v>4186</v>
      </c>
    </row>
    <row r="441" spans="1:14">
      <c r="A441" s="5" t="s">
        <v>3203</v>
      </c>
      <c r="B441" s="5" t="s">
        <v>3811</v>
      </c>
      <c r="C441" s="5" t="s">
        <v>3522</v>
      </c>
      <c r="D441" s="5" t="s">
        <v>172</v>
      </c>
      <c r="E441" s="5" t="s">
        <v>4028</v>
      </c>
      <c r="F441" s="5" t="s">
        <v>6585</v>
      </c>
      <c r="G441" s="5" t="s">
        <v>177</v>
      </c>
      <c r="M441" t="s">
        <v>1765</v>
      </c>
      <c r="N441" t="s">
        <v>3383</v>
      </c>
    </row>
    <row r="442" spans="1:14">
      <c r="A442" s="5" t="s">
        <v>3204</v>
      </c>
      <c r="B442" s="5" t="s">
        <v>3812</v>
      </c>
      <c r="C442" s="5" t="s">
        <v>3523</v>
      </c>
      <c r="D442" s="5" t="s">
        <v>172</v>
      </c>
      <c r="E442" s="5" t="s">
        <v>4028</v>
      </c>
      <c r="F442" s="5" t="s">
        <v>6585</v>
      </c>
      <c r="G442" s="5" t="s">
        <v>177</v>
      </c>
      <c r="M442" t="s">
        <v>1765</v>
      </c>
      <c r="N442" t="s">
        <v>3190</v>
      </c>
    </row>
    <row r="443" spans="1:14">
      <c r="A443" s="5" t="s">
        <v>3205</v>
      </c>
      <c r="B443" s="5" t="s">
        <v>3813</v>
      </c>
      <c r="C443" s="5" t="s">
        <v>3524</v>
      </c>
      <c r="D443" s="5" t="s">
        <v>172</v>
      </c>
      <c r="E443" s="5" t="s">
        <v>4028</v>
      </c>
      <c r="F443" s="5" t="s">
        <v>6585</v>
      </c>
      <c r="G443" s="5" t="s">
        <v>177</v>
      </c>
      <c r="M443" t="s">
        <v>1765</v>
      </c>
      <c r="N443" t="s">
        <v>3404</v>
      </c>
    </row>
    <row r="444" spans="1:14">
      <c r="A444" s="5" t="s">
        <v>3206</v>
      </c>
      <c r="B444" s="5" t="s">
        <v>3814</v>
      </c>
      <c r="C444" s="5" t="s">
        <v>3525</v>
      </c>
      <c r="D444" s="5" t="s">
        <v>172</v>
      </c>
      <c r="E444" s="5" t="s">
        <v>4028</v>
      </c>
      <c r="F444" s="5" t="s">
        <v>6585</v>
      </c>
      <c r="G444" s="5" t="s">
        <v>177</v>
      </c>
      <c r="M444" t="s">
        <v>1765</v>
      </c>
      <c r="N444" t="s">
        <v>4231</v>
      </c>
    </row>
    <row r="445" spans="1:14">
      <c r="A445" s="5" t="s">
        <v>3207</v>
      </c>
      <c r="B445" s="5" t="s">
        <v>3815</v>
      </c>
      <c r="C445" s="5" t="s">
        <v>3526</v>
      </c>
      <c r="D445" s="5" t="s">
        <v>172</v>
      </c>
      <c r="E445" s="5" t="s">
        <v>4028</v>
      </c>
      <c r="F445" s="5" t="s">
        <v>6585</v>
      </c>
      <c r="G445" s="5" t="s">
        <v>177</v>
      </c>
      <c r="M445" t="s">
        <v>1765</v>
      </c>
      <c r="N445" t="s">
        <v>3274</v>
      </c>
    </row>
    <row r="446" spans="1:14">
      <c r="A446" s="5" t="s">
        <v>3208</v>
      </c>
      <c r="B446" s="5" t="s">
        <v>3816</v>
      </c>
      <c r="C446" s="5" t="s">
        <v>3527</v>
      </c>
      <c r="D446" s="5" t="s">
        <v>172</v>
      </c>
      <c r="E446" s="5" t="s">
        <v>4028</v>
      </c>
      <c r="F446" s="5" t="s">
        <v>6585</v>
      </c>
      <c r="G446" s="5" t="s">
        <v>177</v>
      </c>
      <c r="M446" t="s">
        <v>1765</v>
      </c>
      <c r="N446" t="s">
        <v>3192</v>
      </c>
    </row>
    <row r="447" spans="1:14">
      <c r="A447" s="5" t="s">
        <v>3209</v>
      </c>
      <c r="B447" s="5" t="s">
        <v>3817</v>
      </c>
      <c r="C447" s="5" t="s">
        <v>3528</v>
      </c>
      <c r="D447" s="5" t="s">
        <v>172</v>
      </c>
      <c r="E447" s="5" t="s">
        <v>4028</v>
      </c>
      <c r="F447" s="5" t="s">
        <v>6585</v>
      </c>
      <c r="G447" s="5" t="s">
        <v>177</v>
      </c>
      <c r="M447" t="s">
        <v>1765</v>
      </c>
      <c r="N447" t="s">
        <v>4189</v>
      </c>
    </row>
    <row r="448" spans="1:14">
      <c r="A448" s="5" t="s">
        <v>3210</v>
      </c>
      <c r="B448" s="5" t="s">
        <v>3818</v>
      </c>
      <c r="C448" s="5" t="s">
        <v>3529</v>
      </c>
      <c r="D448" s="5" t="s">
        <v>172</v>
      </c>
      <c r="E448" s="5" t="s">
        <v>4028</v>
      </c>
      <c r="F448" s="5" t="s">
        <v>6585</v>
      </c>
      <c r="G448" s="5" t="s">
        <v>177</v>
      </c>
      <c r="M448" t="s">
        <v>1765</v>
      </c>
      <c r="N448" t="s">
        <v>926</v>
      </c>
    </row>
    <row r="449" spans="1:14">
      <c r="A449" s="5" t="s">
        <v>3211</v>
      </c>
      <c r="B449" s="5" t="s">
        <v>3819</v>
      </c>
      <c r="C449" s="5" t="s">
        <v>3530</v>
      </c>
      <c r="D449" s="5" t="s">
        <v>172</v>
      </c>
      <c r="E449" s="5" t="s">
        <v>4028</v>
      </c>
      <c r="F449" s="5" t="s">
        <v>6585</v>
      </c>
      <c r="G449" s="5" t="s">
        <v>177</v>
      </c>
      <c r="M449" t="s">
        <v>1765</v>
      </c>
      <c r="N449" t="s">
        <v>2450</v>
      </c>
    </row>
    <row r="450" spans="1:14">
      <c r="A450" s="5" t="s">
        <v>3212</v>
      </c>
      <c r="B450" s="5" t="s">
        <v>3820</v>
      </c>
      <c r="C450" s="5" t="s">
        <v>3531</v>
      </c>
      <c r="D450" s="5" t="s">
        <v>172</v>
      </c>
      <c r="E450" s="5" t="s">
        <v>4028</v>
      </c>
      <c r="F450" s="5" t="s">
        <v>6585</v>
      </c>
      <c r="G450" s="5" t="s">
        <v>177</v>
      </c>
      <c r="M450" t="s">
        <v>1765</v>
      </c>
      <c r="N450" t="s">
        <v>2405</v>
      </c>
    </row>
    <row r="451" spans="1:14">
      <c r="A451" s="5" t="s">
        <v>3213</v>
      </c>
      <c r="B451" s="5" t="s">
        <v>3821</v>
      </c>
      <c r="C451" s="5" t="s">
        <v>3532</v>
      </c>
      <c r="D451" s="5" t="s">
        <v>172</v>
      </c>
      <c r="E451" s="5" t="s">
        <v>4028</v>
      </c>
      <c r="F451" s="5" t="s">
        <v>6585</v>
      </c>
      <c r="G451" s="5" t="s">
        <v>177</v>
      </c>
      <c r="M451" t="s">
        <v>1765</v>
      </c>
      <c r="N451" t="s">
        <v>2434</v>
      </c>
    </row>
    <row r="452" spans="1:14">
      <c r="A452" s="5" t="s">
        <v>3214</v>
      </c>
      <c r="B452" s="5" t="s">
        <v>3822</v>
      </c>
      <c r="C452" s="5" t="s">
        <v>3533</v>
      </c>
      <c r="D452" s="5" t="s">
        <v>172</v>
      </c>
      <c r="E452" s="5" t="s">
        <v>4028</v>
      </c>
      <c r="F452" s="5" t="s">
        <v>6585</v>
      </c>
      <c r="G452" s="5" t="s">
        <v>177</v>
      </c>
      <c r="M452" t="s">
        <v>1765</v>
      </c>
      <c r="N452" t="s">
        <v>2449</v>
      </c>
    </row>
    <row r="453" spans="1:14">
      <c r="A453" s="5" t="s">
        <v>3215</v>
      </c>
      <c r="B453" s="5" t="s">
        <v>3823</v>
      </c>
      <c r="C453" s="5" t="s">
        <v>3534</v>
      </c>
      <c r="D453" s="5" t="s">
        <v>172</v>
      </c>
      <c r="E453" s="5" t="s">
        <v>4028</v>
      </c>
      <c r="F453" s="5" t="s">
        <v>6585</v>
      </c>
      <c r="G453" s="5" t="s">
        <v>177</v>
      </c>
      <c r="M453" t="s">
        <v>1765</v>
      </c>
      <c r="N453" t="s">
        <v>2414</v>
      </c>
    </row>
    <row r="454" spans="1:14">
      <c r="A454" s="5" t="s">
        <v>3216</v>
      </c>
      <c r="B454" s="5" t="s">
        <v>3824</v>
      </c>
      <c r="C454" s="5" t="s">
        <v>3535</v>
      </c>
      <c r="D454" s="5" t="s">
        <v>172</v>
      </c>
      <c r="E454" s="5" t="s">
        <v>4028</v>
      </c>
      <c r="F454" s="5" t="s">
        <v>6585</v>
      </c>
      <c r="G454" s="5" t="s">
        <v>177</v>
      </c>
      <c r="M454" t="s">
        <v>1765</v>
      </c>
      <c r="N454" t="s">
        <v>2407</v>
      </c>
    </row>
    <row r="455" spans="1:14">
      <c r="A455" s="5" t="s">
        <v>3217</v>
      </c>
      <c r="B455" s="5" t="s">
        <v>3825</v>
      </c>
      <c r="C455" s="5" t="s">
        <v>3536</v>
      </c>
      <c r="D455" s="5" t="s">
        <v>172</v>
      </c>
      <c r="E455" s="5" t="s">
        <v>4028</v>
      </c>
      <c r="F455" s="5" t="s">
        <v>6585</v>
      </c>
      <c r="G455" s="5" t="s">
        <v>177</v>
      </c>
      <c r="M455" t="s">
        <v>1765</v>
      </c>
      <c r="N455" t="s">
        <v>3196</v>
      </c>
    </row>
    <row r="456" spans="1:14">
      <c r="A456" s="5" t="s">
        <v>3218</v>
      </c>
      <c r="B456" s="5" t="s">
        <v>3826</v>
      </c>
      <c r="C456" s="5" t="s">
        <v>3537</v>
      </c>
      <c r="D456" s="5" t="s">
        <v>172</v>
      </c>
      <c r="E456" s="5" t="s">
        <v>4028</v>
      </c>
      <c r="F456" s="5" t="s">
        <v>6585</v>
      </c>
      <c r="G456" s="5" t="s">
        <v>177</v>
      </c>
      <c r="M456" t="s">
        <v>1765</v>
      </c>
      <c r="N456" t="s">
        <v>3381</v>
      </c>
    </row>
    <row r="457" spans="1:14">
      <c r="A457" s="5" t="s">
        <v>3219</v>
      </c>
      <c r="B457" s="5" t="s">
        <v>3827</v>
      </c>
      <c r="C457" s="5" t="s">
        <v>3538</v>
      </c>
      <c r="D457" s="5" t="s">
        <v>172</v>
      </c>
      <c r="E457" s="5" t="s">
        <v>4028</v>
      </c>
      <c r="F457" s="5" t="s">
        <v>6585</v>
      </c>
      <c r="G457" s="5" t="s">
        <v>177</v>
      </c>
      <c r="M457" t="s">
        <v>1765</v>
      </c>
      <c r="N457" t="s">
        <v>3185</v>
      </c>
    </row>
    <row r="458" spans="1:14">
      <c r="A458" s="5" t="s">
        <v>3220</v>
      </c>
      <c r="B458" s="5" t="s">
        <v>3828</v>
      </c>
      <c r="C458" s="5" t="s">
        <v>3539</v>
      </c>
      <c r="D458" s="5" t="s">
        <v>172</v>
      </c>
      <c r="E458" s="5" t="s">
        <v>4028</v>
      </c>
      <c r="F458" s="5" t="s">
        <v>6585</v>
      </c>
      <c r="G458" s="5" t="s">
        <v>177</v>
      </c>
      <c r="M458" t="s">
        <v>1765</v>
      </c>
      <c r="N458" t="s">
        <v>4193</v>
      </c>
    </row>
    <row r="459" spans="1:14">
      <c r="A459" s="5" t="s">
        <v>3221</v>
      </c>
      <c r="B459" s="5" t="s">
        <v>3829</v>
      </c>
      <c r="C459" s="5" t="s">
        <v>3540</v>
      </c>
      <c r="D459" s="5" t="s">
        <v>172</v>
      </c>
      <c r="E459" s="5" t="s">
        <v>4028</v>
      </c>
      <c r="F459" s="5" t="s">
        <v>6585</v>
      </c>
      <c r="G459" s="5" t="s">
        <v>177</v>
      </c>
      <c r="M459" t="s">
        <v>1765</v>
      </c>
      <c r="N459" t="s">
        <v>4180</v>
      </c>
    </row>
    <row r="460" spans="1:14">
      <c r="A460" s="5" t="s">
        <v>3222</v>
      </c>
      <c r="B460" s="5" t="s">
        <v>3830</v>
      </c>
      <c r="C460" s="5" t="s">
        <v>3541</v>
      </c>
      <c r="D460" s="5" t="s">
        <v>172</v>
      </c>
      <c r="E460" s="5" t="s">
        <v>4028</v>
      </c>
      <c r="F460" s="5" t="s">
        <v>6585</v>
      </c>
      <c r="G460" s="5" t="s">
        <v>177</v>
      </c>
      <c r="M460" t="s">
        <v>1765</v>
      </c>
      <c r="N460" t="s">
        <v>3180</v>
      </c>
    </row>
    <row r="461" spans="1:14">
      <c r="A461" s="5" t="s">
        <v>3223</v>
      </c>
      <c r="B461" s="5" t="s">
        <v>3831</v>
      </c>
      <c r="C461" s="5" t="s">
        <v>3542</v>
      </c>
      <c r="D461" s="5" t="s">
        <v>172</v>
      </c>
      <c r="E461" s="5" t="s">
        <v>4028</v>
      </c>
      <c r="F461" s="5" t="s">
        <v>6585</v>
      </c>
      <c r="G461" s="5" t="s">
        <v>177</v>
      </c>
      <c r="M461" t="s">
        <v>1765</v>
      </c>
      <c r="N461" t="s">
        <v>902</v>
      </c>
    </row>
    <row r="462" spans="1:14">
      <c r="A462" s="5" t="s">
        <v>3224</v>
      </c>
      <c r="B462" s="5" t="s">
        <v>3832</v>
      </c>
      <c r="C462" s="5" t="s">
        <v>3543</v>
      </c>
      <c r="D462" s="5" t="s">
        <v>172</v>
      </c>
      <c r="E462" s="5" t="s">
        <v>4028</v>
      </c>
      <c r="F462" s="5" t="s">
        <v>6585</v>
      </c>
      <c r="G462" s="5" t="s">
        <v>177</v>
      </c>
      <c r="M462" t="s">
        <v>1765</v>
      </c>
      <c r="N462" t="s">
        <v>912</v>
      </c>
    </row>
    <row r="463" spans="1:14">
      <c r="A463" s="5" t="s">
        <v>3225</v>
      </c>
      <c r="B463" s="5" t="s">
        <v>3833</v>
      </c>
      <c r="C463" s="5" t="s">
        <v>3544</v>
      </c>
      <c r="D463" s="5" t="s">
        <v>172</v>
      </c>
      <c r="E463" s="5" t="s">
        <v>4028</v>
      </c>
      <c r="F463" s="5" t="s">
        <v>6585</v>
      </c>
      <c r="G463" s="5" t="s">
        <v>177</v>
      </c>
      <c r="M463" t="s">
        <v>1765</v>
      </c>
      <c r="N463" t="s">
        <v>898</v>
      </c>
    </row>
    <row r="464" spans="1:14">
      <c r="A464" s="5" t="s">
        <v>3226</v>
      </c>
      <c r="B464" s="5" t="s">
        <v>3834</v>
      </c>
      <c r="C464" s="5" t="s">
        <v>3545</v>
      </c>
      <c r="D464" s="5" t="s">
        <v>172</v>
      </c>
      <c r="E464" s="5" t="s">
        <v>4028</v>
      </c>
      <c r="F464" s="5" t="s">
        <v>6585</v>
      </c>
      <c r="G464" s="5" t="s">
        <v>177</v>
      </c>
      <c r="M464" t="s">
        <v>1765</v>
      </c>
      <c r="N464" t="s">
        <v>914</v>
      </c>
    </row>
    <row r="465" spans="1:14">
      <c r="A465" s="5" t="s">
        <v>3227</v>
      </c>
      <c r="B465" s="5" t="s">
        <v>3835</v>
      </c>
      <c r="C465" s="5" t="s">
        <v>3546</v>
      </c>
      <c r="D465" s="5" t="s">
        <v>172</v>
      </c>
      <c r="E465" s="5" t="s">
        <v>4028</v>
      </c>
      <c r="F465" s="5" t="s">
        <v>6585</v>
      </c>
      <c r="G465" s="5" t="s">
        <v>177</v>
      </c>
      <c r="M465" t="s">
        <v>1765</v>
      </c>
      <c r="N465" t="s">
        <v>6021</v>
      </c>
    </row>
    <row r="466" spans="1:14">
      <c r="A466" s="5" t="s">
        <v>3228</v>
      </c>
      <c r="B466" s="5" t="s">
        <v>3836</v>
      </c>
      <c r="C466" s="5" t="s">
        <v>3547</v>
      </c>
      <c r="D466" s="5" t="s">
        <v>172</v>
      </c>
      <c r="E466" s="5" t="s">
        <v>4028</v>
      </c>
      <c r="F466" s="5" t="s">
        <v>6585</v>
      </c>
      <c r="G466" s="5" t="s">
        <v>177</v>
      </c>
      <c r="M466" t="s">
        <v>1765</v>
      </c>
      <c r="N466" t="s">
        <v>1556</v>
      </c>
    </row>
    <row r="467" spans="1:14">
      <c r="A467" s="5" t="s">
        <v>3229</v>
      </c>
      <c r="B467" s="5" t="s">
        <v>3837</v>
      </c>
      <c r="C467" s="5" t="s">
        <v>3548</v>
      </c>
      <c r="D467" s="5" t="s">
        <v>172</v>
      </c>
      <c r="E467" s="5" t="s">
        <v>4028</v>
      </c>
      <c r="F467" s="5" t="s">
        <v>6585</v>
      </c>
      <c r="G467" s="5" t="s">
        <v>177</v>
      </c>
      <c r="M467" t="s">
        <v>1765</v>
      </c>
      <c r="N467" t="s">
        <v>4175</v>
      </c>
    </row>
    <row r="468" spans="1:14">
      <c r="A468" s="5" t="s">
        <v>3230</v>
      </c>
      <c r="B468" s="5" t="s">
        <v>3838</v>
      </c>
      <c r="C468" s="5" t="s">
        <v>3549</v>
      </c>
      <c r="D468" s="5" t="s">
        <v>172</v>
      </c>
      <c r="E468" s="5" t="s">
        <v>4028</v>
      </c>
      <c r="F468" s="5" t="s">
        <v>6585</v>
      </c>
      <c r="G468" s="5" t="s">
        <v>177</v>
      </c>
      <c r="M468" t="s">
        <v>1765</v>
      </c>
      <c r="N468" t="s">
        <v>4170</v>
      </c>
    </row>
    <row r="469" spans="1:14">
      <c r="A469" s="5" t="s">
        <v>3231</v>
      </c>
      <c r="B469" s="5" t="s">
        <v>3839</v>
      </c>
      <c r="C469" s="5" t="s">
        <v>3550</v>
      </c>
      <c r="D469" s="5" t="s">
        <v>172</v>
      </c>
      <c r="E469" s="5" t="s">
        <v>4028</v>
      </c>
      <c r="F469" s="5" t="s">
        <v>6585</v>
      </c>
      <c r="G469" s="5" t="s">
        <v>177</v>
      </c>
      <c r="M469" t="s">
        <v>1765</v>
      </c>
      <c r="N469" t="s">
        <v>2459</v>
      </c>
    </row>
    <row r="470" spans="1:14">
      <c r="A470" s="5" t="s">
        <v>3351</v>
      </c>
      <c r="B470" s="5" t="s">
        <v>3945</v>
      </c>
      <c r="C470" s="5" t="s">
        <v>3656</v>
      </c>
      <c r="D470" s="5">
        <v>2018</v>
      </c>
      <c r="E470" s="5" t="s">
        <v>4030</v>
      </c>
      <c r="F470" s="5" t="s">
        <v>2254</v>
      </c>
      <c r="G470" s="5" t="s">
        <v>177</v>
      </c>
      <c r="M470" t="s">
        <v>1765</v>
      </c>
      <c r="N470" t="s">
        <v>4132</v>
      </c>
    </row>
    <row r="471" spans="1:14">
      <c r="A471" s="5" t="s">
        <v>3353</v>
      </c>
      <c r="B471" s="5" t="s">
        <v>3947</v>
      </c>
      <c r="C471" s="5" t="s">
        <v>3658</v>
      </c>
      <c r="D471" s="5">
        <v>2018</v>
      </c>
      <c r="E471" s="5" t="s">
        <v>4030</v>
      </c>
      <c r="F471" s="5" t="s">
        <v>2254</v>
      </c>
      <c r="G471" s="5" t="s">
        <v>177</v>
      </c>
      <c r="M471" t="s">
        <v>1765</v>
      </c>
      <c r="N471" t="s">
        <v>4227</v>
      </c>
    </row>
    <row r="472" spans="1:14">
      <c r="A472" s="5" t="s">
        <v>3354</v>
      </c>
      <c r="B472" s="5" t="s">
        <v>3948</v>
      </c>
      <c r="C472" s="5" t="s">
        <v>3659</v>
      </c>
      <c r="D472" s="5">
        <v>2018</v>
      </c>
      <c r="E472" s="5" t="s">
        <v>4030</v>
      </c>
      <c r="F472" s="5" t="s">
        <v>2254</v>
      </c>
      <c r="G472" s="5" t="s">
        <v>177</v>
      </c>
      <c r="M472" t="s">
        <v>1765</v>
      </c>
      <c r="N472" t="s">
        <v>4212</v>
      </c>
    </row>
    <row r="473" spans="1:14">
      <c r="A473" s="5" t="s">
        <v>3355</v>
      </c>
      <c r="B473" s="5" t="s">
        <v>3949</v>
      </c>
      <c r="C473" s="5" t="s">
        <v>3660</v>
      </c>
      <c r="D473" s="5">
        <v>2018</v>
      </c>
      <c r="E473" s="5" t="s">
        <v>4030</v>
      </c>
      <c r="F473" s="5" t="s">
        <v>2254</v>
      </c>
      <c r="G473" s="5" t="s">
        <v>177</v>
      </c>
      <c r="M473" t="s">
        <v>1765</v>
      </c>
      <c r="N473" t="s">
        <v>4084</v>
      </c>
    </row>
    <row r="474" spans="1:14">
      <c r="A474" s="5" t="s">
        <v>3430</v>
      </c>
      <c r="B474" s="5" t="s">
        <v>4024</v>
      </c>
      <c r="C474" s="5" t="s">
        <v>3735</v>
      </c>
      <c r="D474" s="5" t="s">
        <v>172</v>
      </c>
      <c r="E474" s="5" t="s">
        <v>4031</v>
      </c>
      <c r="F474" s="5" t="s">
        <v>2254</v>
      </c>
      <c r="G474" s="5" t="s">
        <v>177</v>
      </c>
      <c r="M474" t="s">
        <v>1765</v>
      </c>
      <c r="N474" t="s">
        <v>4121</v>
      </c>
    </row>
    <row r="475" spans="1:14">
      <c r="A475" s="5" t="s">
        <v>3428</v>
      </c>
      <c r="B475" s="5" t="s">
        <v>4022</v>
      </c>
      <c r="C475" s="5" t="s">
        <v>3733</v>
      </c>
      <c r="D475" s="5" t="s">
        <v>172</v>
      </c>
      <c r="E475" s="5" t="s">
        <v>4031</v>
      </c>
      <c r="F475" s="5" t="s">
        <v>2254</v>
      </c>
      <c r="G475" s="5" t="s">
        <v>177</v>
      </c>
      <c r="M475" t="s">
        <v>1765</v>
      </c>
      <c r="N475" t="s">
        <v>4151</v>
      </c>
    </row>
    <row r="476" spans="1:14">
      <c r="A476" s="5" t="s">
        <v>3426</v>
      </c>
      <c r="B476" s="5" t="s">
        <v>4020</v>
      </c>
      <c r="C476" s="5" t="s">
        <v>3731</v>
      </c>
      <c r="D476" s="5" t="s">
        <v>172</v>
      </c>
      <c r="E476" s="5" t="s">
        <v>4031</v>
      </c>
      <c r="F476" s="5" t="s">
        <v>2254</v>
      </c>
      <c r="G476" s="5" t="s">
        <v>177</v>
      </c>
      <c r="M476" t="s">
        <v>1765</v>
      </c>
      <c r="N476" t="s">
        <v>5896</v>
      </c>
    </row>
    <row r="477" spans="1:14">
      <c r="A477" s="5" t="s">
        <v>3427</v>
      </c>
      <c r="B477" s="5" t="s">
        <v>4021</v>
      </c>
      <c r="C477" s="5" t="s">
        <v>3732</v>
      </c>
      <c r="D477" s="5" t="s">
        <v>172</v>
      </c>
      <c r="E477" s="5" t="s">
        <v>4031</v>
      </c>
      <c r="F477" s="5" t="s">
        <v>2254</v>
      </c>
      <c r="G477" s="5" t="s">
        <v>177</v>
      </c>
      <c r="M477" t="s">
        <v>1765</v>
      </c>
      <c r="N477" t="s">
        <v>4173</v>
      </c>
    </row>
    <row r="478" spans="1:14">
      <c r="A478" s="5" t="s">
        <v>3429</v>
      </c>
      <c r="B478" s="5" t="s">
        <v>4023</v>
      </c>
      <c r="C478" s="5" t="s">
        <v>3734</v>
      </c>
      <c r="D478" s="5" t="s">
        <v>172</v>
      </c>
      <c r="E478" s="5" t="s">
        <v>4031</v>
      </c>
      <c r="F478" s="5" t="s">
        <v>2254</v>
      </c>
      <c r="G478" s="5" t="s">
        <v>177</v>
      </c>
      <c r="M478" t="s">
        <v>1765</v>
      </c>
      <c r="N478" t="s">
        <v>4149</v>
      </c>
    </row>
    <row r="479" spans="1:14">
      <c r="A479" s="5" t="s">
        <v>3274</v>
      </c>
      <c r="B479" s="5" t="s">
        <v>3878</v>
      </c>
      <c r="C479" s="5" t="s">
        <v>3589</v>
      </c>
      <c r="D479" s="5">
        <v>2018</v>
      </c>
      <c r="E479" s="5" t="s">
        <v>2251</v>
      </c>
      <c r="F479" s="5" t="s">
        <v>2254</v>
      </c>
      <c r="G479" s="5" t="s">
        <v>177</v>
      </c>
      <c r="M479" t="s">
        <v>1765</v>
      </c>
      <c r="N479" t="s">
        <v>3220</v>
      </c>
    </row>
    <row r="480" spans="1:14">
      <c r="A480" s="5" t="s">
        <v>3278</v>
      </c>
      <c r="B480" s="5" t="s">
        <v>3879</v>
      </c>
      <c r="C480" s="5" t="s">
        <v>3590</v>
      </c>
      <c r="D480" s="5">
        <v>2017</v>
      </c>
      <c r="E480" s="5" t="s">
        <v>2251</v>
      </c>
      <c r="F480" s="5" t="s">
        <v>2254</v>
      </c>
      <c r="G480" s="5" t="s">
        <v>177</v>
      </c>
      <c r="M480" t="s">
        <v>1765</v>
      </c>
      <c r="N480" t="s">
        <v>4118</v>
      </c>
    </row>
    <row r="481" spans="1:14">
      <c r="A481" s="5" t="s">
        <v>3279</v>
      </c>
      <c r="B481" s="5" t="s">
        <v>3880</v>
      </c>
      <c r="C481" s="5" t="s">
        <v>3591</v>
      </c>
      <c r="D481" s="5">
        <v>2017</v>
      </c>
      <c r="E481" s="5" t="s">
        <v>2251</v>
      </c>
      <c r="F481" s="5" t="s">
        <v>2254</v>
      </c>
      <c r="G481" s="5" t="s">
        <v>177</v>
      </c>
      <c r="M481" t="s">
        <v>1765</v>
      </c>
      <c r="N481" t="s">
        <v>2410</v>
      </c>
    </row>
    <row r="482" spans="1:14">
      <c r="A482" s="5" t="s">
        <v>3280</v>
      </c>
      <c r="B482" s="5" t="s">
        <v>3881</v>
      </c>
      <c r="C482" s="5" t="s">
        <v>3592</v>
      </c>
      <c r="D482" s="5">
        <v>2017</v>
      </c>
      <c r="E482" s="5" t="s">
        <v>2251</v>
      </c>
      <c r="F482" s="5" t="s">
        <v>2254</v>
      </c>
      <c r="G482" s="5" t="s">
        <v>177</v>
      </c>
      <c r="M482" t="s">
        <v>1765</v>
      </c>
      <c r="N482" t="s">
        <v>2415</v>
      </c>
    </row>
    <row r="483" spans="1:14">
      <c r="A483" s="5" t="s">
        <v>3291</v>
      </c>
      <c r="B483" s="5" t="s">
        <v>3886</v>
      </c>
      <c r="C483" s="5" t="s">
        <v>3597</v>
      </c>
      <c r="D483" s="5">
        <v>2018</v>
      </c>
      <c r="E483" s="5" t="s">
        <v>2251</v>
      </c>
      <c r="F483" s="5" t="s">
        <v>2254</v>
      </c>
      <c r="G483" s="5" t="s">
        <v>177</v>
      </c>
      <c r="M483" t="s">
        <v>1765</v>
      </c>
      <c r="N483" t="s">
        <v>2423</v>
      </c>
    </row>
    <row r="484" spans="1:14">
      <c r="A484" s="5" t="s">
        <v>3282</v>
      </c>
      <c r="B484" s="5" t="s">
        <v>3882</v>
      </c>
      <c r="C484" s="5" t="s">
        <v>3593</v>
      </c>
      <c r="D484" s="5">
        <v>2017</v>
      </c>
      <c r="E484" s="5" t="s">
        <v>2251</v>
      </c>
      <c r="F484" s="5" t="s">
        <v>2254</v>
      </c>
      <c r="G484" s="5" t="s">
        <v>177</v>
      </c>
      <c r="M484" t="s">
        <v>1765</v>
      </c>
      <c r="N484" t="s">
        <v>2433</v>
      </c>
    </row>
    <row r="485" spans="1:14">
      <c r="A485" s="5" t="s">
        <v>3285</v>
      </c>
      <c r="B485" s="5" t="s">
        <v>3883</v>
      </c>
      <c r="C485" s="5" t="s">
        <v>3594</v>
      </c>
      <c r="D485" s="5">
        <v>2017</v>
      </c>
      <c r="E485" s="5" t="s">
        <v>2251</v>
      </c>
      <c r="F485" s="5" t="s">
        <v>2254</v>
      </c>
      <c r="G485" s="5" t="s">
        <v>177</v>
      </c>
      <c r="M485" t="s">
        <v>1765</v>
      </c>
      <c r="N485" t="s">
        <v>903</v>
      </c>
    </row>
    <row r="486" spans="1:14">
      <c r="A486" s="5" t="s">
        <v>3401</v>
      </c>
      <c r="B486" s="5" t="s">
        <v>3995</v>
      </c>
      <c r="C486" s="5" t="s">
        <v>3706</v>
      </c>
      <c r="D486" s="5" t="s">
        <v>172</v>
      </c>
      <c r="E486" s="5" t="s">
        <v>4825</v>
      </c>
      <c r="F486" s="5" t="s">
        <v>6586</v>
      </c>
      <c r="G486" s="5" t="s">
        <v>177</v>
      </c>
      <c r="M486" t="s">
        <v>1765</v>
      </c>
      <c r="N486" t="s">
        <v>904</v>
      </c>
    </row>
    <row r="487" spans="1:14">
      <c r="A487" s="5" t="s">
        <v>3402</v>
      </c>
      <c r="B487" s="5" t="s">
        <v>3996</v>
      </c>
      <c r="C487" s="5" t="s">
        <v>3707</v>
      </c>
      <c r="D487" s="5" t="s">
        <v>172</v>
      </c>
      <c r="E487" s="5" t="s">
        <v>2251</v>
      </c>
      <c r="F487" s="5" t="s">
        <v>2254</v>
      </c>
      <c r="G487" s="5" t="s">
        <v>177</v>
      </c>
      <c r="M487" t="s">
        <v>1765</v>
      </c>
      <c r="N487" t="s">
        <v>2399</v>
      </c>
    </row>
    <row r="488" spans="1:14">
      <c r="A488" s="5" t="s">
        <v>3404</v>
      </c>
      <c r="B488" s="5" t="s">
        <v>3998</v>
      </c>
      <c r="C488" s="5" t="s">
        <v>3709</v>
      </c>
      <c r="D488" s="5" t="s">
        <v>172</v>
      </c>
      <c r="E488" s="5" t="s">
        <v>2251</v>
      </c>
      <c r="F488" s="5" t="s">
        <v>2254</v>
      </c>
      <c r="G488" s="5" t="s">
        <v>177</v>
      </c>
      <c r="M488" t="s">
        <v>1765</v>
      </c>
      <c r="N488" t="s">
        <v>2417</v>
      </c>
    </row>
    <row r="489" spans="1:14">
      <c r="A489" s="5" t="s">
        <v>3405</v>
      </c>
      <c r="B489" s="5" t="s">
        <v>3999</v>
      </c>
      <c r="C489" s="5" t="s">
        <v>3710</v>
      </c>
      <c r="D489" s="5" t="s">
        <v>172</v>
      </c>
      <c r="E489" s="5" t="s">
        <v>2251</v>
      </c>
      <c r="F489" s="5" t="s">
        <v>2254</v>
      </c>
      <c r="G489" s="5" t="s">
        <v>177</v>
      </c>
      <c r="M489" t="s">
        <v>1765</v>
      </c>
      <c r="N489" t="s">
        <v>2409</v>
      </c>
    </row>
    <row r="490" spans="1:14">
      <c r="A490" s="5" t="s">
        <v>3406</v>
      </c>
      <c r="B490" s="5" t="s">
        <v>4000</v>
      </c>
      <c r="C490" s="5" t="s">
        <v>3711</v>
      </c>
      <c r="D490" s="5" t="s">
        <v>172</v>
      </c>
      <c r="E490" s="5" t="s">
        <v>2251</v>
      </c>
      <c r="F490" s="5" t="s">
        <v>2254</v>
      </c>
      <c r="G490" s="5" t="s">
        <v>177</v>
      </c>
      <c r="M490" t="s">
        <v>1765</v>
      </c>
      <c r="N490" t="s">
        <v>2439</v>
      </c>
    </row>
    <row r="491" spans="1:14">
      <c r="A491" s="5" t="s">
        <v>3407</v>
      </c>
      <c r="B491" s="5" t="s">
        <v>4001</v>
      </c>
      <c r="C491" s="5" t="s">
        <v>3712</v>
      </c>
      <c r="D491" s="5" t="s">
        <v>172</v>
      </c>
      <c r="E491" s="5" t="s">
        <v>2251</v>
      </c>
      <c r="F491" s="5" t="s">
        <v>2254</v>
      </c>
      <c r="G491" s="5" t="s">
        <v>177</v>
      </c>
      <c r="M491" t="s">
        <v>1765</v>
      </c>
      <c r="N491" t="s">
        <v>2402</v>
      </c>
    </row>
    <row r="492" spans="1:14">
      <c r="A492" s="5" t="s">
        <v>3408</v>
      </c>
      <c r="B492" s="5" t="s">
        <v>4002</v>
      </c>
      <c r="C492" s="5" t="s">
        <v>3713</v>
      </c>
      <c r="D492" s="5" t="s">
        <v>172</v>
      </c>
      <c r="E492" s="5" t="s">
        <v>2251</v>
      </c>
      <c r="F492" s="5" t="s">
        <v>2254</v>
      </c>
      <c r="G492" s="5" t="s">
        <v>177</v>
      </c>
      <c r="M492" t="s">
        <v>1765</v>
      </c>
      <c r="N492" t="s">
        <v>2445</v>
      </c>
    </row>
    <row r="493" spans="1:14">
      <c r="A493" s="5" t="s">
        <v>3410</v>
      </c>
      <c r="B493" s="5" t="s">
        <v>4004</v>
      </c>
      <c r="C493" s="5" t="s">
        <v>3715</v>
      </c>
      <c r="D493" s="5" t="s">
        <v>172</v>
      </c>
      <c r="E493" s="5" t="s">
        <v>2251</v>
      </c>
      <c r="F493" s="5" t="s">
        <v>2254</v>
      </c>
      <c r="G493" s="5" t="s">
        <v>177</v>
      </c>
      <c r="M493" t="s">
        <v>1765</v>
      </c>
      <c r="N493" t="s">
        <v>2422</v>
      </c>
    </row>
    <row r="494" spans="1:14">
      <c r="A494" s="5" t="s">
        <v>3411</v>
      </c>
      <c r="B494" s="5" t="s">
        <v>4005</v>
      </c>
      <c r="C494" s="5" t="s">
        <v>3716</v>
      </c>
      <c r="D494" s="5" t="s">
        <v>172</v>
      </c>
      <c r="E494" s="5" t="s">
        <v>2251</v>
      </c>
      <c r="F494" s="5" t="s">
        <v>2254</v>
      </c>
      <c r="G494" s="5" t="s">
        <v>177</v>
      </c>
      <c r="M494" t="s">
        <v>1765</v>
      </c>
      <c r="N494" t="s">
        <v>2429</v>
      </c>
    </row>
    <row r="495" spans="1:14">
      <c r="A495" s="5" t="s">
        <v>3412</v>
      </c>
      <c r="B495" s="5" t="s">
        <v>4006</v>
      </c>
      <c r="C495" s="5" t="s">
        <v>3717</v>
      </c>
      <c r="D495" s="5" t="s">
        <v>172</v>
      </c>
      <c r="E495" s="5" t="s">
        <v>2251</v>
      </c>
      <c r="F495" s="5" t="s">
        <v>2254</v>
      </c>
      <c r="G495" s="5" t="s">
        <v>177</v>
      </c>
      <c r="M495" t="s">
        <v>1765</v>
      </c>
      <c r="N495" t="s">
        <v>3140</v>
      </c>
    </row>
    <row r="496" spans="1:14">
      <c r="A496" s="5" t="s">
        <v>3413</v>
      </c>
      <c r="B496" s="5" t="s">
        <v>4007</v>
      </c>
      <c r="C496" s="5" t="s">
        <v>3718</v>
      </c>
      <c r="D496" s="5" t="s">
        <v>172</v>
      </c>
      <c r="E496" s="5" t="s">
        <v>2251</v>
      </c>
      <c r="F496" s="5" t="s">
        <v>2254</v>
      </c>
      <c r="G496" s="5" t="s">
        <v>177</v>
      </c>
      <c r="M496" t="s">
        <v>1765</v>
      </c>
      <c r="N496" t="s">
        <v>2413</v>
      </c>
    </row>
    <row r="497" spans="1:14">
      <c r="A497" s="5" t="s">
        <v>3375</v>
      </c>
      <c r="B497" s="5" t="s">
        <v>3969</v>
      </c>
      <c r="C497" s="5" t="s">
        <v>3680</v>
      </c>
      <c r="D497" s="5">
        <v>2018</v>
      </c>
      <c r="E497" s="5" t="s">
        <v>2251</v>
      </c>
      <c r="F497" s="5" t="s">
        <v>2254</v>
      </c>
      <c r="G497" s="5" t="s">
        <v>177</v>
      </c>
      <c r="M497" t="s">
        <v>1765</v>
      </c>
      <c r="N497" t="s">
        <v>2447</v>
      </c>
    </row>
    <row r="498" spans="1:14">
      <c r="A498" s="5" t="s">
        <v>3376</v>
      </c>
      <c r="B498" s="5" t="s">
        <v>3970</v>
      </c>
      <c r="C498" s="5" t="s">
        <v>3681</v>
      </c>
      <c r="D498" s="5">
        <v>2018</v>
      </c>
      <c r="E498" s="5" t="s">
        <v>2251</v>
      </c>
      <c r="F498" s="5" t="s">
        <v>2254</v>
      </c>
      <c r="G498" s="5" t="s">
        <v>177</v>
      </c>
      <c r="M498" t="s">
        <v>1765</v>
      </c>
      <c r="N498" t="s">
        <v>2418</v>
      </c>
    </row>
    <row r="499" spans="1:14">
      <c r="A499" s="5" t="s">
        <v>3377</v>
      </c>
      <c r="B499" s="5" t="s">
        <v>3971</v>
      </c>
      <c r="C499" s="5" t="s">
        <v>3682</v>
      </c>
      <c r="D499" s="5">
        <v>2018</v>
      </c>
      <c r="E499" s="5" t="s">
        <v>2251</v>
      </c>
      <c r="F499" s="5" t="s">
        <v>2254</v>
      </c>
      <c r="G499" s="5" t="s">
        <v>177</v>
      </c>
      <c r="M499" t="s">
        <v>1765</v>
      </c>
      <c r="N499" t="s">
        <v>2436</v>
      </c>
    </row>
    <row r="500" spans="1:14">
      <c r="A500" s="5" t="s">
        <v>3378</v>
      </c>
      <c r="B500" s="5" t="s">
        <v>3972</v>
      </c>
      <c r="C500" s="5" t="s">
        <v>3683</v>
      </c>
      <c r="D500" s="5">
        <v>2018</v>
      </c>
      <c r="E500" s="5" t="s">
        <v>2251</v>
      </c>
      <c r="F500" s="5" t="s">
        <v>2254</v>
      </c>
      <c r="G500" s="5" t="s">
        <v>177</v>
      </c>
      <c r="M500" t="s">
        <v>1765</v>
      </c>
      <c r="N500" t="s">
        <v>2404</v>
      </c>
    </row>
    <row r="501" spans="1:14">
      <c r="A501" s="5" t="s">
        <v>3379</v>
      </c>
      <c r="B501" s="5" t="s">
        <v>3973</v>
      </c>
      <c r="C501" s="5" t="s">
        <v>3684</v>
      </c>
      <c r="D501" s="5">
        <v>2018</v>
      </c>
      <c r="E501" s="5" t="s">
        <v>2251</v>
      </c>
      <c r="F501" s="5" t="s">
        <v>2254</v>
      </c>
      <c r="G501" s="5" t="s">
        <v>177</v>
      </c>
      <c r="M501" t="s">
        <v>1765</v>
      </c>
      <c r="N501" t="s">
        <v>2421</v>
      </c>
    </row>
    <row r="502" spans="1:14">
      <c r="A502" s="5" t="s">
        <v>3380</v>
      </c>
      <c r="B502" s="5" t="s">
        <v>3974</v>
      </c>
      <c r="C502" s="5" t="s">
        <v>3685</v>
      </c>
      <c r="D502" s="5">
        <v>2018</v>
      </c>
      <c r="E502" s="5" t="s">
        <v>2251</v>
      </c>
      <c r="F502" s="5" t="s">
        <v>2254</v>
      </c>
      <c r="G502" s="5" t="s">
        <v>177</v>
      </c>
      <c r="M502" t="s">
        <v>1765</v>
      </c>
      <c r="N502" t="s">
        <v>2420</v>
      </c>
    </row>
    <row r="503" spans="1:14">
      <c r="A503" s="5" t="s">
        <v>3381</v>
      </c>
      <c r="B503" s="5" t="s">
        <v>3975</v>
      </c>
      <c r="C503" s="5" t="s">
        <v>3686</v>
      </c>
      <c r="D503" s="5">
        <v>2018</v>
      </c>
      <c r="E503" s="5" t="s">
        <v>2251</v>
      </c>
      <c r="F503" s="5" t="s">
        <v>2254</v>
      </c>
      <c r="G503" s="5" t="s">
        <v>177</v>
      </c>
      <c r="M503" t="s">
        <v>1765</v>
      </c>
      <c r="N503" t="s">
        <v>2428</v>
      </c>
    </row>
    <row r="504" spans="1:14">
      <c r="A504" s="5" t="s">
        <v>3382</v>
      </c>
      <c r="B504" s="5" t="s">
        <v>3976</v>
      </c>
      <c r="C504" s="5" t="s">
        <v>3687</v>
      </c>
      <c r="D504" s="5">
        <v>2018</v>
      </c>
      <c r="E504" s="5" t="s">
        <v>2251</v>
      </c>
      <c r="F504" s="5" t="s">
        <v>2254</v>
      </c>
      <c r="G504" s="5" t="s">
        <v>177</v>
      </c>
      <c r="M504" t="s">
        <v>1765</v>
      </c>
      <c r="N504" t="s">
        <v>4077</v>
      </c>
    </row>
    <row r="505" spans="1:14">
      <c r="A505" s="5" t="s">
        <v>3383</v>
      </c>
      <c r="B505" s="5" t="s">
        <v>3977</v>
      </c>
      <c r="C505" s="5" t="s">
        <v>3688</v>
      </c>
      <c r="D505" s="5">
        <v>2018</v>
      </c>
      <c r="E505" s="5" t="s">
        <v>2251</v>
      </c>
      <c r="F505" s="5" t="s">
        <v>2254</v>
      </c>
      <c r="G505" s="5" t="s">
        <v>177</v>
      </c>
      <c r="M505" t="s">
        <v>1765</v>
      </c>
      <c r="N505" t="s">
        <v>4213</v>
      </c>
    </row>
    <row r="506" spans="1:14">
      <c r="A506" s="5" t="s">
        <v>3414</v>
      </c>
      <c r="B506" s="5" t="s">
        <v>4008</v>
      </c>
      <c r="C506" s="5" t="s">
        <v>3719</v>
      </c>
      <c r="D506" s="5">
        <v>2018</v>
      </c>
      <c r="E506" s="5" t="s">
        <v>2251</v>
      </c>
      <c r="F506" s="5" t="s">
        <v>2254</v>
      </c>
      <c r="G506" s="5" t="s">
        <v>177</v>
      </c>
      <c r="M506" t="s">
        <v>1765</v>
      </c>
      <c r="N506" t="s">
        <v>4159</v>
      </c>
    </row>
    <row r="507" spans="1:14">
      <c r="A507" s="5" t="s">
        <v>3415</v>
      </c>
      <c r="B507" s="5" t="s">
        <v>4009</v>
      </c>
      <c r="C507" s="5" t="s">
        <v>3720</v>
      </c>
      <c r="D507" s="5">
        <v>2018</v>
      </c>
      <c r="E507" s="5" t="s">
        <v>2251</v>
      </c>
      <c r="F507" s="5" t="s">
        <v>2254</v>
      </c>
      <c r="G507" s="5" t="s">
        <v>177</v>
      </c>
      <c r="M507" t="s">
        <v>1765</v>
      </c>
      <c r="N507" t="s">
        <v>4224</v>
      </c>
    </row>
    <row r="508" spans="1:14">
      <c r="A508" s="5" t="s">
        <v>3416</v>
      </c>
      <c r="B508" s="5" t="s">
        <v>4010</v>
      </c>
      <c r="C508" s="5" t="s">
        <v>3721</v>
      </c>
      <c r="D508" s="5">
        <v>2018</v>
      </c>
      <c r="E508" s="5" t="s">
        <v>2251</v>
      </c>
      <c r="F508" s="5" t="s">
        <v>2254</v>
      </c>
      <c r="G508" s="5" t="s">
        <v>177</v>
      </c>
      <c r="M508" t="s">
        <v>1765</v>
      </c>
      <c r="N508" t="s">
        <v>4063</v>
      </c>
    </row>
    <row r="509" spans="1:14">
      <c r="A509" s="5" t="s">
        <v>3423</v>
      </c>
      <c r="B509" s="5" t="s">
        <v>4017</v>
      </c>
      <c r="C509" s="5" t="s">
        <v>3728</v>
      </c>
      <c r="D509" s="5">
        <v>2018</v>
      </c>
      <c r="E509" s="5" t="s">
        <v>2251</v>
      </c>
      <c r="F509" s="5" t="s">
        <v>2254</v>
      </c>
      <c r="G509" s="5" t="s">
        <v>177</v>
      </c>
      <c r="M509" t="s">
        <v>1765</v>
      </c>
      <c r="N509" t="s">
        <v>2411</v>
      </c>
    </row>
    <row r="510" spans="1:14">
      <c r="A510" s="5" t="s">
        <v>3424</v>
      </c>
      <c r="B510" s="5" t="s">
        <v>4018</v>
      </c>
      <c r="C510" s="5" t="s">
        <v>3729</v>
      </c>
      <c r="D510" s="5">
        <v>2018</v>
      </c>
      <c r="E510" s="5" t="s">
        <v>2251</v>
      </c>
      <c r="F510" s="5" t="s">
        <v>2254</v>
      </c>
      <c r="G510" s="5" t="s">
        <v>177</v>
      </c>
      <c r="M510" t="s">
        <v>1765</v>
      </c>
      <c r="N510" t="s">
        <v>4106</v>
      </c>
    </row>
    <row r="511" spans="1:14">
      <c r="A511" s="5" t="s">
        <v>3421</v>
      </c>
      <c r="B511" s="5" t="s">
        <v>4015</v>
      </c>
      <c r="C511" s="5" t="s">
        <v>3726</v>
      </c>
      <c r="D511" s="5">
        <v>2018</v>
      </c>
      <c r="E511" s="5" t="s">
        <v>2251</v>
      </c>
      <c r="F511" s="5" t="s">
        <v>2254</v>
      </c>
      <c r="G511" s="5" t="s">
        <v>177</v>
      </c>
      <c r="M511" t="s">
        <v>1765</v>
      </c>
      <c r="N511" t="s">
        <v>3406</v>
      </c>
    </row>
    <row r="512" spans="1:14">
      <c r="A512" s="5" t="s">
        <v>3422</v>
      </c>
      <c r="B512" s="5" t="s">
        <v>4016</v>
      </c>
      <c r="C512" s="5" t="s">
        <v>3727</v>
      </c>
      <c r="D512" s="5">
        <v>2018</v>
      </c>
      <c r="E512" s="5" t="s">
        <v>2251</v>
      </c>
      <c r="F512" s="5" t="s">
        <v>2254</v>
      </c>
      <c r="G512" s="5" t="s">
        <v>177</v>
      </c>
      <c r="M512" t="s">
        <v>1765</v>
      </c>
      <c r="N512" t="s">
        <v>2443</v>
      </c>
    </row>
    <row r="513" spans="1:14">
      <c r="A513" s="5" t="s">
        <v>3418</v>
      </c>
      <c r="B513" s="5" t="s">
        <v>4012</v>
      </c>
      <c r="C513" s="5" t="s">
        <v>3723</v>
      </c>
      <c r="D513" s="5">
        <v>2018</v>
      </c>
      <c r="E513" s="5" t="s">
        <v>2251</v>
      </c>
      <c r="F513" s="5" t="s">
        <v>2254</v>
      </c>
      <c r="G513" s="5" t="s">
        <v>177</v>
      </c>
      <c r="M513" t="s">
        <v>1765</v>
      </c>
      <c r="N513" t="s">
        <v>4205</v>
      </c>
    </row>
    <row r="514" spans="1:14">
      <c r="A514" s="5" t="s">
        <v>3419</v>
      </c>
      <c r="B514" s="5" t="s">
        <v>4013</v>
      </c>
      <c r="C514" s="5" t="s">
        <v>3724</v>
      </c>
      <c r="D514" s="5">
        <v>2018</v>
      </c>
      <c r="E514" s="5" t="s">
        <v>2251</v>
      </c>
      <c r="F514" s="5" t="s">
        <v>2254</v>
      </c>
      <c r="G514" s="5" t="s">
        <v>177</v>
      </c>
      <c r="M514" t="s">
        <v>1765</v>
      </c>
      <c r="N514" t="s">
        <v>896</v>
      </c>
    </row>
    <row r="515" spans="1:14">
      <c r="A515" s="5" t="s">
        <v>3420</v>
      </c>
      <c r="B515" s="5" t="s">
        <v>4014</v>
      </c>
      <c r="C515" s="5" t="s">
        <v>3725</v>
      </c>
      <c r="D515" s="5">
        <v>2018</v>
      </c>
      <c r="E515" s="5" t="s">
        <v>2251</v>
      </c>
      <c r="F515" s="5" t="s">
        <v>2254</v>
      </c>
      <c r="G515" s="5" t="s">
        <v>177</v>
      </c>
      <c r="M515" t="s">
        <v>1765</v>
      </c>
      <c r="N515" t="s">
        <v>909</v>
      </c>
    </row>
    <row r="516" spans="1:14">
      <c r="A516" s="5" t="s">
        <v>3356</v>
      </c>
      <c r="B516" s="5" t="s">
        <v>3950</v>
      </c>
      <c r="C516" s="5" t="s">
        <v>3661</v>
      </c>
      <c r="D516" s="5" t="s">
        <v>172</v>
      </c>
      <c r="E516" s="5" t="s">
        <v>1640</v>
      </c>
      <c r="F516" s="5" t="s">
        <v>6585</v>
      </c>
      <c r="G516" s="5" t="s">
        <v>449</v>
      </c>
      <c r="M516" t="s">
        <v>1765</v>
      </c>
      <c r="N516" t="s">
        <v>2454</v>
      </c>
    </row>
    <row r="517" spans="1:14">
      <c r="A517" s="5" t="s">
        <v>3358</v>
      </c>
      <c r="B517" s="5" t="s">
        <v>3952</v>
      </c>
      <c r="C517" s="5" t="s">
        <v>3663</v>
      </c>
      <c r="D517" s="5" t="s">
        <v>172</v>
      </c>
      <c r="E517" s="5" t="s">
        <v>1640</v>
      </c>
      <c r="F517" s="5" t="s">
        <v>6585</v>
      </c>
      <c r="G517" s="5" t="s">
        <v>449</v>
      </c>
      <c r="M517" t="s">
        <v>1765</v>
      </c>
      <c r="N517" t="s">
        <v>910</v>
      </c>
    </row>
    <row r="518" spans="1:14">
      <c r="A518" s="5" t="s">
        <v>3359</v>
      </c>
      <c r="B518" s="5" t="s">
        <v>3953</v>
      </c>
      <c r="C518" s="5" t="s">
        <v>3664</v>
      </c>
      <c r="D518" s="5" t="s">
        <v>172</v>
      </c>
      <c r="E518" s="5" t="s">
        <v>1640</v>
      </c>
      <c r="F518" s="5" t="s">
        <v>6585</v>
      </c>
      <c r="G518" s="5" t="s">
        <v>449</v>
      </c>
      <c r="M518" t="s">
        <v>1765</v>
      </c>
      <c r="N518" t="s">
        <v>4143</v>
      </c>
    </row>
    <row r="519" spans="1:14">
      <c r="A519" s="5" t="s">
        <v>3360</v>
      </c>
      <c r="B519" s="5" t="s">
        <v>3954</v>
      </c>
      <c r="C519" s="5" t="s">
        <v>3665</v>
      </c>
      <c r="D519" s="5" t="s">
        <v>172</v>
      </c>
      <c r="E519" s="5" t="s">
        <v>1640</v>
      </c>
      <c r="F519" s="5" t="s">
        <v>6585</v>
      </c>
      <c r="G519" s="5" t="s">
        <v>449</v>
      </c>
      <c r="M519" t="s">
        <v>1765</v>
      </c>
      <c r="N519" t="s">
        <v>4253</v>
      </c>
    </row>
    <row r="520" spans="1:14">
      <c r="A520" s="5" t="s">
        <v>3373</v>
      </c>
      <c r="B520" s="5" t="s">
        <v>3967</v>
      </c>
      <c r="C520" s="5" t="s">
        <v>3678</v>
      </c>
      <c r="D520" s="5" t="s">
        <v>1606</v>
      </c>
      <c r="E520" s="5" t="s">
        <v>1640</v>
      </c>
      <c r="F520" s="5" t="s">
        <v>6585</v>
      </c>
      <c r="G520" s="5" t="s">
        <v>449</v>
      </c>
      <c r="M520" t="s">
        <v>1765</v>
      </c>
      <c r="N520" t="s">
        <v>5882</v>
      </c>
    </row>
    <row r="521" spans="1:14">
      <c r="A521" s="5" t="s">
        <v>3368</v>
      </c>
      <c r="B521" s="5" t="s">
        <v>3962</v>
      </c>
      <c r="C521" s="5" t="s">
        <v>3673</v>
      </c>
      <c r="D521" s="5">
        <v>1951</v>
      </c>
      <c r="E521" s="5" t="s">
        <v>1596</v>
      </c>
      <c r="F521" s="5" t="s">
        <v>6588</v>
      </c>
      <c r="G521" s="5" t="s">
        <v>449</v>
      </c>
      <c r="M521" t="s">
        <v>1765</v>
      </c>
      <c r="N521" t="s">
        <v>3361</v>
      </c>
    </row>
    <row r="522" spans="1:14">
      <c r="A522" s="5" t="s">
        <v>3370</v>
      </c>
      <c r="B522" s="5" t="s">
        <v>3964</v>
      </c>
      <c r="C522" s="5" t="s">
        <v>3675</v>
      </c>
      <c r="D522" s="5" t="s">
        <v>172</v>
      </c>
      <c r="E522" s="5" t="s">
        <v>1640</v>
      </c>
      <c r="F522" s="5" t="s">
        <v>6585</v>
      </c>
      <c r="G522" s="5" t="s">
        <v>449</v>
      </c>
      <c r="M522" t="s">
        <v>1765</v>
      </c>
      <c r="N522" t="s">
        <v>1584</v>
      </c>
    </row>
    <row r="523" spans="1:14">
      <c r="A523" s="5" t="s">
        <v>3371</v>
      </c>
      <c r="B523" s="5" t="s">
        <v>3965</v>
      </c>
      <c r="C523" s="5" t="s">
        <v>3676</v>
      </c>
      <c r="D523" s="5" t="s">
        <v>172</v>
      </c>
      <c r="E523" s="5" t="s">
        <v>1640</v>
      </c>
      <c r="F523" s="5" t="s">
        <v>6585</v>
      </c>
      <c r="G523" s="5" t="s">
        <v>449</v>
      </c>
      <c r="M523" t="s">
        <v>1765</v>
      </c>
      <c r="N523" t="s">
        <v>3373</v>
      </c>
    </row>
    <row r="524" spans="1:14">
      <c r="A524" s="5" t="s">
        <v>3372</v>
      </c>
      <c r="B524" s="5" t="s">
        <v>3966</v>
      </c>
      <c r="C524" s="5" t="s">
        <v>3677</v>
      </c>
      <c r="D524" s="5" t="s">
        <v>172</v>
      </c>
      <c r="E524" s="5" t="s">
        <v>1640</v>
      </c>
      <c r="F524" s="5" t="s">
        <v>6585</v>
      </c>
      <c r="G524" s="5" t="s">
        <v>449</v>
      </c>
      <c r="M524" t="s">
        <v>1765</v>
      </c>
      <c r="N524" t="s">
        <v>1738</v>
      </c>
    </row>
    <row r="525" spans="1:14">
      <c r="A525" s="5" t="s">
        <v>3361</v>
      </c>
      <c r="B525" s="5" t="s">
        <v>3955</v>
      </c>
      <c r="C525" s="5" t="s">
        <v>3666</v>
      </c>
      <c r="D525" s="5" t="s">
        <v>172</v>
      </c>
      <c r="E525" s="5" t="s">
        <v>1640</v>
      </c>
      <c r="F525" s="5" t="s">
        <v>6585</v>
      </c>
      <c r="G525" s="5" t="s">
        <v>449</v>
      </c>
      <c r="M525" t="s">
        <v>1765</v>
      </c>
      <c r="N525" t="s">
        <v>4115</v>
      </c>
    </row>
    <row r="526" spans="1:14">
      <c r="A526" s="5" t="s">
        <v>3362</v>
      </c>
      <c r="B526" s="5" t="s">
        <v>3956</v>
      </c>
      <c r="C526" s="5" t="s">
        <v>3667</v>
      </c>
      <c r="D526" s="5" t="s">
        <v>172</v>
      </c>
      <c r="E526" s="5" t="s">
        <v>1640</v>
      </c>
      <c r="F526" s="5" t="s">
        <v>6585</v>
      </c>
      <c r="G526" s="5" t="s">
        <v>449</v>
      </c>
      <c r="M526" t="s">
        <v>1765</v>
      </c>
      <c r="N526" t="s">
        <v>3155</v>
      </c>
    </row>
    <row r="527" spans="1:14">
      <c r="A527" s="5" t="s">
        <v>3363</v>
      </c>
      <c r="B527" s="5" t="s">
        <v>3957</v>
      </c>
      <c r="C527" s="5" t="s">
        <v>3668</v>
      </c>
      <c r="D527" s="5" t="s">
        <v>172</v>
      </c>
      <c r="E527" s="5" t="s">
        <v>1640</v>
      </c>
      <c r="F527" s="5" t="s">
        <v>6585</v>
      </c>
      <c r="G527" s="5" t="s">
        <v>449</v>
      </c>
      <c r="M527" t="s">
        <v>1765</v>
      </c>
      <c r="N527" t="s">
        <v>3370</v>
      </c>
    </row>
    <row r="528" spans="1:14">
      <c r="A528" s="5" t="s">
        <v>3364</v>
      </c>
      <c r="B528" s="5" t="s">
        <v>3958</v>
      </c>
      <c r="C528" s="5" t="s">
        <v>3669</v>
      </c>
      <c r="D528" s="5" t="s">
        <v>172</v>
      </c>
      <c r="E528" s="5" t="s">
        <v>1640</v>
      </c>
      <c r="F528" s="5" t="s">
        <v>6585</v>
      </c>
      <c r="G528" s="5" t="s">
        <v>449</v>
      </c>
      <c r="M528" t="s">
        <v>1765</v>
      </c>
      <c r="N528" t="s">
        <v>6014</v>
      </c>
    </row>
    <row r="529" spans="1:14">
      <c r="A529" s="5" t="s">
        <v>3366</v>
      </c>
      <c r="B529" s="5" t="s">
        <v>3960</v>
      </c>
      <c r="C529" s="5" t="s">
        <v>3671</v>
      </c>
      <c r="D529" s="5" t="s">
        <v>172</v>
      </c>
      <c r="E529" s="5" t="s">
        <v>1640</v>
      </c>
      <c r="F529" s="5" t="s">
        <v>6585</v>
      </c>
      <c r="G529" s="5" t="s">
        <v>449</v>
      </c>
      <c r="M529" t="s">
        <v>1765</v>
      </c>
      <c r="N529" t="s">
        <v>911</v>
      </c>
    </row>
    <row r="530" spans="1:14">
      <c r="A530" s="5" t="s">
        <v>3365</v>
      </c>
      <c r="B530" s="5" t="s">
        <v>3959</v>
      </c>
      <c r="C530" s="5" t="s">
        <v>3670</v>
      </c>
      <c r="D530" s="5" t="s">
        <v>172</v>
      </c>
      <c r="E530" s="5" t="s">
        <v>1640</v>
      </c>
      <c r="F530" s="5" t="s">
        <v>6585</v>
      </c>
      <c r="G530" s="5" t="s">
        <v>449</v>
      </c>
      <c r="M530" t="s">
        <v>1765</v>
      </c>
      <c r="N530" t="s">
        <v>3366</v>
      </c>
    </row>
    <row r="531" spans="1:14">
      <c r="A531" s="5" t="s">
        <v>3367</v>
      </c>
      <c r="B531" s="5" t="s">
        <v>3961</v>
      </c>
      <c r="C531" s="5" t="s">
        <v>3672</v>
      </c>
      <c r="D531" s="5" t="s">
        <v>172</v>
      </c>
      <c r="E531" s="5" t="s">
        <v>1640</v>
      </c>
      <c r="F531" s="5" t="s">
        <v>6585</v>
      </c>
      <c r="G531" s="5" t="s">
        <v>449</v>
      </c>
      <c r="M531" t="s">
        <v>1765</v>
      </c>
      <c r="N531" t="s">
        <v>4140</v>
      </c>
    </row>
    <row r="532" spans="1:14">
      <c r="A532" s="5" t="s">
        <v>3384</v>
      </c>
      <c r="B532" s="5" t="s">
        <v>3978</v>
      </c>
      <c r="C532" s="5" t="s">
        <v>3689</v>
      </c>
      <c r="D532" s="5">
        <v>2015</v>
      </c>
      <c r="E532" s="5" t="s">
        <v>4033</v>
      </c>
      <c r="F532" s="5" t="s">
        <v>6586</v>
      </c>
      <c r="G532" s="5" t="s">
        <v>177</v>
      </c>
      <c r="M532" t="s">
        <v>1765</v>
      </c>
      <c r="N532" t="s">
        <v>4201</v>
      </c>
    </row>
    <row r="533" spans="1:14">
      <c r="A533" s="5" t="s">
        <v>3385</v>
      </c>
      <c r="B533" s="5" t="s">
        <v>3979</v>
      </c>
      <c r="C533" s="5" t="s">
        <v>3690</v>
      </c>
      <c r="D533" s="5">
        <v>2015</v>
      </c>
      <c r="E533" s="5" t="s">
        <v>4033</v>
      </c>
      <c r="F533" s="5" t="s">
        <v>6586</v>
      </c>
      <c r="G533" s="5" t="s">
        <v>177</v>
      </c>
      <c r="M533" t="s">
        <v>1765</v>
      </c>
      <c r="N533" t="s">
        <v>3367</v>
      </c>
    </row>
    <row r="534" spans="1:14">
      <c r="A534" s="5" t="s">
        <v>3386</v>
      </c>
      <c r="B534" s="5" t="s">
        <v>3980</v>
      </c>
      <c r="C534" s="5" t="s">
        <v>3691</v>
      </c>
      <c r="D534" s="5">
        <v>2015</v>
      </c>
      <c r="E534" s="5" t="s">
        <v>4033</v>
      </c>
      <c r="F534" s="5" t="s">
        <v>6586</v>
      </c>
      <c r="G534" s="5" t="s">
        <v>177</v>
      </c>
      <c r="M534" t="s">
        <v>1765</v>
      </c>
      <c r="N534" t="s">
        <v>4105</v>
      </c>
    </row>
    <row r="535" spans="1:14">
      <c r="A535" s="5" t="s">
        <v>3387</v>
      </c>
      <c r="B535" s="5" t="s">
        <v>3981</v>
      </c>
      <c r="C535" s="5" t="s">
        <v>3692</v>
      </c>
      <c r="D535" s="5">
        <v>2015</v>
      </c>
      <c r="E535" s="5" t="s">
        <v>4033</v>
      </c>
      <c r="F535" s="5" t="s">
        <v>6586</v>
      </c>
      <c r="G535" s="5" t="s">
        <v>177</v>
      </c>
      <c r="M535" t="s">
        <v>1765</v>
      </c>
      <c r="N535" t="s">
        <v>4237</v>
      </c>
    </row>
    <row r="536" spans="1:14">
      <c r="A536" s="5" t="s">
        <v>3388</v>
      </c>
      <c r="B536" s="5" t="s">
        <v>3982</v>
      </c>
      <c r="C536" s="5" t="s">
        <v>3693</v>
      </c>
      <c r="D536" s="5">
        <v>2015</v>
      </c>
      <c r="E536" s="5" t="s">
        <v>4033</v>
      </c>
      <c r="F536" s="5" t="s">
        <v>6586</v>
      </c>
      <c r="G536" s="5" t="s">
        <v>177</v>
      </c>
      <c r="M536" t="s">
        <v>1765</v>
      </c>
      <c r="N536" t="s">
        <v>3135</v>
      </c>
    </row>
    <row r="537" spans="1:14">
      <c r="A537" s="5" t="s">
        <v>3389</v>
      </c>
      <c r="B537" s="5" t="s">
        <v>3983</v>
      </c>
      <c r="C537" s="5" t="s">
        <v>3694</v>
      </c>
      <c r="D537" s="5">
        <v>2015</v>
      </c>
      <c r="E537" s="5" t="s">
        <v>4033</v>
      </c>
      <c r="F537" s="5" t="s">
        <v>6586</v>
      </c>
      <c r="G537" s="5" t="s">
        <v>177</v>
      </c>
      <c r="M537" t="s">
        <v>1765</v>
      </c>
      <c r="N537" t="s">
        <v>3145</v>
      </c>
    </row>
    <row r="538" spans="1:14">
      <c r="A538" s="5" t="s">
        <v>3390</v>
      </c>
      <c r="B538" s="5" t="s">
        <v>3984</v>
      </c>
      <c r="C538" s="5" t="s">
        <v>3695</v>
      </c>
      <c r="D538" s="5">
        <v>2015</v>
      </c>
      <c r="E538" s="5" t="s">
        <v>4033</v>
      </c>
      <c r="F538" s="5" t="s">
        <v>6586</v>
      </c>
      <c r="G538" s="5" t="s">
        <v>177</v>
      </c>
      <c r="M538" t="s">
        <v>1765</v>
      </c>
      <c r="N538" t="s">
        <v>3147</v>
      </c>
    </row>
    <row r="539" spans="1:14">
      <c r="A539" s="5" t="s">
        <v>3392</v>
      </c>
      <c r="B539" s="5" t="s">
        <v>3986</v>
      </c>
      <c r="C539" s="5" t="s">
        <v>3697</v>
      </c>
      <c r="D539" s="5">
        <v>2015</v>
      </c>
      <c r="E539" s="5" t="s">
        <v>4033</v>
      </c>
      <c r="F539" s="5" t="s">
        <v>6586</v>
      </c>
      <c r="G539" s="5" t="s">
        <v>177</v>
      </c>
      <c r="M539" t="s">
        <v>1765</v>
      </c>
      <c r="N539" t="s">
        <v>3131</v>
      </c>
    </row>
    <row r="540" spans="1:14">
      <c r="A540" s="5" t="s">
        <v>3393</v>
      </c>
      <c r="B540" s="5" t="s">
        <v>3987</v>
      </c>
      <c r="C540" s="5" t="s">
        <v>3698</v>
      </c>
      <c r="D540" s="5">
        <v>2015</v>
      </c>
      <c r="E540" s="5" t="s">
        <v>4033</v>
      </c>
      <c r="F540" s="5" t="s">
        <v>6586</v>
      </c>
      <c r="G540" s="5" t="s">
        <v>177</v>
      </c>
      <c r="M540" t="s">
        <v>1765</v>
      </c>
      <c r="N540" t="s">
        <v>3149</v>
      </c>
    </row>
    <row r="541" spans="1:14">
      <c r="A541" s="5" t="s">
        <v>3395</v>
      </c>
      <c r="B541" s="5" t="s">
        <v>3989</v>
      </c>
      <c r="C541" s="5" t="s">
        <v>3700</v>
      </c>
      <c r="D541" s="5">
        <v>2015</v>
      </c>
      <c r="E541" s="5" t="s">
        <v>4033</v>
      </c>
      <c r="F541" s="5" t="s">
        <v>6586</v>
      </c>
      <c r="G541" s="5" t="s">
        <v>177</v>
      </c>
      <c r="M541" t="s">
        <v>1765</v>
      </c>
      <c r="N541" t="s">
        <v>3132</v>
      </c>
    </row>
    <row r="542" spans="1:14">
      <c r="A542" s="5" t="s">
        <v>3396</v>
      </c>
      <c r="B542" s="5" t="s">
        <v>3990</v>
      </c>
      <c r="C542" s="5" t="s">
        <v>3701</v>
      </c>
      <c r="D542" s="5">
        <v>2015</v>
      </c>
      <c r="E542" s="5" t="s">
        <v>4033</v>
      </c>
      <c r="F542" s="5" t="s">
        <v>6586</v>
      </c>
      <c r="G542" s="5" t="s">
        <v>177</v>
      </c>
      <c r="M542" t="s">
        <v>1765</v>
      </c>
      <c r="N542" t="s">
        <v>3136</v>
      </c>
    </row>
    <row r="543" spans="1:14">
      <c r="A543" s="5" t="s">
        <v>3398</v>
      </c>
      <c r="B543" s="5" t="s">
        <v>3992</v>
      </c>
      <c r="C543" s="5" t="s">
        <v>3703</v>
      </c>
      <c r="D543" s="5">
        <v>2015</v>
      </c>
      <c r="E543" s="5" t="s">
        <v>4033</v>
      </c>
      <c r="F543" s="5" t="s">
        <v>6586</v>
      </c>
      <c r="G543" s="5" t="s">
        <v>177</v>
      </c>
      <c r="M543" t="s">
        <v>1765</v>
      </c>
      <c r="N543" t="s">
        <v>3144</v>
      </c>
    </row>
    <row r="544" spans="1:14">
      <c r="A544" s="5" t="s">
        <v>3399</v>
      </c>
      <c r="B544" s="5" t="s">
        <v>3993</v>
      </c>
      <c r="C544" s="5" t="s">
        <v>3704</v>
      </c>
      <c r="D544" s="5">
        <v>2015</v>
      </c>
      <c r="E544" s="5" t="s">
        <v>4033</v>
      </c>
      <c r="F544" s="5" t="s">
        <v>6586</v>
      </c>
      <c r="G544" s="5" t="s">
        <v>177</v>
      </c>
      <c r="M544" t="s">
        <v>1765</v>
      </c>
      <c r="N544" t="s">
        <v>2444</v>
      </c>
    </row>
    <row r="545" spans="1:14">
      <c r="A545" s="5" t="s">
        <v>3400</v>
      </c>
      <c r="B545" s="5" t="s">
        <v>3994</v>
      </c>
      <c r="C545" s="5" t="s">
        <v>3705</v>
      </c>
      <c r="D545" s="5">
        <v>2015</v>
      </c>
      <c r="E545" s="5" t="s">
        <v>4033</v>
      </c>
      <c r="F545" s="5" t="s">
        <v>6586</v>
      </c>
      <c r="G545" s="5" t="s">
        <v>177</v>
      </c>
      <c r="M545" t="s">
        <v>1765</v>
      </c>
      <c r="N545" t="s">
        <v>2448</v>
      </c>
    </row>
    <row r="546" spans="1:14">
      <c r="A546" s="5" t="s">
        <v>922</v>
      </c>
      <c r="B546" s="5" t="s">
        <v>598</v>
      </c>
      <c r="C546" s="5" t="s">
        <v>5586</v>
      </c>
      <c r="D546" s="5">
        <v>2004</v>
      </c>
      <c r="E546" s="5" t="s">
        <v>1640</v>
      </c>
      <c r="F546" s="5" t="s">
        <v>6585</v>
      </c>
      <c r="G546" s="5" t="s">
        <v>177</v>
      </c>
      <c r="M546" t="s">
        <v>1765</v>
      </c>
      <c r="N546" t="s">
        <v>2432</v>
      </c>
    </row>
    <row r="547" spans="1:14">
      <c r="A547" s="5" t="s">
        <v>2432</v>
      </c>
      <c r="B547" s="5" t="s">
        <v>1019</v>
      </c>
      <c r="C547" s="5" t="s">
        <v>5589</v>
      </c>
      <c r="D547" s="5">
        <v>2001</v>
      </c>
      <c r="E547" s="5" t="s">
        <v>1640</v>
      </c>
      <c r="F547" s="5" t="s">
        <v>6585</v>
      </c>
      <c r="G547" s="5" t="s">
        <v>177</v>
      </c>
      <c r="M547" t="s">
        <v>1765</v>
      </c>
      <c r="N547" t="s">
        <v>3137</v>
      </c>
    </row>
    <row r="548" spans="1:14">
      <c r="A548" s="5" t="s">
        <v>2404</v>
      </c>
      <c r="B548" s="5" t="s">
        <v>999</v>
      </c>
      <c r="C548" s="5" t="s">
        <v>5552</v>
      </c>
      <c r="D548" s="5">
        <v>2001</v>
      </c>
      <c r="E548" s="5" t="s">
        <v>1640</v>
      </c>
      <c r="F548" s="5" t="s">
        <v>6585</v>
      </c>
      <c r="G548" s="5" t="s">
        <v>177</v>
      </c>
      <c r="M548" t="s">
        <v>1765</v>
      </c>
      <c r="N548" t="s">
        <v>3146</v>
      </c>
    </row>
    <row r="549" spans="1:14">
      <c r="A549" s="5" t="s">
        <v>2428</v>
      </c>
      <c r="B549" s="5" t="s">
        <v>596</v>
      </c>
      <c r="C549" s="5" t="s">
        <v>5585</v>
      </c>
      <c r="D549" s="5">
        <v>2002</v>
      </c>
      <c r="E549" s="5" t="s">
        <v>1640</v>
      </c>
      <c r="F549" s="5" t="s">
        <v>6585</v>
      </c>
      <c r="G549" s="5" t="s">
        <v>177</v>
      </c>
      <c r="M549" t="s">
        <v>1765</v>
      </c>
      <c r="N549" t="s">
        <v>3130</v>
      </c>
    </row>
    <row r="550" spans="1:14">
      <c r="A550" s="5" t="s">
        <v>2447</v>
      </c>
      <c r="B550" s="5" t="s">
        <v>1028</v>
      </c>
      <c r="C550" s="5" t="s">
        <v>5604</v>
      </c>
      <c r="D550" s="5">
        <v>2002</v>
      </c>
      <c r="E550" s="5" t="s">
        <v>1640</v>
      </c>
      <c r="F550" s="5" t="s">
        <v>6585</v>
      </c>
      <c r="G550" s="5" t="s">
        <v>177</v>
      </c>
      <c r="M550" t="s">
        <v>1765</v>
      </c>
      <c r="N550" t="s">
        <v>5939</v>
      </c>
    </row>
    <row r="551" spans="1:14">
      <c r="A551" s="5" t="s">
        <v>2406</v>
      </c>
      <c r="B551" s="5" t="s">
        <v>511</v>
      </c>
      <c r="C551" s="5" t="s">
        <v>5558</v>
      </c>
      <c r="D551" s="5">
        <v>2002</v>
      </c>
      <c r="E551" s="5" t="s">
        <v>1640</v>
      </c>
      <c r="F551" s="5" t="s">
        <v>6585</v>
      </c>
      <c r="G551" s="5" t="s">
        <v>177</v>
      </c>
      <c r="M551" t="s">
        <v>1765</v>
      </c>
      <c r="N551" t="s">
        <v>3356</v>
      </c>
    </row>
    <row r="552" spans="1:14">
      <c r="A552" s="5" t="s">
        <v>2418</v>
      </c>
      <c r="B552" s="5" t="s">
        <v>1010</v>
      </c>
      <c r="C552" s="5" t="s">
        <v>5572</v>
      </c>
      <c r="D552" s="5">
        <v>2002</v>
      </c>
      <c r="E552" s="5" t="s">
        <v>1640</v>
      </c>
      <c r="F552" s="5" t="s">
        <v>6585</v>
      </c>
      <c r="G552" s="5" t="s">
        <v>177</v>
      </c>
      <c r="M552" t="s">
        <v>1765</v>
      </c>
      <c r="N552" t="s">
        <v>156</v>
      </c>
    </row>
    <row r="553" spans="1:14">
      <c r="A553" s="5" t="s">
        <v>2439</v>
      </c>
      <c r="B553" s="5" t="s">
        <v>630</v>
      </c>
      <c r="C553" s="5" t="s">
        <v>5596</v>
      </c>
      <c r="D553" s="5">
        <v>2002</v>
      </c>
      <c r="E553" s="5" t="s">
        <v>1640</v>
      </c>
      <c r="F553" s="5" t="s">
        <v>6585</v>
      </c>
      <c r="G553" s="5" t="s">
        <v>177</v>
      </c>
      <c r="M553" t="s">
        <v>1765</v>
      </c>
      <c r="N553" t="s">
        <v>5934</v>
      </c>
    </row>
    <row r="554" spans="1:14">
      <c r="A554" s="5" t="s">
        <v>2413</v>
      </c>
      <c r="B554" s="5" t="s">
        <v>1009</v>
      </c>
      <c r="C554" s="5" t="s">
        <v>5568</v>
      </c>
      <c r="D554" s="5">
        <v>2002</v>
      </c>
      <c r="E554" s="5" t="s">
        <v>1640</v>
      </c>
      <c r="F554" s="5" t="s">
        <v>6585</v>
      </c>
      <c r="G554" s="5" t="s">
        <v>177</v>
      </c>
      <c r="M554" t="s">
        <v>1765</v>
      </c>
      <c r="N554" t="s">
        <v>3375</v>
      </c>
    </row>
    <row r="555" spans="1:14">
      <c r="A555" s="5" t="s">
        <v>2436</v>
      </c>
      <c r="B555" s="5" t="s">
        <v>1024</v>
      </c>
      <c r="C555" s="5" t="s">
        <v>5593</v>
      </c>
      <c r="D555" s="5">
        <v>2002</v>
      </c>
      <c r="E555" s="5" t="s">
        <v>1640</v>
      </c>
      <c r="F555" s="5" t="s">
        <v>6585</v>
      </c>
      <c r="G555" s="5" t="s">
        <v>177</v>
      </c>
      <c r="M555" t="s">
        <v>1765</v>
      </c>
      <c r="N555" t="s">
        <v>4210</v>
      </c>
    </row>
    <row r="556" spans="1:14">
      <c r="A556" s="5" t="s">
        <v>2421</v>
      </c>
      <c r="B556" s="5" t="s">
        <v>1013</v>
      </c>
      <c r="C556" s="5" t="s">
        <v>5576</v>
      </c>
      <c r="D556" s="5">
        <v>2002</v>
      </c>
      <c r="E556" s="5" t="s">
        <v>1640</v>
      </c>
      <c r="F556" s="5" t="s">
        <v>6585</v>
      </c>
      <c r="G556" s="5" t="s">
        <v>177</v>
      </c>
      <c r="M556" t="s">
        <v>1765</v>
      </c>
      <c r="N556" t="s">
        <v>1580</v>
      </c>
    </row>
    <row r="557" spans="1:14">
      <c r="A557" s="5" t="s">
        <v>2411</v>
      </c>
      <c r="B557" s="5" t="s">
        <v>1006</v>
      </c>
      <c r="C557" s="5" t="s">
        <v>5566</v>
      </c>
      <c r="D557" s="5">
        <v>2002</v>
      </c>
      <c r="E557" s="5" t="s">
        <v>1640</v>
      </c>
      <c r="F557" s="5" t="s">
        <v>6585</v>
      </c>
      <c r="G557" s="5" t="s">
        <v>177</v>
      </c>
      <c r="M557" t="s">
        <v>1765</v>
      </c>
      <c r="N557" t="s">
        <v>4222</v>
      </c>
    </row>
    <row r="558" spans="1:14">
      <c r="A558" s="5" t="s">
        <v>2420</v>
      </c>
      <c r="B558" s="5" t="s">
        <v>1012</v>
      </c>
      <c r="C558" s="5" t="s">
        <v>5575</v>
      </c>
      <c r="D558" s="5">
        <v>2003</v>
      </c>
      <c r="E558" s="5" t="s">
        <v>1640</v>
      </c>
      <c r="F558" s="5" t="s">
        <v>6585</v>
      </c>
      <c r="G558" s="5" t="s">
        <v>177</v>
      </c>
      <c r="M558" t="s">
        <v>1765</v>
      </c>
      <c r="N558" t="s">
        <v>3386</v>
      </c>
    </row>
    <row r="559" spans="1:14">
      <c r="A559" s="5" t="s">
        <v>2423</v>
      </c>
      <c r="B559" s="5" t="s">
        <v>1015</v>
      </c>
      <c r="C559" s="5" t="s">
        <v>5578</v>
      </c>
      <c r="D559" s="5">
        <v>2003</v>
      </c>
      <c r="E559" s="5" t="s">
        <v>1640</v>
      </c>
      <c r="F559" s="5" t="s">
        <v>6585</v>
      </c>
      <c r="G559" s="5" t="s">
        <v>177</v>
      </c>
      <c r="M559" t="s">
        <v>1765</v>
      </c>
      <c r="N559" t="s">
        <v>3385</v>
      </c>
    </row>
    <row r="560" spans="1:14">
      <c r="A560" s="5" t="s">
        <v>2445</v>
      </c>
      <c r="B560" s="5" t="s">
        <v>1026</v>
      </c>
      <c r="C560" s="5" t="s">
        <v>5602</v>
      </c>
      <c r="D560" s="5">
        <v>2003</v>
      </c>
      <c r="E560" s="5" t="s">
        <v>1640</v>
      </c>
      <c r="F560" s="5" t="s">
        <v>6585</v>
      </c>
      <c r="G560" s="5" t="s">
        <v>177</v>
      </c>
      <c r="M560" t="s">
        <v>1765</v>
      </c>
      <c r="N560" t="s">
        <v>3384</v>
      </c>
    </row>
    <row r="561" spans="1:14">
      <c r="A561" s="5" t="s">
        <v>2448</v>
      </c>
      <c r="B561" s="5" t="s">
        <v>668</v>
      </c>
      <c r="C561" s="5" t="s">
        <v>5605</v>
      </c>
      <c r="D561" s="5">
        <v>2003</v>
      </c>
      <c r="E561" s="5" t="s">
        <v>1640</v>
      </c>
      <c r="F561" s="5" t="s">
        <v>6585</v>
      </c>
      <c r="G561" s="5" t="s">
        <v>177</v>
      </c>
      <c r="M561" t="s">
        <v>1765</v>
      </c>
      <c r="N561" t="s">
        <v>3390</v>
      </c>
    </row>
    <row r="562" spans="1:14">
      <c r="A562" s="5" t="s">
        <v>2422</v>
      </c>
      <c r="B562" s="5" t="s">
        <v>1014</v>
      </c>
      <c r="C562" s="5" t="s">
        <v>5577</v>
      </c>
      <c r="D562" s="5">
        <v>2003</v>
      </c>
      <c r="E562" s="5" t="s">
        <v>1640</v>
      </c>
      <c r="F562" s="5" t="s">
        <v>6585</v>
      </c>
      <c r="G562" s="5" t="s">
        <v>177</v>
      </c>
      <c r="M562" t="s">
        <v>1765</v>
      </c>
      <c r="N562" t="s">
        <v>3388</v>
      </c>
    </row>
    <row r="563" spans="1:14">
      <c r="A563" s="5" t="s">
        <v>2412</v>
      </c>
      <c r="B563" s="5" t="s">
        <v>1007</v>
      </c>
      <c r="C563" s="5" t="s">
        <v>5567</v>
      </c>
      <c r="D563" s="5">
        <v>2003</v>
      </c>
      <c r="E563" s="5" t="s">
        <v>1640</v>
      </c>
      <c r="F563" s="5" t="s">
        <v>6585</v>
      </c>
      <c r="G563" s="5" t="s">
        <v>177</v>
      </c>
      <c r="M563" t="s">
        <v>1765</v>
      </c>
      <c r="N563" t="s">
        <v>3399</v>
      </c>
    </row>
    <row r="564" spans="1:14">
      <c r="A564" s="5" t="s">
        <v>2427</v>
      </c>
      <c r="B564" s="5" t="s">
        <v>592</v>
      </c>
      <c r="C564" s="5" t="s">
        <v>5583</v>
      </c>
      <c r="D564" s="5">
        <v>2003</v>
      </c>
      <c r="E564" s="5" t="s">
        <v>1640</v>
      </c>
      <c r="F564" s="5" t="s">
        <v>6585</v>
      </c>
      <c r="G564" s="5" t="s">
        <v>177</v>
      </c>
      <c r="M564" t="s">
        <v>1765</v>
      </c>
      <c r="N564" t="s">
        <v>3398</v>
      </c>
    </row>
    <row r="565" spans="1:14">
      <c r="A565" s="5" t="s">
        <v>923</v>
      </c>
      <c r="B565" s="5" t="s">
        <v>1008</v>
      </c>
      <c r="C565" s="5" t="s">
        <v>5503</v>
      </c>
      <c r="D565" s="5">
        <v>2004</v>
      </c>
      <c r="E565" s="5" t="s">
        <v>1640</v>
      </c>
      <c r="F565" s="5" t="s">
        <v>6585</v>
      </c>
      <c r="G565" s="5" t="s">
        <v>177</v>
      </c>
      <c r="M565" t="s">
        <v>1765</v>
      </c>
      <c r="N565" t="s">
        <v>3400</v>
      </c>
    </row>
    <row r="566" spans="1:14">
      <c r="A566" s="5" t="s">
        <v>2450</v>
      </c>
      <c r="B566" s="5" t="s">
        <v>674</v>
      </c>
      <c r="C566" s="5" t="s">
        <v>5607</v>
      </c>
      <c r="D566" s="5">
        <v>2003</v>
      </c>
      <c r="E566" s="5" t="s">
        <v>1640</v>
      </c>
      <c r="F566" s="5" t="s">
        <v>6585</v>
      </c>
      <c r="G566" s="5" t="s">
        <v>177</v>
      </c>
      <c r="M566" t="s">
        <v>1765</v>
      </c>
      <c r="N566" t="s">
        <v>3387</v>
      </c>
    </row>
    <row r="567" spans="1:14">
      <c r="A567" s="5" t="s">
        <v>6115</v>
      </c>
      <c r="B567" s="5" t="s">
        <v>680</v>
      </c>
      <c r="C567" s="5" t="s">
        <v>5439</v>
      </c>
      <c r="D567" s="5">
        <v>2003</v>
      </c>
      <c r="E567" s="5" t="s">
        <v>1640</v>
      </c>
      <c r="F567" s="5" t="s">
        <v>6585</v>
      </c>
      <c r="G567" s="5" t="s">
        <v>177</v>
      </c>
      <c r="M567" t="s">
        <v>1765</v>
      </c>
      <c r="N567" t="s">
        <v>3362</v>
      </c>
    </row>
    <row r="568" spans="1:14">
      <c r="A568" s="5" t="s">
        <v>2444</v>
      </c>
      <c r="B568" s="5" t="s">
        <v>640</v>
      </c>
      <c r="C568" s="5" t="s">
        <v>5601</v>
      </c>
      <c r="D568" s="5">
        <v>2003</v>
      </c>
      <c r="E568" s="5" t="s">
        <v>1640</v>
      </c>
      <c r="F568" s="5" t="s">
        <v>6585</v>
      </c>
      <c r="G568" s="5" t="s">
        <v>177</v>
      </c>
      <c r="M568" t="s">
        <v>1765</v>
      </c>
      <c r="N568" t="s">
        <v>2419</v>
      </c>
    </row>
    <row r="569" spans="1:14">
      <c r="A569" s="5" t="s">
        <v>2425</v>
      </c>
      <c r="B569" s="5" t="s">
        <v>1017</v>
      </c>
      <c r="C569" s="5" t="s">
        <v>5580</v>
      </c>
      <c r="D569" s="5">
        <v>2003</v>
      </c>
      <c r="E569" s="5" t="s">
        <v>1640</v>
      </c>
      <c r="F569" s="5" t="s">
        <v>6585</v>
      </c>
      <c r="G569" s="5" t="s">
        <v>177</v>
      </c>
      <c r="M569" t="s">
        <v>1765</v>
      </c>
      <c r="N569" t="s">
        <v>2431</v>
      </c>
    </row>
    <row r="570" spans="1:14">
      <c r="A570" s="5" t="s">
        <v>2431</v>
      </c>
      <c r="B570" s="5" t="s">
        <v>1018</v>
      </c>
      <c r="C570" s="5" t="s">
        <v>5588</v>
      </c>
      <c r="D570" s="5">
        <v>2004</v>
      </c>
      <c r="E570" s="5" t="s">
        <v>1640</v>
      </c>
      <c r="F570" s="5" t="s">
        <v>6585</v>
      </c>
      <c r="G570" s="5" t="s">
        <v>177</v>
      </c>
      <c r="M570" t="s">
        <v>1765</v>
      </c>
      <c r="N570" t="s">
        <v>2403</v>
      </c>
    </row>
    <row r="571" spans="1:14">
      <c r="A571" s="5" t="s">
        <v>924</v>
      </c>
      <c r="B571" s="5" t="s">
        <v>594</v>
      </c>
      <c r="C571" s="5" t="s">
        <v>5584</v>
      </c>
      <c r="D571" s="5">
        <v>2004</v>
      </c>
      <c r="E571" s="5" t="s">
        <v>1640</v>
      </c>
      <c r="F571" s="5" t="s">
        <v>6585</v>
      </c>
      <c r="G571" s="5" t="s">
        <v>177</v>
      </c>
      <c r="M571" t="s">
        <v>1765</v>
      </c>
      <c r="N571" t="s">
        <v>6116</v>
      </c>
    </row>
    <row r="572" spans="1:14">
      <c r="A572" s="5" t="s">
        <v>2442</v>
      </c>
      <c r="B572" s="5" t="s">
        <v>636</v>
      </c>
      <c r="C572" s="5" t="s">
        <v>5599</v>
      </c>
      <c r="D572" s="5">
        <v>2004</v>
      </c>
      <c r="E572" s="5" t="s">
        <v>1640</v>
      </c>
      <c r="F572" s="5" t="s">
        <v>6585</v>
      </c>
      <c r="G572" s="5" t="s">
        <v>177</v>
      </c>
      <c r="M572" t="s">
        <v>1765</v>
      </c>
      <c r="N572" t="s">
        <v>2412</v>
      </c>
    </row>
    <row r="573" spans="1:14">
      <c r="A573" s="5" t="s">
        <v>2434</v>
      </c>
      <c r="B573" s="5" t="s">
        <v>1022</v>
      </c>
      <c r="C573" s="5" t="s">
        <v>5591</v>
      </c>
      <c r="D573" s="5">
        <v>2004</v>
      </c>
      <c r="E573" s="5" t="s">
        <v>1640</v>
      </c>
      <c r="F573" s="5" t="s">
        <v>6585</v>
      </c>
      <c r="G573" s="5" t="s">
        <v>177</v>
      </c>
      <c r="M573" t="s">
        <v>1765</v>
      </c>
      <c r="N573" t="s">
        <v>924</v>
      </c>
    </row>
    <row r="574" spans="1:14">
      <c r="A574" s="5" t="s">
        <v>2415</v>
      </c>
      <c r="B574" s="5" t="s">
        <v>554</v>
      </c>
      <c r="C574" s="5" t="s">
        <v>5570</v>
      </c>
      <c r="D574" s="5">
        <v>2004</v>
      </c>
      <c r="E574" s="5" t="s">
        <v>1640</v>
      </c>
      <c r="F574" s="5" t="s">
        <v>6585</v>
      </c>
      <c r="G574" s="5" t="s">
        <v>177</v>
      </c>
      <c r="M574" t="s">
        <v>1765</v>
      </c>
      <c r="N574" t="s">
        <v>3207</v>
      </c>
    </row>
    <row r="575" spans="1:14">
      <c r="A575" s="5" t="s">
        <v>4826</v>
      </c>
      <c r="B575" s="5" t="s">
        <v>1682</v>
      </c>
      <c r="C575" s="5" t="s">
        <v>5042</v>
      </c>
      <c r="D575" s="5">
        <v>2004</v>
      </c>
      <c r="E575" s="5" t="s">
        <v>1640</v>
      </c>
      <c r="F575" s="5" t="s">
        <v>6585</v>
      </c>
      <c r="G575" s="5" t="s">
        <v>177</v>
      </c>
      <c r="M575" t="s">
        <v>1765</v>
      </c>
      <c r="N575" t="s">
        <v>2442</v>
      </c>
    </row>
    <row r="576" spans="1:14">
      <c r="A576" s="5" t="s">
        <v>925</v>
      </c>
      <c r="B576" s="5" t="s">
        <v>588</v>
      </c>
      <c r="C576" s="5" t="s">
        <v>5581</v>
      </c>
      <c r="D576" s="5">
        <v>2004</v>
      </c>
      <c r="E576" s="5" t="s">
        <v>1640</v>
      </c>
      <c r="F576" s="5" t="s">
        <v>6585</v>
      </c>
      <c r="G576" s="5" t="s">
        <v>177</v>
      </c>
      <c r="M576" t="s">
        <v>1765</v>
      </c>
      <c r="N576" t="s">
        <v>2441</v>
      </c>
    </row>
    <row r="577" spans="1:14">
      <c r="A577" s="5" t="s">
        <v>2441</v>
      </c>
      <c r="B577" s="5" t="s">
        <v>634</v>
      </c>
      <c r="C577" s="5" t="s">
        <v>5598</v>
      </c>
      <c r="D577" s="5">
        <v>2004</v>
      </c>
      <c r="E577" s="5" t="s">
        <v>1640</v>
      </c>
      <c r="F577" s="5" t="s">
        <v>6585</v>
      </c>
      <c r="G577" s="5" t="s">
        <v>177</v>
      </c>
      <c r="M577" t="s">
        <v>1765</v>
      </c>
      <c r="N577" t="s">
        <v>6051</v>
      </c>
    </row>
    <row r="578" spans="1:14">
      <c r="A578" s="5" t="s">
        <v>2409</v>
      </c>
      <c r="B578" s="5" t="s">
        <v>1003</v>
      </c>
      <c r="C578" s="5" t="s">
        <v>5563</v>
      </c>
      <c r="D578" s="5">
        <v>2004</v>
      </c>
      <c r="E578" s="5" t="s">
        <v>1640</v>
      </c>
      <c r="F578" s="5" t="s">
        <v>6585</v>
      </c>
      <c r="G578" s="5" t="s">
        <v>177</v>
      </c>
      <c r="M578" t="s">
        <v>1765</v>
      </c>
      <c r="N578" t="s">
        <v>6053</v>
      </c>
    </row>
    <row r="579" spans="1:14">
      <c r="A579" s="5" t="s">
        <v>2435</v>
      </c>
      <c r="B579" s="5" t="s">
        <v>1023</v>
      </c>
      <c r="C579" s="5" t="s">
        <v>5592</v>
      </c>
      <c r="D579" s="5">
        <v>2004</v>
      </c>
      <c r="E579" s="5" t="s">
        <v>1640</v>
      </c>
      <c r="F579" s="5" t="s">
        <v>6585</v>
      </c>
      <c r="G579" s="5" t="s">
        <v>177</v>
      </c>
      <c r="M579" t="s">
        <v>1765</v>
      </c>
      <c r="N579" t="s">
        <v>3382</v>
      </c>
    </row>
    <row r="580" spans="1:14">
      <c r="A580" s="5" t="s">
        <v>2402</v>
      </c>
      <c r="B580" s="5" t="s">
        <v>996</v>
      </c>
      <c r="C580" s="5" t="s">
        <v>5545</v>
      </c>
      <c r="D580" s="5">
        <v>2004</v>
      </c>
      <c r="E580" s="5" t="s">
        <v>1640</v>
      </c>
      <c r="F580" s="5" t="s">
        <v>6585</v>
      </c>
      <c r="G580" s="5" t="s">
        <v>177</v>
      </c>
      <c r="M580" t="s">
        <v>1765</v>
      </c>
      <c r="N580" t="s">
        <v>925</v>
      </c>
    </row>
    <row r="581" spans="1:14">
      <c r="A581" s="5" t="s">
        <v>2453</v>
      </c>
      <c r="B581" s="5" t="s">
        <v>682</v>
      </c>
      <c r="C581" s="5" t="s">
        <v>5610</v>
      </c>
      <c r="D581" s="5">
        <v>2004</v>
      </c>
      <c r="E581" s="5" t="s">
        <v>1640</v>
      </c>
      <c r="F581" s="5" t="s">
        <v>6585</v>
      </c>
      <c r="G581" s="5" t="s">
        <v>177</v>
      </c>
      <c r="M581" t="s">
        <v>1765</v>
      </c>
      <c r="N581" t="s">
        <v>2425</v>
      </c>
    </row>
    <row r="582" spans="1:14">
      <c r="A582" s="5" t="s">
        <v>2430</v>
      </c>
      <c r="B582" s="5" t="s">
        <v>602</v>
      </c>
      <c r="C582" s="5" t="s">
        <v>5499</v>
      </c>
      <c r="D582" s="5">
        <v>2004</v>
      </c>
      <c r="E582" s="5" t="s">
        <v>1640</v>
      </c>
      <c r="F582" s="5" t="s">
        <v>6585</v>
      </c>
      <c r="G582" s="5" t="s">
        <v>177</v>
      </c>
      <c r="M582" t="s">
        <v>1765</v>
      </c>
      <c r="N582" t="s">
        <v>2406</v>
      </c>
    </row>
    <row r="583" spans="1:14">
      <c r="A583" s="5" t="s">
        <v>2449</v>
      </c>
      <c r="B583" s="5" t="s">
        <v>670</v>
      </c>
      <c r="C583" s="5" t="s">
        <v>5606</v>
      </c>
      <c r="D583" s="5">
        <v>2004</v>
      </c>
      <c r="E583" s="5" t="s">
        <v>1640</v>
      </c>
      <c r="F583" s="5" t="s">
        <v>6585</v>
      </c>
      <c r="G583" s="5" t="s">
        <v>177</v>
      </c>
      <c r="M583" t="s">
        <v>1765</v>
      </c>
      <c r="N583" t="s">
        <v>4133</v>
      </c>
    </row>
    <row r="584" spans="1:14">
      <c r="A584" s="5" t="s">
        <v>2443</v>
      </c>
      <c r="B584" s="5" t="s">
        <v>638</v>
      </c>
      <c r="C584" s="5" t="s">
        <v>5600</v>
      </c>
      <c r="D584" s="5">
        <v>2004</v>
      </c>
      <c r="E584" s="5" t="s">
        <v>1640</v>
      </c>
      <c r="F584" s="5" t="s">
        <v>6585</v>
      </c>
      <c r="G584" s="5" t="s">
        <v>177</v>
      </c>
      <c r="M584" t="s">
        <v>1765</v>
      </c>
      <c r="N584" t="s">
        <v>2400</v>
      </c>
    </row>
    <row r="585" spans="1:14">
      <c r="A585" s="5" t="s">
        <v>2405</v>
      </c>
      <c r="B585" s="5" t="s">
        <v>1000</v>
      </c>
      <c r="C585" s="5" t="s">
        <v>5553</v>
      </c>
      <c r="D585" s="5">
        <v>2004</v>
      </c>
      <c r="E585" s="5" t="s">
        <v>1640</v>
      </c>
      <c r="F585" s="5" t="s">
        <v>6585</v>
      </c>
      <c r="G585" s="5" t="s">
        <v>177</v>
      </c>
      <c r="M585" t="s">
        <v>1765</v>
      </c>
      <c r="N585" t="s">
        <v>2427</v>
      </c>
    </row>
    <row r="586" spans="1:14">
      <c r="A586" s="5" t="s">
        <v>2399</v>
      </c>
      <c r="B586" s="5" t="s">
        <v>993</v>
      </c>
      <c r="C586" s="5" t="s">
        <v>5531</v>
      </c>
      <c r="D586" s="5">
        <v>2004</v>
      </c>
      <c r="E586" s="5" t="s">
        <v>1640</v>
      </c>
      <c r="F586" s="5" t="s">
        <v>6585</v>
      </c>
      <c r="G586" s="5" t="s">
        <v>177</v>
      </c>
      <c r="M586" t="s">
        <v>1765</v>
      </c>
      <c r="N586" t="s">
        <v>2783</v>
      </c>
    </row>
    <row r="587" spans="1:14">
      <c r="A587" s="5" t="s">
        <v>2446</v>
      </c>
      <c r="B587" s="5" t="s">
        <v>1027</v>
      </c>
      <c r="C587" s="5" t="s">
        <v>5603</v>
      </c>
      <c r="D587" s="5">
        <v>2005</v>
      </c>
      <c r="E587" s="5" t="s">
        <v>1640</v>
      </c>
      <c r="F587" s="5" t="s">
        <v>6585</v>
      </c>
      <c r="G587" s="5" t="s">
        <v>177</v>
      </c>
      <c r="M587" t="s">
        <v>1765</v>
      </c>
      <c r="N587" t="s">
        <v>2105</v>
      </c>
    </row>
    <row r="588" spans="1:14">
      <c r="A588" s="5" t="s">
        <v>2451</v>
      </c>
      <c r="B588" s="5" t="s">
        <v>676</v>
      </c>
      <c r="C588" s="5" t="s">
        <v>5608</v>
      </c>
      <c r="D588" s="5">
        <v>2005</v>
      </c>
      <c r="E588" s="5" t="s">
        <v>1640</v>
      </c>
      <c r="F588" s="5" t="s">
        <v>6585</v>
      </c>
      <c r="G588" s="5" t="s">
        <v>177</v>
      </c>
      <c r="M588" t="s">
        <v>1765</v>
      </c>
      <c r="N588" t="s">
        <v>2784</v>
      </c>
    </row>
    <row r="589" spans="1:14">
      <c r="A589" s="5" t="s">
        <v>2452</v>
      </c>
      <c r="B589" s="5" t="s">
        <v>678</v>
      </c>
      <c r="C589" s="5" t="s">
        <v>5609</v>
      </c>
      <c r="D589" s="5">
        <v>2005</v>
      </c>
      <c r="E589" s="5" t="s">
        <v>1640</v>
      </c>
      <c r="F589" s="5" t="s">
        <v>6585</v>
      </c>
      <c r="G589" s="5" t="s">
        <v>177</v>
      </c>
      <c r="M589" t="s">
        <v>1765</v>
      </c>
      <c r="N589" t="s">
        <v>6090</v>
      </c>
    </row>
    <row r="590" spans="1:14">
      <c r="A590" s="5" t="s">
        <v>2419</v>
      </c>
      <c r="B590" s="5" t="s">
        <v>1011</v>
      </c>
      <c r="C590" s="5" t="s">
        <v>5573</v>
      </c>
      <c r="D590" s="5">
        <v>2005</v>
      </c>
      <c r="E590" s="5" t="s">
        <v>1640</v>
      </c>
      <c r="F590" s="5" t="s">
        <v>6585</v>
      </c>
      <c r="G590" s="5" t="s">
        <v>177</v>
      </c>
      <c r="M590" t="s">
        <v>1765</v>
      </c>
      <c r="N590" t="s">
        <v>2093</v>
      </c>
    </row>
    <row r="591" spans="1:14">
      <c r="A591" s="5" t="s">
        <v>6116</v>
      </c>
      <c r="B591" s="5" t="s">
        <v>1004</v>
      </c>
      <c r="C591" s="5" t="s">
        <v>5564</v>
      </c>
      <c r="D591" s="5">
        <v>2005</v>
      </c>
      <c r="E591" s="5" t="s">
        <v>1640</v>
      </c>
      <c r="F591" s="5" t="s">
        <v>6585</v>
      </c>
      <c r="G591" s="5" t="s">
        <v>177</v>
      </c>
      <c r="M591" t="s">
        <v>1765</v>
      </c>
      <c r="N591" t="s">
        <v>6089</v>
      </c>
    </row>
    <row r="592" spans="1:14">
      <c r="A592" s="5" t="s">
        <v>2403</v>
      </c>
      <c r="B592" s="5" t="s">
        <v>997</v>
      </c>
      <c r="C592" s="5" t="s">
        <v>5546</v>
      </c>
      <c r="D592" s="5">
        <v>2005</v>
      </c>
      <c r="E592" s="5" t="s">
        <v>1640</v>
      </c>
      <c r="F592" s="5" t="s">
        <v>6585</v>
      </c>
      <c r="G592" s="5" t="s">
        <v>177</v>
      </c>
      <c r="M592" t="s">
        <v>1765</v>
      </c>
      <c r="N592" t="s">
        <v>2109</v>
      </c>
    </row>
    <row r="593" spans="1:14">
      <c r="A593" s="5" t="s">
        <v>2417</v>
      </c>
      <c r="B593" s="5" t="s">
        <v>586</v>
      </c>
      <c r="C593" s="5" t="s">
        <v>5574</v>
      </c>
      <c r="D593" s="5">
        <v>2005</v>
      </c>
      <c r="E593" s="5" t="s">
        <v>1640</v>
      </c>
      <c r="F593" s="5" t="s">
        <v>6585</v>
      </c>
      <c r="G593" s="5" t="s">
        <v>177</v>
      </c>
      <c r="M593" t="s">
        <v>1765</v>
      </c>
      <c r="N593" t="s">
        <v>6017</v>
      </c>
    </row>
    <row r="594" spans="1:14">
      <c r="A594" s="5" t="s">
        <v>2429</v>
      </c>
      <c r="B594" s="5" t="s">
        <v>600</v>
      </c>
      <c r="C594" s="5" t="s">
        <v>5587</v>
      </c>
      <c r="D594" s="5">
        <v>2005</v>
      </c>
      <c r="E594" s="5" t="s">
        <v>1640</v>
      </c>
      <c r="F594" s="5" t="s">
        <v>6585</v>
      </c>
      <c r="G594" s="5" t="s">
        <v>177</v>
      </c>
      <c r="M594" t="s">
        <v>1765</v>
      </c>
      <c r="N594" t="s">
        <v>6022</v>
      </c>
    </row>
    <row r="595" spans="1:14">
      <c r="A595" s="5" t="s">
        <v>2400</v>
      </c>
      <c r="B595" s="5" t="s">
        <v>994</v>
      </c>
      <c r="C595" s="5" t="s">
        <v>5535</v>
      </c>
      <c r="D595" s="5">
        <v>2005</v>
      </c>
      <c r="E595" s="5" t="s">
        <v>1640</v>
      </c>
      <c r="F595" s="5" t="s">
        <v>6585</v>
      </c>
      <c r="G595" s="5" t="s">
        <v>177</v>
      </c>
      <c r="M595" t="s">
        <v>1765</v>
      </c>
      <c r="N595" t="s">
        <v>3129</v>
      </c>
    </row>
    <row r="596" spans="1:14">
      <c r="A596" s="5" t="s">
        <v>2414</v>
      </c>
      <c r="B596" s="5" t="s">
        <v>552</v>
      </c>
      <c r="C596" s="5" t="s">
        <v>5569</v>
      </c>
      <c r="D596" s="5">
        <v>2005</v>
      </c>
      <c r="E596" s="5" t="s">
        <v>1640</v>
      </c>
      <c r="F596" s="5" t="s">
        <v>6585</v>
      </c>
      <c r="G596" s="5" t="s">
        <v>177</v>
      </c>
      <c r="M596" t="s">
        <v>1765</v>
      </c>
      <c r="N596" t="s">
        <v>894</v>
      </c>
    </row>
    <row r="597" spans="1:14">
      <c r="A597" s="5" t="s">
        <v>2438</v>
      </c>
      <c r="B597" s="5" t="s">
        <v>628</v>
      </c>
      <c r="C597" s="5" t="s">
        <v>5595</v>
      </c>
      <c r="D597" s="5">
        <v>2005</v>
      </c>
      <c r="E597" s="5" t="s">
        <v>1640</v>
      </c>
      <c r="F597" s="5" t="s">
        <v>6585</v>
      </c>
      <c r="G597" s="5" t="s">
        <v>177</v>
      </c>
      <c r="M597" t="s">
        <v>1765</v>
      </c>
      <c r="N597" t="s">
        <v>3159</v>
      </c>
    </row>
    <row r="598" spans="1:14">
      <c r="A598" s="5" t="s">
        <v>2440</v>
      </c>
      <c r="B598" s="5" t="s">
        <v>632</v>
      </c>
      <c r="C598" s="5" t="s">
        <v>5597</v>
      </c>
      <c r="D598" s="5">
        <v>2005</v>
      </c>
      <c r="E598" s="5" t="s">
        <v>1640</v>
      </c>
      <c r="F598" s="5" t="s">
        <v>6585</v>
      </c>
      <c r="G598" s="5" t="s">
        <v>177</v>
      </c>
      <c r="M598" t="s">
        <v>1765</v>
      </c>
      <c r="N598" t="s">
        <v>3164</v>
      </c>
    </row>
    <row r="599" spans="1:14">
      <c r="A599" s="5" t="s">
        <v>926</v>
      </c>
      <c r="B599" s="5" t="s">
        <v>998</v>
      </c>
      <c r="C599" s="5" t="s">
        <v>5550</v>
      </c>
      <c r="D599" s="5">
        <v>2005</v>
      </c>
      <c r="E599" s="5" t="s">
        <v>1640</v>
      </c>
      <c r="F599" s="5" t="s">
        <v>6585</v>
      </c>
      <c r="G599" s="5" t="s">
        <v>177</v>
      </c>
      <c r="M599" t="s">
        <v>1765</v>
      </c>
      <c r="N599" t="s">
        <v>2101</v>
      </c>
    </row>
    <row r="600" spans="1:14">
      <c r="A600" s="5" t="s">
        <v>2407</v>
      </c>
      <c r="B600" s="5" t="s">
        <v>1001</v>
      </c>
      <c r="C600" s="5" t="s">
        <v>5561</v>
      </c>
      <c r="D600" s="5">
        <v>2005</v>
      </c>
      <c r="E600" s="5" t="s">
        <v>1640</v>
      </c>
      <c r="F600" s="5" t="s">
        <v>6585</v>
      </c>
      <c r="G600" s="5" t="s">
        <v>177</v>
      </c>
      <c r="M600" t="s">
        <v>1765</v>
      </c>
      <c r="N600" t="s">
        <v>4097</v>
      </c>
    </row>
    <row r="601" spans="1:14">
      <c r="A601" s="5" t="s">
        <v>2408</v>
      </c>
      <c r="B601" s="5" t="s">
        <v>1002</v>
      </c>
      <c r="C601" s="5" t="s">
        <v>5562</v>
      </c>
      <c r="D601" s="5">
        <v>2006</v>
      </c>
      <c r="E601" s="5" t="s">
        <v>1640</v>
      </c>
      <c r="F601" s="5" t="s">
        <v>6585</v>
      </c>
      <c r="G601" s="5" t="s">
        <v>177</v>
      </c>
      <c r="M601" t="s">
        <v>1765</v>
      </c>
      <c r="N601" t="s">
        <v>3209</v>
      </c>
    </row>
    <row r="602" spans="1:14">
      <c r="A602" s="5" t="s">
        <v>2426</v>
      </c>
      <c r="B602" s="5" t="s">
        <v>590</v>
      </c>
      <c r="C602" s="5" t="s">
        <v>5582</v>
      </c>
      <c r="D602" s="5">
        <v>2006</v>
      </c>
      <c r="E602" s="5" t="s">
        <v>1640</v>
      </c>
      <c r="F602" s="5" t="s">
        <v>6585</v>
      </c>
      <c r="G602" s="5" t="s">
        <v>177</v>
      </c>
      <c r="M602" t="s">
        <v>1765</v>
      </c>
      <c r="N602" t="s">
        <v>4130</v>
      </c>
    </row>
    <row r="603" spans="1:14">
      <c r="A603" s="5" t="s">
        <v>2410</v>
      </c>
      <c r="B603" s="5" t="s">
        <v>1005</v>
      </c>
      <c r="C603" s="5" t="s">
        <v>5565</v>
      </c>
      <c r="D603" s="5">
        <v>2006</v>
      </c>
      <c r="E603" s="5" t="s">
        <v>1640</v>
      </c>
      <c r="F603" s="5" t="s">
        <v>6585</v>
      </c>
      <c r="G603" s="5" t="s">
        <v>177</v>
      </c>
      <c r="M603" t="s">
        <v>1765</v>
      </c>
      <c r="N603" t="s">
        <v>6165</v>
      </c>
    </row>
    <row r="604" spans="1:14">
      <c r="A604" s="5" t="s">
        <v>2433</v>
      </c>
      <c r="B604" s="5" t="s">
        <v>1021</v>
      </c>
      <c r="C604" s="5" t="s">
        <v>5590</v>
      </c>
      <c r="D604" s="5">
        <v>2006</v>
      </c>
      <c r="E604" s="5" t="s">
        <v>1640</v>
      </c>
      <c r="F604" s="5" t="s">
        <v>6585</v>
      </c>
      <c r="G604" s="5" t="s">
        <v>177</v>
      </c>
      <c r="M604" t="s">
        <v>1765</v>
      </c>
      <c r="N604" t="s">
        <v>887</v>
      </c>
    </row>
    <row r="605" spans="1:14">
      <c r="A605" s="5" t="s">
        <v>2437</v>
      </c>
      <c r="B605" s="5" t="s">
        <v>1025</v>
      </c>
      <c r="C605" s="5" t="s">
        <v>5594</v>
      </c>
      <c r="D605" s="5">
        <v>2007</v>
      </c>
      <c r="E605" s="5" t="s">
        <v>1640</v>
      </c>
      <c r="F605" s="5" t="s">
        <v>6585</v>
      </c>
      <c r="G605" s="5" t="s">
        <v>177</v>
      </c>
      <c r="M605" t="s">
        <v>4831</v>
      </c>
      <c r="N605" t="s">
        <v>890</v>
      </c>
    </row>
    <row r="606" spans="1:14">
      <c r="A606" s="5" t="s">
        <v>2416</v>
      </c>
      <c r="B606" s="5" t="s">
        <v>558</v>
      </c>
      <c r="C606" s="5" t="s">
        <v>5571</v>
      </c>
      <c r="D606" s="5">
        <v>2011</v>
      </c>
      <c r="E606" s="5" t="s">
        <v>1640</v>
      </c>
      <c r="F606" s="5" t="s">
        <v>6585</v>
      </c>
      <c r="G606" s="5" t="s">
        <v>177</v>
      </c>
      <c r="M606" t="s">
        <v>4831</v>
      </c>
      <c r="N606" t="s">
        <v>3364</v>
      </c>
    </row>
    <row r="607" spans="1:14">
      <c r="A607" s="5" t="s">
        <v>2401</v>
      </c>
      <c r="B607" s="5" t="s">
        <v>995</v>
      </c>
      <c r="C607" s="5" t="s">
        <v>5536</v>
      </c>
      <c r="D607" s="5">
        <v>2011</v>
      </c>
      <c r="E607" s="5" t="s">
        <v>1640</v>
      </c>
      <c r="F607" s="5" t="s">
        <v>6585</v>
      </c>
      <c r="G607" s="5" t="s">
        <v>177</v>
      </c>
      <c r="M607" t="s">
        <v>4831</v>
      </c>
      <c r="N607" t="s">
        <v>4044</v>
      </c>
    </row>
    <row r="608" spans="1:14">
      <c r="A608" s="5" t="s">
        <v>2424</v>
      </c>
      <c r="B608" s="5" t="s">
        <v>1016</v>
      </c>
      <c r="C608" s="5" t="s">
        <v>5579</v>
      </c>
      <c r="D608" s="5">
        <v>2011</v>
      </c>
      <c r="E608" s="5" t="s">
        <v>1640</v>
      </c>
      <c r="F608" s="5" t="s">
        <v>6585</v>
      </c>
      <c r="G608" s="5" t="s">
        <v>177</v>
      </c>
      <c r="M608" t="s">
        <v>4831</v>
      </c>
      <c r="N608" t="s">
        <v>4081</v>
      </c>
    </row>
    <row r="609" spans="13:14">
      <c r="M609" t="s">
        <v>4831</v>
      </c>
      <c r="N609" t="s">
        <v>4045</v>
      </c>
    </row>
    <row r="610" spans="13:14">
      <c r="M610" t="s">
        <v>4831</v>
      </c>
      <c r="N610" t="s">
        <v>4256</v>
      </c>
    </row>
  </sheetData>
  <conditionalFormatting sqref="A1">
    <cfRule type="duplicateValues" dxfId="352" priority="3"/>
  </conditionalFormatting>
  <conditionalFormatting sqref="A547:A572 A598:A603 A593:A596 A589:A590 A581:A587 A578:A579 A574:A575 A327:A545 A11:A325 A1:A8">
    <cfRule type="duplicateValues" dxfId="351" priority="4"/>
  </conditionalFormatting>
  <conditionalFormatting sqref="A1:A608">
    <cfRule type="duplicateValues" dxfId="350" priority="2"/>
  </conditionalFormatting>
  <conditionalFormatting sqref="A326">
    <cfRule type="duplicateValues" dxfId="349"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BB0CF-25E6-6144-AE09-9311FAFFB698}">
  <dimension ref="A1:H87"/>
  <sheetViews>
    <sheetView topLeftCell="A54" workbookViewId="0">
      <selection activeCell="C16" sqref="C16"/>
    </sheetView>
  </sheetViews>
  <sheetFormatPr baseColWidth="10" defaultRowHeight="16"/>
  <cols>
    <col min="1" max="1" width="19.6640625" bestFit="1" customWidth="1"/>
    <col min="2" max="2" width="22.5" bestFit="1" customWidth="1"/>
    <col min="3" max="3" width="36.5" bestFit="1" customWidth="1"/>
    <col min="4" max="4" width="7.33203125" bestFit="1" customWidth="1"/>
    <col min="5" max="5" width="12" bestFit="1" customWidth="1"/>
    <col min="6" max="6" width="15" bestFit="1" customWidth="1"/>
    <col min="7" max="7" width="9" bestFit="1" customWidth="1"/>
    <col min="8" max="8" width="52.6640625" bestFit="1" customWidth="1"/>
  </cols>
  <sheetData>
    <row r="1" spans="1:8">
      <c r="A1" s="4" t="s">
        <v>6092</v>
      </c>
      <c r="B1" s="4" t="s">
        <v>6628</v>
      </c>
      <c r="C1" s="4" t="s">
        <v>2235</v>
      </c>
      <c r="D1" s="4" t="s">
        <v>80</v>
      </c>
      <c r="E1" s="4" t="s">
        <v>4743</v>
      </c>
      <c r="F1" s="4" t="s">
        <v>6199</v>
      </c>
      <c r="G1" s="4" t="s">
        <v>2252</v>
      </c>
      <c r="H1" s="4" t="s">
        <v>8589</v>
      </c>
    </row>
    <row r="2" spans="1:8">
      <c r="A2" s="5" t="s">
        <v>3092</v>
      </c>
      <c r="B2" s="5" t="s">
        <v>8</v>
      </c>
      <c r="C2" s="5" t="s">
        <v>8</v>
      </c>
      <c r="D2" s="5" t="s">
        <v>1642</v>
      </c>
      <c r="E2" s="5">
        <v>1950</v>
      </c>
      <c r="F2" s="5" t="s">
        <v>3091</v>
      </c>
      <c r="G2" s="5" t="s">
        <v>2254</v>
      </c>
      <c r="H2" s="5" t="s">
        <v>7622</v>
      </c>
    </row>
    <row r="3" spans="1:8">
      <c r="A3" s="5" t="s">
        <v>448</v>
      </c>
      <c r="B3" s="5" t="s">
        <v>180</v>
      </c>
      <c r="C3" s="5" t="s">
        <v>180</v>
      </c>
      <c r="D3" s="5" t="s">
        <v>1593</v>
      </c>
      <c r="E3" s="5">
        <v>1988</v>
      </c>
      <c r="F3" s="5" t="s">
        <v>1632</v>
      </c>
      <c r="G3" s="5" t="s">
        <v>6586</v>
      </c>
      <c r="H3" s="5" t="s">
        <v>7628</v>
      </c>
    </row>
    <row r="4" spans="1:8">
      <c r="A4" s="5" t="s">
        <v>86</v>
      </c>
      <c r="B4" s="5" t="s">
        <v>3</v>
      </c>
      <c r="C4" s="5" t="s">
        <v>3</v>
      </c>
      <c r="D4" s="5" t="s">
        <v>1593</v>
      </c>
      <c r="E4" s="5">
        <v>1980</v>
      </c>
      <c r="F4" s="5" t="s">
        <v>1632</v>
      </c>
      <c r="G4" s="5" t="s">
        <v>6586</v>
      </c>
      <c r="H4" s="5" t="s">
        <v>7617</v>
      </c>
    </row>
    <row r="5" spans="1:8">
      <c r="A5" s="5" t="s">
        <v>3117</v>
      </c>
      <c r="B5" s="5" t="s">
        <v>4717</v>
      </c>
      <c r="C5" s="5" t="s">
        <v>5266</v>
      </c>
      <c r="D5" s="5" t="s">
        <v>1593</v>
      </c>
      <c r="E5" s="5">
        <v>2013</v>
      </c>
      <c r="F5" s="5" t="s">
        <v>2992</v>
      </c>
      <c r="G5" s="5" t="s">
        <v>6587</v>
      </c>
      <c r="H5" s="5" t="s">
        <v>7644</v>
      </c>
    </row>
    <row r="6" spans="1:8">
      <c r="A6" s="5" t="s">
        <v>3119</v>
      </c>
      <c r="B6" s="5" t="s">
        <v>4719</v>
      </c>
      <c r="C6" s="5" t="s">
        <v>5360</v>
      </c>
      <c r="D6" s="5" t="s">
        <v>1593</v>
      </c>
      <c r="E6" s="5">
        <v>2013</v>
      </c>
      <c r="F6" s="5" t="s">
        <v>2992</v>
      </c>
      <c r="G6" s="5" t="s">
        <v>6587</v>
      </c>
      <c r="H6" s="5" t="s">
        <v>7646</v>
      </c>
    </row>
    <row r="7" spans="1:8">
      <c r="A7" s="5" t="s">
        <v>3114</v>
      </c>
      <c r="B7" s="5" t="s">
        <v>4714</v>
      </c>
      <c r="C7" s="5" t="s">
        <v>5354</v>
      </c>
      <c r="D7" s="5" t="s">
        <v>1593</v>
      </c>
      <c r="E7" s="5">
        <v>2013</v>
      </c>
      <c r="F7" s="5" t="s">
        <v>2992</v>
      </c>
      <c r="G7" s="5" t="s">
        <v>6587</v>
      </c>
      <c r="H7" s="5" t="s">
        <v>7641</v>
      </c>
    </row>
    <row r="8" spans="1:8">
      <c r="A8" s="5" t="s">
        <v>3113</v>
      </c>
      <c r="B8" s="5" t="s">
        <v>4713</v>
      </c>
      <c r="C8" s="5" t="s">
        <v>5454</v>
      </c>
      <c r="D8" s="5" t="s">
        <v>1593</v>
      </c>
      <c r="E8" s="5">
        <v>2013</v>
      </c>
      <c r="F8" s="5" t="s">
        <v>2992</v>
      </c>
      <c r="G8" s="5" t="s">
        <v>6587</v>
      </c>
      <c r="H8" s="5" t="s">
        <v>7640</v>
      </c>
    </row>
    <row r="9" spans="1:8">
      <c r="A9" s="5" t="s">
        <v>140</v>
      </c>
      <c r="B9" s="5" t="s">
        <v>39</v>
      </c>
      <c r="C9" s="5" t="s">
        <v>39</v>
      </c>
      <c r="D9" s="5" t="s">
        <v>1593</v>
      </c>
      <c r="E9" s="5">
        <v>1966</v>
      </c>
      <c r="F9" s="5" t="s">
        <v>4746</v>
      </c>
      <c r="G9" s="5" t="s">
        <v>6586</v>
      </c>
      <c r="H9" s="5" t="s">
        <v>7619</v>
      </c>
    </row>
    <row r="10" spans="1:8">
      <c r="A10" s="5" t="s">
        <v>2818</v>
      </c>
      <c r="B10" s="5" t="s">
        <v>2817</v>
      </c>
      <c r="C10" s="5" t="s">
        <v>5846</v>
      </c>
      <c r="D10" s="5" t="s">
        <v>1593</v>
      </c>
      <c r="E10" s="5">
        <v>2014</v>
      </c>
      <c r="F10" s="5" t="s">
        <v>2821</v>
      </c>
      <c r="G10" s="5" t="s">
        <v>6586</v>
      </c>
      <c r="H10" s="5" t="s">
        <v>8572</v>
      </c>
    </row>
    <row r="11" spans="1:8">
      <c r="A11" s="5" t="s">
        <v>2829</v>
      </c>
      <c r="B11" s="5" t="s">
        <v>2828</v>
      </c>
      <c r="C11" s="5" t="s">
        <v>5847</v>
      </c>
      <c r="D11" s="5" t="s">
        <v>1593</v>
      </c>
      <c r="E11" s="5">
        <v>2014</v>
      </c>
      <c r="F11" s="5" t="s">
        <v>2821</v>
      </c>
      <c r="G11" s="5" t="s">
        <v>6586</v>
      </c>
      <c r="H11" s="5" t="s">
        <v>8574</v>
      </c>
    </row>
    <row r="12" spans="1:8">
      <c r="A12" s="5" t="s">
        <v>85</v>
      </c>
      <c r="B12" s="5" t="s">
        <v>2</v>
      </c>
      <c r="C12" s="5" t="s">
        <v>2</v>
      </c>
      <c r="D12" s="5" t="s">
        <v>1593</v>
      </c>
      <c r="E12" s="5">
        <v>1960</v>
      </c>
      <c r="F12" s="5" t="s">
        <v>4745</v>
      </c>
      <c r="G12" s="5" t="s">
        <v>6586</v>
      </c>
      <c r="H12" s="5" t="s">
        <v>7615</v>
      </c>
    </row>
    <row r="13" spans="1:8">
      <c r="A13" s="5" t="s">
        <v>6164</v>
      </c>
      <c r="B13" s="5" t="s">
        <v>792</v>
      </c>
      <c r="C13" s="5" t="s">
        <v>5496</v>
      </c>
      <c r="D13" s="5" t="s">
        <v>1642</v>
      </c>
      <c r="E13" s="5">
        <v>1951</v>
      </c>
      <c r="F13" s="5" t="s">
        <v>1643</v>
      </c>
      <c r="G13" s="5" t="s">
        <v>2253</v>
      </c>
      <c r="H13" s="5" t="s">
        <v>7633</v>
      </c>
    </row>
    <row r="14" spans="1:8">
      <c r="A14" s="5" t="s">
        <v>2812</v>
      </c>
      <c r="B14" s="5" t="s">
        <v>2811</v>
      </c>
      <c r="C14" s="5" t="s">
        <v>2811</v>
      </c>
      <c r="D14" s="5" t="s">
        <v>1593</v>
      </c>
      <c r="E14" s="5">
        <v>1990</v>
      </c>
      <c r="F14" s="5" t="s">
        <v>1636</v>
      </c>
      <c r="G14" s="5" t="s">
        <v>2253</v>
      </c>
      <c r="H14" s="5" t="s">
        <v>7629</v>
      </c>
    </row>
    <row r="15" spans="1:8">
      <c r="A15" s="5" t="s">
        <v>6166</v>
      </c>
      <c r="B15" s="5" t="s">
        <v>5066</v>
      </c>
      <c r="C15" s="5" t="s">
        <v>5067</v>
      </c>
      <c r="D15" s="5" t="s">
        <v>1593</v>
      </c>
      <c r="E15" s="5">
        <v>2007</v>
      </c>
      <c r="F15" s="5" t="s">
        <v>6200</v>
      </c>
      <c r="G15" s="5" t="s">
        <v>6586</v>
      </c>
      <c r="H15" s="5" t="s">
        <v>8528</v>
      </c>
    </row>
    <row r="16" spans="1:8">
      <c r="A16" s="5" t="s">
        <v>2832</v>
      </c>
      <c r="B16" s="5" t="s">
        <v>2831</v>
      </c>
      <c r="C16" s="5" t="s">
        <v>5848</v>
      </c>
      <c r="D16" s="5" t="s">
        <v>1593</v>
      </c>
      <c r="E16" s="5">
        <v>2015</v>
      </c>
      <c r="F16" s="5" t="s">
        <v>2834</v>
      </c>
      <c r="G16" s="5" t="s">
        <v>6586</v>
      </c>
      <c r="H16" s="5" t="s">
        <v>8575</v>
      </c>
    </row>
    <row r="17" spans="1:8">
      <c r="A17" s="136" t="s">
        <v>2837</v>
      </c>
      <c r="B17" s="5" t="s">
        <v>2836</v>
      </c>
      <c r="C17" s="5" t="s">
        <v>5370</v>
      </c>
      <c r="D17" s="5" t="s">
        <v>1593</v>
      </c>
      <c r="E17" s="5">
        <v>2015</v>
      </c>
      <c r="F17" s="5" t="s">
        <v>2834</v>
      </c>
      <c r="G17" s="5" t="s">
        <v>6586</v>
      </c>
      <c r="H17" s="5" t="s">
        <v>8576</v>
      </c>
    </row>
    <row r="18" spans="1:8">
      <c r="A18" s="5" t="s">
        <v>3099</v>
      </c>
      <c r="B18" s="5" t="s">
        <v>5437</v>
      </c>
      <c r="C18" s="5" t="s">
        <v>5438</v>
      </c>
      <c r="D18" s="5" t="s">
        <v>1593</v>
      </c>
      <c r="E18" s="5">
        <v>2013</v>
      </c>
      <c r="F18" s="5" t="s">
        <v>4034</v>
      </c>
      <c r="G18" s="5" t="s">
        <v>6587</v>
      </c>
      <c r="H18" s="5" t="s">
        <v>7817</v>
      </c>
    </row>
    <row r="19" spans="1:8">
      <c r="A19" s="5" t="s">
        <v>3097</v>
      </c>
      <c r="B19" s="5" t="s">
        <v>5658</v>
      </c>
      <c r="C19" s="5" t="s">
        <v>5659</v>
      </c>
      <c r="D19" s="5" t="s">
        <v>1593</v>
      </c>
      <c r="E19" s="5">
        <v>2013</v>
      </c>
      <c r="F19" s="5" t="s">
        <v>4034</v>
      </c>
      <c r="G19" s="5" t="s">
        <v>6587</v>
      </c>
      <c r="H19" s="5" t="s">
        <v>7824</v>
      </c>
    </row>
    <row r="20" spans="1:8">
      <c r="A20" s="5" t="s">
        <v>3096</v>
      </c>
      <c r="B20" s="5" t="s">
        <v>5653</v>
      </c>
      <c r="C20" s="5" t="s">
        <v>5654</v>
      </c>
      <c r="D20" s="5" t="s">
        <v>1593</v>
      </c>
      <c r="E20" s="5">
        <v>2013</v>
      </c>
      <c r="F20" s="5" t="s">
        <v>4034</v>
      </c>
      <c r="G20" s="5" t="s">
        <v>6587</v>
      </c>
      <c r="H20" s="5" t="s">
        <v>7811</v>
      </c>
    </row>
    <row r="21" spans="1:8">
      <c r="A21" s="5" t="s">
        <v>3093</v>
      </c>
      <c r="B21" s="81" t="s">
        <v>6155</v>
      </c>
      <c r="C21" s="5" t="s">
        <v>6125</v>
      </c>
      <c r="D21" s="5" t="s">
        <v>1593</v>
      </c>
      <c r="E21" s="5">
        <v>2014</v>
      </c>
      <c r="F21" s="5" t="s">
        <v>4034</v>
      </c>
      <c r="G21" s="5" t="s">
        <v>6587</v>
      </c>
      <c r="H21" s="5" t="s">
        <v>8213</v>
      </c>
    </row>
    <row r="22" spans="1:8">
      <c r="A22" s="5" t="s">
        <v>3107</v>
      </c>
      <c r="B22" s="81" t="s">
        <v>6156</v>
      </c>
      <c r="C22" s="5" t="s">
        <v>6126</v>
      </c>
      <c r="D22" s="5" t="s">
        <v>1593</v>
      </c>
      <c r="E22" s="5">
        <v>2014</v>
      </c>
      <c r="F22" s="5" t="s">
        <v>4034</v>
      </c>
      <c r="G22" s="5" t="s">
        <v>6587</v>
      </c>
      <c r="H22" s="5" t="s">
        <v>8208</v>
      </c>
    </row>
    <row r="23" spans="1:8">
      <c r="A23" s="5" t="s">
        <v>3101</v>
      </c>
      <c r="B23" s="5" t="s">
        <v>5448</v>
      </c>
      <c r="C23" s="5" t="s">
        <v>5449</v>
      </c>
      <c r="D23" s="5" t="s">
        <v>1593</v>
      </c>
      <c r="E23" s="5">
        <v>2015</v>
      </c>
      <c r="F23" s="5" t="s">
        <v>4034</v>
      </c>
      <c r="G23" s="5" t="s">
        <v>6587</v>
      </c>
      <c r="H23" s="5" t="s">
        <v>7813</v>
      </c>
    </row>
    <row r="24" spans="1:8">
      <c r="A24" s="5" t="s">
        <v>3105</v>
      </c>
      <c r="B24" s="81" t="s">
        <v>6150</v>
      </c>
      <c r="C24" s="5" t="s">
        <v>6120</v>
      </c>
      <c r="D24" s="5" t="s">
        <v>1593</v>
      </c>
      <c r="E24" s="5">
        <v>2015</v>
      </c>
      <c r="F24" s="5" t="s">
        <v>4034</v>
      </c>
      <c r="G24" s="5" t="s">
        <v>6587</v>
      </c>
      <c r="H24" s="5" t="s">
        <v>8204</v>
      </c>
    </row>
    <row r="25" spans="1:8">
      <c r="A25" s="5" t="s">
        <v>3104</v>
      </c>
      <c r="B25" s="81" t="s">
        <v>6157</v>
      </c>
      <c r="C25" s="5" t="s">
        <v>6127</v>
      </c>
      <c r="D25" s="5" t="s">
        <v>1593</v>
      </c>
      <c r="E25" s="5">
        <v>2015</v>
      </c>
      <c r="F25" s="5" t="s">
        <v>4034</v>
      </c>
      <c r="G25" s="5" t="s">
        <v>6587</v>
      </c>
      <c r="H25" s="5" t="s">
        <v>8206</v>
      </c>
    </row>
    <row r="26" spans="1:8">
      <c r="A26" s="5" t="s">
        <v>3100</v>
      </c>
      <c r="B26" s="5" t="s">
        <v>5486</v>
      </c>
      <c r="C26" s="5" t="s">
        <v>5487</v>
      </c>
      <c r="D26" s="5" t="s">
        <v>1593</v>
      </c>
      <c r="E26" s="5">
        <v>2015</v>
      </c>
      <c r="F26" s="5" t="s">
        <v>4034</v>
      </c>
      <c r="G26" s="5" t="s">
        <v>6587</v>
      </c>
      <c r="H26" s="5" t="s">
        <v>7814</v>
      </c>
    </row>
    <row r="27" spans="1:8">
      <c r="A27" s="5" t="s">
        <v>3098</v>
      </c>
      <c r="B27" s="5" t="s">
        <v>5655</v>
      </c>
      <c r="C27" s="5" t="s">
        <v>5656</v>
      </c>
      <c r="D27" s="5" t="s">
        <v>1593</v>
      </c>
      <c r="E27" s="5">
        <v>2016</v>
      </c>
      <c r="F27" s="5" t="s">
        <v>4034</v>
      </c>
      <c r="G27" s="5" t="s">
        <v>6587</v>
      </c>
      <c r="H27" s="5" t="s">
        <v>7816</v>
      </c>
    </row>
    <row r="28" spans="1:8">
      <c r="A28" s="5" t="s">
        <v>3103</v>
      </c>
      <c r="B28" s="81" t="s">
        <v>6160</v>
      </c>
      <c r="C28" s="5" t="s">
        <v>6130</v>
      </c>
      <c r="D28" s="5" t="s">
        <v>1593</v>
      </c>
      <c r="E28" s="5">
        <v>2016</v>
      </c>
      <c r="F28" s="5" t="s">
        <v>4034</v>
      </c>
      <c r="G28" s="5" t="s">
        <v>6587</v>
      </c>
      <c r="H28" s="5" t="s">
        <v>8205</v>
      </c>
    </row>
    <row r="29" spans="1:8">
      <c r="A29" s="5" t="s">
        <v>3095</v>
      </c>
      <c r="B29" s="81" t="s">
        <v>6161</v>
      </c>
      <c r="C29" s="5" t="s">
        <v>6131</v>
      </c>
      <c r="D29" s="5" t="s">
        <v>1593</v>
      </c>
      <c r="E29" s="5">
        <v>2016</v>
      </c>
      <c r="F29" s="5" t="s">
        <v>4034</v>
      </c>
      <c r="G29" s="5" t="s">
        <v>6587</v>
      </c>
      <c r="H29" s="5" t="s">
        <v>8201</v>
      </c>
    </row>
    <row r="30" spans="1:8">
      <c r="A30" s="5" t="s">
        <v>3102</v>
      </c>
      <c r="B30" s="5" t="s">
        <v>5472</v>
      </c>
      <c r="C30" s="5" t="s">
        <v>5473</v>
      </c>
      <c r="D30" s="5" t="s">
        <v>1593</v>
      </c>
      <c r="E30" s="5">
        <v>2016</v>
      </c>
      <c r="F30" s="5" t="s">
        <v>4034</v>
      </c>
      <c r="G30" s="5" t="s">
        <v>6587</v>
      </c>
      <c r="H30" s="5" t="s">
        <v>7822</v>
      </c>
    </row>
    <row r="31" spans="1:8">
      <c r="A31" s="5" t="s">
        <v>3094</v>
      </c>
      <c r="B31" s="81" t="s">
        <v>6162</v>
      </c>
      <c r="C31" s="5" t="s">
        <v>6132</v>
      </c>
      <c r="D31" s="5" t="s">
        <v>1593</v>
      </c>
      <c r="E31" s="5">
        <v>2016</v>
      </c>
      <c r="F31" s="5" t="s">
        <v>4034</v>
      </c>
      <c r="G31" s="5" t="s">
        <v>6587</v>
      </c>
      <c r="H31" s="5" t="s">
        <v>8200</v>
      </c>
    </row>
    <row r="32" spans="1:8">
      <c r="A32" s="5" t="s">
        <v>3106</v>
      </c>
      <c r="B32" s="5" t="s">
        <v>5386</v>
      </c>
      <c r="C32" s="5" t="s">
        <v>5387</v>
      </c>
      <c r="D32" s="5" t="s">
        <v>1593</v>
      </c>
      <c r="E32" s="5">
        <v>2016</v>
      </c>
      <c r="F32" s="5" t="s">
        <v>4034</v>
      </c>
      <c r="G32" s="5" t="s">
        <v>6587</v>
      </c>
      <c r="H32" s="5" t="s">
        <v>7812</v>
      </c>
    </row>
    <row r="33" spans="1:8">
      <c r="A33" s="5" t="s">
        <v>4829</v>
      </c>
      <c r="B33" s="5" t="s">
        <v>1657</v>
      </c>
      <c r="C33" s="5" t="s">
        <v>5841</v>
      </c>
      <c r="D33" s="5" t="s">
        <v>1593</v>
      </c>
      <c r="E33" s="5">
        <v>1953</v>
      </c>
      <c r="F33" s="5" t="s">
        <v>2993</v>
      </c>
      <c r="G33" s="5" t="s">
        <v>6587</v>
      </c>
      <c r="H33" s="5" t="s">
        <v>8551</v>
      </c>
    </row>
    <row r="34" spans="1:8">
      <c r="A34" s="5" t="s">
        <v>2816</v>
      </c>
      <c r="B34" s="5" t="s">
        <v>2815</v>
      </c>
      <c r="C34" s="5" t="s">
        <v>2815</v>
      </c>
      <c r="D34" s="5" t="s">
        <v>1593</v>
      </c>
      <c r="E34" s="5">
        <v>1990</v>
      </c>
      <c r="F34" s="5" t="s">
        <v>1636</v>
      </c>
      <c r="G34" s="5" t="s">
        <v>2253</v>
      </c>
      <c r="H34" s="5" t="s">
        <v>7630</v>
      </c>
    </row>
    <row r="35" spans="1:8">
      <c r="A35" s="5" t="s">
        <v>2824</v>
      </c>
      <c r="B35" s="5" t="s">
        <v>2823</v>
      </c>
      <c r="C35" s="5" t="s">
        <v>5060</v>
      </c>
      <c r="D35" s="5" t="s">
        <v>1593</v>
      </c>
      <c r="E35" s="5">
        <v>2013</v>
      </c>
      <c r="F35" s="5" t="s">
        <v>2826</v>
      </c>
      <c r="G35" s="5" t="s">
        <v>6586</v>
      </c>
      <c r="H35" s="5" t="s">
        <v>8573</v>
      </c>
    </row>
    <row r="36" spans="1:8">
      <c r="A36" s="5" t="s">
        <v>3312</v>
      </c>
      <c r="B36" s="5" t="s">
        <v>3906</v>
      </c>
      <c r="C36" s="5" t="s">
        <v>3617</v>
      </c>
      <c r="D36" s="5" t="s">
        <v>1593</v>
      </c>
      <c r="E36" s="5">
        <v>2015</v>
      </c>
      <c r="F36" s="5" t="s">
        <v>1632</v>
      </c>
      <c r="G36" s="5" t="s">
        <v>6586</v>
      </c>
      <c r="H36" s="5" t="s">
        <v>8258</v>
      </c>
    </row>
    <row r="37" spans="1:8">
      <c r="A37" s="5" t="s">
        <v>3318</v>
      </c>
      <c r="B37" s="5" t="s">
        <v>3912</v>
      </c>
      <c r="C37" s="5" t="s">
        <v>3623</v>
      </c>
      <c r="D37" s="5" t="s">
        <v>1593</v>
      </c>
      <c r="E37" s="5">
        <v>2015</v>
      </c>
      <c r="F37" s="5" t="s">
        <v>1632</v>
      </c>
      <c r="G37" s="5" t="s">
        <v>6586</v>
      </c>
      <c r="H37" s="5" t="s">
        <v>8261</v>
      </c>
    </row>
    <row r="38" spans="1:8">
      <c r="A38" s="5" t="s">
        <v>3314</v>
      </c>
      <c r="B38" s="5" t="s">
        <v>3908</v>
      </c>
      <c r="C38" s="5" t="s">
        <v>3619</v>
      </c>
      <c r="D38" s="5" t="s">
        <v>1593</v>
      </c>
      <c r="E38" s="5">
        <v>2015</v>
      </c>
      <c r="F38" s="5" t="s">
        <v>1632</v>
      </c>
      <c r="G38" s="5" t="s">
        <v>6586</v>
      </c>
      <c r="H38" s="5" t="s">
        <v>8292</v>
      </c>
    </row>
    <row r="39" spans="1:8">
      <c r="A39" s="5" t="s">
        <v>3319</v>
      </c>
      <c r="B39" s="5" t="s">
        <v>3913</v>
      </c>
      <c r="C39" s="5" t="s">
        <v>3624</v>
      </c>
      <c r="D39" s="5" t="s">
        <v>1593</v>
      </c>
      <c r="E39" s="5">
        <v>2015</v>
      </c>
      <c r="F39" s="5" t="s">
        <v>1632</v>
      </c>
      <c r="G39" s="5" t="s">
        <v>6586</v>
      </c>
      <c r="H39" s="5" t="s">
        <v>8293</v>
      </c>
    </row>
    <row r="40" spans="1:8">
      <c r="A40" s="5" t="s">
        <v>3308</v>
      </c>
      <c r="B40" s="5" t="s">
        <v>3903</v>
      </c>
      <c r="C40" s="5" t="s">
        <v>3614</v>
      </c>
      <c r="D40" s="5" t="s">
        <v>1593</v>
      </c>
      <c r="E40" s="5">
        <v>2015</v>
      </c>
      <c r="F40" s="5" t="s">
        <v>1632</v>
      </c>
      <c r="G40" s="5" t="s">
        <v>6586</v>
      </c>
      <c r="H40" s="5" t="s">
        <v>8504</v>
      </c>
    </row>
    <row r="41" spans="1:8">
      <c r="A41" s="5" t="s">
        <v>3316</v>
      </c>
      <c r="B41" s="5" t="s">
        <v>3910</v>
      </c>
      <c r="C41" s="5" t="s">
        <v>3621</v>
      </c>
      <c r="D41" s="5" t="s">
        <v>1593</v>
      </c>
      <c r="E41" s="5">
        <v>2016</v>
      </c>
      <c r="F41" s="5" t="s">
        <v>1632</v>
      </c>
      <c r="G41" s="5" t="s">
        <v>6586</v>
      </c>
      <c r="H41" s="5" t="s">
        <v>8260</v>
      </c>
    </row>
    <row r="42" spans="1:8">
      <c r="A42" s="5" t="s">
        <v>3311</v>
      </c>
      <c r="B42" s="5" t="s">
        <v>3905</v>
      </c>
      <c r="C42" s="5" t="s">
        <v>3616</v>
      </c>
      <c r="D42" s="5" t="s">
        <v>1593</v>
      </c>
      <c r="E42" s="5">
        <v>2015</v>
      </c>
      <c r="F42" s="5" t="s">
        <v>1632</v>
      </c>
      <c r="G42" s="5" t="s">
        <v>6586</v>
      </c>
      <c r="H42" s="5" t="s">
        <v>8257</v>
      </c>
    </row>
    <row r="43" spans="1:8">
      <c r="A43" s="5" t="s">
        <v>3310</v>
      </c>
      <c r="B43" s="5" t="s">
        <v>3904</v>
      </c>
      <c r="C43" s="5" t="s">
        <v>3615</v>
      </c>
      <c r="D43" s="5" t="s">
        <v>1593</v>
      </c>
      <c r="E43" s="5">
        <v>2015</v>
      </c>
      <c r="F43" s="5" t="s">
        <v>1632</v>
      </c>
      <c r="G43" s="5" t="s">
        <v>6586</v>
      </c>
      <c r="H43" s="5" t="s">
        <v>8291</v>
      </c>
    </row>
    <row r="44" spans="1:8">
      <c r="A44" s="5" t="s">
        <v>3307</v>
      </c>
      <c r="B44" s="5" t="s">
        <v>3902</v>
      </c>
      <c r="C44" s="5" t="s">
        <v>3613</v>
      </c>
      <c r="D44" s="5" t="s">
        <v>1593</v>
      </c>
      <c r="E44" s="5">
        <v>2015</v>
      </c>
      <c r="F44" s="5" t="s">
        <v>1632</v>
      </c>
      <c r="G44" s="5" t="s">
        <v>6586</v>
      </c>
      <c r="H44" s="5" t="s">
        <v>8503</v>
      </c>
    </row>
    <row r="45" spans="1:8">
      <c r="A45" s="5" t="s">
        <v>3313</v>
      </c>
      <c r="B45" s="5" t="s">
        <v>3907</v>
      </c>
      <c r="C45" s="5" t="s">
        <v>3618</v>
      </c>
      <c r="D45" s="5" t="s">
        <v>1593</v>
      </c>
      <c r="E45" s="5">
        <v>2015</v>
      </c>
      <c r="F45" s="5" t="s">
        <v>1632</v>
      </c>
      <c r="G45" s="5" t="s">
        <v>6586</v>
      </c>
      <c r="H45" s="5" t="s">
        <v>8505</v>
      </c>
    </row>
    <row r="46" spans="1:8">
      <c r="A46" s="5" t="s">
        <v>3320</v>
      </c>
      <c r="B46" s="5" t="s">
        <v>3914</v>
      </c>
      <c r="C46" s="5" t="s">
        <v>3625</v>
      </c>
      <c r="D46" s="5" t="s">
        <v>1593</v>
      </c>
      <c r="E46" s="5">
        <v>2015</v>
      </c>
      <c r="F46" s="5" t="s">
        <v>1632</v>
      </c>
      <c r="G46" s="5" t="s">
        <v>6586</v>
      </c>
      <c r="H46" s="5" t="s">
        <v>8506</v>
      </c>
    </row>
    <row r="47" spans="1:8">
      <c r="A47" s="5" t="s">
        <v>3321</v>
      </c>
      <c r="B47" s="5" t="s">
        <v>3915</v>
      </c>
      <c r="C47" s="5" t="s">
        <v>3626</v>
      </c>
      <c r="D47" s="5" t="s">
        <v>1593</v>
      </c>
      <c r="E47" s="5">
        <v>2016</v>
      </c>
      <c r="F47" s="5" t="s">
        <v>1632</v>
      </c>
      <c r="G47" s="5" t="s">
        <v>6586</v>
      </c>
      <c r="H47" s="5" t="s">
        <v>8262</v>
      </c>
    </row>
    <row r="48" spans="1:8">
      <c r="A48" s="5" t="s">
        <v>3324</v>
      </c>
      <c r="B48" s="5" t="s">
        <v>3918</v>
      </c>
      <c r="C48" s="5" t="s">
        <v>3629</v>
      </c>
      <c r="D48" s="5" t="s">
        <v>1593</v>
      </c>
      <c r="E48" s="5">
        <v>2018</v>
      </c>
      <c r="F48" s="5" t="s">
        <v>1632</v>
      </c>
      <c r="G48" s="5" t="s">
        <v>6586</v>
      </c>
      <c r="H48" s="5" t="s">
        <v>8454</v>
      </c>
    </row>
    <row r="49" spans="1:8">
      <c r="A49" s="5" t="s">
        <v>3326</v>
      </c>
      <c r="B49" s="5" t="s">
        <v>3920</v>
      </c>
      <c r="C49" s="5" t="s">
        <v>3631</v>
      </c>
      <c r="D49" s="5" t="s">
        <v>1593</v>
      </c>
      <c r="E49" s="5">
        <v>2018</v>
      </c>
      <c r="F49" s="5" t="s">
        <v>1632</v>
      </c>
      <c r="G49" s="5" t="s">
        <v>6586</v>
      </c>
      <c r="H49" s="5" t="s">
        <v>8424</v>
      </c>
    </row>
    <row r="50" spans="1:8">
      <c r="A50" s="5" t="s">
        <v>3327</v>
      </c>
      <c r="B50" s="5" t="s">
        <v>3921</v>
      </c>
      <c r="C50" s="5" t="s">
        <v>3632</v>
      </c>
      <c r="D50" s="5" t="s">
        <v>1593</v>
      </c>
      <c r="E50" s="5">
        <v>2018</v>
      </c>
      <c r="F50" s="5" t="s">
        <v>1632</v>
      </c>
      <c r="G50" s="5" t="s">
        <v>6586</v>
      </c>
      <c r="H50" s="5" t="s">
        <v>8492</v>
      </c>
    </row>
    <row r="51" spans="1:8">
      <c r="A51" s="5" t="s">
        <v>3328</v>
      </c>
      <c r="B51" s="5" t="s">
        <v>3922</v>
      </c>
      <c r="C51" s="5" t="s">
        <v>3633</v>
      </c>
      <c r="D51" s="5" t="s">
        <v>1593</v>
      </c>
      <c r="E51" s="5">
        <v>2018</v>
      </c>
      <c r="F51" s="5" t="s">
        <v>1632</v>
      </c>
      <c r="G51" s="5" t="s">
        <v>6586</v>
      </c>
      <c r="H51" s="5" t="s">
        <v>8426</v>
      </c>
    </row>
    <row r="52" spans="1:8">
      <c r="A52" s="5" t="s">
        <v>3329</v>
      </c>
      <c r="B52" s="5" t="s">
        <v>3923</v>
      </c>
      <c r="C52" s="5" t="s">
        <v>3634</v>
      </c>
      <c r="D52" s="5" t="s">
        <v>1593</v>
      </c>
      <c r="E52" s="5">
        <v>2018</v>
      </c>
      <c r="F52" s="5" t="s">
        <v>1632</v>
      </c>
      <c r="G52" s="5" t="s">
        <v>6586</v>
      </c>
      <c r="H52" s="5" t="s">
        <v>8425</v>
      </c>
    </row>
    <row r="53" spans="1:8">
      <c r="A53" s="5" t="s">
        <v>3330</v>
      </c>
      <c r="B53" s="5" t="s">
        <v>3924</v>
      </c>
      <c r="C53" s="5" t="s">
        <v>3635</v>
      </c>
      <c r="D53" s="5" t="s">
        <v>1593</v>
      </c>
      <c r="E53" s="5">
        <v>2018</v>
      </c>
      <c r="F53" s="5" t="s">
        <v>1632</v>
      </c>
      <c r="G53" s="5" t="s">
        <v>6586</v>
      </c>
      <c r="H53" s="5" t="s">
        <v>8361</v>
      </c>
    </row>
    <row r="54" spans="1:8">
      <c r="A54" s="5" t="s">
        <v>3331</v>
      </c>
      <c r="B54" s="5" t="s">
        <v>3925</v>
      </c>
      <c r="C54" s="5" t="s">
        <v>3636</v>
      </c>
      <c r="D54" s="5" t="s">
        <v>1593</v>
      </c>
      <c r="E54" s="5">
        <v>2018</v>
      </c>
      <c r="F54" s="5" t="s">
        <v>1632</v>
      </c>
      <c r="G54" s="5" t="s">
        <v>6586</v>
      </c>
      <c r="H54" s="5" t="s">
        <v>8362</v>
      </c>
    </row>
    <row r="55" spans="1:8">
      <c r="A55" s="5" t="s">
        <v>3334</v>
      </c>
      <c r="B55" s="5" t="s">
        <v>3928</v>
      </c>
      <c r="C55" s="5" t="s">
        <v>3639</v>
      </c>
      <c r="D55" s="5" t="s">
        <v>1593</v>
      </c>
      <c r="E55" s="5">
        <v>2018</v>
      </c>
      <c r="F55" s="5" t="s">
        <v>1632</v>
      </c>
      <c r="G55" s="5" t="s">
        <v>6586</v>
      </c>
      <c r="H55" s="5" t="s">
        <v>8427</v>
      </c>
    </row>
    <row r="56" spans="1:8">
      <c r="A56" s="5" t="s">
        <v>3333</v>
      </c>
      <c r="B56" s="5" t="s">
        <v>3927</v>
      </c>
      <c r="C56" s="5" t="s">
        <v>3638</v>
      </c>
      <c r="D56" s="5" t="s">
        <v>1593</v>
      </c>
      <c r="E56" s="5">
        <v>2018</v>
      </c>
      <c r="F56" s="5" t="s">
        <v>1632</v>
      </c>
      <c r="G56" s="5" t="s">
        <v>6586</v>
      </c>
      <c r="H56" s="5" t="s">
        <v>8332</v>
      </c>
    </row>
    <row r="57" spans="1:8">
      <c r="A57" s="5" t="s">
        <v>3332</v>
      </c>
      <c r="B57" s="5" t="s">
        <v>3926</v>
      </c>
      <c r="C57" s="5" t="s">
        <v>3637</v>
      </c>
      <c r="D57" s="5" t="s">
        <v>1593</v>
      </c>
      <c r="E57" s="5">
        <v>2018</v>
      </c>
      <c r="F57" s="5" t="s">
        <v>1632</v>
      </c>
      <c r="G57" s="5" t="s">
        <v>6586</v>
      </c>
      <c r="H57" s="5" t="s">
        <v>8331</v>
      </c>
    </row>
    <row r="58" spans="1:8">
      <c r="A58" s="5" t="s">
        <v>3340</v>
      </c>
      <c r="B58" s="5" t="s">
        <v>3934</v>
      </c>
      <c r="C58" s="5" t="s">
        <v>3645</v>
      </c>
      <c r="D58" s="5" t="s">
        <v>1593</v>
      </c>
      <c r="E58" s="5">
        <v>2018</v>
      </c>
      <c r="F58" s="5" t="s">
        <v>1632</v>
      </c>
      <c r="G58" s="5" t="s">
        <v>6586</v>
      </c>
      <c r="H58" s="5" t="s">
        <v>8494</v>
      </c>
    </row>
    <row r="59" spans="1:8">
      <c r="A59" s="5" t="s">
        <v>3342</v>
      </c>
      <c r="B59" s="5" t="s">
        <v>3936</v>
      </c>
      <c r="C59" s="5" t="s">
        <v>3647</v>
      </c>
      <c r="D59" s="5" t="s">
        <v>1593</v>
      </c>
      <c r="E59" s="5">
        <v>2018</v>
      </c>
      <c r="F59" s="5" t="s">
        <v>1632</v>
      </c>
      <c r="G59" s="5" t="s">
        <v>6586</v>
      </c>
      <c r="H59" s="5" t="s">
        <v>8496</v>
      </c>
    </row>
    <row r="60" spans="1:8">
      <c r="A60" s="5" t="s">
        <v>3346</v>
      </c>
      <c r="B60" s="5" t="s">
        <v>3940</v>
      </c>
      <c r="C60" s="5" t="s">
        <v>3651</v>
      </c>
      <c r="D60" s="5" t="s">
        <v>1593</v>
      </c>
      <c r="E60" s="5">
        <v>2018</v>
      </c>
      <c r="F60" s="5" t="s">
        <v>1632</v>
      </c>
      <c r="G60" s="5" t="s">
        <v>6586</v>
      </c>
      <c r="H60" s="5" t="s">
        <v>8431</v>
      </c>
    </row>
    <row r="61" spans="1:8">
      <c r="A61" s="5" t="s">
        <v>3343</v>
      </c>
      <c r="B61" s="5" t="s">
        <v>3937</v>
      </c>
      <c r="C61" s="5" t="s">
        <v>3648</v>
      </c>
      <c r="D61" s="5" t="s">
        <v>1593</v>
      </c>
      <c r="E61" s="5">
        <v>2018</v>
      </c>
      <c r="F61" s="5" t="s">
        <v>1632</v>
      </c>
      <c r="G61" s="5" t="s">
        <v>6586</v>
      </c>
      <c r="H61" s="5" t="s">
        <v>8429</v>
      </c>
    </row>
    <row r="62" spans="1:8">
      <c r="A62" s="5" t="s">
        <v>3336</v>
      </c>
      <c r="B62" s="5" t="s">
        <v>3930</v>
      </c>
      <c r="C62" s="5" t="s">
        <v>3641</v>
      </c>
      <c r="D62" s="5" t="s">
        <v>1593</v>
      </c>
      <c r="E62" s="5">
        <v>2018</v>
      </c>
      <c r="F62" s="5" t="s">
        <v>1632</v>
      </c>
      <c r="G62" s="5" t="s">
        <v>6586</v>
      </c>
      <c r="H62" s="5" t="s">
        <v>8493</v>
      </c>
    </row>
    <row r="63" spans="1:8">
      <c r="A63" s="5" t="s">
        <v>3344</v>
      </c>
      <c r="B63" s="5" t="s">
        <v>3938</v>
      </c>
      <c r="C63" s="5" t="s">
        <v>3649</v>
      </c>
      <c r="D63" s="5" t="s">
        <v>1593</v>
      </c>
      <c r="E63" s="5">
        <v>2018</v>
      </c>
      <c r="F63" s="5" t="s">
        <v>1632</v>
      </c>
      <c r="G63" s="5" t="s">
        <v>6586</v>
      </c>
      <c r="H63" s="5" t="s">
        <v>8253</v>
      </c>
    </row>
    <row r="64" spans="1:8">
      <c r="A64" s="5" t="s">
        <v>3341</v>
      </c>
      <c r="B64" s="5" t="s">
        <v>3935</v>
      </c>
      <c r="C64" s="5" t="s">
        <v>3646</v>
      </c>
      <c r="D64" s="5" t="s">
        <v>1593</v>
      </c>
      <c r="E64" s="5">
        <v>2018</v>
      </c>
      <c r="F64" s="5" t="s">
        <v>1632</v>
      </c>
      <c r="G64" s="5" t="s">
        <v>6586</v>
      </c>
      <c r="H64" s="5" t="s">
        <v>8495</v>
      </c>
    </row>
    <row r="65" spans="1:8">
      <c r="A65" s="5" t="s">
        <v>3335</v>
      </c>
      <c r="B65" s="5" t="s">
        <v>3929</v>
      </c>
      <c r="C65" s="5" t="s">
        <v>3640</v>
      </c>
      <c r="D65" s="5" t="s">
        <v>1593</v>
      </c>
      <c r="E65" s="5">
        <v>2018</v>
      </c>
      <c r="F65" s="5" t="s">
        <v>1632</v>
      </c>
      <c r="G65" s="5" t="s">
        <v>6586</v>
      </c>
      <c r="H65" s="5" t="s">
        <v>8333</v>
      </c>
    </row>
    <row r="66" spans="1:8">
      <c r="A66" s="5" t="s">
        <v>3345</v>
      </c>
      <c r="B66" s="5" t="s">
        <v>3939</v>
      </c>
      <c r="C66" s="5" t="s">
        <v>3650</v>
      </c>
      <c r="D66" s="5" t="s">
        <v>1593</v>
      </c>
      <c r="E66" s="5">
        <v>2018</v>
      </c>
      <c r="F66" s="5" t="s">
        <v>1632</v>
      </c>
      <c r="G66" s="5" t="s">
        <v>6586</v>
      </c>
      <c r="H66" s="5" t="s">
        <v>8430</v>
      </c>
    </row>
    <row r="67" spans="1:8">
      <c r="A67" s="5" t="s">
        <v>3298</v>
      </c>
      <c r="B67" s="5" t="s">
        <v>3893</v>
      </c>
      <c r="C67" s="5" t="s">
        <v>3604</v>
      </c>
      <c r="D67" s="5" t="s">
        <v>1593</v>
      </c>
      <c r="E67" s="5">
        <v>2018</v>
      </c>
      <c r="F67" s="5" t="s">
        <v>3435</v>
      </c>
      <c r="G67" s="5" t="s">
        <v>6586</v>
      </c>
      <c r="H67" s="5" t="s">
        <v>8287</v>
      </c>
    </row>
    <row r="68" spans="1:8">
      <c r="A68" s="5" t="s">
        <v>3297</v>
      </c>
      <c r="B68" s="5" t="s">
        <v>3892</v>
      </c>
      <c r="C68" s="5" t="s">
        <v>3603</v>
      </c>
      <c r="D68" s="5" t="s">
        <v>1593</v>
      </c>
      <c r="E68" s="5">
        <v>2018</v>
      </c>
      <c r="F68" s="5" t="s">
        <v>3435</v>
      </c>
      <c r="G68" s="5" t="s">
        <v>6586</v>
      </c>
      <c r="H68" s="5" t="s">
        <v>8255</v>
      </c>
    </row>
    <row r="69" spans="1:8">
      <c r="A69" s="5" t="s">
        <v>3305</v>
      </c>
      <c r="B69" s="5" t="s">
        <v>3900</v>
      </c>
      <c r="C69" s="5" t="s">
        <v>3611</v>
      </c>
      <c r="D69" s="5" t="s">
        <v>1593</v>
      </c>
      <c r="E69" s="5">
        <v>2018</v>
      </c>
      <c r="F69" s="5" t="s">
        <v>3435</v>
      </c>
      <c r="G69" s="5" t="s">
        <v>6586</v>
      </c>
      <c r="H69" s="5" t="s">
        <v>8502</v>
      </c>
    </row>
    <row r="70" spans="1:8">
      <c r="A70" s="5" t="s">
        <v>3304</v>
      </c>
      <c r="B70" s="5" t="s">
        <v>3899</v>
      </c>
      <c r="C70" s="5" t="s">
        <v>3610</v>
      </c>
      <c r="D70" s="5" t="s">
        <v>1593</v>
      </c>
      <c r="E70" s="5">
        <v>2018</v>
      </c>
      <c r="F70" s="5" t="s">
        <v>3435</v>
      </c>
      <c r="G70" s="5" t="s">
        <v>6586</v>
      </c>
      <c r="H70" s="5" t="s">
        <v>8501</v>
      </c>
    </row>
    <row r="71" spans="1:8">
      <c r="A71" s="5" t="s">
        <v>3303</v>
      </c>
      <c r="B71" s="5" t="s">
        <v>3898</v>
      </c>
      <c r="C71" s="5" t="s">
        <v>3609</v>
      </c>
      <c r="D71" s="5" t="s">
        <v>1593</v>
      </c>
      <c r="E71" s="5">
        <v>2018</v>
      </c>
      <c r="F71" s="5" t="s">
        <v>3435</v>
      </c>
      <c r="G71" s="5" t="s">
        <v>6586</v>
      </c>
      <c r="H71" s="5" t="s">
        <v>8500</v>
      </c>
    </row>
    <row r="72" spans="1:8">
      <c r="A72" s="5" t="s">
        <v>3302</v>
      </c>
      <c r="B72" s="5" t="s">
        <v>3897</v>
      </c>
      <c r="C72" s="5" t="s">
        <v>3608</v>
      </c>
      <c r="D72" s="5" t="s">
        <v>1593</v>
      </c>
      <c r="E72" s="5">
        <v>2018</v>
      </c>
      <c r="F72" s="5" t="s">
        <v>3435</v>
      </c>
      <c r="G72" s="5" t="s">
        <v>6586</v>
      </c>
      <c r="H72" s="5" t="s">
        <v>8499</v>
      </c>
    </row>
    <row r="73" spans="1:8">
      <c r="A73" s="5" t="s">
        <v>3300</v>
      </c>
      <c r="B73" s="5" t="s">
        <v>3895</v>
      </c>
      <c r="C73" s="5" t="s">
        <v>3606</v>
      </c>
      <c r="D73" s="5" t="s">
        <v>1593</v>
      </c>
      <c r="E73" s="5">
        <v>2018</v>
      </c>
      <c r="F73" s="5" t="s">
        <v>3435</v>
      </c>
      <c r="G73" s="5" t="s">
        <v>6586</v>
      </c>
      <c r="H73" s="5" t="s">
        <v>8256</v>
      </c>
    </row>
    <row r="74" spans="1:8">
      <c r="A74" s="5" t="s">
        <v>3299</v>
      </c>
      <c r="B74" s="5" t="s">
        <v>3894</v>
      </c>
      <c r="C74" s="5" t="s">
        <v>3605</v>
      </c>
      <c r="D74" s="5" t="s">
        <v>1593</v>
      </c>
      <c r="E74" s="5">
        <v>2018</v>
      </c>
      <c r="F74" s="5" t="s">
        <v>3435</v>
      </c>
      <c r="G74" s="5" t="s">
        <v>6586</v>
      </c>
      <c r="H74" s="5" t="s">
        <v>8288</v>
      </c>
    </row>
    <row r="75" spans="1:8">
      <c r="A75" s="5" t="s">
        <v>3296</v>
      </c>
      <c r="B75" s="5" t="s">
        <v>3891</v>
      </c>
      <c r="C75" s="5" t="s">
        <v>3602</v>
      </c>
      <c r="D75" s="5" t="s">
        <v>1593</v>
      </c>
      <c r="E75" s="5">
        <v>2018</v>
      </c>
      <c r="F75" s="5" t="s">
        <v>3435</v>
      </c>
      <c r="G75" s="5" t="s">
        <v>6586</v>
      </c>
      <c r="H75" s="5" t="s">
        <v>8254</v>
      </c>
    </row>
    <row r="76" spans="1:8">
      <c r="A76" s="5" t="s">
        <v>3295</v>
      </c>
      <c r="B76" s="5" t="s">
        <v>3890</v>
      </c>
      <c r="C76" s="5" t="s">
        <v>3601</v>
      </c>
      <c r="D76" s="5" t="s">
        <v>1593</v>
      </c>
      <c r="E76" s="5">
        <v>2018</v>
      </c>
      <c r="F76" s="5" t="s">
        <v>3435</v>
      </c>
      <c r="G76" s="5" t="s">
        <v>6586</v>
      </c>
      <c r="H76" s="5" t="s">
        <v>8498</v>
      </c>
    </row>
    <row r="77" spans="1:8">
      <c r="A77" s="5" t="s">
        <v>3293</v>
      </c>
      <c r="B77" s="5" t="s">
        <v>3888</v>
      </c>
      <c r="C77" s="5" t="s">
        <v>3599</v>
      </c>
      <c r="D77" s="5" t="s">
        <v>1593</v>
      </c>
      <c r="E77" s="5">
        <v>2018</v>
      </c>
      <c r="F77" s="5" t="s">
        <v>3435</v>
      </c>
      <c r="G77" s="5" t="s">
        <v>6586</v>
      </c>
      <c r="H77" s="5" t="s">
        <v>8286</v>
      </c>
    </row>
    <row r="78" spans="1:8">
      <c r="A78" s="5" t="s">
        <v>3292</v>
      </c>
      <c r="B78" s="5" t="s">
        <v>3887</v>
      </c>
      <c r="C78" s="5" t="s">
        <v>3598</v>
      </c>
      <c r="D78" s="5" t="s">
        <v>1593</v>
      </c>
      <c r="E78" s="5">
        <v>2018</v>
      </c>
      <c r="F78" s="5" t="s">
        <v>3435</v>
      </c>
      <c r="G78" s="5" t="s">
        <v>6586</v>
      </c>
      <c r="H78" s="5" t="s">
        <v>8497</v>
      </c>
    </row>
    <row r="79" spans="1:8">
      <c r="A79" s="5" t="s">
        <v>3257</v>
      </c>
      <c r="B79" s="5" t="s">
        <v>3864</v>
      </c>
      <c r="C79" s="5" t="s">
        <v>3575</v>
      </c>
      <c r="D79" s="5" t="s">
        <v>1593</v>
      </c>
      <c r="E79" s="5">
        <v>2018</v>
      </c>
      <c r="F79" s="5" t="s">
        <v>4034</v>
      </c>
      <c r="G79" s="5" t="s">
        <v>6587</v>
      </c>
      <c r="H79" s="5" t="s">
        <v>8344</v>
      </c>
    </row>
    <row r="80" spans="1:8">
      <c r="A80" s="5" t="s">
        <v>3261</v>
      </c>
      <c r="B80" s="5" t="s">
        <v>3866</v>
      </c>
      <c r="C80" s="5" t="s">
        <v>3577</v>
      </c>
      <c r="D80" s="5" t="s">
        <v>1593</v>
      </c>
      <c r="E80" s="5">
        <v>2018</v>
      </c>
      <c r="F80" s="5" t="s">
        <v>4034</v>
      </c>
      <c r="G80" s="5" t="s">
        <v>6587</v>
      </c>
      <c r="H80" s="5" t="s">
        <v>8322</v>
      </c>
    </row>
    <row r="81" spans="1:8">
      <c r="A81" s="5" t="s">
        <v>3263</v>
      </c>
      <c r="B81" s="5" t="s">
        <v>3868</v>
      </c>
      <c r="C81" s="5" t="s">
        <v>3579</v>
      </c>
      <c r="D81" s="5" t="s">
        <v>1593</v>
      </c>
      <c r="E81" s="5">
        <v>2018</v>
      </c>
      <c r="F81" s="5" t="s">
        <v>4034</v>
      </c>
      <c r="G81" s="5" t="s">
        <v>6587</v>
      </c>
      <c r="H81" s="5" t="s">
        <v>8342</v>
      </c>
    </row>
    <row r="82" spans="1:8">
      <c r="A82" s="5" t="s">
        <v>3268</v>
      </c>
      <c r="B82" s="5" t="s">
        <v>3872</v>
      </c>
      <c r="C82" s="5" t="s">
        <v>3583</v>
      </c>
      <c r="D82" s="5" t="s">
        <v>1593</v>
      </c>
      <c r="E82" s="5">
        <v>2018</v>
      </c>
      <c r="F82" s="5" t="s">
        <v>4034</v>
      </c>
      <c r="G82" s="5" t="s">
        <v>6587</v>
      </c>
      <c r="H82" s="5" t="s">
        <v>8439</v>
      </c>
    </row>
    <row r="83" spans="1:8">
      <c r="A83" s="5" t="s">
        <v>3270</v>
      </c>
      <c r="B83" s="5" t="s">
        <v>3874</v>
      </c>
      <c r="C83" s="5" t="s">
        <v>3585</v>
      </c>
      <c r="D83" s="5" t="s">
        <v>1593</v>
      </c>
      <c r="E83" s="5">
        <v>2018</v>
      </c>
      <c r="F83" s="5" t="s">
        <v>4034</v>
      </c>
      <c r="G83" s="5" t="s">
        <v>6587</v>
      </c>
      <c r="H83" s="5" t="s">
        <v>8438</v>
      </c>
    </row>
    <row r="84" spans="1:8">
      <c r="A84" s="5" t="s">
        <v>3271</v>
      </c>
      <c r="B84" s="5" t="s">
        <v>3875</v>
      </c>
      <c r="C84" s="5" t="s">
        <v>3586</v>
      </c>
      <c r="D84" s="5" t="s">
        <v>1593</v>
      </c>
      <c r="E84" s="5">
        <v>2018</v>
      </c>
      <c r="F84" s="5" t="s">
        <v>4034</v>
      </c>
      <c r="G84" s="5" t="s">
        <v>6587</v>
      </c>
      <c r="H84" s="5" t="s">
        <v>8343</v>
      </c>
    </row>
    <row r="85" spans="1:8">
      <c r="A85" s="5" t="s">
        <v>3272</v>
      </c>
      <c r="B85" s="5" t="s">
        <v>3876</v>
      </c>
      <c r="C85" s="5" t="s">
        <v>3587</v>
      </c>
      <c r="D85" s="5" t="s">
        <v>1593</v>
      </c>
      <c r="E85" s="5">
        <v>2018</v>
      </c>
      <c r="F85" s="5" t="s">
        <v>4034</v>
      </c>
      <c r="G85" s="5" t="s">
        <v>6587</v>
      </c>
      <c r="H85" s="5" t="s">
        <v>8345</v>
      </c>
    </row>
    <row r="86" spans="1:8">
      <c r="A86" s="5" t="s">
        <v>3118</v>
      </c>
      <c r="B86" s="5" t="s">
        <v>4718</v>
      </c>
      <c r="C86" s="5" t="s">
        <v>5221</v>
      </c>
      <c r="D86" s="5" t="s">
        <v>1593</v>
      </c>
      <c r="E86" s="5">
        <v>2013</v>
      </c>
      <c r="F86" s="5" t="s">
        <v>2992</v>
      </c>
      <c r="G86" s="5" t="s">
        <v>6587</v>
      </c>
      <c r="H86" s="5" t="s">
        <v>7645</v>
      </c>
    </row>
    <row r="87" spans="1:8">
      <c r="A87" s="5" t="s">
        <v>3116</v>
      </c>
      <c r="B87" s="5" t="s">
        <v>4716</v>
      </c>
      <c r="C87" s="5" t="s">
        <v>5525</v>
      </c>
      <c r="D87" s="5" t="s">
        <v>1593</v>
      </c>
      <c r="E87" s="5">
        <v>2013</v>
      </c>
      <c r="F87" s="5" t="s">
        <v>2992</v>
      </c>
      <c r="G87" s="5" t="s">
        <v>6587</v>
      </c>
      <c r="H87" s="5" t="s">
        <v>7643</v>
      </c>
    </row>
  </sheetData>
  <conditionalFormatting sqref="A1">
    <cfRule type="duplicateValues" dxfId="348" priority="1"/>
  </conditionalFormatting>
  <conditionalFormatting sqref="A7:A85 A1">
    <cfRule type="duplicateValues" dxfId="347" priority="2"/>
  </conditionalFormatting>
  <conditionalFormatting sqref="A1:A87">
    <cfRule type="duplicateValues" dxfId="346" priority="3"/>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B1B92-841F-0E4E-A31F-81D24F5F2188}">
  <dimension ref="A1:I452"/>
  <sheetViews>
    <sheetView workbookViewId="0">
      <selection activeCell="B43" sqref="B43"/>
    </sheetView>
  </sheetViews>
  <sheetFormatPr baseColWidth="10" defaultRowHeight="16"/>
  <cols>
    <col min="1" max="1" width="19.6640625" bestFit="1" customWidth="1"/>
    <col min="2" max="2" width="22.5" bestFit="1" customWidth="1"/>
    <col min="3" max="3" width="36.5" bestFit="1" customWidth="1"/>
    <col min="4" max="4" width="7.5" bestFit="1" customWidth="1"/>
    <col min="5" max="5" width="12" bestFit="1" customWidth="1"/>
    <col min="6" max="6" width="15" bestFit="1" customWidth="1"/>
    <col min="7" max="7" width="9.83203125" bestFit="1" customWidth="1"/>
    <col min="8" max="8" width="12.1640625" bestFit="1" customWidth="1"/>
    <col min="9" max="9" width="52.6640625" bestFit="1" customWidth="1"/>
  </cols>
  <sheetData>
    <row r="1" spans="1:9">
      <c r="A1" s="4" t="s">
        <v>6092</v>
      </c>
      <c r="B1" s="4" t="s">
        <v>6628</v>
      </c>
      <c r="C1" s="4" t="s">
        <v>2235</v>
      </c>
      <c r="D1" s="4" t="s">
        <v>80</v>
      </c>
      <c r="E1" s="4" t="s">
        <v>4743</v>
      </c>
      <c r="F1" s="4" t="s">
        <v>6199</v>
      </c>
      <c r="G1" s="4" t="s">
        <v>2252</v>
      </c>
      <c r="H1" s="4" t="s">
        <v>4798</v>
      </c>
      <c r="I1" s="4" t="s">
        <v>8589</v>
      </c>
    </row>
    <row r="2" spans="1:9">
      <c r="A2" s="5" t="s">
        <v>894</v>
      </c>
      <c r="B2" s="5" t="s">
        <v>53</v>
      </c>
      <c r="C2" s="5" t="s">
        <v>53</v>
      </c>
      <c r="D2" s="5" t="s">
        <v>1549</v>
      </c>
      <c r="E2" s="5">
        <v>2011</v>
      </c>
      <c r="F2" s="5" t="s">
        <v>2078</v>
      </c>
      <c r="G2" s="5" t="s">
        <v>2253</v>
      </c>
      <c r="H2" s="5" t="s">
        <v>1765</v>
      </c>
      <c r="I2" s="5" t="s">
        <v>7626</v>
      </c>
    </row>
    <row r="3" spans="1:9">
      <c r="A3" s="5" t="s">
        <v>1584</v>
      </c>
      <c r="B3" s="5" t="s">
        <v>1705</v>
      </c>
      <c r="C3" s="5" t="s">
        <v>5838</v>
      </c>
      <c r="D3" s="5" t="s">
        <v>1549</v>
      </c>
      <c r="E3" s="5">
        <v>2013</v>
      </c>
      <c r="F3" s="5" t="s">
        <v>1583</v>
      </c>
      <c r="G3" s="5" t="s">
        <v>6584</v>
      </c>
      <c r="H3" s="5" t="s">
        <v>1765</v>
      </c>
      <c r="I3" s="5" t="s">
        <v>8537</v>
      </c>
    </row>
    <row r="4" spans="1:9">
      <c r="A4" s="5" t="s">
        <v>1614</v>
      </c>
      <c r="B4" s="5" t="s">
        <v>1710</v>
      </c>
      <c r="C4" s="5" t="s">
        <v>5840</v>
      </c>
      <c r="D4" s="5" t="s">
        <v>1549</v>
      </c>
      <c r="E4" s="5">
        <v>2013</v>
      </c>
      <c r="F4" s="5" t="s">
        <v>1612</v>
      </c>
      <c r="G4" s="5" t="s">
        <v>2254</v>
      </c>
      <c r="H4" s="5" t="s">
        <v>1765</v>
      </c>
      <c r="I4" s="5" t="s">
        <v>8545</v>
      </c>
    </row>
    <row r="5" spans="1:9">
      <c r="A5" s="5" t="s">
        <v>1615</v>
      </c>
      <c r="B5" s="5" t="s">
        <v>1711</v>
      </c>
      <c r="C5" s="5" t="s">
        <v>5461</v>
      </c>
      <c r="D5" s="5" t="s">
        <v>1549</v>
      </c>
      <c r="E5" s="5">
        <v>2013</v>
      </c>
      <c r="F5" s="5" t="s">
        <v>1612</v>
      </c>
      <c r="G5" s="5" t="s">
        <v>2254</v>
      </c>
      <c r="H5" s="5" t="s">
        <v>1765</v>
      </c>
      <c r="I5" s="5" t="s">
        <v>8546</v>
      </c>
    </row>
    <row r="6" spans="1:9">
      <c r="A6" s="5" t="s">
        <v>2109</v>
      </c>
      <c r="B6" s="5" t="s">
        <v>2107</v>
      </c>
      <c r="C6" s="5" t="s">
        <v>4844</v>
      </c>
      <c r="D6" s="5" t="s">
        <v>1549</v>
      </c>
      <c r="E6" s="5">
        <v>2015</v>
      </c>
      <c r="F6" s="5" t="s">
        <v>2078</v>
      </c>
      <c r="G6" s="5" t="s">
        <v>2253</v>
      </c>
      <c r="H6" s="5" t="s">
        <v>1765</v>
      </c>
      <c r="I6" s="5" t="s">
        <v>8533</v>
      </c>
    </row>
    <row r="7" spans="1:9">
      <c r="A7" s="5" t="s">
        <v>1714</v>
      </c>
      <c r="B7" s="5" t="s">
        <v>1715</v>
      </c>
      <c r="C7" s="5" t="s">
        <v>5171</v>
      </c>
      <c r="D7" s="5" t="s">
        <v>1549</v>
      </c>
      <c r="E7" s="5">
        <v>1973</v>
      </c>
      <c r="F7" s="5" t="s">
        <v>1640</v>
      </c>
      <c r="G7" s="5" t="s">
        <v>6585</v>
      </c>
      <c r="H7" s="5" t="s">
        <v>1762</v>
      </c>
      <c r="I7" s="5" t="s">
        <v>8544</v>
      </c>
    </row>
    <row r="8" spans="1:9">
      <c r="A8" s="5" t="s">
        <v>1716</v>
      </c>
      <c r="B8" s="5" t="s">
        <v>1717</v>
      </c>
      <c r="C8" s="5" t="s">
        <v>4961</v>
      </c>
      <c r="D8" s="5" t="s">
        <v>1549</v>
      </c>
      <c r="E8" s="5">
        <v>1973</v>
      </c>
      <c r="F8" s="5" t="s">
        <v>1640</v>
      </c>
      <c r="G8" s="5" t="s">
        <v>6585</v>
      </c>
      <c r="H8" s="5" t="s">
        <v>1762</v>
      </c>
      <c r="I8" s="5" t="s">
        <v>8547</v>
      </c>
    </row>
    <row r="9" spans="1:9">
      <c r="A9" s="5" t="s">
        <v>3092</v>
      </c>
      <c r="B9" s="5" t="s">
        <v>8</v>
      </c>
      <c r="C9" s="5" t="s">
        <v>8</v>
      </c>
      <c r="D9" s="5" t="s">
        <v>1642</v>
      </c>
      <c r="E9" s="5">
        <v>1950</v>
      </c>
      <c r="F9" s="5" t="s">
        <v>3091</v>
      </c>
      <c r="G9" s="5" t="s">
        <v>2254</v>
      </c>
      <c r="H9" s="5" t="s">
        <v>172</v>
      </c>
      <c r="I9" s="5" t="s">
        <v>7622</v>
      </c>
    </row>
    <row r="10" spans="1:9">
      <c r="A10" s="5" t="s">
        <v>2105</v>
      </c>
      <c r="B10" s="5" t="s">
        <v>2103</v>
      </c>
      <c r="C10" s="5" t="s">
        <v>5286</v>
      </c>
      <c r="D10" s="5" t="s">
        <v>1549</v>
      </c>
      <c r="E10" s="5">
        <v>2015</v>
      </c>
      <c r="F10" s="5" t="s">
        <v>2078</v>
      </c>
      <c r="G10" s="5" t="s">
        <v>2253</v>
      </c>
      <c r="H10" s="5" t="s">
        <v>1765</v>
      </c>
      <c r="I10" s="5" t="s">
        <v>8534</v>
      </c>
    </row>
    <row r="11" spans="1:9">
      <c r="A11" s="5" t="s">
        <v>448</v>
      </c>
      <c r="B11" s="5" t="s">
        <v>180</v>
      </c>
      <c r="C11" s="5" t="s">
        <v>180</v>
      </c>
      <c r="D11" s="5" t="s">
        <v>1593</v>
      </c>
      <c r="E11" s="5">
        <v>1988</v>
      </c>
      <c r="F11" s="5" t="s">
        <v>1632</v>
      </c>
      <c r="G11" s="5" t="s">
        <v>6586</v>
      </c>
      <c r="H11" s="5" t="s">
        <v>172</v>
      </c>
      <c r="I11" s="5" t="s">
        <v>7628</v>
      </c>
    </row>
    <row r="12" spans="1:9">
      <c r="A12" s="5" t="s">
        <v>86</v>
      </c>
      <c r="B12" s="5" t="s">
        <v>3</v>
      </c>
      <c r="C12" s="5" t="s">
        <v>3</v>
      </c>
      <c r="D12" s="5" t="s">
        <v>1593</v>
      </c>
      <c r="E12" s="5">
        <v>1980</v>
      </c>
      <c r="F12" s="5" t="s">
        <v>1632</v>
      </c>
      <c r="G12" s="5" t="s">
        <v>6586</v>
      </c>
      <c r="H12" s="5" t="s">
        <v>172</v>
      </c>
      <c r="I12" s="5" t="s">
        <v>7617</v>
      </c>
    </row>
    <row r="13" spans="1:9">
      <c r="A13" s="5" t="s">
        <v>927</v>
      </c>
      <c r="B13" s="5" t="s">
        <v>794</v>
      </c>
      <c r="C13" s="5" t="s">
        <v>5507</v>
      </c>
      <c r="D13" s="5" t="s">
        <v>1549</v>
      </c>
      <c r="E13" s="5" t="s">
        <v>172</v>
      </c>
      <c r="F13" s="5" t="s">
        <v>1640</v>
      </c>
      <c r="G13" s="5" t="s">
        <v>6585</v>
      </c>
      <c r="H13" s="5" t="s">
        <v>1762</v>
      </c>
      <c r="I13" s="5" t="s">
        <v>7634</v>
      </c>
    </row>
    <row r="14" spans="1:9">
      <c r="A14" s="5" t="s">
        <v>3117</v>
      </c>
      <c r="B14" s="5" t="s">
        <v>4717</v>
      </c>
      <c r="C14" s="5" t="s">
        <v>5266</v>
      </c>
      <c r="D14" s="5" t="s">
        <v>1593</v>
      </c>
      <c r="E14" s="5">
        <v>2013</v>
      </c>
      <c r="F14" s="5" t="s">
        <v>2992</v>
      </c>
      <c r="G14" s="5" t="s">
        <v>6587</v>
      </c>
      <c r="H14" s="5" t="s">
        <v>172</v>
      </c>
      <c r="I14" s="5" t="s">
        <v>7644</v>
      </c>
    </row>
    <row r="15" spans="1:9">
      <c r="A15" s="5" t="s">
        <v>3119</v>
      </c>
      <c r="B15" s="5" t="s">
        <v>4719</v>
      </c>
      <c r="C15" s="5" t="s">
        <v>5360</v>
      </c>
      <c r="D15" s="5" t="s">
        <v>1593</v>
      </c>
      <c r="E15" s="5">
        <v>2013</v>
      </c>
      <c r="F15" s="5" t="s">
        <v>2992</v>
      </c>
      <c r="G15" s="5" t="s">
        <v>6587</v>
      </c>
      <c r="H15" s="5" t="s">
        <v>172</v>
      </c>
      <c r="I15" s="5" t="s">
        <v>7646</v>
      </c>
    </row>
    <row r="16" spans="1:9">
      <c r="A16" s="5" t="s">
        <v>3114</v>
      </c>
      <c r="B16" s="5" t="s">
        <v>4714</v>
      </c>
      <c r="C16" s="5" t="s">
        <v>5354</v>
      </c>
      <c r="D16" s="5" t="s">
        <v>1593</v>
      </c>
      <c r="E16" s="5">
        <v>2013</v>
      </c>
      <c r="F16" s="5" t="s">
        <v>2992</v>
      </c>
      <c r="G16" s="5" t="s">
        <v>6587</v>
      </c>
      <c r="H16" s="5" t="s">
        <v>172</v>
      </c>
      <c r="I16" s="5" t="s">
        <v>7641</v>
      </c>
    </row>
    <row r="17" spans="1:9">
      <c r="A17" s="5" t="s">
        <v>3113</v>
      </c>
      <c r="B17" s="5" t="s">
        <v>4713</v>
      </c>
      <c r="C17" s="5" t="s">
        <v>5454</v>
      </c>
      <c r="D17" s="5" t="s">
        <v>1593</v>
      </c>
      <c r="E17" s="5">
        <v>2013</v>
      </c>
      <c r="F17" s="5" t="s">
        <v>2992</v>
      </c>
      <c r="G17" s="5" t="s">
        <v>6587</v>
      </c>
      <c r="H17" s="5" t="s">
        <v>172</v>
      </c>
      <c r="I17" s="5" t="s">
        <v>7640</v>
      </c>
    </row>
    <row r="18" spans="1:9">
      <c r="A18" s="5" t="s">
        <v>2750</v>
      </c>
      <c r="B18" s="5" t="s">
        <v>6620</v>
      </c>
      <c r="C18" s="5" t="s">
        <v>4815</v>
      </c>
      <c r="D18" s="5" t="s">
        <v>1549</v>
      </c>
      <c r="E18" s="5">
        <v>2014</v>
      </c>
      <c r="F18" s="5" t="s">
        <v>2379</v>
      </c>
      <c r="G18" s="5" t="s">
        <v>2254</v>
      </c>
      <c r="H18" s="5" t="s">
        <v>1765</v>
      </c>
      <c r="I18" s="5" t="s">
        <v>8579</v>
      </c>
    </row>
    <row r="19" spans="1:9">
      <c r="A19" s="5" t="s">
        <v>2749</v>
      </c>
      <c r="B19" s="5" t="s">
        <v>6621</v>
      </c>
      <c r="C19" s="5" t="s">
        <v>4814</v>
      </c>
      <c r="D19" s="5" t="s">
        <v>1549</v>
      </c>
      <c r="E19" s="5">
        <v>2013</v>
      </c>
      <c r="F19" s="5" t="s">
        <v>2796</v>
      </c>
      <c r="G19" s="5" t="s">
        <v>6588</v>
      </c>
      <c r="H19" s="5" t="s">
        <v>1765</v>
      </c>
      <c r="I19" s="5" t="s">
        <v>8578</v>
      </c>
    </row>
    <row r="20" spans="1:9">
      <c r="A20" s="5" t="s">
        <v>2751</v>
      </c>
      <c r="B20" s="5" t="s">
        <v>6623</v>
      </c>
      <c r="C20" s="5" t="s">
        <v>4816</v>
      </c>
      <c r="D20" s="5" t="s">
        <v>1549</v>
      </c>
      <c r="E20" s="5">
        <v>2014</v>
      </c>
      <c r="F20" s="5" t="s">
        <v>2797</v>
      </c>
      <c r="G20" s="5" t="s">
        <v>6587</v>
      </c>
      <c r="H20" s="5" t="s">
        <v>1762</v>
      </c>
      <c r="I20" s="5" t="s">
        <v>8580</v>
      </c>
    </row>
    <row r="21" spans="1:9">
      <c r="A21" s="5" t="s">
        <v>2754</v>
      </c>
      <c r="B21" s="5" t="s">
        <v>2729</v>
      </c>
      <c r="C21" s="5" t="s">
        <v>4819</v>
      </c>
      <c r="D21" s="5" t="s">
        <v>1549</v>
      </c>
      <c r="E21" s="5">
        <v>2016</v>
      </c>
      <c r="F21" s="5" t="s">
        <v>2796</v>
      </c>
      <c r="G21" s="5" t="s">
        <v>6588</v>
      </c>
      <c r="H21" s="5" t="s">
        <v>1762</v>
      </c>
      <c r="I21" s="5" t="s">
        <v>8583</v>
      </c>
    </row>
    <row r="22" spans="1:9">
      <c r="A22" s="5" t="s">
        <v>2756</v>
      </c>
      <c r="B22" s="5" t="s">
        <v>6624</v>
      </c>
      <c r="C22" s="5" t="s">
        <v>4821</v>
      </c>
      <c r="D22" s="5" t="s">
        <v>1549</v>
      </c>
      <c r="E22" s="5">
        <v>2015</v>
      </c>
      <c r="F22" s="5" t="s">
        <v>2795</v>
      </c>
      <c r="G22" s="5" t="s">
        <v>2254</v>
      </c>
      <c r="H22" s="5" t="s">
        <v>1765</v>
      </c>
      <c r="I22" s="5" t="s">
        <v>8585</v>
      </c>
    </row>
    <row r="23" spans="1:9">
      <c r="A23" s="5" t="s">
        <v>2755</v>
      </c>
      <c r="B23" s="5" t="s">
        <v>2730</v>
      </c>
      <c r="C23" s="5" t="s">
        <v>4820</v>
      </c>
      <c r="D23" s="5" t="s">
        <v>1549</v>
      </c>
      <c r="E23" s="5">
        <v>2016</v>
      </c>
      <c r="F23" s="5" t="s">
        <v>2795</v>
      </c>
      <c r="G23" s="5" t="s">
        <v>2254</v>
      </c>
      <c r="H23" s="5" t="s">
        <v>1765</v>
      </c>
      <c r="I23" s="5" t="s">
        <v>8584</v>
      </c>
    </row>
    <row r="24" spans="1:9">
      <c r="A24" s="5" t="s">
        <v>2758</v>
      </c>
      <c r="B24" s="5" t="s">
        <v>6625</v>
      </c>
      <c r="C24" s="5" t="s">
        <v>4823</v>
      </c>
      <c r="D24" s="5" t="s">
        <v>1549</v>
      </c>
      <c r="E24" s="5">
        <v>2013</v>
      </c>
      <c r="F24" s="5" t="s">
        <v>2795</v>
      </c>
      <c r="G24" s="5" t="s">
        <v>2254</v>
      </c>
      <c r="H24" s="5" t="s">
        <v>1762</v>
      </c>
      <c r="I24" s="5" t="s">
        <v>8587</v>
      </c>
    </row>
    <row r="25" spans="1:9">
      <c r="A25" s="5" t="s">
        <v>2757</v>
      </c>
      <c r="B25" s="5" t="s">
        <v>6626</v>
      </c>
      <c r="C25" s="5" t="s">
        <v>4822</v>
      </c>
      <c r="D25" s="5" t="s">
        <v>1549</v>
      </c>
      <c r="E25" s="5">
        <v>2016</v>
      </c>
      <c r="F25" s="5" t="s">
        <v>2795</v>
      </c>
      <c r="G25" s="5" t="s">
        <v>2254</v>
      </c>
      <c r="H25" s="5" t="s">
        <v>1765</v>
      </c>
      <c r="I25" s="5" t="s">
        <v>8586</v>
      </c>
    </row>
    <row r="26" spans="1:9">
      <c r="A26" s="5" t="s">
        <v>2748</v>
      </c>
      <c r="B26" s="5" t="s">
        <v>6627</v>
      </c>
      <c r="C26" s="5" t="s">
        <v>4813</v>
      </c>
      <c r="D26" s="5" t="s">
        <v>1549</v>
      </c>
      <c r="E26" s="5">
        <v>2017</v>
      </c>
      <c r="F26" s="5" t="s">
        <v>2379</v>
      </c>
      <c r="G26" s="5" t="s">
        <v>2254</v>
      </c>
      <c r="H26" s="5" t="s">
        <v>1765</v>
      </c>
      <c r="I26" s="5" t="s">
        <v>8577</v>
      </c>
    </row>
    <row r="27" spans="1:9">
      <c r="A27" s="5" t="s">
        <v>1580</v>
      </c>
      <c r="B27" s="5" t="s">
        <v>1727</v>
      </c>
      <c r="C27" s="5" t="s">
        <v>5474</v>
      </c>
      <c r="D27" s="5" t="s">
        <v>1549</v>
      </c>
      <c r="E27" s="5">
        <v>2012</v>
      </c>
      <c r="F27" s="5" t="s">
        <v>2379</v>
      </c>
      <c r="G27" s="5" t="s">
        <v>2254</v>
      </c>
      <c r="H27" s="5" t="s">
        <v>1765</v>
      </c>
      <c r="I27" s="5" t="s">
        <v>8538</v>
      </c>
    </row>
    <row r="28" spans="1:9">
      <c r="A28" s="5" t="s">
        <v>143</v>
      </c>
      <c r="B28" s="5" t="s">
        <v>36</v>
      </c>
      <c r="C28" s="5" t="s">
        <v>36</v>
      </c>
      <c r="D28" s="5" t="s">
        <v>1549</v>
      </c>
      <c r="E28" s="5" t="s">
        <v>172</v>
      </c>
      <c r="F28" s="5" t="s">
        <v>1640</v>
      </c>
      <c r="G28" s="5" t="s">
        <v>6585</v>
      </c>
      <c r="H28" s="5" t="s">
        <v>1762</v>
      </c>
      <c r="I28" s="5" t="s">
        <v>7616</v>
      </c>
    </row>
    <row r="29" spans="1:9">
      <c r="A29" s="5" t="s">
        <v>140</v>
      </c>
      <c r="B29" s="5" t="s">
        <v>39</v>
      </c>
      <c r="C29" s="5" t="s">
        <v>39</v>
      </c>
      <c r="D29" s="5" t="s">
        <v>1593</v>
      </c>
      <c r="E29" s="5">
        <v>1966</v>
      </c>
      <c r="F29" s="5" t="s">
        <v>4746</v>
      </c>
      <c r="G29" s="5" t="s">
        <v>6586</v>
      </c>
      <c r="H29" s="5" t="s">
        <v>172</v>
      </c>
      <c r="I29" s="5" t="s">
        <v>7619</v>
      </c>
    </row>
    <row r="30" spans="1:9">
      <c r="A30" s="5" t="s">
        <v>2818</v>
      </c>
      <c r="B30" s="5" t="s">
        <v>2817</v>
      </c>
      <c r="C30" s="5" t="s">
        <v>5846</v>
      </c>
      <c r="D30" s="5" t="s">
        <v>1593</v>
      </c>
      <c r="E30" s="5">
        <v>2014</v>
      </c>
      <c r="F30" s="5" t="s">
        <v>2821</v>
      </c>
      <c r="G30" s="5" t="s">
        <v>6586</v>
      </c>
      <c r="H30" s="5" t="s">
        <v>172</v>
      </c>
      <c r="I30" s="5" t="s">
        <v>8572</v>
      </c>
    </row>
    <row r="31" spans="1:9">
      <c r="A31" s="5" t="s">
        <v>2829</v>
      </c>
      <c r="B31" s="5" t="s">
        <v>2828</v>
      </c>
      <c r="C31" s="5" t="s">
        <v>5847</v>
      </c>
      <c r="D31" s="5" t="s">
        <v>1593</v>
      </c>
      <c r="E31" s="5">
        <v>2014</v>
      </c>
      <c r="F31" s="5" t="s">
        <v>2821</v>
      </c>
      <c r="G31" s="5" t="s">
        <v>6586</v>
      </c>
      <c r="H31" s="5" t="s">
        <v>172</v>
      </c>
      <c r="I31" s="5" t="s">
        <v>8574</v>
      </c>
    </row>
    <row r="32" spans="1:9">
      <c r="A32" s="5" t="s">
        <v>85</v>
      </c>
      <c r="B32" s="5" t="s">
        <v>2</v>
      </c>
      <c r="C32" s="5" t="s">
        <v>2</v>
      </c>
      <c r="D32" s="5" t="s">
        <v>1593</v>
      </c>
      <c r="E32" s="5">
        <v>1960</v>
      </c>
      <c r="F32" s="5" t="s">
        <v>4745</v>
      </c>
      <c r="G32" s="5" t="s">
        <v>6586</v>
      </c>
      <c r="H32" s="5" t="s">
        <v>172</v>
      </c>
      <c r="I32" s="5" t="s">
        <v>7615</v>
      </c>
    </row>
    <row r="33" spans="1:9">
      <c r="A33" s="5" t="s">
        <v>6164</v>
      </c>
      <c r="B33" s="5" t="s">
        <v>792</v>
      </c>
      <c r="C33" s="5" t="s">
        <v>5496</v>
      </c>
      <c r="D33" s="5" t="s">
        <v>1642</v>
      </c>
      <c r="E33" s="5">
        <v>1951</v>
      </c>
      <c r="F33" s="5" t="s">
        <v>1643</v>
      </c>
      <c r="G33" s="5" t="s">
        <v>2253</v>
      </c>
      <c r="H33" s="5" t="s">
        <v>172</v>
      </c>
      <c r="I33" s="5" t="s">
        <v>7633</v>
      </c>
    </row>
    <row r="34" spans="1:9">
      <c r="A34" s="5" t="s">
        <v>2101</v>
      </c>
      <c r="B34" s="5" t="s">
        <v>2099</v>
      </c>
      <c r="C34" s="5" t="s">
        <v>5424</v>
      </c>
      <c r="D34" s="5" t="s">
        <v>1549</v>
      </c>
      <c r="E34" s="5">
        <v>2015</v>
      </c>
      <c r="F34" s="5" t="s">
        <v>2078</v>
      </c>
      <c r="G34" s="5" t="s">
        <v>2253</v>
      </c>
      <c r="H34" s="5" t="s">
        <v>1765</v>
      </c>
      <c r="I34" s="5" t="s">
        <v>8535</v>
      </c>
    </row>
    <row r="35" spans="1:9">
      <c r="A35" s="5" t="s">
        <v>2812</v>
      </c>
      <c r="B35" s="5" t="s">
        <v>2811</v>
      </c>
      <c r="C35" s="5" t="s">
        <v>2811</v>
      </c>
      <c r="D35" s="5" t="s">
        <v>1593</v>
      </c>
      <c r="E35" s="5">
        <v>1990</v>
      </c>
      <c r="F35" s="5" t="s">
        <v>1636</v>
      </c>
      <c r="G35" s="5" t="s">
        <v>2253</v>
      </c>
      <c r="H35" s="5" t="s">
        <v>172</v>
      </c>
      <c r="I35" s="5" t="s">
        <v>7629</v>
      </c>
    </row>
    <row r="36" spans="1:9">
      <c r="A36" s="5" t="s">
        <v>6166</v>
      </c>
      <c r="B36" s="5" t="s">
        <v>5066</v>
      </c>
      <c r="C36" s="5" t="s">
        <v>5067</v>
      </c>
      <c r="D36" s="5" t="s">
        <v>1593</v>
      </c>
      <c r="E36" s="5">
        <v>2007</v>
      </c>
      <c r="F36" s="5" t="s">
        <v>6200</v>
      </c>
      <c r="G36" s="5" t="s">
        <v>6586</v>
      </c>
      <c r="H36" s="5" t="s">
        <v>172</v>
      </c>
      <c r="I36" s="5" t="s">
        <v>8528</v>
      </c>
    </row>
    <row r="37" spans="1:9">
      <c r="A37" s="5" t="s">
        <v>6165</v>
      </c>
      <c r="B37" s="5" t="s">
        <v>815</v>
      </c>
      <c r="C37" s="5" t="s">
        <v>5515</v>
      </c>
      <c r="D37" s="5" t="s">
        <v>1549</v>
      </c>
      <c r="E37" s="5">
        <v>1953</v>
      </c>
      <c r="F37" s="5" t="s">
        <v>2080</v>
      </c>
      <c r="G37" s="5" t="s">
        <v>6585</v>
      </c>
      <c r="H37" s="5" t="s">
        <v>1765</v>
      </c>
      <c r="I37" s="5" t="s">
        <v>7637</v>
      </c>
    </row>
    <row r="38" spans="1:9">
      <c r="A38" s="5" t="s">
        <v>1568</v>
      </c>
      <c r="B38" s="5" t="s">
        <v>1755</v>
      </c>
      <c r="C38" s="5" t="s">
        <v>5396</v>
      </c>
      <c r="D38" s="5" t="s">
        <v>1549</v>
      </c>
      <c r="E38" s="5">
        <v>2013</v>
      </c>
      <c r="F38" s="5" t="s">
        <v>1563</v>
      </c>
      <c r="G38" s="5" t="s">
        <v>2254</v>
      </c>
      <c r="H38" s="5" t="s">
        <v>1765</v>
      </c>
      <c r="I38" s="5" t="s">
        <v>8542</v>
      </c>
    </row>
    <row r="39" spans="1:9">
      <c r="A39" s="5" t="s">
        <v>1571</v>
      </c>
      <c r="B39" s="5" t="s">
        <v>1648</v>
      </c>
      <c r="C39" s="5" t="s">
        <v>5031</v>
      </c>
      <c r="D39" s="5" t="s">
        <v>1549</v>
      </c>
      <c r="E39" s="5">
        <v>2013</v>
      </c>
      <c r="F39" s="5" t="s">
        <v>1563</v>
      </c>
      <c r="G39" s="5" t="s">
        <v>2254</v>
      </c>
      <c r="H39" s="5" t="s">
        <v>1762</v>
      </c>
      <c r="I39" s="5" t="s">
        <v>8543</v>
      </c>
    </row>
    <row r="40" spans="1:9">
      <c r="A40" s="5" t="s">
        <v>895</v>
      </c>
      <c r="B40" s="5" t="s">
        <v>798</v>
      </c>
      <c r="C40" s="5" t="s">
        <v>5508</v>
      </c>
      <c r="D40" s="5" t="s">
        <v>1549</v>
      </c>
      <c r="E40" s="5" t="s">
        <v>172</v>
      </c>
      <c r="F40" s="5" t="s">
        <v>1640</v>
      </c>
      <c r="G40" s="5" t="s">
        <v>6585</v>
      </c>
      <c r="H40" s="5" t="s">
        <v>1762</v>
      </c>
      <c r="I40" s="5" t="s">
        <v>7635</v>
      </c>
    </row>
    <row r="41" spans="1:9">
      <c r="A41" s="5" t="s">
        <v>888</v>
      </c>
      <c r="B41" s="5" t="s">
        <v>790</v>
      </c>
      <c r="C41" s="5" t="s">
        <v>5506</v>
      </c>
      <c r="D41" s="5" t="s">
        <v>1549</v>
      </c>
      <c r="E41" s="5" t="s">
        <v>172</v>
      </c>
      <c r="F41" s="5" t="s">
        <v>1640</v>
      </c>
      <c r="G41" s="5" t="s">
        <v>6585</v>
      </c>
      <c r="H41" s="5" t="s">
        <v>1762</v>
      </c>
      <c r="I41" s="5" t="s">
        <v>7632</v>
      </c>
    </row>
    <row r="42" spans="1:9">
      <c r="A42" s="5" t="s">
        <v>889</v>
      </c>
      <c r="B42" s="5" t="s">
        <v>806</v>
      </c>
      <c r="C42" s="5" t="s">
        <v>5511</v>
      </c>
      <c r="D42" s="5" t="s">
        <v>1549</v>
      </c>
      <c r="E42" s="5" t="s">
        <v>172</v>
      </c>
      <c r="F42" s="5" t="s">
        <v>1640</v>
      </c>
      <c r="G42" s="5" t="s">
        <v>6585</v>
      </c>
      <c r="H42" s="5" t="s">
        <v>1762</v>
      </c>
      <c r="I42" s="5" t="s">
        <v>7636</v>
      </c>
    </row>
    <row r="43" spans="1:9">
      <c r="A43" s="5" t="s">
        <v>147</v>
      </c>
      <c r="B43" s="5" t="s">
        <v>40</v>
      </c>
      <c r="C43" s="5" t="s">
        <v>40</v>
      </c>
      <c r="D43" s="5" t="s">
        <v>1549</v>
      </c>
      <c r="E43" s="5">
        <v>1912</v>
      </c>
      <c r="F43" s="5" t="s">
        <v>1640</v>
      </c>
      <c r="G43" s="5" t="s">
        <v>6585</v>
      </c>
      <c r="H43" s="5" t="s">
        <v>1762</v>
      </c>
      <c r="I43" s="5" t="s">
        <v>7620</v>
      </c>
    </row>
    <row r="44" spans="1:9">
      <c r="A44" s="5" t="s">
        <v>2832</v>
      </c>
      <c r="B44" s="5" t="s">
        <v>2831</v>
      </c>
      <c r="C44" s="5" t="s">
        <v>5848</v>
      </c>
      <c r="D44" s="5" t="s">
        <v>1593</v>
      </c>
      <c r="E44" s="5">
        <v>2015</v>
      </c>
      <c r="F44" s="5" t="s">
        <v>2834</v>
      </c>
      <c r="G44" s="5" t="s">
        <v>6586</v>
      </c>
      <c r="H44" s="5" t="s">
        <v>172</v>
      </c>
      <c r="I44" s="5" t="s">
        <v>8575</v>
      </c>
    </row>
    <row r="45" spans="1:9">
      <c r="A45" s="136" t="s">
        <v>2837</v>
      </c>
      <c r="B45" s="5" t="s">
        <v>2836</v>
      </c>
      <c r="C45" s="5" t="s">
        <v>5370</v>
      </c>
      <c r="D45" s="5" t="s">
        <v>1593</v>
      </c>
      <c r="E45" s="5">
        <v>2015</v>
      </c>
      <c r="F45" s="5" t="s">
        <v>2834</v>
      </c>
      <c r="G45" s="5" t="s">
        <v>6586</v>
      </c>
      <c r="H45" s="5" t="s">
        <v>172</v>
      </c>
      <c r="I45" s="5" t="s">
        <v>8576</v>
      </c>
    </row>
    <row r="46" spans="1:9">
      <c r="A46" s="5" t="s">
        <v>2454</v>
      </c>
      <c r="B46" s="5" t="s">
        <v>412</v>
      </c>
      <c r="C46" s="5" t="s">
        <v>5479</v>
      </c>
      <c r="D46" s="5" t="s">
        <v>1549</v>
      </c>
      <c r="E46" s="5">
        <v>2016</v>
      </c>
      <c r="F46" s="5" t="s">
        <v>2251</v>
      </c>
      <c r="G46" s="5" t="s">
        <v>2254</v>
      </c>
      <c r="H46" s="5" t="s">
        <v>1765</v>
      </c>
      <c r="I46" s="5" t="s">
        <v>7650</v>
      </c>
    </row>
    <row r="47" spans="1:9">
      <c r="A47" s="5" t="s">
        <v>2455</v>
      </c>
      <c r="B47" s="5" t="s">
        <v>415</v>
      </c>
      <c r="C47" s="5" t="s">
        <v>5527</v>
      </c>
      <c r="D47" s="5" t="s">
        <v>1549</v>
      </c>
      <c r="E47" s="5">
        <v>2016</v>
      </c>
      <c r="F47" s="5" t="s">
        <v>2251</v>
      </c>
      <c r="G47" s="5" t="s">
        <v>2254</v>
      </c>
      <c r="H47" s="5" t="s">
        <v>1765</v>
      </c>
      <c r="I47" s="5" t="s">
        <v>7651</v>
      </c>
    </row>
    <row r="48" spans="1:9">
      <c r="A48" s="5" t="s">
        <v>2456</v>
      </c>
      <c r="B48" s="5" t="s">
        <v>418</v>
      </c>
      <c r="C48" s="5" t="s">
        <v>5528</v>
      </c>
      <c r="D48" s="5" t="s">
        <v>1549</v>
      </c>
      <c r="E48" s="5">
        <v>2016</v>
      </c>
      <c r="F48" s="5" t="s">
        <v>2251</v>
      </c>
      <c r="G48" s="5" t="s">
        <v>2254</v>
      </c>
      <c r="H48" s="5" t="s">
        <v>1765</v>
      </c>
      <c r="I48" s="5" t="s">
        <v>7652</v>
      </c>
    </row>
    <row r="49" spans="1:9">
      <c r="A49" s="5" t="s">
        <v>6118</v>
      </c>
      <c r="B49" s="5" t="s">
        <v>421</v>
      </c>
      <c r="C49" s="5" t="s">
        <v>5143</v>
      </c>
      <c r="D49" s="5" t="s">
        <v>1549</v>
      </c>
      <c r="E49" s="5">
        <v>2016</v>
      </c>
      <c r="F49" s="5" t="s">
        <v>2251</v>
      </c>
      <c r="G49" s="5" t="s">
        <v>2254</v>
      </c>
      <c r="H49" s="5" t="s">
        <v>1765</v>
      </c>
      <c r="I49" s="5" t="s">
        <v>7653</v>
      </c>
    </row>
    <row r="50" spans="1:9">
      <c r="A50" s="5" t="s">
        <v>2457</v>
      </c>
      <c r="B50" s="5" t="s">
        <v>424</v>
      </c>
      <c r="C50" s="5" t="s">
        <v>5390</v>
      </c>
      <c r="D50" s="5" t="s">
        <v>1549</v>
      </c>
      <c r="E50" s="5">
        <v>2016</v>
      </c>
      <c r="F50" s="5" t="s">
        <v>2251</v>
      </c>
      <c r="G50" s="5" t="s">
        <v>2254</v>
      </c>
      <c r="H50" s="5" t="s">
        <v>1765</v>
      </c>
      <c r="I50" s="5" t="s">
        <v>7654</v>
      </c>
    </row>
    <row r="51" spans="1:9">
      <c r="A51" s="5" t="s">
        <v>2458</v>
      </c>
      <c r="B51" s="5" t="s">
        <v>427</v>
      </c>
      <c r="C51" s="5" t="s">
        <v>5529</v>
      </c>
      <c r="D51" s="5" t="s">
        <v>1549</v>
      </c>
      <c r="E51" s="5">
        <v>2016</v>
      </c>
      <c r="F51" s="5" t="s">
        <v>2251</v>
      </c>
      <c r="G51" s="5" t="s">
        <v>2254</v>
      </c>
      <c r="H51" s="5" t="s">
        <v>1762</v>
      </c>
      <c r="I51" s="5" t="s">
        <v>7655</v>
      </c>
    </row>
    <row r="52" spans="1:9">
      <c r="A52" s="5" t="s">
        <v>2459</v>
      </c>
      <c r="B52" s="5" t="s">
        <v>991</v>
      </c>
      <c r="C52" s="5" t="s">
        <v>5526</v>
      </c>
      <c r="D52" s="5" t="s">
        <v>1549</v>
      </c>
      <c r="E52" s="5">
        <v>2016</v>
      </c>
      <c r="F52" s="5" t="s">
        <v>2251</v>
      </c>
      <c r="G52" s="5" t="s">
        <v>2254</v>
      </c>
      <c r="H52" s="5" t="s">
        <v>1765</v>
      </c>
      <c r="I52" s="5" t="s">
        <v>7647</v>
      </c>
    </row>
    <row r="53" spans="1:9">
      <c r="A53" s="5" t="s">
        <v>2460</v>
      </c>
      <c r="B53" s="5" t="s">
        <v>2229</v>
      </c>
      <c r="C53" s="5" t="s">
        <v>5160</v>
      </c>
      <c r="D53" s="5" t="s">
        <v>1549</v>
      </c>
      <c r="E53" s="5">
        <v>2016</v>
      </c>
      <c r="F53" s="5" t="s">
        <v>2251</v>
      </c>
      <c r="G53" s="5" t="s">
        <v>2254</v>
      </c>
      <c r="H53" s="5" t="s">
        <v>1762</v>
      </c>
      <c r="I53" s="5" t="s">
        <v>7648</v>
      </c>
    </row>
    <row r="54" spans="1:9">
      <c r="A54" s="5" t="s">
        <v>2461</v>
      </c>
      <c r="B54" s="5" t="s">
        <v>992</v>
      </c>
      <c r="C54" s="5" t="s">
        <v>5501</v>
      </c>
      <c r="D54" s="5" t="s">
        <v>1549</v>
      </c>
      <c r="E54" s="5">
        <v>2016</v>
      </c>
      <c r="F54" s="5" t="s">
        <v>2251</v>
      </c>
      <c r="G54" s="5" t="s">
        <v>2254</v>
      </c>
      <c r="H54" s="5" t="s">
        <v>1762</v>
      </c>
      <c r="I54" s="5" t="s">
        <v>7649</v>
      </c>
    </row>
    <row r="55" spans="1:9">
      <c r="A55" s="5" t="s">
        <v>4156</v>
      </c>
      <c r="B55" s="5" t="s">
        <v>4608</v>
      </c>
      <c r="C55" s="5" t="s">
        <v>5754</v>
      </c>
      <c r="D55" s="5" t="s">
        <v>1549</v>
      </c>
      <c r="E55" s="5">
        <v>2012</v>
      </c>
      <c r="F55" s="5" t="s">
        <v>2251</v>
      </c>
      <c r="G55" s="5" t="s">
        <v>2254</v>
      </c>
      <c r="H55" s="5" t="s">
        <v>1765</v>
      </c>
      <c r="I55" s="5" t="s">
        <v>7966</v>
      </c>
    </row>
    <row r="56" spans="1:9">
      <c r="A56" s="5" t="s">
        <v>4122</v>
      </c>
      <c r="B56" s="5" t="s">
        <v>4574</v>
      </c>
      <c r="C56" s="5" t="s">
        <v>5720</v>
      </c>
      <c r="D56" s="5" t="s">
        <v>1549</v>
      </c>
      <c r="E56" s="5">
        <v>2012</v>
      </c>
      <c r="F56" s="5" t="s">
        <v>2251</v>
      </c>
      <c r="G56" s="5" t="s">
        <v>2254</v>
      </c>
      <c r="H56" s="5" t="s">
        <v>1765</v>
      </c>
      <c r="I56" s="5" t="s">
        <v>7915</v>
      </c>
    </row>
    <row r="57" spans="1:9">
      <c r="A57" s="5" t="s">
        <v>4085</v>
      </c>
      <c r="B57" s="5" t="s">
        <v>4537</v>
      </c>
      <c r="C57" s="5" t="s">
        <v>5692</v>
      </c>
      <c r="D57" s="5" t="s">
        <v>1549</v>
      </c>
      <c r="E57" s="5">
        <v>2012</v>
      </c>
      <c r="F57" s="5" t="s">
        <v>2251</v>
      </c>
      <c r="G57" s="5" t="s">
        <v>2254</v>
      </c>
      <c r="H57" s="5" t="s">
        <v>1765</v>
      </c>
      <c r="I57" s="5" t="s">
        <v>7876</v>
      </c>
    </row>
    <row r="58" spans="1:9">
      <c r="A58" s="5" t="s">
        <v>4060</v>
      </c>
      <c r="B58" s="5" t="s">
        <v>4512</v>
      </c>
      <c r="C58" s="5" t="s">
        <v>5665</v>
      </c>
      <c r="D58" s="5" t="s">
        <v>1549</v>
      </c>
      <c r="E58" s="5">
        <v>2012</v>
      </c>
      <c r="F58" s="5" t="s">
        <v>2251</v>
      </c>
      <c r="G58" s="5" t="s">
        <v>2254</v>
      </c>
      <c r="H58" s="5" t="s">
        <v>1765</v>
      </c>
      <c r="I58" s="5" t="s">
        <v>7842</v>
      </c>
    </row>
    <row r="59" spans="1:9">
      <c r="A59" s="5" t="s">
        <v>4123</v>
      </c>
      <c r="B59" s="5" t="s">
        <v>4575</v>
      </c>
      <c r="C59" s="5" t="s">
        <v>5729</v>
      </c>
      <c r="D59" s="5" t="s">
        <v>1549</v>
      </c>
      <c r="E59" s="5">
        <v>2012</v>
      </c>
      <c r="F59" s="5" t="s">
        <v>2251</v>
      </c>
      <c r="G59" s="5" t="s">
        <v>2254</v>
      </c>
      <c r="H59" s="5" t="s">
        <v>1765</v>
      </c>
      <c r="I59" s="5" t="s">
        <v>7925</v>
      </c>
    </row>
    <row r="60" spans="1:9">
      <c r="A60" s="5" t="s">
        <v>4206</v>
      </c>
      <c r="B60" s="5" t="s">
        <v>4658</v>
      </c>
      <c r="C60" s="5" t="s">
        <v>5779</v>
      </c>
      <c r="D60" s="5" t="s">
        <v>1549</v>
      </c>
      <c r="E60" s="5">
        <v>2012</v>
      </c>
      <c r="F60" s="5" t="s">
        <v>2251</v>
      </c>
      <c r="G60" s="5" t="s">
        <v>2254</v>
      </c>
      <c r="H60" s="5" t="s">
        <v>1765</v>
      </c>
      <c r="I60" s="5" t="s">
        <v>8047</v>
      </c>
    </row>
    <row r="61" spans="1:9">
      <c r="A61" s="5" t="s">
        <v>4086</v>
      </c>
      <c r="B61" s="5" t="s">
        <v>4538</v>
      </c>
      <c r="C61" s="5" t="s">
        <v>5700</v>
      </c>
      <c r="D61" s="5" t="s">
        <v>1549</v>
      </c>
      <c r="E61" s="5">
        <v>2012</v>
      </c>
      <c r="F61" s="5" t="s">
        <v>2251</v>
      </c>
      <c r="G61" s="5" t="s">
        <v>2254</v>
      </c>
      <c r="H61" s="5" t="s">
        <v>1765</v>
      </c>
      <c r="I61" s="5" t="s">
        <v>7884</v>
      </c>
    </row>
    <row r="62" spans="1:9">
      <c r="A62" s="5" t="s">
        <v>4087</v>
      </c>
      <c r="B62" s="5" t="s">
        <v>4539</v>
      </c>
      <c r="C62" s="5" t="s">
        <v>5704</v>
      </c>
      <c r="D62" s="5" t="s">
        <v>1549</v>
      </c>
      <c r="E62" s="5">
        <v>2012</v>
      </c>
      <c r="F62" s="5" t="s">
        <v>2251</v>
      </c>
      <c r="G62" s="5" t="s">
        <v>2254</v>
      </c>
      <c r="H62" s="5" t="s">
        <v>1765</v>
      </c>
      <c r="I62" s="5" t="s">
        <v>7895</v>
      </c>
    </row>
    <row r="63" spans="1:9">
      <c r="A63" s="5" t="s">
        <v>4182</v>
      </c>
      <c r="B63" s="5" t="s">
        <v>4634</v>
      </c>
      <c r="C63" s="5" t="s">
        <v>5769</v>
      </c>
      <c r="D63" s="5" t="s">
        <v>1549</v>
      </c>
      <c r="E63" s="5">
        <v>2012</v>
      </c>
      <c r="F63" s="5" t="s">
        <v>2251</v>
      </c>
      <c r="G63" s="5" t="s">
        <v>2254</v>
      </c>
      <c r="H63" s="5" t="s">
        <v>1765</v>
      </c>
      <c r="I63" s="5" t="s">
        <v>7994</v>
      </c>
    </row>
    <row r="64" spans="1:9">
      <c r="A64" s="5" t="s">
        <v>4061</v>
      </c>
      <c r="B64" s="5" t="s">
        <v>4513</v>
      </c>
      <c r="C64" s="5" t="s">
        <v>5673</v>
      </c>
      <c r="D64" s="5" t="s">
        <v>1549</v>
      </c>
      <c r="E64" s="5">
        <v>2012</v>
      </c>
      <c r="F64" s="5" t="s">
        <v>2251</v>
      </c>
      <c r="G64" s="5" t="s">
        <v>2254</v>
      </c>
      <c r="H64" s="5" t="s">
        <v>1762</v>
      </c>
      <c r="I64" s="5" t="s">
        <v>7850</v>
      </c>
    </row>
    <row r="65" spans="1:9">
      <c r="A65" s="5" t="s">
        <v>4184</v>
      </c>
      <c r="B65" s="5" t="s">
        <v>4636</v>
      </c>
      <c r="C65" s="5" t="s">
        <v>5772</v>
      </c>
      <c r="D65" s="5" t="s">
        <v>1549</v>
      </c>
      <c r="E65" s="5">
        <v>2012</v>
      </c>
      <c r="F65" s="5" t="s">
        <v>2251</v>
      </c>
      <c r="G65" s="5" t="s">
        <v>2254</v>
      </c>
      <c r="H65" s="5" t="s">
        <v>1765</v>
      </c>
      <c r="I65" s="5" t="s">
        <v>8015</v>
      </c>
    </row>
    <row r="66" spans="1:9">
      <c r="A66" s="5" t="s">
        <v>4246</v>
      </c>
      <c r="B66" s="5" t="s">
        <v>5821</v>
      </c>
      <c r="C66" s="5" t="s">
        <v>5822</v>
      </c>
      <c r="D66" s="5" t="s">
        <v>1549</v>
      </c>
      <c r="E66" s="5">
        <v>2012</v>
      </c>
      <c r="F66" s="5" t="s">
        <v>2251</v>
      </c>
      <c r="G66" s="5" t="s">
        <v>2254</v>
      </c>
      <c r="H66" s="5" t="s">
        <v>1762</v>
      </c>
      <c r="I66" s="5" t="s">
        <v>8228</v>
      </c>
    </row>
    <row r="67" spans="1:9">
      <c r="A67" s="5" t="s">
        <v>4126</v>
      </c>
      <c r="B67" s="5" t="s">
        <v>4578</v>
      </c>
      <c r="C67" s="5" t="s">
        <v>5740</v>
      </c>
      <c r="D67" s="5" t="s">
        <v>1549</v>
      </c>
      <c r="E67" s="5">
        <v>2013</v>
      </c>
      <c r="F67" s="5" t="s">
        <v>2251</v>
      </c>
      <c r="G67" s="5" t="s">
        <v>2254</v>
      </c>
      <c r="H67" s="5" t="s">
        <v>1765</v>
      </c>
      <c r="I67" s="5" t="s">
        <v>7944</v>
      </c>
    </row>
    <row r="68" spans="1:9">
      <c r="A68" s="5" t="s">
        <v>4088</v>
      </c>
      <c r="B68" s="5" t="s">
        <v>4540</v>
      </c>
      <c r="C68" s="5" t="s">
        <v>5712</v>
      </c>
      <c r="D68" s="5" t="s">
        <v>1549</v>
      </c>
      <c r="E68" s="5">
        <v>2013</v>
      </c>
      <c r="F68" s="5" t="s">
        <v>2251</v>
      </c>
      <c r="G68" s="5" t="s">
        <v>2254</v>
      </c>
      <c r="H68" s="5" t="s">
        <v>1765</v>
      </c>
      <c r="I68" s="5" t="s">
        <v>7900</v>
      </c>
    </row>
    <row r="69" spans="1:9">
      <c r="A69" s="5" t="s">
        <v>4035</v>
      </c>
      <c r="B69" s="5" t="s">
        <v>4487</v>
      </c>
      <c r="C69" s="5" t="s">
        <v>5637</v>
      </c>
      <c r="D69" s="5" t="s">
        <v>1549</v>
      </c>
      <c r="E69" s="5">
        <v>2013</v>
      </c>
      <c r="F69" s="5" t="s">
        <v>2251</v>
      </c>
      <c r="G69" s="5" t="s">
        <v>2254</v>
      </c>
      <c r="H69" s="5" t="s">
        <v>1765</v>
      </c>
      <c r="I69" s="5" t="s">
        <v>7796</v>
      </c>
    </row>
    <row r="70" spans="1:9">
      <c r="A70" s="5" t="s">
        <v>4063</v>
      </c>
      <c r="B70" s="5" t="s">
        <v>4515</v>
      </c>
      <c r="C70" s="5" t="s">
        <v>5686</v>
      </c>
      <c r="D70" s="5" t="s">
        <v>1549</v>
      </c>
      <c r="E70" s="5">
        <v>2013</v>
      </c>
      <c r="F70" s="5" t="s">
        <v>2251</v>
      </c>
      <c r="G70" s="5" t="s">
        <v>2254</v>
      </c>
      <c r="H70" s="5" t="s">
        <v>1765</v>
      </c>
      <c r="I70" s="5" t="s">
        <v>7860</v>
      </c>
    </row>
    <row r="71" spans="1:9">
      <c r="A71" s="5" t="s">
        <v>4089</v>
      </c>
      <c r="B71" s="5" t="s">
        <v>4541</v>
      </c>
      <c r="C71" s="5" t="s">
        <v>5713</v>
      </c>
      <c r="D71" s="5" t="s">
        <v>1549</v>
      </c>
      <c r="E71" s="5">
        <v>2013</v>
      </c>
      <c r="F71" s="5" t="s">
        <v>2251</v>
      </c>
      <c r="G71" s="5" t="s">
        <v>2254</v>
      </c>
      <c r="H71" s="5" t="s">
        <v>1765</v>
      </c>
      <c r="I71" s="5" t="s">
        <v>7901</v>
      </c>
    </row>
    <row r="72" spans="1:9">
      <c r="A72" s="5" t="s">
        <v>4127</v>
      </c>
      <c r="B72" s="5" t="s">
        <v>4579</v>
      </c>
      <c r="C72" s="5" t="s">
        <v>5741</v>
      </c>
      <c r="D72" s="5" t="s">
        <v>1549</v>
      </c>
      <c r="E72" s="5">
        <v>2013</v>
      </c>
      <c r="F72" s="5" t="s">
        <v>2251</v>
      </c>
      <c r="G72" s="5" t="s">
        <v>2254</v>
      </c>
      <c r="H72" s="5" t="s">
        <v>1765</v>
      </c>
      <c r="I72" s="5" t="s">
        <v>7945</v>
      </c>
    </row>
    <row r="73" spans="1:9">
      <c r="A73" s="5" t="s">
        <v>4256</v>
      </c>
      <c r="B73" s="5" t="s">
        <v>4708</v>
      </c>
      <c r="C73" s="5" t="s">
        <v>5823</v>
      </c>
      <c r="D73" s="5" t="s">
        <v>1549</v>
      </c>
      <c r="E73" s="5">
        <v>2013</v>
      </c>
      <c r="F73" s="5" t="s">
        <v>2251</v>
      </c>
      <c r="G73" s="5" t="s">
        <v>2254</v>
      </c>
      <c r="H73" s="5" t="s">
        <v>4831</v>
      </c>
      <c r="I73" s="5" t="s">
        <v>8223</v>
      </c>
    </row>
    <row r="74" spans="1:9">
      <c r="A74" s="5" t="s">
        <v>4036</v>
      </c>
      <c r="B74" s="5" t="s">
        <v>4488</v>
      </c>
      <c r="C74" s="5" t="s">
        <v>5642</v>
      </c>
      <c r="D74" s="5" t="s">
        <v>1549</v>
      </c>
      <c r="E74" s="5">
        <v>2013</v>
      </c>
      <c r="F74" s="5" t="s">
        <v>2251</v>
      </c>
      <c r="G74" s="5" t="s">
        <v>2254</v>
      </c>
      <c r="H74" s="5" t="s">
        <v>1765</v>
      </c>
      <c r="I74" s="5" t="s">
        <v>7807</v>
      </c>
    </row>
    <row r="75" spans="1:9">
      <c r="A75" s="5" t="s">
        <v>4158</v>
      </c>
      <c r="B75" s="5" t="s">
        <v>4610</v>
      </c>
      <c r="C75" s="5" t="s">
        <v>5765</v>
      </c>
      <c r="D75" s="5" t="s">
        <v>1549</v>
      </c>
      <c r="E75" s="5">
        <v>2013</v>
      </c>
      <c r="F75" s="5" t="s">
        <v>2251</v>
      </c>
      <c r="G75" s="5" t="s">
        <v>2254</v>
      </c>
      <c r="H75" s="5" t="s">
        <v>1765</v>
      </c>
      <c r="I75" s="5" t="s">
        <v>7981</v>
      </c>
    </row>
    <row r="76" spans="1:9">
      <c r="A76" s="5" t="s">
        <v>4090</v>
      </c>
      <c r="B76" s="5" t="s">
        <v>4542</v>
      </c>
      <c r="C76" s="5" t="s">
        <v>5714</v>
      </c>
      <c r="D76" s="5" t="s">
        <v>1549</v>
      </c>
      <c r="E76" s="5">
        <v>2013</v>
      </c>
      <c r="F76" s="5" t="s">
        <v>2251</v>
      </c>
      <c r="G76" s="5" t="s">
        <v>2254</v>
      </c>
      <c r="H76" s="5" t="s">
        <v>1765</v>
      </c>
      <c r="I76" s="5" t="s">
        <v>7902</v>
      </c>
    </row>
    <row r="77" spans="1:9">
      <c r="A77" s="5" t="s">
        <v>4130</v>
      </c>
      <c r="B77" s="5" t="s">
        <v>4582</v>
      </c>
      <c r="C77" s="5" t="s">
        <v>5717</v>
      </c>
      <c r="D77" s="5" t="s">
        <v>1549</v>
      </c>
      <c r="E77" s="5">
        <v>2014</v>
      </c>
      <c r="F77" s="5" t="s">
        <v>2251</v>
      </c>
      <c r="G77" s="5" t="s">
        <v>2254</v>
      </c>
      <c r="H77" s="5" t="s">
        <v>1765</v>
      </c>
      <c r="I77" s="5" t="s">
        <v>7906</v>
      </c>
    </row>
    <row r="78" spans="1:9">
      <c r="A78" s="5" t="s">
        <v>4091</v>
      </c>
      <c r="B78" s="5" t="s">
        <v>4543</v>
      </c>
      <c r="C78" s="5" t="s">
        <v>5715</v>
      </c>
      <c r="D78" s="5" t="s">
        <v>1549</v>
      </c>
      <c r="E78" s="5">
        <v>2014</v>
      </c>
      <c r="F78" s="5" t="s">
        <v>2251</v>
      </c>
      <c r="G78" s="5" t="s">
        <v>2254</v>
      </c>
      <c r="H78" s="5" t="s">
        <v>1765</v>
      </c>
      <c r="I78" s="5" t="s">
        <v>7903</v>
      </c>
    </row>
    <row r="79" spans="1:9">
      <c r="A79" s="5" t="s">
        <v>4191</v>
      </c>
      <c r="B79" s="5" t="s">
        <v>4643</v>
      </c>
      <c r="C79" s="5" t="s">
        <v>5768</v>
      </c>
      <c r="D79" s="5" t="s">
        <v>1549</v>
      </c>
      <c r="E79" s="5">
        <v>2014</v>
      </c>
      <c r="F79" s="5" t="s">
        <v>2251</v>
      </c>
      <c r="G79" s="5" t="s">
        <v>2254</v>
      </c>
      <c r="H79" s="5" t="s">
        <v>1765</v>
      </c>
      <c r="I79" s="5" t="s">
        <v>7984</v>
      </c>
    </row>
    <row r="80" spans="1:9">
      <c r="A80" s="5" t="s">
        <v>4210</v>
      </c>
      <c r="B80" s="5" t="s">
        <v>4662</v>
      </c>
      <c r="C80" s="5" t="s">
        <v>5782</v>
      </c>
      <c r="D80" s="5" t="s">
        <v>1549</v>
      </c>
      <c r="E80" s="5">
        <v>2014</v>
      </c>
      <c r="F80" s="5" t="s">
        <v>2251</v>
      </c>
      <c r="G80" s="5" t="s">
        <v>2254</v>
      </c>
      <c r="H80" s="5" t="s">
        <v>1765</v>
      </c>
      <c r="I80" s="5" t="s">
        <v>8067</v>
      </c>
    </row>
    <row r="81" spans="1:9">
      <c r="A81" s="5" t="s">
        <v>4037</v>
      </c>
      <c r="B81" s="5" t="s">
        <v>4489</v>
      </c>
      <c r="C81" s="5" t="s">
        <v>5652</v>
      </c>
      <c r="D81" s="5" t="s">
        <v>1549</v>
      </c>
      <c r="E81" s="5">
        <v>2014</v>
      </c>
      <c r="F81" s="5" t="s">
        <v>2251</v>
      </c>
      <c r="G81" s="5" t="s">
        <v>2254</v>
      </c>
      <c r="H81" s="5" t="s">
        <v>1762</v>
      </c>
      <c r="I81" s="5" t="s">
        <v>7818</v>
      </c>
    </row>
    <row r="82" spans="1:9">
      <c r="A82" s="5" t="s">
        <v>4159</v>
      </c>
      <c r="B82" s="5" t="s">
        <v>4611</v>
      </c>
      <c r="C82" s="5" t="s">
        <v>5766</v>
      </c>
      <c r="D82" s="5" t="s">
        <v>1549</v>
      </c>
      <c r="E82" s="5">
        <v>2014</v>
      </c>
      <c r="F82" s="5" t="s">
        <v>2251</v>
      </c>
      <c r="G82" s="5" t="s">
        <v>2254</v>
      </c>
      <c r="H82" s="5" t="s">
        <v>1765</v>
      </c>
      <c r="I82" s="5" t="s">
        <v>7982</v>
      </c>
    </row>
    <row r="83" spans="1:9">
      <c r="A83" s="5" t="s">
        <v>4092</v>
      </c>
      <c r="B83" s="5" t="s">
        <v>4544</v>
      </c>
      <c r="C83" s="5" t="s">
        <v>5716</v>
      </c>
      <c r="D83" s="5" t="s">
        <v>1549</v>
      </c>
      <c r="E83" s="5">
        <v>2014</v>
      </c>
      <c r="F83" s="5" t="s">
        <v>2251</v>
      </c>
      <c r="G83" s="5" t="s">
        <v>2254</v>
      </c>
      <c r="H83" s="5" t="s">
        <v>1765</v>
      </c>
      <c r="I83" s="5" t="s">
        <v>7904</v>
      </c>
    </row>
    <row r="84" spans="1:9">
      <c r="A84" s="5" t="s">
        <v>4094</v>
      </c>
      <c r="B84" s="5" t="s">
        <v>4546</v>
      </c>
      <c r="C84" s="5" t="s">
        <v>5690</v>
      </c>
      <c r="D84" s="5" t="s">
        <v>1549</v>
      </c>
      <c r="E84" s="5">
        <v>2015</v>
      </c>
      <c r="F84" s="5" t="s">
        <v>2251</v>
      </c>
      <c r="G84" s="5" t="s">
        <v>2254</v>
      </c>
      <c r="H84" s="5" t="s">
        <v>1765</v>
      </c>
      <c r="I84" s="5" t="s">
        <v>7866</v>
      </c>
    </row>
    <row r="85" spans="1:9">
      <c r="A85" s="5" t="s">
        <v>4161</v>
      </c>
      <c r="B85" s="5" t="s">
        <v>4613</v>
      </c>
      <c r="C85" s="5" t="s">
        <v>5744</v>
      </c>
      <c r="D85" s="5" t="s">
        <v>1549</v>
      </c>
      <c r="E85" s="5">
        <v>2015</v>
      </c>
      <c r="F85" s="5" t="s">
        <v>2251</v>
      </c>
      <c r="G85" s="5" t="s">
        <v>2254</v>
      </c>
      <c r="H85" s="5" t="s">
        <v>1765</v>
      </c>
      <c r="I85" s="5" t="s">
        <v>7948</v>
      </c>
    </row>
    <row r="86" spans="1:9">
      <c r="A86" s="5" t="s">
        <v>4038</v>
      </c>
      <c r="B86" s="5" t="s">
        <v>4490</v>
      </c>
      <c r="C86" s="5" t="s">
        <v>5657</v>
      </c>
      <c r="D86" s="5" t="s">
        <v>1549</v>
      </c>
      <c r="E86" s="5">
        <v>2015</v>
      </c>
      <c r="F86" s="5" t="s">
        <v>2251</v>
      </c>
      <c r="G86" s="5" t="s">
        <v>2254</v>
      </c>
      <c r="H86" s="5" t="s">
        <v>1762</v>
      </c>
      <c r="I86" s="5" t="s">
        <v>7826</v>
      </c>
    </row>
    <row r="87" spans="1:9">
      <c r="A87" s="5" t="s">
        <v>4162</v>
      </c>
      <c r="B87" s="5" t="s">
        <v>4614</v>
      </c>
      <c r="C87" s="5" t="s">
        <v>5745</v>
      </c>
      <c r="D87" s="5" t="s">
        <v>1549</v>
      </c>
      <c r="E87" s="5">
        <v>2015</v>
      </c>
      <c r="F87" s="5" t="s">
        <v>2251</v>
      </c>
      <c r="G87" s="5" t="s">
        <v>2254</v>
      </c>
      <c r="H87" s="5" t="s">
        <v>1765</v>
      </c>
      <c r="I87" s="5" t="s">
        <v>7949</v>
      </c>
    </row>
    <row r="88" spans="1:9">
      <c r="A88" s="5" t="s">
        <v>4066</v>
      </c>
      <c r="B88" s="5" t="s">
        <v>4518</v>
      </c>
      <c r="C88" s="5" t="s">
        <v>5688</v>
      </c>
      <c r="D88" s="5" t="s">
        <v>1549</v>
      </c>
      <c r="E88" s="5">
        <v>2015</v>
      </c>
      <c r="F88" s="5" t="s">
        <v>2251</v>
      </c>
      <c r="G88" s="5" t="s">
        <v>2254</v>
      </c>
      <c r="H88" s="5" t="s">
        <v>1765</v>
      </c>
      <c r="I88" s="5" t="s">
        <v>7864</v>
      </c>
    </row>
    <row r="89" spans="1:9">
      <c r="A89" s="5" t="s">
        <v>4131</v>
      </c>
      <c r="B89" s="5" t="s">
        <v>4583</v>
      </c>
      <c r="C89" s="5" t="s">
        <v>5718</v>
      </c>
      <c r="D89" s="5" t="s">
        <v>1549</v>
      </c>
      <c r="E89" s="5">
        <v>2015</v>
      </c>
      <c r="F89" s="5" t="s">
        <v>2251</v>
      </c>
      <c r="G89" s="5" t="s">
        <v>2254</v>
      </c>
      <c r="H89" s="5" t="s">
        <v>1765</v>
      </c>
      <c r="I89" s="5" t="s">
        <v>7907</v>
      </c>
    </row>
    <row r="90" spans="1:9">
      <c r="A90" s="5" t="s">
        <v>4132</v>
      </c>
      <c r="B90" s="5" t="s">
        <v>4584</v>
      </c>
      <c r="C90" s="5" t="s">
        <v>5719</v>
      </c>
      <c r="D90" s="5" t="s">
        <v>1549</v>
      </c>
      <c r="E90" s="5">
        <v>2015</v>
      </c>
      <c r="F90" s="5" t="s">
        <v>2251</v>
      </c>
      <c r="G90" s="5" t="s">
        <v>2254</v>
      </c>
      <c r="H90" s="5" t="s">
        <v>1765</v>
      </c>
      <c r="I90" s="5" t="s">
        <v>7908</v>
      </c>
    </row>
    <row r="91" spans="1:9">
      <c r="A91" s="5" t="s">
        <v>4067</v>
      </c>
      <c r="B91" s="5" t="s">
        <v>4519</v>
      </c>
      <c r="C91" s="5" t="s">
        <v>5689</v>
      </c>
      <c r="D91" s="5" t="s">
        <v>1549</v>
      </c>
      <c r="E91" s="5">
        <v>2015</v>
      </c>
      <c r="F91" s="5" t="s">
        <v>2251</v>
      </c>
      <c r="G91" s="5" t="s">
        <v>2254</v>
      </c>
      <c r="H91" s="5" t="s">
        <v>1762</v>
      </c>
      <c r="I91" s="5" t="s">
        <v>7865</v>
      </c>
    </row>
    <row r="92" spans="1:9">
      <c r="A92" s="5" t="s">
        <v>4133</v>
      </c>
      <c r="B92" s="5" t="s">
        <v>4585</v>
      </c>
      <c r="C92" s="5" t="s">
        <v>5721</v>
      </c>
      <c r="D92" s="5" t="s">
        <v>1549</v>
      </c>
      <c r="E92" s="5">
        <v>2015</v>
      </c>
      <c r="F92" s="5" t="s">
        <v>2251</v>
      </c>
      <c r="G92" s="5" t="s">
        <v>2254</v>
      </c>
      <c r="H92" s="5" t="s">
        <v>1765</v>
      </c>
      <c r="I92" s="5" t="s">
        <v>7909</v>
      </c>
    </row>
    <row r="93" spans="1:9">
      <c r="A93" s="5" t="s">
        <v>4134</v>
      </c>
      <c r="B93" s="5" t="s">
        <v>4586</v>
      </c>
      <c r="C93" s="5" t="s">
        <v>5722</v>
      </c>
      <c r="D93" s="5" t="s">
        <v>1549</v>
      </c>
      <c r="E93" s="5">
        <v>2015</v>
      </c>
      <c r="F93" s="5" t="s">
        <v>2251</v>
      </c>
      <c r="G93" s="5" t="s">
        <v>2254</v>
      </c>
      <c r="H93" s="5" t="s">
        <v>1765</v>
      </c>
      <c r="I93" s="5" t="s">
        <v>7910</v>
      </c>
    </row>
    <row r="94" spans="1:9">
      <c r="A94" s="5" t="s">
        <v>4257</v>
      </c>
      <c r="B94" s="5" t="s">
        <v>4709</v>
      </c>
      <c r="C94" s="5" t="s">
        <v>5824</v>
      </c>
      <c r="D94" s="5" t="s">
        <v>1549</v>
      </c>
      <c r="E94" s="5">
        <v>2015</v>
      </c>
      <c r="F94" s="5" t="s">
        <v>2251</v>
      </c>
      <c r="G94" s="5" t="s">
        <v>2254</v>
      </c>
      <c r="H94" s="5" t="s">
        <v>1762</v>
      </c>
      <c r="I94" s="5" t="s">
        <v>8224</v>
      </c>
    </row>
    <row r="95" spans="1:9">
      <c r="A95" s="5" t="s">
        <v>4039</v>
      </c>
      <c r="B95" s="5" t="s">
        <v>4491</v>
      </c>
      <c r="C95" s="5" t="s">
        <v>5660</v>
      </c>
      <c r="D95" s="5" t="s">
        <v>1549</v>
      </c>
      <c r="E95" s="5">
        <v>2015</v>
      </c>
      <c r="F95" s="5" t="s">
        <v>2251</v>
      </c>
      <c r="G95" s="5" t="s">
        <v>2254</v>
      </c>
      <c r="H95" s="5" t="s">
        <v>1762</v>
      </c>
      <c r="I95" s="5" t="s">
        <v>7827</v>
      </c>
    </row>
    <row r="96" spans="1:9">
      <c r="A96" s="5" t="s">
        <v>4096</v>
      </c>
      <c r="B96" s="5" t="s">
        <v>4548</v>
      </c>
      <c r="C96" s="5" t="s">
        <v>5691</v>
      </c>
      <c r="D96" s="5" t="s">
        <v>1549</v>
      </c>
      <c r="E96" s="5">
        <v>2015</v>
      </c>
      <c r="F96" s="5" t="s">
        <v>2251</v>
      </c>
      <c r="G96" s="5" t="s">
        <v>2254</v>
      </c>
      <c r="H96" s="5" t="s">
        <v>1765</v>
      </c>
      <c r="I96" s="5" t="s">
        <v>7868</v>
      </c>
    </row>
    <row r="97" spans="1:9">
      <c r="A97" s="5" t="s">
        <v>4068</v>
      </c>
      <c r="B97" s="5" t="s">
        <v>4520</v>
      </c>
      <c r="C97" s="5" t="s">
        <v>5664</v>
      </c>
      <c r="D97" s="5" t="s">
        <v>1549</v>
      </c>
      <c r="E97" s="5">
        <v>2015</v>
      </c>
      <c r="F97" s="5" t="s">
        <v>2251</v>
      </c>
      <c r="G97" s="5" t="s">
        <v>2254</v>
      </c>
      <c r="H97" s="5" t="s">
        <v>1762</v>
      </c>
      <c r="I97" s="5" t="s">
        <v>7832</v>
      </c>
    </row>
    <row r="98" spans="1:9">
      <c r="A98" s="5" t="s">
        <v>4135</v>
      </c>
      <c r="B98" s="5" t="s">
        <v>4587</v>
      </c>
      <c r="C98" s="5" t="s">
        <v>5723</v>
      </c>
      <c r="D98" s="5" t="s">
        <v>1549</v>
      </c>
      <c r="E98" s="5">
        <v>2015</v>
      </c>
      <c r="F98" s="5" t="s">
        <v>2251</v>
      </c>
      <c r="G98" s="5" t="s">
        <v>2254</v>
      </c>
      <c r="H98" s="5" t="s">
        <v>1765</v>
      </c>
      <c r="I98" s="5" t="s">
        <v>7912</v>
      </c>
    </row>
    <row r="99" spans="1:9">
      <c r="A99" s="5" t="s">
        <v>4193</v>
      </c>
      <c r="B99" s="5" t="s">
        <v>4645</v>
      </c>
      <c r="C99" s="5" t="s">
        <v>5770</v>
      </c>
      <c r="D99" s="5" t="s">
        <v>1549</v>
      </c>
      <c r="E99" s="5">
        <v>2015</v>
      </c>
      <c r="F99" s="5" t="s">
        <v>2251</v>
      </c>
      <c r="G99" s="5" t="s">
        <v>2254</v>
      </c>
      <c r="H99" s="5" t="s">
        <v>1765</v>
      </c>
      <c r="I99" s="5" t="s">
        <v>7989</v>
      </c>
    </row>
    <row r="100" spans="1:9">
      <c r="A100" s="5" t="s">
        <v>4137</v>
      </c>
      <c r="B100" s="5" t="s">
        <v>4589</v>
      </c>
      <c r="C100" s="5" t="s">
        <v>5725</v>
      </c>
      <c r="D100" s="5" t="s">
        <v>1549</v>
      </c>
      <c r="E100" s="5">
        <v>2015</v>
      </c>
      <c r="F100" s="5" t="s">
        <v>2251</v>
      </c>
      <c r="G100" s="5" t="s">
        <v>2254</v>
      </c>
      <c r="H100" s="5" t="s">
        <v>1765</v>
      </c>
      <c r="I100" s="5" t="s">
        <v>7914</v>
      </c>
    </row>
    <row r="101" spans="1:9">
      <c r="A101" s="5" t="s">
        <v>4163</v>
      </c>
      <c r="B101" s="5" t="s">
        <v>4615</v>
      </c>
      <c r="C101" s="5" t="s">
        <v>5746</v>
      </c>
      <c r="D101" s="5" t="s">
        <v>1549</v>
      </c>
      <c r="E101" s="5">
        <v>2015</v>
      </c>
      <c r="F101" s="5" t="s">
        <v>2251</v>
      </c>
      <c r="G101" s="5" t="s">
        <v>2254</v>
      </c>
      <c r="H101" s="5" t="s">
        <v>1765</v>
      </c>
      <c r="I101" s="5" t="s">
        <v>7950</v>
      </c>
    </row>
    <row r="102" spans="1:9">
      <c r="A102" s="5" t="s">
        <v>4069</v>
      </c>
      <c r="B102" s="5" t="s">
        <v>4521</v>
      </c>
      <c r="C102" s="5" t="s">
        <v>5484</v>
      </c>
      <c r="D102" s="5" t="s">
        <v>1549</v>
      </c>
      <c r="E102" s="5">
        <v>2015</v>
      </c>
      <c r="F102" s="5" t="s">
        <v>2251</v>
      </c>
      <c r="G102" s="5" t="s">
        <v>2254</v>
      </c>
      <c r="H102" s="5" t="s">
        <v>1762</v>
      </c>
      <c r="I102" s="5" t="s">
        <v>7833</v>
      </c>
    </row>
    <row r="103" spans="1:9">
      <c r="A103" s="5" t="s">
        <v>4138</v>
      </c>
      <c r="B103" s="5" t="s">
        <v>4590</v>
      </c>
      <c r="C103" s="5" t="s">
        <v>5726</v>
      </c>
      <c r="D103" s="5" t="s">
        <v>1549</v>
      </c>
      <c r="E103" s="5">
        <v>2015</v>
      </c>
      <c r="F103" s="5" t="s">
        <v>2251</v>
      </c>
      <c r="G103" s="5" t="s">
        <v>2254</v>
      </c>
      <c r="H103" s="5" t="s">
        <v>1765</v>
      </c>
      <c r="I103" s="5" t="s">
        <v>7916</v>
      </c>
    </row>
    <row r="104" spans="1:9">
      <c r="A104" s="5" t="s">
        <v>4070</v>
      </c>
      <c r="B104" s="5" t="s">
        <v>4522</v>
      </c>
      <c r="C104" s="5" t="s">
        <v>5444</v>
      </c>
      <c r="D104" s="5" t="s">
        <v>1549</v>
      </c>
      <c r="E104" s="5">
        <v>2015</v>
      </c>
      <c r="F104" s="5" t="s">
        <v>2251</v>
      </c>
      <c r="G104" s="5" t="s">
        <v>2254</v>
      </c>
      <c r="H104" s="5" t="s">
        <v>1762</v>
      </c>
      <c r="I104" s="5" t="s">
        <v>7834</v>
      </c>
    </row>
    <row r="105" spans="1:9">
      <c r="A105" s="5" t="s">
        <v>4097</v>
      </c>
      <c r="B105" s="5" t="s">
        <v>4549</v>
      </c>
      <c r="C105" s="5" t="s">
        <v>5693</v>
      </c>
      <c r="D105" s="5" t="s">
        <v>1549</v>
      </c>
      <c r="E105" s="5">
        <v>2015</v>
      </c>
      <c r="F105" s="5" t="s">
        <v>2251</v>
      </c>
      <c r="G105" s="5" t="s">
        <v>2254</v>
      </c>
      <c r="H105" s="5" t="s">
        <v>1765</v>
      </c>
      <c r="I105" s="5" t="s">
        <v>7869</v>
      </c>
    </row>
    <row r="106" spans="1:9">
      <c r="A106" s="5" t="s">
        <v>4165</v>
      </c>
      <c r="B106" s="5" t="s">
        <v>4617</v>
      </c>
      <c r="C106" s="5" t="s">
        <v>5749</v>
      </c>
      <c r="D106" s="5" t="s">
        <v>1549</v>
      </c>
      <c r="E106" s="5">
        <v>2016</v>
      </c>
      <c r="F106" s="5" t="s">
        <v>2251</v>
      </c>
      <c r="G106" s="5" t="s">
        <v>2254</v>
      </c>
      <c r="H106" s="5" t="s">
        <v>1765</v>
      </c>
      <c r="I106" s="5" t="s">
        <v>7953</v>
      </c>
    </row>
    <row r="107" spans="1:9">
      <c r="A107" s="5" t="s">
        <v>4041</v>
      </c>
      <c r="B107" s="5" t="s">
        <v>4493</v>
      </c>
      <c r="C107" s="5" t="s">
        <v>5661</v>
      </c>
      <c r="D107" s="5" t="s">
        <v>1549</v>
      </c>
      <c r="E107" s="5">
        <v>2016</v>
      </c>
      <c r="F107" s="5" t="s">
        <v>2251</v>
      </c>
      <c r="G107" s="5" t="s">
        <v>2254</v>
      </c>
      <c r="H107" s="5" t="s">
        <v>1765</v>
      </c>
      <c r="I107" s="5" t="s">
        <v>7829</v>
      </c>
    </row>
    <row r="108" spans="1:9">
      <c r="A108" s="5" t="s">
        <v>4042</v>
      </c>
      <c r="B108" s="5" t="s">
        <v>4494</v>
      </c>
      <c r="C108" s="5" t="s">
        <v>5662</v>
      </c>
      <c r="D108" s="5" t="s">
        <v>1549</v>
      </c>
      <c r="E108" s="5">
        <v>2016</v>
      </c>
      <c r="F108" s="5" t="s">
        <v>2251</v>
      </c>
      <c r="G108" s="5" t="s">
        <v>2254</v>
      </c>
      <c r="H108" s="5" t="s">
        <v>1762</v>
      </c>
      <c r="I108" s="5" t="s">
        <v>7830</v>
      </c>
    </row>
    <row r="109" spans="1:9">
      <c r="A109" s="5" t="s">
        <v>4139</v>
      </c>
      <c r="B109" s="5" t="s">
        <v>4591</v>
      </c>
      <c r="C109" s="5" t="s">
        <v>5727</v>
      </c>
      <c r="D109" s="5" t="s">
        <v>1549</v>
      </c>
      <c r="E109" s="5">
        <v>2016</v>
      </c>
      <c r="F109" s="5" t="s">
        <v>2251</v>
      </c>
      <c r="G109" s="5" t="s">
        <v>2254</v>
      </c>
      <c r="H109" s="5" t="s">
        <v>1765</v>
      </c>
      <c r="I109" s="5" t="s">
        <v>7917</v>
      </c>
    </row>
    <row r="110" spans="1:9">
      <c r="A110" s="5" t="s">
        <v>4099</v>
      </c>
      <c r="B110" s="5" t="s">
        <v>4551</v>
      </c>
      <c r="C110" s="5" t="s">
        <v>5694</v>
      </c>
      <c r="D110" s="5" t="s">
        <v>1549</v>
      </c>
      <c r="E110" s="5">
        <v>2016</v>
      </c>
      <c r="F110" s="5" t="s">
        <v>2251</v>
      </c>
      <c r="G110" s="5" t="s">
        <v>2254</v>
      </c>
      <c r="H110" s="5" t="s">
        <v>1765</v>
      </c>
      <c r="I110" s="5" t="s">
        <v>7871</v>
      </c>
    </row>
    <row r="111" spans="1:9">
      <c r="A111" s="5" t="s">
        <v>4072</v>
      </c>
      <c r="B111" s="5" t="s">
        <v>4524</v>
      </c>
      <c r="C111" s="5" t="s">
        <v>5666</v>
      </c>
      <c r="D111" s="5" t="s">
        <v>1549</v>
      </c>
      <c r="E111" s="5">
        <v>2016</v>
      </c>
      <c r="F111" s="5" t="s">
        <v>2251</v>
      </c>
      <c r="G111" s="5" t="s">
        <v>2254</v>
      </c>
      <c r="H111" s="5" t="s">
        <v>1765</v>
      </c>
      <c r="I111" s="5" t="s">
        <v>7836</v>
      </c>
    </row>
    <row r="112" spans="1:9">
      <c r="A112" s="5" t="s">
        <v>4100</v>
      </c>
      <c r="B112" s="5" t="s">
        <v>4552</v>
      </c>
      <c r="C112" s="5" t="s">
        <v>5695</v>
      </c>
      <c r="D112" s="5" t="s">
        <v>1549</v>
      </c>
      <c r="E112" s="5">
        <v>2016</v>
      </c>
      <c r="F112" s="5" t="s">
        <v>2251</v>
      </c>
      <c r="G112" s="5" t="s">
        <v>2254</v>
      </c>
      <c r="H112" s="5" t="s">
        <v>1765</v>
      </c>
      <c r="I112" s="5" t="s">
        <v>7872</v>
      </c>
    </row>
    <row r="113" spans="1:9">
      <c r="A113" s="5" t="s">
        <v>4074</v>
      </c>
      <c r="B113" s="5" t="s">
        <v>4526</v>
      </c>
      <c r="C113" s="5" t="s">
        <v>5667</v>
      </c>
      <c r="D113" s="5" t="s">
        <v>1549</v>
      </c>
      <c r="E113" s="5">
        <v>2016</v>
      </c>
      <c r="F113" s="5" t="s">
        <v>2251</v>
      </c>
      <c r="G113" s="5" t="s">
        <v>2254</v>
      </c>
      <c r="H113" s="5" t="s">
        <v>1765</v>
      </c>
      <c r="I113" s="5" t="s">
        <v>7838</v>
      </c>
    </row>
    <row r="114" spans="1:9">
      <c r="A114" s="5" t="s">
        <v>4140</v>
      </c>
      <c r="B114" s="5" t="s">
        <v>4592</v>
      </c>
      <c r="C114" s="5" t="s">
        <v>5728</v>
      </c>
      <c r="D114" s="5" t="s">
        <v>1549</v>
      </c>
      <c r="E114" s="5">
        <v>2016</v>
      </c>
      <c r="F114" s="5" t="s">
        <v>2251</v>
      </c>
      <c r="G114" s="5" t="s">
        <v>2254</v>
      </c>
      <c r="H114" s="5" t="s">
        <v>1765</v>
      </c>
      <c r="I114" s="5" t="s">
        <v>7918</v>
      </c>
    </row>
    <row r="115" spans="1:9">
      <c r="A115" s="5" t="s">
        <v>4101</v>
      </c>
      <c r="B115" s="5" t="s">
        <v>4553</v>
      </c>
      <c r="C115" s="5" t="s">
        <v>5696</v>
      </c>
      <c r="D115" s="5" t="s">
        <v>1549</v>
      </c>
      <c r="E115" s="5">
        <v>2016</v>
      </c>
      <c r="F115" s="5" t="s">
        <v>2251</v>
      </c>
      <c r="G115" s="5" t="s">
        <v>2254</v>
      </c>
      <c r="H115" s="5" t="s">
        <v>1765</v>
      </c>
      <c r="I115" s="5" t="s">
        <v>7873</v>
      </c>
    </row>
    <row r="116" spans="1:9">
      <c r="A116" s="5" t="s">
        <v>4043</v>
      </c>
      <c r="B116" s="5" t="s">
        <v>4495</v>
      </c>
      <c r="C116" s="5" t="s">
        <v>5663</v>
      </c>
      <c r="D116" s="5" t="s">
        <v>1549</v>
      </c>
      <c r="E116" s="5">
        <v>2016</v>
      </c>
      <c r="F116" s="5" t="s">
        <v>2251</v>
      </c>
      <c r="G116" s="5" t="s">
        <v>2254</v>
      </c>
      <c r="H116" s="5" t="s">
        <v>1762</v>
      </c>
      <c r="I116" s="5" t="s">
        <v>7831</v>
      </c>
    </row>
    <row r="117" spans="1:9">
      <c r="A117" s="5" t="s">
        <v>4167</v>
      </c>
      <c r="B117" s="5" t="s">
        <v>4619</v>
      </c>
      <c r="C117" s="5" t="s">
        <v>5751</v>
      </c>
      <c r="D117" s="5" t="s">
        <v>1549</v>
      </c>
      <c r="E117" s="5">
        <v>2016</v>
      </c>
      <c r="F117" s="5" t="s">
        <v>2251</v>
      </c>
      <c r="G117" s="5" t="s">
        <v>2254</v>
      </c>
      <c r="H117" s="5" t="s">
        <v>1765</v>
      </c>
      <c r="I117" s="5" t="s">
        <v>7956</v>
      </c>
    </row>
    <row r="118" spans="1:9">
      <c r="A118" s="5" t="s">
        <v>4103</v>
      </c>
      <c r="B118" s="5" t="s">
        <v>4555</v>
      </c>
      <c r="C118" s="5" t="s">
        <v>5697</v>
      </c>
      <c r="D118" s="5" t="s">
        <v>1549</v>
      </c>
      <c r="E118" s="5">
        <v>2016</v>
      </c>
      <c r="F118" s="5" t="s">
        <v>2251</v>
      </c>
      <c r="G118" s="5" t="s">
        <v>2254</v>
      </c>
      <c r="H118" s="5" t="s">
        <v>1765</v>
      </c>
      <c r="I118" s="5" t="s">
        <v>7875</v>
      </c>
    </row>
    <row r="119" spans="1:9">
      <c r="A119" s="5" t="s">
        <v>4075</v>
      </c>
      <c r="B119" s="5" t="s">
        <v>4527</v>
      </c>
      <c r="C119" s="5" t="s">
        <v>5668</v>
      </c>
      <c r="D119" s="5" t="s">
        <v>1549</v>
      </c>
      <c r="E119" s="5">
        <v>2016</v>
      </c>
      <c r="F119" s="5" t="s">
        <v>2251</v>
      </c>
      <c r="G119" s="5" t="s">
        <v>2254</v>
      </c>
      <c r="H119" s="5" t="s">
        <v>1765</v>
      </c>
      <c r="I119" s="5" t="s">
        <v>7839</v>
      </c>
    </row>
    <row r="120" spans="1:9">
      <c r="A120" s="5" t="s">
        <v>5881</v>
      </c>
      <c r="B120" s="5" t="s">
        <v>5631</v>
      </c>
      <c r="C120" s="5" t="s">
        <v>5632</v>
      </c>
      <c r="D120" s="5" t="s">
        <v>1549</v>
      </c>
      <c r="E120" s="34">
        <v>2016</v>
      </c>
      <c r="F120" s="5" t="s">
        <v>2251</v>
      </c>
      <c r="G120" s="5" t="s">
        <v>2254</v>
      </c>
      <c r="H120" s="5" t="s">
        <v>1762</v>
      </c>
      <c r="I120" s="5" t="s">
        <v>7786</v>
      </c>
    </row>
    <row r="121" spans="1:9">
      <c r="A121" s="5" t="s">
        <v>4249</v>
      </c>
      <c r="B121" s="5" t="s">
        <v>4701</v>
      </c>
      <c r="C121" s="5" t="s">
        <v>5829</v>
      </c>
      <c r="D121" s="5" t="s">
        <v>1549</v>
      </c>
      <c r="E121" s="5">
        <v>2016</v>
      </c>
      <c r="F121" s="5" t="s">
        <v>2251</v>
      </c>
      <c r="G121" s="5" t="s">
        <v>2254</v>
      </c>
      <c r="H121" s="5" t="s">
        <v>1765</v>
      </c>
      <c r="I121" s="5" t="s">
        <v>8232</v>
      </c>
    </row>
    <row r="122" spans="1:9">
      <c r="A122" s="5" t="s">
        <v>5882</v>
      </c>
      <c r="B122" s="5" t="s">
        <v>5633</v>
      </c>
      <c r="C122" s="5" t="s">
        <v>5634</v>
      </c>
      <c r="D122" s="5" t="s">
        <v>1549</v>
      </c>
      <c r="E122" s="34">
        <v>2016</v>
      </c>
      <c r="F122" s="5" t="s">
        <v>2251</v>
      </c>
      <c r="G122" s="5" t="s">
        <v>2254</v>
      </c>
      <c r="H122" s="5" t="s">
        <v>1765</v>
      </c>
      <c r="I122" s="5" t="s">
        <v>7787</v>
      </c>
    </row>
    <row r="123" spans="1:9">
      <c r="A123" s="5" t="s">
        <v>4076</v>
      </c>
      <c r="B123" s="5" t="s">
        <v>4528</v>
      </c>
      <c r="C123" s="5" t="s">
        <v>5669</v>
      </c>
      <c r="D123" s="5" t="s">
        <v>1549</v>
      </c>
      <c r="E123" s="5">
        <v>2016</v>
      </c>
      <c r="F123" s="5" t="s">
        <v>2251</v>
      </c>
      <c r="G123" s="5" t="s">
        <v>2254</v>
      </c>
      <c r="H123" s="5" t="s">
        <v>1765</v>
      </c>
      <c r="I123" s="5" t="s">
        <v>7840</v>
      </c>
    </row>
    <row r="124" spans="1:9">
      <c r="A124" s="5" t="s">
        <v>5883</v>
      </c>
      <c r="B124" s="5" t="s">
        <v>5635</v>
      </c>
      <c r="C124" s="5" t="s">
        <v>5636</v>
      </c>
      <c r="D124" s="5" t="s">
        <v>1549</v>
      </c>
      <c r="E124" s="34">
        <v>2016</v>
      </c>
      <c r="F124" s="5" t="s">
        <v>2251</v>
      </c>
      <c r="G124" s="5" t="s">
        <v>2254</v>
      </c>
      <c r="H124" s="5" t="s">
        <v>1762</v>
      </c>
      <c r="I124" s="5" t="s">
        <v>7788</v>
      </c>
    </row>
    <row r="125" spans="1:9">
      <c r="A125" s="5" t="s">
        <v>4104</v>
      </c>
      <c r="B125" s="5" t="s">
        <v>4556</v>
      </c>
      <c r="C125" s="5" t="s">
        <v>5698</v>
      </c>
      <c r="D125" s="5" t="s">
        <v>1549</v>
      </c>
      <c r="E125" s="5">
        <v>2016</v>
      </c>
      <c r="F125" s="5" t="s">
        <v>2251</v>
      </c>
      <c r="G125" s="5" t="s">
        <v>2254</v>
      </c>
      <c r="H125" s="5" t="s">
        <v>1765</v>
      </c>
      <c r="I125" s="5" t="s">
        <v>7877</v>
      </c>
    </row>
    <row r="126" spans="1:9">
      <c r="A126" s="5" t="s">
        <v>4077</v>
      </c>
      <c r="B126" s="5" t="s">
        <v>4529</v>
      </c>
      <c r="C126" s="5" t="s">
        <v>5670</v>
      </c>
      <c r="D126" s="5" t="s">
        <v>1549</v>
      </c>
      <c r="E126" s="5">
        <v>2016</v>
      </c>
      <c r="F126" s="5" t="s">
        <v>2251</v>
      </c>
      <c r="G126" s="5" t="s">
        <v>2254</v>
      </c>
      <c r="H126" s="5" t="s">
        <v>1765</v>
      </c>
      <c r="I126" s="5" t="s">
        <v>7841</v>
      </c>
    </row>
    <row r="127" spans="1:9">
      <c r="A127" s="5" t="s">
        <v>4078</v>
      </c>
      <c r="B127" s="5" t="s">
        <v>4530</v>
      </c>
      <c r="C127" s="5" t="s">
        <v>5671</v>
      </c>
      <c r="D127" s="5" t="s">
        <v>1549</v>
      </c>
      <c r="E127" s="5">
        <v>2016</v>
      </c>
      <c r="F127" s="5" t="s">
        <v>2251</v>
      </c>
      <c r="G127" s="5" t="s">
        <v>2254</v>
      </c>
      <c r="H127" s="5" t="s">
        <v>1765</v>
      </c>
      <c r="I127" s="5" t="s">
        <v>7843</v>
      </c>
    </row>
    <row r="128" spans="1:9">
      <c r="A128" s="5" t="s">
        <v>4079</v>
      </c>
      <c r="B128" s="5" t="s">
        <v>4531</v>
      </c>
      <c r="C128" s="5" t="s">
        <v>5672</v>
      </c>
      <c r="D128" s="5" t="s">
        <v>1549</v>
      </c>
      <c r="E128" s="5">
        <v>2016</v>
      </c>
      <c r="F128" s="5" t="s">
        <v>2251</v>
      </c>
      <c r="G128" s="5" t="s">
        <v>2254</v>
      </c>
      <c r="H128" s="5" t="s">
        <v>1765</v>
      </c>
      <c r="I128" s="5" t="s">
        <v>7844</v>
      </c>
    </row>
    <row r="129" spans="1:9">
      <c r="A129" s="5" t="s">
        <v>4106</v>
      </c>
      <c r="B129" s="5" t="s">
        <v>4558</v>
      </c>
      <c r="C129" s="5" t="s">
        <v>5699</v>
      </c>
      <c r="D129" s="5" t="s">
        <v>1549</v>
      </c>
      <c r="E129" s="5">
        <v>2016</v>
      </c>
      <c r="F129" s="5" t="s">
        <v>2251</v>
      </c>
      <c r="G129" s="5" t="s">
        <v>2254</v>
      </c>
      <c r="H129" s="5" t="s">
        <v>1765</v>
      </c>
      <c r="I129" s="5" t="s">
        <v>7879</v>
      </c>
    </row>
    <row r="130" spans="1:9">
      <c r="A130" s="5" t="s">
        <v>4080</v>
      </c>
      <c r="B130" s="5" t="s">
        <v>4532</v>
      </c>
      <c r="C130" s="5" t="s">
        <v>5674</v>
      </c>
      <c r="D130" s="5" t="s">
        <v>1549</v>
      </c>
      <c r="E130" s="5">
        <v>2016</v>
      </c>
      <c r="F130" s="5" t="s">
        <v>2251</v>
      </c>
      <c r="G130" s="5" t="s">
        <v>2254</v>
      </c>
      <c r="H130" s="5" t="s">
        <v>1765</v>
      </c>
      <c r="I130" s="5" t="s">
        <v>7845</v>
      </c>
    </row>
    <row r="131" spans="1:9">
      <c r="A131" s="5" t="s">
        <v>4046</v>
      </c>
      <c r="B131" s="5" t="s">
        <v>4498</v>
      </c>
      <c r="C131" s="5" t="s">
        <v>5497</v>
      </c>
      <c r="D131" s="5" t="s">
        <v>1549</v>
      </c>
      <c r="E131" s="5">
        <v>2016</v>
      </c>
      <c r="F131" s="5" t="s">
        <v>2251</v>
      </c>
      <c r="G131" s="5" t="s">
        <v>2254</v>
      </c>
      <c r="H131" s="5" t="s">
        <v>1762</v>
      </c>
      <c r="I131" s="5" t="s">
        <v>7794</v>
      </c>
    </row>
    <row r="132" spans="1:9">
      <c r="A132" s="5" t="s">
        <v>4243</v>
      </c>
      <c r="B132" s="5" t="s">
        <v>4695</v>
      </c>
      <c r="C132" s="5" t="s">
        <v>5815</v>
      </c>
      <c r="D132" s="5" t="s">
        <v>1549</v>
      </c>
      <c r="E132" s="5">
        <v>2016</v>
      </c>
      <c r="F132" s="5" t="s">
        <v>2251</v>
      </c>
      <c r="G132" s="5" t="s">
        <v>2254</v>
      </c>
      <c r="H132" s="5" t="s">
        <v>1762</v>
      </c>
      <c r="I132" s="5" t="s">
        <v>8216</v>
      </c>
    </row>
    <row r="133" spans="1:9">
      <c r="A133" s="5" t="s">
        <v>4252</v>
      </c>
      <c r="B133" s="5" t="s">
        <v>4704</v>
      </c>
      <c r="C133" s="5" t="s">
        <v>5832</v>
      </c>
      <c r="D133" s="5" t="s">
        <v>1549</v>
      </c>
      <c r="E133" s="5">
        <v>2016</v>
      </c>
      <c r="F133" s="5" t="s">
        <v>2251</v>
      </c>
      <c r="G133" s="5" t="s">
        <v>2254</v>
      </c>
      <c r="H133" s="5" t="s">
        <v>1765</v>
      </c>
      <c r="I133" s="5" t="s">
        <v>8235</v>
      </c>
    </row>
    <row r="134" spans="1:9">
      <c r="A134" s="5" t="s">
        <v>4082</v>
      </c>
      <c r="B134" s="5" t="s">
        <v>4534</v>
      </c>
      <c r="C134" s="5" t="s">
        <v>5675</v>
      </c>
      <c r="D134" s="5" t="s">
        <v>1549</v>
      </c>
      <c r="E134" s="5">
        <v>2016</v>
      </c>
      <c r="F134" s="5" t="s">
        <v>2251</v>
      </c>
      <c r="G134" s="5" t="s">
        <v>2254</v>
      </c>
      <c r="H134" s="5" t="s">
        <v>1765</v>
      </c>
      <c r="I134" s="5" t="s">
        <v>7847</v>
      </c>
    </row>
    <row r="135" spans="1:9">
      <c r="A135" s="5" t="s">
        <v>4107</v>
      </c>
      <c r="B135" s="5" t="s">
        <v>4559</v>
      </c>
      <c r="C135" s="5" t="s">
        <v>5701</v>
      </c>
      <c r="D135" s="5" t="s">
        <v>1549</v>
      </c>
      <c r="E135" s="5">
        <v>2016</v>
      </c>
      <c r="F135" s="5" t="s">
        <v>2251</v>
      </c>
      <c r="G135" s="5" t="s">
        <v>2254</v>
      </c>
      <c r="H135" s="5" t="s">
        <v>1765</v>
      </c>
      <c r="I135" s="5" t="s">
        <v>7880</v>
      </c>
    </row>
    <row r="136" spans="1:9">
      <c r="A136" s="5" t="s">
        <v>4244</v>
      </c>
      <c r="B136" s="5" t="s">
        <v>4696</v>
      </c>
      <c r="C136" s="5" t="s">
        <v>5816</v>
      </c>
      <c r="D136" s="5" t="s">
        <v>1549</v>
      </c>
      <c r="E136" s="5">
        <v>2016</v>
      </c>
      <c r="F136" s="5" t="s">
        <v>2251</v>
      </c>
      <c r="G136" s="5" t="s">
        <v>2254</v>
      </c>
      <c r="H136" s="5" t="s">
        <v>1762</v>
      </c>
      <c r="I136" s="5" t="s">
        <v>8217</v>
      </c>
    </row>
    <row r="137" spans="1:9">
      <c r="A137" s="5" t="s">
        <v>4110</v>
      </c>
      <c r="B137" s="5" t="s">
        <v>4562</v>
      </c>
      <c r="C137" s="5" t="s">
        <v>5485</v>
      </c>
      <c r="D137" s="5" t="s">
        <v>1549</v>
      </c>
      <c r="E137" s="5">
        <v>2016</v>
      </c>
      <c r="F137" s="5" t="s">
        <v>2251</v>
      </c>
      <c r="G137" s="5" t="s">
        <v>2254</v>
      </c>
      <c r="H137" s="5" t="s">
        <v>1765</v>
      </c>
      <c r="I137" s="5" t="s">
        <v>7883</v>
      </c>
    </row>
    <row r="138" spans="1:9">
      <c r="A138" s="5" t="s">
        <v>4083</v>
      </c>
      <c r="B138" s="5" t="s">
        <v>4535</v>
      </c>
      <c r="C138" s="5" t="s">
        <v>5676</v>
      </c>
      <c r="D138" s="5" t="s">
        <v>1549</v>
      </c>
      <c r="E138" s="5">
        <v>2016</v>
      </c>
      <c r="F138" s="5" t="s">
        <v>2251</v>
      </c>
      <c r="G138" s="5" t="s">
        <v>2254</v>
      </c>
      <c r="H138" s="5" t="s">
        <v>1765</v>
      </c>
      <c r="I138" s="5" t="s">
        <v>7848</v>
      </c>
    </row>
    <row r="139" spans="1:9">
      <c r="A139" s="5" t="s">
        <v>4084</v>
      </c>
      <c r="B139" s="5" t="s">
        <v>4536</v>
      </c>
      <c r="C139" s="5" t="s">
        <v>5677</v>
      </c>
      <c r="D139" s="5" t="s">
        <v>1549</v>
      </c>
      <c r="E139" s="5">
        <v>2016</v>
      </c>
      <c r="F139" s="5" t="s">
        <v>2251</v>
      </c>
      <c r="G139" s="5" t="s">
        <v>2254</v>
      </c>
      <c r="H139" s="5" t="s">
        <v>1765</v>
      </c>
      <c r="I139" s="5" t="s">
        <v>7849</v>
      </c>
    </row>
    <row r="140" spans="1:9">
      <c r="A140" s="5" t="s">
        <v>4047</v>
      </c>
      <c r="B140" s="5" t="s">
        <v>4499</v>
      </c>
      <c r="C140" s="5" t="s">
        <v>5639</v>
      </c>
      <c r="D140" s="5" t="s">
        <v>1549</v>
      </c>
      <c r="E140" s="5">
        <v>2016</v>
      </c>
      <c r="F140" s="5" t="s">
        <v>2251</v>
      </c>
      <c r="G140" s="5" t="s">
        <v>2254</v>
      </c>
      <c r="H140" s="5" t="s">
        <v>1762</v>
      </c>
      <c r="I140" s="5" t="s">
        <v>7797</v>
      </c>
    </row>
    <row r="141" spans="1:9">
      <c r="A141" s="5" t="s">
        <v>4048</v>
      </c>
      <c r="B141" s="5" t="s">
        <v>4500</v>
      </c>
      <c r="C141" s="5" t="s">
        <v>5640</v>
      </c>
      <c r="D141" s="5" t="s">
        <v>1549</v>
      </c>
      <c r="E141" s="5">
        <v>2016</v>
      </c>
      <c r="F141" s="5" t="s">
        <v>2251</v>
      </c>
      <c r="G141" s="5" t="s">
        <v>2254</v>
      </c>
      <c r="H141" s="5" t="s">
        <v>1762</v>
      </c>
      <c r="I141" s="5" t="s">
        <v>7798</v>
      </c>
    </row>
    <row r="142" spans="1:9">
      <c r="A142" s="5" t="s">
        <v>4049</v>
      </c>
      <c r="B142" s="5" t="s">
        <v>4501</v>
      </c>
      <c r="C142" s="5" t="s">
        <v>5641</v>
      </c>
      <c r="D142" s="5" t="s">
        <v>1549</v>
      </c>
      <c r="E142" s="5">
        <v>2017</v>
      </c>
      <c r="F142" s="5" t="s">
        <v>2251</v>
      </c>
      <c r="G142" s="5" t="s">
        <v>2254</v>
      </c>
      <c r="H142" s="5" t="s">
        <v>1762</v>
      </c>
      <c r="I142" s="5" t="s">
        <v>7799</v>
      </c>
    </row>
    <row r="143" spans="1:9">
      <c r="A143" s="5" t="s">
        <v>5890</v>
      </c>
      <c r="B143" s="5" t="s">
        <v>5678</v>
      </c>
      <c r="C143" s="5" t="s">
        <v>5679</v>
      </c>
      <c r="D143" s="5" t="s">
        <v>1549</v>
      </c>
      <c r="E143" s="34">
        <v>2017</v>
      </c>
      <c r="F143" s="5" t="s">
        <v>2251</v>
      </c>
      <c r="G143" s="5" t="s">
        <v>2254</v>
      </c>
      <c r="H143" s="5" t="s">
        <v>1765</v>
      </c>
      <c r="I143" s="5" t="s">
        <v>7851</v>
      </c>
    </row>
    <row r="144" spans="1:9">
      <c r="A144" s="5" t="s">
        <v>4111</v>
      </c>
      <c r="B144" s="5" t="s">
        <v>4563</v>
      </c>
      <c r="C144" s="5" t="s">
        <v>5702</v>
      </c>
      <c r="D144" s="5" t="s">
        <v>1549</v>
      </c>
      <c r="E144" s="5">
        <v>2017</v>
      </c>
      <c r="F144" s="5" t="s">
        <v>2251</v>
      </c>
      <c r="G144" s="5" t="s">
        <v>2254</v>
      </c>
      <c r="H144" s="5" t="s">
        <v>1765</v>
      </c>
      <c r="I144" s="5" t="s">
        <v>7885</v>
      </c>
    </row>
    <row r="145" spans="1:9">
      <c r="A145" s="5" t="s">
        <v>4050</v>
      </c>
      <c r="B145" s="5" t="s">
        <v>4502</v>
      </c>
      <c r="C145" s="5" t="s">
        <v>5643</v>
      </c>
      <c r="D145" s="5" t="s">
        <v>1549</v>
      </c>
      <c r="E145" s="5">
        <v>2017</v>
      </c>
      <c r="F145" s="5" t="s">
        <v>2251</v>
      </c>
      <c r="G145" s="5" t="s">
        <v>2254</v>
      </c>
      <c r="H145" s="5" t="s">
        <v>1762</v>
      </c>
      <c r="I145" s="5" t="s">
        <v>7800</v>
      </c>
    </row>
    <row r="146" spans="1:9">
      <c r="A146" s="5" t="s">
        <v>4051</v>
      </c>
      <c r="B146" s="5" t="s">
        <v>4503</v>
      </c>
      <c r="C146" s="5" t="s">
        <v>5644</v>
      </c>
      <c r="D146" s="5" t="s">
        <v>1549</v>
      </c>
      <c r="E146" s="5">
        <v>2017</v>
      </c>
      <c r="F146" s="5" t="s">
        <v>2251</v>
      </c>
      <c r="G146" s="5" t="s">
        <v>2254</v>
      </c>
      <c r="H146" s="5" t="s">
        <v>1762</v>
      </c>
      <c r="I146" s="5" t="s">
        <v>7801</v>
      </c>
    </row>
    <row r="147" spans="1:9">
      <c r="A147" s="5" t="s">
        <v>4113</v>
      </c>
      <c r="B147" s="5" t="s">
        <v>4565</v>
      </c>
      <c r="C147" s="5" t="s">
        <v>5703</v>
      </c>
      <c r="D147" s="5" t="s">
        <v>1549</v>
      </c>
      <c r="E147" s="5">
        <v>2017</v>
      </c>
      <c r="F147" s="5" t="s">
        <v>2251</v>
      </c>
      <c r="G147" s="5" t="s">
        <v>2254</v>
      </c>
      <c r="H147" s="5" t="s">
        <v>1765</v>
      </c>
      <c r="I147" s="5" t="s">
        <v>7887</v>
      </c>
    </row>
    <row r="148" spans="1:9">
      <c r="A148" s="5" t="s">
        <v>4176</v>
      </c>
      <c r="B148" s="5" t="s">
        <v>4628</v>
      </c>
      <c r="C148" s="5" t="s">
        <v>5759</v>
      </c>
      <c r="D148" s="5" t="s">
        <v>1549</v>
      </c>
      <c r="E148" s="5">
        <v>2017</v>
      </c>
      <c r="F148" s="5" t="s">
        <v>2251</v>
      </c>
      <c r="G148" s="5" t="s">
        <v>2254</v>
      </c>
      <c r="H148" s="5" t="s">
        <v>1765</v>
      </c>
      <c r="I148" s="5" t="s">
        <v>7970</v>
      </c>
    </row>
    <row r="149" spans="1:9">
      <c r="A149" s="5" t="s">
        <v>5891</v>
      </c>
      <c r="B149" s="5" t="s">
        <v>5680</v>
      </c>
      <c r="C149" s="5" t="s">
        <v>5681</v>
      </c>
      <c r="D149" s="5" t="s">
        <v>1549</v>
      </c>
      <c r="E149" s="34">
        <v>2017</v>
      </c>
      <c r="F149" s="5" t="s">
        <v>2251</v>
      </c>
      <c r="G149" s="5" t="s">
        <v>2254</v>
      </c>
      <c r="H149" s="5" t="s">
        <v>1765</v>
      </c>
      <c r="I149" s="5" t="s">
        <v>7852</v>
      </c>
    </row>
    <row r="150" spans="1:9">
      <c r="A150" s="5" t="s">
        <v>4052</v>
      </c>
      <c r="B150" s="5" t="s">
        <v>4504</v>
      </c>
      <c r="C150" s="5" t="s">
        <v>5645</v>
      </c>
      <c r="D150" s="5" t="s">
        <v>1549</v>
      </c>
      <c r="E150" s="5">
        <v>2017</v>
      </c>
      <c r="F150" s="5" t="s">
        <v>2251</v>
      </c>
      <c r="G150" s="5" t="s">
        <v>2254</v>
      </c>
      <c r="H150" s="5" t="s">
        <v>1762</v>
      </c>
      <c r="I150" s="5" t="s">
        <v>7802</v>
      </c>
    </row>
    <row r="151" spans="1:9">
      <c r="A151" s="5" t="s">
        <v>4114</v>
      </c>
      <c r="B151" s="5" t="s">
        <v>4566</v>
      </c>
      <c r="C151" s="5" t="s">
        <v>5705</v>
      </c>
      <c r="D151" s="5" t="s">
        <v>1549</v>
      </c>
      <c r="E151" s="5">
        <v>2017</v>
      </c>
      <c r="F151" s="5" t="s">
        <v>2251</v>
      </c>
      <c r="G151" s="5" t="s">
        <v>2254</v>
      </c>
      <c r="H151" s="5" t="s">
        <v>1765</v>
      </c>
      <c r="I151" s="5" t="s">
        <v>7888</v>
      </c>
    </row>
    <row r="152" spans="1:9">
      <c r="A152" s="5" t="s">
        <v>4115</v>
      </c>
      <c r="B152" s="5" t="s">
        <v>4567</v>
      </c>
      <c r="C152" s="5" t="s">
        <v>5706</v>
      </c>
      <c r="D152" s="5" t="s">
        <v>1549</v>
      </c>
      <c r="E152" s="5">
        <v>2017</v>
      </c>
      <c r="F152" s="5" t="s">
        <v>2251</v>
      </c>
      <c r="G152" s="5" t="s">
        <v>2254</v>
      </c>
      <c r="H152" s="5" t="s">
        <v>1765</v>
      </c>
      <c r="I152" s="5" t="s">
        <v>7889</v>
      </c>
    </row>
    <row r="153" spans="1:9">
      <c r="A153" s="5" t="s">
        <v>4116</v>
      </c>
      <c r="B153" s="5" t="s">
        <v>4568</v>
      </c>
      <c r="C153" s="5" t="s">
        <v>5707</v>
      </c>
      <c r="D153" s="5" t="s">
        <v>1549</v>
      </c>
      <c r="E153" s="5">
        <v>2017</v>
      </c>
      <c r="F153" s="5" t="s">
        <v>2251</v>
      </c>
      <c r="G153" s="5" t="s">
        <v>2254</v>
      </c>
      <c r="H153" s="5" t="s">
        <v>1765</v>
      </c>
      <c r="I153" s="5" t="s">
        <v>7890</v>
      </c>
    </row>
    <row r="154" spans="1:9">
      <c r="A154" s="5" t="s">
        <v>4149</v>
      </c>
      <c r="B154" s="5" t="s">
        <v>4601</v>
      </c>
      <c r="C154" s="5" t="s">
        <v>5735</v>
      </c>
      <c r="D154" s="5" t="s">
        <v>1549</v>
      </c>
      <c r="E154" s="5">
        <v>2017</v>
      </c>
      <c r="F154" s="5" t="s">
        <v>2251</v>
      </c>
      <c r="G154" s="5" t="s">
        <v>2254</v>
      </c>
      <c r="H154" s="5" t="s">
        <v>1765</v>
      </c>
      <c r="I154" s="5" t="s">
        <v>7929</v>
      </c>
    </row>
    <row r="155" spans="1:9">
      <c r="A155" s="5" t="s">
        <v>4178</v>
      </c>
      <c r="B155" s="5" t="s">
        <v>4630</v>
      </c>
      <c r="C155" s="5" t="s">
        <v>5761</v>
      </c>
      <c r="D155" s="5" t="s">
        <v>1549</v>
      </c>
      <c r="E155" s="5">
        <v>2017</v>
      </c>
      <c r="F155" s="5" t="s">
        <v>2251</v>
      </c>
      <c r="G155" s="5" t="s">
        <v>2254</v>
      </c>
      <c r="H155" s="5" t="s">
        <v>1765</v>
      </c>
      <c r="I155" s="5" t="s">
        <v>7972</v>
      </c>
    </row>
    <row r="156" spans="1:9">
      <c r="A156" s="5" t="s">
        <v>4117</v>
      </c>
      <c r="B156" s="5" t="s">
        <v>4569</v>
      </c>
      <c r="C156" s="5" t="s">
        <v>5498</v>
      </c>
      <c r="D156" s="5" t="s">
        <v>1549</v>
      </c>
      <c r="E156" s="5">
        <v>2017</v>
      </c>
      <c r="F156" s="5" t="s">
        <v>2251</v>
      </c>
      <c r="G156" s="5" t="s">
        <v>2254</v>
      </c>
      <c r="H156" s="5" t="s">
        <v>1765</v>
      </c>
      <c r="I156" s="5" t="s">
        <v>7892</v>
      </c>
    </row>
    <row r="157" spans="1:9">
      <c r="A157" s="5" t="s">
        <v>4220</v>
      </c>
      <c r="B157" s="5" t="s">
        <v>4672</v>
      </c>
      <c r="C157" s="5" t="s">
        <v>5780</v>
      </c>
      <c r="D157" s="5" t="s">
        <v>1549</v>
      </c>
      <c r="E157" s="5">
        <v>2017</v>
      </c>
      <c r="F157" s="5" t="s">
        <v>2251</v>
      </c>
      <c r="G157" s="5" t="s">
        <v>2254</v>
      </c>
      <c r="H157" s="5" t="s">
        <v>1765</v>
      </c>
      <c r="I157" s="5" t="s">
        <v>8049</v>
      </c>
    </row>
    <row r="158" spans="1:9">
      <c r="A158" s="5" t="s">
        <v>4053</v>
      </c>
      <c r="B158" s="5" t="s">
        <v>4505</v>
      </c>
      <c r="C158" s="5" t="s">
        <v>5646</v>
      </c>
      <c r="D158" s="5" t="s">
        <v>1549</v>
      </c>
      <c r="E158" s="5">
        <v>2017</v>
      </c>
      <c r="F158" s="5" t="s">
        <v>2251</v>
      </c>
      <c r="G158" s="5" t="s">
        <v>2254</v>
      </c>
      <c r="H158" s="5" t="s">
        <v>1762</v>
      </c>
      <c r="I158" s="5" t="s">
        <v>7803</v>
      </c>
    </row>
    <row r="159" spans="1:9">
      <c r="A159" s="5" t="s">
        <v>4054</v>
      </c>
      <c r="B159" s="5" t="s">
        <v>4506</v>
      </c>
      <c r="C159" s="5" t="s">
        <v>5647</v>
      </c>
      <c r="D159" s="5" t="s">
        <v>1549</v>
      </c>
      <c r="E159" s="5">
        <v>2017</v>
      </c>
      <c r="F159" s="5" t="s">
        <v>2251</v>
      </c>
      <c r="G159" s="5" t="s">
        <v>2254</v>
      </c>
      <c r="H159" s="5" t="s">
        <v>1762</v>
      </c>
      <c r="I159" s="5" t="s">
        <v>7804</v>
      </c>
    </row>
    <row r="160" spans="1:9">
      <c r="A160" s="5" t="s">
        <v>4253</v>
      </c>
      <c r="B160" s="5" t="s">
        <v>4705</v>
      </c>
      <c r="C160" s="5" t="s">
        <v>5833</v>
      </c>
      <c r="D160" s="5" t="s">
        <v>1549</v>
      </c>
      <c r="E160" s="5">
        <v>2017</v>
      </c>
      <c r="F160" s="5" t="s">
        <v>2251</v>
      </c>
      <c r="G160" s="5" t="s">
        <v>2254</v>
      </c>
      <c r="H160" s="5" t="s">
        <v>1765</v>
      </c>
      <c r="I160" s="5" t="s">
        <v>8236</v>
      </c>
    </row>
    <row r="161" spans="1:9">
      <c r="A161" s="5" t="s">
        <v>4118</v>
      </c>
      <c r="B161" s="5" t="s">
        <v>4570</v>
      </c>
      <c r="C161" s="5" t="s">
        <v>5708</v>
      </c>
      <c r="D161" s="5" t="s">
        <v>1549</v>
      </c>
      <c r="E161" s="5">
        <v>2017</v>
      </c>
      <c r="F161" s="5" t="s">
        <v>2251</v>
      </c>
      <c r="G161" s="5" t="s">
        <v>2254</v>
      </c>
      <c r="H161" s="5" t="s">
        <v>1765</v>
      </c>
      <c r="I161" s="5" t="s">
        <v>7893</v>
      </c>
    </row>
    <row r="162" spans="1:9">
      <c r="A162" s="5" t="s">
        <v>4055</v>
      </c>
      <c r="B162" s="5" t="s">
        <v>4507</v>
      </c>
      <c r="C162" s="5" t="s">
        <v>5648</v>
      </c>
      <c r="D162" s="5" t="s">
        <v>1549</v>
      </c>
      <c r="E162" s="5">
        <v>2017</v>
      </c>
      <c r="F162" s="5" t="s">
        <v>2251</v>
      </c>
      <c r="G162" s="5" t="s">
        <v>2254</v>
      </c>
      <c r="H162" s="5" t="s">
        <v>1762</v>
      </c>
      <c r="I162" s="5" t="s">
        <v>7805</v>
      </c>
    </row>
    <row r="163" spans="1:9">
      <c r="A163" s="5" t="s">
        <v>4119</v>
      </c>
      <c r="B163" s="5" t="s">
        <v>4571</v>
      </c>
      <c r="C163" s="5" t="s">
        <v>5709</v>
      </c>
      <c r="D163" s="5" t="s">
        <v>1549</v>
      </c>
      <c r="E163" s="5">
        <v>2017</v>
      </c>
      <c r="F163" s="5" t="s">
        <v>2251</v>
      </c>
      <c r="G163" s="5" t="s">
        <v>2254</v>
      </c>
      <c r="H163" s="5" t="s">
        <v>1765</v>
      </c>
      <c r="I163" s="5" t="s">
        <v>7894</v>
      </c>
    </row>
    <row r="164" spans="1:9">
      <c r="A164" s="5" t="s">
        <v>4150</v>
      </c>
      <c r="B164" s="5" t="s">
        <v>4602</v>
      </c>
      <c r="C164" s="5" t="s">
        <v>5736</v>
      </c>
      <c r="D164" s="5" t="s">
        <v>1549</v>
      </c>
      <c r="E164" s="5">
        <v>2017</v>
      </c>
      <c r="F164" s="5" t="s">
        <v>2251</v>
      </c>
      <c r="G164" s="5" t="s">
        <v>2254</v>
      </c>
      <c r="H164" s="5" t="s">
        <v>1765</v>
      </c>
      <c r="I164" s="5" t="s">
        <v>7931</v>
      </c>
    </row>
    <row r="165" spans="1:9">
      <c r="A165" s="5" t="s">
        <v>4056</v>
      </c>
      <c r="B165" s="5" t="s">
        <v>4508</v>
      </c>
      <c r="C165" s="5" t="s">
        <v>5649</v>
      </c>
      <c r="D165" s="5" t="s">
        <v>1549</v>
      </c>
      <c r="E165" s="5">
        <v>2017</v>
      </c>
      <c r="F165" s="5" t="s">
        <v>2251</v>
      </c>
      <c r="G165" s="5" t="s">
        <v>2254</v>
      </c>
      <c r="H165" s="5" t="s">
        <v>1762</v>
      </c>
      <c r="I165" s="5" t="s">
        <v>7806</v>
      </c>
    </row>
    <row r="166" spans="1:9">
      <c r="A166" s="5" t="s">
        <v>5894</v>
      </c>
      <c r="B166" s="5" t="s">
        <v>5682</v>
      </c>
      <c r="C166" s="5" t="s">
        <v>5683</v>
      </c>
      <c r="D166" s="5" t="s">
        <v>1549</v>
      </c>
      <c r="E166" s="34">
        <v>2017</v>
      </c>
      <c r="F166" s="5" t="s">
        <v>2251</v>
      </c>
      <c r="G166" s="5" t="s">
        <v>2254</v>
      </c>
      <c r="H166" s="5" t="s">
        <v>1765</v>
      </c>
      <c r="I166" s="5" t="s">
        <v>7855</v>
      </c>
    </row>
    <row r="167" spans="1:9">
      <c r="A167" s="5" t="s">
        <v>4120</v>
      </c>
      <c r="B167" s="5" t="s">
        <v>4572</v>
      </c>
      <c r="C167" s="5" t="s">
        <v>5710</v>
      </c>
      <c r="D167" s="5" t="s">
        <v>1549</v>
      </c>
      <c r="E167" s="5">
        <v>2017</v>
      </c>
      <c r="F167" s="5" t="s">
        <v>2251</v>
      </c>
      <c r="G167" s="5" t="s">
        <v>2254</v>
      </c>
      <c r="H167" s="5" t="s">
        <v>1765</v>
      </c>
      <c r="I167" s="5" t="s">
        <v>7896</v>
      </c>
    </row>
    <row r="168" spans="1:9">
      <c r="A168" s="5" t="s">
        <v>4151</v>
      </c>
      <c r="B168" s="5" t="s">
        <v>4603</v>
      </c>
      <c r="C168" s="5" t="s">
        <v>5737</v>
      </c>
      <c r="D168" s="5" t="s">
        <v>1549</v>
      </c>
      <c r="E168" s="5">
        <v>2017</v>
      </c>
      <c r="F168" s="5" t="s">
        <v>2251</v>
      </c>
      <c r="G168" s="5" t="s">
        <v>2254</v>
      </c>
      <c r="H168" s="5" t="s">
        <v>1765</v>
      </c>
      <c r="I168" s="5" t="s">
        <v>7932</v>
      </c>
    </row>
    <row r="169" spans="1:9">
      <c r="A169" s="5" t="s">
        <v>4121</v>
      </c>
      <c r="B169" s="5" t="s">
        <v>4573</v>
      </c>
      <c r="C169" s="5" t="s">
        <v>5711</v>
      </c>
      <c r="D169" s="5" t="s">
        <v>1549</v>
      </c>
      <c r="E169" s="5">
        <v>2017</v>
      </c>
      <c r="F169" s="5" t="s">
        <v>2251</v>
      </c>
      <c r="G169" s="5" t="s">
        <v>2254</v>
      </c>
      <c r="H169" s="5" t="s">
        <v>1765</v>
      </c>
      <c r="I169" s="5" t="s">
        <v>7897</v>
      </c>
    </row>
    <row r="170" spans="1:9">
      <c r="A170" s="5" t="s">
        <v>4181</v>
      </c>
      <c r="B170" s="5" t="s">
        <v>4633</v>
      </c>
      <c r="C170" s="5" t="s">
        <v>5764</v>
      </c>
      <c r="D170" s="5" t="s">
        <v>1549</v>
      </c>
      <c r="E170" s="5">
        <v>2017</v>
      </c>
      <c r="F170" s="5" t="s">
        <v>2251</v>
      </c>
      <c r="G170" s="5" t="s">
        <v>2254</v>
      </c>
      <c r="H170" s="5" t="s">
        <v>1765</v>
      </c>
      <c r="I170" s="5" t="s">
        <v>7975</v>
      </c>
    </row>
    <row r="171" spans="1:9">
      <c r="A171" s="5" t="s">
        <v>4057</v>
      </c>
      <c r="B171" s="5" t="s">
        <v>4509</v>
      </c>
      <c r="C171" s="5" t="s">
        <v>5650</v>
      </c>
      <c r="D171" s="5" t="s">
        <v>1549</v>
      </c>
      <c r="E171" s="5">
        <v>2017</v>
      </c>
      <c r="F171" s="5" t="s">
        <v>2251</v>
      </c>
      <c r="G171" s="5" t="s">
        <v>2254</v>
      </c>
      <c r="H171" s="5" t="s">
        <v>1762</v>
      </c>
      <c r="I171" s="5" t="s">
        <v>7808</v>
      </c>
    </row>
    <row r="172" spans="1:9">
      <c r="A172" s="5" t="s">
        <v>4058</v>
      </c>
      <c r="B172" s="5" t="s">
        <v>4510</v>
      </c>
      <c r="C172" s="5" t="s">
        <v>5651</v>
      </c>
      <c r="D172" s="5" t="s">
        <v>1549</v>
      </c>
      <c r="E172" s="5">
        <v>2017</v>
      </c>
      <c r="F172" s="5" t="s">
        <v>2251</v>
      </c>
      <c r="G172" s="5" t="s">
        <v>2254</v>
      </c>
      <c r="H172" s="5" t="s">
        <v>1765</v>
      </c>
      <c r="I172" s="5" t="s">
        <v>7809</v>
      </c>
    </row>
    <row r="173" spans="1:9">
      <c r="A173" s="5" t="s">
        <v>5896</v>
      </c>
      <c r="B173" s="5" t="s">
        <v>5684</v>
      </c>
      <c r="C173" s="5" t="s">
        <v>5685</v>
      </c>
      <c r="D173" s="5" t="s">
        <v>1549</v>
      </c>
      <c r="E173" s="34">
        <v>2017</v>
      </c>
      <c r="F173" s="5" t="s">
        <v>2251</v>
      </c>
      <c r="G173" s="5" t="s">
        <v>2254</v>
      </c>
      <c r="H173" s="5" t="s">
        <v>1765</v>
      </c>
      <c r="I173" s="5" t="s">
        <v>7857</v>
      </c>
    </row>
    <row r="174" spans="1:9">
      <c r="A174" s="5" t="s">
        <v>4241</v>
      </c>
      <c r="B174" s="5" t="s">
        <v>4693</v>
      </c>
      <c r="C174" s="5" t="s">
        <v>5807</v>
      </c>
      <c r="D174" s="5" t="s">
        <v>1549</v>
      </c>
      <c r="E174" s="5">
        <v>2017</v>
      </c>
      <c r="F174" s="5" t="s">
        <v>2251</v>
      </c>
      <c r="G174" s="5" t="s">
        <v>2254</v>
      </c>
      <c r="H174" s="5" t="s">
        <v>1765</v>
      </c>
      <c r="I174" s="5" t="s">
        <v>8212</v>
      </c>
    </row>
    <row r="175" spans="1:9">
      <c r="A175" s="5" t="s">
        <v>896</v>
      </c>
      <c r="B175" s="5" t="s">
        <v>1517</v>
      </c>
      <c r="C175" s="5" t="s">
        <v>4893</v>
      </c>
      <c r="D175" s="5" t="s">
        <v>1549</v>
      </c>
      <c r="E175" s="5">
        <v>2009</v>
      </c>
      <c r="F175" s="5" t="s">
        <v>1788</v>
      </c>
      <c r="G175" s="5" t="s">
        <v>2254</v>
      </c>
      <c r="H175" s="5" t="s">
        <v>1765</v>
      </c>
      <c r="I175" s="5" t="s">
        <v>8553</v>
      </c>
    </row>
    <row r="176" spans="1:9">
      <c r="A176" s="5" t="s">
        <v>898</v>
      </c>
      <c r="B176" s="5" t="s">
        <v>1519</v>
      </c>
      <c r="C176" s="5" t="s">
        <v>4983</v>
      </c>
      <c r="D176" s="5" t="s">
        <v>1549</v>
      </c>
      <c r="E176" s="5">
        <v>2010</v>
      </c>
      <c r="F176" s="5" t="s">
        <v>1788</v>
      </c>
      <c r="G176" s="5" t="s">
        <v>2254</v>
      </c>
      <c r="H176" s="5" t="s">
        <v>1765</v>
      </c>
      <c r="I176" s="5" t="s">
        <v>8571</v>
      </c>
    </row>
    <row r="177" spans="1:9">
      <c r="A177" s="5" t="s">
        <v>899</v>
      </c>
      <c r="B177" s="5" t="s">
        <v>1520</v>
      </c>
      <c r="C177" s="5" t="s">
        <v>5078</v>
      </c>
      <c r="D177" s="5" t="s">
        <v>1549</v>
      </c>
      <c r="E177" s="5">
        <v>2010</v>
      </c>
      <c r="F177" s="5" t="s">
        <v>1788</v>
      </c>
      <c r="G177" s="5" t="s">
        <v>2254</v>
      </c>
      <c r="H177" s="5" t="s">
        <v>1765</v>
      </c>
      <c r="I177" s="5" t="s">
        <v>8554</v>
      </c>
    </row>
    <row r="178" spans="1:9">
      <c r="A178" s="5" t="s">
        <v>901</v>
      </c>
      <c r="B178" s="5" t="s">
        <v>1522</v>
      </c>
      <c r="C178" s="5" t="s">
        <v>5315</v>
      </c>
      <c r="D178" s="5" t="s">
        <v>1549</v>
      </c>
      <c r="E178" s="5">
        <v>2010</v>
      </c>
      <c r="F178" s="5" t="s">
        <v>1788</v>
      </c>
      <c r="G178" s="5" t="s">
        <v>2254</v>
      </c>
      <c r="H178" s="5" t="s">
        <v>1765</v>
      </c>
      <c r="I178" s="5" t="s">
        <v>8555</v>
      </c>
    </row>
    <row r="179" spans="1:9">
      <c r="A179" s="5" t="s">
        <v>902</v>
      </c>
      <c r="B179" s="5" t="s">
        <v>1523</v>
      </c>
      <c r="C179" s="5" t="s">
        <v>5321</v>
      </c>
      <c r="D179" s="5" t="s">
        <v>1549</v>
      </c>
      <c r="E179" s="5">
        <v>2011</v>
      </c>
      <c r="F179" s="5" t="s">
        <v>1788</v>
      </c>
      <c r="G179" s="5" t="s">
        <v>2254</v>
      </c>
      <c r="H179" s="5" t="s">
        <v>1765</v>
      </c>
      <c r="I179" s="5" t="s">
        <v>8556</v>
      </c>
    </row>
    <row r="180" spans="1:9">
      <c r="A180" s="5" t="s">
        <v>903</v>
      </c>
      <c r="B180" s="5" t="s">
        <v>1524</v>
      </c>
      <c r="C180" s="5" t="s">
        <v>5406</v>
      </c>
      <c r="D180" s="5" t="s">
        <v>1549</v>
      </c>
      <c r="E180" s="5">
        <v>2011</v>
      </c>
      <c r="F180" s="5" t="s">
        <v>1788</v>
      </c>
      <c r="G180" s="5" t="s">
        <v>2254</v>
      </c>
      <c r="H180" s="5" t="s">
        <v>1765</v>
      </c>
      <c r="I180" s="5" t="s">
        <v>8557</v>
      </c>
    </row>
    <row r="181" spans="1:9">
      <c r="A181" s="5" t="s">
        <v>904</v>
      </c>
      <c r="B181" s="5" t="s">
        <v>1525</v>
      </c>
      <c r="C181" s="5" t="s">
        <v>4885</v>
      </c>
      <c r="D181" s="5" t="s">
        <v>1549</v>
      </c>
      <c r="E181" s="5">
        <v>2012</v>
      </c>
      <c r="F181" s="5" t="s">
        <v>1788</v>
      </c>
      <c r="G181" s="5" t="s">
        <v>2254</v>
      </c>
      <c r="H181" s="5" t="s">
        <v>1765</v>
      </c>
      <c r="I181" s="5" t="s">
        <v>8558</v>
      </c>
    </row>
    <row r="182" spans="1:9">
      <c r="A182" s="5" t="s">
        <v>908</v>
      </c>
      <c r="B182" s="5" t="s">
        <v>1529</v>
      </c>
      <c r="C182" s="5" t="s">
        <v>4892</v>
      </c>
      <c r="D182" s="5" t="s">
        <v>1549</v>
      </c>
      <c r="E182" s="5">
        <v>2013</v>
      </c>
      <c r="F182" s="5" t="s">
        <v>1788</v>
      </c>
      <c r="G182" s="5" t="s">
        <v>2254</v>
      </c>
      <c r="H182" s="5" t="s">
        <v>1765</v>
      </c>
      <c r="I182" s="5" t="s">
        <v>8559</v>
      </c>
    </row>
    <row r="183" spans="1:9">
      <c r="A183" s="5" t="s">
        <v>909</v>
      </c>
      <c r="B183" s="5" t="s">
        <v>1530</v>
      </c>
      <c r="C183" s="5" t="s">
        <v>5842</v>
      </c>
      <c r="D183" s="5" t="s">
        <v>1549</v>
      </c>
      <c r="E183" s="5">
        <v>2013</v>
      </c>
      <c r="F183" s="5" t="s">
        <v>1788</v>
      </c>
      <c r="G183" s="5" t="s">
        <v>2254</v>
      </c>
      <c r="H183" s="5" t="s">
        <v>1765</v>
      </c>
      <c r="I183" s="5" t="s">
        <v>8560</v>
      </c>
    </row>
    <row r="184" spans="1:9">
      <c r="A184" s="5" t="s">
        <v>910</v>
      </c>
      <c r="B184" s="5" t="s">
        <v>1531</v>
      </c>
      <c r="C184" s="5" t="s">
        <v>5034</v>
      </c>
      <c r="D184" s="5" t="s">
        <v>1549</v>
      </c>
      <c r="E184" s="5">
        <v>2013</v>
      </c>
      <c r="F184" s="5" t="s">
        <v>1788</v>
      </c>
      <c r="G184" s="5" t="s">
        <v>2254</v>
      </c>
      <c r="H184" s="5" t="s">
        <v>1765</v>
      </c>
      <c r="I184" s="5" t="s">
        <v>8561</v>
      </c>
    </row>
    <row r="185" spans="1:9">
      <c r="A185" s="5" t="s">
        <v>911</v>
      </c>
      <c r="B185" s="5" t="s">
        <v>1532</v>
      </c>
      <c r="C185" s="5" t="s">
        <v>5291</v>
      </c>
      <c r="D185" s="5" t="s">
        <v>1549</v>
      </c>
      <c r="E185" s="5">
        <v>2013</v>
      </c>
      <c r="F185" s="5" t="s">
        <v>1788</v>
      </c>
      <c r="G185" s="5" t="s">
        <v>2254</v>
      </c>
      <c r="H185" s="5" t="s">
        <v>1765</v>
      </c>
      <c r="I185" s="5" t="s">
        <v>8562</v>
      </c>
    </row>
    <row r="186" spans="1:9">
      <c r="A186" s="5" t="s">
        <v>912</v>
      </c>
      <c r="B186" s="5" t="s">
        <v>1533</v>
      </c>
      <c r="C186" s="5" t="s">
        <v>5843</v>
      </c>
      <c r="D186" s="5" t="s">
        <v>1549</v>
      </c>
      <c r="E186" s="5">
        <v>2013</v>
      </c>
      <c r="F186" s="5" t="s">
        <v>1788</v>
      </c>
      <c r="G186" s="5" t="s">
        <v>2254</v>
      </c>
      <c r="H186" s="5" t="s">
        <v>1765</v>
      </c>
      <c r="I186" s="5" t="s">
        <v>8563</v>
      </c>
    </row>
    <row r="187" spans="1:9">
      <c r="A187" s="5" t="s">
        <v>913</v>
      </c>
      <c r="B187" s="5" t="s">
        <v>1534</v>
      </c>
      <c r="C187" s="5" t="s">
        <v>5376</v>
      </c>
      <c r="D187" s="5" t="s">
        <v>1549</v>
      </c>
      <c r="E187" s="5">
        <v>2013</v>
      </c>
      <c r="F187" s="5" t="s">
        <v>1788</v>
      </c>
      <c r="G187" s="5" t="s">
        <v>2254</v>
      </c>
      <c r="H187" s="5" t="s">
        <v>1765</v>
      </c>
      <c r="I187" s="5" t="s">
        <v>8564</v>
      </c>
    </row>
    <row r="188" spans="1:9">
      <c r="A188" s="5" t="s">
        <v>914</v>
      </c>
      <c r="B188" s="5" t="s">
        <v>1535</v>
      </c>
      <c r="C188" s="5" t="s">
        <v>5844</v>
      </c>
      <c r="D188" s="5" t="s">
        <v>1549</v>
      </c>
      <c r="E188" s="5">
        <v>2014</v>
      </c>
      <c r="F188" s="5" t="s">
        <v>1788</v>
      </c>
      <c r="G188" s="5" t="s">
        <v>2254</v>
      </c>
      <c r="H188" s="5" t="s">
        <v>1765</v>
      </c>
      <c r="I188" s="5" t="s">
        <v>8565</v>
      </c>
    </row>
    <row r="189" spans="1:9">
      <c r="A189" s="5" t="s">
        <v>915</v>
      </c>
      <c r="B189" s="5" t="s">
        <v>1536</v>
      </c>
      <c r="C189" s="5" t="s">
        <v>5452</v>
      </c>
      <c r="D189" s="5" t="s">
        <v>1549</v>
      </c>
      <c r="E189" s="5">
        <v>2014</v>
      </c>
      <c r="F189" s="5" t="s">
        <v>1788</v>
      </c>
      <c r="G189" s="5" t="s">
        <v>2254</v>
      </c>
      <c r="H189" s="5" t="s">
        <v>1765</v>
      </c>
      <c r="I189" s="5" t="s">
        <v>8566</v>
      </c>
    </row>
    <row r="190" spans="1:9">
      <c r="A190" s="5" t="s">
        <v>916</v>
      </c>
      <c r="B190" s="5" t="s">
        <v>1537</v>
      </c>
      <c r="C190" s="5" t="s">
        <v>5441</v>
      </c>
      <c r="D190" s="5" t="s">
        <v>1549</v>
      </c>
      <c r="E190" s="5">
        <v>2014</v>
      </c>
      <c r="F190" s="5" t="s">
        <v>1788</v>
      </c>
      <c r="G190" s="5" t="s">
        <v>2254</v>
      </c>
      <c r="H190" s="5" t="s">
        <v>1765</v>
      </c>
      <c r="I190" s="5" t="s">
        <v>8567</v>
      </c>
    </row>
    <row r="191" spans="1:9">
      <c r="A191" s="5" t="s">
        <v>917</v>
      </c>
      <c r="B191" s="5" t="s">
        <v>1538</v>
      </c>
      <c r="C191" s="5" t="s">
        <v>4860</v>
      </c>
      <c r="D191" s="5" t="s">
        <v>1549</v>
      </c>
      <c r="E191" s="5">
        <v>2014</v>
      </c>
      <c r="F191" s="5" t="s">
        <v>1788</v>
      </c>
      <c r="G191" s="5" t="s">
        <v>2254</v>
      </c>
      <c r="H191" s="5" t="s">
        <v>1765</v>
      </c>
      <c r="I191" s="5" t="s">
        <v>8568</v>
      </c>
    </row>
    <row r="192" spans="1:9">
      <c r="A192" s="5" t="s">
        <v>918</v>
      </c>
      <c r="B192" s="5" t="s">
        <v>1539</v>
      </c>
      <c r="C192" s="5" t="s">
        <v>5845</v>
      </c>
      <c r="D192" s="5" t="s">
        <v>1549</v>
      </c>
      <c r="E192" s="5">
        <v>2014</v>
      </c>
      <c r="F192" s="5" t="s">
        <v>1788</v>
      </c>
      <c r="G192" s="5" t="s">
        <v>2254</v>
      </c>
      <c r="H192" s="5" t="s">
        <v>1765</v>
      </c>
      <c r="I192" s="5" t="s">
        <v>8569</v>
      </c>
    </row>
    <row r="193" spans="1:9">
      <c r="A193" s="5" t="s">
        <v>919</v>
      </c>
      <c r="B193" s="5" t="s">
        <v>1540</v>
      </c>
      <c r="C193" s="5" t="s">
        <v>4912</v>
      </c>
      <c r="D193" s="5" t="s">
        <v>1549</v>
      </c>
      <c r="E193" s="5">
        <v>2014</v>
      </c>
      <c r="F193" s="5" t="s">
        <v>1788</v>
      </c>
      <c r="G193" s="5" t="s">
        <v>2254</v>
      </c>
      <c r="H193" s="5" t="s">
        <v>1765</v>
      </c>
      <c r="I193" s="5" t="s">
        <v>8570</v>
      </c>
    </row>
    <row r="194" spans="1:9">
      <c r="A194" s="5" t="s">
        <v>2093</v>
      </c>
      <c r="B194" s="5" t="s">
        <v>2091</v>
      </c>
      <c r="C194" s="5" t="s">
        <v>5837</v>
      </c>
      <c r="D194" s="5" t="s">
        <v>1549</v>
      </c>
      <c r="E194" s="5">
        <v>2015</v>
      </c>
      <c r="F194" s="5" t="s">
        <v>2078</v>
      </c>
      <c r="G194" s="5" t="s">
        <v>2253</v>
      </c>
      <c r="H194" s="5" t="s">
        <v>1765</v>
      </c>
      <c r="I194" s="5" t="s">
        <v>8536</v>
      </c>
    </row>
    <row r="195" spans="1:9">
      <c r="A195" s="5" t="s">
        <v>3097</v>
      </c>
      <c r="B195" s="5" t="s">
        <v>5658</v>
      </c>
      <c r="C195" s="5" t="s">
        <v>5659</v>
      </c>
      <c r="D195" s="5" t="s">
        <v>1593</v>
      </c>
      <c r="E195" s="5">
        <v>2013</v>
      </c>
      <c r="F195" s="5" t="s">
        <v>4034</v>
      </c>
      <c r="G195" s="5" t="s">
        <v>6587</v>
      </c>
      <c r="H195" s="5" t="s">
        <v>172</v>
      </c>
      <c r="I195" s="5" t="s">
        <v>7824</v>
      </c>
    </row>
    <row r="196" spans="1:9">
      <c r="A196" s="5" t="s">
        <v>3093</v>
      </c>
      <c r="B196" s="81" t="s">
        <v>6155</v>
      </c>
      <c r="C196" s="5" t="s">
        <v>6125</v>
      </c>
      <c r="D196" s="5" t="s">
        <v>1593</v>
      </c>
      <c r="E196" s="5">
        <v>2014</v>
      </c>
      <c r="F196" s="5" t="s">
        <v>4034</v>
      </c>
      <c r="G196" s="5" t="s">
        <v>6587</v>
      </c>
      <c r="H196" s="5" t="s">
        <v>172</v>
      </c>
      <c r="I196" s="5" t="s">
        <v>8213</v>
      </c>
    </row>
    <row r="197" spans="1:9">
      <c r="A197" s="5" t="s">
        <v>3098</v>
      </c>
      <c r="B197" s="5" t="s">
        <v>5655</v>
      </c>
      <c r="C197" s="5" t="s">
        <v>5656</v>
      </c>
      <c r="D197" s="5" t="s">
        <v>1593</v>
      </c>
      <c r="E197" s="5">
        <v>2016</v>
      </c>
      <c r="F197" s="5" t="s">
        <v>4034</v>
      </c>
      <c r="G197" s="5" t="s">
        <v>6587</v>
      </c>
      <c r="H197" s="5" t="s">
        <v>172</v>
      </c>
      <c r="I197" s="5" t="s">
        <v>7816</v>
      </c>
    </row>
    <row r="198" spans="1:9">
      <c r="A198" s="5" t="s">
        <v>3095</v>
      </c>
      <c r="B198" s="81" t="s">
        <v>6161</v>
      </c>
      <c r="C198" s="5" t="s">
        <v>6131</v>
      </c>
      <c r="D198" s="5" t="s">
        <v>1593</v>
      </c>
      <c r="E198" s="5">
        <v>2016</v>
      </c>
      <c r="F198" s="5" t="s">
        <v>4034</v>
      </c>
      <c r="G198" s="5" t="s">
        <v>6587</v>
      </c>
      <c r="H198" s="5" t="s">
        <v>172</v>
      </c>
      <c r="I198" s="5" t="s">
        <v>8201</v>
      </c>
    </row>
    <row r="199" spans="1:9">
      <c r="A199" s="5" t="s">
        <v>3094</v>
      </c>
      <c r="B199" s="81" t="s">
        <v>6162</v>
      </c>
      <c r="C199" s="5" t="s">
        <v>6132</v>
      </c>
      <c r="D199" s="5" t="s">
        <v>1593</v>
      </c>
      <c r="E199" s="5">
        <v>2016</v>
      </c>
      <c r="F199" s="5" t="s">
        <v>4034</v>
      </c>
      <c r="G199" s="5" t="s">
        <v>6587</v>
      </c>
      <c r="H199" s="5" t="s">
        <v>172</v>
      </c>
      <c r="I199" s="5" t="s">
        <v>8200</v>
      </c>
    </row>
    <row r="200" spans="1:9">
      <c r="A200" s="5" t="s">
        <v>4829</v>
      </c>
      <c r="B200" s="5" t="s">
        <v>1657</v>
      </c>
      <c r="C200" s="5" t="s">
        <v>5841</v>
      </c>
      <c r="D200" s="5" t="s">
        <v>1593</v>
      </c>
      <c r="E200" s="5">
        <v>1953</v>
      </c>
      <c r="F200" s="5" t="s">
        <v>2993</v>
      </c>
      <c r="G200" s="5" t="s">
        <v>6587</v>
      </c>
      <c r="H200" s="5" t="s">
        <v>172</v>
      </c>
      <c r="I200" s="5" t="s">
        <v>8551</v>
      </c>
    </row>
    <row r="201" spans="1:9">
      <c r="A201" s="5" t="s">
        <v>890</v>
      </c>
      <c r="B201" s="5" t="s">
        <v>833</v>
      </c>
      <c r="C201" s="5" t="s">
        <v>5520</v>
      </c>
      <c r="D201" s="5" t="s">
        <v>1549</v>
      </c>
      <c r="E201" s="5">
        <v>1980</v>
      </c>
      <c r="F201" s="5" t="s">
        <v>1640</v>
      </c>
      <c r="G201" s="5" t="s">
        <v>6585</v>
      </c>
      <c r="H201" s="5" t="s">
        <v>4831</v>
      </c>
      <c r="I201" s="5" t="s">
        <v>7638</v>
      </c>
    </row>
    <row r="202" spans="1:9">
      <c r="A202" s="5" t="s">
        <v>891</v>
      </c>
      <c r="B202" s="5" t="s">
        <v>43</v>
      </c>
      <c r="C202" s="5" t="s">
        <v>43</v>
      </c>
      <c r="D202" s="5" t="s">
        <v>1549</v>
      </c>
      <c r="E202" s="5">
        <v>1912</v>
      </c>
      <c r="F202" s="5" t="s">
        <v>1640</v>
      </c>
      <c r="G202" s="5" t="s">
        <v>6585</v>
      </c>
      <c r="H202" s="5" t="s">
        <v>1762</v>
      </c>
      <c r="I202" s="5" t="s">
        <v>7623</v>
      </c>
    </row>
    <row r="203" spans="1:9">
      <c r="A203" s="5" t="s">
        <v>2816</v>
      </c>
      <c r="B203" s="5" t="s">
        <v>2815</v>
      </c>
      <c r="C203" s="5" t="s">
        <v>2815</v>
      </c>
      <c r="D203" s="5" t="s">
        <v>1593</v>
      </c>
      <c r="E203" s="5">
        <v>1990</v>
      </c>
      <c r="F203" s="5" t="s">
        <v>1636</v>
      </c>
      <c r="G203" s="5" t="s">
        <v>2253</v>
      </c>
      <c r="H203" s="5" t="s">
        <v>172</v>
      </c>
      <c r="I203" s="5" t="s">
        <v>7630</v>
      </c>
    </row>
    <row r="204" spans="1:9">
      <c r="A204" s="5" t="s">
        <v>6089</v>
      </c>
      <c r="B204" s="5" t="s">
        <v>2123</v>
      </c>
      <c r="C204" s="5" t="s">
        <v>5835</v>
      </c>
      <c r="D204" s="5" t="s">
        <v>1549</v>
      </c>
      <c r="E204" s="5">
        <v>2014</v>
      </c>
      <c r="F204" s="5" t="s">
        <v>2078</v>
      </c>
      <c r="G204" s="5" t="s">
        <v>2253</v>
      </c>
      <c r="H204" s="5" t="s">
        <v>1765</v>
      </c>
      <c r="I204" s="5" t="s">
        <v>8529</v>
      </c>
    </row>
    <row r="205" spans="1:9">
      <c r="A205" s="5" t="s">
        <v>2783</v>
      </c>
      <c r="B205" s="5" t="s">
        <v>2119</v>
      </c>
      <c r="C205" s="5" t="s">
        <v>5836</v>
      </c>
      <c r="D205" s="5" t="s">
        <v>1549</v>
      </c>
      <c r="E205" s="5">
        <v>2014</v>
      </c>
      <c r="F205" s="5" t="s">
        <v>2078</v>
      </c>
      <c r="G205" s="5" t="s">
        <v>2253</v>
      </c>
      <c r="H205" s="5" t="s">
        <v>1765</v>
      </c>
      <c r="I205" s="5" t="s">
        <v>8530</v>
      </c>
    </row>
    <row r="206" spans="1:9">
      <c r="A206" s="5" t="s">
        <v>2784</v>
      </c>
      <c r="B206" s="5" t="s">
        <v>2115</v>
      </c>
      <c r="C206" s="5" t="s">
        <v>5271</v>
      </c>
      <c r="D206" s="5" t="s">
        <v>1549</v>
      </c>
      <c r="E206" s="5">
        <v>2014</v>
      </c>
      <c r="F206" s="5" t="s">
        <v>2078</v>
      </c>
      <c r="G206" s="5" t="s">
        <v>2253</v>
      </c>
      <c r="H206" s="5" t="s">
        <v>1765</v>
      </c>
      <c r="I206" s="5" t="s">
        <v>8531</v>
      </c>
    </row>
    <row r="207" spans="1:9">
      <c r="A207" s="5" t="s">
        <v>6090</v>
      </c>
      <c r="B207" s="5" t="s">
        <v>2111</v>
      </c>
      <c r="C207" s="5" t="s">
        <v>5063</v>
      </c>
      <c r="D207" s="5" t="s">
        <v>1549</v>
      </c>
      <c r="E207" s="5">
        <v>2014</v>
      </c>
      <c r="F207" s="5" t="s">
        <v>2078</v>
      </c>
      <c r="G207" s="5" t="s">
        <v>2253</v>
      </c>
      <c r="H207" s="5" t="s">
        <v>1765</v>
      </c>
      <c r="I207" s="5" t="s">
        <v>8532</v>
      </c>
    </row>
    <row r="208" spans="1:9">
      <c r="A208" s="5" t="s">
        <v>156</v>
      </c>
      <c r="B208" s="5" t="s">
        <v>41</v>
      </c>
      <c r="C208" s="5" t="s">
        <v>41</v>
      </c>
      <c r="D208" s="5" t="s">
        <v>1549</v>
      </c>
      <c r="E208" s="5">
        <v>1977</v>
      </c>
      <c r="F208" s="5" t="s">
        <v>1640</v>
      </c>
      <c r="G208" s="5" t="s">
        <v>6585</v>
      </c>
      <c r="H208" s="5" t="s">
        <v>1765</v>
      </c>
      <c r="I208" s="5" t="s">
        <v>7621</v>
      </c>
    </row>
    <row r="209" spans="1:9">
      <c r="A209" s="5" t="s">
        <v>6091</v>
      </c>
      <c r="B209" s="5" t="s">
        <v>1665</v>
      </c>
      <c r="C209" s="5" t="s">
        <v>5488</v>
      </c>
      <c r="D209" s="5" t="s">
        <v>1549</v>
      </c>
      <c r="E209" s="5">
        <v>2012</v>
      </c>
      <c r="F209" s="5" t="s">
        <v>1550</v>
      </c>
      <c r="G209" s="5" t="s">
        <v>2254</v>
      </c>
      <c r="H209" s="5" t="s">
        <v>1765</v>
      </c>
      <c r="I209" s="5" t="s">
        <v>8548</v>
      </c>
    </row>
    <row r="210" spans="1:9">
      <c r="A210" s="5" t="s">
        <v>1556</v>
      </c>
      <c r="B210" s="5" t="s">
        <v>1667</v>
      </c>
      <c r="C210" s="5" t="s">
        <v>4907</v>
      </c>
      <c r="D210" s="5" t="s">
        <v>1549</v>
      </c>
      <c r="E210" s="5">
        <v>2012</v>
      </c>
      <c r="F210" s="5" t="s">
        <v>1550</v>
      </c>
      <c r="G210" s="5" t="s">
        <v>2254</v>
      </c>
      <c r="H210" s="5" t="s">
        <v>1765</v>
      </c>
      <c r="I210" s="5" t="s">
        <v>8549</v>
      </c>
    </row>
    <row r="211" spans="1:9">
      <c r="A211" s="5" t="s">
        <v>1558</v>
      </c>
      <c r="B211" s="5" t="s">
        <v>1669</v>
      </c>
      <c r="C211" s="5" t="s">
        <v>5193</v>
      </c>
      <c r="D211" s="5" t="s">
        <v>1549</v>
      </c>
      <c r="E211" s="5">
        <v>2012</v>
      </c>
      <c r="F211" s="5" t="s">
        <v>1550</v>
      </c>
      <c r="G211" s="5" t="s">
        <v>2254</v>
      </c>
      <c r="H211" s="5" t="s">
        <v>1765</v>
      </c>
      <c r="I211" s="5" t="s">
        <v>8550</v>
      </c>
    </row>
    <row r="212" spans="1:9">
      <c r="A212" s="5" t="s">
        <v>2824</v>
      </c>
      <c r="B212" s="5" t="s">
        <v>2823</v>
      </c>
      <c r="C212" s="5" t="s">
        <v>5060</v>
      </c>
      <c r="D212" s="5" t="s">
        <v>1593</v>
      </c>
      <c r="E212" s="5">
        <v>2013</v>
      </c>
      <c r="F212" s="5" t="s">
        <v>2826</v>
      </c>
      <c r="G212" s="5" t="s">
        <v>6586</v>
      </c>
      <c r="H212" s="5" t="s">
        <v>172</v>
      </c>
      <c r="I212" s="5" t="s">
        <v>8573</v>
      </c>
    </row>
    <row r="213" spans="1:9">
      <c r="A213" s="5" t="s">
        <v>3233</v>
      </c>
      <c r="B213" s="5" t="s">
        <v>3841</v>
      </c>
      <c r="C213" s="5" t="s">
        <v>3552</v>
      </c>
      <c r="D213" s="5" t="s">
        <v>1549</v>
      </c>
      <c r="E213" s="5">
        <v>2018</v>
      </c>
      <c r="F213" s="5" t="s">
        <v>4028</v>
      </c>
      <c r="G213" s="5" t="s">
        <v>6585</v>
      </c>
      <c r="H213" s="5" t="s">
        <v>1765</v>
      </c>
      <c r="I213" s="5" t="s">
        <v>8274</v>
      </c>
    </row>
    <row r="214" spans="1:9">
      <c r="A214" s="5" t="s">
        <v>3236</v>
      </c>
      <c r="B214" s="5" t="s">
        <v>3844</v>
      </c>
      <c r="C214" s="5" t="s">
        <v>3555</v>
      </c>
      <c r="D214" s="5" t="s">
        <v>1549</v>
      </c>
      <c r="E214" s="5">
        <v>2018</v>
      </c>
      <c r="F214" s="5" t="s">
        <v>4028</v>
      </c>
      <c r="G214" s="5" t="s">
        <v>6585</v>
      </c>
      <c r="H214" s="5" t="s">
        <v>1765</v>
      </c>
      <c r="I214" s="5" t="s">
        <v>8451</v>
      </c>
    </row>
    <row r="215" spans="1:9">
      <c r="A215" s="5" t="s">
        <v>3238</v>
      </c>
      <c r="B215" s="5" t="s">
        <v>3846</v>
      </c>
      <c r="C215" s="5" t="s">
        <v>3557</v>
      </c>
      <c r="D215" s="5" t="s">
        <v>1549</v>
      </c>
      <c r="E215" s="5">
        <v>2018</v>
      </c>
      <c r="F215" s="5" t="s">
        <v>4028</v>
      </c>
      <c r="G215" s="5" t="s">
        <v>6585</v>
      </c>
      <c r="H215" s="5" t="s">
        <v>1765</v>
      </c>
      <c r="I215" s="5" t="s">
        <v>8252</v>
      </c>
    </row>
    <row r="216" spans="1:9">
      <c r="A216" s="5" t="s">
        <v>3240</v>
      </c>
      <c r="B216" s="5" t="s">
        <v>3848</v>
      </c>
      <c r="C216" s="5" t="s">
        <v>3559</v>
      </c>
      <c r="D216" s="5" t="s">
        <v>1549</v>
      </c>
      <c r="E216" s="5">
        <v>2018</v>
      </c>
      <c r="F216" s="5" t="s">
        <v>4028</v>
      </c>
      <c r="G216" s="5" t="s">
        <v>6585</v>
      </c>
      <c r="H216" s="5" t="s">
        <v>1765</v>
      </c>
      <c r="I216" s="5" t="s">
        <v>8307</v>
      </c>
    </row>
    <row r="217" spans="1:9">
      <c r="A217" s="5" t="s">
        <v>3248</v>
      </c>
      <c r="B217" s="5" t="s">
        <v>3856</v>
      </c>
      <c r="C217" s="5" t="s">
        <v>3567</v>
      </c>
      <c r="D217" s="5" t="s">
        <v>1549</v>
      </c>
      <c r="E217" s="5">
        <v>2018</v>
      </c>
      <c r="F217" s="5" t="s">
        <v>4028</v>
      </c>
      <c r="G217" s="5" t="s">
        <v>6585</v>
      </c>
      <c r="H217" s="5" t="s">
        <v>1765</v>
      </c>
      <c r="I217" s="5" t="s">
        <v>8308</v>
      </c>
    </row>
    <row r="218" spans="1:9">
      <c r="A218" s="5" t="s">
        <v>3253</v>
      </c>
      <c r="B218" s="5" t="s">
        <v>3861</v>
      </c>
      <c r="C218" s="5" t="s">
        <v>3572</v>
      </c>
      <c r="D218" s="5" t="s">
        <v>1549</v>
      </c>
      <c r="E218" s="5">
        <v>2018</v>
      </c>
      <c r="F218" s="5" t="s">
        <v>4028</v>
      </c>
      <c r="G218" s="5" t="s">
        <v>6585</v>
      </c>
      <c r="H218" s="5" t="s">
        <v>1765</v>
      </c>
      <c r="I218" s="5" t="s">
        <v>8320</v>
      </c>
    </row>
    <row r="219" spans="1:9">
      <c r="A219" s="5" t="s">
        <v>3129</v>
      </c>
      <c r="B219" s="5" t="s">
        <v>3737</v>
      </c>
      <c r="C219" s="5" t="s">
        <v>3448</v>
      </c>
      <c r="D219" s="5" t="s">
        <v>1549</v>
      </c>
      <c r="E219" s="5">
        <v>2000</v>
      </c>
      <c r="F219" s="5" t="s">
        <v>4028</v>
      </c>
      <c r="G219" s="5" t="s">
        <v>6585</v>
      </c>
      <c r="H219" s="5" t="s">
        <v>1765</v>
      </c>
      <c r="I219" s="5" t="s">
        <v>8508</v>
      </c>
    </row>
    <row r="220" spans="1:9">
      <c r="A220" s="5" t="s">
        <v>3130</v>
      </c>
      <c r="B220" s="5" t="s">
        <v>3738</v>
      </c>
      <c r="C220" s="5" t="s">
        <v>3449</v>
      </c>
      <c r="D220" s="5" t="s">
        <v>1549</v>
      </c>
      <c r="E220" s="5">
        <v>2000</v>
      </c>
      <c r="F220" s="5" t="s">
        <v>4028</v>
      </c>
      <c r="G220" s="5" t="s">
        <v>6585</v>
      </c>
      <c r="H220" s="5" t="s">
        <v>1765</v>
      </c>
      <c r="I220" s="5" t="s">
        <v>8433</v>
      </c>
    </row>
    <row r="221" spans="1:9">
      <c r="A221" s="5" t="s">
        <v>3131</v>
      </c>
      <c r="B221" s="5" t="s">
        <v>3739</v>
      </c>
      <c r="C221" s="5" t="s">
        <v>3450</v>
      </c>
      <c r="D221" s="5" t="s">
        <v>1549</v>
      </c>
      <c r="E221" s="5">
        <v>2001</v>
      </c>
      <c r="F221" s="5" t="s">
        <v>4028</v>
      </c>
      <c r="G221" s="5" t="s">
        <v>6585</v>
      </c>
      <c r="H221" s="5" t="s">
        <v>1765</v>
      </c>
      <c r="I221" s="5" t="s">
        <v>8267</v>
      </c>
    </row>
    <row r="222" spans="1:9">
      <c r="A222" s="5" t="s">
        <v>3132</v>
      </c>
      <c r="B222" s="5" t="s">
        <v>3740</v>
      </c>
      <c r="C222" s="5" t="s">
        <v>3451</v>
      </c>
      <c r="D222" s="5" t="s">
        <v>1549</v>
      </c>
      <c r="E222" s="5">
        <v>2001</v>
      </c>
      <c r="F222" s="5" t="s">
        <v>4028</v>
      </c>
      <c r="G222" s="5" t="s">
        <v>6585</v>
      </c>
      <c r="H222" s="5" t="s">
        <v>1765</v>
      </c>
      <c r="I222" s="5" t="s">
        <v>8444</v>
      </c>
    </row>
    <row r="223" spans="1:9">
      <c r="A223" s="5" t="s">
        <v>3133</v>
      </c>
      <c r="B223" s="5" t="s">
        <v>3741</v>
      </c>
      <c r="C223" s="5" t="s">
        <v>3452</v>
      </c>
      <c r="D223" s="5" t="s">
        <v>1549</v>
      </c>
      <c r="E223" s="5">
        <v>2002</v>
      </c>
      <c r="F223" s="5" t="s">
        <v>4028</v>
      </c>
      <c r="G223" s="5" t="s">
        <v>6585</v>
      </c>
      <c r="H223" s="5" t="s">
        <v>1762</v>
      </c>
      <c r="I223" s="5" t="s">
        <v>8509</v>
      </c>
    </row>
    <row r="224" spans="1:9">
      <c r="A224" s="5" t="s">
        <v>3135</v>
      </c>
      <c r="B224" s="5" t="s">
        <v>3743</v>
      </c>
      <c r="C224" s="5" t="s">
        <v>3454</v>
      </c>
      <c r="D224" s="5" t="s">
        <v>1549</v>
      </c>
      <c r="E224" s="5">
        <v>2002</v>
      </c>
      <c r="F224" s="5" t="s">
        <v>4028</v>
      </c>
      <c r="G224" s="5" t="s">
        <v>6585</v>
      </c>
      <c r="H224" s="5" t="s">
        <v>1765</v>
      </c>
      <c r="I224" s="5" t="s">
        <v>8276</v>
      </c>
    </row>
    <row r="225" spans="1:9">
      <c r="A225" s="5" t="s">
        <v>3137</v>
      </c>
      <c r="B225" s="5" t="s">
        <v>3745</v>
      </c>
      <c r="C225" s="5" t="s">
        <v>3456</v>
      </c>
      <c r="D225" s="5" t="s">
        <v>1549</v>
      </c>
      <c r="E225" s="5">
        <v>2003</v>
      </c>
      <c r="F225" s="5" t="s">
        <v>4028</v>
      </c>
      <c r="G225" s="5" t="s">
        <v>6585</v>
      </c>
      <c r="H225" s="5" t="s">
        <v>1765</v>
      </c>
      <c r="I225" s="5" t="s">
        <v>8268</v>
      </c>
    </row>
    <row r="226" spans="1:9">
      <c r="A226" s="5" t="s">
        <v>3142</v>
      </c>
      <c r="B226" s="5" t="s">
        <v>3750</v>
      </c>
      <c r="C226" s="5" t="s">
        <v>3461</v>
      </c>
      <c r="D226" s="5" t="s">
        <v>1549</v>
      </c>
      <c r="E226" s="5">
        <v>2004</v>
      </c>
      <c r="F226" s="5" t="s">
        <v>4028</v>
      </c>
      <c r="G226" s="5" t="s">
        <v>6585</v>
      </c>
      <c r="H226" s="5" t="s">
        <v>1765</v>
      </c>
      <c r="I226" s="5" t="s">
        <v>8510</v>
      </c>
    </row>
    <row r="227" spans="1:9">
      <c r="A227" s="5" t="s">
        <v>3143</v>
      </c>
      <c r="B227" s="5" t="s">
        <v>3751</v>
      </c>
      <c r="C227" s="5" t="s">
        <v>3462</v>
      </c>
      <c r="D227" s="5" t="s">
        <v>1549</v>
      </c>
      <c r="E227" s="5">
        <v>2004</v>
      </c>
      <c r="F227" s="5" t="s">
        <v>4028</v>
      </c>
      <c r="G227" s="5" t="s">
        <v>6585</v>
      </c>
      <c r="H227" s="5" t="s">
        <v>1765</v>
      </c>
      <c r="I227" s="5" t="s">
        <v>8309</v>
      </c>
    </row>
    <row r="228" spans="1:9">
      <c r="A228" s="5" t="s">
        <v>3144</v>
      </c>
      <c r="B228" s="5" t="s">
        <v>3752</v>
      </c>
      <c r="C228" s="5" t="s">
        <v>3463</v>
      </c>
      <c r="D228" s="5" t="s">
        <v>1549</v>
      </c>
      <c r="E228" s="5">
        <v>2005</v>
      </c>
      <c r="F228" s="5" t="s">
        <v>4028</v>
      </c>
      <c r="G228" s="5" t="s">
        <v>6585</v>
      </c>
      <c r="H228" s="5" t="s">
        <v>1765</v>
      </c>
      <c r="I228" s="5" t="s">
        <v>8279</v>
      </c>
    </row>
    <row r="229" spans="1:9">
      <c r="A229" s="5" t="s">
        <v>3145</v>
      </c>
      <c r="B229" s="5" t="s">
        <v>3753</v>
      </c>
      <c r="C229" s="5" t="s">
        <v>3464</v>
      </c>
      <c r="D229" s="5" t="s">
        <v>1549</v>
      </c>
      <c r="E229" s="5">
        <v>2005</v>
      </c>
      <c r="F229" s="5" t="s">
        <v>4028</v>
      </c>
      <c r="G229" s="5" t="s">
        <v>6585</v>
      </c>
      <c r="H229" s="5" t="s">
        <v>1765</v>
      </c>
      <c r="I229" s="5" t="s">
        <v>8369</v>
      </c>
    </row>
    <row r="230" spans="1:9">
      <c r="A230" s="5" t="s">
        <v>3147</v>
      </c>
      <c r="B230" s="5" t="s">
        <v>3755</v>
      </c>
      <c r="C230" s="5" t="s">
        <v>3466</v>
      </c>
      <c r="D230" s="5" t="s">
        <v>1549</v>
      </c>
      <c r="E230" s="5">
        <v>2006</v>
      </c>
      <c r="F230" s="5" t="s">
        <v>4028</v>
      </c>
      <c r="G230" s="5" t="s">
        <v>6585</v>
      </c>
      <c r="H230" s="5" t="s">
        <v>1765</v>
      </c>
      <c r="I230" s="5" t="s">
        <v>8511</v>
      </c>
    </row>
    <row r="231" spans="1:9">
      <c r="A231" s="5" t="s">
        <v>3152</v>
      </c>
      <c r="B231" s="5" t="s">
        <v>3760</v>
      </c>
      <c r="C231" s="5" t="s">
        <v>3471</v>
      </c>
      <c r="D231" s="5" t="s">
        <v>1549</v>
      </c>
      <c r="E231" s="5">
        <v>2011</v>
      </c>
      <c r="F231" s="5" t="s">
        <v>4028</v>
      </c>
      <c r="G231" s="5" t="s">
        <v>6585</v>
      </c>
      <c r="H231" s="5" t="s">
        <v>1765</v>
      </c>
      <c r="I231" s="5" t="s">
        <v>8269</v>
      </c>
    </row>
    <row r="232" spans="1:9">
      <c r="A232" s="5" t="s">
        <v>3153</v>
      </c>
      <c r="B232" s="5" t="s">
        <v>3761</v>
      </c>
      <c r="C232" s="5" t="s">
        <v>3472</v>
      </c>
      <c r="D232" s="5" t="s">
        <v>1549</v>
      </c>
      <c r="E232" s="5">
        <v>2011</v>
      </c>
      <c r="F232" s="5" t="s">
        <v>4028</v>
      </c>
      <c r="G232" s="5" t="s">
        <v>6585</v>
      </c>
      <c r="H232" s="5" t="s">
        <v>1765</v>
      </c>
      <c r="I232" s="5" t="s">
        <v>8370</v>
      </c>
    </row>
    <row r="233" spans="1:9">
      <c r="A233" s="5" t="s">
        <v>3154</v>
      </c>
      <c r="B233" s="5" t="s">
        <v>3762</v>
      </c>
      <c r="C233" s="5" t="s">
        <v>3473</v>
      </c>
      <c r="D233" s="5" t="s">
        <v>1549</v>
      </c>
      <c r="E233" s="5">
        <v>2011</v>
      </c>
      <c r="F233" s="5" t="s">
        <v>4028</v>
      </c>
      <c r="G233" s="5" t="s">
        <v>6585</v>
      </c>
      <c r="H233" s="5" t="s">
        <v>1765</v>
      </c>
      <c r="I233" s="5" t="s">
        <v>8301</v>
      </c>
    </row>
    <row r="234" spans="1:9">
      <c r="A234" s="5" t="s">
        <v>3155</v>
      </c>
      <c r="B234" s="5" t="s">
        <v>3763</v>
      </c>
      <c r="C234" s="5" t="s">
        <v>3474</v>
      </c>
      <c r="D234" s="5" t="s">
        <v>1549</v>
      </c>
      <c r="E234" s="5">
        <v>2011</v>
      </c>
      <c r="F234" s="5" t="s">
        <v>4028</v>
      </c>
      <c r="G234" s="5" t="s">
        <v>6585</v>
      </c>
      <c r="H234" s="5" t="s">
        <v>1765</v>
      </c>
      <c r="I234" s="5" t="s">
        <v>8371</v>
      </c>
    </row>
    <row r="235" spans="1:9">
      <c r="A235" s="5" t="s">
        <v>3156</v>
      </c>
      <c r="B235" s="5" t="s">
        <v>3764</v>
      </c>
      <c r="C235" s="5" t="s">
        <v>3475</v>
      </c>
      <c r="D235" s="5" t="s">
        <v>1549</v>
      </c>
      <c r="E235" s="5">
        <v>2012</v>
      </c>
      <c r="F235" s="5" t="s">
        <v>4028</v>
      </c>
      <c r="G235" s="5" t="s">
        <v>6585</v>
      </c>
      <c r="H235" s="5" t="s">
        <v>1765</v>
      </c>
      <c r="I235" s="5" t="s">
        <v>8248</v>
      </c>
    </row>
    <row r="236" spans="1:9">
      <c r="A236" s="5" t="s">
        <v>3157</v>
      </c>
      <c r="B236" s="5" t="s">
        <v>3765</v>
      </c>
      <c r="C236" s="5" t="s">
        <v>3476</v>
      </c>
      <c r="D236" s="5" t="s">
        <v>1549</v>
      </c>
      <c r="E236" s="5">
        <v>2012</v>
      </c>
      <c r="F236" s="5" t="s">
        <v>4028</v>
      </c>
      <c r="G236" s="5" t="s">
        <v>6585</v>
      </c>
      <c r="H236" s="5" t="s">
        <v>1765</v>
      </c>
      <c r="I236" s="5" t="s">
        <v>8313</v>
      </c>
    </row>
    <row r="237" spans="1:9">
      <c r="A237" s="5" t="s">
        <v>3158</v>
      </c>
      <c r="B237" s="5" t="s">
        <v>3766</v>
      </c>
      <c r="C237" s="5" t="s">
        <v>3477</v>
      </c>
      <c r="D237" s="5" t="s">
        <v>1549</v>
      </c>
      <c r="E237" s="5">
        <v>2012</v>
      </c>
      <c r="F237" s="5" t="s">
        <v>4028</v>
      </c>
      <c r="G237" s="5" t="s">
        <v>6585</v>
      </c>
      <c r="H237" s="5" t="s">
        <v>1765</v>
      </c>
      <c r="I237" s="5" t="s">
        <v>8290</v>
      </c>
    </row>
    <row r="238" spans="1:9">
      <c r="A238" s="5" t="s">
        <v>3159</v>
      </c>
      <c r="B238" s="5" t="s">
        <v>3767</v>
      </c>
      <c r="C238" s="5" t="s">
        <v>3478</v>
      </c>
      <c r="D238" s="5" t="s">
        <v>1549</v>
      </c>
      <c r="E238" s="5">
        <v>2012</v>
      </c>
      <c r="F238" s="5" t="s">
        <v>4028</v>
      </c>
      <c r="G238" s="5" t="s">
        <v>6585</v>
      </c>
      <c r="H238" s="5" t="s">
        <v>1765</v>
      </c>
      <c r="I238" s="5" t="s">
        <v>8259</v>
      </c>
    </row>
    <row r="239" spans="1:9">
      <c r="A239" s="5" t="s">
        <v>3161</v>
      </c>
      <c r="B239" s="5" t="s">
        <v>3769</v>
      </c>
      <c r="C239" s="5" t="s">
        <v>3480</v>
      </c>
      <c r="D239" s="5" t="s">
        <v>1549</v>
      </c>
      <c r="E239" s="5">
        <v>2012</v>
      </c>
      <c r="F239" s="5" t="s">
        <v>4028</v>
      </c>
      <c r="G239" s="5" t="s">
        <v>6585</v>
      </c>
      <c r="H239" s="5" t="s">
        <v>1765</v>
      </c>
      <c r="I239" s="5" t="s">
        <v>8263</v>
      </c>
    </row>
    <row r="240" spans="1:9">
      <c r="A240" s="5" t="s">
        <v>3162</v>
      </c>
      <c r="B240" s="5" t="s">
        <v>3770</v>
      </c>
      <c r="C240" s="5" t="s">
        <v>3481</v>
      </c>
      <c r="D240" s="5" t="s">
        <v>1549</v>
      </c>
      <c r="E240" s="5">
        <v>2013</v>
      </c>
      <c r="F240" s="5" t="s">
        <v>4028</v>
      </c>
      <c r="G240" s="5" t="s">
        <v>6585</v>
      </c>
      <c r="H240" s="5" t="s">
        <v>1762</v>
      </c>
      <c r="I240" s="5" t="s">
        <v>8264</v>
      </c>
    </row>
    <row r="241" spans="1:9">
      <c r="A241" s="5" t="s">
        <v>3164</v>
      </c>
      <c r="B241" s="5" t="s">
        <v>3772</v>
      </c>
      <c r="C241" s="5" t="s">
        <v>3483</v>
      </c>
      <c r="D241" s="5" t="s">
        <v>1549</v>
      </c>
      <c r="E241" s="5">
        <v>2013</v>
      </c>
      <c r="F241" s="5" t="s">
        <v>4028</v>
      </c>
      <c r="G241" s="5" t="s">
        <v>6585</v>
      </c>
      <c r="H241" s="5" t="s">
        <v>1765</v>
      </c>
      <c r="I241" s="5" t="s">
        <v>8373</v>
      </c>
    </row>
    <row r="242" spans="1:9">
      <c r="A242" s="5" t="s">
        <v>3165</v>
      </c>
      <c r="B242" s="5" t="s">
        <v>3773</v>
      </c>
      <c r="C242" s="5" t="s">
        <v>3484</v>
      </c>
      <c r="D242" s="5" t="s">
        <v>1549</v>
      </c>
      <c r="E242" s="5">
        <v>2013</v>
      </c>
      <c r="F242" s="5" t="s">
        <v>4028</v>
      </c>
      <c r="G242" s="5" t="s">
        <v>6585</v>
      </c>
      <c r="H242" s="5" t="s">
        <v>1762</v>
      </c>
      <c r="I242" s="5" t="s">
        <v>8512</v>
      </c>
    </row>
    <row r="243" spans="1:9">
      <c r="A243" s="5" t="s">
        <v>3168</v>
      </c>
      <c r="B243" s="5" t="s">
        <v>3776</v>
      </c>
      <c r="C243" s="5" t="s">
        <v>3487</v>
      </c>
      <c r="D243" s="5" t="s">
        <v>1549</v>
      </c>
      <c r="E243" s="5">
        <v>2014</v>
      </c>
      <c r="F243" s="5" t="s">
        <v>4028</v>
      </c>
      <c r="G243" s="5" t="s">
        <v>6585</v>
      </c>
      <c r="H243" s="5" t="s">
        <v>1762</v>
      </c>
      <c r="I243" s="5" t="s">
        <v>8265</v>
      </c>
    </row>
    <row r="244" spans="1:9">
      <c r="A244" s="5" t="s">
        <v>3169</v>
      </c>
      <c r="B244" s="5" t="s">
        <v>3777</v>
      </c>
      <c r="C244" s="5" t="s">
        <v>3488</v>
      </c>
      <c r="D244" s="5" t="s">
        <v>1549</v>
      </c>
      <c r="E244" s="5">
        <v>2014</v>
      </c>
      <c r="F244" s="5" t="s">
        <v>4028</v>
      </c>
      <c r="G244" s="5" t="s">
        <v>6585</v>
      </c>
      <c r="H244" s="5" t="s">
        <v>1765</v>
      </c>
      <c r="I244" s="5" t="s">
        <v>8314</v>
      </c>
    </row>
    <row r="245" spans="1:9">
      <c r="A245" s="5" t="s">
        <v>3170</v>
      </c>
      <c r="B245" s="5" t="s">
        <v>3778</v>
      </c>
      <c r="C245" s="5" t="s">
        <v>3489</v>
      </c>
      <c r="D245" s="5" t="s">
        <v>1549</v>
      </c>
      <c r="E245" s="5">
        <v>2014</v>
      </c>
      <c r="F245" s="5" t="s">
        <v>4028</v>
      </c>
      <c r="G245" s="5" t="s">
        <v>6585</v>
      </c>
      <c r="H245" s="5" t="s">
        <v>1765</v>
      </c>
      <c r="I245" s="5" t="s">
        <v>8302</v>
      </c>
    </row>
    <row r="246" spans="1:9">
      <c r="A246" s="5" t="s">
        <v>3172</v>
      </c>
      <c r="B246" s="5" t="s">
        <v>3780</v>
      </c>
      <c r="C246" s="5" t="s">
        <v>3491</v>
      </c>
      <c r="D246" s="5" t="s">
        <v>1549</v>
      </c>
      <c r="E246" s="5">
        <v>2014</v>
      </c>
      <c r="F246" s="5" t="s">
        <v>4028</v>
      </c>
      <c r="G246" s="5" t="s">
        <v>6585</v>
      </c>
      <c r="H246" s="5" t="s">
        <v>1765</v>
      </c>
      <c r="I246" s="5" t="s">
        <v>8375</v>
      </c>
    </row>
    <row r="247" spans="1:9">
      <c r="A247" s="5" t="s">
        <v>3173</v>
      </c>
      <c r="B247" s="5" t="s">
        <v>3781</v>
      </c>
      <c r="C247" s="5" t="s">
        <v>3492</v>
      </c>
      <c r="D247" s="5" t="s">
        <v>1549</v>
      </c>
      <c r="E247" s="5">
        <v>2014</v>
      </c>
      <c r="F247" s="5" t="s">
        <v>4028</v>
      </c>
      <c r="G247" s="5" t="s">
        <v>6585</v>
      </c>
      <c r="H247" s="5" t="s">
        <v>1765</v>
      </c>
      <c r="I247" s="5" t="s">
        <v>8239</v>
      </c>
    </row>
    <row r="248" spans="1:9">
      <c r="A248" s="5" t="s">
        <v>3174</v>
      </c>
      <c r="B248" s="5" t="s">
        <v>3782</v>
      </c>
      <c r="C248" s="5" t="s">
        <v>3493</v>
      </c>
      <c r="D248" s="5" t="s">
        <v>1549</v>
      </c>
      <c r="E248" s="5">
        <v>2014</v>
      </c>
      <c r="F248" s="5" t="s">
        <v>4028</v>
      </c>
      <c r="G248" s="5" t="s">
        <v>6585</v>
      </c>
      <c r="H248" s="5" t="s">
        <v>1765</v>
      </c>
      <c r="I248" s="5" t="s">
        <v>8449</v>
      </c>
    </row>
    <row r="249" spans="1:9">
      <c r="A249" s="5" t="s">
        <v>3177</v>
      </c>
      <c r="B249" s="5" t="s">
        <v>3785</v>
      </c>
      <c r="C249" s="5" t="s">
        <v>3496</v>
      </c>
      <c r="D249" s="5" t="s">
        <v>1549</v>
      </c>
      <c r="E249" s="5">
        <v>2015</v>
      </c>
      <c r="F249" s="5" t="s">
        <v>4028</v>
      </c>
      <c r="G249" s="5" t="s">
        <v>6585</v>
      </c>
      <c r="H249" s="5" t="s">
        <v>1762</v>
      </c>
      <c r="I249" s="5" t="s">
        <v>8277</v>
      </c>
    </row>
    <row r="250" spans="1:9">
      <c r="A250" s="5" t="s">
        <v>3180</v>
      </c>
      <c r="B250" s="5" t="s">
        <v>3788</v>
      </c>
      <c r="C250" s="5" t="s">
        <v>3499</v>
      </c>
      <c r="D250" s="5" t="s">
        <v>1549</v>
      </c>
      <c r="E250" s="5">
        <v>2015</v>
      </c>
      <c r="F250" s="5" t="s">
        <v>4028</v>
      </c>
      <c r="G250" s="5" t="s">
        <v>6585</v>
      </c>
      <c r="H250" s="5" t="s">
        <v>1765</v>
      </c>
      <c r="I250" s="5" t="s">
        <v>8421</v>
      </c>
    </row>
    <row r="251" spans="1:9">
      <c r="A251" s="5" t="s">
        <v>3182</v>
      </c>
      <c r="B251" s="5" t="s">
        <v>3790</v>
      </c>
      <c r="C251" s="5" t="s">
        <v>3501</v>
      </c>
      <c r="D251" s="5" t="s">
        <v>1549</v>
      </c>
      <c r="E251" s="5">
        <v>2015</v>
      </c>
      <c r="F251" s="5" t="s">
        <v>4028</v>
      </c>
      <c r="G251" s="5" t="s">
        <v>6585</v>
      </c>
      <c r="H251" s="5" t="s">
        <v>1765</v>
      </c>
      <c r="I251" s="5" t="s">
        <v>8303</v>
      </c>
    </row>
    <row r="252" spans="1:9">
      <c r="A252" s="5" t="s">
        <v>3183</v>
      </c>
      <c r="B252" s="5" t="s">
        <v>3791</v>
      </c>
      <c r="C252" s="5" t="s">
        <v>3502</v>
      </c>
      <c r="D252" s="5" t="s">
        <v>1549</v>
      </c>
      <c r="E252" s="5">
        <v>2015</v>
      </c>
      <c r="F252" s="5" t="s">
        <v>4028</v>
      </c>
      <c r="G252" s="5" t="s">
        <v>6585</v>
      </c>
      <c r="H252" s="5" t="s">
        <v>1765</v>
      </c>
      <c r="I252" s="5" t="s">
        <v>8422</v>
      </c>
    </row>
    <row r="253" spans="1:9">
      <c r="A253" s="5" t="s">
        <v>3184</v>
      </c>
      <c r="B253" s="5" t="s">
        <v>3792</v>
      </c>
      <c r="C253" s="5" t="s">
        <v>3503</v>
      </c>
      <c r="D253" s="5" t="s">
        <v>1549</v>
      </c>
      <c r="E253" s="5">
        <v>2015</v>
      </c>
      <c r="F253" s="5" t="s">
        <v>4028</v>
      </c>
      <c r="G253" s="5" t="s">
        <v>6585</v>
      </c>
      <c r="H253" s="5" t="s">
        <v>1765</v>
      </c>
      <c r="I253" s="5" t="s">
        <v>8423</v>
      </c>
    </row>
    <row r="254" spans="1:9">
      <c r="A254" s="5" t="s">
        <v>3185</v>
      </c>
      <c r="B254" s="5" t="s">
        <v>3793</v>
      </c>
      <c r="C254" s="5" t="s">
        <v>3504</v>
      </c>
      <c r="D254" s="5" t="s">
        <v>1549</v>
      </c>
      <c r="E254" s="5">
        <v>2015</v>
      </c>
      <c r="F254" s="5" t="s">
        <v>4028</v>
      </c>
      <c r="G254" s="5" t="s">
        <v>6585</v>
      </c>
      <c r="H254" s="5" t="s">
        <v>1765</v>
      </c>
      <c r="I254" s="5" t="s">
        <v>8295</v>
      </c>
    </row>
    <row r="255" spans="1:9">
      <c r="A255" s="5" t="s">
        <v>3186</v>
      </c>
      <c r="B255" s="5" t="s">
        <v>3794</v>
      </c>
      <c r="C255" s="5" t="s">
        <v>3505</v>
      </c>
      <c r="D255" s="5" t="s">
        <v>1549</v>
      </c>
      <c r="E255" s="5">
        <v>2015</v>
      </c>
      <c r="F255" s="5" t="s">
        <v>4028</v>
      </c>
      <c r="G255" s="5" t="s">
        <v>6585</v>
      </c>
      <c r="H255" s="5" t="s">
        <v>1765</v>
      </c>
      <c r="I255" s="5" t="s">
        <v>8296</v>
      </c>
    </row>
    <row r="256" spans="1:9">
      <c r="A256" s="5" t="s">
        <v>3187</v>
      </c>
      <c r="B256" s="5" t="s">
        <v>3795</v>
      </c>
      <c r="C256" s="5" t="s">
        <v>3506</v>
      </c>
      <c r="D256" s="5" t="s">
        <v>1549</v>
      </c>
      <c r="E256" s="5">
        <v>2015</v>
      </c>
      <c r="F256" s="5" t="s">
        <v>4028</v>
      </c>
      <c r="G256" s="5" t="s">
        <v>6585</v>
      </c>
      <c r="H256" s="5" t="s">
        <v>1765</v>
      </c>
      <c r="I256" s="5" t="s">
        <v>8484</v>
      </c>
    </row>
    <row r="257" spans="1:9">
      <c r="A257" s="5" t="s">
        <v>3189</v>
      </c>
      <c r="B257" s="5" t="s">
        <v>3797</v>
      </c>
      <c r="C257" s="5" t="s">
        <v>3508</v>
      </c>
      <c r="D257" s="5" t="s">
        <v>1549</v>
      </c>
      <c r="E257" s="5">
        <v>2015</v>
      </c>
      <c r="F257" s="5" t="s">
        <v>4028</v>
      </c>
      <c r="G257" s="5" t="s">
        <v>6585</v>
      </c>
      <c r="H257" s="5" t="s">
        <v>1762</v>
      </c>
      <c r="I257" s="5" t="s">
        <v>8242</v>
      </c>
    </row>
    <row r="258" spans="1:9">
      <c r="A258" s="5" t="s">
        <v>3190</v>
      </c>
      <c r="B258" s="5" t="s">
        <v>3798</v>
      </c>
      <c r="C258" s="5" t="s">
        <v>3509</v>
      </c>
      <c r="D258" s="5" t="s">
        <v>1549</v>
      </c>
      <c r="E258" s="5">
        <v>2015</v>
      </c>
      <c r="F258" s="5" t="s">
        <v>4028</v>
      </c>
      <c r="G258" s="5" t="s">
        <v>6585</v>
      </c>
      <c r="H258" s="5" t="s">
        <v>1765</v>
      </c>
      <c r="I258" s="5" t="s">
        <v>8393</v>
      </c>
    </row>
    <row r="259" spans="1:9">
      <c r="A259" s="5" t="s">
        <v>3192</v>
      </c>
      <c r="B259" s="5" t="s">
        <v>3800</v>
      </c>
      <c r="C259" s="5" t="s">
        <v>3511</v>
      </c>
      <c r="D259" s="5" t="s">
        <v>1549</v>
      </c>
      <c r="E259" s="5">
        <v>2015</v>
      </c>
      <c r="F259" s="5" t="s">
        <v>4028</v>
      </c>
      <c r="G259" s="5" t="s">
        <v>6585</v>
      </c>
      <c r="H259" s="5" t="s">
        <v>1765</v>
      </c>
      <c r="I259" s="5" t="s">
        <v>8243</v>
      </c>
    </row>
    <row r="260" spans="1:9">
      <c r="A260" s="5" t="s">
        <v>3193</v>
      </c>
      <c r="B260" s="5" t="s">
        <v>3801</v>
      </c>
      <c r="C260" s="5" t="s">
        <v>3512</v>
      </c>
      <c r="D260" s="5" t="s">
        <v>1549</v>
      </c>
      <c r="E260" s="5">
        <v>2016</v>
      </c>
      <c r="F260" s="5" t="s">
        <v>4028</v>
      </c>
      <c r="G260" s="5" t="s">
        <v>6585</v>
      </c>
      <c r="H260" s="5" t="s">
        <v>1765</v>
      </c>
      <c r="I260" s="5" t="s">
        <v>8395</v>
      </c>
    </row>
    <row r="261" spans="1:9">
      <c r="A261" s="5" t="s">
        <v>3194</v>
      </c>
      <c r="B261" s="5" t="s">
        <v>3802</v>
      </c>
      <c r="C261" s="5" t="s">
        <v>3513</v>
      </c>
      <c r="D261" s="5" t="s">
        <v>1549</v>
      </c>
      <c r="E261" s="5">
        <v>2016</v>
      </c>
      <c r="F261" s="5" t="s">
        <v>4028</v>
      </c>
      <c r="G261" s="5" t="s">
        <v>6585</v>
      </c>
      <c r="H261" s="5" t="s">
        <v>1765</v>
      </c>
      <c r="I261" s="5" t="s">
        <v>8297</v>
      </c>
    </row>
    <row r="262" spans="1:9">
      <c r="A262" s="5" t="s">
        <v>3196</v>
      </c>
      <c r="B262" s="5" t="s">
        <v>3804</v>
      </c>
      <c r="C262" s="5" t="s">
        <v>3515</v>
      </c>
      <c r="D262" s="5" t="s">
        <v>1549</v>
      </c>
      <c r="E262" s="5">
        <v>2016</v>
      </c>
      <c r="F262" s="5" t="s">
        <v>4028</v>
      </c>
      <c r="G262" s="5" t="s">
        <v>6585</v>
      </c>
      <c r="H262" s="5" t="s">
        <v>1765</v>
      </c>
      <c r="I262" s="5" t="s">
        <v>8396</v>
      </c>
    </row>
    <row r="263" spans="1:9">
      <c r="A263" s="5" t="s">
        <v>3198</v>
      </c>
      <c r="B263" s="5" t="s">
        <v>3806</v>
      </c>
      <c r="C263" s="5" t="s">
        <v>3517</v>
      </c>
      <c r="D263" s="5" t="s">
        <v>1549</v>
      </c>
      <c r="E263" s="5">
        <v>2016</v>
      </c>
      <c r="F263" s="5" t="s">
        <v>4028</v>
      </c>
      <c r="G263" s="5" t="s">
        <v>6585</v>
      </c>
      <c r="H263" s="5" t="s">
        <v>1765</v>
      </c>
      <c r="I263" s="5" t="s">
        <v>8398</v>
      </c>
    </row>
    <row r="264" spans="1:9">
      <c r="A264" s="5" t="s">
        <v>3200</v>
      </c>
      <c r="B264" s="5" t="s">
        <v>3808</v>
      </c>
      <c r="C264" s="5" t="s">
        <v>3519</v>
      </c>
      <c r="D264" s="5" t="s">
        <v>1549</v>
      </c>
      <c r="E264" s="5">
        <v>2016</v>
      </c>
      <c r="F264" s="5" t="s">
        <v>4028</v>
      </c>
      <c r="G264" s="5" t="s">
        <v>6585</v>
      </c>
      <c r="H264" s="5" t="s">
        <v>1765</v>
      </c>
      <c r="I264" s="5" t="s">
        <v>8298</v>
      </c>
    </row>
    <row r="265" spans="1:9">
      <c r="A265" s="5" t="s">
        <v>3202</v>
      </c>
      <c r="B265" s="5" t="s">
        <v>3810</v>
      </c>
      <c r="C265" s="5" t="s">
        <v>3521</v>
      </c>
      <c r="D265" s="5" t="s">
        <v>1549</v>
      </c>
      <c r="E265" s="5">
        <v>2016</v>
      </c>
      <c r="F265" s="5" t="s">
        <v>4028</v>
      </c>
      <c r="G265" s="5" t="s">
        <v>6585</v>
      </c>
      <c r="H265" s="5" t="s">
        <v>1765</v>
      </c>
      <c r="I265" s="5" t="s">
        <v>8400</v>
      </c>
    </row>
    <row r="266" spans="1:9">
      <c r="A266" s="5" t="s">
        <v>3203</v>
      </c>
      <c r="B266" s="5" t="s">
        <v>3811</v>
      </c>
      <c r="C266" s="5" t="s">
        <v>3522</v>
      </c>
      <c r="D266" s="5" t="s">
        <v>1549</v>
      </c>
      <c r="E266" s="5">
        <v>2016</v>
      </c>
      <c r="F266" s="5" t="s">
        <v>4028</v>
      </c>
      <c r="G266" s="5" t="s">
        <v>6585</v>
      </c>
      <c r="H266" s="5" t="s">
        <v>1765</v>
      </c>
      <c r="I266" s="5" t="s">
        <v>8245</v>
      </c>
    </row>
    <row r="267" spans="1:9">
      <c r="A267" s="5" t="s">
        <v>3204</v>
      </c>
      <c r="B267" s="5" t="s">
        <v>3812</v>
      </c>
      <c r="C267" s="5" t="s">
        <v>3523</v>
      </c>
      <c r="D267" s="5" t="s">
        <v>1549</v>
      </c>
      <c r="E267" s="5">
        <v>2016</v>
      </c>
      <c r="F267" s="5" t="s">
        <v>4028</v>
      </c>
      <c r="G267" s="5" t="s">
        <v>6585</v>
      </c>
      <c r="H267" s="5" t="s">
        <v>1765</v>
      </c>
      <c r="I267" s="5" t="s">
        <v>8381</v>
      </c>
    </row>
    <row r="268" spans="1:9">
      <c r="A268" s="5" t="s">
        <v>3205</v>
      </c>
      <c r="B268" s="5" t="s">
        <v>3813</v>
      </c>
      <c r="C268" s="5" t="s">
        <v>3524</v>
      </c>
      <c r="D268" s="5" t="s">
        <v>1549</v>
      </c>
      <c r="E268" s="5">
        <v>2016</v>
      </c>
      <c r="F268" s="5" t="s">
        <v>4028</v>
      </c>
      <c r="G268" s="5" t="s">
        <v>6585</v>
      </c>
      <c r="H268" s="5" t="s">
        <v>1765</v>
      </c>
      <c r="I268" s="5" t="s">
        <v>8246</v>
      </c>
    </row>
    <row r="269" spans="1:9">
      <c r="A269" s="5" t="s">
        <v>3208</v>
      </c>
      <c r="B269" s="5" t="s">
        <v>3816</v>
      </c>
      <c r="C269" s="5" t="s">
        <v>3527</v>
      </c>
      <c r="D269" s="5" t="s">
        <v>1549</v>
      </c>
      <c r="E269" s="5">
        <v>2017</v>
      </c>
      <c r="F269" s="5" t="s">
        <v>4028</v>
      </c>
      <c r="G269" s="5" t="s">
        <v>6585</v>
      </c>
      <c r="H269" s="5" t="s">
        <v>1765</v>
      </c>
      <c r="I269" s="5" t="s">
        <v>8247</v>
      </c>
    </row>
    <row r="270" spans="1:9">
      <c r="A270" s="5" t="s">
        <v>3209</v>
      </c>
      <c r="B270" s="5" t="s">
        <v>3817</v>
      </c>
      <c r="C270" s="5" t="s">
        <v>3528</v>
      </c>
      <c r="D270" s="5" t="s">
        <v>1549</v>
      </c>
      <c r="E270" s="5">
        <v>2017</v>
      </c>
      <c r="F270" s="5" t="s">
        <v>4028</v>
      </c>
      <c r="G270" s="5" t="s">
        <v>6585</v>
      </c>
      <c r="H270" s="5" t="s">
        <v>1765</v>
      </c>
      <c r="I270" s="5" t="s">
        <v>8450</v>
      </c>
    </row>
    <row r="271" spans="1:9">
      <c r="A271" s="5" t="s">
        <v>3210</v>
      </c>
      <c r="B271" s="5" t="s">
        <v>3818</v>
      </c>
      <c r="C271" s="5" t="s">
        <v>3529</v>
      </c>
      <c r="D271" s="5" t="s">
        <v>1549</v>
      </c>
      <c r="E271" s="5">
        <v>2017</v>
      </c>
      <c r="F271" s="5" t="s">
        <v>4028</v>
      </c>
      <c r="G271" s="5" t="s">
        <v>6585</v>
      </c>
      <c r="H271" s="5" t="s">
        <v>1765</v>
      </c>
      <c r="I271" s="5" t="s">
        <v>8403</v>
      </c>
    </row>
    <row r="272" spans="1:9">
      <c r="A272" s="5" t="s">
        <v>3214</v>
      </c>
      <c r="B272" s="5" t="s">
        <v>3822</v>
      </c>
      <c r="C272" s="5" t="s">
        <v>3533</v>
      </c>
      <c r="D272" s="5" t="s">
        <v>1549</v>
      </c>
      <c r="E272" s="5">
        <v>2017</v>
      </c>
      <c r="F272" s="5" t="s">
        <v>4028</v>
      </c>
      <c r="G272" s="5" t="s">
        <v>6585</v>
      </c>
      <c r="H272" s="5" t="s">
        <v>1765</v>
      </c>
      <c r="I272" s="5" t="s">
        <v>8270</v>
      </c>
    </row>
    <row r="273" spans="1:9">
      <c r="A273" s="5" t="s">
        <v>3215</v>
      </c>
      <c r="B273" s="5" t="s">
        <v>3823</v>
      </c>
      <c r="C273" s="5" t="s">
        <v>3534</v>
      </c>
      <c r="D273" s="5" t="s">
        <v>1549</v>
      </c>
      <c r="E273" s="5">
        <v>2017</v>
      </c>
      <c r="F273" s="5" t="s">
        <v>4028</v>
      </c>
      <c r="G273" s="5" t="s">
        <v>6585</v>
      </c>
      <c r="H273" s="5" t="s">
        <v>1765</v>
      </c>
      <c r="I273" s="5" t="s">
        <v>8271</v>
      </c>
    </row>
    <row r="274" spans="1:9">
      <c r="A274" s="5" t="s">
        <v>3216</v>
      </c>
      <c r="B274" s="5" t="s">
        <v>3824</v>
      </c>
      <c r="C274" s="5" t="s">
        <v>3535</v>
      </c>
      <c r="D274" s="5" t="s">
        <v>1549</v>
      </c>
      <c r="E274" s="5">
        <v>2017</v>
      </c>
      <c r="F274" s="5" t="s">
        <v>4028</v>
      </c>
      <c r="G274" s="5" t="s">
        <v>6585</v>
      </c>
      <c r="H274" s="5" t="s">
        <v>1765</v>
      </c>
      <c r="I274" s="5" t="s">
        <v>8405</v>
      </c>
    </row>
    <row r="275" spans="1:9">
      <c r="A275" s="5" t="s">
        <v>3217</v>
      </c>
      <c r="B275" s="5" t="s">
        <v>3825</v>
      </c>
      <c r="C275" s="5" t="s">
        <v>3536</v>
      </c>
      <c r="D275" s="5" t="s">
        <v>1549</v>
      </c>
      <c r="E275" s="5">
        <v>2018</v>
      </c>
      <c r="F275" s="5" t="s">
        <v>4028</v>
      </c>
      <c r="G275" s="5" t="s">
        <v>6585</v>
      </c>
      <c r="H275" s="5" t="s">
        <v>1765</v>
      </c>
      <c r="I275" s="5" t="s">
        <v>8406</v>
      </c>
    </row>
    <row r="276" spans="1:9">
      <c r="A276" s="5" t="s">
        <v>3218</v>
      </c>
      <c r="B276" s="5" t="s">
        <v>3826</v>
      </c>
      <c r="C276" s="5" t="s">
        <v>3537</v>
      </c>
      <c r="D276" s="5" t="s">
        <v>1549</v>
      </c>
      <c r="E276" s="5">
        <v>2018</v>
      </c>
      <c r="F276" s="5" t="s">
        <v>4028</v>
      </c>
      <c r="G276" s="5" t="s">
        <v>6585</v>
      </c>
      <c r="H276" s="5" t="s">
        <v>1765</v>
      </c>
      <c r="I276" s="5" t="s">
        <v>8272</v>
      </c>
    </row>
    <row r="277" spans="1:9">
      <c r="A277" s="5" t="s">
        <v>3220</v>
      </c>
      <c r="B277" s="5" t="s">
        <v>3828</v>
      </c>
      <c r="C277" s="5" t="s">
        <v>3539</v>
      </c>
      <c r="D277" s="5" t="s">
        <v>1549</v>
      </c>
      <c r="E277" s="5">
        <v>2018</v>
      </c>
      <c r="F277" s="5" t="s">
        <v>4028</v>
      </c>
      <c r="G277" s="5" t="s">
        <v>6585</v>
      </c>
      <c r="H277" s="5" t="s">
        <v>1765</v>
      </c>
      <c r="I277" s="5" t="s">
        <v>8408</v>
      </c>
    </row>
    <row r="278" spans="1:9">
      <c r="A278" s="5" t="s">
        <v>3221</v>
      </c>
      <c r="B278" s="5" t="s">
        <v>3829</v>
      </c>
      <c r="C278" s="5" t="s">
        <v>3540</v>
      </c>
      <c r="D278" s="5" t="s">
        <v>1549</v>
      </c>
      <c r="E278" s="5">
        <v>2018</v>
      </c>
      <c r="F278" s="5" t="s">
        <v>4028</v>
      </c>
      <c r="G278" s="5" t="s">
        <v>6585</v>
      </c>
      <c r="H278" s="5" t="s">
        <v>1765</v>
      </c>
      <c r="I278" s="5" t="s">
        <v>8317</v>
      </c>
    </row>
    <row r="279" spans="1:9">
      <c r="A279" s="5" t="s">
        <v>3222</v>
      </c>
      <c r="B279" s="5" t="s">
        <v>3830</v>
      </c>
      <c r="C279" s="5" t="s">
        <v>3541</v>
      </c>
      <c r="D279" s="5" t="s">
        <v>1549</v>
      </c>
      <c r="E279" s="5">
        <v>2018</v>
      </c>
      <c r="F279" s="5" t="s">
        <v>4028</v>
      </c>
      <c r="G279" s="5" t="s">
        <v>6585</v>
      </c>
      <c r="H279" s="5" t="s">
        <v>1765</v>
      </c>
      <c r="I279" s="5" t="s">
        <v>8318</v>
      </c>
    </row>
    <row r="280" spans="1:9">
      <c r="A280" s="5" t="s">
        <v>3223</v>
      </c>
      <c r="B280" s="5" t="s">
        <v>3831</v>
      </c>
      <c r="C280" s="5" t="s">
        <v>3542</v>
      </c>
      <c r="D280" s="5" t="s">
        <v>1549</v>
      </c>
      <c r="E280" s="5">
        <v>2018</v>
      </c>
      <c r="F280" s="5" t="s">
        <v>4028</v>
      </c>
      <c r="G280" s="5" t="s">
        <v>6585</v>
      </c>
      <c r="H280" s="5" t="s">
        <v>1765</v>
      </c>
      <c r="I280" s="5" t="s">
        <v>8250</v>
      </c>
    </row>
    <row r="281" spans="1:9">
      <c r="A281" s="5" t="s">
        <v>3228</v>
      </c>
      <c r="B281" s="5" t="s">
        <v>3836</v>
      </c>
      <c r="C281" s="5" t="s">
        <v>3547</v>
      </c>
      <c r="D281" s="5" t="s">
        <v>1549</v>
      </c>
      <c r="E281" s="5">
        <v>2018</v>
      </c>
      <c r="F281" s="5" t="s">
        <v>4028</v>
      </c>
      <c r="G281" s="5" t="s">
        <v>6585</v>
      </c>
      <c r="H281" s="5" t="s">
        <v>1765</v>
      </c>
      <c r="I281" s="5" t="s">
        <v>8304</v>
      </c>
    </row>
    <row r="282" spans="1:9">
      <c r="A282" s="5" t="s">
        <v>3229</v>
      </c>
      <c r="B282" s="5" t="s">
        <v>3837</v>
      </c>
      <c r="C282" s="5" t="s">
        <v>3548</v>
      </c>
      <c r="D282" s="5" t="s">
        <v>1549</v>
      </c>
      <c r="E282" s="5">
        <v>2018</v>
      </c>
      <c r="F282" s="5" t="s">
        <v>4028</v>
      </c>
      <c r="G282" s="5" t="s">
        <v>6585</v>
      </c>
      <c r="H282" s="5" t="s">
        <v>1765</v>
      </c>
      <c r="I282" s="5" t="s">
        <v>8319</v>
      </c>
    </row>
    <row r="283" spans="1:9">
      <c r="A283" s="5" t="s">
        <v>3230</v>
      </c>
      <c r="B283" s="5" t="s">
        <v>3838</v>
      </c>
      <c r="C283" s="5" t="s">
        <v>3549</v>
      </c>
      <c r="D283" s="5" t="s">
        <v>1549</v>
      </c>
      <c r="E283" s="5">
        <v>2018</v>
      </c>
      <c r="F283" s="5" t="s">
        <v>4028</v>
      </c>
      <c r="G283" s="5" t="s">
        <v>6585</v>
      </c>
      <c r="H283" s="5" t="s">
        <v>1765</v>
      </c>
      <c r="I283" s="5" t="s">
        <v>8273</v>
      </c>
    </row>
    <row r="284" spans="1:9">
      <c r="A284" s="5" t="s">
        <v>3231</v>
      </c>
      <c r="B284" s="5" t="s">
        <v>3839</v>
      </c>
      <c r="C284" s="5" t="s">
        <v>3550</v>
      </c>
      <c r="D284" s="5" t="s">
        <v>1549</v>
      </c>
      <c r="E284" s="5">
        <v>2018</v>
      </c>
      <c r="F284" s="5" t="s">
        <v>4028</v>
      </c>
      <c r="G284" s="5" t="s">
        <v>6585</v>
      </c>
      <c r="H284" s="5" t="s">
        <v>1765</v>
      </c>
      <c r="I284" s="5" t="s">
        <v>8305</v>
      </c>
    </row>
    <row r="285" spans="1:9">
      <c r="A285" s="5" t="s">
        <v>3351</v>
      </c>
      <c r="B285" s="5" t="s">
        <v>3945</v>
      </c>
      <c r="C285" s="5" t="s">
        <v>3656</v>
      </c>
      <c r="D285" s="5" t="s">
        <v>1549</v>
      </c>
      <c r="E285" s="5">
        <v>2018</v>
      </c>
      <c r="F285" s="5" t="s">
        <v>4030</v>
      </c>
      <c r="G285" s="5" t="s">
        <v>2254</v>
      </c>
      <c r="H285" s="5" t="s">
        <v>1765</v>
      </c>
      <c r="I285" s="5" t="s">
        <v>8414</v>
      </c>
    </row>
    <row r="286" spans="1:9">
      <c r="A286" s="5" t="s">
        <v>3353</v>
      </c>
      <c r="B286" s="5" t="s">
        <v>3947</v>
      </c>
      <c r="C286" s="5" t="s">
        <v>3658</v>
      </c>
      <c r="D286" s="5" t="s">
        <v>1549</v>
      </c>
      <c r="E286" s="5">
        <v>2018</v>
      </c>
      <c r="F286" s="5" t="s">
        <v>4030</v>
      </c>
      <c r="G286" s="5" t="s">
        <v>2254</v>
      </c>
      <c r="H286" s="5" t="s">
        <v>1765</v>
      </c>
      <c r="I286" s="5" t="s">
        <v>8384</v>
      </c>
    </row>
    <row r="287" spans="1:9">
      <c r="A287" s="5" t="s">
        <v>3354</v>
      </c>
      <c r="B287" s="5" t="s">
        <v>3948</v>
      </c>
      <c r="C287" s="5" t="s">
        <v>3659</v>
      </c>
      <c r="D287" s="5" t="s">
        <v>1549</v>
      </c>
      <c r="E287" s="5">
        <v>2018</v>
      </c>
      <c r="F287" s="5" t="s">
        <v>4030</v>
      </c>
      <c r="G287" s="5" t="s">
        <v>2254</v>
      </c>
      <c r="H287" s="5" t="s">
        <v>1762</v>
      </c>
      <c r="I287" s="5" t="s">
        <v>8507</v>
      </c>
    </row>
    <row r="288" spans="1:9">
      <c r="A288" s="5" t="s">
        <v>3355</v>
      </c>
      <c r="B288" s="5" t="s">
        <v>3949</v>
      </c>
      <c r="C288" s="5" t="s">
        <v>3660</v>
      </c>
      <c r="D288" s="5" t="s">
        <v>1549</v>
      </c>
      <c r="E288" s="5">
        <v>2018</v>
      </c>
      <c r="F288" s="5" t="s">
        <v>4030</v>
      </c>
      <c r="G288" s="5" t="s">
        <v>2254</v>
      </c>
      <c r="H288" s="5" t="s">
        <v>1765</v>
      </c>
      <c r="I288" s="5" t="s">
        <v>8306</v>
      </c>
    </row>
    <row r="289" spans="1:9">
      <c r="A289" s="5" t="s">
        <v>3427</v>
      </c>
      <c r="B289" s="5" t="s">
        <v>4021</v>
      </c>
      <c r="C289" s="5" t="s">
        <v>3732</v>
      </c>
      <c r="D289" s="5" t="s">
        <v>1549</v>
      </c>
      <c r="E289" s="5">
        <v>2015</v>
      </c>
      <c r="F289" s="5" t="s">
        <v>4031</v>
      </c>
      <c r="G289" s="5" t="s">
        <v>2254</v>
      </c>
      <c r="H289" s="5" t="s">
        <v>1762</v>
      </c>
      <c r="I289" s="5" t="s">
        <v>8432</v>
      </c>
    </row>
    <row r="290" spans="1:9">
      <c r="A290" s="5" t="s">
        <v>3274</v>
      </c>
      <c r="B290" s="5" t="s">
        <v>3878</v>
      </c>
      <c r="C290" s="5" t="s">
        <v>3589</v>
      </c>
      <c r="D290" s="5" t="s">
        <v>1549</v>
      </c>
      <c r="E290" s="5">
        <v>2018</v>
      </c>
      <c r="F290" s="5" t="s">
        <v>2251</v>
      </c>
      <c r="G290" s="5" t="s">
        <v>2254</v>
      </c>
      <c r="H290" s="5" t="s">
        <v>1765</v>
      </c>
      <c r="I290" s="5" t="s">
        <v>8386</v>
      </c>
    </row>
    <row r="291" spans="1:9">
      <c r="A291" s="5" t="s">
        <v>3278</v>
      </c>
      <c r="B291" s="5" t="s">
        <v>3879</v>
      </c>
      <c r="C291" s="5" t="s">
        <v>3590</v>
      </c>
      <c r="D291" s="5" t="s">
        <v>1549</v>
      </c>
      <c r="E291" s="5">
        <v>2017</v>
      </c>
      <c r="F291" s="5" t="s">
        <v>2251</v>
      </c>
      <c r="G291" s="5" t="s">
        <v>2254</v>
      </c>
      <c r="H291" s="5" t="s">
        <v>1765</v>
      </c>
      <c r="I291" s="5" t="s">
        <v>8443</v>
      </c>
    </row>
    <row r="292" spans="1:9">
      <c r="A292" s="5" t="s">
        <v>3280</v>
      </c>
      <c r="B292" s="5" t="s">
        <v>3881</v>
      </c>
      <c r="C292" s="5" t="s">
        <v>3592</v>
      </c>
      <c r="D292" s="5" t="s">
        <v>1549</v>
      </c>
      <c r="E292" s="5">
        <v>2017</v>
      </c>
      <c r="F292" s="5" t="s">
        <v>2251</v>
      </c>
      <c r="G292" s="5" t="s">
        <v>2254</v>
      </c>
      <c r="H292" s="5" t="s">
        <v>1762</v>
      </c>
      <c r="I292" s="5" t="s">
        <v>8445</v>
      </c>
    </row>
    <row r="293" spans="1:9">
      <c r="A293" s="5" t="s">
        <v>3282</v>
      </c>
      <c r="B293" s="5" t="s">
        <v>3882</v>
      </c>
      <c r="C293" s="5" t="s">
        <v>3593</v>
      </c>
      <c r="D293" s="5" t="s">
        <v>1549</v>
      </c>
      <c r="E293" s="5">
        <v>2017</v>
      </c>
      <c r="F293" s="5" t="s">
        <v>2251</v>
      </c>
      <c r="G293" s="5" t="s">
        <v>2254</v>
      </c>
      <c r="H293" s="5" t="s">
        <v>1765</v>
      </c>
      <c r="I293" s="5" t="s">
        <v>8472</v>
      </c>
    </row>
    <row r="294" spans="1:9">
      <c r="A294" s="5" t="s">
        <v>3285</v>
      </c>
      <c r="B294" s="5" t="s">
        <v>3883</v>
      </c>
      <c r="C294" s="5" t="s">
        <v>3594</v>
      </c>
      <c r="D294" s="5" t="s">
        <v>1549</v>
      </c>
      <c r="E294" s="5">
        <v>2017</v>
      </c>
      <c r="F294" s="5" t="s">
        <v>2251</v>
      </c>
      <c r="G294" s="5" t="s">
        <v>2254</v>
      </c>
      <c r="H294" s="5" t="s">
        <v>1765</v>
      </c>
      <c r="I294" s="5" t="s">
        <v>8473</v>
      </c>
    </row>
    <row r="295" spans="1:9">
      <c r="A295" s="5" t="s">
        <v>3401</v>
      </c>
      <c r="B295" s="5" t="s">
        <v>3995</v>
      </c>
      <c r="C295" s="5" t="s">
        <v>3706</v>
      </c>
      <c r="D295" s="5" t="s">
        <v>1549</v>
      </c>
      <c r="E295" s="5">
        <v>2006</v>
      </c>
      <c r="F295" s="5" t="s">
        <v>4825</v>
      </c>
      <c r="G295" s="5" t="s">
        <v>6586</v>
      </c>
      <c r="H295" s="5" t="s">
        <v>1762</v>
      </c>
      <c r="I295" s="5" t="s">
        <v>8442</v>
      </c>
    </row>
    <row r="296" spans="1:9">
      <c r="A296" s="5" t="s">
        <v>3404</v>
      </c>
      <c r="B296" s="5" t="s">
        <v>3998</v>
      </c>
      <c r="C296" s="5" t="s">
        <v>3709</v>
      </c>
      <c r="D296" s="5" t="s">
        <v>1549</v>
      </c>
      <c r="E296" s="5" t="s">
        <v>172</v>
      </c>
      <c r="F296" s="5" t="s">
        <v>2251</v>
      </c>
      <c r="G296" s="5" t="s">
        <v>2254</v>
      </c>
      <c r="H296" s="5" t="s">
        <v>1765</v>
      </c>
      <c r="I296" s="5" t="s">
        <v>8481</v>
      </c>
    </row>
    <row r="297" spans="1:9">
      <c r="A297" s="5" t="s">
        <v>3405</v>
      </c>
      <c r="B297" s="5" t="s">
        <v>3999</v>
      </c>
      <c r="C297" s="5" t="s">
        <v>3710</v>
      </c>
      <c r="D297" s="5" t="s">
        <v>1549</v>
      </c>
      <c r="E297" s="5" t="s">
        <v>172</v>
      </c>
      <c r="F297" s="5" t="s">
        <v>2251</v>
      </c>
      <c r="G297" s="5" t="s">
        <v>2254</v>
      </c>
      <c r="H297" s="5" t="s">
        <v>1762</v>
      </c>
      <c r="I297" s="5" t="s">
        <v>8436</v>
      </c>
    </row>
    <row r="298" spans="1:9">
      <c r="A298" s="5" t="s">
        <v>3407</v>
      </c>
      <c r="B298" s="5" t="s">
        <v>4001</v>
      </c>
      <c r="C298" s="5" t="s">
        <v>3712</v>
      </c>
      <c r="D298" s="5" t="s">
        <v>1549</v>
      </c>
      <c r="E298" s="5" t="s">
        <v>172</v>
      </c>
      <c r="F298" s="5" t="s">
        <v>2251</v>
      </c>
      <c r="G298" s="5" t="s">
        <v>2254</v>
      </c>
      <c r="H298" s="5" t="s">
        <v>1762</v>
      </c>
      <c r="I298" s="5" t="s">
        <v>8338</v>
      </c>
    </row>
    <row r="299" spans="1:9">
      <c r="A299" s="5" t="s">
        <v>3410</v>
      </c>
      <c r="B299" s="5" t="s">
        <v>4004</v>
      </c>
      <c r="C299" s="5" t="s">
        <v>3715</v>
      </c>
      <c r="D299" s="5" t="s">
        <v>1549</v>
      </c>
      <c r="E299" s="5" t="s">
        <v>172</v>
      </c>
      <c r="F299" s="5" t="s">
        <v>2251</v>
      </c>
      <c r="G299" s="5" t="s">
        <v>2254</v>
      </c>
      <c r="H299" s="5" t="s">
        <v>1765</v>
      </c>
      <c r="I299" s="5" t="s">
        <v>8483</v>
      </c>
    </row>
    <row r="300" spans="1:9">
      <c r="A300" s="5" t="s">
        <v>3411</v>
      </c>
      <c r="B300" s="5" t="s">
        <v>4005</v>
      </c>
      <c r="C300" s="5" t="s">
        <v>3716</v>
      </c>
      <c r="D300" s="5" t="s">
        <v>1549</v>
      </c>
      <c r="E300" s="5" t="s">
        <v>172</v>
      </c>
      <c r="F300" s="5" t="s">
        <v>2251</v>
      </c>
      <c r="G300" s="5" t="s">
        <v>2254</v>
      </c>
      <c r="H300" s="5" t="s">
        <v>1762</v>
      </c>
      <c r="I300" s="5" t="s">
        <v>8437</v>
      </c>
    </row>
    <row r="301" spans="1:9">
      <c r="A301" s="5" t="s">
        <v>3413</v>
      </c>
      <c r="B301" s="5" t="s">
        <v>4007</v>
      </c>
      <c r="C301" s="5" t="s">
        <v>3718</v>
      </c>
      <c r="D301" s="5" t="s">
        <v>1549</v>
      </c>
      <c r="E301" s="5" t="s">
        <v>172</v>
      </c>
      <c r="F301" s="5" t="s">
        <v>2251</v>
      </c>
      <c r="G301" s="5" t="s">
        <v>2254</v>
      </c>
      <c r="H301" s="5" t="s">
        <v>1765</v>
      </c>
      <c r="I301" s="5" t="s">
        <v>8339</v>
      </c>
    </row>
    <row r="302" spans="1:9">
      <c r="A302" s="5" t="s">
        <v>3375</v>
      </c>
      <c r="B302" s="5" t="s">
        <v>3969</v>
      </c>
      <c r="C302" s="5" t="s">
        <v>3680</v>
      </c>
      <c r="D302" s="5" t="s">
        <v>1549</v>
      </c>
      <c r="E302" s="5">
        <v>2018</v>
      </c>
      <c r="F302" s="5" t="s">
        <v>2251</v>
      </c>
      <c r="G302" s="5" t="s">
        <v>2254</v>
      </c>
      <c r="H302" s="5" t="s">
        <v>1765</v>
      </c>
      <c r="I302" s="5" t="s">
        <v>8452</v>
      </c>
    </row>
    <row r="303" spans="1:9">
      <c r="A303" s="5" t="s">
        <v>3377</v>
      </c>
      <c r="B303" s="5" t="s">
        <v>3971</v>
      </c>
      <c r="C303" s="5" t="s">
        <v>3682</v>
      </c>
      <c r="D303" s="5" t="s">
        <v>1549</v>
      </c>
      <c r="E303" s="5">
        <v>2018</v>
      </c>
      <c r="F303" s="5" t="s">
        <v>2251</v>
      </c>
      <c r="G303" s="5" t="s">
        <v>2254</v>
      </c>
      <c r="H303" s="5" t="s">
        <v>1762</v>
      </c>
      <c r="I303" s="5" t="s">
        <v>8491</v>
      </c>
    </row>
    <row r="304" spans="1:9">
      <c r="A304" s="5" t="s">
        <v>3379</v>
      </c>
      <c r="B304" s="5" t="s">
        <v>3973</v>
      </c>
      <c r="C304" s="5" t="s">
        <v>3684</v>
      </c>
      <c r="D304" s="5" t="s">
        <v>1549</v>
      </c>
      <c r="E304" s="5">
        <v>2018</v>
      </c>
      <c r="F304" s="5" t="s">
        <v>2251</v>
      </c>
      <c r="G304" s="5" t="s">
        <v>2254</v>
      </c>
      <c r="H304" s="5" t="s">
        <v>1765</v>
      </c>
      <c r="I304" s="5" t="s">
        <v>8356</v>
      </c>
    </row>
    <row r="305" spans="1:9">
      <c r="A305" s="5" t="s">
        <v>3380</v>
      </c>
      <c r="B305" s="5" t="s">
        <v>3974</v>
      </c>
      <c r="C305" s="5" t="s">
        <v>3685</v>
      </c>
      <c r="D305" s="5" t="s">
        <v>1549</v>
      </c>
      <c r="E305" s="5">
        <v>2018</v>
      </c>
      <c r="F305" s="5" t="s">
        <v>2251</v>
      </c>
      <c r="G305" s="5" t="s">
        <v>2254</v>
      </c>
      <c r="H305" s="5" t="s">
        <v>1765</v>
      </c>
      <c r="I305" s="5" t="s">
        <v>8341</v>
      </c>
    </row>
    <row r="306" spans="1:9">
      <c r="A306" s="5" t="s">
        <v>3382</v>
      </c>
      <c r="B306" s="5" t="s">
        <v>3976</v>
      </c>
      <c r="C306" s="5" t="s">
        <v>3687</v>
      </c>
      <c r="D306" s="5" t="s">
        <v>1549</v>
      </c>
      <c r="E306" s="5">
        <v>2018</v>
      </c>
      <c r="F306" s="5" t="s">
        <v>2251</v>
      </c>
      <c r="G306" s="5" t="s">
        <v>2254</v>
      </c>
      <c r="H306" s="5" t="s">
        <v>1765</v>
      </c>
      <c r="I306" s="5" t="s">
        <v>8357</v>
      </c>
    </row>
    <row r="307" spans="1:9">
      <c r="A307" s="5" t="s">
        <v>3383</v>
      </c>
      <c r="B307" s="5" t="s">
        <v>3977</v>
      </c>
      <c r="C307" s="5" t="s">
        <v>3688</v>
      </c>
      <c r="D307" s="5" t="s">
        <v>1549</v>
      </c>
      <c r="E307" s="5">
        <v>2018</v>
      </c>
      <c r="F307" s="5" t="s">
        <v>2251</v>
      </c>
      <c r="G307" s="5" t="s">
        <v>2254</v>
      </c>
      <c r="H307" s="5" t="s">
        <v>1765</v>
      </c>
      <c r="I307" s="5" t="s">
        <v>8453</v>
      </c>
    </row>
    <row r="308" spans="1:9">
      <c r="A308" s="5" t="s">
        <v>3414</v>
      </c>
      <c r="B308" s="5" t="s">
        <v>4008</v>
      </c>
      <c r="C308" s="5" t="s">
        <v>3719</v>
      </c>
      <c r="D308" s="5" t="s">
        <v>1549</v>
      </c>
      <c r="E308" s="5">
        <v>2018</v>
      </c>
      <c r="F308" s="5" t="s">
        <v>2251</v>
      </c>
      <c r="G308" s="5" t="s">
        <v>2254</v>
      </c>
      <c r="H308" s="5" t="s">
        <v>1765</v>
      </c>
      <c r="I308" s="5" t="s">
        <v>8340</v>
      </c>
    </row>
    <row r="309" spans="1:9">
      <c r="A309" s="5" t="s">
        <v>3423</v>
      </c>
      <c r="B309" s="5" t="s">
        <v>4017</v>
      </c>
      <c r="C309" s="5" t="s">
        <v>3728</v>
      </c>
      <c r="D309" s="5" t="s">
        <v>1549</v>
      </c>
      <c r="E309" s="5">
        <v>2018</v>
      </c>
      <c r="F309" s="5" t="s">
        <v>2251</v>
      </c>
      <c r="G309" s="5" t="s">
        <v>2254</v>
      </c>
      <c r="H309" s="5" t="s">
        <v>1765</v>
      </c>
      <c r="I309" s="5" t="s">
        <v>8329</v>
      </c>
    </row>
    <row r="310" spans="1:9">
      <c r="A310" s="5" t="s">
        <v>3421</v>
      </c>
      <c r="B310" s="5" t="s">
        <v>4015</v>
      </c>
      <c r="C310" s="5" t="s">
        <v>3726</v>
      </c>
      <c r="D310" s="5" t="s">
        <v>1549</v>
      </c>
      <c r="E310" s="5">
        <v>2018</v>
      </c>
      <c r="F310" s="5" t="s">
        <v>2251</v>
      </c>
      <c r="G310" s="5" t="s">
        <v>2254</v>
      </c>
      <c r="H310" s="5" t="s">
        <v>1765</v>
      </c>
      <c r="I310" s="5" t="s">
        <v>8335</v>
      </c>
    </row>
    <row r="311" spans="1:9">
      <c r="A311" s="5" t="s">
        <v>3422</v>
      </c>
      <c r="B311" s="5" t="s">
        <v>4016</v>
      </c>
      <c r="C311" s="5" t="s">
        <v>3727</v>
      </c>
      <c r="D311" s="5" t="s">
        <v>1549</v>
      </c>
      <c r="E311" s="5">
        <v>2018</v>
      </c>
      <c r="F311" s="5" t="s">
        <v>2251</v>
      </c>
      <c r="G311" s="5" t="s">
        <v>2254</v>
      </c>
      <c r="H311" s="5" t="s">
        <v>1765</v>
      </c>
      <c r="I311" s="5" t="s">
        <v>8336</v>
      </c>
    </row>
    <row r="312" spans="1:9">
      <c r="A312" s="5" t="s">
        <v>3418</v>
      </c>
      <c r="B312" s="5" t="s">
        <v>4012</v>
      </c>
      <c r="C312" s="5" t="s">
        <v>3723</v>
      </c>
      <c r="D312" s="5" t="s">
        <v>1549</v>
      </c>
      <c r="E312" s="5">
        <v>2018</v>
      </c>
      <c r="F312" s="5" t="s">
        <v>2251</v>
      </c>
      <c r="G312" s="5" t="s">
        <v>2254</v>
      </c>
      <c r="H312" s="5" t="s">
        <v>1765</v>
      </c>
      <c r="I312" s="5" t="s">
        <v>8326</v>
      </c>
    </row>
    <row r="313" spans="1:9">
      <c r="A313" s="5" t="s">
        <v>3420</v>
      </c>
      <c r="B313" s="5" t="s">
        <v>4014</v>
      </c>
      <c r="C313" s="5" t="s">
        <v>3725</v>
      </c>
      <c r="D313" s="5" t="s">
        <v>1549</v>
      </c>
      <c r="E313" s="5">
        <v>2018</v>
      </c>
      <c r="F313" s="5" t="s">
        <v>2251</v>
      </c>
      <c r="G313" s="5" t="s">
        <v>2254</v>
      </c>
      <c r="H313" s="5" t="s">
        <v>1765</v>
      </c>
      <c r="I313" s="5" t="s">
        <v>8328</v>
      </c>
    </row>
    <row r="314" spans="1:9">
      <c r="A314" s="5" t="s">
        <v>3356</v>
      </c>
      <c r="B314" s="5" t="s">
        <v>3950</v>
      </c>
      <c r="C314" s="5" t="s">
        <v>3661</v>
      </c>
      <c r="D314" s="5" t="s">
        <v>1549</v>
      </c>
      <c r="E314" s="5" t="s">
        <v>6590</v>
      </c>
      <c r="F314" s="5" t="s">
        <v>1640</v>
      </c>
      <c r="G314" s="5" t="s">
        <v>6585</v>
      </c>
      <c r="H314" s="5" t="s">
        <v>1765</v>
      </c>
      <c r="I314" s="5" t="s">
        <v>8485</v>
      </c>
    </row>
    <row r="315" spans="1:9">
      <c r="A315" s="5" t="s">
        <v>3357</v>
      </c>
      <c r="B315" s="5" t="s">
        <v>3951</v>
      </c>
      <c r="C315" s="5" t="s">
        <v>3662</v>
      </c>
      <c r="D315" s="5" t="s">
        <v>4827</v>
      </c>
      <c r="E315" s="5" t="s">
        <v>6590</v>
      </c>
      <c r="F315" s="5" t="s">
        <v>1640</v>
      </c>
      <c r="G315" s="5" t="s">
        <v>6585</v>
      </c>
      <c r="H315" s="5" t="s">
        <v>172</v>
      </c>
      <c r="I315" s="5" t="s">
        <v>8278</v>
      </c>
    </row>
    <row r="316" spans="1:9">
      <c r="A316" s="5" t="s">
        <v>3358</v>
      </c>
      <c r="B316" s="5" t="s">
        <v>3952</v>
      </c>
      <c r="C316" s="5" t="s">
        <v>3663</v>
      </c>
      <c r="D316" s="5" t="s">
        <v>1549</v>
      </c>
      <c r="E316" s="5" t="s">
        <v>6590</v>
      </c>
      <c r="F316" s="5" t="s">
        <v>1640</v>
      </c>
      <c r="G316" s="5" t="s">
        <v>6585</v>
      </c>
      <c r="H316" s="5" t="s">
        <v>1762</v>
      </c>
      <c r="I316" s="5" t="s">
        <v>8280</v>
      </c>
    </row>
    <row r="317" spans="1:9">
      <c r="A317" s="5" t="s">
        <v>3359</v>
      </c>
      <c r="B317" s="5" t="s">
        <v>3953</v>
      </c>
      <c r="C317" s="5" t="s">
        <v>3664</v>
      </c>
      <c r="D317" s="5" t="s">
        <v>1549</v>
      </c>
      <c r="E317" s="5">
        <v>1976</v>
      </c>
      <c r="F317" s="5" t="s">
        <v>1640</v>
      </c>
      <c r="G317" s="5" t="s">
        <v>6585</v>
      </c>
      <c r="H317" s="5" t="s">
        <v>1762</v>
      </c>
      <c r="I317" s="5" t="s">
        <v>8486</v>
      </c>
    </row>
    <row r="318" spans="1:9">
      <c r="A318" s="5" t="s">
        <v>3360</v>
      </c>
      <c r="B318" s="5" t="s">
        <v>3954</v>
      </c>
      <c r="C318" s="5" t="s">
        <v>3665</v>
      </c>
      <c r="D318" s="5" t="s">
        <v>1549</v>
      </c>
      <c r="E318" s="5" t="s">
        <v>6590</v>
      </c>
      <c r="F318" s="5" t="s">
        <v>1640</v>
      </c>
      <c r="G318" s="5" t="s">
        <v>6585</v>
      </c>
      <c r="H318" s="5" t="s">
        <v>1762</v>
      </c>
      <c r="I318" s="5" t="s">
        <v>8476</v>
      </c>
    </row>
    <row r="319" spans="1:9">
      <c r="A319" s="5" t="s">
        <v>3373</v>
      </c>
      <c r="B319" s="5" t="s">
        <v>3967</v>
      </c>
      <c r="C319" s="5" t="s">
        <v>3678</v>
      </c>
      <c r="D319" s="5" t="s">
        <v>1549</v>
      </c>
      <c r="E319" s="5">
        <v>1994</v>
      </c>
      <c r="F319" s="5" t="s">
        <v>1640</v>
      </c>
      <c r="G319" s="5" t="s">
        <v>6585</v>
      </c>
      <c r="H319" s="5" t="s">
        <v>1765</v>
      </c>
      <c r="I319" s="5" t="s">
        <v>8459</v>
      </c>
    </row>
    <row r="320" spans="1:9">
      <c r="A320" s="5" t="s">
        <v>3368</v>
      </c>
      <c r="B320" s="5" t="s">
        <v>3962</v>
      </c>
      <c r="C320" s="5" t="s">
        <v>3673</v>
      </c>
      <c r="D320" s="5" t="s">
        <v>1549</v>
      </c>
      <c r="E320" s="5">
        <v>1951</v>
      </c>
      <c r="F320" s="5" t="s">
        <v>1596</v>
      </c>
      <c r="G320" s="5" t="s">
        <v>6588</v>
      </c>
      <c r="H320" s="5" t="s">
        <v>1762</v>
      </c>
      <c r="I320" s="5" t="s">
        <v>8284</v>
      </c>
    </row>
    <row r="321" spans="1:9">
      <c r="A321" s="5" t="s">
        <v>3370</v>
      </c>
      <c r="B321" s="5" t="s">
        <v>3964</v>
      </c>
      <c r="C321" s="5" t="s">
        <v>3675</v>
      </c>
      <c r="D321" s="5" t="s">
        <v>1549</v>
      </c>
      <c r="E321" s="5">
        <v>1987</v>
      </c>
      <c r="F321" s="5" t="s">
        <v>1640</v>
      </c>
      <c r="G321" s="5" t="s">
        <v>6585</v>
      </c>
      <c r="H321" s="5" t="s">
        <v>1765</v>
      </c>
      <c r="I321" s="5" t="s">
        <v>8458</v>
      </c>
    </row>
    <row r="322" spans="1:9">
      <c r="A322" s="5" t="s">
        <v>3371</v>
      </c>
      <c r="B322" s="5" t="s">
        <v>3965</v>
      </c>
      <c r="C322" s="5" t="s">
        <v>3676</v>
      </c>
      <c r="D322" s="5" t="s">
        <v>1549</v>
      </c>
      <c r="E322" s="5">
        <v>1987</v>
      </c>
      <c r="F322" s="5" t="s">
        <v>1640</v>
      </c>
      <c r="G322" s="5" t="s">
        <v>6585</v>
      </c>
      <c r="H322" s="5" t="s">
        <v>1762</v>
      </c>
      <c r="I322" s="5" t="s">
        <v>8490</v>
      </c>
    </row>
    <row r="323" spans="1:9">
      <c r="A323" s="5" t="s">
        <v>3372</v>
      </c>
      <c r="B323" s="5" t="s">
        <v>3966</v>
      </c>
      <c r="C323" s="5" t="s">
        <v>3677</v>
      </c>
      <c r="D323" s="5" t="s">
        <v>1549</v>
      </c>
      <c r="E323" s="5">
        <v>1987</v>
      </c>
      <c r="F323" s="5" t="s">
        <v>1640</v>
      </c>
      <c r="G323" s="5" t="s">
        <v>6585</v>
      </c>
      <c r="H323" s="5" t="s">
        <v>1762</v>
      </c>
      <c r="I323" s="5" t="s">
        <v>8285</v>
      </c>
    </row>
    <row r="324" spans="1:9">
      <c r="A324" s="5" t="s">
        <v>3361</v>
      </c>
      <c r="B324" s="5" t="s">
        <v>3955</v>
      </c>
      <c r="C324" s="5" t="s">
        <v>3666</v>
      </c>
      <c r="D324" s="5" t="s">
        <v>1549</v>
      </c>
      <c r="E324" s="5">
        <v>1981</v>
      </c>
      <c r="F324" s="5" t="s">
        <v>1640</v>
      </c>
      <c r="G324" s="5" t="s">
        <v>6585</v>
      </c>
      <c r="H324" s="5" t="s">
        <v>1765</v>
      </c>
      <c r="I324" s="5" t="s">
        <v>8487</v>
      </c>
    </row>
    <row r="325" spans="1:9">
      <c r="A325" s="5" t="s">
        <v>3362</v>
      </c>
      <c r="B325" s="5" t="s">
        <v>3956</v>
      </c>
      <c r="C325" s="5" t="s">
        <v>3667</v>
      </c>
      <c r="D325" s="5" t="s">
        <v>1549</v>
      </c>
      <c r="E325" s="5">
        <v>1981</v>
      </c>
      <c r="F325" s="5" t="s">
        <v>1640</v>
      </c>
      <c r="G325" s="5" t="s">
        <v>6585</v>
      </c>
      <c r="H325" s="5" t="s">
        <v>1765</v>
      </c>
      <c r="I325" s="5" t="s">
        <v>8266</v>
      </c>
    </row>
    <row r="326" spans="1:9">
      <c r="A326" s="5" t="s">
        <v>3363</v>
      </c>
      <c r="B326" s="5" t="s">
        <v>3957</v>
      </c>
      <c r="C326" s="5" t="s">
        <v>3668</v>
      </c>
      <c r="D326" s="5" t="s">
        <v>1549</v>
      </c>
      <c r="E326" s="5">
        <v>1983</v>
      </c>
      <c r="F326" s="5" t="s">
        <v>1640</v>
      </c>
      <c r="G326" s="5" t="s">
        <v>6585</v>
      </c>
      <c r="H326" s="5" t="s">
        <v>1762</v>
      </c>
      <c r="I326" s="5" t="s">
        <v>8281</v>
      </c>
    </row>
    <row r="327" spans="1:9">
      <c r="A327" s="5" t="s">
        <v>3364</v>
      </c>
      <c r="B327" s="5" t="s">
        <v>3958</v>
      </c>
      <c r="C327" s="5" t="s">
        <v>3669</v>
      </c>
      <c r="D327" s="5" t="s">
        <v>1549</v>
      </c>
      <c r="E327" s="5">
        <v>1983</v>
      </c>
      <c r="F327" s="5" t="s">
        <v>1640</v>
      </c>
      <c r="G327" s="5" t="s">
        <v>6585</v>
      </c>
      <c r="H327" s="5" t="s">
        <v>4831</v>
      </c>
      <c r="I327" s="5" t="s">
        <v>8282</v>
      </c>
    </row>
    <row r="328" spans="1:9">
      <c r="A328" s="5" t="s">
        <v>3366</v>
      </c>
      <c r="B328" s="5" t="s">
        <v>3960</v>
      </c>
      <c r="C328" s="5" t="s">
        <v>3671</v>
      </c>
      <c r="D328" s="5" t="s">
        <v>1549</v>
      </c>
      <c r="E328" s="5">
        <v>1984</v>
      </c>
      <c r="F328" s="5" t="s">
        <v>1640</v>
      </c>
      <c r="G328" s="5" t="s">
        <v>6585</v>
      </c>
      <c r="H328" s="5" t="s">
        <v>1765</v>
      </c>
      <c r="I328" s="5" t="s">
        <v>8488</v>
      </c>
    </row>
    <row r="329" spans="1:9">
      <c r="A329" s="5" t="s">
        <v>3365</v>
      </c>
      <c r="B329" s="5" t="s">
        <v>3959</v>
      </c>
      <c r="C329" s="5" t="s">
        <v>3670</v>
      </c>
      <c r="D329" s="5" t="s">
        <v>1549</v>
      </c>
      <c r="E329" s="5">
        <v>1986</v>
      </c>
      <c r="F329" s="5" t="s">
        <v>1640</v>
      </c>
      <c r="G329" s="5" t="s">
        <v>6585</v>
      </c>
      <c r="H329" s="5" t="s">
        <v>1762</v>
      </c>
      <c r="I329" s="5" t="s">
        <v>8283</v>
      </c>
    </row>
    <row r="330" spans="1:9">
      <c r="A330" s="5" t="s">
        <v>3367</v>
      </c>
      <c r="B330" s="5" t="s">
        <v>3961</v>
      </c>
      <c r="C330" s="5" t="s">
        <v>3672</v>
      </c>
      <c r="D330" s="5" t="s">
        <v>1549</v>
      </c>
      <c r="E330" s="5">
        <v>1987</v>
      </c>
      <c r="F330" s="5" t="s">
        <v>1640</v>
      </c>
      <c r="G330" s="5" t="s">
        <v>6585</v>
      </c>
      <c r="H330" s="5" t="s">
        <v>1765</v>
      </c>
      <c r="I330" s="5" t="s">
        <v>8383</v>
      </c>
    </row>
    <row r="331" spans="1:9">
      <c r="A331" s="5" t="s">
        <v>3386</v>
      </c>
      <c r="B331" s="5" t="s">
        <v>3980</v>
      </c>
      <c r="C331" s="5" t="s">
        <v>3691</v>
      </c>
      <c r="D331" s="5" t="s">
        <v>1549</v>
      </c>
      <c r="E331" s="5">
        <v>2015</v>
      </c>
      <c r="F331" s="5" t="s">
        <v>4033</v>
      </c>
      <c r="G331" s="5" t="s">
        <v>6586</v>
      </c>
      <c r="H331" s="5" t="s">
        <v>1765</v>
      </c>
      <c r="I331" s="5" t="s">
        <v>8346</v>
      </c>
    </row>
    <row r="332" spans="1:9">
      <c r="A332" s="5" t="s">
        <v>3388</v>
      </c>
      <c r="B332" s="5" t="s">
        <v>3982</v>
      </c>
      <c r="C332" s="5" t="s">
        <v>3693</v>
      </c>
      <c r="D332" s="5" t="s">
        <v>1549</v>
      </c>
      <c r="E332" s="5">
        <v>2015</v>
      </c>
      <c r="F332" s="5" t="s">
        <v>4033</v>
      </c>
      <c r="G332" s="5" t="s">
        <v>6586</v>
      </c>
      <c r="H332" s="5" t="s">
        <v>1765</v>
      </c>
      <c r="I332" s="5" t="s">
        <v>8466</v>
      </c>
    </row>
    <row r="333" spans="1:9">
      <c r="A333" s="5" t="s">
        <v>3389</v>
      </c>
      <c r="B333" s="5" t="s">
        <v>3983</v>
      </c>
      <c r="C333" s="5" t="s">
        <v>3694</v>
      </c>
      <c r="D333" s="5" t="s">
        <v>1549</v>
      </c>
      <c r="E333" s="5">
        <v>2015</v>
      </c>
      <c r="F333" s="5" t="s">
        <v>4033</v>
      </c>
      <c r="G333" s="5" t="s">
        <v>6586</v>
      </c>
      <c r="H333" s="5" t="s">
        <v>1762</v>
      </c>
      <c r="I333" s="5" t="s">
        <v>8440</v>
      </c>
    </row>
    <row r="334" spans="1:9">
      <c r="A334" s="5" t="s">
        <v>3395</v>
      </c>
      <c r="B334" s="5" t="s">
        <v>3989</v>
      </c>
      <c r="C334" s="5" t="s">
        <v>3700</v>
      </c>
      <c r="D334" s="5" t="s">
        <v>1549</v>
      </c>
      <c r="E334" s="5">
        <v>2015</v>
      </c>
      <c r="F334" s="5" t="s">
        <v>4033</v>
      </c>
      <c r="G334" s="5" t="s">
        <v>6586</v>
      </c>
      <c r="H334" s="5" t="s">
        <v>1762</v>
      </c>
      <c r="I334" s="5" t="s">
        <v>8349</v>
      </c>
    </row>
    <row r="335" spans="1:9">
      <c r="A335" s="5" t="s">
        <v>3398</v>
      </c>
      <c r="B335" s="5" t="s">
        <v>3992</v>
      </c>
      <c r="C335" s="5" t="s">
        <v>3703</v>
      </c>
      <c r="D335" s="5" t="s">
        <v>1549</v>
      </c>
      <c r="E335" s="5">
        <v>2015</v>
      </c>
      <c r="F335" s="5" t="s">
        <v>4033</v>
      </c>
      <c r="G335" s="5" t="s">
        <v>6586</v>
      </c>
      <c r="H335" s="5" t="s">
        <v>1765</v>
      </c>
      <c r="I335" s="5" t="s">
        <v>8471</v>
      </c>
    </row>
    <row r="336" spans="1:9">
      <c r="A336" s="5" t="s">
        <v>3399</v>
      </c>
      <c r="B336" s="5" t="s">
        <v>3993</v>
      </c>
      <c r="C336" s="5" t="s">
        <v>3704</v>
      </c>
      <c r="D336" s="5" t="s">
        <v>1549</v>
      </c>
      <c r="E336" s="5">
        <v>2015</v>
      </c>
      <c r="F336" s="5" t="s">
        <v>4033</v>
      </c>
      <c r="G336" s="5" t="s">
        <v>6586</v>
      </c>
      <c r="H336" s="5" t="s">
        <v>1765</v>
      </c>
      <c r="I336" s="5" t="s">
        <v>8323</v>
      </c>
    </row>
    <row r="337" spans="1:9">
      <c r="A337" s="5" t="s">
        <v>3400</v>
      </c>
      <c r="B337" s="5" t="s">
        <v>3994</v>
      </c>
      <c r="C337" s="5" t="s">
        <v>3705</v>
      </c>
      <c r="D337" s="5" t="s">
        <v>1549</v>
      </c>
      <c r="E337" s="5">
        <v>2015</v>
      </c>
      <c r="F337" s="5" t="s">
        <v>4033</v>
      </c>
      <c r="G337" s="5" t="s">
        <v>6586</v>
      </c>
      <c r="H337" s="5" t="s">
        <v>1765</v>
      </c>
      <c r="I337" s="5" t="s">
        <v>8351</v>
      </c>
    </row>
    <row r="338" spans="1:9">
      <c r="A338" s="5" t="s">
        <v>3312</v>
      </c>
      <c r="B338" s="5" t="s">
        <v>3906</v>
      </c>
      <c r="C338" s="5" t="s">
        <v>3617</v>
      </c>
      <c r="D338" s="5" t="s">
        <v>1593</v>
      </c>
      <c r="E338" s="5">
        <v>2015</v>
      </c>
      <c r="F338" s="5" t="s">
        <v>1632</v>
      </c>
      <c r="G338" s="5" t="s">
        <v>6586</v>
      </c>
      <c r="H338" s="5" t="s">
        <v>172</v>
      </c>
      <c r="I338" s="5" t="s">
        <v>8258</v>
      </c>
    </row>
    <row r="339" spans="1:9">
      <c r="A339" s="5" t="s">
        <v>3318</v>
      </c>
      <c r="B339" s="5" t="s">
        <v>3912</v>
      </c>
      <c r="C339" s="5" t="s">
        <v>3623</v>
      </c>
      <c r="D339" s="5" t="s">
        <v>1593</v>
      </c>
      <c r="E339" s="5">
        <v>2015</v>
      </c>
      <c r="F339" s="5" t="s">
        <v>1632</v>
      </c>
      <c r="G339" s="5" t="s">
        <v>6586</v>
      </c>
      <c r="H339" s="5" t="s">
        <v>172</v>
      </c>
      <c r="I339" s="5" t="s">
        <v>8261</v>
      </c>
    </row>
    <row r="340" spans="1:9">
      <c r="A340" s="5" t="s">
        <v>3314</v>
      </c>
      <c r="B340" s="5" t="s">
        <v>3908</v>
      </c>
      <c r="C340" s="5" t="s">
        <v>3619</v>
      </c>
      <c r="D340" s="5" t="s">
        <v>1593</v>
      </c>
      <c r="E340" s="5">
        <v>2015</v>
      </c>
      <c r="F340" s="5" t="s">
        <v>1632</v>
      </c>
      <c r="G340" s="5" t="s">
        <v>6586</v>
      </c>
      <c r="H340" s="5" t="s">
        <v>172</v>
      </c>
      <c r="I340" s="5" t="s">
        <v>8292</v>
      </c>
    </row>
    <row r="341" spans="1:9">
      <c r="A341" s="5" t="s">
        <v>3319</v>
      </c>
      <c r="B341" s="5" t="s">
        <v>3913</v>
      </c>
      <c r="C341" s="5" t="s">
        <v>3624</v>
      </c>
      <c r="D341" s="5" t="s">
        <v>1593</v>
      </c>
      <c r="E341" s="5">
        <v>2015</v>
      </c>
      <c r="F341" s="5" t="s">
        <v>1632</v>
      </c>
      <c r="G341" s="5" t="s">
        <v>6586</v>
      </c>
      <c r="H341" s="5" t="s">
        <v>172</v>
      </c>
      <c r="I341" s="5" t="s">
        <v>8293</v>
      </c>
    </row>
    <row r="342" spans="1:9">
      <c r="A342" s="5" t="s">
        <v>3308</v>
      </c>
      <c r="B342" s="5" t="s">
        <v>3903</v>
      </c>
      <c r="C342" s="5" t="s">
        <v>3614</v>
      </c>
      <c r="D342" s="5" t="s">
        <v>1593</v>
      </c>
      <c r="E342" s="5">
        <v>2015</v>
      </c>
      <c r="F342" s="5" t="s">
        <v>1632</v>
      </c>
      <c r="G342" s="5" t="s">
        <v>6586</v>
      </c>
      <c r="H342" s="5" t="s">
        <v>172</v>
      </c>
      <c r="I342" s="5" t="s">
        <v>8504</v>
      </c>
    </row>
    <row r="343" spans="1:9">
      <c r="A343" s="5" t="s">
        <v>3316</v>
      </c>
      <c r="B343" s="5" t="s">
        <v>3910</v>
      </c>
      <c r="C343" s="5" t="s">
        <v>3621</v>
      </c>
      <c r="D343" s="5" t="s">
        <v>1593</v>
      </c>
      <c r="E343" s="5">
        <v>2016</v>
      </c>
      <c r="F343" s="5" t="s">
        <v>1632</v>
      </c>
      <c r="G343" s="5" t="s">
        <v>6586</v>
      </c>
      <c r="H343" s="5" t="s">
        <v>172</v>
      </c>
      <c r="I343" s="5" t="s">
        <v>8260</v>
      </c>
    </row>
    <row r="344" spans="1:9">
      <c r="A344" s="5" t="s">
        <v>3311</v>
      </c>
      <c r="B344" s="5" t="s">
        <v>3905</v>
      </c>
      <c r="C344" s="5" t="s">
        <v>3616</v>
      </c>
      <c r="D344" s="5" t="s">
        <v>1593</v>
      </c>
      <c r="E344" s="5">
        <v>2015</v>
      </c>
      <c r="F344" s="5" t="s">
        <v>1632</v>
      </c>
      <c r="G344" s="5" t="s">
        <v>6586</v>
      </c>
      <c r="H344" s="5" t="s">
        <v>172</v>
      </c>
      <c r="I344" s="5" t="s">
        <v>8257</v>
      </c>
    </row>
    <row r="345" spans="1:9">
      <c r="A345" s="5" t="s">
        <v>3310</v>
      </c>
      <c r="B345" s="5" t="s">
        <v>3904</v>
      </c>
      <c r="C345" s="5" t="s">
        <v>3615</v>
      </c>
      <c r="D345" s="5" t="s">
        <v>1593</v>
      </c>
      <c r="E345" s="5">
        <v>2015</v>
      </c>
      <c r="F345" s="5" t="s">
        <v>1632</v>
      </c>
      <c r="G345" s="5" t="s">
        <v>6586</v>
      </c>
      <c r="H345" s="5" t="s">
        <v>172</v>
      </c>
      <c r="I345" s="5" t="s">
        <v>8291</v>
      </c>
    </row>
    <row r="346" spans="1:9">
      <c r="A346" s="5" t="s">
        <v>3307</v>
      </c>
      <c r="B346" s="5" t="s">
        <v>3902</v>
      </c>
      <c r="C346" s="5" t="s">
        <v>3613</v>
      </c>
      <c r="D346" s="5" t="s">
        <v>1593</v>
      </c>
      <c r="E346" s="5">
        <v>2015</v>
      </c>
      <c r="F346" s="5" t="s">
        <v>1632</v>
      </c>
      <c r="G346" s="5" t="s">
        <v>6586</v>
      </c>
      <c r="H346" s="5" t="s">
        <v>172</v>
      </c>
      <c r="I346" s="5" t="s">
        <v>8503</v>
      </c>
    </row>
    <row r="347" spans="1:9">
      <c r="A347" s="5" t="s">
        <v>3313</v>
      </c>
      <c r="B347" s="5" t="s">
        <v>3907</v>
      </c>
      <c r="C347" s="5" t="s">
        <v>3618</v>
      </c>
      <c r="D347" s="5" t="s">
        <v>1593</v>
      </c>
      <c r="E347" s="5">
        <v>2015</v>
      </c>
      <c r="F347" s="5" t="s">
        <v>1632</v>
      </c>
      <c r="G347" s="5" t="s">
        <v>6586</v>
      </c>
      <c r="H347" s="5" t="s">
        <v>172</v>
      </c>
      <c r="I347" s="5" t="s">
        <v>8505</v>
      </c>
    </row>
    <row r="348" spans="1:9">
      <c r="A348" s="5" t="s">
        <v>3320</v>
      </c>
      <c r="B348" s="5" t="s">
        <v>3914</v>
      </c>
      <c r="C348" s="5" t="s">
        <v>3625</v>
      </c>
      <c r="D348" s="5" t="s">
        <v>1593</v>
      </c>
      <c r="E348" s="5">
        <v>2015</v>
      </c>
      <c r="F348" s="5" t="s">
        <v>1632</v>
      </c>
      <c r="G348" s="5" t="s">
        <v>6586</v>
      </c>
      <c r="H348" s="5" t="s">
        <v>172</v>
      </c>
      <c r="I348" s="5" t="s">
        <v>8506</v>
      </c>
    </row>
    <row r="349" spans="1:9">
      <c r="A349" s="5" t="s">
        <v>3321</v>
      </c>
      <c r="B349" s="5" t="s">
        <v>3915</v>
      </c>
      <c r="C349" s="5" t="s">
        <v>3626</v>
      </c>
      <c r="D349" s="5" t="s">
        <v>1593</v>
      </c>
      <c r="E349" s="5">
        <v>2016</v>
      </c>
      <c r="F349" s="5" t="s">
        <v>1632</v>
      </c>
      <c r="G349" s="5" t="s">
        <v>6586</v>
      </c>
      <c r="H349" s="5" t="s">
        <v>172</v>
      </c>
      <c r="I349" s="5" t="s">
        <v>8262</v>
      </c>
    </row>
    <row r="350" spans="1:9">
      <c r="A350" s="5" t="s">
        <v>3324</v>
      </c>
      <c r="B350" s="5" t="s">
        <v>3918</v>
      </c>
      <c r="C350" s="5" t="s">
        <v>3629</v>
      </c>
      <c r="D350" s="5" t="s">
        <v>1593</v>
      </c>
      <c r="E350" s="5">
        <v>2018</v>
      </c>
      <c r="F350" s="5" t="s">
        <v>1632</v>
      </c>
      <c r="G350" s="5" t="s">
        <v>6586</v>
      </c>
      <c r="H350" s="5" t="s">
        <v>172</v>
      </c>
      <c r="I350" s="5" t="s">
        <v>8454</v>
      </c>
    </row>
    <row r="351" spans="1:9">
      <c r="A351" s="5" t="s">
        <v>3326</v>
      </c>
      <c r="B351" s="5" t="s">
        <v>3920</v>
      </c>
      <c r="C351" s="5" t="s">
        <v>3631</v>
      </c>
      <c r="D351" s="5" t="s">
        <v>1593</v>
      </c>
      <c r="E351" s="5">
        <v>2018</v>
      </c>
      <c r="F351" s="5" t="s">
        <v>1632</v>
      </c>
      <c r="G351" s="5" t="s">
        <v>6586</v>
      </c>
      <c r="H351" s="5" t="s">
        <v>172</v>
      </c>
      <c r="I351" s="5" t="s">
        <v>8424</v>
      </c>
    </row>
    <row r="352" spans="1:9">
      <c r="A352" s="5" t="s">
        <v>3327</v>
      </c>
      <c r="B352" s="5" t="s">
        <v>3921</v>
      </c>
      <c r="C352" s="5" t="s">
        <v>3632</v>
      </c>
      <c r="D352" s="5" t="s">
        <v>1593</v>
      </c>
      <c r="E352" s="5">
        <v>2018</v>
      </c>
      <c r="F352" s="5" t="s">
        <v>1632</v>
      </c>
      <c r="G352" s="5" t="s">
        <v>6586</v>
      </c>
      <c r="H352" s="5" t="s">
        <v>172</v>
      </c>
      <c r="I352" s="5" t="s">
        <v>8492</v>
      </c>
    </row>
    <row r="353" spans="1:9">
      <c r="A353" s="5" t="s">
        <v>3328</v>
      </c>
      <c r="B353" s="5" t="s">
        <v>3922</v>
      </c>
      <c r="C353" s="5" t="s">
        <v>3633</v>
      </c>
      <c r="D353" s="5" t="s">
        <v>1593</v>
      </c>
      <c r="E353" s="5">
        <v>2018</v>
      </c>
      <c r="F353" s="5" t="s">
        <v>1632</v>
      </c>
      <c r="G353" s="5" t="s">
        <v>6586</v>
      </c>
      <c r="H353" s="5" t="s">
        <v>172</v>
      </c>
      <c r="I353" s="5" t="s">
        <v>8426</v>
      </c>
    </row>
    <row r="354" spans="1:9">
      <c r="A354" s="5" t="s">
        <v>3329</v>
      </c>
      <c r="B354" s="5" t="s">
        <v>3923</v>
      </c>
      <c r="C354" s="5" t="s">
        <v>3634</v>
      </c>
      <c r="D354" s="5" t="s">
        <v>1593</v>
      </c>
      <c r="E354" s="5">
        <v>2018</v>
      </c>
      <c r="F354" s="5" t="s">
        <v>1632</v>
      </c>
      <c r="G354" s="5" t="s">
        <v>6586</v>
      </c>
      <c r="H354" s="5" t="s">
        <v>172</v>
      </c>
      <c r="I354" s="5" t="s">
        <v>8425</v>
      </c>
    </row>
    <row r="355" spans="1:9">
      <c r="A355" s="5" t="s">
        <v>3330</v>
      </c>
      <c r="B355" s="5" t="s">
        <v>3924</v>
      </c>
      <c r="C355" s="5" t="s">
        <v>3635</v>
      </c>
      <c r="D355" s="5" t="s">
        <v>1593</v>
      </c>
      <c r="E355" s="5">
        <v>2018</v>
      </c>
      <c r="F355" s="5" t="s">
        <v>1632</v>
      </c>
      <c r="G355" s="5" t="s">
        <v>6586</v>
      </c>
      <c r="H355" s="5" t="s">
        <v>172</v>
      </c>
      <c r="I355" s="5" t="s">
        <v>8361</v>
      </c>
    </row>
    <row r="356" spans="1:9">
      <c r="A356" s="5" t="s">
        <v>3334</v>
      </c>
      <c r="B356" s="5" t="s">
        <v>3928</v>
      </c>
      <c r="C356" s="5" t="s">
        <v>3639</v>
      </c>
      <c r="D356" s="5" t="s">
        <v>1593</v>
      </c>
      <c r="E356" s="5">
        <v>2018</v>
      </c>
      <c r="F356" s="5" t="s">
        <v>1632</v>
      </c>
      <c r="G356" s="5" t="s">
        <v>6586</v>
      </c>
      <c r="H356" s="5" t="s">
        <v>172</v>
      </c>
      <c r="I356" s="5" t="s">
        <v>8427</v>
      </c>
    </row>
    <row r="357" spans="1:9">
      <c r="A357" s="5" t="s">
        <v>3333</v>
      </c>
      <c r="B357" s="5" t="s">
        <v>3927</v>
      </c>
      <c r="C357" s="5" t="s">
        <v>3638</v>
      </c>
      <c r="D357" s="5" t="s">
        <v>1593</v>
      </c>
      <c r="E357" s="5">
        <v>2018</v>
      </c>
      <c r="F357" s="5" t="s">
        <v>1632</v>
      </c>
      <c r="G357" s="5" t="s">
        <v>6586</v>
      </c>
      <c r="H357" s="5" t="s">
        <v>172</v>
      </c>
      <c r="I357" s="5" t="s">
        <v>8332</v>
      </c>
    </row>
    <row r="358" spans="1:9">
      <c r="A358" s="5" t="s">
        <v>3332</v>
      </c>
      <c r="B358" s="5" t="s">
        <v>3926</v>
      </c>
      <c r="C358" s="5" t="s">
        <v>3637</v>
      </c>
      <c r="D358" s="5" t="s">
        <v>1593</v>
      </c>
      <c r="E358" s="5">
        <v>2018</v>
      </c>
      <c r="F358" s="5" t="s">
        <v>1632</v>
      </c>
      <c r="G358" s="5" t="s">
        <v>6586</v>
      </c>
      <c r="H358" s="5" t="s">
        <v>172</v>
      </c>
      <c r="I358" s="5" t="s">
        <v>8331</v>
      </c>
    </row>
    <row r="359" spans="1:9">
      <c r="A359" s="5" t="s">
        <v>3340</v>
      </c>
      <c r="B359" s="5" t="s">
        <v>3934</v>
      </c>
      <c r="C359" s="5" t="s">
        <v>3645</v>
      </c>
      <c r="D359" s="5" t="s">
        <v>1593</v>
      </c>
      <c r="E359" s="5">
        <v>2018</v>
      </c>
      <c r="F359" s="5" t="s">
        <v>1632</v>
      </c>
      <c r="G359" s="5" t="s">
        <v>6586</v>
      </c>
      <c r="H359" s="5" t="s">
        <v>172</v>
      </c>
      <c r="I359" s="5" t="s">
        <v>8494</v>
      </c>
    </row>
    <row r="360" spans="1:9">
      <c r="A360" s="5" t="s">
        <v>3342</v>
      </c>
      <c r="B360" s="5" t="s">
        <v>3936</v>
      </c>
      <c r="C360" s="5" t="s">
        <v>3647</v>
      </c>
      <c r="D360" s="5" t="s">
        <v>1593</v>
      </c>
      <c r="E360" s="5">
        <v>2018</v>
      </c>
      <c r="F360" s="5" t="s">
        <v>1632</v>
      </c>
      <c r="G360" s="5" t="s">
        <v>6586</v>
      </c>
      <c r="H360" s="5" t="s">
        <v>172</v>
      </c>
      <c r="I360" s="5" t="s">
        <v>8496</v>
      </c>
    </row>
    <row r="361" spans="1:9">
      <c r="A361" s="5" t="s">
        <v>3336</v>
      </c>
      <c r="B361" s="5" t="s">
        <v>3930</v>
      </c>
      <c r="C361" s="5" t="s">
        <v>3641</v>
      </c>
      <c r="D361" s="5" t="s">
        <v>1593</v>
      </c>
      <c r="E361" s="5">
        <v>2018</v>
      </c>
      <c r="F361" s="5" t="s">
        <v>1632</v>
      </c>
      <c r="G361" s="5" t="s">
        <v>6586</v>
      </c>
      <c r="H361" s="5" t="s">
        <v>172</v>
      </c>
      <c r="I361" s="5" t="s">
        <v>8493</v>
      </c>
    </row>
    <row r="362" spans="1:9">
      <c r="A362" s="5" t="s">
        <v>3344</v>
      </c>
      <c r="B362" s="5" t="s">
        <v>3938</v>
      </c>
      <c r="C362" s="5" t="s">
        <v>3649</v>
      </c>
      <c r="D362" s="5" t="s">
        <v>1593</v>
      </c>
      <c r="E362" s="5">
        <v>2018</v>
      </c>
      <c r="F362" s="5" t="s">
        <v>1632</v>
      </c>
      <c r="G362" s="5" t="s">
        <v>6586</v>
      </c>
      <c r="H362" s="5" t="s">
        <v>172</v>
      </c>
      <c r="I362" s="5" t="s">
        <v>8253</v>
      </c>
    </row>
    <row r="363" spans="1:9">
      <c r="A363" s="5" t="s">
        <v>3341</v>
      </c>
      <c r="B363" s="5" t="s">
        <v>3935</v>
      </c>
      <c r="C363" s="5" t="s">
        <v>3646</v>
      </c>
      <c r="D363" s="5" t="s">
        <v>1593</v>
      </c>
      <c r="E363" s="5">
        <v>2018</v>
      </c>
      <c r="F363" s="5" t="s">
        <v>1632</v>
      </c>
      <c r="G363" s="5" t="s">
        <v>6586</v>
      </c>
      <c r="H363" s="5" t="s">
        <v>172</v>
      </c>
      <c r="I363" s="5" t="s">
        <v>8495</v>
      </c>
    </row>
    <row r="364" spans="1:9">
      <c r="A364" s="5" t="s">
        <v>3335</v>
      </c>
      <c r="B364" s="5" t="s">
        <v>3929</v>
      </c>
      <c r="C364" s="5" t="s">
        <v>3640</v>
      </c>
      <c r="D364" s="5" t="s">
        <v>1593</v>
      </c>
      <c r="E364" s="5">
        <v>2018</v>
      </c>
      <c r="F364" s="5" t="s">
        <v>1632</v>
      </c>
      <c r="G364" s="5" t="s">
        <v>6586</v>
      </c>
      <c r="H364" s="5" t="s">
        <v>172</v>
      </c>
      <c r="I364" s="5" t="s">
        <v>8333</v>
      </c>
    </row>
    <row r="365" spans="1:9">
      <c r="A365" s="5" t="s">
        <v>3345</v>
      </c>
      <c r="B365" s="5" t="s">
        <v>3939</v>
      </c>
      <c r="C365" s="5" t="s">
        <v>3650</v>
      </c>
      <c r="D365" s="5" t="s">
        <v>1593</v>
      </c>
      <c r="E365" s="5">
        <v>2018</v>
      </c>
      <c r="F365" s="5" t="s">
        <v>1632</v>
      </c>
      <c r="G365" s="5" t="s">
        <v>6586</v>
      </c>
      <c r="H365" s="5" t="s">
        <v>172</v>
      </c>
      <c r="I365" s="5" t="s">
        <v>8430</v>
      </c>
    </row>
    <row r="366" spans="1:9">
      <c r="A366" s="5" t="s">
        <v>3298</v>
      </c>
      <c r="B366" s="5" t="s">
        <v>3893</v>
      </c>
      <c r="C366" s="5" t="s">
        <v>3604</v>
      </c>
      <c r="D366" s="5" t="s">
        <v>1593</v>
      </c>
      <c r="E366" s="5">
        <v>2018</v>
      </c>
      <c r="F366" s="5" t="s">
        <v>3435</v>
      </c>
      <c r="G366" s="5" t="s">
        <v>6586</v>
      </c>
      <c r="H366" s="5" t="s">
        <v>172</v>
      </c>
      <c r="I366" s="5" t="s">
        <v>8287</v>
      </c>
    </row>
    <row r="367" spans="1:9">
      <c r="A367" s="5" t="s">
        <v>3297</v>
      </c>
      <c r="B367" s="5" t="s">
        <v>3892</v>
      </c>
      <c r="C367" s="5" t="s">
        <v>3603</v>
      </c>
      <c r="D367" s="5" t="s">
        <v>1593</v>
      </c>
      <c r="E367" s="5">
        <v>2018</v>
      </c>
      <c r="F367" s="5" t="s">
        <v>3435</v>
      </c>
      <c r="G367" s="5" t="s">
        <v>6586</v>
      </c>
      <c r="H367" s="5" t="s">
        <v>172</v>
      </c>
      <c r="I367" s="5" t="s">
        <v>8255</v>
      </c>
    </row>
    <row r="368" spans="1:9">
      <c r="A368" s="5" t="s">
        <v>3305</v>
      </c>
      <c r="B368" s="5" t="s">
        <v>3900</v>
      </c>
      <c r="C368" s="5" t="s">
        <v>3611</v>
      </c>
      <c r="D368" s="5" t="s">
        <v>1593</v>
      </c>
      <c r="E368" s="5">
        <v>2018</v>
      </c>
      <c r="F368" s="5" t="s">
        <v>3435</v>
      </c>
      <c r="G368" s="5" t="s">
        <v>6586</v>
      </c>
      <c r="H368" s="5" t="s">
        <v>172</v>
      </c>
      <c r="I368" s="5" t="s">
        <v>8502</v>
      </c>
    </row>
    <row r="369" spans="1:9">
      <c r="A369" s="5" t="s">
        <v>3304</v>
      </c>
      <c r="B369" s="5" t="s">
        <v>3899</v>
      </c>
      <c r="C369" s="5" t="s">
        <v>3610</v>
      </c>
      <c r="D369" s="5" t="s">
        <v>1593</v>
      </c>
      <c r="E369" s="5">
        <v>2018</v>
      </c>
      <c r="F369" s="5" t="s">
        <v>3435</v>
      </c>
      <c r="G369" s="5" t="s">
        <v>6586</v>
      </c>
      <c r="H369" s="5" t="s">
        <v>172</v>
      </c>
      <c r="I369" s="5" t="s">
        <v>8501</v>
      </c>
    </row>
    <row r="370" spans="1:9">
      <c r="A370" s="5" t="s">
        <v>3303</v>
      </c>
      <c r="B370" s="5" t="s">
        <v>3898</v>
      </c>
      <c r="C370" s="5" t="s">
        <v>3609</v>
      </c>
      <c r="D370" s="5" t="s">
        <v>1593</v>
      </c>
      <c r="E370" s="5">
        <v>2018</v>
      </c>
      <c r="F370" s="5" t="s">
        <v>3435</v>
      </c>
      <c r="G370" s="5" t="s">
        <v>6586</v>
      </c>
      <c r="H370" s="5" t="s">
        <v>172</v>
      </c>
      <c r="I370" s="5" t="s">
        <v>8500</v>
      </c>
    </row>
    <row r="371" spans="1:9">
      <c r="A371" s="5" t="s">
        <v>3302</v>
      </c>
      <c r="B371" s="5" t="s">
        <v>3897</v>
      </c>
      <c r="C371" s="5" t="s">
        <v>3608</v>
      </c>
      <c r="D371" s="5" t="s">
        <v>1593</v>
      </c>
      <c r="E371" s="5">
        <v>2018</v>
      </c>
      <c r="F371" s="5" t="s">
        <v>3435</v>
      </c>
      <c r="G371" s="5" t="s">
        <v>6586</v>
      </c>
      <c r="H371" s="5" t="s">
        <v>172</v>
      </c>
      <c r="I371" s="5" t="s">
        <v>8499</v>
      </c>
    </row>
    <row r="372" spans="1:9">
      <c r="A372" s="5" t="s">
        <v>3300</v>
      </c>
      <c r="B372" s="5" t="s">
        <v>3895</v>
      </c>
      <c r="C372" s="5" t="s">
        <v>3606</v>
      </c>
      <c r="D372" s="5" t="s">
        <v>1593</v>
      </c>
      <c r="E372" s="5">
        <v>2018</v>
      </c>
      <c r="F372" s="5" t="s">
        <v>3435</v>
      </c>
      <c r="G372" s="5" t="s">
        <v>6586</v>
      </c>
      <c r="H372" s="5" t="s">
        <v>172</v>
      </c>
      <c r="I372" s="5" t="s">
        <v>8256</v>
      </c>
    </row>
    <row r="373" spans="1:9">
      <c r="A373" s="5" t="s">
        <v>3299</v>
      </c>
      <c r="B373" s="5" t="s">
        <v>3894</v>
      </c>
      <c r="C373" s="5" t="s">
        <v>3605</v>
      </c>
      <c r="D373" s="5" t="s">
        <v>1593</v>
      </c>
      <c r="E373" s="5">
        <v>2018</v>
      </c>
      <c r="F373" s="5" t="s">
        <v>3435</v>
      </c>
      <c r="G373" s="5" t="s">
        <v>6586</v>
      </c>
      <c r="H373" s="5" t="s">
        <v>172</v>
      </c>
      <c r="I373" s="5" t="s">
        <v>8288</v>
      </c>
    </row>
    <row r="374" spans="1:9">
      <c r="A374" s="5" t="s">
        <v>3296</v>
      </c>
      <c r="B374" s="5" t="s">
        <v>3891</v>
      </c>
      <c r="C374" s="5" t="s">
        <v>3602</v>
      </c>
      <c r="D374" s="5" t="s">
        <v>1593</v>
      </c>
      <c r="E374" s="5">
        <v>2018</v>
      </c>
      <c r="F374" s="5" t="s">
        <v>3435</v>
      </c>
      <c r="G374" s="5" t="s">
        <v>6586</v>
      </c>
      <c r="H374" s="5" t="s">
        <v>172</v>
      </c>
      <c r="I374" s="5" t="s">
        <v>8254</v>
      </c>
    </row>
    <row r="375" spans="1:9">
      <c r="A375" s="5" t="s">
        <v>3295</v>
      </c>
      <c r="B375" s="5" t="s">
        <v>3890</v>
      </c>
      <c r="C375" s="5" t="s">
        <v>3601</v>
      </c>
      <c r="D375" s="5" t="s">
        <v>1593</v>
      </c>
      <c r="E375" s="5">
        <v>2018</v>
      </c>
      <c r="F375" s="5" t="s">
        <v>3435</v>
      </c>
      <c r="G375" s="5" t="s">
        <v>6586</v>
      </c>
      <c r="H375" s="5" t="s">
        <v>172</v>
      </c>
      <c r="I375" s="5" t="s">
        <v>8498</v>
      </c>
    </row>
    <row r="376" spans="1:9">
      <c r="A376" s="5" t="s">
        <v>3293</v>
      </c>
      <c r="B376" s="5" t="s">
        <v>3888</v>
      </c>
      <c r="C376" s="5" t="s">
        <v>3599</v>
      </c>
      <c r="D376" s="5" t="s">
        <v>1593</v>
      </c>
      <c r="E376" s="5">
        <v>2018</v>
      </c>
      <c r="F376" s="5" t="s">
        <v>3435</v>
      </c>
      <c r="G376" s="5" t="s">
        <v>6586</v>
      </c>
      <c r="H376" s="5" t="s">
        <v>172</v>
      </c>
      <c r="I376" s="5" t="s">
        <v>8286</v>
      </c>
    </row>
    <row r="377" spans="1:9">
      <c r="A377" s="5" t="s">
        <v>3292</v>
      </c>
      <c r="B377" s="5" t="s">
        <v>3887</v>
      </c>
      <c r="C377" s="5" t="s">
        <v>3598</v>
      </c>
      <c r="D377" s="5" t="s">
        <v>1593</v>
      </c>
      <c r="E377" s="5">
        <v>2018</v>
      </c>
      <c r="F377" s="5" t="s">
        <v>3435</v>
      </c>
      <c r="G377" s="5" t="s">
        <v>6586</v>
      </c>
      <c r="H377" s="5" t="s">
        <v>172</v>
      </c>
      <c r="I377" s="5" t="s">
        <v>8497</v>
      </c>
    </row>
    <row r="378" spans="1:9">
      <c r="A378" s="5" t="s">
        <v>3268</v>
      </c>
      <c r="B378" s="5" t="s">
        <v>3872</v>
      </c>
      <c r="C378" s="5" t="s">
        <v>3583</v>
      </c>
      <c r="D378" s="5" t="s">
        <v>1593</v>
      </c>
      <c r="E378" s="5">
        <v>2018</v>
      </c>
      <c r="F378" s="5" t="s">
        <v>4034</v>
      </c>
      <c r="G378" s="5" t="s">
        <v>6587</v>
      </c>
      <c r="H378" s="5" t="s">
        <v>172</v>
      </c>
      <c r="I378" s="5" t="s">
        <v>8439</v>
      </c>
    </row>
    <row r="379" spans="1:9">
      <c r="A379" s="5" t="s">
        <v>3270</v>
      </c>
      <c r="B379" s="5" t="s">
        <v>3874</v>
      </c>
      <c r="C379" s="5" t="s">
        <v>3585</v>
      </c>
      <c r="D379" s="5" t="s">
        <v>1593</v>
      </c>
      <c r="E379" s="5">
        <v>2018</v>
      </c>
      <c r="F379" s="5" t="s">
        <v>4034</v>
      </c>
      <c r="G379" s="5" t="s">
        <v>6587</v>
      </c>
      <c r="H379" s="5" t="s">
        <v>172</v>
      </c>
      <c r="I379" s="5" t="s">
        <v>8438</v>
      </c>
    </row>
    <row r="380" spans="1:9">
      <c r="A380" s="5" t="s">
        <v>3271</v>
      </c>
      <c r="B380" s="5" t="s">
        <v>3875</v>
      </c>
      <c r="C380" s="5" t="s">
        <v>3586</v>
      </c>
      <c r="D380" s="5" t="s">
        <v>1593</v>
      </c>
      <c r="E380" s="5">
        <v>2018</v>
      </c>
      <c r="F380" s="5" t="s">
        <v>4034</v>
      </c>
      <c r="G380" s="5" t="s">
        <v>6587</v>
      </c>
      <c r="H380" s="5" t="s">
        <v>172</v>
      </c>
      <c r="I380" s="5" t="s">
        <v>8343</v>
      </c>
    </row>
    <row r="381" spans="1:9">
      <c r="A381" s="5" t="s">
        <v>922</v>
      </c>
      <c r="B381" s="5" t="s">
        <v>598</v>
      </c>
      <c r="C381" s="5" t="s">
        <v>5586</v>
      </c>
      <c r="D381" s="5" t="s">
        <v>1549</v>
      </c>
      <c r="E381" s="5">
        <v>2004</v>
      </c>
      <c r="F381" s="5" t="s">
        <v>1640</v>
      </c>
      <c r="G381" s="5" t="s">
        <v>6585</v>
      </c>
      <c r="H381" s="5" t="s">
        <v>1765</v>
      </c>
      <c r="I381" s="5" t="s">
        <v>7733</v>
      </c>
    </row>
    <row r="382" spans="1:9">
      <c r="A382" s="5" t="s">
        <v>2432</v>
      </c>
      <c r="B382" s="5" t="s">
        <v>1019</v>
      </c>
      <c r="C382" s="5" t="s">
        <v>5589</v>
      </c>
      <c r="D382" s="5" t="s">
        <v>1549</v>
      </c>
      <c r="E382" s="5">
        <v>2001</v>
      </c>
      <c r="F382" s="5" t="s">
        <v>1640</v>
      </c>
      <c r="G382" s="5" t="s">
        <v>6585</v>
      </c>
      <c r="H382" s="5" t="s">
        <v>1765</v>
      </c>
      <c r="I382" s="5" t="s">
        <v>7738</v>
      </c>
    </row>
    <row r="383" spans="1:9">
      <c r="A383" s="5" t="s">
        <v>2404</v>
      </c>
      <c r="B383" s="5" t="s">
        <v>999</v>
      </c>
      <c r="C383" s="5" t="s">
        <v>5552</v>
      </c>
      <c r="D383" s="5" t="s">
        <v>1549</v>
      </c>
      <c r="E383" s="5">
        <v>2001</v>
      </c>
      <c r="F383" s="5" t="s">
        <v>1640</v>
      </c>
      <c r="G383" s="5" t="s">
        <v>6585</v>
      </c>
      <c r="H383" s="5" t="s">
        <v>1765</v>
      </c>
      <c r="I383" s="5" t="s">
        <v>7684</v>
      </c>
    </row>
    <row r="384" spans="1:9">
      <c r="A384" s="5" t="s">
        <v>2428</v>
      </c>
      <c r="B384" s="5" t="s">
        <v>596</v>
      </c>
      <c r="C384" s="5" t="s">
        <v>5585</v>
      </c>
      <c r="D384" s="5" t="s">
        <v>1549</v>
      </c>
      <c r="E384" s="5">
        <v>2002</v>
      </c>
      <c r="F384" s="5" t="s">
        <v>1640</v>
      </c>
      <c r="G384" s="5" t="s">
        <v>6585</v>
      </c>
      <c r="H384" s="5" t="s">
        <v>1765</v>
      </c>
      <c r="I384" s="5" t="s">
        <v>7732</v>
      </c>
    </row>
    <row r="385" spans="1:9">
      <c r="A385" s="5" t="s">
        <v>2447</v>
      </c>
      <c r="B385" s="5" t="s">
        <v>1028</v>
      </c>
      <c r="C385" s="5" t="s">
        <v>5604</v>
      </c>
      <c r="D385" s="5" t="s">
        <v>1549</v>
      </c>
      <c r="E385" s="5">
        <v>2002</v>
      </c>
      <c r="F385" s="5" t="s">
        <v>1640</v>
      </c>
      <c r="G385" s="5" t="s">
        <v>6585</v>
      </c>
      <c r="H385" s="5" t="s">
        <v>1765</v>
      </c>
      <c r="I385" s="5" t="s">
        <v>7756</v>
      </c>
    </row>
    <row r="386" spans="1:9">
      <c r="A386" s="5" t="s">
        <v>2406</v>
      </c>
      <c r="B386" s="5" t="s">
        <v>511</v>
      </c>
      <c r="C386" s="5" t="s">
        <v>5558</v>
      </c>
      <c r="D386" s="5" t="s">
        <v>1549</v>
      </c>
      <c r="E386" s="5">
        <v>2002</v>
      </c>
      <c r="F386" s="5" t="s">
        <v>1640</v>
      </c>
      <c r="G386" s="5" t="s">
        <v>6585</v>
      </c>
      <c r="H386" s="5" t="s">
        <v>1765</v>
      </c>
      <c r="I386" s="5" t="s">
        <v>7692</v>
      </c>
    </row>
    <row r="387" spans="1:9">
      <c r="A387" s="5" t="s">
        <v>2418</v>
      </c>
      <c r="B387" s="5" t="s">
        <v>1010</v>
      </c>
      <c r="C387" s="5" t="s">
        <v>5572</v>
      </c>
      <c r="D387" s="5" t="s">
        <v>1549</v>
      </c>
      <c r="E387" s="5">
        <v>2002</v>
      </c>
      <c r="F387" s="5" t="s">
        <v>1640</v>
      </c>
      <c r="G387" s="5" t="s">
        <v>6585</v>
      </c>
      <c r="H387" s="5" t="s">
        <v>1765</v>
      </c>
      <c r="I387" s="5" t="s">
        <v>7717</v>
      </c>
    </row>
    <row r="388" spans="1:9">
      <c r="A388" s="5" t="s">
        <v>2439</v>
      </c>
      <c r="B388" s="5" t="s">
        <v>630</v>
      </c>
      <c r="C388" s="5" t="s">
        <v>5596</v>
      </c>
      <c r="D388" s="5" t="s">
        <v>1549</v>
      </c>
      <c r="E388" s="5">
        <v>2002</v>
      </c>
      <c r="F388" s="5" t="s">
        <v>1640</v>
      </c>
      <c r="G388" s="5" t="s">
        <v>6585</v>
      </c>
      <c r="H388" s="5" t="s">
        <v>1765</v>
      </c>
      <c r="I388" s="5" t="s">
        <v>7747</v>
      </c>
    </row>
    <row r="389" spans="1:9">
      <c r="A389" s="5" t="s">
        <v>2413</v>
      </c>
      <c r="B389" s="5" t="s">
        <v>1009</v>
      </c>
      <c r="C389" s="5" t="s">
        <v>5568</v>
      </c>
      <c r="D389" s="5" t="s">
        <v>1549</v>
      </c>
      <c r="E389" s="5">
        <v>2002</v>
      </c>
      <c r="F389" s="5" t="s">
        <v>1640</v>
      </c>
      <c r="G389" s="5" t="s">
        <v>6585</v>
      </c>
      <c r="H389" s="5" t="s">
        <v>1765</v>
      </c>
      <c r="I389" s="5" t="s">
        <v>7707</v>
      </c>
    </row>
    <row r="390" spans="1:9">
      <c r="A390" s="5" t="s">
        <v>2436</v>
      </c>
      <c r="B390" s="5" t="s">
        <v>1024</v>
      </c>
      <c r="C390" s="5" t="s">
        <v>5593</v>
      </c>
      <c r="D390" s="5" t="s">
        <v>1549</v>
      </c>
      <c r="E390" s="5">
        <v>2002</v>
      </c>
      <c r="F390" s="5" t="s">
        <v>1640</v>
      </c>
      <c r="G390" s="5" t="s">
        <v>6585</v>
      </c>
      <c r="H390" s="5" t="s">
        <v>1765</v>
      </c>
      <c r="I390" s="5" t="s">
        <v>7743</v>
      </c>
    </row>
    <row r="391" spans="1:9">
      <c r="A391" s="5" t="s">
        <v>2421</v>
      </c>
      <c r="B391" s="5" t="s">
        <v>1013</v>
      </c>
      <c r="C391" s="5" t="s">
        <v>5576</v>
      </c>
      <c r="D391" s="5" t="s">
        <v>1549</v>
      </c>
      <c r="E391" s="5">
        <v>2002</v>
      </c>
      <c r="F391" s="5" t="s">
        <v>1640</v>
      </c>
      <c r="G391" s="5" t="s">
        <v>6585</v>
      </c>
      <c r="H391" s="5" t="s">
        <v>1765</v>
      </c>
      <c r="I391" s="5" t="s">
        <v>7721</v>
      </c>
    </row>
    <row r="392" spans="1:9">
      <c r="A392" s="5" t="s">
        <v>2411</v>
      </c>
      <c r="B392" s="5" t="s">
        <v>1006</v>
      </c>
      <c r="C392" s="5" t="s">
        <v>5566</v>
      </c>
      <c r="D392" s="5" t="s">
        <v>1549</v>
      </c>
      <c r="E392" s="5">
        <v>2002</v>
      </c>
      <c r="F392" s="5" t="s">
        <v>1640</v>
      </c>
      <c r="G392" s="5" t="s">
        <v>6585</v>
      </c>
      <c r="H392" s="5" t="s">
        <v>1765</v>
      </c>
      <c r="I392" s="5" t="s">
        <v>7702</v>
      </c>
    </row>
    <row r="393" spans="1:9">
      <c r="A393" s="5" t="s">
        <v>2420</v>
      </c>
      <c r="B393" s="5" t="s">
        <v>1012</v>
      </c>
      <c r="C393" s="5" t="s">
        <v>5575</v>
      </c>
      <c r="D393" s="5" t="s">
        <v>1549</v>
      </c>
      <c r="E393" s="5">
        <v>2003</v>
      </c>
      <c r="F393" s="5" t="s">
        <v>1640</v>
      </c>
      <c r="G393" s="5" t="s">
        <v>6585</v>
      </c>
      <c r="H393" s="5" t="s">
        <v>1765</v>
      </c>
      <c r="I393" s="5" t="s">
        <v>7720</v>
      </c>
    </row>
    <row r="394" spans="1:9">
      <c r="A394" s="5" t="s">
        <v>2423</v>
      </c>
      <c r="B394" s="5" t="s">
        <v>1015</v>
      </c>
      <c r="C394" s="5" t="s">
        <v>5578</v>
      </c>
      <c r="D394" s="5" t="s">
        <v>1549</v>
      </c>
      <c r="E394" s="5">
        <v>2003</v>
      </c>
      <c r="F394" s="5" t="s">
        <v>1640</v>
      </c>
      <c r="G394" s="5" t="s">
        <v>6585</v>
      </c>
      <c r="H394" s="5" t="s">
        <v>1765</v>
      </c>
      <c r="I394" s="5" t="s">
        <v>7724</v>
      </c>
    </row>
    <row r="395" spans="1:9">
      <c r="A395" s="5" t="s">
        <v>2445</v>
      </c>
      <c r="B395" s="5" t="s">
        <v>1026</v>
      </c>
      <c r="C395" s="5" t="s">
        <v>5602</v>
      </c>
      <c r="D395" s="5" t="s">
        <v>1549</v>
      </c>
      <c r="E395" s="5">
        <v>2003</v>
      </c>
      <c r="F395" s="5" t="s">
        <v>1640</v>
      </c>
      <c r="G395" s="5" t="s">
        <v>6585</v>
      </c>
      <c r="H395" s="5" t="s">
        <v>1765</v>
      </c>
      <c r="I395" s="5" t="s">
        <v>7754</v>
      </c>
    </row>
    <row r="396" spans="1:9">
      <c r="A396" s="5" t="s">
        <v>2448</v>
      </c>
      <c r="B396" s="5" t="s">
        <v>668</v>
      </c>
      <c r="C396" s="5" t="s">
        <v>5605</v>
      </c>
      <c r="D396" s="5" t="s">
        <v>1549</v>
      </c>
      <c r="E396" s="5">
        <v>2003</v>
      </c>
      <c r="F396" s="5" t="s">
        <v>1640</v>
      </c>
      <c r="G396" s="5" t="s">
        <v>6585</v>
      </c>
      <c r="H396" s="5" t="s">
        <v>1765</v>
      </c>
      <c r="I396" s="5" t="s">
        <v>7758</v>
      </c>
    </row>
    <row r="397" spans="1:9">
      <c r="A397" s="5" t="s">
        <v>2422</v>
      </c>
      <c r="B397" s="5" t="s">
        <v>1014</v>
      </c>
      <c r="C397" s="5" t="s">
        <v>5577</v>
      </c>
      <c r="D397" s="5" t="s">
        <v>1549</v>
      </c>
      <c r="E397" s="5">
        <v>2003</v>
      </c>
      <c r="F397" s="5" t="s">
        <v>1640</v>
      </c>
      <c r="G397" s="5" t="s">
        <v>6585</v>
      </c>
      <c r="H397" s="5" t="s">
        <v>1765</v>
      </c>
      <c r="I397" s="5" t="s">
        <v>7723</v>
      </c>
    </row>
    <row r="398" spans="1:9">
      <c r="A398" s="5" t="s">
        <v>2412</v>
      </c>
      <c r="B398" s="5" t="s">
        <v>1007</v>
      </c>
      <c r="C398" s="5" t="s">
        <v>5567</v>
      </c>
      <c r="D398" s="5" t="s">
        <v>1549</v>
      </c>
      <c r="E398" s="5">
        <v>2003</v>
      </c>
      <c r="F398" s="5" t="s">
        <v>1640</v>
      </c>
      <c r="G398" s="5" t="s">
        <v>6585</v>
      </c>
      <c r="H398" s="5" t="s">
        <v>1765</v>
      </c>
      <c r="I398" s="5" t="s">
        <v>7703</v>
      </c>
    </row>
    <row r="399" spans="1:9">
      <c r="A399" s="5" t="s">
        <v>2427</v>
      </c>
      <c r="B399" s="5" t="s">
        <v>592</v>
      </c>
      <c r="C399" s="5" t="s">
        <v>5583</v>
      </c>
      <c r="D399" s="5" t="s">
        <v>1549</v>
      </c>
      <c r="E399" s="5">
        <v>2003</v>
      </c>
      <c r="F399" s="5" t="s">
        <v>1640</v>
      </c>
      <c r="G399" s="5" t="s">
        <v>6585</v>
      </c>
      <c r="H399" s="5" t="s">
        <v>1765</v>
      </c>
      <c r="I399" s="5" t="s">
        <v>7730</v>
      </c>
    </row>
    <row r="400" spans="1:9">
      <c r="A400" s="5" t="s">
        <v>923</v>
      </c>
      <c r="B400" s="5" t="s">
        <v>1008</v>
      </c>
      <c r="C400" s="5" t="s">
        <v>5503</v>
      </c>
      <c r="D400" s="5" t="s">
        <v>1549</v>
      </c>
      <c r="E400" s="5">
        <v>2004</v>
      </c>
      <c r="F400" s="5" t="s">
        <v>1640</v>
      </c>
      <c r="G400" s="5" t="s">
        <v>6585</v>
      </c>
      <c r="H400" s="5" t="s">
        <v>1762</v>
      </c>
      <c r="I400" s="5" t="s">
        <v>7704</v>
      </c>
    </row>
    <row r="401" spans="1:9">
      <c r="A401" s="5" t="s">
        <v>2450</v>
      </c>
      <c r="B401" s="5" t="s">
        <v>674</v>
      </c>
      <c r="C401" s="5" t="s">
        <v>5607</v>
      </c>
      <c r="D401" s="5" t="s">
        <v>1549</v>
      </c>
      <c r="E401" s="5">
        <v>2003</v>
      </c>
      <c r="F401" s="5" t="s">
        <v>1640</v>
      </c>
      <c r="G401" s="5" t="s">
        <v>6585</v>
      </c>
      <c r="H401" s="5" t="s">
        <v>1765</v>
      </c>
      <c r="I401" s="5" t="s">
        <v>7761</v>
      </c>
    </row>
    <row r="402" spans="1:9">
      <c r="A402" s="5" t="s">
        <v>6115</v>
      </c>
      <c r="B402" s="5" t="s">
        <v>680</v>
      </c>
      <c r="C402" s="5" t="s">
        <v>5439</v>
      </c>
      <c r="D402" s="5" t="s">
        <v>1549</v>
      </c>
      <c r="E402" s="5">
        <v>2003</v>
      </c>
      <c r="F402" s="5" t="s">
        <v>1640</v>
      </c>
      <c r="G402" s="5" t="s">
        <v>6585</v>
      </c>
      <c r="H402" s="5" t="s">
        <v>1762</v>
      </c>
      <c r="I402" s="5" t="s">
        <v>7764</v>
      </c>
    </row>
    <row r="403" spans="1:9">
      <c r="A403" s="5" t="s">
        <v>2444</v>
      </c>
      <c r="B403" s="5" t="s">
        <v>640</v>
      </c>
      <c r="C403" s="5" t="s">
        <v>5601</v>
      </c>
      <c r="D403" s="5" t="s">
        <v>1549</v>
      </c>
      <c r="E403" s="5">
        <v>2003</v>
      </c>
      <c r="F403" s="5" t="s">
        <v>1640</v>
      </c>
      <c r="G403" s="5" t="s">
        <v>6585</v>
      </c>
      <c r="H403" s="5" t="s">
        <v>1765</v>
      </c>
      <c r="I403" s="5" t="s">
        <v>7752</v>
      </c>
    </row>
    <row r="404" spans="1:9">
      <c r="A404" s="5" t="s">
        <v>2425</v>
      </c>
      <c r="B404" s="5" t="s">
        <v>1017</v>
      </c>
      <c r="C404" s="5" t="s">
        <v>5580</v>
      </c>
      <c r="D404" s="5" t="s">
        <v>1549</v>
      </c>
      <c r="E404" s="5">
        <v>2003</v>
      </c>
      <c r="F404" s="5" t="s">
        <v>1640</v>
      </c>
      <c r="G404" s="5" t="s">
        <v>6585</v>
      </c>
      <c r="H404" s="5" t="s">
        <v>1765</v>
      </c>
      <c r="I404" s="5" t="s">
        <v>7727</v>
      </c>
    </row>
    <row r="405" spans="1:9">
      <c r="A405" s="5" t="s">
        <v>2431</v>
      </c>
      <c r="B405" s="5" t="s">
        <v>1018</v>
      </c>
      <c r="C405" s="5" t="s">
        <v>5588</v>
      </c>
      <c r="D405" s="5" t="s">
        <v>1549</v>
      </c>
      <c r="E405" s="5">
        <v>2004</v>
      </c>
      <c r="F405" s="5" t="s">
        <v>1640</v>
      </c>
      <c r="G405" s="5" t="s">
        <v>6585</v>
      </c>
      <c r="H405" s="5" t="s">
        <v>1765</v>
      </c>
      <c r="I405" s="5" t="s">
        <v>7736</v>
      </c>
    </row>
    <row r="406" spans="1:9">
      <c r="A406" s="5" t="s">
        <v>924</v>
      </c>
      <c r="B406" s="5" t="s">
        <v>594</v>
      </c>
      <c r="C406" s="5" t="s">
        <v>5584</v>
      </c>
      <c r="D406" s="5" t="s">
        <v>1549</v>
      </c>
      <c r="E406" s="5">
        <v>2004</v>
      </c>
      <c r="F406" s="5" t="s">
        <v>1640</v>
      </c>
      <c r="G406" s="5" t="s">
        <v>6585</v>
      </c>
      <c r="H406" s="5" t="s">
        <v>1765</v>
      </c>
      <c r="I406" s="5" t="s">
        <v>7731</v>
      </c>
    </row>
    <row r="407" spans="1:9">
      <c r="A407" s="5" t="s">
        <v>2442</v>
      </c>
      <c r="B407" s="5" t="s">
        <v>636</v>
      </c>
      <c r="C407" s="5" t="s">
        <v>5599</v>
      </c>
      <c r="D407" s="5" t="s">
        <v>1549</v>
      </c>
      <c r="E407" s="5">
        <v>2004</v>
      </c>
      <c r="F407" s="5" t="s">
        <v>1640</v>
      </c>
      <c r="G407" s="5" t="s">
        <v>6585</v>
      </c>
      <c r="H407" s="5" t="s">
        <v>1765</v>
      </c>
      <c r="I407" s="5" t="s">
        <v>7750</v>
      </c>
    </row>
    <row r="408" spans="1:9">
      <c r="A408" s="5" t="s">
        <v>2434</v>
      </c>
      <c r="B408" s="5" t="s">
        <v>1022</v>
      </c>
      <c r="C408" s="5" t="s">
        <v>5591</v>
      </c>
      <c r="D408" s="5" t="s">
        <v>1549</v>
      </c>
      <c r="E408" s="5">
        <v>2004</v>
      </c>
      <c r="F408" s="5" t="s">
        <v>1640</v>
      </c>
      <c r="G408" s="5" t="s">
        <v>6585</v>
      </c>
      <c r="H408" s="5" t="s">
        <v>1765</v>
      </c>
      <c r="I408" s="5" t="s">
        <v>7741</v>
      </c>
    </row>
    <row r="409" spans="1:9">
      <c r="A409" s="5" t="s">
        <v>2415</v>
      </c>
      <c r="B409" s="5" t="s">
        <v>554</v>
      </c>
      <c r="C409" s="5" t="s">
        <v>5570</v>
      </c>
      <c r="D409" s="5" t="s">
        <v>1549</v>
      </c>
      <c r="E409" s="5">
        <v>2004</v>
      </c>
      <c r="F409" s="5" t="s">
        <v>1640</v>
      </c>
      <c r="G409" s="5" t="s">
        <v>6585</v>
      </c>
      <c r="H409" s="5" t="s">
        <v>1765</v>
      </c>
      <c r="I409" s="5" t="s">
        <v>7711</v>
      </c>
    </row>
    <row r="410" spans="1:9">
      <c r="A410" s="5" t="s">
        <v>4826</v>
      </c>
      <c r="B410" s="5" t="s">
        <v>1682</v>
      </c>
      <c r="C410" s="5" t="s">
        <v>5042</v>
      </c>
      <c r="D410" s="5" t="s">
        <v>1549</v>
      </c>
      <c r="E410" s="5">
        <v>2004</v>
      </c>
      <c r="F410" s="5" t="s">
        <v>1640</v>
      </c>
      <c r="G410" s="5" t="s">
        <v>6585</v>
      </c>
      <c r="H410" s="5" t="s">
        <v>1765</v>
      </c>
      <c r="I410" s="5" t="s">
        <v>8552</v>
      </c>
    </row>
    <row r="411" spans="1:9">
      <c r="A411" s="5" t="s">
        <v>2441</v>
      </c>
      <c r="B411" s="5" t="s">
        <v>634</v>
      </c>
      <c r="C411" s="5" t="s">
        <v>5598</v>
      </c>
      <c r="D411" s="5" t="s">
        <v>1549</v>
      </c>
      <c r="E411" s="5">
        <v>2004</v>
      </c>
      <c r="F411" s="5" t="s">
        <v>1640</v>
      </c>
      <c r="G411" s="5" t="s">
        <v>6585</v>
      </c>
      <c r="H411" s="5" t="s">
        <v>1765</v>
      </c>
      <c r="I411" s="5" t="s">
        <v>7749</v>
      </c>
    </row>
    <row r="412" spans="1:9">
      <c r="A412" s="5" t="s">
        <v>2409</v>
      </c>
      <c r="B412" s="5" t="s">
        <v>1003</v>
      </c>
      <c r="C412" s="5" t="s">
        <v>5563</v>
      </c>
      <c r="D412" s="5" t="s">
        <v>1549</v>
      </c>
      <c r="E412" s="5">
        <v>2004</v>
      </c>
      <c r="F412" s="5" t="s">
        <v>1640</v>
      </c>
      <c r="G412" s="5" t="s">
        <v>6585</v>
      </c>
      <c r="H412" s="5" t="s">
        <v>1765</v>
      </c>
      <c r="I412" s="5" t="s">
        <v>7698</v>
      </c>
    </row>
    <row r="413" spans="1:9">
      <c r="A413" s="5" t="s">
        <v>2435</v>
      </c>
      <c r="B413" s="5" t="s">
        <v>1023</v>
      </c>
      <c r="C413" s="5" t="s">
        <v>5592</v>
      </c>
      <c r="D413" s="5" t="s">
        <v>1549</v>
      </c>
      <c r="E413" s="5">
        <v>2004</v>
      </c>
      <c r="F413" s="5" t="s">
        <v>1640</v>
      </c>
      <c r="G413" s="5" t="s">
        <v>6585</v>
      </c>
      <c r="H413" s="5" t="s">
        <v>1765</v>
      </c>
      <c r="I413" s="5" t="s">
        <v>7742</v>
      </c>
    </row>
    <row r="414" spans="1:9">
      <c r="A414" s="5" t="s">
        <v>2402</v>
      </c>
      <c r="B414" s="5" t="s">
        <v>996</v>
      </c>
      <c r="C414" s="5" t="s">
        <v>5545</v>
      </c>
      <c r="D414" s="5" t="s">
        <v>1549</v>
      </c>
      <c r="E414" s="5">
        <v>2004</v>
      </c>
      <c r="F414" s="5" t="s">
        <v>1640</v>
      </c>
      <c r="G414" s="5" t="s">
        <v>6585</v>
      </c>
      <c r="H414" s="5" t="s">
        <v>1765</v>
      </c>
      <c r="I414" s="5" t="s">
        <v>7677</v>
      </c>
    </row>
    <row r="415" spans="1:9">
      <c r="A415" s="5" t="s">
        <v>2453</v>
      </c>
      <c r="B415" s="5" t="s">
        <v>682</v>
      </c>
      <c r="C415" s="5" t="s">
        <v>5610</v>
      </c>
      <c r="D415" s="5" t="s">
        <v>1549</v>
      </c>
      <c r="E415" s="5">
        <v>2004</v>
      </c>
      <c r="F415" s="5" t="s">
        <v>1640</v>
      </c>
      <c r="G415" s="5" t="s">
        <v>6585</v>
      </c>
      <c r="H415" s="5" t="s">
        <v>1765</v>
      </c>
      <c r="I415" s="5" t="s">
        <v>7765</v>
      </c>
    </row>
    <row r="416" spans="1:9">
      <c r="A416" s="5" t="s">
        <v>2430</v>
      </c>
      <c r="B416" s="5" t="s">
        <v>602</v>
      </c>
      <c r="C416" s="5" t="s">
        <v>5499</v>
      </c>
      <c r="D416" s="5" t="s">
        <v>1549</v>
      </c>
      <c r="E416" s="5">
        <v>2004</v>
      </c>
      <c r="F416" s="5" t="s">
        <v>1640</v>
      </c>
      <c r="G416" s="5" t="s">
        <v>6585</v>
      </c>
      <c r="H416" s="5" t="s">
        <v>1762</v>
      </c>
      <c r="I416" s="5" t="s">
        <v>7735</v>
      </c>
    </row>
    <row r="417" spans="1:9">
      <c r="A417" s="5" t="s">
        <v>2449</v>
      </c>
      <c r="B417" s="5" t="s">
        <v>670</v>
      </c>
      <c r="C417" s="5" t="s">
        <v>5606</v>
      </c>
      <c r="D417" s="5" t="s">
        <v>1549</v>
      </c>
      <c r="E417" s="5">
        <v>2004</v>
      </c>
      <c r="F417" s="5" t="s">
        <v>1640</v>
      </c>
      <c r="G417" s="5" t="s">
        <v>6585</v>
      </c>
      <c r="H417" s="5" t="s">
        <v>1765</v>
      </c>
      <c r="I417" s="5" t="s">
        <v>7759</v>
      </c>
    </row>
    <row r="418" spans="1:9">
      <c r="A418" s="5" t="s">
        <v>2443</v>
      </c>
      <c r="B418" s="5" t="s">
        <v>638</v>
      </c>
      <c r="C418" s="5" t="s">
        <v>5600</v>
      </c>
      <c r="D418" s="5" t="s">
        <v>1549</v>
      </c>
      <c r="E418" s="5">
        <v>2004</v>
      </c>
      <c r="F418" s="5" t="s">
        <v>1640</v>
      </c>
      <c r="G418" s="5" t="s">
        <v>6585</v>
      </c>
      <c r="H418" s="5" t="s">
        <v>1765</v>
      </c>
      <c r="I418" s="5" t="s">
        <v>7751</v>
      </c>
    </row>
    <row r="419" spans="1:9">
      <c r="A419" s="5" t="s">
        <v>2405</v>
      </c>
      <c r="B419" s="5" t="s">
        <v>1000</v>
      </c>
      <c r="C419" s="5" t="s">
        <v>5553</v>
      </c>
      <c r="D419" s="5" t="s">
        <v>1549</v>
      </c>
      <c r="E419" s="5">
        <v>2004</v>
      </c>
      <c r="F419" s="5" t="s">
        <v>1640</v>
      </c>
      <c r="G419" s="5" t="s">
        <v>6585</v>
      </c>
      <c r="H419" s="5" t="s">
        <v>1765</v>
      </c>
      <c r="I419" s="5" t="s">
        <v>7685</v>
      </c>
    </row>
    <row r="420" spans="1:9">
      <c r="A420" s="5" t="s">
        <v>2399</v>
      </c>
      <c r="B420" s="5" t="s">
        <v>993</v>
      </c>
      <c r="C420" s="5" t="s">
        <v>5531</v>
      </c>
      <c r="D420" s="5" t="s">
        <v>1549</v>
      </c>
      <c r="E420" s="5">
        <v>2004</v>
      </c>
      <c r="F420" s="5" t="s">
        <v>1640</v>
      </c>
      <c r="G420" s="5" t="s">
        <v>6585</v>
      </c>
      <c r="H420" s="5" t="s">
        <v>1765</v>
      </c>
      <c r="I420" s="5" t="s">
        <v>7657</v>
      </c>
    </row>
    <row r="421" spans="1:9">
      <c r="A421" s="5" t="s">
        <v>2446</v>
      </c>
      <c r="B421" s="5" t="s">
        <v>1027</v>
      </c>
      <c r="C421" s="5" t="s">
        <v>5603</v>
      </c>
      <c r="D421" s="5" t="s">
        <v>1549</v>
      </c>
      <c r="E421" s="5">
        <v>2005</v>
      </c>
      <c r="F421" s="5" t="s">
        <v>1640</v>
      </c>
      <c r="G421" s="5" t="s">
        <v>6585</v>
      </c>
      <c r="H421" s="5" t="s">
        <v>1765</v>
      </c>
      <c r="I421" s="5" t="s">
        <v>7755</v>
      </c>
    </row>
    <row r="422" spans="1:9">
      <c r="A422" s="5" t="s">
        <v>2451</v>
      </c>
      <c r="B422" s="5" t="s">
        <v>676</v>
      </c>
      <c r="C422" s="5" t="s">
        <v>5608</v>
      </c>
      <c r="D422" s="5" t="s">
        <v>1549</v>
      </c>
      <c r="E422" s="5">
        <v>2005</v>
      </c>
      <c r="F422" s="5" t="s">
        <v>1640</v>
      </c>
      <c r="G422" s="5" t="s">
        <v>6585</v>
      </c>
      <c r="H422" s="5" t="s">
        <v>1765</v>
      </c>
      <c r="I422" s="5" t="s">
        <v>7762</v>
      </c>
    </row>
    <row r="423" spans="1:9">
      <c r="A423" s="5" t="s">
        <v>2452</v>
      </c>
      <c r="B423" s="5" t="s">
        <v>678</v>
      </c>
      <c r="C423" s="5" t="s">
        <v>5609</v>
      </c>
      <c r="D423" s="5" t="s">
        <v>1549</v>
      </c>
      <c r="E423" s="5">
        <v>2005</v>
      </c>
      <c r="F423" s="5" t="s">
        <v>1640</v>
      </c>
      <c r="G423" s="5" t="s">
        <v>6585</v>
      </c>
      <c r="H423" s="5" t="s">
        <v>1765</v>
      </c>
      <c r="I423" s="5" t="s">
        <v>7763</v>
      </c>
    </row>
    <row r="424" spans="1:9">
      <c r="A424" s="5" t="s">
        <v>2419</v>
      </c>
      <c r="B424" s="5" t="s">
        <v>1011</v>
      </c>
      <c r="C424" s="5" t="s">
        <v>5573</v>
      </c>
      <c r="D424" s="5" t="s">
        <v>1549</v>
      </c>
      <c r="E424" s="5">
        <v>2005</v>
      </c>
      <c r="F424" s="5" t="s">
        <v>1640</v>
      </c>
      <c r="G424" s="5" t="s">
        <v>6585</v>
      </c>
      <c r="H424" s="5" t="s">
        <v>1765</v>
      </c>
      <c r="I424" s="5" t="s">
        <v>7718</v>
      </c>
    </row>
    <row r="425" spans="1:9">
      <c r="A425" s="5" t="s">
        <v>6116</v>
      </c>
      <c r="B425" s="5" t="s">
        <v>1004</v>
      </c>
      <c r="C425" s="5" t="s">
        <v>5564</v>
      </c>
      <c r="D425" s="5" t="s">
        <v>1549</v>
      </c>
      <c r="E425" s="5">
        <v>2005</v>
      </c>
      <c r="F425" s="5" t="s">
        <v>1640</v>
      </c>
      <c r="G425" s="5" t="s">
        <v>6585</v>
      </c>
      <c r="H425" s="5" t="s">
        <v>1765</v>
      </c>
      <c r="I425" s="5" t="s">
        <v>7700</v>
      </c>
    </row>
    <row r="426" spans="1:9">
      <c r="A426" s="5" t="s">
        <v>2403</v>
      </c>
      <c r="B426" s="5" t="s">
        <v>997</v>
      </c>
      <c r="C426" s="5" t="s">
        <v>5546</v>
      </c>
      <c r="D426" s="5" t="s">
        <v>1549</v>
      </c>
      <c r="E426" s="5">
        <v>2005</v>
      </c>
      <c r="F426" s="5" t="s">
        <v>1640</v>
      </c>
      <c r="G426" s="5" t="s">
        <v>6585</v>
      </c>
      <c r="H426" s="5" t="s">
        <v>1765</v>
      </c>
      <c r="I426" s="5" t="s">
        <v>7678</v>
      </c>
    </row>
    <row r="427" spans="1:9">
      <c r="A427" s="5" t="s">
        <v>2417</v>
      </c>
      <c r="B427" s="5" t="s">
        <v>586</v>
      </c>
      <c r="C427" s="5" t="s">
        <v>5574</v>
      </c>
      <c r="D427" s="5" t="s">
        <v>1549</v>
      </c>
      <c r="E427" s="5">
        <v>2005</v>
      </c>
      <c r="F427" s="5" t="s">
        <v>1640</v>
      </c>
      <c r="G427" s="5" t="s">
        <v>6585</v>
      </c>
      <c r="H427" s="5" t="s">
        <v>1765</v>
      </c>
      <c r="I427" s="5" t="s">
        <v>7726</v>
      </c>
    </row>
    <row r="428" spans="1:9">
      <c r="A428" s="5" t="s">
        <v>2429</v>
      </c>
      <c r="B428" s="5" t="s">
        <v>600</v>
      </c>
      <c r="C428" s="5" t="s">
        <v>5587</v>
      </c>
      <c r="D428" s="5" t="s">
        <v>1549</v>
      </c>
      <c r="E428" s="5">
        <v>2005</v>
      </c>
      <c r="F428" s="5" t="s">
        <v>1640</v>
      </c>
      <c r="G428" s="5" t="s">
        <v>6585</v>
      </c>
      <c r="H428" s="5" t="s">
        <v>1765</v>
      </c>
      <c r="I428" s="5" t="s">
        <v>7734</v>
      </c>
    </row>
    <row r="429" spans="1:9">
      <c r="A429" s="5" t="s">
        <v>2400</v>
      </c>
      <c r="B429" s="5" t="s">
        <v>994</v>
      </c>
      <c r="C429" s="5" t="s">
        <v>5535</v>
      </c>
      <c r="D429" s="5" t="s">
        <v>1549</v>
      </c>
      <c r="E429" s="5">
        <v>2005</v>
      </c>
      <c r="F429" s="5" t="s">
        <v>1640</v>
      </c>
      <c r="G429" s="5" t="s">
        <v>6585</v>
      </c>
      <c r="H429" s="5" t="s">
        <v>1765</v>
      </c>
      <c r="I429" s="5" t="s">
        <v>7662</v>
      </c>
    </row>
    <row r="430" spans="1:9">
      <c r="A430" s="5" t="s">
        <v>2414</v>
      </c>
      <c r="B430" s="5" t="s">
        <v>552</v>
      </c>
      <c r="C430" s="5" t="s">
        <v>5569</v>
      </c>
      <c r="D430" s="5" t="s">
        <v>1549</v>
      </c>
      <c r="E430" s="5">
        <v>2005</v>
      </c>
      <c r="F430" s="5" t="s">
        <v>1640</v>
      </c>
      <c r="G430" s="5" t="s">
        <v>6585</v>
      </c>
      <c r="H430" s="5" t="s">
        <v>1765</v>
      </c>
      <c r="I430" s="5" t="s">
        <v>7710</v>
      </c>
    </row>
    <row r="431" spans="1:9">
      <c r="A431" s="5" t="s">
        <v>2438</v>
      </c>
      <c r="B431" s="5" t="s">
        <v>628</v>
      </c>
      <c r="C431" s="5" t="s">
        <v>5595</v>
      </c>
      <c r="D431" s="5" t="s">
        <v>1549</v>
      </c>
      <c r="E431" s="5">
        <v>2005</v>
      </c>
      <c r="F431" s="5" t="s">
        <v>1640</v>
      </c>
      <c r="G431" s="5" t="s">
        <v>6585</v>
      </c>
      <c r="H431" s="5" t="s">
        <v>1765</v>
      </c>
      <c r="I431" s="5" t="s">
        <v>7746</v>
      </c>
    </row>
    <row r="432" spans="1:9">
      <c r="A432" s="5" t="s">
        <v>2440</v>
      </c>
      <c r="B432" s="5" t="s">
        <v>632</v>
      </c>
      <c r="C432" s="5" t="s">
        <v>5597</v>
      </c>
      <c r="D432" s="5" t="s">
        <v>1549</v>
      </c>
      <c r="E432" s="5">
        <v>2005</v>
      </c>
      <c r="F432" s="5" t="s">
        <v>1640</v>
      </c>
      <c r="G432" s="5" t="s">
        <v>6585</v>
      </c>
      <c r="H432" s="5" t="s">
        <v>1765</v>
      </c>
      <c r="I432" s="5" t="s">
        <v>7748</v>
      </c>
    </row>
    <row r="433" spans="1:9">
      <c r="A433" s="5" t="s">
        <v>926</v>
      </c>
      <c r="B433" s="5" t="s">
        <v>998</v>
      </c>
      <c r="C433" s="5" t="s">
        <v>5550</v>
      </c>
      <c r="D433" s="5" t="s">
        <v>1549</v>
      </c>
      <c r="E433" s="5">
        <v>2005</v>
      </c>
      <c r="F433" s="5" t="s">
        <v>1640</v>
      </c>
      <c r="G433" s="5" t="s">
        <v>6585</v>
      </c>
      <c r="H433" s="5" t="s">
        <v>1765</v>
      </c>
      <c r="I433" s="5" t="s">
        <v>7681</v>
      </c>
    </row>
    <row r="434" spans="1:9">
      <c r="A434" s="5" t="s">
        <v>2408</v>
      </c>
      <c r="B434" s="5" t="s">
        <v>1002</v>
      </c>
      <c r="C434" s="5" t="s">
        <v>5562</v>
      </c>
      <c r="D434" s="5" t="s">
        <v>1549</v>
      </c>
      <c r="E434" s="5">
        <v>2006</v>
      </c>
      <c r="F434" s="5" t="s">
        <v>1640</v>
      </c>
      <c r="G434" s="5" t="s">
        <v>6585</v>
      </c>
      <c r="H434" s="5" t="s">
        <v>1765</v>
      </c>
      <c r="I434" s="5" t="s">
        <v>7697</v>
      </c>
    </row>
    <row r="435" spans="1:9">
      <c r="A435" s="5" t="s">
        <v>2426</v>
      </c>
      <c r="B435" s="5" t="s">
        <v>590</v>
      </c>
      <c r="C435" s="5" t="s">
        <v>5582</v>
      </c>
      <c r="D435" s="5" t="s">
        <v>1549</v>
      </c>
      <c r="E435" s="5">
        <v>2006</v>
      </c>
      <c r="F435" s="5" t="s">
        <v>1640</v>
      </c>
      <c r="G435" s="5" t="s">
        <v>6585</v>
      </c>
      <c r="H435" s="5" t="s">
        <v>1765</v>
      </c>
      <c r="I435" s="5" t="s">
        <v>7729</v>
      </c>
    </row>
    <row r="436" spans="1:9">
      <c r="A436" s="5" t="s">
        <v>2410</v>
      </c>
      <c r="B436" s="5" t="s">
        <v>1005</v>
      </c>
      <c r="C436" s="5" t="s">
        <v>5565</v>
      </c>
      <c r="D436" s="5" t="s">
        <v>1549</v>
      </c>
      <c r="E436" s="5">
        <v>2006</v>
      </c>
      <c r="F436" s="5" t="s">
        <v>1640</v>
      </c>
      <c r="G436" s="5" t="s">
        <v>6585</v>
      </c>
      <c r="H436" s="5" t="s">
        <v>1765</v>
      </c>
      <c r="I436" s="5" t="s">
        <v>7701</v>
      </c>
    </row>
    <row r="437" spans="1:9">
      <c r="A437" s="5" t="s">
        <v>6117</v>
      </c>
      <c r="B437" s="5" t="s">
        <v>672</v>
      </c>
      <c r="C437" s="5" t="s">
        <v>5407</v>
      </c>
      <c r="D437" s="5" t="s">
        <v>4827</v>
      </c>
      <c r="E437" s="5">
        <v>2006</v>
      </c>
      <c r="F437" s="5" t="s">
        <v>1640</v>
      </c>
      <c r="G437" s="5" t="s">
        <v>6585</v>
      </c>
      <c r="H437" s="5" t="s">
        <v>172</v>
      </c>
      <c r="I437" s="5" t="s">
        <v>7760</v>
      </c>
    </row>
    <row r="438" spans="1:9">
      <c r="A438" s="5" t="s">
        <v>2437</v>
      </c>
      <c r="B438" s="5" t="s">
        <v>1025</v>
      </c>
      <c r="C438" s="5" t="s">
        <v>5594</v>
      </c>
      <c r="D438" s="5" t="s">
        <v>1549</v>
      </c>
      <c r="E438" s="5">
        <v>2007</v>
      </c>
      <c r="F438" s="5" t="s">
        <v>1640</v>
      </c>
      <c r="G438" s="5" t="s">
        <v>6585</v>
      </c>
      <c r="H438" s="5" t="s">
        <v>1765</v>
      </c>
      <c r="I438" s="5" t="s">
        <v>7744</v>
      </c>
    </row>
    <row r="439" spans="1:9">
      <c r="A439" s="5" t="s">
        <v>2416</v>
      </c>
      <c r="B439" s="5" t="s">
        <v>558</v>
      </c>
      <c r="C439" s="5" t="s">
        <v>5571</v>
      </c>
      <c r="D439" s="5" t="s">
        <v>1549</v>
      </c>
      <c r="E439" s="5">
        <v>2011</v>
      </c>
      <c r="F439" s="5" t="s">
        <v>1640</v>
      </c>
      <c r="G439" s="5" t="s">
        <v>6585</v>
      </c>
      <c r="H439" s="5" t="s">
        <v>1765</v>
      </c>
      <c r="I439" s="5" t="s">
        <v>7713</v>
      </c>
    </row>
    <row r="440" spans="1:9">
      <c r="A440" s="5" t="s">
        <v>2401</v>
      </c>
      <c r="B440" s="5" t="s">
        <v>995</v>
      </c>
      <c r="C440" s="5" t="s">
        <v>5536</v>
      </c>
      <c r="D440" s="5" t="s">
        <v>1549</v>
      </c>
      <c r="E440" s="5">
        <v>2011</v>
      </c>
      <c r="F440" s="5" t="s">
        <v>1640</v>
      </c>
      <c r="G440" s="5" t="s">
        <v>6585</v>
      </c>
      <c r="H440" s="5" t="s">
        <v>1765</v>
      </c>
      <c r="I440" s="5" t="s">
        <v>7663</v>
      </c>
    </row>
    <row r="441" spans="1:9">
      <c r="A441" s="5" t="s">
        <v>2424</v>
      </c>
      <c r="B441" s="5" t="s">
        <v>1016</v>
      </c>
      <c r="C441" s="5" t="s">
        <v>5579</v>
      </c>
      <c r="D441" s="5" t="s">
        <v>1549</v>
      </c>
      <c r="E441" s="5">
        <v>2011</v>
      </c>
      <c r="F441" s="5" t="s">
        <v>1640</v>
      </c>
      <c r="G441" s="5" t="s">
        <v>6585</v>
      </c>
      <c r="H441" s="5" t="s">
        <v>1765</v>
      </c>
      <c r="I441" s="5" t="s">
        <v>7725</v>
      </c>
    </row>
    <row r="442" spans="1:9">
      <c r="A442" s="5" t="s">
        <v>3116</v>
      </c>
      <c r="B442" s="5" t="s">
        <v>4716</v>
      </c>
      <c r="C442" s="5" t="s">
        <v>5525</v>
      </c>
      <c r="D442" s="5" t="s">
        <v>1593</v>
      </c>
      <c r="E442" s="5">
        <v>2013</v>
      </c>
      <c r="F442" s="5" t="s">
        <v>2992</v>
      </c>
      <c r="G442" s="5" t="s">
        <v>6587</v>
      </c>
      <c r="H442" s="5" t="s">
        <v>172</v>
      </c>
      <c r="I442" s="5" t="s">
        <v>7643</v>
      </c>
    </row>
    <row r="443" spans="1:9">
      <c r="A443" s="5" t="s">
        <v>8982</v>
      </c>
      <c r="B443" s="5" t="s">
        <v>9040</v>
      </c>
      <c r="C443" s="5" t="s">
        <v>9041</v>
      </c>
      <c r="D443" s="5" t="s">
        <v>1549</v>
      </c>
      <c r="E443" s="5">
        <v>2019</v>
      </c>
      <c r="F443" s="5" t="s">
        <v>4028</v>
      </c>
      <c r="G443" s="5" t="s">
        <v>6585</v>
      </c>
      <c r="H443" s="5" t="s">
        <v>172</v>
      </c>
      <c r="I443" s="5" t="s">
        <v>9149</v>
      </c>
    </row>
    <row r="444" spans="1:9">
      <c r="A444" s="5" t="s">
        <v>8984</v>
      </c>
      <c r="B444" s="5" t="s">
        <v>9044</v>
      </c>
      <c r="C444" s="5" t="s">
        <v>9045</v>
      </c>
      <c r="D444" s="5" t="s">
        <v>1549</v>
      </c>
      <c r="E444" s="5">
        <v>2019</v>
      </c>
      <c r="F444" s="5" t="s">
        <v>4028</v>
      </c>
      <c r="G444" s="5" t="s">
        <v>6585</v>
      </c>
      <c r="H444" s="5" t="s">
        <v>172</v>
      </c>
      <c r="I444" s="5" t="s">
        <v>9156</v>
      </c>
    </row>
    <row r="445" spans="1:9">
      <c r="A445" s="135" t="s">
        <v>8945</v>
      </c>
      <c r="B445" s="5" t="s">
        <v>9036</v>
      </c>
      <c r="C445" s="5" t="s">
        <v>9037</v>
      </c>
      <c r="D445" s="5" t="s">
        <v>1549</v>
      </c>
      <c r="E445" s="5"/>
      <c r="F445" s="5" t="s">
        <v>4028</v>
      </c>
      <c r="G445" s="5" t="s">
        <v>6585</v>
      </c>
      <c r="H445" s="5" t="s">
        <v>172</v>
      </c>
      <c r="I445" s="5" t="s">
        <v>9187</v>
      </c>
    </row>
    <row r="446" spans="1:9">
      <c r="A446" s="137" t="s">
        <v>3275</v>
      </c>
      <c r="B446" s="5" t="s">
        <v>9028</v>
      </c>
      <c r="C446" s="5" t="s">
        <v>9029</v>
      </c>
      <c r="D446" s="5" t="s">
        <v>1549</v>
      </c>
      <c r="E446" s="5">
        <v>2018</v>
      </c>
      <c r="F446" s="5" t="s">
        <v>2251</v>
      </c>
      <c r="G446" s="5" t="s">
        <v>2254</v>
      </c>
      <c r="H446" s="5" t="s">
        <v>172</v>
      </c>
      <c r="I446" s="5" t="s">
        <v>9188</v>
      </c>
    </row>
    <row r="447" spans="1:9">
      <c r="A447" s="137" t="s">
        <v>3281</v>
      </c>
      <c r="B447" s="5" t="s">
        <v>9030</v>
      </c>
      <c r="C447" s="5" t="s">
        <v>9031</v>
      </c>
      <c r="D447" s="5" t="s">
        <v>1549</v>
      </c>
      <c r="E447" s="5">
        <v>2018</v>
      </c>
      <c r="F447" s="5" t="s">
        <v>2251</v>
      </c>
      <c r="G447" s="5" t="s">
        <v>2254</v>
      </c>
      <c r="H447" s="5" t="s">
        <v>172</v>
      </c>
      <c r="I447" s="5" t="s">
        <v>9189</v>
      </c>
    </row>
    <row r="448" spans="1:9">
      <c r="A448" s="137" t="s">
        <v>3284</v>
      </c>
      <c r="B448" s="5" t="s">
        <v>9024</v>
      </c>
      <c r="C448" s="5" t="s">
        <v>9025</v>
      </c>
      <c r="D448" s="5" t="s">
        <v>1549</v>
      </c>
      <c r="E448" s="5">
        <v>2017</v>
      </c>
      <c r="F448" s="5" t="s">
        <v>2251</v>
      </c>
      <c r="G448" s="5" t="s">
        <v>2254</v>
      </c>
      <c r="H448" s="5" t="s">
        <v>172</v>
      </c>
      <c r="I448" s="5" t="s">
        <v>9190</v>
      </c>
    </row>
    <row r="449" spans="1:9">
      <c r="A449" s="137" t="s">
        <v>3283</v>
      </c>
      <c r="B449" s="5" t="s">
        <v>9034</v>
      </c>
      <c r="C449" s="5" t="s">
        <v>9035</v>
      </c>
      <c r="D449" s="5" t="s">
        <v>1549</v>
      </c>
      <c r="E449" s="5">
        <v>2017</v>
      </c>
      <c r="F449" s="5" t="s">
        <v>2251</v>
      </c>
      <c r="G449" s="5" t="s">
        <v>2254</v>
      </c>
      <c r="H449" s="5" t="s">
        <v>172</v>
      </c>
      <c r="I449" s="5" t="s">
        <v>9191</v>
      </c>
    </row>
    <row r="450" spans="1:9">
      <c r="A450" s="137" t="s">
        <v>3288</v>
      </c>
      <c r="B450" s="5" t="s">
        <v>9032</v>
      </c>
      <c r="C450" s="5" t="s">
        <v>9033</v>
      </c>
      <c r="D450" s="5" t="s">
        <v>1549</v>
      </c>
      <c r="E450" s="5">
        <v>2018</v>
      </c>
      <c r="F450" s="5" t="s">
        <v>2251</v>
      </c>
      <c r="G450" s="5" t="s">
        <v>2254</v>
      </c>
      <c r="H450" s="5" t="s">
        <v>172</v>
      </c>
      <c r="I450" s="5" t="s">
        <v>9192</v>
      </c>
    </row>
    <row r="451" spans="1:9">
      <c r="A451" s="106" t="s">
        <v>8981</v>
      </c>
      <c r="B451" s="5" t="s">
        <v>9038</v>
      </c>
      <c r="C451" s="5" t="s">
        <v>9039</v>
      </c>
      <c r="D451" s="5" t="s">
        <v>1549</v>
      </c>
      <c r="E451" s="5" t="s">
        <v>172</v>
      </c>
      <c r="F451" s="5" t="s">
        <v>2251</v>
      </c>
      <c r="G451" s="5" t="s">
        <v>2254</v>
      </c>
      <c r="H451" s="5" t="s">
        <v>172</v>
      </c>
      <c r="I451" s="5" t="s">
        <v>9193</v>
      </c>
    </row>
    <row r="452" spans="1:9">
      <c r="A452" s="137" t="s">
        <v>8980</v>
      </c>
      <c r="B452" s="5" t="s">
        <v>9026</v>
      </c>
      <c r="C452" s="5" t="s">
        <v>9027</v>
      </c>
      <c r="D452" s="5" t="s">
        <v>1549</v>
      </c>
      <c r="E452" s="5">
        <v>2015</v>
      </c>
      <c r="F452" s="5" t="s">
        <v>4033</v>
      </c>
      <c r="G452" s="5" t="s">
        <v>6586</v>
      </c>
      <c r="H452" s="5" t="s">
        <v>172</v>
      </c>
      <c r="I452" s="5" t="s">
        <v>9196</v>
      </c>
    </row>
  </sheetData>
  <conditionalFormatting sqref="A1">
    <cfRule type="duplicateValues" dxfId="345" priority="1"/>
  </conditionalFormatting>
  <conditionalFormatting sqref="A443:A452 A432:A436 A427:A430 A423:A424 A415:A421 A412:A413 A382:A407 A409:A410 A16:A380 A1:A8">
    <cfRule type="duplicateValues" dxfId="344" priority="2"/>
  </conditionalFormatting>
  <conditionalFormatting sqref="A1:A452">
    <cfRule type="duplicateValues" dxfId="343" priority="3"/>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76EF2-1997-204A-92A8-27B2EFFF3550}">
  <dimension ref="A1:G552"/>
  <sheetViews>
    <sheetView topLeftCell="A180" workbookViewId="0">
      <selection activeCell="I233" sqref="I233"/>
    </sheetView>
  </sheetViews>
  <sheetFormatPr baseColWidth="10" defaultRowHeight="16"/>
  <cols>
    <col min="1" max="1" width="19.6640625" bestFit="1" customWidth="1"/>
    <col min="2" max="2" width="22.5" bestFit="1" customWidth="1"/>
    <col min="3" max="3" width="37.83203125" bestFit="1" customWidth="1"/>
    <col min="4" max="4" width="7.5" bestFit="1" customWidth="1"/>
    <col min="5" max="5" width="12" bestFit="1" customWidth="1"/>
    <col min="6" max="6" width="15" bestFit="1" customWidth="1"/>
    <col min="7" max="7" width="9.83203125" bestFit="1" customWidth="1"/>
  </cols>
  <sheetData>
    <row r="1" spans="1:7">
      <c r="A1" s="4" t="s">
        <v>6092</v>
      </c>
      <c r="B1" s="4" t="s">
        <v>6628</v>
      </c>
      <c r="C1" s="4" t="s">
        <v>2235</v>
      </c>
      <c r="D1" s="4" t="s">
        <v>80</v>
      </c>
      <c r="E1" s="4" t="s">
        <v>4743</v>
      </c>
      <c r="F1" s="4" t="s">
        <v>6199</v>
      </c>
      <c r="G1" s="4" t="s">
        <v>2252</v>
      </c>
    </row>
    <row r="2" spans="1:7">
      <c r="A2" s="5" t="s">
        <v>894</v>
      </c>
      <c r="B2" s="5" t="s">
        <v>53</v>
      </c>
      <c r="C2" s="5" t="s">
        <v>53</v>
      </c>
      <c r="D2" s="5" t="s">
        <v>1549</v>
      </c>
      <c r="E2" s="5">
        <v>2011</v>
      </c>
      <c r="F2" s="5" t="s">
        <v>2078</v>
      </c>
      <c r="G2" s="5" t="s">
        <v>2253</v>
      </c>
    </row>
    <row r="3" spans="1:7">
      <c r="A3" s="5" t="s">
        <v>1584</v>
      </c>
      <c r="B3" s="5" t="s">
        <v>1705</v>
      </c>
      <c r="C3" s="5" t="s">
        <v>5838</v>
      </c>
      <c r="D3" s="5" t="s">
        <v>1549</v>
      </c>
      <c r="E3" s="5">
        <v>2013</v>
      </c>
      <c r="F3" s="5" t="s">
        <v>1583</v>
      </c>
      <c r="G3" s="5" t="s">
        <v>6584</v>
      </c>
    </row>
    <row r="4" spans="1:7">
      <c r="A4" s="5" t="s">
        <v>1614</v>
      </c>
      <c r="B4" s="5" t="s">
        <v>1710</v>
      </c>
      <c r="C4" s="5" t="s">
        <v>5840</v>
      </c>
      <c r="D4" s="5" t="s">
        <v>1549</v>
      </c>
      <c r="E4" s="5">
        <v>2013</v>
      </c>
      <c r="F4" s="5" t="s">
        <v>1612</v>
      </c>
      <c r="G4" s="5" t="s">
        <v>2254</v>
      </c>
    </row>
    <row r="5" spans="1:7">
      <c r="A5" s="5" t="s">
        <v>1615</v>
      </c>
      <c r="B5" s="5" t="s">
        <v>1711</v>
      </c>
      <c r="C5" s="5" t="s">
        <v>5461</v>
      </c>
      <c r="D5" s="5" t="s">
        <v>1549</v>
      </c>
      <c r="E5" s="5">
        <v>2013</v>
      </c>
      <c r="F5" s="5" t="s">
        <v>1612</v>
      </c>
      <c r="G5" s="5" t="s">
        <v>2254</v>
      </c>
    </row>
    <row r="6" spans="1:7">
      <c r="A6" s="5" t="s">
        <v>2109</v>
      </c>
      <c r="B6" s="5" t="s">
        <v>2107</v>
      </c>
      <c r="C6" s="5" t="s">
        <v>4844</v>
      </c>
      <c r="D6" s="5" t="s">
        <v>1549</v>
      </c>
      <c r="E6" s="5">
        <v>2015</v>
      </c>
      <c r="F6" s="5" t="s">
        <v>2078</v>
      </c>
      <c r="G6" s="5" t="s">
        <v>2253</v>
      </c>
    </row>
    <row r="7" spans="1:7">
      <c r="A7" s="5" t="s">
        <v>1714</v>
      </c>
      <c r="B7" s="5" t="s">
        <v>1715</v>
      </c>
      <c r="C7" s="5" t="s">
        <v>5171</v>
      </c>
      <c r="D7" s="5" t="s">
        <v>1549</v>
      </c>
      <c r="E7" s="5">
        <v>1973</v>
      </c>
      <c r="F7" s="5" t="s">
        <v>1640</v>
      </c>
      <c r="G7" s="5" t="s">
        <v>6585</v>
      </c>
    </row>
    <row r="8" spans="1:7">
      <c r="A8" s="5" t="s">
        <v>1716</v>
      </c>
      <c r="B8" s="5" t="s">
        <v>1717</v>
      </c>
      <c r="C8" s="5" t="s">
        <v>4961</v>
      </c>
      <c r="D8" s="5" t="s">
        <v>1549</v>
      </c>
      <c r="E8" s="5">
        <v>1973</v>
      </c>
      <c r="F8" s="5" t="s">
        <v>1640</v>
      </c>
      <c r="G8" s="5" t="s">
        <v>6585</v>
      </c>
    </row>
    <row r="9" spans="1:7">
      <c r="A9" s="5" t="s">
        <v>3092</v>
      </c>
      <c r="B9" s="5" t="s">
        <v>8</v>
      </c>
      <c r="C9" s="5" t="s">
        <v>8</v>
      </c>
      <c r="D9" s="5" t="s">
        <v>1642</v>
      </c>
      <c r="E9" s="5">
        <v>1950</v>
      </c>
      <c r="F9" s="5" t="s">
        <v>3091</v>
      </c>
      <c r="G9" s="5" t="s">
        <v>2254</v>
      </c>
    </row>
    <row r="10" spans="1:7">
      <c r="A10" s="5" t="s">
        <v>2105</v>
      </c>
      <c r="B10" s="5" t="s">
        <v>2103</v>
      </c>
      <c r="C10" s="5" t="s">
        <v>5286</v>
      </c>
      <c r="D10" s="5" t="s">
        <v>1549</v>
      </c>
      <c r="E10" s="5">
        <v>2015</v>
      </c>
      <c r="F10" s="5" t="s">
        <v>2078</v>
      </c>
      <c r="G10" s="5" t="s">
        <v>2253</v>
      </c>
    </row>
    <row r="11" spans="1:7">
      <c r="A11" s="5" t="s">
        <v>448</v>
      </c>
      <c r="B11" s="5" t="s">
        <v>180</v>
      </c>
      <c r="C11" s="5" t="s">
        <v>180</v>
      </c>
      <c r="D11" s="5" t="s">
        <v>1593</v>
      </c>
      <c r="E11" s="5">
        <v>1988</v>
      </c>
      <c r="F11" s="5" t="s">
        <v>1632</v>
      </c>
      <c r="G11" s="5" t="s">
        <v>6586</v>
      </c>
    </row>
    <row r="12" spans="1:7">
      <c r="A12" s="5" t="s">
        <v>86</v>
      </c>
      <c r="B12" s="5" t="s">
        <v>3</v>
      </c>
      <c r="C12" s="5" t="s">
        <v>3</v>
      </c>
      <c r="D12" s="5" t="s">
        <v>1593</v>
      </c>
      <c r="E12" s="5">
        <v>1980</v>
      </c>
      <c r="F12" s="5" t="s">
        <v>1632</v>
      </c>
      <c r="G12" s="5" t="s">
        <v>6586</v>
      </c>
    </row>
    <row r="13" spans="1:7">
      <c r="A13" s="5" t="s">
        <v>3117</v>
      </c>
      <c r="B13" s="5" t="s">
        <v>4717</v>
      </c>
      <c r="C13" s="5" t="s">
        <v>5266</v>
      </c>
      <c r="D13" s="5" t="s">
        <v>1593</v>
      </c>
      <c r="E13" s="5">
        <v>2013</v>
      </c>
      <c r="F13" s="5" t="s">
        <v>2992</v>
      </c>
      <c r="G13" s="5" t="s">
        <v>6587</v>
      </c>
    </row>
    <row r="14" spans="1:7">
      <c r="A14" s="5" t="s">
        <v>3119</v>
      </c>
      <c r="B14" s="5" t="s">
        <v>4719</v>
      </c>
      <c r="C14" s="5" t="s">
        <v>5360</v>
      </c>
      <c r="D14" s="5" t="s">
        <v>1593</v>
      </c>
      <c r="E14" s="5">
        <v>2013</v>
      </c>
      <c r="F14" s="5" t="s">
        <v>2992</v>
      </c>
      <c r="G14" s="5" t="s">
        <v>6587</v>
      </c>
    </row>
    <row r="15" spans="1:7">
      <c r="A15" s="5" t="s">
        <v>3114</v>
      </c>
      <c r="B15" s="5" t="s">
        <v>4714</v>
      </c>
      <c r="C15" s="5" t="s">
        <v>5354</v>
      </c>
      <c r="D15" s="5" t="s">
        <v>1593</v>
      </c>
      <c r="E15" s="5">
        <v>2013</v>
      </c>
      <c r="F15" s="5" t="s">
        <v>2992</v>
      </c>
      <c r="G15" s="5" t="s">
        <v>6587</v>
      </c>
    </row>
    <row r="16" spans="1:7">
      <c r="A16" s="5" t="s">
        <v>3113</v>
      </c>
      <c r="B16" s="5" t="s">
        <v>4713</v>
      </c>
      <c r="C16" s="5" t="s">
        <v>5454</v>
      </c>
      <c r="D16" s="5" t="s">
        <v>1593</v>
      </c>
      <c r="E16" s="5">
        <v>2013</v>
      </c>
      <c r="F16" s="5" t="s">
        <v>2992</v>
      </c>
      <c r="G16" s="5" t="s">
        <v>6587</v>
      </c>
    </row>
    <row r="17" spans="1:7">
      <c r="A17" s="5" t="s">
        <v>2750</v>
      </c>
      <c r="B17" s="5" t="s">
        <v>6620</v>
      </c>
      <c r="C17" s="5" t="s">
        <v>4815</v>
      </c>
      <c r="D17" s="5" t="s">
        <v>1549</v>
      </c>
      <c r="E17" s="5">
        <v>2014</v>
      </c>
      <c r="F17" s="5" t="s">
        <v>2379</v>
      </c>
      <c r="G17" s="5" t="s">
        <v>2254</v>
      </c>
    </row>
    <row r="18" spans="1:7">
      <c r="A18" s="5" t="s">
        <v>2749</v>
      </c>
      <c r="B18" s="5" t="s">
        <v>6621</v>
      </c>
      <c r="C18" s="5" t="s">
        <v>4814</v>
      </c>
      <c r="D18" s="5" t="s">
        <v>1549</v>
      </c>
      <c r="E18" s="5">
        <v>2013</v>
      </c>
      <c r="F18" s="5" t="s">
        <v>2796</v>
      </c>
      <c r="G18" s="5" t="s">
        <v>6588</v>
      </c>
    </row>
    <row r="19" spans="1:7">
      <c r="A19" s="5" t="s">
        <v>2752</v>
      </c>
      <c r="B19" s="5" t="s">
        <v>6622</v>
      </c>
      <c r="C19" s="5" t="s">
        <v>4817</v>
      </c>
      <c r="D19" s="5" t="s">
        <v>1549</v>
      </c>
      <c r="E19" s="5">
        <v>2012</v>
      </c>
      <c r="F19" s="5" t="s">
        <v>2795</v>
      </c>
      <c r="G19" s="5" t="s">
        <v>2254</v>
      </c>
    </row>
    <row r="20" spans="1:7">
      <c r="A20" s="5" t="s">
        <v>2751</v>
      </c>
      <c r="B20" s="5" t="s">
        <v>6623</v>
      </c>
      <c r="C20" s="5" t="s">
        <v>4816</v>
      </c>
      <c r="D20" s="5" t="s">
        <v>1549</v>
      </c>
      <c r="E20" s="5">
        <v>2014</v>
      </c>
      <c r="F20" s="5" t="s">
        <v>2797</v>
      </c>
      <c r="G20" s="5" t="s">
        <v>6587</v>
      </c>
    </row>
    <row r="21" spans="1:7">
      <c r="A21" s="5" t="s">
        <v>2754</v>
      </c>
      <c r="B21" s="5" t="s">
        <v>2729</v>
      </c>
      <c r="C21" s="5" t="s">
        <v>4819</v>
      </c>
      <c r="D21" s="5" t="s">
        <v>1549</v>
      </c>
      <c r="E21" s="5">
        <v>2016</v>
      </c>
      <c r="F21" s="5" t="s">
        <v>2796</v>
      </c>
      <c r="G21" s="5" t="s">
        <v>6588</v>
      </c>
    </row>
    <row r="22" spans="1:7">
      <c r="A22" s="5" t="s">
        <v>2753</v>
      </c>
      <c r="B22" s="5" t="s">
        <v>7613</v>
      </c>
      <c r="C22" s="5" t="s">
        <v>4818</v>
      </c>
      <c r="D22" s="5" t="s">
        <v>1549</v>
      </c>
      <c r="E22" s="5">
        <v>2015</v>
      </c>
      <c r="F22" s="5" t="s">
        <v>2796</v>
      </c>
      <c r="G22" s="5" t="s">
        <v>6588</v>
      </c>
    </row>
    <row r="23" spans="1:7">
      <c r="A23" s="5" t="s">
        <v>2756</v>
      </c>
      <c r="B23" s="5" t="s">
        <v>6624</v>
      </c>
      <c r="C23" s="5" t="s">
        <v>4821</v>
      </c>
      <c r="D23" s="5" t="s">
        <v>1549</v>
      </c>
      <c r="E23" s="5">
        <v>2015</v>
      </c>
      <c r="F23" s="5" t="s">
        <v>2795</v>
      </c>
      <c r="G23" s="5" t="s">
        <v>2254</v>
      </c>
    </row>
    <row r="24" spans="1:7">
      <c r="A24" s="5" t="s">
        <v>2755</v>
      </c>
      <c r="B24" s="5" t="s">
        <v>2730</v>
      </c>
      <c r="C24" s="5" t="s">
        <v>4820</v>
      </c>
      <c r="D24" s="5" t="s">
        <v>1549</v>
      </c>
      <c r="E24" s="5">
        <v>2016</v>
      </c>
      <c r="F24" s="5" t="s">
        <v>2795</v>
      </c>
      <c r="G24" s="5" t="s">
        <v>2254</v>
      </c>
    </row>
    <row r="25" spans="1:7">
      <c r="A25" s="5" t="s">
        <v>2758</v>
      </c>
      <c r="B25" s="5" t="s">
        <v>6625</v>
      </c>
      <c r="C25" s="5" t="s">
        <v>4823</v>
      </c>
      <c r="D25" s="5" t="s">
        <v>1549</v>
      </c>
      <c r="E25" s="5">
        <v>2013</v>
      </c>
      <c r="F25" s="5" t="s">
        <v>2795</v>
      </c>
      <c r="G25" s="5" t="s">
        <v>2254</v>
      </c>
    </row>
    <row r="26" spans="1:7">
      <c r="A26" s="5" t="s">
        <v>2757</v>
      </c>
      <c r="B26" s="5" t="s">
        <v>6626</v>
      </c>
      <c r="C26" s="5" t="s">
        <v>4822</v>
      </c>
      <c r="D26" s="5" t="s">
        <v>1549</v>
      </c>
      <c r="E26" s="5">
        <v>2016</v>
      </c>
      <c r="F26" s="5" t="s">
        <v>2795</v>
      </c>
      <c r="G26" s="5" t="s">
        <v>2254</v>
      </c>
    </row>
    <row r="27" spans="1:7">
      <c r="A27" s="5" t="s">
        <v>2748</v>
      </c>
      <c r="B27" s="5" t="s">
        <v>6627</v>
      </c>
      <c r="C27" s="5" t="s">
        <v>4813</v>
      </c>
      <c r="D27" s="5" t="s">
        <v>1549</v>
      </c>
      <c r="E27" s="5">
        <v>2017</v>
      </c>
      <c r="F27" s="5" t="s">
        <v>2379</v>
      </c>
      <c r="G27" s="5" t="s">
        <v>2254</v>
      </c>
    </row>
    <row r="28" spans="1:7">
      <c r="A28" s="5" t="s">
        <v>1580</v>
      </c>
      <c r="B28" s="5" t="s">
        <v>1727</v>
      </c>
      <c r="C28" s="5" t="s">
        <v>5474</v>
      </c>
      <c r="D28" s="5" t="s">
        <v>1549</v>
      </c>
      <c r="E28" s="5">
        <v>2012</v>
      </c>
      <c r="F28" s="5" t="s">
        <v>2379</v>
      </c>
      <c r="G28" s="5" t="s">
        <v>2254</v>
      </c>
    </row>
    <row r="29" spans="1:7">
      <c r="A29" s="5" t="s">
        <v>140</v>
      </c>
      <c r="B29" s="5" t="s">
        <v>39</v>
      </c>
      <c r="C29" s="5" t="s">
        <v>39</v>
      </c>
      <c r="D29" s="5" t="s">
        <v>1593</v>
      </c>
      <c r="E29" s="5">
        <v>1966</v>
      </c>
      <c r="F29" s="5" t="s">
        <v>4746</v>
      </c>
      <c r="G29" s="5" t="s">
        <v>6586</v>
      </c>
    </row>
    <row r="30" spans="1:7">
      <c r="A30" s="5" t="s">
        <v>2818</v>
      </c>
      <c r="B30" s="5" t="s">
        <v>2817</v>
      </c>
      <c r="C30" s="5" t="s">
        <v>5846</v>
      </c>
      <c r="D30" s="5" t="s">
        <v>1593</v>
      </c>
      <c r="E30" s="5">
        <v>2014</v>
      </c>
      <c r="F30" s="5" t="s">
        <v>2821</v>
      </c>
      <c r="G30" s="5" t="s">
        <v>6586</v>
      </c>
    </row>
    <row r="31" spans="1:7">
      <c r="A31" s="5" t="s">
        <v>2829</v>
      </c>
      <c r="B31" s="5" t="s">
        <v>2828</v>
      </c>
      <c r="C31" s="5" t="s">
        <v>5847</v>
      </c>
      <c r="D31" s="5" t="s">
        <v>1593</v>
      </c>
      <c r="E31" s="5">
        <v>2014</v>
      </c>
      <c r="F31" s="5" t="s">
        <v>2821</v>
      </c>
      <c r="G31" s="5" t="s">
        <v>6586</v>
      </c>
    </row>
    <row r="32" spans="1:7">
      <c r="A32" s="5" t="s">
        <v>85</v>
      </c>
      <c r="B32" s="5" t="s">
        <v>2</v>
      </c>
      <c r="C32" s="5" t="s">
        <v>2</v>
      </c>
      <c r="D32" s="5" t="s">
        <v>1593</v>
      </c>
      <c r="E32" s="5">
        <v>1960</v>
      </c>
      <c r="F32" s="5" t="s">
        <v>4745</v>
      </c>
      <c r="G32" s="5" t="s">
        <v>6586</v>
      </c>
    </row>
    <row r="33" spans="1:7">
      <c r="A33" s="5" t="s">
        <v>6164</v>
      </c>
      <c r="B33" s="5" t="s">
        <v>792</v>
      </c>
      <c r="C33" s="5" t="s">
        <v>5496</v>
      </c>
      <c r="D33" s="5" t="s">
        <v>1642</v>
      </c>
      <c r="E33" s="5">
        <v>1951</v>
      </c>
      <c r="F33" s="5" t="s">
        <v>1643</v>
      </c>
      <c r="G33" s="5" t="s">
        <v>2253</v>
      </c>
    </row>
    <row r="34" spans="1:7">
      <c r="A34" s="5" t="s">
        <v>2101</v>
      </c>
      <c r="B34" s="5" t="s">
        <v>2099</v>
      </c>
      <c r="C34" s="5" t="s">
        <v>5424</v>
      </c>
      <c r="D34" s="5" t="s">
        <v>1549</v>
      </c>
      <c r="E34" s="5">
        <v>2015</v>
      </c>
      <c r="F34" s="5" t="s">
        <v>2078</v>
      </c>
      <c r="G34" s="5" t="s">
        <v>2253</v>
      </c>
    </row>
    <row r="35" spans="1:7">
      <c r="A35" s="5" t="s">
        <v>2812</v>
      </c>
      <c r="B35" s="5" t="s">
        <v>2811</v>
      </c>
      <c r="C35" s="5" t="s">
        <v>2811</v>
      </c>
      <c r="D35" s="5" t="s">
        <v>1593</v>
      </c>
      <c r="E35" s="5">
        <v>1990</v>
      </c>
      <c r="F35" s="5" t="s">
        <v>1636</v>
      </c>
      <c r="G35" s="5" t="s">
        <v>2253</v>
      </c>
    </row>
    <row r="36" spans="1:7">
      <c r="A36" s="5" t="s">
        <v>6166</v>
      </c>
      <c r="B36" s="5" t="s">
        <v>5066</v>
      </c>
      <c r="C36" s="5" t="s">
        <v>5067</v>
      </c>
      <c r="D36" s="5" t="s">
        <v>1593</v>
      </c>
      <c r="E36" s="5">
        <v>2007</v>
      </c>
      <c r="F36" s="5" t="s">
        <v>6200</v>
      </c>
      <c r="G36" s="5" t="s">
        <v>6586</v>
      </c>
    </row>
    <row r="37" spans="1:7">
      <c r="A37" s="5" t="s">
        <v>6165</v>
      </c>
      <c r="B37" s="5" t="s">
        <v>815</v>
      </c>
      <c r="C37" s="5" t="s">
        <v>5515</v>
      </c>
      <c r="D37" s="5" t="s">
        <v>1549</v>
      </c>
      <c r="E37" s="5">
        <v>1953</v>
      </c>
      <c r="F37" s="5" t="s">
        <v>2080</v>
      </c>
      <c r="G37" s="5" t="s">
        <v>6585</v>
      </c>
    </row>
    <row r="38" spans="1:7">
      <c r="A38" s="5" t="s">
        <v>1568</v>
      </c>
      <c r="B38" s="5" t="s">
        <v>1755</v>
      </c>
      <c r="C38" s="5" t="s">
        <v>5396</v>
      </c>
      <c r="D38" s="5" t="s">
        <v>1549</v>
      </c>
      <c r="E38" s="5">
        <v>2013</v>
      </c>
      <c r="F38" s="5" t="s">
        <v>1563</v>
      </c>
      <c r="G38" s="5" t="s">
        <v>2254</v>
      </c>
    </row>
    <row r="39" spans="1:7">
      <c r="A39" s="5" t="s">
        <v>1571</v>
      </c>
      <c r="B39" s="5" t="s">
        <v>1648</v>
      </c>
      <c r="C39" s="5" t="s">
        <v>5031</v>
      </c>
      <c r="D39" s="5" t="s">
        <v>1549</v>
      </c>
      <c r="E39" s="5">
        <v>2013</v>
      </c>
      <c r="F39" s="5" t="s">
        <v>1563</v>
      </c>
      <c r="G39" s="5" t="s">
        <v>2254</v>
      </c>
    </row>
    <row r="40" spans="1:7">
      <c r="A40" s="5" t="s">
        <v>2832</v>
      </c>
      <c r="B40" s="5" t="s">
        <v>2831</v>
      </c>
      <c r="C40" s="5" t="s">
        <v>5848</v>
      </c>
      <c r="D40" s="5" t="s">
        <v>1593</v>
      </c>
      <c r="E40" s="5">
        <v>2015</v>
      </c>
      <c r="F40" s="5" t="s">
        <v>2834</v>
      </c>
      <c r="G40" s="5" t="s">
        <v>6586</v>
      </c>
    </row>
    <row r="41" spans="1:7">
      <c r="A41" s="136" t="s">
        <v>2837</v>
      </c>
      <c r="B41" s="5" t="s">
        <v>2836</v>
      </c>
      <c r="C41" s="5" t="s">
        <v>5370</v>
      </c>
      <c r="D41" s="5" t="s">
        <v>1593</v>
      </c>
      <c r="E41" s="5">
        <v>2015</v>
      </c>
      <c r="F41" s="5" t="s">
        <v>2834</v>
      </c>
      <c r="G41" s="5" t="s">
        <v>6586</v>
      </c>
    </row>
    <row r="42" spans="1:7">
      <c r="A42" s="5" t="s">
        <v>2454</v>
      </c>
      <c r="B42" s="5" t="s">
        <v>412</v>
      </c>
      <c r="C42" s="5" t="s">
        <v>5479</v>
      </c>
      <c r="D42" s="5" t="s">
        <v>1549</v>
      </c>
      <c r="E42" s="5">
        <v>2016</v>
      </c>
      <c r="F42" s="5" t="s">
        <v>2251</v>
      </c>
      <c r="G42" s="5" t="s">
        <v>2254</v>
      </c>
    </row>
    <row r="43" spans="1:7">
      <c r="A43" s="5" t="s">
        <v>2455</v>
      </c>
      <c r="B43" s="5" t="s">
        <v>415</v>
      </c>
      <c r="C43" s="5" t="s">
        <v>5527</v>
      </c>
      <c r="D43" s="5" t="s">
        <v>1549</v>
      </c>
      <c r="E43" s="5">
        <v>2016</v>
      </c>
      <c r="F43" s="5" t="s">
        <v>2251</v>
      </c>
      <c r="G43" s="5" t="s">
        <v>2254</v>
      </c>
    </row>
    <row r="44" spans="1:7">
      <c r="A44" s="5" t="s">
        <v>2456</v>
      </c>
      <c r="B44" s="5" t="s">
        <v>418</v>
      </c>
      <c r="C44" s="5" t="s">
        <v>5528</v>
      </c>
      <c r="D44" s="5" t="s">
        <v>1549</v>
      </c>
      <c r="E44" s="5">
        <v>2016</v>
      </c>
      <c r="F44" s="5" t="s">
        <v>2251</v>
      </c>
      <c r="G44" s="5" t="s">
        <v>2254</v>
      </c>
    </row>
    <row r="45" spans="1:7">
      <c r="A45" s="5" t="s">
        <v>6118</v>
      </c>
      <c r="B45" s="5" t="s">
        <v>421</v>
      </c>
      <c r="C45" s="5" t="s">
        <v>5143</v>
      </c>
      <c r="D45" s="5" t="s">
        <v>1549</v>
      </c>
      <c r="E45" s="5">
        <v>2016</v>
      </c>
      <c r="F45" s="5" t="s">
        <v>2251</v>
      </c>
      <c r="G45" s="5" t="s">
        <v>2254</v>
      </c>
    </row>
    <row r="46" spans="1:7">
      <c r="A46" s="5" t="s">
        <v>2457</v>
      </c>
      <c r="B46" s="5" t="s">
        <v>424</v>
      </c>
      <c r="C46" s="5" t="s">
        <v>5390</v>
      </c>
      <c r="D46" s="5" t="s">
        <v>1549</v>
      </c>
      <c r="E46" s="5">
        <v>2016</v>
      </c>
      <c r="F46" s="5" t="s">
        <v>2251</v>
      </c>
      <c r="G46" s="5" t="s">
        <v>2254</v>
      </c>
    </row>
    <row r="47" spans="1:7">
      <c r="A47" s="5" t="s">
        <v>2458</v>
      </c>
      <c r="B47" s="5" t="s">
        <v>427</v>
      </c>
      <c r="C47" s="5" t="s">
        <v>5529</v>
      </c>
      <c r="D47" s="5" t="s">
        <v>1549</v>
      </c>
      <c r="E47" s="5">
        <v>2016</v>
      </c>
      <c r="F47" s="5" t="s">
        <v>2251</v>
      </c>
      <c r="G47" s="5" t="s">
        <v>2254</v>
      </c>
    </row>
    <row r="48" spans="1:7">
      <c r="A48" s="5" t="s">
        <v>2459</v>
      </c>
      <c r="B48" s="5" t="s">
        <v>991</v>
      </c>
      <c r="C48" s="5" t="s">
        <v>5526</v>
      </c>
      <c r="D48" s="5" t="s">
        <v>1549</v>
      </c>
      <c r="E48" s="5">
        <v>2016</v>
      </c>
      <c r="F48" s="5" t="s">
        <v>2251</v>
      </c>
      <c r="G48" s="5" t="s">
        <v>2254</v>
      </c>
    </row>
    <row r="49" spans="1:7">
      <c r="A49" s="5" t="s">
        <v>2460</v>
      </c>
      <c r="B49" s="5" t="s">
        <v>2229</v>
      </c>
      <c r="C49" s="5" t="s">
        <v>5160</v>
      </c>
      <c r="D49" s="5" t="s">
        <v>1549</v>
      </c>
      <c r="E49" s="5">
        <v>2016</v>
      </c>
      <c r="F49" s="5" t="s">
        <v>2251</v>
      </c>
      <c r="G49" s="5" t="s">
        <v>2254</v>
      </c>
    </row>
    <row r="50" spans="1:7">
      <c r="A50" s="5" t="s">
        <v>2461</v>
      </c>
      <c r="B50" s="5" t="s">
        <v>992</v>
      </c>
      <c r="C50" s="5" t="s">
        <v>5501</v>
      </c>
      <c r="D50" s="5" t="s">
        <v>1549</v>
      </c>
      <c r="E50" s="5">
        <v>2016</v>
      </c>
      <c r="F50" s="5" t="s">
        <v>2251</v>
      </c>
      <c r="G50" s="5" t="s">
        <v>2254</v>
      </c>
    </row>
    <row r="51" spans="1:7">
      <c r="A51" s="5" t="s">
        <v>4155</v>
      </c>
      <c r="B51" s="5" t="s">
        <v>4607</v>
      </c>
      <c r="C51" s="5" t="s">
        <v>5747</v>
      </c>
      <c r="D51" s="5" t="s">
        <v>1549</v>
      </c>
      <c r="E51" s="5">
        <v>2012</v>
      </c>
      <c r="F51" s="5" t="s">
        <v>2251</v>
      </c>
      <c r="G51" s="5" t="s">
        <v>2254</v>
      </c>
    </row>
    <row r="52" spans="1:7">
      <c r="A52" s="5" t="s">
        <v>4156</v>
      </c>
      <c r="B52" s="5" t="s">
        <v>4608</v>
      </c>
      <c r="C52" s="5" t="s">
        <v>5754</v>
      </c>
      <c r="D52" s="5" t="s">
        <v>1549</v>
      </c>
      <c r="E52" s="5">
        <v>2012</v>
      </c>
      <c r="F52" s="5" t="s">
        <v>2251</v>
      </c>
      <c r="G52" s="5" t="s">
        <v>2254</v>
      </c>
    </row>
    <row r="53" spans="1:7">
      <c r="A53" s="5" t="s">
        <v>4122</v>
      </c>
      <c r="B53" s="5" t="s">
        <v>4574</v>
      </c>
      <c r="C53" s="5" t="s">
        <v>5720</v>
      </c>
      <c r="D53" s="5" t="s">
        <v>1549</v>
      </c>
      <c r="E53" s="5">
        <v>2012</v>
      </c>
      <c r="F53" s="5" t="s">
        <v>2251</v>
      </c>
      <c r="G53" s="5" t="s">
        <v>2254</v>
      </c>
    </row>
    <row r="54" spans="1:7">
      <c r="A54" s="5" t="s">
        <v>4085</v>
      </c>
      <c r="B54" s="5" t="s">
        <v>4537</v>
      </c>
      <c r="C54" s="5" t="s">
        <v>5692</v>
      </c>
      <c r="D54" s="5" t="s">
        <v>1549</v>
      </c>
      <c r="E54" s="5">
        <v>2012</v>
      </c>
      <c r="F54" s="5" t="s">
        <v>2251</v>
      </c>
      <c r="G54" s="5" t="s">
        <v>2254</v>
      </c>
    </row>
    <row r="55" spans="1:7">
      <c r="A55" s="5" t="s">
        <v>4060</v>
      </c>
      <c r="B55" s="5" t="s">
        <v>4512</v>
      </c>
      <c r="C55" s="5" t="s">
        <v>5665</v>
      </c>
      <c r="D55" s="5" t="s">
        <v>1549</v>
      </c>
      <c r="E55" s="5">
        <v>2012</v>
      </c>
      <c r="F55" s="5" t="s">
        <v>2251</v>
      </c>
      <c r="G55" s="5" t="s">
        <v>2254</v>
      </c>
    </row>
    <row r="56" spans="1:7">
      <c r="A56" s="5" t="s">
        <v>4123</v>
      </c>
      <c r="B56" s="5" t="s">
        <v>4575</v>
      </c>
      <c r="C56" s="5" t="s">
        <v>5729</v>
      </c>
      <c r="D56" s="5" t="s">
        <v>1549</v>
      </c>
      <c r="E56" s="5">
        <v>2012</v>
      </c>
      <c r="F56" s="5" t="s">
        <v>2251</v>
      </c>
      <c r="G56" s="5" t="s">
        <v>2254</v>
      </c>
    </row>
    <row r="57" spans="1:7">
      <c r="A57" s="5" t="s">
        <v>4206</v>
      </c>
      <c r="B57" s="5" t="s">
        <v>4658</v>
      </c>
      <c r="C57" s="5" t="s">
        <v>5779</v>
      </c>
      <c r="D57" s="5" t="s">
        <v>1549</v>
      </c>
      <c r="E57" s="5">
        <v>2012</v>
      </c>
      <c r="F57" s="5" t="s">
        <v>2251</v>
      </c>
      <c r="G57" s="5" t="s">
        <v>2254</v>
      </c>
    </row>
    <row r="58" spans="1:7">
      <c r="A58" s="5" t="s">
        <v>4124</v>
      </c>
      <c r="B58" s="5" t="s">
        <v>4576</v>
      </c>
      <c r="C58" s="5" t="s">
        <v>5733</v>
      </c>
      <c r="D58" s="5" t="s">
        <v>1549</v>
      </c>
      <c r="E58" s="5">
        <v>2012</v>
      </c>
      <c r="F58" s="5" t="s">
        <v>2251</v>
      </c>
      <c r="G58" s="5" t="s">
        <v>2254</v>
      </c>
    </row>
    <row r="59" spans="1:7">
      <c r="A59" s="5" t="s">
        <v>4086</v>
      </c>
      <c r="B59" s="5" t="s">
        <v>4538</v>
      </c>
      <c r="C59" s="5" t="s">
        <v>5700</v>
      </c>
      <c r="D59" s="5" t="s">
        <v>1549</v>
      </c>
      <c r="E59" s="5">
        <v>2012</v>
      </c>
      <c r="F59" s="5" t="s">
        <v>2251</v>
      </c>
      <c r="G59" s="5" t="s">
        <v>2254</v>
      </c>
    </row>
    <row r="60" spans="1:7">
      <c r="A60" s="5" t="s">
        <v>4125</v>
      </c>
      <c r="B60" s="5" t="s">
        <v>4577</v>
      </c>
      <c r="C60" s="5" t="s">
        <v>5739</v>
      </c>
      <c r="D60" s="5" t="s">
        <v>1549</v>
      </c>
      <c r="E60" s="5">
        <v>2012</v>
      </c>
      <c r="F60" s="5" t="s">
        <v>2251</v>
      </c>
      <c r="G60" s="5" t="s">
        <v>2254</v>
      </c>
    </row>
    <row r="61" spans="1:7">
      <c r="A61" s="5" t="s">
        <v>4087</v>
      </c>
      <c r="B61" s="5" t="s">
        <v>4539</v>
      </c>
      <c r="C61" s="5" t="s">
        <v>5704</v>
      </c>
      <c r="D61" s="5" t="s">
        <v>1549</v>
      </c>
      <c r="E61" s="5">
        <v>2012</v>
      </c>
      <c r="F61" s="5" t="s">
        <v>2251</v>
      </c>
      <c r="G61" s="5" t="s">
        <v>2254</v>
      </c>
    </row>
    <row r="62" spans="1:7">
      <c r="A62" s="5" t="s">
        <v>4182</v>
      </c>
      <c r="B62" s="5" t="s">
        <v>4634</v>
      </c>
      <c r="C62" s="5" t="s">
        <v>5769</v>
      </c>
      <c r="D62" s="5" t="s">
        <v>1549</v>
      </c>
      <c r="E62" s="5">
        <v>2012</v>
      </c>
      <c r="F62" s="5" t="s">
        <v>2251</v>
      </c>
      <c r="G62" s="5" t="s">
        <v>2254</v>
      </c>
    </row>
    <row r="63" spans="1:7">
      <c r="A63" s="5" t="s">
        <v>4061</v>
      </c>
      <c r="B63" s="5" t="s">
        <v>4513</v>
      </c>
      <c r="C63" s="5" t="s">
        <v>5673</v>
      </c>
      <c r="D63" s="5" t="s">
        <v>1549</v>
      </c>
      <c r="E63" s="5">
        <v>2012</v>
      </c>
      <c r="F63" s="5" t="s">
        <v>2251</v>
      </c>
      <c r="G63" s="5" t="s">
        <v>2254</v>
      </c>
    </row>
    <row r="64" spans="1:7">
      <c r="A64" s="5" t="s">
        <v>4183</v>
      </c>
      <c r="B64" s="5" t="s">
        <v>4635</v>
      </c>
      <c r="C64" s="5" t="s">
        <v>5489</v>
      </c>
      <c r="D64" s="5" t="s">
        <v>1549</v>
      </c>
      <c r="E64" s="5">
        <v>2012</v>
      </c>
      <c r="F64" s="5" t="s">
        <v>2251</v>
      </c>
      <c r="G64" s="5" t="s">
        <v>2254</v>
      </c>
    </row>
    <row r="65" spans="1:7">
      <c r="A65" s="5" t="s">
        <v>4184</v>
      </c>
      <c r="B65" s="5" t="s">
        <v>4636</v>
      </c>
      <c r="C65" s="5" t="s">
        <v>5772</v>
      </c>
      <c r="D65" s="5" t="s">
        <v>1549</v>
      </c>
      <c r="E65" s="5">
        <v>2012</v>
      </c>
      <c r="F65" s="5" t="s">
        <v>2251</v>
      </c>
      <c r="G65" s="5" t="s">
        <v>2254</v>
      </c>
    </row>
    <row r="66" spans="1:7">
      <c r="A66" s="5" t="s">
        <v>4062</v>
      </c>
      <c r="B66" s="5" t="s">
        <v>4514</v>
      </c>
      <c r="C66" s="5" t="s">
        <v>5451</v>
      </c>
      <c r="D66" s="5" t="s">
        <v>1549</v>
      </c>
      <c r="E66" s="5">
        <v>2012</v>
      </c>
      <c r="F66" s="5" t="s">
        <v>2251</v>
      </c>
      <c r="G66" s="5" t="s">
        <v>2254</v>
      </c>
    </row>
    <row r="67" spans="1:7">
      <c r="A67" s="5" t="s">
        <v>4224</v>
      </c>
      <c r="B67" s="5" t="s">
        <v>4676</v>
      </c>
      <c r="C67" s="5" t="s">
        <v>5784</v>
      </c>
      <c r="D67" s="5" t="s">
        <v>1549</v>
      </c>
      <c r="E67" s="5">
        <v>2012</v>
      </c>
      <c r="F67" s="5" t="s">
        <v>2251</v>
      </c>
      <c r="G67" s="5" t="s">
        <v>2254</v>
      </c>
    </row>
    <row r="68" spans="1:7">
      <c r="A68" s="5" t="s">
        <v>4207</v>
      </c>
      <c r="B68" s="5" t="s">
        <v>4659</v>
      </c>
      <c r="C68" s="5" t="s">
        <v>5781</v>
      </c>
      <c r="D68" s="5" t="s">
        <v>1549</v>
      </c>
      <c r="E68" s="5">
        <v>2012</v>
      </c>
      <c r="F68" s="5" t="s">
        <v>2251</v>
      </c>
      <c r="G68" s="5" t="s">
        <v>2254</v>
      </c>
    </row>
    <row r="69" spans="1:7">
      <c r="A69" s="5" t="s">
        <v>4246</v>
      </c>
      <c r="B69" s="5" t="s">
        <v>5821</v>
      </c>
      <c r="C69" s="5" t="s">
        <v>5822</v>
      </c>
      <c r="D69" s="5" t="s">
        <v>1549</v>
      </c>
      <c r="E69" s="5">
        <v>2012</v>
      </c>
      <c r="F69" s="5" t="s">
        <v>2251</v>
      </c>
      <c r="G69" s="5" t="s">
        <v>2254</v>
      </c>
    </row>
    <row r="70" spans="1:7">
      <c r="A70" s="5" t="s">
        <v>4208</v>
      </c>
      <c r="B70" s="5" t="s">
        <v>4660</v>
      </c>
      <c r="C70" s="5" t="s">
        <v>5458</v>
      </c>
      <c r="D70" s="5" t="s">
        <v>1549</v>
      </c>
      <c r="E70" s="5">
        <v>2012</v>
      </c>
      <c r="F70" s="5" t="s">
        <v>2251</v>
      </c>
      <c r="G70" s="5" t="s">
        <v>2254</v>
      </c>
    </row>
    <row r="71" spans="1:7">
      <c r="A71" s="5" t="s">
        <v>4126</v>
      </c>
      <c r="B71" s="5" t="s">
        <v>4578</v>
      </c>
      <c r="C71" s="5" t="s">
        <v>5740</v>
      </c>
      <c r="D71" s="5" t="s">
        <v>1549</v>
      </c>
      <c r="E71" s="5">
        <v>2013</v>
      </c>
      <c r="F71" s="5" t="s">
        <v>2251</v>
      </c>
      <c r="G71" s="5" t="s">
        <v>2254</v>
      </c>
    </row>
    <row r="72" spans="1:7">
      <c r="A72" s="5" t="s">
        <v>4088</v>
      </c>
      <c r="B72" s="5" t="s">
        <v>4540</v>
      </c>
      <c r="C72" s="5" t="s">
        <v>5712</v>
      </c>
      <c r="D72" s="5" t="s">
        <v>1549</v>
      </c>
      <c r="E72" s="5">
        <v>2013</v>
      </c>
      <c r="F72" s="5" t="s">
        <v>2251</v>
      </c>
      <c r="G72" s="5" t="s">
        <v>2254</v>
      </c>
    </row>
    <row r="73" spans="1:7">
      <c r="A73" s="5" t="s">
        <v>4035</v>
      </c>
      <c r="B73" s="5" t="s">
        <v>4487</v>
      </c>
      <c r="C73" s="5" t="s">
        <v>5637</v>
      </c>
      <c r="D73" s="5" t="s">
        <v>1549</v>
      </c>
      <c r="E73" s="5">
        <v>2013</v>
      </c>
      <c r="F73" s="5" t="s">
        <v>2251</v>
      </c>
      <c r="G73" s="5" t="s">
        <v>2254</v>
      </c>
    </row>
    <row r="74" spans="1:7">
      <c r="A74" s="5" t="s">
        <v>4186</v>
      </c>
      <c r="B74" s="5" t="s">
        <v>4638</v>
      </c>
      <c r="C74" s="5" t="s">
        <v>5435</v>
      </c>
      <c r="D74" s="5" t="s">
        <v>1549</v>
      </c>
      <c r="E74" s="5">
        <v>2013</v>
      </c>
      <c r="F74" s="5" t="s">
        <v>2251</v>
      </c>
      <c r="G74" s="5" t="s">
        <v>2254</v>
      </c>
    </row>
    <row r="75" spans="1:7">
      <c r="A75" s="5" t="s">
        <v>4063</v>
      </c>
      <c r="B75" s="5" t="s">
        <v>4515</v>
      </c>
      <c r="C75" s="5" t="s">
        <v>5686</v>
      </c>
      <c r="D75" s="5" t="s">
        <v>1549</v>
      </c>
      <c r="E75" s="5">
        <v>2013</v>
      </c>
      <c r="F75" s="5" t="s">
        <v>2251</v>
      </c>
      <c r="G75" s="5" t="s">
        <v>2254</v>
      </c>
    </row>
    <row r="76" spans="1:7">
      <c r="A76" s="5" t="s">
        <v>4089</v>
      </c>
      <c r="B76" s="5" t="s">
        <v>4541</v>
      </c>
      <c r="C76" s="5" t="s">
        <v>5713</v>
      </c>
      <c r="D76" s="5" t="s">
        <v>1549</v>
      </c>
      <c r="E76" s="5">
        <v>2013</v>
      </c>
      <c r="F76" s="5" t="s">
        <v>2251</v>
      </c>
      <c r="G76" s="5" t="s">
        <v>2254</v>
      </c>
    </row>
    <row r="77" spans="1:7">
      <c r="A77" s="5" t="s">
        <v>4187</v>
      </c>
      <c r="B77" s="5" t="s">
        <v>4639</v>
      </c>
      <c r="C77" s="5" t="s">
        <v>5480</v>
      </c>
      <c r="D77" s="5" t="s">
        <v>1549</v>
      </c>
      <c r="E77" s="5">
        <v>2013</v>
      </c>
      <c r="F77" s="5" t="s">
        <v>2251</v>
      </c>
      <c r="G77" s="5" t="s">
        <v>2254</v>
      </c>
    </row>
    <row r="78" spans="1:7">
      <c r="A78" s="5" t="s">
        <v>4127</v>
      </c>
      <c r="B78" s="5" t="s">
        <v>4579</v>
      </c>
      <c r="C78" s="5" t="s">
        <v>5741</v>
      </c>
      <c r="D78" s="5" t="s">
        <v>1549</v>
      </c>
      <c r="E78" s="5">
        <v>2013</v>
      </c>
      <c r="F78" s="5" t="s">
        <v>2251</v>
      </c>
      <c r="G78" s="5" t="s">
        <v>2254</v>
      </c>
    </row>
    <row r="79" spans="1:7">
      <c r="A79" s="5" t="s">
        <v>4256</v>
      </c>
      <c r="B79" s="5" t="s">
        <v>4708</v>
      </c>
      <c r="C79" s="5" t="s">
        <v>5823</v>
      </c>
      <c r="D79" s="5" t="s">
        <v>1549</v>
      </c>
      <c r="E79" s="5">
        <v>2013</v>
      </c>
      <c r="F79" s="5" t="s">
        <v>2251</v>
      </c>
      <c r="G79" s="5" t="s">
        <v>2254</v>
      </c>
    </row>
    <row r="80" spans="1:7">
      <c r="A80" s="5" t="s">
        <v>4188</v>
      </c>
      <c r="B80" s="5" t="s">
        <v>4640</v>
      </c>
      <c r="C80" s="5" t="s">
        <v>5482</v>
      </c>
      <c r="D80" s="5" t="s">
        <v>1549</v>
      </c>
      <c r="E80" s="5">
        <v>2013</v>
      </c>
      <c r="F80" s="5" t="s">
        <v>2251</v>
      </c>
      <c r="G80" s="5" t="s">
        <v>2254</v>
      </c>
    </row>
    <row r="81" spans="1:7">
      <c r="A81" s="5" t="s">
        <v>4189</v>
      </c>
      <c r="B81" s="5" t="s">
        <v>4641</v>
      </c>
      <c r="C81" s="5" t="s">
        <v>5774</v>
      </c>
      <c r="D81" s="5" t="s">
        <v>1549</v>
      </c>
      <c r="E81" s="5">
        <v>2013</v>
      </c>
      <c r="F81" s="5" t="s">
        <v>2251</v>
      </c>
      <c r="G81" s="5" t="s">
        <v>2254</v>
      </c>
    </row>
    <row r="82" spans="1:7">
      <c r="A82" s="5" t="s">
        <v>6047</v>
      </c>
      <c r="B82" s="5" t="s">
        <v>5470</v>
      </c>
      <c r="C82" s="5" t="s">
        <v>5471</v>
      </c>
      <c r="D82" s="5" t="s">
        <v>1549</v>
      </c>
      <c r="E82" s="34">
        <v>2013</v>
      </c>
      <c r="F82" s="5" t="s">
        <v>2251</v>
      </c>
      <c r="G82" s="5" t="s">
        <v>2254</v>
      </c>
    </row>
    <row r="83" spans="1:7">
      <c r="A83" s="5" t="s">
        <v>4036</v>
      </c>
      <c r="B83" s="5" t="s">
        <v>4488</v>
      </c>
      <c r="C83" s="5" t="s">
        <v>5642</v>
      </c>
      <c r="D83" s="5" t="s">
        <v>1549</v>
      </c>
      <c r="E83" s="5">
        <v>2013</v>
      </c>
      <c r="F83" s="5" t="s">
        <v>2251</v>
      </c>
      <c r="G83" s="5" t="s">
        <v>2254</v>
      </c>
    </row>
    <row r="84" spans="1:7">
      <c r="A84" s="5" t="s">
        <v>4158</v>
      </c>
      <c r="B84" s="5" t="s">
        <v>4610</v>
      </c>
      <c r="C84" s="5" t="s">
        <v>5765</v>
      </c>
      <c r="D84" s="5" t="s">
        <v>1549</v>
      </c>
      <c r="E84" s="5">
        <v>2013</v>
      </c>
      <c r="F84" s="5" t="s">
        <v>2251</v>
      </c>
      <c r="G84" s="5" t="s">
        <v>2254</v>
      </c>
    </row>
    <row r="85" spans="1:7">
      <c r="A85" s="5" t="s">
        <v>4128</v>
      </c>
      <c r="B85" s="5" t="s">
        <v>4580</v>
      </c>
      <c r="C85" s="5" t="s">
        <v>5742</v>
      </c>
      <c r="D85" s="5" t="s">
        <v>1549</v>
      </c>
      <c r="E85" s="5">
        <v>2013</v>
      </c>
      <c r="F85" s="5" t="s">
        <v>2251</v>
      </c>
      <c r="G85" s="5" t="s">
        <v>2254</v>
      </c>
    </row>
    <row r="86" spans="1:7">
      <c r="A86" s="5" t="s">
        <v>4129</v>
      </c>
      <c r="B86" s="5" t="s">
        <v>4581</v>
      </c>
      <c r="C86" s="5" t="s">
        <v>5743</v>
      </c>
      <c r="D86" s="5" t="s">
        <v>1549</v>
      </c>
      <c r="E86" s="5">
        <v>2013</v>
      </c>
      <c r="F86" s="5" t="s">
        <v>2251</v>
      </c>
      <c r="G86" s="5" t="s">
        <v>2254</v>
      </c>
    </row>
    <row r="87" spans="1:7">
      <c r="A87" s="5" t="s">
        <v>4209</v>
      </c>
      <c r="B87" s="5" t="s">
        <v>4661</v>
      </c>
      <c r="C87" s="5" t="s">
        <v>5504</v>
      </c>
      <c r="D87" s="5" t="s">
        <v>1549</v>
      </c>
      <c r="E87" s="5">
        <v>2013</v>
      </c>
      <c r="F87" s="5" t="s">
        <v>2251</v>
      </c>
      <c r="G87" s="5" t="s">
        <v>2254</v>
      </c>
    </row>
    <row r="88" spans="1:7">
      <c r="A88" s="5" t="s">
        <v>4090</v>
      </c>
      <c r="B88" s="5" t="s">
        <v>4542</v>
      </c>
      <c r="C88" s="5" t="s">
        <v>5714</v>
      </c>
      <c r="D88" s="5" t="s">
        <v>1549</v>
      </c>
      <c r="E88" s="5">
        <v>2013</v>
      </c>
      <c r="F88" s="5" t="s">
        <v>2251</v>
      </c>
      <c r="G88" s="5" t="s">
        <v>2254</v>
      </c>
    </row>
    <row r="89" spans="1:7">
      <c r="A89" s="5" t="s">
        <v>4130</v>
      </c>
      <c r="B89" s="5" t="s">
        <v>4582</v>
      </c>
      <c r="C89" s="5" t="s">
        <v>5717</v>
      </c>
      <c r="D89" s="5" t="s">
        <v>1549</v>
      </c>
      <c r="E89" s="5">
        <v>2014</v>
      </c>
      <c r="F89" s="5" t="s">
        <v>2251</v>
      </c>
      <c r="G89" s="5" t="s">
        <v>2254</v>
      </c>
    </row>
    <row r="90" spans="1:7">
      <c r="A90" s="5" t="s">
        <v>4091</v>
      </c>
      <c r="B90" s="5" t="s">
        <v>4543</v>
      </c>
      <c r="C90" s="5" t="s">
        <v>5715</v>
      </c>
      <c r="D90" s="5" t="s">
        <v>1549</v>
      </c>
      <c r="E90" s="5">
        <v>2014</v>
      </c>
      <c r="F90" s="5" t="s">
        <v>2251</v>
      </c>
      <c r="G90" s="5" t="s">
        <v>2254</v>
      </c>
    </row>
    <row r="91" spans="1:7">
      <c r="A91" s="5" t="s">
        <v>4247</v>
      </c>
      <c r="B91" s="5" t="s">
        <v>4699</v>
      </c>
      <c r="C91" s="5" t="s">
        <v>5827</v>
      </c>
      <c r="D91" s="5" t="s">
        <v>1549</v>
      </c>
      <c r="E91" s="5">
        <v>2014</v>
      </c>
      <c r="F91" s="5" t="s">
        <v>2251</v>
      </c>
      <c r="G91" s="5" t="s">
        <v>2254</v>
      </c>
    </row>
    <row r="92" spans="1:7">
      <c r="A92" s="5" t="s">
        <v>4190</v>
      </c>
      <c r="B92" s="5" t="s">
        <v>4642</v>
      </c>
      <c r="C92" s="5" t="s">
        <v>5775</v>
      </c>
      <c r="D92" s="5" t="s">
        <v>1549</v>
      </c>
      <c r="E92" s="5">
        <v>2014</v>
      </c>
      <c r="F92" s="5" t="s">
        <v>2251</v>
      </c>
      <c r="G92" s="5" t="s">
        <v>2254</v>
      </c>
    </row>
    <row r="93" spans="1:7">
      <c r="A93" s="5" t="s">
        <v>4191</v>
      </c>
      <c r="B93" s="5" t="s">
        <v>4643</v>
      </c>
      <c r="C93" s="5" t="s">
        <v>5768</v>
      </c>
      <c r="D93" s="5" t="s">
        <v>1549</v>
      </c>
      <c r="E93" s="5">
        <v>2014</v>
      </c>
      <c r="F93" s="5" t="s">
        <v>2251</v>
      </c>
      <c r="G93" s="5" t="s">
        <v>2254</v>
      </c>
    </row>
    <row r="94" spans="1:7">
      <c r="A94" s="5" t="s">
        <v>4210</v>
      </c>
      <c r="B94" s="5" t="s">
        <v>4662</v>
      </c>
      <c r="C94" s="5" t="s">
        <v>5782</v>
      </c>
      <c r="D94" s="5" t="s">
        <v>1549</v>
      </c>
      <c r="E94" s="5">
        <v>2014</v>
      </c>
      <c r="F94" s="5" t="s">
        <v>2251</v>
      </c>
      <c r="G94" s="5" t="s">
        <v>2254</v>
      </c>
    </row>
    <row r="95" spans="1:7">
      <c r="A95" s="5" t="s">
        <v>4037</v>
      </c>
      <c r="B95" s="5" t="s">
        <v>4489</v>
      </c>
      <c r="C95" s="5" t="s">
        <v>5652</v>
      </c>
      <c r="D95" s="5" t="s">
        <v>1549</v>
      </c>
      <c r="E95" s="5">
        <v>2014</v>
      </c>
      <c r="F95" s="5" t="s">
        <v>2251</v>
      </c>
      <c r="G95" s="5" t="s">
        <v>2254</v>
      </c>
    </row>
    <row r="96" spans="1:7">
      <c r="A96" s="5" t="s">
        <v>4064</v>
      </c>
      <c r="B96" s="5" t="s">
        <v>4516</v>
      </c>
      <c r="C96" s="5" t="s">
        <v>5465</v>
      </c>
      <c r="D96" s="5" t="s">
        <v>1549</v>
      </c>
      <c r="E96" s="5">
        <v>2014</v>
      </c>
      <c r="F96" s="5" t="s">
        <v>2251</v>
      </c>
      <c r="G96" s="5" t="s">
        <v>2254</v>
      </c>
    </row>
    <row r="97" spans="1:7">
      <c r="A97" s="5" t="s">
        <v>4159</v>
      </c>
      <c r="B97" s="5" t="s">
        <v>4611</v>
      </c>
      <c r="C97" s="5" t="s">
        <v>5766</v>
      </c>
      <c r="D97" s="5" t="s">
        <v>1549</v>
      </c>
      <c r="E97" s="5">
        <v>2014</v>
      </c>
      <c r="F97" s="5" t="s">
        <v>2251</v>
      </c>
      <c r="G97" s="5" t="s">
        <v>2254</v>
      </c>
    </row>
    <row r="98" spans="1:7">
      <c r="A98" s="5" t="s">
        <v>4092</v>
      </c>
      <c r="B98" s="5" t="s">
        <v>4544</v>
      </c>
      <c r="C98" s="5" t="s">
        <v>5716</v>
      </c>
      <c r="D98" s="5" t="s">
        <v>1549</v>
      </c>
      <c r="E98" s="5">
        <v>2014</v>
      </c>
      <c r="F98" s="5" t="s">
        <v>2251</v>
      </c>
      <c r="G98" s="5" t="s">
        <v>2254</v>
      </c>
    </row>
    <row r="99" spans="1:7">
      <c r="A99" s="5" t="s">
        <v>4211</v>
      </c>
      <c r="B99" s="5" t="s">
        <v>4663</v>
      </c>
      <c r="C99" s="5" t="s">
        <v>5783</v>
      </c>
      <c r="D99" s="5" t="s">
        <v>1549</v>
      </c>
      <c r="E99" s="5">
        <v>2014</v>
      </c>
      <c r="F99" s="5" t="s">
        <v>2251</v>
      </c>
      <c r="G99" s="5" t="s">
        <v>2254</v>
      </c>
    </row>
    <row r="100" spans="1:7">
      <c r="A100" s="5" t="s">
        <v>4245</v>
      </c>
      <c r="B100" s="5" t="s">
        <v>4697</v>
      </c>
      <c r="C100" s="5" t="s">
        <v>5788</v>
      </c>
      <c r="D100" s="5" t="s">
        <v>1549</v>
      </c>
      <c r="E100" s="5">
        <v>2014</v>
      </c>
      <c r="F100" s="5" t="s">
        <v>2251</v>
      </c>
      <c r="G100" s="5" t="s">
        <v>2254</v>
      </c>
    </row>
    <row r="101" spans="1:7">
      <c r="A101" s="5" t="s">
        <v>4094</v>
      </c>
      <c r="B101" s="5" t="s">
        <v>4546</v>
      </c>
      <c r="C101" s="5" t="s">
        <v>5690</v>
      </c>
      <c r="D101" s="5" t="s">
        <v>1549</v>
      </c>
      <c r="E101" s="5">
        <v>2015</v>
      </c>
      <c r="F101" s="5" t="s">
        <v>2251</v>
      </c>
      <c r="G101" s="5" t="s">
        <v>2254</v>
      </c>
    </row>
    <row r="102" spans="1:7">
      <c r="A102" s="5" t="s">
        <v>4160</v>
      </c>
      <c r="B102" s="5" t="s">
        <v>4612</v>
      </c>
      <c r="C102" s="5" t="s">
        <v>5767</v>
      </c>
      <c r="D102" s="5" t="s">
        <v>1549</v>
      </c>
      <c r="E102" s="5">
        <v>2015</v>
      </c>
      <c r="F102" s="5" t="s">
        <v>2251</v>
      </c>
      <c r="G102" s="5" t="s">
        <v>2254</v>
      </c>
    </row>
    <row r="103" spans="1:7">
      <c r="A103" s="5" t="s">
        <v>4065</v>
      </c>
      <c r="B103" s="5" t="s">
        <v>4517</v>
      </c>
      <c r="C103" s="5" t="s">
        <v>5687</v>
      </c>
      <c r="D103" s="5" t="s">
        <v>1549</v>
      </c>
      <c r="E103" s="5">
        <v>2015</v>
      </c>
      <c r="F103" s="5" t="s">
        <v>2251</v>
      </c>
      <c r="G103" s="5" t="s">
        <v>2254</v>
      </c>
    </row>
    <row r="104" spans="1:7">
      <c r="A104" s="5" t="s">
        <v>4248</v>
      </c>
      <c r="B104" s="5" t="s">
        <v>4700</v>
      </c>
      <c r="C104" s="5" t="s">
        <v>5828</v>
      </c>
      <c r="D104" s="5" t="s">
        <v>1549</v>
      </c>
      <c r="E104" s="5">
        <v>2015</v>
      </c>
      <c r="F104" s="5" t="s">
        <v>2251</v>
      </c>
      <c r="G104" s="5" t="s">
        <v>2254</v>
      </c>
    </row>
    <row r="105" spans="1:7">
      <c r="A105" s="5" t="s">
        <v>4161</v>
      </c>
      <c r="B105" s="5" t="s">
        <v>4613</v>
      </c>
      <c r="C105" s="5" t="s">
        <v>5744</v>
      </c>
      <c r="D105" s="5" t="s">
        <v>1549</v>
      </c>
      <c r="E105" s="5">
        <v>2015</v>
      </c>
      <c r="F105" s="5" t="s">
        <v>2251</v>
      </c>
      <c r="G105" s="5" t="s">
        <v>2254</v>
      </c>
    </row>
    <row r="106" spans="1:7">
      <c r="A106" s="5" t="s">
        <v>4038</v>
      </c>
      <c r="B106" s="5" t="s">
        <v>4490</v>
      </c>
      <c r="C106" s="5" t="s">
        <v>5657</v>
      </c>
      <c r="D106" s="5" t="s">
        <v>1549</v>
      </c>
      <c r="E106" s="5">
        <v>2015</v>
      </c>
      <c r="F106" s="5" t="s">
        <v>2251</v>
      </c>
      <c r="G106" s="5" t="s">
        <v>2254</v>
      </c>
    </row>
    <row r="107" spans="1:7">
      <c r="A107" s="5" t="s">
        <v>4162</v>
      </c>
      <c r="B107" s="5" t="s">
        <v>4614</v>
      </c>
      <c r="C107" s="5" t="s">
        <v>5745</v>
      </c>
      <c r="D107" s="5" t="s">
        <v>1549</v>
      </c>
      <c r="E107" s="5">
        <v>2015</v>
      </c>
      <c r="F107" s="5" t="s">
        <v>2251</v>
      </c>
      <c r="G107" s="5" t="s">
        <v>2254</v>
      </c>
    </row>
    <row r="108" spans="1:7">
      <c r="A108" s="5" t="s">
        <v>4212</v>
      </c>
      <c r="B108" s="5" t="s">
        <v>4664</v>
      </c>
      <c r="C108" s="5" t="s">
        <v>5491</v>
      </c>
      <c r="D108" s="5" t="s">
        <v>1549</v>
      </c>
      <c r="E108" s="5">
        <v>2015</v>
      </c>
      <c r="F108" s="5" t="s">
        <v>2251</v>
      </c>
      <c r="G108" s="5" t="s">
        <v>2254</v>
      </c>
    </row>
    <row r="109" spans="1:7">
      <c r="A109" s="5" t="s">
        <v>4066</v>
      </c>
      <c r="B109" s="5" t="s">
        <v>4518</v>
      </c>
      <c r="C109" s="5" t="s">
        <v>5688</v>
      </c>
      <c r="D109" s="5" t="s">
        <v>1549</v>
      </c>
      <c r="E109" s="5">
        <v>2015</v>
      </c>
      <c r="F109" s="5" t="s">
        <v>2251</v>
      </c>
      <c r="G109" s="5" t="s">
        <v>2254</v>
      </c>
    </row>
    <row r="110" spans="1:7">
      <c r="A110" s="5" t="s">
        <v>4131</v>
      </c>
      <c r="B110" s="5" t="s">
        <v>4583</v>
      </c>
      <c r="C110" s="5" t="s">
        <v>5718</v>
      </c>
      <c r="D110" s="5" t="s">
        <v>1549</v>
      </c>
      <c r="E110" s="5">
        <v>2015</v>
      </c>
      <c r="F110" s="5" t="s">
        <v>2251</v>
      </c>
      <c r="G110" s="5" t="s">
        <v>2254</v>
      </c>
    </row>
    <row r="111" spans="1:7">
      <c r="A111" s="5" t="s">
        <v>4132</v>
      </c>
      <c r="B111" s="5" t="s">
        <v>4584</v>
      </c>
      <c r="C111" s="5" t="s">
        <v>5719</v>
      </c>
      <c r="D111" s="5" t="s">
        <v>1549</v>
      </c>
      <c r="E111" s="5">
        <v>2015</v>
      </c>
      <c r="F111" s="5" t="s">
        <v>2251</v>
      </c>
      <c r="G111" s="5" t="s">
        <v>2254</v>
      </c>
    </row>
    <row r="112" spans="1:7">
      <c r="A112" s="5" t="s">
        <v>4067</v>
      </c>
      <c r="B112" s="5" t="s">
        <v>4519</v>
      </c>
      <c r="C112" s="5" t="s">
        <v>5689</v>
      </c>
      <c r="D112" s="5" t="s">
        <v>1549</v>
      </c>
      <c r="E112" s="5">
        <v>2015</v>
      </c>
      <c r="F112" s="5" t="s">
        <v>2251</v>
      </c>
      <c r="G112" s="5" t="s">
        <v>2254</v>
      </c>
    </row>
    <row r="113" spans="1:7">
      <c r="A113" s="5" t="s">
        <v>4237</v>
      </c>
      <c r="B113" s="5" t="s">
        <v>4689</v>
      </c>
      <c r="C113" s="5" t="s">
        <v>5420</v>
      </c>
      <c r="D113" s="5" t="s">
        <v>1549</v>
      </c>
      <c r="E113" s="5">
        <v>2015</v>
      </c>
      <c r="F113" s="5" t="s">
        <v>2251</v>
      </c>
      <c r="G113" s="5" t="s">
        <v>2254</v>
      </c>
    </row>
    <row r="114" spans="1:7">
      <c r="A114" s="5" t="s">
        <v>4133</v>
      </c>
      <c r="B114" s="5" t="s">
        <v>4585</v>
      </c>
      <c r="C114" s="5" t="s">
        <v>5721</v>
      </c>
      <c r="D114" s="5" t="s">
        <v>1549</v>
      </c>
      <c r="E114" s="5">
        <v>2015</v>
      </c>
      <c r="F114" s="5" t="s">
        <v>2251</v>
      </c>
      <c r="G114" s="5" t="s">
        <v>2254</v>
      </c>
    </row>
    <row r="115" spans="1:7">
      <c r="A115" s="5" t="s">
        <v>4134</v>
      </c>
      <c r="B115" s="5" t="s">
        <v>4586</v>
      </c>
      <c r="C115" s="5" t="s">
        <v>5722</v>
      </c>
      <c r="D115" s="5" t="s">
        <v>1549</v>
      </c>
      <c r="E115" s="5">
        <v>2015</v>
      </c>
      <c r="F115" s="5" t="s">
        <v>2251</v>
      </c>
      <c r="G115" s="5" t="s">
        <v>2254</v>
      </c>
    </row>
    <row r="116" spans="1:7">
      <c r="A116" s="5" t="s">
        <v>4257</v>
      </c>
      <c r="B116" s="5" t="s">
        <v>4709</v>
      </c>
      <c r="C116" s="5" t="s">
        <v>5824</v>
      </c>
      <c r="D116" s="5" t="s">
        <v>1549</v>
      </c>
      <c r="E116" s="5">
        <v>2015</v>
      </c>
      <c r="F116" s="5" t="s">
        <v>2251</v>
      </c>
      <c r="G116" s="5" t="s">
        <v>2254</v>
      </c>
    </row>
    <row r="117" spans="1:7">
      <c r="A117" s="5" t="s">
        <v>4039</v>
      </c>
      <c r="B117" s="5" t="s">
        <v>4491</v>
      </c>
      <c r="C117" s="5" t="s">
        <v>5660</v>
      </c>
      <c r="D117" s="5" t="s">
        <v>1549</v>
      </c>
      <c r="E117" s="5">
        <v>2015</v>
      </c>
      <c r="F117" s="5" t="s">
        <v>2251</v>
      </c>
      <c r="G117" s="5" t="s">
        <v>2254</v>
      </c>
    </row>
    <row r="118" spans="1:7">
      <c r="A118" s="5" t="s">
        <v>4096</v>
      </c>
      <c r="B118" s="5" t="s">
        <v>4548</v>
      </c>
      <c r="C118" s="5" t="s">
        <v>5691</v>
      </c>
      <c r="D118" s="5" t="s">
        <v>1549</v>
      </c>
      <c r="E118" s="5">
        <v>2015</v>
      </c>
      <c r="F118" s="5" t="s">
        <v>2251</v>
      </c>
      <c r="G118" s="5" t="s">
        <v>2254</v>
      </c>
    </row>
    <row r="119" spans="1:7">
      <c r="A119" s="5" t="s">
        <v>4068</v>
      </c>
      <c r="B119" s="5" t="s">
        <v>4520</v>
      </c>
      <c r="C119" s="5" t="s">
        <v>5664</v>
      </c>
      <c r="D119" s="5" t="s">
        <v>1549</v>
      </c>
      <c r="E119" s="5">
        <v>2015</v>
      </c>
      <c r="F119" s="5" t="s">
        <v>2251</v>
      </c>
      <c r="G119" s="5" t="s">
        <v>2254</v>
      </c>
    </row>
    <row r="120" spans="1:7">
      <c r="A120" s="5" t="s">
        <v>4040</v>
      </c>
      <c r="B120" s="5" t="s">
        <v>4492</v>
      </c>
      <c r="C120" s="5" t="s">
        <v>5450</v>
      </c>
      <c r="D120" s="5" t="s">
        <v>1549</v>
      </c>
      <c r="E120" s="5">
        <v>2015</v>
      </c>
      <c r="F120" s="5" t="s">
        <v>2251</v>
      </c>
      <c r="G120" s="5" t="s">
        <v>2254</v>
      </c>
    </row>
    <row r="121" spans="1:7">
      <c r="A121" s="5" t="s">
        <v>4231</v>
      </c>
      <c r="B121" s="5" t="s">
        <v>4683</v>
      </c>
      <c r="C121" s="5" t="s">
        <v>5446</v>
      </c>
      <c r="D121" s="5" t="s">
        <v>1549</v>
      </c>
      <c r="E121" s="5">
        <v>2015</v>
      </c>
      <c r="F121" s="5" t="s">
        <v>2251</v>
      </c>
      <c r="G121" s="5" t="s">
        <v>2254</v>
      </c>
    </row>
    <row r="122" spans="1:7">
      <c r="A122" s="5" t="s">
        <v>4135</v>
      </c>
      <c r="B122" s="5" t="s">
        <v>4587</v>
      </c>
      <c r="C122" s="5" t="s">
        <v>5723</v>
      </c>
      <c r="D122" s="5" t="s">
        <v>1549</v>
      </c>
      <c r="E122" s="5">
        <v>2015</v>
      </c>
      <c r="F122" s="5" t="s">
        <v>2251</v>
      </c>
      <c r="G122" s="5" t="s">
        <v>2254</v>
      </c>
    </row>
    <row r="123" spans="1:7">
      <c r="A123" s="5" t="s">
        <v>4136</v>
      </c>
      <c r="B123" s="5" t="s">
        <v>4588</v>
      </c>
      <c r="C123" s="5" t="s">
        <v>5724</v>
      </c>
      <c r="D123" s="5" t="s">
        <v>1549</v>
      </c>
      <c r="E123" s="5">
        <v>2015</v>
      </c>
      <c r="F123" s="5" t="s">
        <v>2251</v>
      </c>
      <c r="G123" s="5" t="s">
        <v>2254</v>
      </c>
    </row>
    <row r="124" spans="1:7">
      <c r="A124" s="5" t="s">
        <v>4193</v>
      </c>
      <c r="B124" s="5" t="s">
        <v>4645</v>
      </c>
      <c r="C124" s="5" t="s">
        <v>5770</v>
      </c>
      <c r="D124" s="5" t="s">
        <v>1549</v>
      </c>
      <c r="E124" s="5">
        <v>2015</v>
      </c>
      <c r="F124" s="5" t="s">
        <v>2251</v>
      </c>
      <c r="G124" s="5" t="s">
        <v>2254</v>
      </c>
    </row>
    <row r="125" spans="1:7">
      <c r="A125" s="5" t="s">
        <v>4137</v>
      </c>
      <c r="B125" s="5" t="s">
        <v>4589</v>
      </c>
      <c r="C125" s="5" t="s">
        <v>5725</v>
      </c>
      <c r="D125" s="5" t="s">
        <v>1549</v>
      </c>
      <c r="E125" s="5">
        <v>2015</v>
      </c>
      <c r="F125" s="5" t="s">
        <v>2251</v>
      </c>
      <c r="G125" s="5" t="s">
        <v>2254</v>
      </c>
    </row>
    <row r="126" spans="1:7">
      <c r="A126" s="5" t="s">
        <v>4163</v>
      </c>
      <c r="B126" s="5" t="s">
        <v>4615</v>
      </c>
      <c r="C126" s="5" t="s">
        <v>5746</v>
      </c>
      <c r="D126" s="5" t="s">
        <v>1549</v>
      </c>
      <c r="E126" s="5">
        <v>2015</v>
      </c>
      <c r="F126" s="5" t="s">
        <v>2251</v>
      </c>
      <c r="G126" s="5" t="s">
        <v>2254</v>
      </c>
    </row>
    <row r="127" spans="1:7">
      <c r="A127" s="5" t="s">
        <v>4069</v>
      </c>
      <c r="B127" s="5" t="s">
        <v>4521</v>
      </c>
      <c r="C127" s="5" t="s">
        <v>5484</v>
      </c>
      <c r="D127" s="5" t="s">
        <v>1549</v>
      </c>
      <c r="E127" s="5">
        <v>2015</v>
      </c>
      <c r="F127" s="5" t="s">
        <v>2251</v>
      </c>
      <c r="G127" s="5" t="s">
        <v>2254</v>
      </c>
    </row>
    <row r="128" spans="1:7">
      <c r="A128" s="5" t="s">
        <v>4138</v>
      </c>
      <c r="B128" s="5" t="s">
        <v>4590</v>
      </c>
      <c r="C128" s="5" t="s">
        <v>5726</v>
      </c>
      <c r="D128" s="5" t="s">
        <v>1549</v>
      </c>
      <c r="E128" s="5">
        <v>2015</v>
      </c>
      <c r="F128" s="5" t="s">
        <v>2251</v>
      </c>
      <c r="G128" s="5" t="s">
        <v>2254</v>
      </c>
    </row>
    <row r="129" spans="1:7">
      <c r="A129" s="5" t="s">
        <v>4213</v>
      </c>
      <c r="B129" s="5" t="s">
        <v>4665</v>
      </c>
      <c r="C129" s="5" t="s">
        <v>5777</v>
      </c>
      <c r="D129" s="5" t="s">
        <v>1549</v>
      </c>
      <c r="E129" s="5">
        <v>2015</v>
      </c>
      <c r="F129" s="5" t="s">
        <v>2251</v>
      </c>
      <c r="G129" s="5" t="s">
        <v>2254</v>
      </c>
    </row>
    <row r="130" spans="1:7">
      <c r="A130" s="5" t="s">
        <v>4070</v>
      </c>
      <c r="B130" s="5" t="s">
        <v>4522</v>
      </c>
      <c r="C130" s="5" t="s">
        <v>5444</v>
      </c>
      <c r="D130" s="5" t="s">
        <v>1549</v>
      </c>
      <c r="E130" s="5">
        <v>2015</v>
      </c>
      <c r="F130" s="5" t="s">
        <v>2251</v>
      </c>
      <c r="G130" s="5" t="s">
        <v>2254</v>
      </c>
    </row>
    <row r="131" spans="1:7">
      <c r="A131" s="5" t="s">
        <v>4071</v>
      </c>
      <c r="B131" s="5" t="s">
        <v>4523</v>
      </c>
      <c r="C131" s="5" t="s">
        <v>5423</v>
      </c>
      <c r="D131" s="5" t="s">
        <v>1549</v>
      </c>
      <c r="E131" s="5">
        <v>2015</v>
      </c>
      <c r="F131" s="5" t="s">
        <v>2251</v>
      </c>
      <c r="G131" s="5" t="s">
        <v>2254</v>
      </c>
    </row>
    <row r="132" spans="1:7">
      <c r="A132" s="5" t="s">
        <v>4164</v>
      </c>
      <c r="B132" s="5" t="s">
        <v>4616</v>
      </c>
      <c r="C132" s="5" t="s">
        <v>5748</v>
      </c>
      <c r="D132" s="5" t="s">
        <v>1549</v>
      </c>
      <c r="E132" s="5">
        <v>2015</v>
      </c>
      <c r="F132" s="5" t="s">
        <v>2251</v>
      </c>
      <c r="G132" s="5" t="s">
        <v>2254</v>
      </c>
    </row>
    <row r="133" spans="1:7">
      <c r="A133" s="5" t="s">
        <v>4097</v>
      </c>
      <c r="B133" s="5" t="s">
        <v>4549</v>
      </c>
      <c r="C133" s="5" t="s">
        <v>5693</v>
      </c>
      <c r="D133" s="5" t="s">
        <v>1549</v>
      </c>
      <c r="E133" s="5">
        <v>2015</v>
      </c>
      <c r="F133" s="5" t="s">
        <v>2251</v>
      </c>
      <c r="G133" s="5" t="s">
        <v>2254</v>
      </c>
    </row>
    <row r="134" spans="1:7">
      <c r="A134" s="5" t="s">
        <v>4215</v>
      </c>
      <c r="B134" s="5" t="s">
        <v>4667</v>
      </c>
      <c r="C134" s="5" t="s">
        <v>5464</v>
      </c>
      <c r="D134" s="5" t="s">
        <v>1549</v>
      </c>
      <c r="E134" s="5">
        <v>2015</v>
      </c>
      <c r="F134" s="5" t="s">
        <v>2251</v>
      </c>
      <c r="G134" s="5" t="s">
        <v>2254</v>
      </c>
    </row>
    <row r="135" spans="1:7">
      <c r="A135" s="5" t="s">
        <v>4195</v>
      </c>
      <c r="B135" s="5" t="s">
        <v>4647</v>
      </c>
      <c r="C135" s="5" t="s">
        <v>5771</v>
      </c>
      <c r="D135" s="5" t="s">
        <v>1549</v>
      </c>
      <c r="E135" s="5">
        <v>2016</v>
      </c>
      <c r="F135" s="5" t="s">
        <v>2251</v>
      </c>
      <c r="G135" s="5" t="s">
        <v>2254</v>
      </c>
    </row>
    <row r="136" spans="1:7">
      <c r="A136" s="5" t="s">
        <v>4165</v>
      </c>
      <c r="B136" s="5" t="s">
        <v>4617</v>
      </c>
      <c r="C136" s="5" t="s">
        <v>5749</v>
      </c>
      <c r="D136" s="5" t="s">
        <v>1549</v>
      </c>
      <c r="E136" s="5">
        <v>2016</v>
      </c>
      <c r="F136" s="5" t="s">
        <v>2251</v>
      </c>
      <c r="G136" s="5" t="s">
        <v>2254</v>
      </c>
    </row>
    <row r="137" spans="1:7">
      <c r="A137" s="5" t="s">
        <v>4041</v>
      </c>
      <c r="B137" s="5" t="s">
        <v>4493</v>
      </c>
      <c r="C137" s="5" t="s">
        <v>5661</v>
      </c>
      <c r="D137" s="5" t="s">
        <v>1549</v>
      </c>
      <c r="E137" s="5">
        <v>2016</v>
      </c>
      <c r="F137" s="5" t="s">
        <v>2251</v>
      </c>
      <c r="G137" s="5" t="s">
        <v>2254</v>
      </c>
    </row>
    <row r="138" spans="1:7">
      <c r="A138" s="5" t="s">
        <v>4042</v>
      </c>
      <c r="B138" s="5" t="s">
        <v>4494</v>
      </c>
      <c r="C138" s="5" t="s">
        <v>5662</v>
      </c>
      <c r="D138" s="5" t="s">
        <v>1549</v>
      </c>
      <c r="E138" s="5">
        <v>2016</v>
      </c>
      <c r="F138" s="5" t="s">
        <v>2251</v>
      </c>
      <c r="G138" s="5" t="s">
        <v>2254</v>
      </c>
    </row>
    <row r="139" spans="1:7">
      <c r="A139" s="5" t="s">
        <v>4139</v>
      </c>
      <c r="B139" s="5" t="s">
        <v>4591</v>
      </c>
      <c r="C139" s="5" t="s">
        <v>5727</v>
      </c>
      <c r="D139" s="5" t="s">
        <v>1549</v>
      </c>
      <c r="E139" s="5">
        <v>2016</v>
      </c>
      <c r="F139" s="5" t="s">
        <v>2251</v>
      </c>
      <c r="G139" s="5" t="s">
        <v>2254</v>
      </c>
    </row>
    <row r="140" spans="1:7">
      <c r="A140" s="5" t="s">
        <v>4099</v>
      </c>
      <c r="B140" s="5" t="s">
        <v>4551</v>
      </c>
      <c r="C140" s="5" t="s">
        <v>5694</v>
      </c>
      <c r="D140" s="5" t="s">
        <v>1549</v>
      </c>
      <c r="E140" s="5">
        <v>2016</v>
      </c>
      <c r="F140" s="5" t="s">
        <v>2251</v>
      </c>
      <c r="G140" s="5" t="s">
        <v>2254</v>
      </c>
    </row>
    <row r="141" spans="1:7">
      <c r="A141" s="5" t="s">
        <v>4166</v>
      </c>
      <c r="B141" s="5" t="s">
        <v>4618</v>
      </c>
      <c r="C141" s="5" t="s">
        <v>5750</v>
      </c>
      <c r="D141" s="5" t="s">
        <v>1549</v>
      </c>
      <c r="E141" s="5">
        <v>2016</v>
      </c>
      <c r="F141" s="5" t="s">
        <v>2251</v>
      </c>
      <c r="G141" s="5" t="s">
        <v>2254</v>
      </c>
    </row>
    <row r="142" spans="1:7">
      <c r="A142" s="5" t="s">
        <v>4072</v>
      </c>
      <c r="B142" s="5" t="s">
        <v>4524</v>
      </c>
      <c r="C142" s="5" t="s">
        <v>5666</v>
      </c>
      <c r="D142" s="5" t="s">
        <v>1549</v>
      </c>
      <c r="E142" s="5">
        <v>2016</v>
      </c>
      <c r="F142" s="5" t="s">
        <v>2251</v>
      </c>
      <c r="G142" s="5" t="s">
        <v>2254</v>
      </c>
    </row>
    <row r="143" spans="1:7">
      <c r="A143" s="5" t="s">
        <v>4100</v>
      </c>
      <c r="B143" s="5" t="s">
        <v>4552</v>
      </c>
      <c r="C143" s="5" t="s">
        <v>5695</v>
      </c>
      <c r="D143" s="5" t="s">
        <v>1549</v>
      </c>
      <c r="E143" s="5">
        <v>2016</v>
      </c>
      <c r="F143" s="5" t="s">
        <v>2251</v>
      </c>
      <c r="G143" s="5" t="s">
        <v>2254</v>
      </c>
    </row>
    <row r="144" spans="1:7">
      <c r="A144" s="5" t="s">
        <v>4074</v>
      </c>
      <c r="B144" s="5" t="s">
        <v>4526</v>
      </c>
      <c r="C144" s="5" t="s">
        <v>5667</v>
      </c>
      <c r="D144" s="5" t="s">
        <v>1549</v>
      </c>
      <c r="E144" s="5">
        <v>2016</v>
      </c>
      <c r="F144" s="5" t="s">
        <v>2251</v>
      </c>
      <c r="G144" s="5" t="s">
        <v>2254</v>
      </c>
    </row>
    <row r="145" spans="1:7">
      <c r="A145" s="5" t="s">
        <v>4140</v>
      </c>
      <c r="B145" s="5" t="s">
        <v>4592</v>
      </c>
      <c r="C145" s="5" t="s">
        <v>5728</v>
      </c>
      <c r="D145" s="5" t="s">
        <v>1549</v>
      </c>
      <c r="E145" s="5">
        <v>2016</v>
      </c>
      <c r="F145" s="5" t="s">
        <v>2251</v>
      </c>
      <c r="G145" s="5" t="s">
        <v>2254</v>
      </c>
    </row>
    <row r="146" spans="1:7">
      <c r="A146" s="5" t="s">
        <v>4101</v>
      </c>
      <c r="B146" s="5" t="s">
        <v>4553</v>
      </c>
      <c r="C146" s="5" t="s">
        <v>5696</v>
      </c>
      <c r="D146" s="5" t="s">
        <v>1549</v>
      </c>
      <c r="E146" s="5">
        <v>2016</v>
      </c>
      <c r="F146" s="5" t="s">
        <v>2251</v>
      </c>
      <c r="G146" s="5" t="s">
        <v>2254</v>
      </c>
    </row>
    <row r="147" spans="1:7">
      <c r="A147" s="5" t="s">
        <v>4043</v>
      </c>
      <c r="B147" s="5" t="s">
        <v>4495</v>
      </c>
      <c r="C147" s="5" t="s">
        <v>5663</v>
      </c>
      <c r="D147" s="5" t="s">
        <v>1549</v>
      </c>
      <c r="E147" s="5">
        <v>2016</v>
      </c>
      <c r="F147" s="5" t="s">
        <v>2251</v>
      </c>
      <c r="G147" s="5" t="s">
        <v>2254</v>
      </c>
    </row>
    <row r="148" spans="1:7">
      <c r="A148" s="5" t="s">
        <v>4141</v>
      </c>
      <c r="B148" s="5" t="s">
        <v>4593</v>
      </c>
      <c r="C148" s="5" t="s">
        <v>5730</v>
      </c>
      <c r="D148" s="5" t="s">
        <v>1549</v>
      </c>
      <c r="E148" s="5">
        <v>2016</v>
      </c>
      <c r="F148" s="5" t="s">
        <v>2251</v>
      </c>
      <c r="G148" s="5" t="s">
        <v>2254</v>
      </c>
    </row>
    <row r="149" spans="1:7">
      <c r="A149" s="5" t="s">
        <v>4167</v>
      </c>
      <c r="B149" s="5" t="s">
        <v>4619</v>
      </c>
      <c r="C149" s="5" t="s">
        <v>5751</v>
      </c>
      <c r="D149" s="5" t="s">
        <v>1549</v>
      </c>
      <c r="E149" s="5">
        <v>2016</v>
      </c>
      <c r="F149" s="5" t="s">
        <v>2251</v>
      </c>
      <c r="G149" s="5" t="s">
        <v>2254</v>
      </c>
    </row>
    <row r="150" spans="1:7">
      <c r="A150" s="5" t="s">
        <v>4103</v>
      </c>
      <c r="B150" s="5" t="s">
        <v>4555</v>
      </c>
      <c r="C150" s="5" t="s">
        <v>5697</v>
      </c>
      <c r="D150" s="5" t="s">
        <v>1549</v>
      </c>
      <c r="E150" s="5">
        <v>2016</v>
      </c>
      <c r="F150" s="5" t="s">
        <v>2251</v>
      </c>
      <c r="G150" s="5" t="s">
        <v>2254</v>
      </c>
    </row>
    <row r="151" spans="1:7">
      <c r="A151" s="5" t="s">
        <v>4075</v>
      </c>
      <c r="B151" s="5" t="s">
        <v>4527</v>
      </c>
      <c r="C151" s="5" t="s">
        <v>5668</v>
      </c>
      <c r="D151" s="5" t="s">
        <v>1549</v>
      </c>
      <c r="E151" s="5">
        <v>2016</v>
      </c>
      <c r="F151" s="5" t="s">
        <v>2251</v>
      </c>
      <c r="G151" s="5" t="s">
        <v>2254</v>
      </c>
    </row>
    <row r="152" spans="1:7">
      <c r="A152" s="5" t="s">
        <v>5881</v>
      </c>
      <c r="B152" s="5" t="s">
        <v>5631</v>
      </c>
      <c r="C152" s="5" t="s">
        <v>5632</v>
      </c>
      <c r="D152" s="5" t="s">
        <v>1549</v>
      </c>
      <c r="E152" s="34">
        <v>2016</v>
      </c>
      <c r="F152" s="5" t="s">
        <v>2251</v>
      </c>
      <c r="G152" s="5" t="s">
        <v>2254</v>
      </c>
    </row>
    <row r="153" spans="1:7">
      <c r="A153" s="5" t="s">
        <v>4168</v>
      </c>
      <c r="B153" s="5" t="s">
        <v>4620</v>
      </c>
      <c r="C153" s="5" t="s">
        <v>5752</v>
      </c>
      <c r="D153" s="5" t="s">
        <v>1549</v>
      </c>
      <c r="E153" s="5">
        <v>2016</v>
      </c>
      <c r="F153" s="5" t="s">
        <v>2251</v>
      </c>
      <c r="G153" s="5" t="s">
        <v>2254</v>
      </c>
    </row>
    <row r="154" spans="1:7">
      <c r="A154" s="5" t="s">
        <v>4249</v>
      </c>
      <c r="B154" s="5" t="s">
        <v>4701</v>
      </c>
      <c r="C154" s="5" t="s">
        <v>5829</v>
      </c>
      <c r="D154" s="5" t="s">
        <v>1549</v>
      </c>
      <c r="E154" s="5">
        <v>2016</v>
      </c>
      <c r="F154" s="5" t="s">
        <v>2251</v>
      </c>
      <c r="G154" s="5" t="s">
        <v>2254</v>
      </c>
    </row>
    <row r="155" spans="1:7">
      <c r="A155" s="5" t="s">
        <v>4142</v>
      </c>
      <c r="B155" s="5" t="s">
        <v>4594</v>
      </c>
      <c r="C155" s="5" t="s">
        <v>5731</v>
      </c>
      <c r="D155" s="5" t="s">
        <v>1549</v>
      </c>
      <c r="E155" s="5">
        <v>2016</v>
      </c>
      <c r="F155" s="5" t="s">
        <v>2251</v>
      </c>
      <c r="G155" s="5" t="s">
        <v>2254</v>
      </c>
    </row>
    <row r="156" spans="1:7">
      <c r="A156" s="5" t="s">
        <v>5882</v>
      </c>
      <c r="B156" s="5" t="s">
        <v>5633</v>
      </c>
      <c r="C156" s="5" t="s">
        <v>5634</v>
      </c>
      <c r="D156" s="5" t="s">
        <v>1549</v>
      </c>
      <c r="E156" s="34">
        <v>2016</v>
      </c>
      <c r="F156" s="5" t="s">
        <v>2251</v>
      </c>
      <c r="G156" s="5" t="s">
        <v>2254</v>
      </c>
    </row>
    <row r="157" spans="1:7">
      <c r="A157" s="5" t="s">
        <v>4076</v>
      </c>
      <c r="B157" s="5" t="s">
        <v>4528</v>
      </c>
      <c r="C157" s="5" t="s">
        <v>5669</v>
      </c>
      <c r="D157" s="5" t="s">
        <v>1549</v>
      </c>
      <c r="E157" s="5">
        <v>2016</v>
      </c>
      <c r="F157" s="5" t="s">
        <v>2251</v>
      </c>
      <c r="G157" s="5" t="s">
        <v>2254</v>
      </c>
    </row>
    <row r="158" spans="1:7">
      <c r="A158" s="5" t="s">
        <v>5883</v>
      </c>
      <c r="B158" s="5" t="s">
        <v>5635</v>
      </c>
      <c r="C158" s="5" t="s">
        <v>5636</v>
      </c>
      <c r="D158" s="5" t="s">
        <v>1549</v>
      </c>
      <c r="E158" s="34">
        <v>2016</v>
      </c>
      <c r="F158" s="5" t="s">
        <v>2251</v>
      </c>
      <c r="G158" s="5" t="s">
        <v>2254</v>
      </c>
    </row>
    <row r="159" spans="1:7">
      <c r="A159" s="5" t="s">
        <v>4104</v>
      </c>
      <c r="B159" s="5" t="s">
        <v>4556</v>
      </c>
      <c r="C159" s="5" t="s">
        <v>5698</v>
      </c>
      <c r="D159" s="5" t="s">
        <v>1549</v>
      </c>
      <c r="E159" s="5">
        <v>2016</v>
      </c>
      <c r="F159" s="5" t="s">
        <v>2251</v>
      </c>
      <c r="G159" s="5" t="s">
        <v>2254</v>
      </c>
    </row>
    <row r="160" spans="1:7">
      <c r="A160" s="5" t="s">
        <v>4077</v>
      </c>
      <c r="B160" s="5" t="s">
        <v>4529</v>
      </c>
      <c r="C160" s="5" t="s">
        <v>5670</v>
      </c>
      <c r="D160" s="5" t="s">
        <v>1549</v>
      </c>
      <c r="E160" s="5">
        <v>2016</v>
      </c>
      <c r="F160" s="5" t="s">
        <v>2251</v>
      </c>
      <c r="G160" s="5" t="s">
        <v>2254</v>
      </c>
    </row>
    <row r="161" spans="1:7">
      <c r="A161" s="5" t="s">
        <v>4170</v>
      </c>
      <c r="B161" s="5" t="s">
        <v>4622</v>
      </c>
      <c r="C161" s="5" t="s">
        <v>5755</v>
      </c>
      <c r="D161" s="5" t="s">
        <v>1549</v>
      </c>
      <c r="E161" s="5">
        <v>2016</v>
      </c>
      <c r="F161" s="5" t="s">
        <v>2251</v>
      </c>
      <c r="G161" s="5" t="s">
        <v>2254</v>
      </c>
    </row>
    <row r="162" spans="1:7">
      <c r="A162" s="5" t="s">
        <v>4078</v>
      </c>
      <c r="B162" s="5" t="s">
        <v>4530</v>
      </c>
      <c r="C162" s="5" t="s">
        <v>5671</v>
      </c>
      <c r="D162" s="5" t="s">
        <v>1549</v>
      </c>
      <c r="E162" s="5">
        <v>2016</v>
      </c>
      <c r="F162" s="5" t="s">
        <v>2251</v>
      </c>
      <c r="G162" s="5" t="s">
        <v>2254</v>
      </c>
    </row>
    <row r="163" spans="1:7">
      <c r="A163" s="5" t="s">
        <v>5884</v>
      </c>
      <c r="B163" s="5" t="s">
        <v>5378</v>
      </c>
      <c r="C163" s="5" t="s">
        <v>5379</v>
      </c>
      <c r="D163" s="5" t="s">
        <v>1549</v>
      </c>
      <c r="E163" s="34">
        <v>2016</v>
      </c>
      <c r="F163" s="5" t="s">
        <v>2251</v>
      </c>
      <c r="G163" s="5" t="s">
        <v>2254</v>
      </c>
    </row>
    <row r="164" spans="1:7">
      <c r="A164" s="5" t="s">
        <v>4079</v>
      </c>
      <c r="B164" s="5" t="s">
        <v>4531</v>
      </c>
      <c r="C164" s="5" t="s">
        <v>5672</v>
      </c>
      <c r="D164" s="5" t="s">
        <v>1549</v>
      </c>
      <c r="E164" s="5">
        <v>2016</v>
      </c>
      <c r="F164" s="5" t="s">
        <v>2251</v>
      </c>
      <c r="G164" s="5" t="s">
        <v>2254</v>
      </c>
    </row>
    <row r="165" spans="1:7">
      <c r="A165" s="5" t="s">
        <v>4250</v>
      </c>
      <c r="B165" s="5" t="s">
        <v>4702</v>
      </c>
      <c r="C165" s="5" t="s">
        <v>5830</v>
      </c>
      <c r="D165" s="5" t="s">
        <v>1549</v>
      </c>
      <c r="E165" s="5">
        <v>2016</v>
      </c>
      <c r="F165" s="5" t="s">
        <v>2251</v>
      </c>
      <c r="G165" s="5" t="s">
        <v>2254</v>
      </c>
    </row>
    <row r="166" spans="1:7">
      <c r="A166" s="5" t="s">
        <v>4105</v>
      </c>
      <c r="B166" s="5" t="s">
        <v>4557</v>
      </c>
      <c r="C166" s="5" t="s">
        <v>5436</v>
      </c>
      <c r="D166" s="5" t="s">
        <v>1549</v>
      </c>
      <c r="E166" s="5">
        <v>2016</v>
      </c>
      <c r="F166" s="5" t="s">
        <v>2251</v>
      </c>
      <c r="G166" s="5" t="s">
        <v>2254</v>
      </c>
    </row>
    <row r="167" spans="1:7">
      <c r="A167" s="5" t="s">
        <v>4258</v>
      </c>
      <c r="B167" s="5" t="s">
        <v>4710</v>
      </c>
      <c r="C167" s="5" t="s">
        <v>5825</v>
      </c>
      <c r="D167" s="5" t="s">
        <v>1549</v>
      </c>
      <c r="E167" s="5">
        <v>2016</v>
      </c>
      <c r="F167" s="5" t="s">
        <v>2251</v>
      </c>
      <c r="G167" s="5" t="s">
        <v>2254</v>
      </c>
    </row>
    <row r="168" spans="1:7">
      <c r="A168" s="5" t="s">
        <v>4242</v>
      </c>
      <c r="B168" s="5" t="s">
        <v>4694</v>
      </c>
      <c r="C168" s="5" t="s">
        <v>5814</v>
      </c>
      <c r="D168" s="5" t="s">
        <v>1549</v>
      </c>
      <c r="E168" s="5">
        <v>2016</v>
      </c>
      <c r="F168" s="5" t="s">
        <v>2251</v>
      </c>
      <c r="G168" s="5" t="s">
        <v>2254</v>
      </c>
    </row>
    <row r="169" spans="1:7">
      <c r="A169" s="5" t="s">
        <v>4106</v>
      </c>
      <c r="B169" s="5" t="s">
        <v>4558</v>
      </c>
      <c r="C169" s="5" t="s">
        <v>5699</v>
      </c>
      <c r="D169" s="5" t="s">
        <v>1549</v>
      </c>
      <c r="E169" s="5">
        <v>2016</v>
      </c>
      <c r="F169" s="5" t="s">
        <v>2251</v>
      </c>
      <c r="G169" s="5" t="s">
        <v>2254</v>
      </c>
    </row>
    <row r="170" spans="1:7">
      <c r="A170" s="5" t="s">
        <v>4080</v>
      </c>
      <c r="B170" s="5" t="s">
        <v>4532</v>
      </c>
      <c r="C170" s="5" t="s">
        <v>5674</v>
      </c>
      <c r="D170" s="5" t="s">
        <v>1549</v>
      </c>
      <c r="E170" s="5">
        <v>2016</v>
      </c>
      <c r="F170" s="5" t="s">
        <v>2251</v>
      </c>
      <c r="G170" s="5" t="s">
        <v>2254</v>
      </c>
    </row>
    <row r="171" spans="1:7">
      <c r="A171" s="5" t="s">
        <v>4046</v>
      </c>
      <c r="B171" s="5" t="s">
        <v>4498</v>
      </c>
      <c r="C171" s="5" t="s">
        <v>5497</v>
      </c>
      <c r="D171" s="5" t="s">
        <v>1549</v>
      </c>
      <c r="E171" s="5">
        <v>2016</v>
      </c>
      <c r="F171" s="5" t="s">
        <v>2251</v>
      </c>
      <c r="G171" s="5" t="s">
        <v>2254</v>
      </c>
    </row>
    <row r="172" spans="1:7">
      <c r="A172" s="5" t="s">
        <v>4243</v>
      </c>
      <c r="B172" s="5" t="s">
        <v>4695</v>
      </c>
      <c r="C172" s="5" t="s">
        <v>5815</v>
      </c>
      <c r="D172" s="5" t="s">
        <v>1549</v>
      </c>
      <c r="E172" s="5">
        <v>2016</v>
      </c>
      <c r="F172" s="5" t="s">
        <v>2251</v>
      </c>
      <c r="G172" s="5" t="s">
        <v>2254</v>
      </c>
    </row>
    <row r="173" spans="1:7">
      <c r="A173" s="5" t="s">
        <v>4145</v>
      </c>
      <c r="B173" s="5" t="s">
        <v>4597</v>
      </c>
      <c r="C173" s="5" t="s">
        <v>5502</v>
      </c>
      <c r="D173" s="5" t="s">
        <v>1549</v>
      </c>
      <c r="E173" s="5">
        <v>2016</v>
      </c>
      <c r="F173" s="5" t="s">
        <v>2251</v>
      </c>
      <c r="G173" s="5" t="s">
        <v>2254</v>
      </c>
    </row>
    <row r="174" spans="1:7">
      <c r="A174" s="5" t="s">
        <v>4252</v>
      </c>
      <c r="B174" s="5" t="s">
        <v>4704</v>
      </c>
      <c r="C174" s="5" t="s">
        <v>5832</v>
      </c>
      <c r="D174" s="5" t="s">
        <v>1549</v>
      </c>
      <c r="E174" s="5">
        <v>2016</v>
      </c>
      <c r="F174" s="5" t="s">
        <v>2251</v>
      </c>
      <c r="G174" s="5" t="s">
        <v>2254</v>
      </c>
    </row>
    <row r="175" spans="1:7">
      <c r="A175" s="5" t="s">
        <v>4082</v>
      </c>
      <c r="B175" s="5" t="s">
        <v>4534</v>
      </c>
      <c r="C175" s="5" t="s">
        <v>5675</v>
      </c>
      <c r="D175" s="5" t="s">
        <v>1549</v>
      </c>
      <c r="E175" s="5">
        <v>2016</v>
      </c>
      <c r="F175" s="5" t="s">
        <v>2251</v>
      </c>
      <c r="G175" s="5" t="s">
        <v>2254</v>
      </c>
    </row>
    <row r="176" spans="1:7">
      <c r="A176" s="5" t="s">
        <v>4107</v>
      </c>
      <c r="B176" s="5" t="s">
        <v>4559</v>
      </c>
      <c r="C176" s="5" t="s">
        <v>5701</v>
      </c>
      <c r="D176" s="5" t="s">
        <v>1549</v>
      </c>
      <c r="E176" s="5">
        <v>2016</v>
      </c>
      <c r="F176" s="5" t="s">
        <v>2251</v>
      </c>
      <c r="G176" s="5" t="s">
        <v>2254</v>
      </c>
    </row>
    <row r="177" spans="1:7">
      <c r="A177" s="5" t="s">
        <v>4108</v>
      </c>
      <c r="B177" s="5" t="s">
        <v>4560</v>
      </c>
      <c r="C177" s="5" t="s">
        <v>5433</v>
      </c>
      <c r="D177" s="5" t="s">
        <v>1549</v>
      </c>
      <c r="E177" s="5">
        <v>2016</v>
      </c>
      <c r="F177" s="5" t="s">
        <v>2251</v>
      </c>
      <c r="G177" s="5" t="s">
        <v>2254</v>
      </c>
    </row>
    <row r="178" spans="1:7">
      <c r="A178" s="5" t="s">
        <v>4109</v>
      </c>
      <c r="B178" s="5" t="s">
        <v>4561</v>
      </c>
      <c r="C178" s="5" t="s">
        <v>5475</v>
      </c>
      <c r="D178" s="5" t="s">
        <v>1549</v>
      </c>
      <c r="E178" s="5">
        <v>2016</v>
      </c>
      <c r="F178" s="5" t="s">
        <v>2251</v>
      </c>
      <c r="G178" s="5" t="s">
        <v>2254</v>
      </c>
    </row>
    <row r="179" spans="1:7">
      <c r="A179" s="5" t="s">
        <v>4244</v>
      </c>
      <c r="B179" s="5" t="s">
        <v>4696</v>
      </c>
      <c r="C179" s="5" t="s">
        <v>5816</v>
      </c>
      <c r="D179" s="5" t="s">
        <v>1549</v>
      </c>
      <c r="E179" s="5">
        <v>2016</v>
      </c>
      <c r="F179" s="5" t="s">
        <v>2251</v>
      </c>
      <c r="G179" s="5" t="s">
        <v>2254</v>
      </c>
    </row>
    <row r="180" spans="1:7">
      <c r="A180" s="5" t="s">
        <v>4110</v>
      </c>
      <c r="B180" s="5" t="s">
        <v>4562</v>
      </c>
      <c r="C180" s="5" t="s">
        <v>5485</v>
      </c>
      <c r="D180" s="5" t="s">
        <v>1549</v>
      </c>
      <c r="E180" s="5">
        <v>2016</v>
      </c>
      <c r="F180" s="5" t="s">
        <v>2251</v>
      </c>
      <c r="G180" s="5" t="s">
        <v>2254</v>
      </c>
    </row>
    <row r="181" spans="1:7">
      <c r="A181" s="5" t="s">
        <v>4083</v>
      </c>
      <c r="B181" s="5" t="s">
        <v>4535</v>
      </c>
      <c r="C181" s="5" t="s">
        <v>5676</v>
      </c>
      <c r="D181" s="5" t="s">
        <v>1549</v>
      </c>
      <c r="E181" s="5">
        <v>2016</v>
      </c>
      <c r="F181" s="5" t="s">
        <v>2251</v>
      </c>
      <c r="G181" s="5" t="s">
        <v>2254</v>
      </c>
    </row>
    <row r="182" spans="1:7">
      <c r="A182" s="5" t="s">
        <v>4084</v>
      </c>
      <c r="B182" s="5" t="s">
        <v>4536</v>
      </c>
      <c r="C182" s="5" t="s">
        <v>5677</v>
      </c>
      <c r="D182" s="5" t="s">
        <v>1549</v>
      </c>
      <c r="E182" s="5">
        <v>2016</v>
      </c>
      <c r="F182" s="5" t="s">
        <v>2251</v>
      </c>
      <c r="G182" s="5" t="s">
        <v>2254</v>
      </c>
    </row>
    <row r="183" spans="1:7">
      <c r="A183" s="5" t="s">
        <v>4047</v>
      </c>
      <c r="B183" s="5" t="s">
        <v>4499</v>
      </c>
      <c r="C183" s="5" t="s">
        <v>5639</v>
      </c>
      <c r="D183" s="5" t="s">
        <v>1549</v>
      </c>
      <c r="E183" s="5">
        <v>2016</v>
      </c>
      <c r="F183" s="5" t="s">
        <v>2251</v>
      </c>
      <c r="G183" s="5" t="s">
        <v>2254</v>
      </c>
    </row>
    <row r="184" spans="1:7">
      <c r="A184" s="5" t="s">
        <v>4048</v>
      </c>
      <c r="B184" s="5" t="s">
        <v>4500</v>
      </c>
      <c r="C184" s="5" t="s">
        <v>5640</v>
      </c>
      <c r="D184" s="5" t="s">
        <v>1549</v>
      </c>
      <c r="E184" s="5">
        <v>2016</v>
      </c>
      <c r="F184" s="5" t="s">
        <v>2251</v>
      </c>
      <c r="G184" s="5" t="s">
        <v>2254</v>
      </c>
    </row>
    <row r="185" spans="1:7">
      <c r="A185" s="5" t="s">
        <v>5927</v>
      </c>
      <c r="B185" s="5" t="s">
        <v>4698</v>
      </c>
      <c r="C185" s="5" t="s">
        <v>5817</v>
      </c>
      <c r="D185" s="5" t="s">
        <v>1549</v>
      </c>
      <c r="E185" s="34">
        <v>2016</v>
      </c>
      <c r="F185" s="5" t="s">
        <v>2251</v>
      </c>
      <c r="G185" s="5" t="s">
        <v>2254</v>
      </c>
    </row>
    <row r="186" spans="1:7">
      <c r="A186" s="5" t="s">
        <v>4259</v>
      </c>
      <c r="B186" s="5" t="s">
        <v>4711</v>
      </c>
      <c r="C186" s="5" t="s">
        <v>5826</v>
      </c>
      <c r="D186" s="5" t="s">
        <v>1549</v>
      </c>
      <c r="E186" s="5">
        <v>2017</v>
      </c>
      <c r="F186" s="5" t="s">
        <v>2251</v>
      </c>
      <c r="G186" s="5" t="s">
        <v>2254</v>
      </c>
    </row>
    <row r="187" spans="1:7">
      <c r="A187" s="5" t="s">
        <v>4049</v>
      </c>
      <c r="B187" s="5" t="s">
        <v>4501</v>
      </c>
      <c r="C187" s="5" t="s">
        <v>5641</v>
      </c>
      <c r="D187" s="5" t="s">
        <v>1549</v>
      </c>
      <c r="E187" s="5">
        <v>2017</v>
      </c>
      <c r="F187" s="5" t="s">
        <v>2251</v>
      </c>
      <c r="G187" s="5" t="s">
        <v>2254</v>
      </c>
    </row>
    <row r="188" spans="1:7">
      <c r="A188" s="5" t="s">
        <v>5890</v>
      </c>
      <c r="B188" s="5" t="s">
        <v>5678</v>
      </c>
      <c r="C188" s="5" t="s">
        <v>5679</v>
      </c>
      <c r="D188" s="5" t="s">
        <v>1549</v>
      </c>
      <c r="E188" s="34">
        <v>2017</v>
      </c>
      <c r="F188" s="5" t="s">
        <v>2251</v>
      </c>
      <c r="G188" s="5" t="s">
        <v>2254</v>
      </c>
    </row>
    <row r="189" spans="1:7">
      <c r="A189" s="5" t="s">
        <v>4111</v>
      </c>
      <c r="B189" s="5" t="s">
        <v>4563</v>
      </c>
      <c r="C189" s="5" t="s">
        <v>5702</v>
      </c>
      <c r="D189" s="5" t="s">
        <v>1549</v>
      </c>
      <c r="E189" s="5">
        <v>2017</v>
      </c>
      <c r="F189" s="5" t="s">
        <v>2251</v>
      </c>
      <c r="G189" s="5" t="s">
        <v>2254</v>
      </c>
    </row>
    <row r="190" spans="1:7">
      <c r="A190" s="5" t="s">
        <v>4050</v>
      </c>
      <c r="B190" s="5" t="s">
        <v>4502</v>
      </c>
      <c r="C190" s="5" t="s">
        <v>5643</v>
      </c>
      <c r="D190" s="5" t="s">
        <v>1549</v>
      </c>
      <c r="E190" s="5">
        <v>2017</v>
      </c>
      <c r="F190" s="5" t="s">
        <v>2251</v>
      </c>
      <c r="G190" s="5" t="s">
        <v>2254</v>
      </c>
    </row>
    <row r="191" spans="1:7">
      <c r="A191" s="5" t="s">
        <v>4051</v>
      </c>
      <c r="B191" s="5" t="s">
        <v>4503</v>
      </c>
      <c r="C191" s="5" t="s">
        <v>5644</v>
      </c>
      <c r="D191" s="5" t="s">
        <v>1549</v>
      </c>
      <c r="E191" s="5">
        <v>2017</v>
      </c>
      <c r="F191" s="5" t="s">
        <v>2251</v>
      </c>
      <c r="G191" s="5" t="s">
        <v>2254</v>
      </c>
    </row>
    <row r="192" spans="1:7">
      <c r="A192" s="5" t="s">
        <v>4113</v>
      </c>
      <c r="B192" s="5" t="s">
        <v>4565</v>
      </c>
      <c r="C192" s="5" t="s">
        <v>5703</v>
      </c>
      <c r="D192" s="5" t="s">
        <v>1549</v>
      </c>
      <c r="E192" s="5">
        <v>2017</v>
      </c>
      <c r="F192" s="5" t="s">
        <v>2251</v>
      </c>
      <c r="G192" s="5" t="s">
        <v>2254</v>
      </c>
    </row>
    <row r="193" spans="1:7">
      <c r="A193" s="5" t="s">
        <v>4176</v>
      </c>
      <c r="B193" s="5" t="s">
        <v>4628</v>
      </c>
      <c r="C193" s="5" t="s">
        <v>5759</v>
      </c>
      <c r="D193" s="5" t="s">
        <v>1549</v>
      </c>
      <c r="E193" s="5">
        <v>2017</v>
      </c>
      <c r="F193" s="5" t="s">
        <v>2251</v>
      </c>
      <c r="G193" s="5" t="s">
        <v>2254</v>
      </c>
    </row>
    <row r="194" spans="1:7">
      <c r="A194" s="5" t="s">
        <v>5891</v>
      </c>
      <c r="B194" s="5" t="s">
        <v>5680</v>
      </c>
      <c r="C194" s="5" t="s">
        <v>5681</v>
      </c>
      <c r="D194" s="5" t="s">
        <v>1549</v>
      </c>
      <c r="E194" s="34">
        <v>2017</v>
      </c>
      <c r="F194" s="5" t="s">
        <v>2251</v>
      </c>
      <c r="G194" s="5" t="s">
        <v>2254</v>
      </c>
    </row>
    <row r="195" spans="1:7">
      <c r="A195" s="5" t="s">
        <v>4177</v>
      </c>
      <c r="B195" s="5" t="s">
        <v>4629</v>
      </c>
      <c r="C195" s="5" t="s">
        <v>5760</v>
      </c>
      <c r="D195" s="5" t="s">
        <v>1549</v>
      </c>
      <c r="E195" s="5">
        <v>2017</v>
      </c>
      <c r="F195" s="5" t="s">
        <v>2251</v>
      </c>
      <c r="G195" s="5" t="s">
        <v>2254</v>
      </c>
    </row>
    <row r="196" spans="1:7">
      <c r="A196" s="5" t="s">
        <v>4052</v>
      </c>
      <c r="B196" s="5" t="s">
        <v>4504</v>
      </c>
      <c r="C196" s="5" t="s">
        <v>5645</v>
      </c>
      <c r="D196" s="5" t="s">
        <v>1549</v>
      </c>
      <c r="E196" s="5">
        <v>2017</v>
      </c>
      <c r="F196" s="5" t="s">
        <v>2251</v>
      </c>
      <c r="G196" s="5" t="s">
        <v>2254</v>
      </c>
    </row>
    <row r="197" spans="1:7">
      <c r="A197" s="5" t="s">
        <v>4114</v>
      </c>
      <c r="B197" s="5" t="s">
        <v>4566</v>
      </c>
      <c r="C197" s="5" t="s">
        <v>5705</v>
      </c>
      <c r="D197" s="5" t="s">
        <v>1549</v>
      </c>
      <c r="E197" s="5">
        <v>2017</v>
      </c>
      <c r="F197" s="5" t="s">
        <v>2251</v>
      </c>
      <c r="G197" s="5" t="s">
        <v>2254</v>
      </c>
    </row>
    <row r="198" spans="1:7">
      <c r="A198" s="5" t="s">
        <v>4115</v>
      </c>
      <c r="B198" s="5" t="s">
        <v>4567</v>
      </c>
      <c r="C198" s="5" t="s">
        <v>5706</v>
      </c>
      <c r="D198" s="5" t="s">
        <v>1549</v>
      </c>
      <c r="E198" s="5">
        <v>2017</v>
      </c>
      <c r="F198" s="5" t="s">
        <v>2251</v>
      </c>
      <c r="G198" s="5" t="s">
        <v>2254</v>
      </c>
    </row>
    <row r="199" spans="1:7">
      <c r="A199" s="5" t="s">
        <v>4201</v>
      </c>
      <c r="B199" s="5" t="s">
        <v>4653</v>
      </c>
      <c r="C199" s="5" t="s">
        <v>5463</v>
      </c>
      <c r="D199" s="5" t="s">
        <v>1549</v>
      </c>
      <c r="E199" s="5">
        <v>2017</v>
      </c>
      <c r="F199" s="5" t="s">
        <v>2251</v>
      </c>
      <c r="G199" s="5" t="s">
        <v>2254</v>
      </c>
    </row>
    <row r="200" spans="1:7">
      <c r="A200" s="5" t="s">
        <v>4148</v>
      </c>
      <c r="B200" s="5" t="s">
        <v>4600</v>
      </c>
      <c r="C200" s="5" t="s">
        <v>5734</v>
      </c>
      <c r="D200" s="5" t="s">
        <v>1549</v>
      </c>
      <c r="E200" s="5">
        <v>2017</v>
      </c>
      <c r="F200" s="5" t="s">
        <v>2251</v>
      </c>
      <c r="G200" s="5" t="s">
        <v>2254</v>
      </c>
    </row>
    <row r="201" spans="1:7">
      <c r="A201" s="5" t="s">
        <v>4116</v>
      </c>
      <c r="B201" s="5" t="s">
        <v>4568</v>
      </c>
      <c r="C201" s="5" t="s">
        <v>5707</v>
      </c>
      <c r="D201" s="5" t="s">
        <v>1549</v>
      </c>
      <c r="E201" s="5">
        <v>2017</v>
      </c>
      <c r="F201" s="5" t="s">
        <v>2251</v>
      </c>
      <c r="G201" s="5" t="s">
        <v>2254</v>
      </c>
    </row>
    <row r="202" spans="1:7">
      <c r="A202" s="5" t="s">
        <v>4218</v>
      </c>
      <c r="B202" s="5" t="s">
        <v>4670</v>
      </c>
      <c r="C202" s="5" t="s">
        <v>5469</v>
      </c>
      <c r="D202" s="5" t="s">
        <v>1549</v>
      </c>
      <c r="E202" s="5">
        <v>2017</v>
      </c>
      <c r="F202" s="5" t="s">
        <v>2251</v>
      </c>
      <c r="G202" s="5" t="s">
        <v>2254</v>
      </c>
    </row>
    <row r="203" spans="1:7">
      <c r="A203" s="5" t="s">
        <v>4149</v>
      </c>
      <c r="B203" s="5" t="s">
        <v>4601</v>
      </c>
      <c r="C203" s="5" t="s">
        <v>5735</v>
      </c>
      <c r="D203" s="5" t="s">
        <v>1549</v>
      </c>
      <c r="E203" s="5">
        <v>2017</v>
      </c>
      <c r="F203" s="5" t="s">
        <v>2251</v>
      </c>
      <c r="G203" s="5" t="s">
        <v>2254</v>
      </c>
    </row>
    <row r="204" spans="1:7">
      <c r="A204" s="5" t="s">
        <v>4178</v>
      </c>
      <c r="B204" s="5" t="s">
        <v>4630</v>
      </c>
      <c r="C204" s="5" t="s">
        <v>5761</v>
      </c>
      <c r="D204" s="5" t="s">
        <v>1549</v>
      </c>
      <c r="E204" s="5">
        <v>2017</v>
      </c>
      <c r="F204" s="5" t="s">
        <v>2251</v>
      </c>
      <c r="G204" s="5" t="s">
        <v>2254</v>
      </c>
    </row>
    <row r="205" spans="1:7">
      <c r="A205" s="5" t="s">
        <v>4117</v>
      </c>
      <c r="B205" s="5" t="s">
        <v>4569</v>
      </c>
      <c r="C205" s="5" t="s">
        <v>5498</v>
      </c>
      <c r="D205" s="5" t="s">
        <v>1549</v>
      </c>
      <c r="E205" s="5">
        <v>2017</v>
      </c>
      <c r="F205" s="5" t="s">
        <v>2251</v>
      </c>
      <c r="G205" s="5" t="s">
        <v>2254</v>
      </c>
    </row>
    <row r="206" spans="1:7">
      <c r="A206" s="5" t="s">
        <v>4220</v>
      </c>
      <c r="B206" s="5" t="s">
        <v>4672</v>
      </c>
      <c r="C206" s="5" t="s">
        <v>5780</v>
      </c>
      <c r="D206" s="5" t="s">
        <v>1549</v>
      </c>
      <c r="E206" s="5">
        <v>2017</v>
      </c>
      <c r="F206" s="5" t="s">
        <v>2251</v>
      </c>
      <c r="G206" s="5" t="s">
        <v>2254</v>
      </c>
    </row>
    <row r="207" spans="1:7">
      <c r="A207" s="5" t="s">
        <v>4053</v>
      </c>
      <c r="B207" s="5" t="s">
        <v>4505</v>
      </c>
      <c r="C207" s="5" t="s">
        <v>5646</v>
      </c>
      <c r="D207" s="5" t="s">
        <v>1549</v>
      </c>
      <c r="E207" s="5">
        <v>2017</v>
      </c>
      <c r="F207" s="5" t="s">
        <v>2251</v>
      </c>
      <c r="G207" s="5" t="s">
        <v>2254</v>
      </c>
    </row>
    <row r="208" spans="1:7">
      <c r="A208" s="5" t="s">
        <v>4203</v>
      </c>
      <c r="B208" s="5" t="s">
        <v>4655</v>
      </c>
      <c r="C208" s="5" t="s">
        <v>5773</v>
      </c>
      <c r="D208" s="5" t="s">
        <v>1549</v>
      </c>
      <c r="E208" s="5">
        <v>2017</v>
      </c>
      <c r="F208" s="5" t="s">
        <v>2251</v>
      </c>
      <c r="G208" s="5" t="s">
        <v>2254</v>
      </c>
    </row>
    <row r="209" spans="1:7">
      <c r="A209" s="5" t="s">
        <v>4054</v>
      </c>
      <c r="B209" s="5" t="s">
        <v>4506</v>
      </c>
      <c r="C209" s="5" t="s">
        <v>5647</v>
      </c>
      <c r="D209" s="5" t="s">
        <v>1549</v>
      </c>
      <c r="E209" s="5">
        <v>2017</v>
      </c>
      <c r="F209" s="5" t="s">
        <v>2251</v>
      </c>
      <c r="G209" s="5" t="s">
        <v>2254</v>
      </c>
    </row>
    <row r="210" spans="1:7">
      <c r="A210" s="5" t="s">
        <v>4179</v>
      </c>
      <c r="B210" s="5" t="s">
        <v>4631</v>
      </c>
      <c r="C210" s="5" t="s">
        <v>5762</v>
      </c>
      <c r="D210" s="5" t="s">
        <v>1549</v>
      </c>
      <c r="E210" s="5">
        <v>2017</v>
      </c>
      <c r="F210" s="5" t="s">
        <v>2251</v>
      </c>
      <c r="G210" s="5" t="s">
        <v>2254</v>
      </c>
    </row>
    <row r="211" spans="1:7">
      <c r="A211" s="5" t="s">
        <v>4253</v>
      </c>
      <c r="B211" s="5" t="s">
        <v>4705</v>
      </c>
      <c r="C211" s="5" t="s">
        <v>5833</v>
      </c>
      <c r="D211" s="5" t="s">
        <v>1549</v>
      </c>
      <c r="E211" s="5">
        <v>2017</v>
      </c>
      <c r="F211" s="5" t="s">
        <v>2251</v>
      </c>
      <c r="G211" s="5" t="s">
        <v>2254</v>
      </c>
    </row>
    <row r="212" spans="1:7">
      <c r="A212" s="5" t="s">
        <v>4118</v>
      </c>
      <c r="B212" s="5" t="s">
        <v>4570</v>
      </c>
      <c r="C212" s="5" t="s">
        <v>5708</v>
      </c>
      <c r="D212" s="5" t="s">
        <v>1549</v>
      </c>
      <c r="E212" s="5">
        <v>2017</v>
      </c>
      <c r="F212" s="5" t="s">
        <v>2251</v>
      </c>
      <c r="G212" s="5" t="s">
        <v>2254</v>
      </c>
    </row>
    <row r="213" spans="1:7">
      <c r="A213" s="5" t="s">
        <v>4055</v>
      </c>
      <c r="B213" s="5" t="s">
        <v>4507</v>
      </c>
      <c r="C213" s="5" t="s">
        <v>5648</v>
      </c>
      <c r="D213" s="5" t="s">
        <v>1549</v>
      </c>
      <c r="E213" s="5">
        <v>2017</v>
      </c>
      <c r="F213" s="5" t="s">
        <v>2251</v>
      </c>
      <c r="G213" s="5" t="s">
        <v>2254</v>
      </c>
    </row>
    <row r="214" spans="1:7">
      <c r="A214" s="5" t="s">
        <v>4119</v>
      </c>
      <c r="B214" s="5" t="s">
        <v>4571</v>
      </c>
      <c r="C214" s="5" t="s">
        <v>5709</v>
      </c>
      <c r="D214" s="5" t="s">
        <v>1549</v>
      </c>
      <c r="E214" s="5">
        <v>2017</v>
      </c>
      <c r="F214" s="5" t="s">
        <v>2251</v>
      </c>
      <c r="G214" s="5" t="s">
        <v>2254</v>
      </c>
    </row>
    <row r="215" spans="1:7">
      <c r="A215" s="5" t="s">
        <v>4150</v>
      </c>
      <c r="B215" s="5" t="s">
        <v>4602</v>
      </c>
      <c r="C215" s="5" t="s">
        <v>5736</v>
      </c>
      <c r="D215" s="5" t="s">
        <v>1549</v>
      </c>
      <c r="E215" s="5">
        <v>2017</v>
      </c>
      <c r="F215" s="5" t="s">
        <v>2251</v>
      </c>
      <c r="G215" s="5" t="s">
        <v>2254</v>
      </c>
    </row>
    <row r="216" spans="1:7">
      <c r="A216" s="5" t="s">
        <v>4056</v>
      </c>
      <c r="B216" s="5" t="s">
        <v>4508</v>
      </c>
      <c r="C216" s="5" t="s">
        <v>5649</v>
      </c>
      <c r="D216" s="5" t="s">
        <v>1549</v>
      </c>
      <c r="E216" s="5">
        <v>2017</v>
      </c>
      <c r="F216" s="5" t="s">
        <v>2251</v>
      </c>
      <c r="G216" s="5" t="s">
        <v>2254</v>
      </c>
    </row>
    <row r="217" spans="1:7">
      <c r="A217" s="5" t="s">
        <v>5894</v>
      </c>
      <c r="B217" s="5" t="s">
        <v>5682</v>
      </c>
      <c r="C217" s="5" t="s">
        <v>5683</v>
      </c>
      <c r="D217" s="5" t="s">
        <v>1549</v>
      </c>
      <c r="E217" s="34">
        <v>2017</v>
      </c>
      <c r="F217" s="5" t="s">
        <v>2251</v>
      </c>
      <c r="G217" s="5" t="s">
        <v>2254</v>
      </c>
    </row>
    <row r="218" spans="1:7">
      <c r="A218" s="5" t="s">
        <v>4120</v>
      </c>
      <c r="B218" s="5" t="s">
        <v>4572</v>
      </c>
      <c r="C218" s="5" t="s">
        <v>5710</v>
      </c>
      <c r="D218" s="5" t="s">
        <v>1549</v>
      </c>
      <c r="E218" s="5">
        <v>2017</v>
      </c>
      <c r="F218" s="5" t="s">
        <v>2251</v>
      </c>
      <c r="G218" s="5" t="s">
        <v>2254</v>
      </c>
    </row>
    <row r="219" spans="1:7">
      <c r="A219" s="5" t="s">
        <v>4204</v>
      </c>
      <c r="B219" s="5" t="s">
        <v>4656</v>
      </c>
      <c r="C219" s="5" t="s">
        <v>5442</v>
      </c>
      <c r="D219" s="5" t="s">
        <v>1549</v>
      </c>
      <c r="E219" s="5">
        <v>2017</v>
      </c>
      <c r="F219" s="5" t="s">
        <v>2251</v>
      </c>
      <c r="G219" s="5" t="s">
        <v>2254</v>
      </c>
    </row>
    <row r="220" spans="1:7">
      <c r="A220" s="5" t="s">
        <v>5895</v>
      </c>
      <c r="B220" s="5" t="s">
        <v>5391</v>
      </c>
      <c r="C220" s="5" t="s">
        <v>5392</v>
      </c>
      <c r="D220" s="5" t="s">
        <v>1549</v>
      </c>
      <c r="E220" s="34">
        <v>2017</v>
      </c>
      <c r="F220" s="5" t="s">
        <v>2251</v>
      </c>
      <c r="G220" s="5" t="s">
        <v>2254</v>
      </c>
    </row>
    <row r="221" spans="1:7">
      <c r="A221" s="5" t="s">
        <v>4151</v>
      </c>
      <c r="B221" s="5" t="s">
        <v>4603</v>
      </c>
      <c r="C221" s="5" t="s">
        <v>5737</v>
      </c>
      <c r="D221" s="5" t="s">
        <v>1549</v>
      </c>
      <c r="E221" s="5">
        <v>2017</v>
      </c>
      <c r="F221" s="5" t="s">
        <v>2251</v>
      </c>
      <c r="G221" s="5" t="s">
        <v>2254</v>
      </c>
    </row>
    <row r="222" spans="1:7">
      <c r="A222" s="5" t="s">
        <v>4121</v>
      </c>
      <c r="B222" s="5" t="s">
        <v>4573</v>
      </c>
      <c r="C222" s="5" t="s">
        <v>5711</v>
      </c>
      <c r="D222" s="5" t="s">
        <v>1549</v>
      </c>
      <c r="E222" s="5">
        <v>2017</v>
      </c>
      <c r="F222" s="5" t="s">
        <v>2251</v>
      </c>
      <c r="G222" s="5" t="s">
        <v>2254</v>
      </c>
    </row>
    <row r="223" spans="1:7">
      <c r="A223" s="5" t="s">
        <v>4181</v>
      </c>
      <c r="B223" s="5" t="s">
        <v>4633</v>
      </c>
      <c r="C223" s="5" t="s">
        <v>5764</v>
      </c>
      <c r="D223" s="5" t="s">
        <v>1549</v>
      </c>
      <c r="E223" s="5">
        <v>2017</v>
      </c>
      <c r="F223" s="5" t="s">
        <v>2251</v>
      </c>
      <c r="G223" s="5" t="s">
        <v>2254</v>
      </c>
    </row>
    <row r="224" spans="1:7">
      <c r="A224" s="5" t="s">
        <v>4057</v>
      </c>
      <c r="B224" s="5" t="s">
        <v>4509</v>
      </c>
      <c r="C224" s="5" t="s">
        <v>5650</v>
      </c>
      <c r="D224" s="5" t="s">
        <v>1549</v>
      </c>
      <c r="E224" s="5">
        <v>2017</v>
      </c>
      <c r="F224" s="5" t="s">
        <v>2251</v>
      </c>
      <c r="G224" s="5" t="s">
        <v>2254</v>
      </c>
    </row>
    <row r="225" spans="1:7">
      <c r="A225" s="5" t="s">
        <v>4058</v>
      </c>
      <c r="B225" s="5" t="s">
        <v>4510</v>
      </c>
      <c r="C225" s="5" t="s">
        <v>5651</v>
      </c>
      <c r="D225" s="5" t="s">
        <v>1549</v>
      </c>
      <c r="E225" s="5">
        <v>2017</v>
      </c>
      <c r="F225" s="5" t="s">
        <v>2251</v>
      </c>
      <c r="G225" s="5" t="s">
        <v>2254</v>
      </c>
    </row>
    <row r="226" spans="1:7">
      <c r="A226" s="5" t="s">
        <v>5896</v>
      </c>
      <c r="B226" s="5" t="s">
        <v>5684</v>
      </c>
      <c r="C226" s="5" t="s">
        <v>5685</v>
      </c>
      <c r="D226" s="5" t="s">
        <v>1549</v>
      </c>
      <c r="E226" s="34">
        <v>2017</v>
      </c>
      <c r="F226" s="5" t="s">
        <v>2251</v>
      </c>
      <c r="G226" s="5" t="s">
        <v>2254</v>
      </c>
    </row>
    <row r="227" spans="1:7">
      <c r="A227" s="5" t="s">
        <v>4241</v>
      </c>
      <c r="B227" s="5" t="s">
        <v>4693</v>
      </c>
      <c r="C227" s="5" t="s">
        <v>5807</v>
      </c>
      <c r="D227" s="5" t="s">
        <v>1549</v>
      </c>
      <c r="E227" s="5">
        <v>2017</v>
      </c>
      <c r="F227" s="5" t="s">
        <v>2251</v>
      </c>
      <c r="G227" s="5" t="s">
        <v>2254</v>
      </c>
    </row>
    <row r="228" spans="1:7">
      <c r="A228" s="5" t="s">
        <v>4152</v>
      </c>
      <c r="B228" s="5" t="s">
        <v>4604</v>
      </c>
      <c r="C228" s="5" t="s">
        <v>5478</v>
      </c>
      <c r="D228" s="5" t="s">
        <v>1549</v>
      </c>
      <c r="E228" s="5">
        <v>2017</v>
      </c>
      <c r="F228" s="5" t="s">
        <v>2251</v>
      </c>
      <c r="G228" s="5" t="s">
        <v>2254</v>
      </c>
    </row>
    <row r="229" spans="1:7">
      <c r="A229" s="5" t="s">
        <v>4153</v>
      </c>
      <c r="B229" s="5" t="s">
        <v>4605</v>
      </c>
      <c r="C229" s="5" t="s">
        <v>5738</v>
      </c>
      <c r="D229" s="5" t="s">
        <v>1549</v>
      </c>
      <c r="E229" s="5">
        <v>2017</v>
      </c>
      <c r="F229" s="5" t="s">
        <v>2251</v>
      </c>
      <c r="G229" s="5" t="s">
        <v>2254</v>
      </c>
    </row>
    <row r="230" spans="1:7">
      <c r="A230" s="5" t="s">
        <v>4255</v>
      </c>
      <c r="B230" s="5" t="s">
        <v>4707</v>
      </c>
      <c r="C230" s="5" t="s">
        <v>5818</v>
      </c>
      <c r="D230" s="5" t="s">
        <v>1549</v>
      </c>
      <c r="E230" s="5">
        <v>2017</v>
      </c>
      <c r="F230" s="5" t="s">
        <v>2251</v>
      </c>
      <c r="G230" s="5" t="s">
        <v>2254</v>
      </c>
    </row>
    <row r="231" spans="1:7">
      <c r="A231" s="5" t="s">
        <v>896</v>
      </c>
      <c r="B231" s="5" t="s">
        <v>1517</v>
      </c>
      <c r="C231" s="5" t="s">
        <v>4893</v>
      </c>
      <c r="D231" s="5" t="s">
        <v>1549</v>
      </c>
      <c r="E231" s="5">
        <v>2009</v>
      </c>
      <c r="F231" s="5" t="s">
        <v>1788</v>
      </c>
      <c r="G231" s="5" t="s">
        <v>2254</v>
      </c>
    </row>
    <row r="232" spans="1:7">
      <c r="A232" s="5" t="s">
        <v>898</v>
      </c>
      <c r="B232" s="5" t="s">
        <v>1519</v>
      </c>
      <c r="C232" s="5" t="s">
        <v>4983</v>
      </c>
      <c r="D232" s="5" t="s">
        <v>1549</v>
      </c>
      <c r="E232" s="5">
        <v>2010</v>
      </c>
      <c r="F232" s="5" t="s">
        <v>1788</v>
      </c>
      <c r="G232" s="5" t="s">
        <v>2254</v>
      </c>
    </row>
    <row r="233" spans="1:7">
      <c r="A233" s="5" t="s">
        <v>899</v>
      </c>
      <c r="B233" s="5" t="s">
        <v>1520</v>
      </c>
      <c r="C233" s="5" t="s">
        <v>5078</v>
      </c>
      <c r="D233" s="5" t="s">
        <v>1549</v>
      </c>
      <c r="E233" s="5">
        <v>2010</v>
      </c>
      <c r="F233" s="5" t="s">
        <v>1788</v>
      </c>
      <c r="G233" s="5" t="s">
        <v>2254</v>
      </c>
    </row>
    <row r="234" spans="1:7">
      <c r="A234" s="5" t="s">
        <v>901</v>
      </c>
      <c r="B234" s="5" t="s">
        <v>1522</v>
      </c>
      <c r="C234" s="5" t="s">
        <v>5315</v>
      </c>
      <c r="D234" s="5" t="s">
        <v>1549</v>
      </c>
      <c r="E234" s="5">
        <v>2010</v>
      </c>
      <c r="F234" s="5" t="s">
        <v>1788</v>
      </c>
      <c r="G234" s="5" t="s">
        <v>2254</v>
      </c>
    </row>
    <row r="235" spans="1:7">
      <c r="A235" s="5" t="s">
        <v>902</v>
      </c>
      <c r="B235" s="5" t="s">
        <v>1523</v>
      </c>
      <c r="C235" s="5" t="s">
        <v>5321</v>
      </c>
      <c r="D235" s="5" t="s">
        <v>1549</v>
      </c>
      <c r="E235" s="5">
        <v>2011</v>
      </c>
      <c r="F235" s="5" t="s">
        <v>1788</v>
      </c>
      <c r="G235" s="5" t="s">
        <v>2254</v>
      </c>
    </row>
    <row r="236" spans="1:7">
      <c r="A236" s="5" t="s">
        <v>903</v>
      </c>
      <c r="B236" s="5" t="s">
        <v>1524</v>
      </c>
      <c r="C236" s="5" t="s">
        <v>5406</v>
      </c>
      <c r="D236" s="5" t="s">
        <v>1549</v>
      </c>
      <c r="E236" s="5">
        <v>2011</v>
      </c>
      <c r="F236" s="5" t="s">
        <v>1788</v>
      </c>
      <c r="G236" s="5" t="s">
        <v>2254</v>
      </c>
    </row>
    <row r="237" spans="1:7">
      <c r="A237" s="5" t="s">
        <v>904</v>
      </c>
      <c r="B237" s="5" t="s">
        <v>1525</v>
      </c>
      <c r="C237" s="5" t="s">
        <v>4885</v>
      </c>
      <c r="D237" s="5" t="s">
        <v>1549</v>
      </c>
      <c r="E237" s="5">
        <v>2012</v>
      </c>
      <c r="F237" s="5" t="s">
        <v>1788</v>
      </c>
      <c r="G237" s="5" t="s">
        <v>2254</v>
      </c>
    </row>
    <row r="238" spans="1:7">
      <c r="A238" s="5" t="s">
        <v>908</v>
      </c>
      <c r="B238" s="5" t="s">
        <v>1529</v>
      </c>
      <c r="C238" s="5" t="s">
        <v>4892</v>
      </c>
      <c r="D238" s="5" t="s">
        <v>1549</v>
      </c>
      <c r="E238" s="5">
        <v>2013</v>
      </c>
      <c r="F238" s="5" t="s">
        <v>1788</v>
      </c>
      <c r="G238" s="5" t="s">
        <v>2254</v>
      </c>
    </row>
    <row r="239" spans="1:7">
      <c r="A239" s="5" t="s">
        <v>909</v>
      </c>
      <c r="B239" s="5" t="s">
        <v>1530</v>
      </c>
      <c r="C239" s="5" t="s">
        <v>5842</v>
      </c>
      <c r="D239" s="5" t="s">
        <v>1549</v>
      </c>
      <c r="E239" s="5">
        <v>2013</v>
      </c>
      <c r="F239" s="5" t="s">
        <v>1788</v>
      </c>
      <c r="G239" s="5" t="s">
        <v>2254</v>
      </c>
    </row>
    <row r="240" spans="1:7">
      <c r="A240" s="5" t="s">
        <v>910</v>
      </c>
      <c r="B240" s="5" t="s">
        <v>1531</v>
      </c>
      <c r="C240" s="5" t="s">
        <v>5034</v>
      </c>
      <c r="D240" s="5" t="s">
        <v>1549</v>
      </c>
      <c r="E240" s="5">
        <v>2013</v>
      </c>
      <c r="F240" s="5" t="s">
        <v>1788</v>
      </c>
      <c r="G240" s="5" t="s">
        <v>2254</v>
      </c>
    </row>
    <row r="241" spans="1:7">
      <c r="A241" s="5" t="s">
        <v>911</v>
      </c>
      <c r="B241" s="5" t="s">
        <v>1532</v>
      </c>
      <c r="C241" s="5" t="s">
        <v>5291</v>
      </c>
      <c r="D241" s="5" t="s">
        <v>1549</v>
      </c>
      <c r="E241" s="5">
        <v>2013</v>
      </c>
      <c r="F241" s="5" t="s">
        <v>1788</v>
      </c>
      <c r="G241" s="5" t="s">
        <v>2254</v>
      </c>
    </row>
    <row r="242" spans="1:7">
      <c r="A242" s="5" t="s">
        <v>912</v>
      </c>
      <c r="B242" s="5" t="s">
        <v>1533</v>
      </c>
      <c r="C242" s="5" t="s">
        <v>5843</v>
      </c>
      <c r="D242" s="5" t="s">
        <v>1549</v>
      </c>
      <c r="E242" s="5">
        <v>2013</v>
      </c>
      <c r="F242" s="5" t="s">
        <v>1788</v>
      </c>
      <c r="G242" s="5" t="s">
        <v>2254</v>
      </c>
    </row>
    <row r="243" spans="1:7">
      <c r="A243" s="5" t="s">
        <v>913</v>
      </c>
      <c r="B243" s="5" t="s">
        <v>1534</v>
      </c>
      <c r="C243" s="5" t="s">
        <v>5376</v>
      </c>
      <c r="D243" s="5" t="s">
        <v>1549</v>
      </c>
      <c r="E243" s="5">
        <v>2013</v>
      </c>
      <c r="F243" s="5" t="s">
        <v>1788</v>
      </c>
      <c r="G243" s="5" t="s">
        <v>2254</v>
      </c>
    </row>
    <row r="244" spans="1:7">
      <c r="A244" s="5" t="s">
        <v>914</v>
      </c>
      <c r="B244" s="5" t="s">
        <v>1535</v>
      </c>
      <c r="C244" s="5" t="s">
        <v>5844</v>
      </c>
      <c r="D244" s="5" t="s">
        <v>1549</v>
      </c>
      <c r="E244" s="5">
        <v>2014</v>
      </c>
      <c r="F244" s="5" t="s">
        <v>1788</v>
      </c>
      <c r="G244" s="5" t="s">
        <v>2254</v>
      </c>
    </row>
    <row r="245" spans="1:7">
      <c r="A245" s="5" t="s">
        <v>915</v>
      </c>
      <c r="B245" s="5" t="s">
        <v>1536</v>
      </c>
      <c r="C245" s="5" t="s">
        <v>5452</v>
      </c>
      <c r="D245" s="5" t="s">
        <v>1549</v>
      </c>
      <c r="E245" s="5">
        <v>2014</v>
      </c>
      <c r="F245" s="5" t="s">
        <v>1788</v>
      </c>
      <c r="G245" s="5" t="s">
        <v>2254</v>
      </c>
    </row>
    <row r="246" spans="1:7">
      <c r="A246" s="5" t="s">
        <v>916</v>
      </c>
      <c r="B246" s="5" t="s">
        <v>1537</v>
      </c>
      <c r="C246" s="5" t="s">
        <v>5441</v>
      </c>
      <c r="D246" s="5" t="s">
        <v>1549</v>
      </c>
      <c r="E246" s="5">
        <v>2014</v>
      </c>
      <c r="F246" s="5" t="s">
        <v>1788</v>
      </c>
      <c r="G246" s="5" t="s">
        <v>2254</v>
      </c>
    </row>
    <row r="247" spans="1:7">
      <c r="A247" s="5" t="s">
        <v>917</v>
      </c>
      <c r="B247" s="5" t="s">
        <v>1538</v>
      </c>
      <c r="C247" s="5" t="s">
        <v>4860</v>
      </c>
      <c r="D247" s="5" t="s">
        <v>1549</v>
      </c>
      <c r="E247" s="5">
        <v>2014</v>
      </c>
      <c r="F247" s="5" t="s">
        <v>1788</v>
      </c>
      <c r="G247" s="5" t="s">
        <v>2254</v>
      </c>
    </row>
    <row r="248" spans="1:7">
      <c r="A248" s="5" t="s">
        <v>918</v>
      </c>
      <c r="B248" s="5" t="s">
        <v>1539</v>
      </c>
      <c r="C248" s="5" t="s">
        <v>5845</v>
      </c>
      <c r="D248" s="5" t="s">
        <v>1549</v>
      </c>
      <c r="E248" s="5">
        <v>2014</v>
      </c>
      <c r="F248" s="5" t="s">
        <v>1788</v>
      </c>
      <c r="G248" s="5" t="s">
        <v>2254</v>
      </c>
    </row>
    <row r="249" spans="1:7">
      <c r="A249" s="5" t="s">
        <v>919</v>
      </c>
      <c r="B249" s="5" t="s">
        <v>1540</v>
      </c>
      <c r="C249" s="5" t="s">
        <v>4912</v>
      </c>
      <c r="D249" s="5" t="s">
        <v>1549</v>
      </c>
      <c r="E249" s="5">
        <v>2014</v>
      </c>
      <c r="F249" s="5" t="s">
        <v>1788</v>
      </c>
      <c r="G249" s="5" t="s">
        <v>2254</v>
      </c>
    </row>
    <row r="250" spans="1:7">
      <c r="A250" s="5" t="s">
        <v>2093</v>
      </c>
      <c r="B250" s="5" t="s">
        <v>2091</v>
      </c>
      <c r="C250" s="5" t="s">
        <v>5837</v>
      </c>
      <c r="D250" s="5" t="s">
        <v>1549</v>
      </c>
      <c r="E250" s="5">
        <v>2015</v>
      </c>
      <c r="F250" s="5" t="s">
        <v>2078</v>
      </c>
      <c r="G250" s="5" t="s">
        <v>2253</v>
      </c>
    </row>
    <row r="251" spans="1:7">
      <c r="A251" s="5" t="s">
        <v>3099</v>
      </c>
      <c r="B251" s="5" t="s">
        <v>5437</v>
      </c>
      <c r="C251" s="5" t="s">
        <v>5438</v>
      </c>
      <c r="D251" s="5" t="s">
        <v>1593</v>
      </c>
      <c r="E251" s="5">
        <v>2013</v>
      </c>
      <c r="F251" s="5" t="s">
        <v>4034</v>
      </c>
      <c r="G251" s="5" t="s">
        <v>6587</v>
      </c>
    </row>
    <row r="252" spans="1:7">
      <c r="A252" s="5" t="s">
        <v>3097</v>
      </c>
      <c r="B252" s="5" t="s">
        <v>5658</v>
      </c>
      <c r="C252" s="5" t="s">
        <v>5659</v>
      </c>
      <c r="D252" s="5" t="s">
        <v>1593</v>
      </c>
      <c r="E252" s="5">
        <v>2013</v>
      </c>
      <c r="F252" s="5" t="s">
        <v>4034</v>
      </c>
      <c r="G252" s="5" t="s">
        <v>6587</v>
      </c>
    </row>
    <row r="253" spans="1:7">
      <c r="A253" s="5" t="s">
        <v>3096</v>
      </c>
      <c r="B253" s="5" t="s">
        <v>5653</v>
      </c>
      <c r="C253" s="5" t="s">
        <v>5654</v>
      </c>
      <c r="D253" s="5" t="s">
        <v>1593</v>
      </c>
      <c r="E253" s="5">
        <v>2013</v>
      </c>
      <c r="F253" s="5" t="s">
        <v>4034</v>
      </c>
      <c r="G253" s="5" t="s">
        <v>6587</v>
      </c>
    </row>
    <row r="254" spans="1:7">
      <c r="A254" s="5" t="s">
        <v>3093</v>
      </c>
      <c r="B254" s="81" t="s">
        <v>6155</v>
      </c>
      <c r="C254" s="5" t="s">
        <v>6125</v>
      </c>
      <c r="D254" s="5" t="s">
        <v>1593</v>
      </c>
      <c r="E254" s="5">
        <v>2014</v>
      </c>
      <c r="F254" s="5" t="s">
        <v>4034</v>
      </c>
      <c r="G254" s="5" t="s">
        <v>6587</v>
      </c>
    </row>
    <row r="255" spans="1:7">
      <c r="A255" s="5" t="s">
        <v>3107</v>
      </c>
      <c r="B255" s="81" t="s">
        <v>6156</v>
      </c>
      <c r="C255" s="5" t="s">
        <v>6126</v>
      </c>
      <c r="D255" s="5" t="s">
        <v>1593</v>
      </c>
      <c r="E255" s="5">
        <v>2014</v>
      </c>
      <c r="F255" s="5" t="s">
        <v>4034</v>
      </c>
      <c r="G255" s="5" t="s">
        <v>6587</v>
      </c>
    </row>
    <row r="256" spans="1:7">
      <c r="A256" s="5" t="s">
        <v>3101</v>
      </c>
      <c r="B256" s="5" t="s">
        <v>5448</v>
      </c>
      <c r="C256" s="5" t="s">
        <v>5449</v>
      </c>
      <c r="D256" s="5" t="s">
        <v>1593</v>
      </c>
      <c r="E256" s="5">
        <v>2015</v>
      </c>
      <c r="F256" s="5" t="s">
        <v>4034</v>
      </c>
      <c r="G256" s="5" t="s">
        <v>6587</v>
      </c>
    </row>
    <row r="257" spans="1:7">
      <c r="A257" s="5" t="s">
        <v>3105</v>
      </c>
      <c r="B257" s="81" t="s">
        <v>6150</v>
      </c>
      <c r="C257" s="5" t="s">
        <v>6120</v>
      </c>
      <c r="D257" s="5" t="s">
        <v>1593</v>
      </c>
      <c r="E257" s="5">
        <v>2015</v>
      </c>
      <c r="F257" s="5" t="s">
        <v>4034</v>
      </c>
      <c r="G257" s="5" t="s">
        <v>6587</v>
      </c>
    </row>
    <row r="258" spans="1:7">
      <c r="A258" s="5" t="s">
        <v>3104</v>
      </c>
      <c r="B258" s="81" t="s">
        <v>6157</v>
      </c>
      <c r="C258" s="5" t="s">
        <v>6127</v>
      </c>
      <c r="D258" s="5" t="s">
        <v>1593</v>
      </c>
      <c r="E258" s="5">
        <v>2015</v>
      </c>
      <c r="F258" s="5" t="s">
        <v>4034</v>
      </c>
      <c r="G258" s="5" t="s">
        <v>6587</v>
      </c>
    </row>
    <row r="259" spans="1:7">
      <c r="A259" s="5" t="s">
        <v>3100</v>
      </c>
      <c r="B259" s="5" t="s">
        <v>5486</v>
      </c>
      <c r="C259" s="5" t="s">
        <v>5487</v>
      </c>
      <c r="D259" s="5" t="s">
        <v>1593</v>
      </c>
      <c r="E259" s="5">
        <v>2015</v>
      </c>
      <c r="F259" s="5" t="s">
        <v>4034</v>
      </c>
      <c r="G259" s="5" t="s">
        <v>6587</v>
      </c>
    </row>
    <row r="260" spans="1:7">
      <c r="A260" s="5" t="s">
        <v>3098</v>
      </c>
      <c r="B260" s="5" t="s">
        <v>5655</v>
      </c>
      <c r="C260" s="5" t="s">
        <v>5656</v>
      </c>
      <c r="D260" s="5" t="s">
        <v>1593</v>
      </c>
      <c r="E260" s="5">
        <v>2016</v>
      </c>
      <c r="F260" s="5" t="s">
        <v>4034</v>
      </c>
      <c r="G260" s="5" t="s">
        <v>6587</v>
      </c>
    </row>
    <row r="261" spans="1:7">
      <c r="A261" s="5" t="s">
        <v>3103</v>
      </c>
      <c r="B261" s="81" t="s">
        <v>6160</v>
      </c>
      <c r="C261" s="5" t="s">
        <v>6130</v>
      </c>
      <c r="D261" s="5" t="s">
        <v>1593</v>
      </c>
      <c r="E261" s="5">
        <v>2016</v>
      </c>
      <c r="F261" s="5" t="s">
        <v>4034</v>
      </c>
      <c r="G261" s="5" t="s">
        <v>6587</v>
      </c>
    </row>
    <row r="262" spans="1:7">
      <c r="A262" s="5" t="s">
        <v>3095</v>
      </c>
      <c r="B262" s="81" t="s">
        <v>6161</v>
      </c>
      <c r="C262" s="5" t="s">
        <v>6131</v>
      </c>
      <c r="D262" s="5" t="s">
        <v>1593</v>
      </c>
      <c r="E262" s="5">
        <v>2016</v>
      </c>
      <c r="F262" s="5" t="s">
        <v>4034</v>
      </c>
      <c r="G262" s="5" t="s">
        <v>6587</v>
      </c>
    </row>
    <row r="263" spans="1:7">
      <c r="A263" s="5" t="s">
        <v>3102</v>
      </c>
      <c r="B263" s="5" t="s">
        <v>5472</v>
      </c>
      <c r="C263" s="5" t="s">
        <v>5473</v>
      </c>
      <c r="D263" s="5" t="s">
        <v>1593</v>
      </c>
      <c r="E263" s="5">
        <v>2016</v>
      </c>
      <c r="F263" s="5" t="s">
        <v>4034</v>
      </c>
      <c r="G263" s="5" t="s">
        <v>6587</v>
      </c>
    </row>
    <row r="264" spans="1:7">
      <c r="A264" s="5" t="s">
        <v>3094</v>
      </c>
      <c r="B264" s="81" t="s">
        <v>6162</v>
      </c>
      <c r="C264" s="5" t="s">
        <v>6132</v>
      </c>
      <c r="D264" s="5" t="s">
        <v>1593</v>
      </c>
      <c r="E264" s="5">
        <v>2016</v>
      </c>
      <c r="F264" s="5" t="s">
        <v>4034</v>
      </c>
      <c r="G264" s="5" t="s">
        <v>6587</v>
      </c>
    </row>
    <row r="265" spans="1:7">
      <c r="A265" s="5" t="s">
        <v>3106</v>
      </c>
      <c r="B265" s="5" t="s">
        <v>5386</v>
      </c>
      <c r="C265" s="5" t="s">
        <v>5387</v>
      </c>
      <c r="D265" s="5" t="s">
        <v>1593</v>
      </c>
      <c r="E265" s="5">
        <v>2016</v>
      </c>
      <c r="F265" s="5" t="s">
        <v>4034</v>
      </c>
      <c r="G265" s="5" t="s">
        <v>6587</v>
      </c>
    </row>
    <row r="266" spans="1:7">
      <c r="A266" s="5" t="s">
        <v>3110</v>
      </c>
      <c r="B266" s="5" t="s">
        <v>5350</v>
      </c>
      <c r="C266" s="5" t="s">
        <v>5351</v>
      </c>
      <c r="D266" s="5" t="s">
        <v>1593</v>
      </c>
      <c r="E266" s="5">
        <v>2016</v>
      </c>
      <c r="F266" s="5" t="s">
        <v>4034</v>
      </c>
      <c r="G266" s="5" t="s">
        <v>6587</v>
      </c>
    </row>
    <row r="267" spans="1:7">
      <c r="A267" s="5" t="s">
        <v>4829</v>
      </c>
      <c r="B267" s="5" t="s">
        <v>1657</v>
      </c>
      <c r="C267" s="5" t="s">
        <v>5841</v>
      </c>
      <c r="D267" s="5" t="s">
        <v>1593</v>
      </c>
      <c r="E267" s="5">
        <v>1953</v>
      </c>
      <c r="F267" s="5" t="s">
        <v>2993</v>
      </c>
      <c r="G267" s="5" t="s">
        <v>6587</v>
      </c>
    </row>
    <row r="268" spans="1:7">
      <c r="A268" s="5" t="s">
        <v>890</v>
      </c>
      <c r="B268" s="5" t="s">
        <v>833</v>
      </c>
      <c r="C268" s="5" t="s">
        <v>5520</v>
      </c>
      <c r="D268" s="5" t="s">
        <v>1549</v>
      </c>
      <c r="E268" s="5">
        <v>1980</v>
      </c>
      <c r="F268" s="5" t="s">
        <v>1640</v>
      </c>
      <c r="G268" s="5" t="s">
        <v>6585</v>
      </c>
    </row>
    <row r="269" spans="1:7">
      <c r="A269" s="5" t="s">
        <v>2816</v>
      </c>
      <c r="B269" s="5" t="s">
        <v>2815</v>
      </c>
      <c r="C269" s="5" t="s">
        <v>2815</v>
      </c>
      <c r="D269" s="5" t="s">
        <v>1593</v>
      </c>
      <c r="E269" s="5">
        <v>1990</v>
      </c>
      <c r="F269" s="5" t="s">
        <v>1636</v>
      </c>
      <c r="G269" s="5" t="s">
        <v>2253</v>
      </c>
    </row>
    <row r="270" spans="1:7">
      <c r="A270" s="5" t="s">
        <v>6089</v>
      </c>
      <c r="B270" s="5" t="s">
        <v>2123</v>
      </c>
      <c r="C270" s="5" t="s">
        <v>5835</v>
      </c>
      <c r="D270" s="5" t="s">
        <v>1549</v>
      </c>
      <c r="E270" s="5">
        <v>2014</v>
      </c>
      <c r="F270" s="5" t="s">
        <v>2078</v>
      </c>
      <c r="G270" s="5" t="s">
        <v>2253</v>
      </c>
    </row>
    <row r="271" spans="1:7">
      <c r="A271" s="5" t="s">
        <v>2783</v>
      </c>
      <c r="B271" s="5" t="s">
        <v>2119</v>
      </c>
      <c r="C271" s="5" t="s">
        <v>5836</v>
      </c>
      <c r="D271" s="5" t="s">
        <v>1549</v>
      </c>
      <c r="E271" s="5">
        <v>2014</v>
      </c>
      <c r="F271" s="5" t="s">
        <v>2078</v>
      </c>
      <c r="G271" s="5" t="s">
        <v>2253</v>
      </c>
    </row>
    <row r="272" spans="1:7">
      <c r="A272" s="5" t="s">
        <v>2784</v>
      </c>
      <c r="B272" s="5" t="s">
        <v>2115</v>
      </c>
      <c r="C272" s="5" t="s">
        <v>5271</v>
      </c>
      <c r="D272" s="5" t="s">
        <v>1549</v>
      </c>
      <c r="E272" s="5">
        <v>2014</v>
      </c>
      <c r="F272" s="5" t="s">
        <v>2078</v>
      </c>
      <c r="G272" s="5" t="s">
        <v>2253</v>
      </c>
    </row>
    <row r="273" spans="1:7">
      <c r="A273" s="5" t="s">
        <v>6090</v>
      </c>
      <c r="B273" s="5" t="s">
        <v>2111</v>
      </c>
      <c r="C273" s="5" t="s">
        <v>5063</v>
      </c>
      <c r="D273" s="5" t="s">
        <v>1549</v>
      </c>
      <c r="E273" s="5">
        <v>2014</v>
      </c>
      <c r="F273" s="5" t="s">
        <v>2078</v>
      </c>
      <c r="G273" s="5" t="s">
        <v>2253</v>
      </c>
    </row>
    <row r="274" spans="1:7">
      <c r="A274" s="5" t="s">
        <v>156</v>
      </c>
      <c r="B274" s="5" t="s">
        <v>41</v>
      </c>
      <c r="C274" s="5" t="s">
        <v>41</v>
      </c>
      <c r="D274" s="5" t="s">
        <v>1549</v>
      </c>
      <c r="E274" s="5">
        <v>1977</v>
      </c>
      <c r="F274" s="5" t="s">
        <v>1640</v>
      </c>
      <c r="G274" s="5" t="s">
        <v>6585</v>
      </c>
    </row>
    <row r="275" spans="1:7">
      <c r="A275" s="5" t="s">
        <v>6091</v>
      </c>
      <c r="B275" s="5" t="s">
        <v>1665</v>
      </c>
      <c r="C275" s="5" t="s">
        <v>5488</v>
      </c>
      <c r="D275" s="5" t="s">
        <v>1549</v>
      </c>
      <c r="E275" s="5">
        <v>2012</v>
      </c>
      <c r="F275" s="5" t="s">
        <v>1550</v>
      </c>
      <c r="G275" s="5" t="s">
        <v>2254</v>
      </c>
    </row>
    <row r="276" spans="1:7">
      <c r="A276" s="5" t="s">
        <v>1556</v>
      </c>
      <c r="B276" s="5" t="s">
        <v>1667</v>
      </c>
      <c r="C276" s="5" t="s">
        <v>4907</v>
      </c>
      <c r="D276" s="5" t="s">
        <v>1549</v>
      </c>
      <c r="E276" s="5">
        <v>2012</v>
      </c>
      <c r="F276" s="5" t="s">
        <v>1550</v>
      </c>
      <c r="G276" s="5" t="s">
        <v>2254</v>
      </c>
    </row>
    <row r="277" spans="1:7">
      <c r="A277" s="5" t="s">
        <v>1558</v>
      </c>
      <c r="B277" s="5" t="s">
        <v>1669</v>
      </c>
      <c r="C277" s="5" t="s">
        <v>5193</v>
      </c>
      <c r="D277" s="5" t="s">
        <v>1549</v>
      </c>
      <c r="E277" s="5">
        <v>2012</v>
      </c>
      <c r="F277" s="5" t="s">
        <v>1550</v>
      </c>
      <c r="G277" s="5" t="s">
        <v>2254</v>
      </c>
    </row>
    <row r="278" spans="1:7">
      <c r="A278" s="5" t="s">
        <v>2824</v>
      </c>
      <c r="B278" s="5" t="s">
        <v>2823</v>
      </c>
      <c r="C278" s="5" t="s">
        <v>5060</v>
      </c>
      <c r="D278" s="5" t="s">
        <v>1593</v>
      </c>
      <c r="E278" s="5">
        <v>2013</v>
      </c>
      <c r="F278" s="5" t="s">
        <v>2826</v>
      </c>
      <c r="G278" s="5" t="s">
        <v>6586</v>
      </c>
    </row>
    <row r="279" spans="1:7">
      <c r="A279" s="5" t="s">
        <v>3233</v>
      </c>
      <c r="B279" s="5" t="s">
        <v>3841</v>
      </c>
      <c r="C279" s="5" t="s">
        <v>3552</v>
      </c>
      <c r="D279" s="5" t="s">
        <v>1549</v>
      </c>
      <c r="E279" s="5">
        <v>2018</v>
      </c>
      <c r="F279" s="5" t="s">
        <v>4028</v>
      </c>
      <c r="G279" s="5" t="s">
        <v>6585</v>
      </c>
    </row>
    <row r="280" spans="1:7">
      <c r="A280" s="5" t="s">
        <v>3236</v>
      </c>
      <c r="B280" s="5" t="s">
        <v>3844</v>
      </c>
      <c r="C280" s="5" t="s">
        <v>3555</v>
      </c>
      <c r="D280" s="5" t="s">
        <v>1549</v>
      </c>
      <c r="E280" s="5">
        <v>2018</v>
      </c>
      <c r="F280" s="5" t="s">
        <v>4028</v>
      </c>
      <c r="G280" s="5" t="s">
        <v>6585</v>
      </c>
    </row>
    <row r="281" spans="1:7">
      <c r="A281" s="5" t="s">
        <v>3238</v>
      </c>
      <c r="B281" s="5" t="s">
        <v>3846</v>
      </c>
      <c r="C281" s="5" t="s">
        <v>3557</v>
      </c>
      <c r="D281" s="5" t="s">
        <v>1549</v>
      </c>
      <c r="E281" s="5">
        <v>2018</v>
      </c>
      <c r="F281" s="5" t="s">
        <v>4028</v>
      </c>
      <c r="G281" s="5" t="s">
        <v>6585</v>
      </c>
    </row>
    <row r="282" spans="1:7">
      <c r="A282" s="5" t="s">
        <v>3240</v>
      </c>
      <c r="B282" s="5" t="s">
        <v>3848</v>
      </c>
      <c r="C282" s="5" t="s">
        <v>3559</v>
      </c>
      <c r="D282" s="5" t="s">
        <v>1549</v>
      </c>
      <c r="E282" s="5">
        <v>2018</v>
      </c>
      <c r="F282" s="5" t="s">
        <v>4028</v>
      </c>
      <c r="G282" s="5" t="s">
        <v>6585</v>
      </c>
    </row>
    <row r="283" spans="1:7">
      <c r="A283" s="5" t="s">
        <v>3247</v>
      </c>
      <c r="B283" s="5" t="s">
        <v>3855</v>
      </c>
      <c r="C283" s="5" t="s">
        <v>3566</v>
      </c>
      <c r="D283" s="5" t="s">
        <v>1549</v>
      </c>
      <c r="E283" s="5">
        <v>2018</v>
      </c>
      <c r="F283" s="5" t="s">
        <v>4028</v>
      </c>
      <c r="G283" s="5" t="s">
        <v>6585</v>
      </c>
    </row>
    <row r="284" spans="1:7">
      <c r="A284" s="5" t="s">
        <v>3248</v>
      </c>
      <c r="B284" s="5" t="s">
        <v>3856</v>
      </c>
      <c r="C284" s="5" t="s">
        <v>3567</v>
      </c>
      <c r="D284" s="5" t="s">
        <v>1549</v>
      </c>
      <c r="E284" s="5">
        <v>2018</v>
      </c>
      <c r="F284" s="5" t="s">
        <v>4028</v>
      </c>
      <c r="G284" s="5" t="s">
        <v>6585</v>
      </c>
    </row>
    <row r="285" spans="1:7">
      <c r="A285" s="5" t="s">
        <v>3253</v>
      </c>
      <c r="B285" s="5" t="s">
        <v>3861</v>
      </c>
      <c r="C285" s="5" t="s">
        <v>3572</v>
      </c>
      <c r="D285" s="5" t="s">
        <v>1549</v>
      </c>
      <c r="E285" s="5">
        <v>2018</v>
      </c>
      <c r="F285" s="5" t="s">
        <v>4028</v>
      </c>
      <c r="G285" s="5" t="s">
        <v>6585</v>
      </c>
    </row>
    <row r="286" spans="1:7">
      <c r="A286" s="5" t="s">
        <v>3129</v>
      </c>
      <c r="B286" s="5" t="s">
        <v>3737</v>
      </c>
      <c r="C286" s="5" t="s">
        <v>3448</v>
      </c>
      <c r="D286" s="5" t="s">
        <v>1549</v>
      </c>
      <c r="E286" s="5">
        <v>2000</v>
      </c>
      <c r="F286" s="5" t="s">
        <v>4028</v>
      </c>
      <c r="G286" s="5" t="s">
        <v>6585</v>
      </c>
    </row>
    <row r="287" spans="1:7">
      <c r="A287" s="5" t="s">
        <v>3130</v>
      </c>
      <c r="B287" s="5" t="s">
        <v>3738</v>
      </c>
      <c r="C287" s="5" t="s">
        <v>3449</v>
      </c>
      <c r="D287" s="5" t="s">
        <v>1549</v>
      </c>
      <c r="E287" s="5">
        <v>2000</v>
      </c>
      <c r="F287" s="5" t="s">
        <v>4028</v>
      </c>
      <c r="G287" s="5" t="s">
        <v>6585</v>
      </c>
    </row>
    <row r="288" spans="1:7">
      <c r="A288" s="5" t="s">
        <v>3131</v>
      </c>
      <c r="B288" s="5" t="s">
        <v>3739</v>
      </c>
      <c r="C288" s="5" t="s">
        <v>3450</v>
      </c>
      <c r="D288" s="5" t="s">
        <v>1549</v>
      </c>
      <c r="E288" s="5">
        <v>2001</v>
      </c>
      <c r="F288" s="5" t="s">
        <v>4028</v>
      </c>
      <c r="G288" s="5" t="s">
        <v>6585</v>
      </c>
    </row>
    <row r="289" spans="1:7">
      <c r="A289" s="5" t="s">
        <v>3132</v>
      </c>
      <c r="B289" s="5" t="s">
        <v>3740</v>
      </c>
      <c r="C289" s="5" t="s">
        <v>3451</v>
      </c>
      <c r="D289" s="5" t="s">
        <v>1549</v>
      </c>
      <c r="E289" s="5">
        <v>2001</v>
      </c>
      <c r="F289" s="5" t="s">
        <v>4028</v>
      </c>
      <c r="G289" s="5" t="s">
        <v>6585</v>
      </c>
    </row>
    <row r="290" spans="1:7">
      <c r="A290" s="5" t="s">
        <v>3133</v>
      </c>
      <c r="B290" s="5" t="s">
        <v>3741</v>
      </c>
      <c r="C290" s="5" t="s">
        <v>3452</v>
      </c>
      <c r="D290" s="5" t="s">
        <v>1549</v>
      </c>
      <c r="E290" s="5">
        <v>2002</v>
      </c>
      <c r="F290" s="5" t="s">
        <v>4028</v>
      </c>
      <c r="G290" s="5" t="s">
        <v>6585</v>
      </c>
    </row>
    <row r="291" spans="1:7">
      <c r="A291" s="5" t="s">
        <v>3135</v>
      </c>
      <c r="B291" s="5" t="s">
        <v>3743</v>
      </c>
      <c r="C291" s="5" t="s">
        <v>3454</v>
      </c>
      <c r="D291" s="5" t="s">
        <v>1549</v>
      </c>
      <c r="E291" s="5">
        <v>2002</v>
      </c>
      <c r="F291" s="5" t="s">
        <v>4028</v>
      </c>
      <c r="G291" s="5" t="s">
        <v>6585</v>
      </c>
    </row>
    <row r="292" spans="1:7">
      <c r="A292" s="5" t="s">
        <v>3137</v>
      </c>
      <c r="B292" s="5" t="s">
        <v>3745</v>
      </c>
      <c r="C292" s="5" t="s">
        <v>3456</v>
      </c>
      <c r="D292" s="5" t="s">
        <v>1549</v>
      </c>
      <c r="E292" s="5">
        <v>2003</v>
      </c>
      <c r="F292" s="5" t="s">
        <v>4028</v>
      </c>
      <c r="G292" s="5" t="s">
        <v>6585</v>
      </c>
    </row>
    <row r="293" spans="1:7">
      <c r="A293" s="5" t="s">
        <v>3142</v>
      </c>
      <c r="B293" s="5" t="s">
        <v>3750</v>
      </c>
      <c r="C293" s="5" t="s">
        <v>3461</v>
      </c>
      <c r="D293" s="5" t="s">
        <v>1549</v>
      </c>
      <c r="E293" s="5">
        <v>2004</v>
      </c>
      <c r="F293" s="5" t="s">
        <v>4028</v>
      </c>
      <c r="G293" s="5" t="s">
        <v>6585</v>
      </c>
    </row>
    <row r="294" spans="1:7">
      <c r="A294" s="5" t="s">
        <v>3143</v>
      </c>
      <c r="B294" s="5" t="s">
        <v>3751</v>
      </c>
      <c r="C294" s="5" t="s">
        <v>3462</v>
      </c>
      <c r="D294" s="5" t="s">
        <v>1549</v>
      </c>
      <c r="E294" s="5">
        <v>2004</v>
      </c>
      <c r="F294" s="5" t="s">
        <v>4028</v>
      </c>
      <c r="G294" s="5" t="s">
        <v>6585</v>
      </c>
    </row>
    <row r="295" spans="1:7">
      <c r="A295" s="5" t="s">
        <v>3144</v>
      </c>
      <c r="B295" s="5" t="s">
        <v>3752</v>
      </c>
      <c r="C295" s="5" t="s">
        <v>3463</v>
      </c>
      <c r="D295" s="5" t="s">
        <v>1549</v>
      </c>
      <c r="E295" s="5">
        <v>2005</v>
      </c>
      <c r="F295" s="5" t="s">
        <v>4028</v>
      </c>
      <c r="G295" s="5" t="s">
        <v>6585</v>
      </c>
    </row>
    <row r="296" spans="1:7">
      <c r="A296" s="5" t="s">
        <v>3145</v>
      </c>
      <c r="B296" s="5" t="s">
        <v>3753</v>
      </c>
      <c r="C296" s="5" t="s">
        <v>3464</v>
      </c>
      <c r="D296" s="5" t="s">
        <v>1549</v>
      </c>
      <c r="E296" s="5">
        <v>2005</v>
      </c>
      <c r="F296" s="5" t="s">
        <v>4028</v>
      </c>
      <c r="G296" s="5" t="s">
        <v>6585</v>
      </c>
    </row>
    <row r="297" spans="1:7">
      <c r="A297" s="5" t="s">
        <v>3146</v>
      </c>
      <c r="B297" s="5" t="s">
        <v>3754</v>
      </c>
      <c r="C297" s="5" t="s">
        <v>3465</v>
      </c>
      <c r="D297" s="5" t="s">
        <v>1549</v>
      </c>
      <c r="E297" s="5">
        <v>2005</v>
      </c>
      <c r="F297" s="5" t="s">
        <v>4028</v>
      </c>
      <c r="G297" s="5" t="s">
        <v>6585</v>
      </c>
    </row>
    <row r="298" spans="1:7">
      <c r="A298" s="5" t="s">
        <v>3147</v>
      </c>
      <c r="B298" s="5" t="s">
        <v>3755</v>
      </c>
      <c r="C298" s="5" t="s">
        <v>3466</v>
      </c>
      <c r="D298" s="5" t="s">
        <v>1549</v>
      </c>
      <c r="E298" s="5">
        <v>2006</v>
      </c>
      <c r="F298" s="5" t="s">
        <v>4028</v>
      </c>
      <c r="G298" s="5" t="s">
        <v>6585</v>
      </c>
    </row>
    <row r="299" spans="1:7">
      <c r="A299" s="5" t="s">
        <v>3149</v>
      </c>
      <c r="B299" s="5" t="s">
        <v>3757</v>
      </c>
      <c r="C299" s="5" t="s">
        <v>3468</v>
      </c>
      <c r="D299" s="5" t="s">
        <v>1549</v>
      </c>
      <c r="E299" s="5">
        <v>2009</v>
      </c>
      <c r="F299" s="5" t="s">
        <v>4028</v>
      </c>
      <c r="G299" s="5" t="s">
        <v>6585</v>
      </c>
    </row>
    <row r="300" spans="1:7">
      <c r="A300" s="5" t="s">
        <v>3152</v>
      </c>
      <c r="B300" s="5" t="s">
        <v>3760</v>
      </c>
      <c r="C300" s="5" t="s">
        <v>3471</v>
      </c>
      <c r="D300" s="5" t="s">
        <v>1549</v>
      </c>
      <c r="E300" s="5">
        <v>2011</v>
      </c>
      <c r="F300" s="5" t="s">
        <v>4028</v>
      </c>
      <c r="G300" s="5" t="s">
        <v>6585</v>
      </c>
    </row>
    <row r="301" spans="1:7">
      <c r="A301" s="5" t="s">
        <v>3153</v>
      </c>
      <c r="B301" s="5" t="s">
        <v>3761</v>
      </c>
      <c r="C301" s="5" t="s">
        <v>3472</v>
      </c>
      <c r="D301" s="5" t="s">
        <v>1549</v>
      </c>
      <c r="E301" s="5">
        <v>2011</v>
      </c>
      <c r="F301" s="5" t="s">
        <v>4028</v>
      </c>
      <c r="G301" s="5" t="s">
        <v>6585</v>
      </c>
    </row>
    <row r="302" spans="1:7">
      <c r="A302" s="5" t="s">
        <v>3154</v>
      </c>
      <c r="B302" s="5" t="s">
        <v>3762</v>
      </c>
      <c r="C302" s="5" t="s">
        <v>3473</v>
      </c>
      <c r="D302" s="5" t="s">
        <v>1549</v>
      </c>
      <c r="E302" s="5">
        <v>2011</v>
      </c>
      <c r="F302" s="5" t="s">
        <v>4028</v>
      </c>
      <c r="G302" s="5" t="s">
        <v>6585</v>
      </c>
    </row>
    <row r="303" spans="1:7">
      <c r="A303" s="5" t="s">
        <v>3155</v>
      </c>
      <c r="B303" s="5" t="s">
        <v>3763</v>
      </c>
      <c r="C303" s="5" t="s">
        <v>3474</v>
      </c>
      <c r="D303" s="5" t="s">
        <v>1549</v>
      </c>
      <c r="E303" s="5">
        <v>2011</v>
      </c>
      <c r="F303" s="5" t="s">
        <v>4028</v>
      </c>
      <c r="G303" s="5" t="s">
        <v>6585</v>
      </c>
    </row>
    <row r="304" spans="1:7">
      <c r="A304" s="5" t="s">
        <v>3156</v>
      </c>
      <c r="B304" s="5" t="s">
        <v>3764</v>
      </c>
      <c r="C304" s="5" t="s">
        <v>3475</v>
      </c>
      <c r="D304" s="5" t="s">
        <v>1549</v>
      </c>
      <c r="E304" s="5">
        <v>2012</v>
      </c>
      <c r="F304" s="5" t="s">
        <v>4028</v>
      </c>
      <c r="G304" s="5" t="s">
        <v>6585</v>
      </c>
    </row>
    <row r="305" spans="1:7">
      <c r="A305" s="5" t="s">
        <v>3157</v>
      </c>
      <c r="B305" s="5" t="s">
        <v>3765</v>
      </c>
      <c r="C305" s="5" t="s">
        <v>3476</v>
      </c>
      <c r="D305" s="5" t="s">
        <v>1549</v>
      </c>
      <c r="E305" s="5">
        <v>2012</v>
      </c>
      <c r="F305" s="5" t="s">
        <v>4028</v>
      </c>
      <c r="G305" s="5" t="s">
        <v>6585</v>
      </c>
    </row>
    <row r="306" spans="1:7">
      <c r="A306" s="5" t="s">
        <v>3158</v>
      </c>
      <c r="B306" s="5" t="s">
        <v>3766</v>
      </c>
      <c r="C306" s="5" t="s">
        <v>3477</v>
      </c>
      <c r="D306" s="5" t="s">
        <v>1549</v>
      </c>
      <c r="E306" s="5">
        <v>2012</v>
      </c>
      <c r="F306" s="5" t="s">
        <v>4028</v>
      </c>
      <c r="G306" s="5" t="s">
        <v>6585</v>
      </c>
    </row>
    <row r="307" spans="1:7">
      <c r="A307" s="5" t="s">
        <v>3159</v>
      </c>
      <c r="B307" s="5" t="s">
        <v>3767</v>
      </c>
      <c r="C307" s="5" t="s">
        <v>3478</v>
      </c>
      <c r="D307" s="5" t="s">
        <v>1549</v>
      </c>
      <c r="E307" s="5">
        <v>2012</v>
      </c>
      <c r="F307" s="5" t="s">
        <v>4028</v>
      </c>
      <c r="G307" s="5" t="s">
        <v>6585</v>
      </c>
    </row>
    <row r="308" spans="1:7">
      <c r="A308" s="5" t="s">
        <v>3161</v>
      </c>
      <c r="B308" s="5" t="s">
        <v>3769</v>
      </c>
      <c r="C308" s="5" t="s">
        <v>3480</v>
      </c>
      <c r="D308" s="5" t="s">
        <v>1549</v>
      </c>
      <c r="E308" s="5">
        <v>2012</v>
      </c>
      <c r="F308" s="5" t="s">
        <v>4028</v>
      </c>
      <c r="G308" s="5" t="s">
        <v>6585</v>
      </c>
    </row>
    <row r="309" spans="1:7">
      <c r="A309" s="5" t="s">
        <v>3162</v>
      </c>
      <c r="B309" s="5" t="s">
        <v>3770</v>
      </c>
      <c r="C309" s="5" t="s">
        <v>3481</v>
      </c>
      <c r="D309" s="5" t="s">
        <v>1549</v>
      </c>
      <c r="E309" s="5">
        <v>2013</v>
      </c>
      <c r="F309" s="5" t="s">
        <v>4028</v>
      </c>
      <c r="G309" s="5" t="s">
        <v>6585</v>
      </c>
    </row>
    <row r="310" spans="1:7">
      <c r="A310" s="5" t="s">
        <v>3164</v>
      </c>
      <c r="B310" s="5" t="s">
        <v>3772</v>
      </c>
      <c r="C310" s="5" t="s">
        <v>3483</v>
      </c>
      <c r="D310" s="5" t="s">
        <v>1549</v>
      </c>
      <c r="E310" s="5">
        <v>2013</v>
      </c>
      <c r="F310" s="5" t="s">
        <v>4028</v>
      </c>
      <c r="G310" s="5" t="s">
        <v>6585</v>
      </c>
    </row>
    <row r="311" spans="1:7">
      <c r="A311" s="5" t="s">
        <v>3165</v>
      </c>
      <c r="B311" s="5" t="s">
        <v>3773</v>
      </c>
      <c r="C311" s="5" t="s">
        <v>3484</v>
      </c>
      <c r="D311" s="5" t="s">
        <v>1549</v>
      </c>
      <c r="E311" s="5">
        <v>2013</v>
      </c>
      <c r="F311" s="5" t="s">
        <v>4028</v>
      </c>
      <c r="G311" s="5" t="s">
        <v>6585</v>
      </c>
    </row>
    <row r="312" spans="1:7">
      <c r="A312" s="5" t="s">
        <v>3166</v>
      </c>
      <c r="B312" s="5" t="s">
        <v>3774</v>
      </c>
      <c r="C312" s="5" t="s">
        <v>3485</v>
      </c>
      <c r="D312" s="5" t="s">
        <v>1549</v>
      </c>
      <c r="E312" s="5">
        <v>2013</v>
      </c>
      <c r="F312" s="5" t="s">
        <v>4028</v>
      </c>
      <c r="G312" s="5" t="s">
        <v>6585</v>
      </c>
    </row>
    <row r="313" spans="1:7">
      <c r="A313" s="5" t="s">
        <v>3168</v>
      </c>
      <c r="B313" s="5" t="s">
        <v>3776</v>
      </c>
      <c r="C313" s="5" t="s">
        <v>3487</v>
      </c>
      <c r="D313" s="5" t="s">
        <v>1549</v>
      </c>
      <c r="E313" s="5">
        <v>2014</v>
      </c>
      <c r="F313" s="5" t="s">
        <v>4028</v>
      </c>
      <c r="G313" s="5" t="s">
        <v>6585</v>
      </c>
    </row>
    <row r="314" spans="1:7">
      <c r="A314" s="5" t="s">
        <v>3169</v>
      </c>
      <c r="B314" s="5" t="s">
        <v>3777</v>
      </c>
      <c r="C314" s="5" t="s">
        <v>3488</v>
      </c>
      <c r="D314" s="5" t="s">
        <v>1549</v>
      </c>
      <c r="E314" s="5">
        <v>2014</v>
      </c>
      <c r="F314" s="5" t="s">
        <v>4028</v>
      </c>
      <c r="G314" s="5" t="s">
        <v>6585</v>
      </c>
    </row>
    <row r="315" spans="1:7">
      <c r="A315" s="5" t="s">
        <v>3170</v>
      </c>
      <c r="B315" s="5" t="s">
        <v>3778</v>
      </c>
      <c r="C315" s="5" t="s">
        <v>3489</v>
      </c>
      <c r="D315" s="5" t="s">
        <v>1549</v>
      </c>
      <c r="E315" s="5">
        <v>2014</v>
      </c>
      <c r="F315" s="5" t="s">
        <v>4028</v>
      </c>
      <c r="G315" s="5" t="s">
        <v>6585</v>
      </c>
    </row>
    <row r="316" spans="1:7">
      <c r="A316" s="5" t="s">
        <v>3171</v>
      </c>
      <c r="B316" s="5" t="s">
        <v>3779</v>
      </c>
      <c r="C316" s="5" t="s">
        <v>3490</v>
      </c>
      <c r="D316" s="5" t="s">
        <v>1549</v>
      </c>
      <c r="E316" s="5">
        <v>2014</v>
      </c>
      <c r="F316" s="5" t="s">
        <v>4028</v>
      </c>
      <c r="G316" s="5" t="s">
        <v>6585</v>
      </c>
    </row>
    <row r="317" spans="1:7">
      <c r="A317" s="5" t="s">
        <v>3172</v>
      </c>
      <c r="B317" s="5" t="s">
        <v>3780</v>
      </c>
      <c r="C317" s="5" t="s">
        <v>3491</v>
      </c>
      <c r="D317" s="5" t="s">
        <v>1549</v>
      </c>
      <c r="E317" s="5">
        <v>2014</v>
      </c>
      <c r="F317" s="5" t="s">
        <v>4028</v>
      </c>
      <c r="G317" s="5" t="s">
        <v>6585</v>
      </c>
    </row>
    <row r="318" spans="1:7">
      <c r="A318" s="5" t="s">
        <v>3173</v>
      </c>
      <c r="B318" s="5" t="s">
        <v>3781</v>
      </c>
      <c r="C318" s="5" t="s">
        <v>3492</v>
      </c>
      <c r="D318" s="5" t="s">
        <v>1549</v>
      </c>
      <c r="E318" s="5">
        <v>2014</v>
      </c>
      <c r="F318" s="5" t="s">
        <v>4028</v>
      </c>
      <c r="G318" s="5" t="s">
        <v>6585</v>
      </c>
    </row>
    <row r="319" spans="1:7">
      <c r="A319" s="5" t="s">
        <v>3174</v>
      </c>
      <c r="B319" s="5" t="s">
        <v>3782</v>
      </c>
      <c r="C319" s="5" t="s">
        <v>3493</v>
      </c>
      <c r="D319" s="5" t="s">
        <v>1549</v>
      </c>
      <c r="E319" s="5">
        <v>2014</v>
      </c>
      <c r="F319" s="5" t="s">
        <v>4028</v>
      </c>
      <c r="G319" s="5" t="s">
        <v>6585</v>
      </c>
    </row>
    <row r="320" spans="1:7">
      <c r="A320" s="5" t="s">
        <v>3177</v>
      </c>
      <c r="B320" s="5" t="s">
        <v>3785</v>
      </c>
      <c r="C320" s="5" t="s">
        <v>3496</v>
      </c>
      <c r="D320" s="5" t="s">
        <v>1549</v>
      </c>
      <c r="E320" s="5">
        <v>2015</v>
      </c>
      <c r="F320" s="5" t="s">
        <v>4028</v>
      </c>
      <c r="G320" s="5" t="s">
        <v>6585</v>
      </c>
    </row>
    <row r="321" spans="1:7">
      <c r="A321" s="5" t="s">
        <v>3178</v>
      </c>
      <c r="B321" s="5" t="s">
        <v>3786</v>
      </c>
      <c r="C321" s="5" t="s">
        <v>3497</v>
      </c>
      <c r="D321" s="5" t="s">
        <v>1549</v>
      </c>
      <c r="E321" s="5">
        <v>2015</v>
      </c>
      <c r="F321" s="5" t="s">
        <v>4028</v>
      </c>
      <c r="G321" s="5" t="s">
        <v>6585</v>
      </c>
    </row>
    <row r="322" spans="1:7">
      <c r="A322" s="5" t="s">
        <v>3180</v>
      </c>
      <c r="B322" s="5" t="s">
        <v>3788</v>
      </c>
      <c r="C322" s="5" t="s">
        <v>3499</v>
      </c>
      <c r="D322" s="5" t="s">
        <v>1549</v>
      </c>
      <c r="E322" s="5">
        <v>2015</v>
      </c>
      <c r="F322" s="5" t="s">
        <v>4028</v>
      </c>
      <c r="G322" s="5" t="s">
        <v>6585</v>
      </c>
    </row>
    <row r="323" spans="1:7">
      <c r="A323" s="5" t="s">
        <v>3181</v>
      </c>
      <c r="B323" s="5" t="s">
        <v>3789</v>
      </c>
      <c r="C323" s="5" t="s">
        <v>3500</v>
      </c>
      <c r="D323" s="5" t="s">
        <v>1549</v>
      </c>
      <c r="E323" s="5">
        <v>2015</v>
      </c>
      <c r="F323" s="5" t="s">
        <v>4028</v>
      </c>
      <c r="G323" s="5" t="s">
        <v>6585</v>
      </c>
    </row>
    <row r="324" spans="1:7">
      <c r="A324" s="5" t="s">
        <v>3182</v>
      </c>
      <c r="B324" s="5" t="s">
        <v>3790</v>
      </c>
      <c r="C324" s="5" t="s">
        <v>3501</v>
      </c>
      <c r="D324" s="5" t="s">
        <v>1549</v>
      </c>
      <c r="E324" s="5">
        <v>2015</v>
      </c>
      <c r="F324" s="5" t="s">
        <v>4028</v>
      </c>
      <c r="G324" s="5" t="s">
        <v>6585</v>
      </c>
    </row>
    <row r="325" spans="1:7">
      <c r="A325" s="5" t="s">
        <v>3183</v>
      </c>
      <c r="B325" s="5" t="s">
        <v>3791</v>
      </c>
      <c r="C325" s="5" t="s">
        <v>3502</v>
      </c>
      <c r="D325" s="5" t="s">
        <v>1549</v>
      </c>
      <c r="E325" s="5">
        <v>2015</v>
      </c>
      <c r="F325" s="5" t="s">
        <v>4028</v>
      </c>
      <c r="G325" s="5" t="s">
        <v>6585</v>
      </c>
    </row>
    <row r="326" spans="1:7">
      <c r="A326" s="5" t="s">
        <v>3184</v>
      </c>
      <c r="B326" s="5" t="s">
        <v>3792</v>
      </c>
      <c r="C326" s="5" t="s">
        <v>3503</v>
      </c>
      <c r="D326" s="5" t="s">
        <v>1549</v>
      </c>
      <c r="E326" s="5">
        <v>2015</v>
      </c>
      <c r="F326" s="5" t="s">
        <v>4028</v>
      </c>
      <c r="G326" s="5" t="s">
        <v>6585</v>
      </c>
    </row>
    <row r="327" spans="1:7">
      <c r="A327" s="5" t="s">
        <v>3185</v>
      </c>
      <c r="B327" s="5" t="s">
        <v>3793</v>
      </c>
      <c r="C327" s="5" t="s">
        <v>3504</v>
      </c>
      <c r="D327" s="5" t="s">
        <v>1549</v>
      </c>
      <c r="E327" s="5">
        <v>2015</v>
      </c>
      <c r="F327" s="5" t="s">
        <v>4028</v>
      </c>
      <c r="G327" s="5" t="s">
        <v>6585</v>
      </c>
    </row>
    <row r="328" spans="1:7">
      <c r="A328" s="5" t="s">
        <v>3186</v>
      </c>
      <c r="B328" s="5" t="s">
        <v>3794</v>
      </c>
      <c r="C328" s="5" t="s">
        <v>3505</v>
      </c>
      <c r="D328" s="5" t="s">
        <v>1549</v>
      </c>
      <c r="E328" s="5">
        <v>2015</v>
      </c>
      <c r="F328" s="5" t="s">
        <v>4028</v>
      </c>
      <c r="G328" s="5" t="s">
        <v>6585</v>
      </c>
    </row>
    <row r="329" spans="1:7">
      <c r="A329" s="5" t="s">
        <v>3187</v>
      </c>
      <c r="B329" s="5" t="s">
        <v>3795</v>
      </c>
      <c r="C329" s="5" t="s">
        <v>3506</v>
      </c>
      <c r="D329" s="5" t="s">
        <v>1549</v>
      </c>
      <c r="E329" s="5">
        <v>2015</v>
      </c>
      <c r="F329" s="5" t="s">
        <v>4028</v>
      </c>
      <c r="G329" s="5" t="s">
        <v>6585</v>
      </c>
    </row>
    <row r="330" spans="1:7">
      <c r="A330" s="5" t="s">
        <v>3188</v>
      </c>
      <c r="B330" s="5" t="s">
        <v>3796</v>
      </c>
      <c r="C330" s="5" t="s">
        <v>3507</v>
      </c>
      <c r="D330" s="5" t="s">
        <v>1549</v>
      </c>
      <c r="E330" s="5">
        <v>2015</v>
      </c>
      <c r="F330" s="5" t="s">
        <v>4028</v>
      </c>
      <c r="G330" s="5" t="s">
        <v>6585</v>
      </c>
    </row>
    <row r="331" spans="1:7">
      <c r="A331" s="5" t="s">
        <v>3189</v>
      </c>
      <c r="B331" s="5" t="s">
        <v>3797</v>
      </c>
      <c r="C331" s="5" t="s">
        <v>3508</v>
      </c>
      <c r="D331" s="5" t="s">
        <v>1549</v>
      </c>
      <c r="E331" s="5">
        <v>2015</v>
      </c>
      <c r="F331" s="5" t="s">
        <v>4028</v>
      </c>
      <c r="G331" s="5" t="s">
        <v>6585</v>
      </c>
    </row>
    <row r="332" spans="1:7">
      <c r="A332" s="5" t="s">
        <v>3190</v>
      </c>
      <c r="B332" s="5" t="s">
        <v>3798</v>
      </c>
      <c r="C332" s="5" t="s">
        <v>3509</v>
      </c>
      <c r="D332" s="5" t="s">
        <v>1549</v>
      </c>
      <c r="E332" s="5">
        <v>2015</v>
      </c>
      <c r="F332" s="5" t="s">
        <v>4028</v>
      </c>
      <c r="G332" s="5" t="s">
        <v>6585</v>
      </c>
    </row>
    <row r="333" spans="1:7">
      <c r="A333" s="5" t="s">
        <v>3191</v>
      </c>
      <c r="B333" s="5" t="s">
        <v>3799</v>
      </c>
      <c r="C333" s="5" t="s">
        <v>3510</v>
      </c>
      <c r="D333" s="5" t="s">
        <v>1549</v>
      </c>
      <c r="E333" s="5">
        <v>2015</v>
      </c>
      <c r="F333" s="5" t="s">
        <v>4028</v>
      </c>
      <c r="G333" s="5" t="s">
        <v>6585</v>
      </c>
    </row>
    <row r="334" spans="1:7">
      <c r="A334" s="5" t="s">
        <v>3192</v>
      </c>
      <c r="B334" s="5" t="s">
        <v>3800</v>
      </c>
      <c r="C334" s="5" t="s">
        <v>3511</v>
      </c>
      <c r="D334" s="5" t="s">
        <v>1549</v>
      </c>
      <c r="E334" s="5">
        <v>2015</v>
      </c>
      <c r="F334" s="5" t="s">
        <v>4028</v>
      </c>
      <c r="G334" s="5" t="s">
        <v>6585</v>
      </c>
    </row>
    <row r="335" spans="1:7">
      <c r="A335" s="5" t="s">
        <v>3193</v>
      </c>
      <c r="B335" s="5" t="s">
        <v>3801</v>
      </c>
      <c r="C335" s="5" t="s">
        <v>3512</v>
      </c>
      <c r="D335" s="5" t="s">
        <v>1549</v>
      </c>
      <c r="E335" s="5">
        <v>2016</v>
      </c>
      <c r="F335" s="5" t="s">
        <v>4028</v>
      </c>
      <c r="G335" s="5" t="s">
        <v>6585</v>
      </c>
    </row>
    <row r="336" spans="1:7">
      <c r="A336" s="5" t="s">
        <v>3194</v>
      </c>
      <c r="B336" s="5" t="s">
        <v>3802</v>
      </c>
      <c r="C336" s="5" t="s">
        <v>3513</v>
      </c>
      <c r="D336" s="5" t="s">
        <v>1549</v>
      </c>
      <c r="E336" s="5">
        <v>2016</v>
      </c>
      <c r="F336" s="5" t="s">
        <v>4028</v>
      </c>
      <c r="G336" s="5" t="s">
        <v>6585</v>
      </c>
    </row>
    <row r="337" spans="1:7">
      <c r="A337" s="5" t="s">
        <v>3195</v>
      </c>
      <c r="B337" s="5" t="s">
        <v>3803</v>
      </c>
      <c r="C337" s="5" t="s">
        <v>3514</v>
      </c>
      <c r="D337" s="5" t="s">
        <v>1549</v>
      </c>
      <c r="E337" s="5">
        <v>2016</v>
      </c>
      <c r="F337" s="5" t="s">
        <v>4028</v>
      </c>
      <c r="G337" s="5" t="s">
        <v>6585</v>
      </c>
    </row>
    <row r="338" spans="1:7">
      <c r="A338" s="5" t="s">
        <v>3196</v>
      </c>
      <c r="B338" s="5" t="s">
        <v>3804</v>
      </c>
      <c r="C338" s="5" t="s">
        <v>3515</v>
      </c>
      <c r="D338" s="5" t="s">
        <v>1549</v>
      </c>
      <c r="E338" s="5">
        <v>2016</v>
      </c>
      <c r="F338" s="5" t="s">
        <v>4028</v>
      </c>
      <c r="G338" s="5" t="s">
        <v>6585</v>
      </c>
    </row>
    <row r="339" spans="1:7">
      <c r="A339" s="5" t="s">
        <v>3198</v>
      </c>
      <c r="B339" s="5" t="s">
        <v>3806</v>
      </c>
      <c r="C339" s="5" t="s">
        <v>3517</v>
      </c>
      <c r="D339" s="5" t="s">
        <v>1549</v>
      </c>
      <c r="E339" s="5">
        <v>2016</v>
      </c>
      <c r="F339" s="5" t="s">
        <v>4028</v>
      </c>
      <c r="G339" s="5" t="s">
        <v>6585</v>
      </c>
    </row>
    <row r="340" spans="1:7">
      <c r="A340" s="5" t="s">
        <v>3199</v>
      </c>
      <c r="B340" s="5" t="s">
        <v>3807</v>
      </c>
      <c r="C340" s="5" t="s">
        <v>3518</v>
      </c>
      <c r="D340" s="5" t="s">
        <v>1549</v>
      </c>
      <c r="E340" s="5">
        <v>2016</v>
      </c>
      <c r="F340" s="5" t="s">
        <v>4028</v>
      </c>
      <c r="G340" s="5" t="s">
        <v>6585</v>
      </c>
    </row>
    <row r="341" spans="1:7">
      <c r="A341" s="5" t="s">
        <v>3200</v>
      </c>
      <c r="B341" s="5" t="s">
        <v>3808</v>
      </c>
      <c r="C341" s="5" t="s">
        <v>3519</v>
      </c>
      <c r="D341" s="5" t="s">
        <v>1549</v>
      </c>
      <c r="E341" s="5">
        <v>2016</v>
      </c>
      <c r="F341" s="5" t="s">
        <v>4028</v>
      </c>
      <c r="G341" s="5" t="s">
        <v>6585</v>
      </c>
    </row>
    <row r="342" spans="1:7">
      <c r="A342" s="5" t="s">
        <v>3202</v>
      </c>
      <c r="B342" s="5" t="s">
        <v>3810</v>
      </c>
      <c r="C342" s="5" t="s">
        <v>3521</v>
      </c>
      <c r="D342" s="5" t="s">
        <v>1549</v>
      </c>
      <c r="E342" s="5">
        <v>2016</v>
      </c>
      <c r="F342" s="5" t="s">
        <v>4028</v>
      </c>
      <c r="G342" s="5" t="s">
        <v>6585</v>
      </c>
    </row>
    <row r="343" spans="1:7">
      <c r="A343" s="5" t="s">
        <v>3203</v>
      </c>
      <c r="B343" s="5" t="s">
        <v>3811</v>
      </c>
      <c r="C343" s="5" t="s">
        <v>3522</v>
      </c>
      <c r="D343" s="5" t="s">
        <v>1549</v>
      </c>
      <c r="E343" s="5">
        <v>2016</v>
      </c>
      <c r="F343" s="5" t="s">
        <v>4028</v>
      </c>
      <c r="G343" s="5" t="s">
        <v>6585</v>
      </c>
    </row>
    <row r="344" spans="1:7">
      <c r="A344" s="5" t="s">
        <v>3204</v>
      </c>
      <c r="B344" s="5" t="s">
        <v>3812</v>
      </c>
      <c r="C344" s="5" t="s">
        <v>3523</v>
      </c>
      <c r="D344" s="5" t="s">
        <v>1549</v>
      </c>
      <c r="E344" s="5">
        <v>2016</v>
      </c>
      <c r="F344" s="5" t="s">
        <v>4028</v>
      </c>
      <c r="G344" s="5" t="s">
        <v>6585</v>
      </c>
    </row>
    <row r="345" spans="1:7">
      <c r="A345" s="5" t="s">
        <v>3205</v>
      </c>
      <c r="B345" s="5" t="s">
        <v>3813</v>
      </c>
      <c r="C345" s="5" t="s">
        <v>3524</v>
      </c>
      <c r="D345" s="5" t="s">
        <v>1549</v>
      </c>
      <c r="E345" s="5">
        <v>2016</v>
      </c>
      <c r="F345" s="5" t="s">
        <v>4028</v>
      </c>
      <c r="G345" s="5" t="s">
        <v>6585</v>
      </c>
    </row>
    <row r="346" spans="1:7">
      <c r="A346" s="5" t="s">
        <v>3207</v>
      </c>
      <c r="B346" s="5" t="s">
        <v>3815</v>
      </c>
      <c r="C346" s="5" t="s">
        <v>3526</v>
      </c>
      <c r="D346" s="5" t="s">
        <v>1549</v>
      </c>
      <c r="E346" s="5">
        <v>2017</v>
      </c>
      <c r="F346" s="5" t="s">
        <v>4028</v>
      </c>
      <c r="G346" s="5" t="s">
        <v>6585</v>
      </c>
    </row>
    <row r="347" spans="1:7">
      <c r="A347" s="5" t="s">
        <v>3208</v>
      </c>
      <c r="B347" s="5" t="s">
        <v>3816</v>
      </c>
      <c r="C347" s="5" t="s">
        <v>3527</v>
      </c>
      <c r="D347" s="5" t="s">
        <v>1549</v>
      </c>
      <c r="E347" s="5">
        <v>2017</v>
      </c>
      <c r="F347" s="5" t="s">
        <v>4028</v>
      </c>
      <c r="G347" s="5" t="s">
        <v>6585</v>
      </c>
    </row>
    <row r="348" spans="1:7">
      <c r="A348" s="5" t="s">
        <v>3209</v>
      </c>
      <c r="B348" s="5" t="s">
        <v>3817</v>
      </c>
      <c r="C348" s="5" t="s">
        <v>3528</v>
      </c>
      <c r="D348" s="5" t="s">
        <v>1549</v>
      </c>
      <c r="E348" s="5">
        <v>2017</v>
      </c>
      <c r="F348" s="5" t="s">
        <v>4028</v>
      </c>
      <c r="G348" s="5" t="s">
        <v>6585</v>
      </c>
    </row>
    <row r="349" spans="1:7">
      <c r="A349" s="5" t="s">
        <v>3210</v>
      </c>
      <c r="B349" s="5" t="s">
        <v>3818</v>
      </c>
      <c r="C349" s="5" t="s">
        <v>3529</v>
      </c>
      <c r="D349" s="5" t="s">
        <v>1549</v>
      </c>
      <c r="E349" s="5">
        <v>2017</v>
      </c>
      <c r="F349" s="5" t="s">
        <v>4028</v>
      </c>
      <c r="G349" s="5" t="s">
        <v>6585</v>
      </c>
    </row>
    <row r="350" spans="1:7">
      <c r="A350" s="5" t="s">
        <v>3212</v>
      </c>
      <c r="B350" s="5" t="s">
        <v>3820</v>
      </c>
      <c r="C350" s="5" t="s">
        <v>3531</v>
      </c>
      <c r="D350" s="5" t="s">
        <v>1549</v>
      </c>
      <c r="E350" s="5">
        <v>2017</v>
      </c>
      <c r="F350" s="5" t="s">
        <v>4028</v>
      </c>
      <c r="G350" s="5" t="s">
        <v>6585</v>
      </c>
    </row>
    <row r="351" spans="1:7">
      <c r="A351" s="5" t="s">
        <v>3214</v>
      </c>
      <c r="B351" s="5" t="s">
        <v>3822</v>
      </c>
      <c r="C351" s="5" t="s">
        <v>3533</v>
      </c>
      <c r="D351" s="5" t="s">
        <v>1549</v>
      </c>
      <c r="E351" s="5">
        <v>2017</v>
      </c>
      <c r="F351" s="5" t="s">
        <v>4028</v>
      </c>
      <c r="G351" s="5" t="s">
        <v>6585</v>
      </c>
    </row>
    <row r="352" spans="1:7">
      <c r="A352" s="5" t="s">
        <v>3215</v>
      </c>
      <c r="B352" s="5" t="s">
        <v>3823</v>
      </c>
      <c r="C352" s="5" t="s">
        <v>3534</v>
      </c>
      <c r="D352" s="5" t="s">
        <v>1549</v>
      </c>
      <c r="E352" s="5">
        <v>2017</v>
      </c>
      <c r="F352" s="5" t="s">
        <v>4028</v>
      </c>
      <c r="G352" s="5" t="s">
        <v>6585</v>
      </c>
    </row>
    <row r="353" spans="1:7">
      <c r="A353" s="5" t="s">
        <v>3216</v>
      </c>
      <c r="B353" s="5" t="s">
        <v>3824</v>
      </c>
      <c r="C353" s="5" t="s">
        <v>3535</v>
      </c>
      <c r="D353" s="5" t="s">
        <v>1549</v>
      </c>
      <c r="E353" s="5">
        <v>2017</v>
      </c>
      <c r="F353" s="5" t="s">
        <v>4028</v>
      </c>
      <c r="G353" s="5" t="s">
        <v>6585</v>
      </c>
    </row>
    <row r="354" spans="1:7">
      <c r="A354" s="5" t="s">
        <v>3217</v>
      </c>
      <c r="B354" s="5" t="s">
        <v>3825</v>
      </c>
      <c r="C354" s="5" t="s">
        <v>3536</v>
      </c>
      <c r="D354" s="5" t="s">
        <v>1549</v>
      </c>
      <c r="E354" s="5">
        <v>2018</v>
      </c>
      <c r="F354" s="5" t="s">
        <v>4028</v>
      </c>
      <c r="G354" s="5" t="s">
        <v>6585</v>
      </c>
    </row>
    <row r="355" spans="1:7">
      <c r="A355" s="5" t="s">
        <v>3218</v>
      </c>
      <c r="B355" s="5" t="s">
        <v>3826</v>
      </c>
      <c r="C355" s="5" t="s">
        <v>3537</v>
      </c>
      <c r="D355" s="5" t="s">
        <v>1549</v>
      </c>
      <c r="E355" s="5">
        <v>2018</v>
      </c>
      <c r="F355" s="5" t="s">
        <v>4028</v>
      </c>
      <c r="G355" s="5" t="s">
        <v>6585</v>
      </c>
    </row>
    <row r="356" spans="1:7">
      <c r="A356" s="5" t="s">
        <v>3219</v>
      </c>
      <c r="B356" s="5" t="s">
        <v>3827</v>
      </c>
      <c r="C356" s="5" t="s">
        <v>3538</v>
      </c>
      <c r="D356" s="5" t="s">
        <v>1549</v>
      </c>
      <c r="E356" s="5">
        <v>2018</v>
      </c>
      <c r="F356" s="5" t="s">
        <v>4028</v>
      </c>
      <c r="G356" s="5" t="s">
        <v>6585</v>
      </c>
    </row>
    <row r="357" spans="1:7">
      <c r="A357" s="5" t="s">
        <v>3220</v>
      </c>
      <c r="B357" s="5" t="s">
        <v>3828</v>
      </c>
      <c r="C357" s="5" t="s">
        <v>3539</v>
      </c>
      <c r="D357" s="5" t="s">
        <v>1549</v>
      </c>
      <c r="E357" s="5">
        <v>2018</v>
      </c>
      <c r="F357" s="5" t="s">
        <v>4028</v>
      </c>
      <c r="G357" s="5" t="s">
        <v>6585</v>
      </c>
    </row>
    <row r="358" spans="1:7">
      <c r="A358" s="5" t="s">
        <v>3221</v>
      </c>
      <c r="B358" s="5" t="s">
        <v>3829</v>
      </c>
      <c r="C358" s="5" t="s">
        <v>3540</v>
      </c>
      <c r="D358" s="5" t="s">
        <v>1549</v>
      </c>
      <c r="E358" s="5">
        <v>2018</v>
      </c>
      <c r="F358" s="5" t="s">
        <v>4028</v>
      </c>
      <c r="G358" s="5" t="s">
        <v>6585</v>
      </c>
    </row>
    <row r="359" spans="1:7">
      <c r="A359" s="5" t="s">
        <v>3222</v>
      </c>
      <c r="B359" s="5" t="s">
        <v>3830</v>
      </c>
      <c r="C359" s="5" t="s">
        <v>3541</v>
      </c>
      <c r="D359" s="5" t="s">
        <v>1549</v>
      </c>
      <c r="E359" s="5">
        <v>2018</v>
      </c>
      <c r="F359" s="5" t="s">
        <v>4028</v>
      </c>
      <c r="G359" s="5" t="s">
        <v>6585</v>
      </c>
    </row>
    <row r="360" spans="1:7">
      <c r="A360" s="5" t="s">
        <v>3223</v>
      </c>
      <c r="B360" s="5" t="s">
        <v>3831</v>
      </c>
      <c r="C360" s="5" t="s">
        <v>3542</v>
      </c>
      <c r="D360" s="5" t="s">
        <v>1549</v>
      </c>
      <c r="E360" s="5">
        <v>2018</v>
      </c>
      <c r="F360" s="5" t="s">
        <v>4028</v>
      </c>
      <c r="G360" s="5" t="s">
        <v>6585</v>
      </c>
    </row>
    <row r="361" spans="1:7">
      <c r="A361" s="5" t="s">
        <v>3225</v>
      </c>
      <c r="B361" s="5" t="s">
        <v>3833</v>
      </c>
      <c r="C361" s="5" t="s">
        <v>3544</v>
      </c>
      <c r="D361" s="5" t="s">
        <v>1549</v>
      </c>
      <c r="E361" s="5">
        <v>2018</v>
      </c>
      <c r="F361" s="5" t="s">
        <v>4028</v>
      </c>
      <c r="G361" s="5" t="s">
        <v>6585</v>
      </c>
    </row>
    <row r="362" spans="1:7">
      <c r="A362" s="5" t="s">
        <v>3226</v>
      </c>
      <c r="B362" s="5" t="s">
        <v>3834</v>
      </c>
      <c r="C362" s="5" t="s">
        <v>3545</v>
      </c>
      <c r="D362" s="5" t="s">
        <v>1549</v>
      </c>
      <c r="E362" s="5">
        <v>2018</v>
      </c>
      <c r="F362" s="5" t="s">
        <v>4028</v>
      </c>
      <c r="G362" s="5" t="s">
        <v>6585</v>
      </c>
    </row>
    <row r="363" spans="1:7">
      <c r="A363" s="5" t="s">
        <v>3227</v>
      </c>
      <c r="B363" s="5" t="s">
        <v>3835</v>
      </c>
      <c r="C363" s="5" t="s">
        <v>3546</v>
      </c>
      <c r="D363" s="5" t="s">
        <v>1549</v>
      </c>
      <c r="E363" s="5">
        <v>2018</v>
      </c>
      <c r="F363" s="5" t="s">
        <v>4028</v>
      </c>
      <c r="G363" s="5" t="s">
        <v>6585</v>
      </c>
    </row>
    <row r="364" spans="1:7">
      <c r="A364" s="5" t="s">
        <v>3228</v>
      </c>
      <c r="B364" s="5" t="s">
        <v>3836</v>
      </c>
      <c r="C364" s="5" t="s">
        <v>3547</v>
      </c>
      <c r="D364" s="5" t="s">
        <v>1549</v>
      </c>
      <c r="E364" s="5">
        <v>2018</v>
      </c>
      <c r="F364" s="5" t="s">
        <v>4028</v>
      </c>
      <c r="G364" s="5" t="s">
        <v>6585</v>
      </c>
    </row>
    <row r="365" spans="1:7">
      <c r="A365" s="5" t="s">
        <v>3229</v>
      </c>
      <c r="B365" s="5" t="s">
        <v>3837</v>
      </c>
      <c r="C365" s="5" t="s">
        <v>3548</v>
      </c>
      <c r="D365" s="5" t="s">
        <v>1549</v>
      </c>
      <c r="E365" s="5">
        <v>2018</v>
      </c>
      <c r="F365" s="5" t="s">
        <v>4028</v>
      </c>
      <c r="G365" s="5" t="s">
        <v>6585</v>
      </c>
    </row>
    <row r="366" spans="1:7">
      <c r="A366" s="5" t="s">
        <v>3230</v>
      </c>
      <c r="B366" s="5" t="s">
        <v>3838</v>
      </c>
      <c r="C366" s="5" t="s">
        <v>3549</v>
      </c>
      <c r="D366" s="5" t="s">
        <v>1549</v>
      </c>
      <c r="E366" s="5">
        <v>2018</v>
      </c>
      <c r="F366" s="5" t="s">
        <v>4028</v>
      </c>
      <c r="G366" s="5" t="s">
        <v>6585</v>
      </c>
    </row>
    <row r="367" spans="1:7">
      <c r="A367" s="5" t="s">
        <v>3231</v>
      </c>
      <c r="B367" s="5" t="s">
        <v>3839</v>
      </c>
      <c r="C367" s="5" t="s">
        <v>3550</v>
      </c>
      <c r="D367" s="5" t="s">
        <v>1549</v>
      </c>
      <c r="E367" s="5">
        <v>2018</v>
      </c>
      <c r="F367" s="5" t="s">
        <v>4028</v>
      </c>
      <c r="G367" s="5" t="s">
        <v>6585</v>
      </c>
    </row>
    <row r="368" spans="1:7">
      <c r="A368" s="5" t="s">
        <v>3351</v>
      </c>
      <c r="B368" s="5" t="s">
        <v>3945</v>
      </c>
      <c r="C368" s="5" t="s">
        <v>3656</v>
      </c>
      <c r="D368" s="5" t="s">
        <v>1549</v>
      </c>
      <c r="E368" s="5">
        <v>2018</v>
      </c>
      <c r="F368" s="5" t="s">
        <v>4030</v>
      </c>
      <c r="G368" s="5" t="s">
        <v>2254</v>
      </c>
    </row>
    <row r="369" spans="1:7">
      <c r="A369" s="5" t="s">
        <v>3353</v>
      </c>
      <c r="B369" s="5" t="s">
        <v>3947</v>
      </c>
      <c r="C369" s="5" t="s">
        <v>3658</v>
      </c>
      <c r="D369" s="5" t="s">
        <v>1549</v>
      </c>
      <c r="E369" s="5">
        <v>2018</v>
      </c>
      <c r="F369" s="5" t="s">
        <v>4030</v>
      </c>
      <c r="G369" s="5" t="s">
        <v>2254</v>
      </c>
    </row>
    <row r="370" spans="1:7">
      <c r="A370" s="5" t="s">
        <v>3354</v>
      </c>
      <c r="B370" s="5" t="s">
        <v>3948</v>
      </c>
      <c r="C370" s="5" t="s">
        <v>3659</v>
      </c>
      <c r="D370" s="5" t="s">
        <v>1549</v>
      </c>
      <c r="E370" s="5">
        <v>2018</v>
      </c>
      <c r="F370" s="5" t="s">
        <v>4030</v>
      </c>
      <c r="G370" s="5" t="s">
        <v>2254</v>
      </c>
    </row>
    <row r="371" spans="1:7">
      <c r="A371" s="5" t="s">
        <v>3355</v>
      </c>
      <c r="B371" s="5" t="s">
        <v>3949</v>
      </c>
      <c r="C371" s="5" t="s">
        <v>3660</v>
      </c>
      <c r="D371" s="5" t="s">
        <v>1549</v>
      </c>
      <c r="E371" s="5">
        <v>2018</v>
      </c>
      <c r="F371" s="5" t="s">
        <v>4030</v>
      </c>
      <c r="G371" s="5" t="s">
        <v>2254</v>
      </c>
    </row>
    <row r="372" spans="1:7">
      <c r="A372" s="5" t="s">
        <v>3430</v>
      </c>
      <c r="B372" s="5" t="s">
        <v>4024</v>
      </c>
      <c r="C372" s="5" t="s">
        <v>3735</v>
      </c>
      <c r="D372" s="5" t="s">
        <v>1549</v>
      </c>
      <c r="E372" s="5">
        <v>2015</v>
      </c>
      <c r="F372" s="5" t="s">
        <v>4031</v>
      </c>
      <c r="G372" s="5" t="s">
        <v>2254</v>
      </c>
    </row>
    <row r="373" spans="1:7">
      <c r="A373" s="5" t="s">
        <v>3428</v>
      </c>
      <c r="B373" s="5" t="s">
        <v>4022</v>
      </c>
      <c r="C373" s="5" t="s">
        <v>3733</v>
      </c>
      <c r="D373" s="5" t="s">
        <v>1549</v>
      </c>
      <c r="E373" s="5">
        <v>2015</v>
      </c>
      <c r="F373" s="5" t="s">
        <v>4031</v>
      </c>
      <c r="G373" s="5" t="s">
        <v>2254</v>
      </c>
    </row>
    <row r="374" spans="1:7">
      <c r="A374" s="5" t="s">
        <v>3426</v>
      </c>
      <c r="B374" s="5" t="s">
        <v>4020</v>
      </c>
      <c r="C374" s="5" t="s">
        <v>3731</v>
      </c>
      <c r="D374" s="5" t="s">
        <v>1549</v>
      </c>
      <c r="E374" s="5">
        <v>2015</v>
      </c>
      <c r="F374" s="5" t="s">
        <v>4031</v>
      </c>
      <c r="G374" s="5" t="s">
        <v>2254</v>
      </c>
    </row>
    <row r="375" spans="1:7">
      <c r="A375" s="5" t="s">
        <v>3427</v>
      </c>
      <c r="B375" s="5" t="s">
        <v>4021</v>
      </c>
      <c r="C375" s="5" t="s">
        <v>3732</v>
      </c>
      <c r="D375" s="5" t="s">
        <v>1549</v>
      </c>
      <c r="E375" s="5">
        <v>2015</v>
      </c>
      <c r="F375" s="5" t="s">
        <v>4031</v>
      </c>
      <c r="G375" s="5" t="s">
        <v>2254</v>
      </c>
    </row>
    <row r="376" spans="1:7">
      <c r="A376" s="5" t="s">
        <v>3274</v>
      </c>
      <c r="B376" s="5" t="s">
        <v>3878</v>
      </c>
      <c r="C376" s="5" t="s">
        <v>3589</v>
      </c>
      <c r="D376" s="5" t="s">
        <v>1549</v>
      </c>
      <c r="E376" s="5">
        <v>2018</v>
      </c>
      <c r="F376" s="5" t="s">
        <v>2251</v>
      </c>
      <c r="G376" s="5" t="s">
        <v>2254</v>
      </c>
    </row>
    <row r="377" spans="1:7">
      <c r="A377" s="5" t="s">
        <v>3278</v>
      </c>
      <c r="B377" s="5" t="s">
        <v>3879</v>
      </c>
      <c r="C377" s="5" t="s">
        <v>3590</v>
      </c>
      <c r="D377" s="5" t="s">
        <v>1549</v>
      </c>
      <c r="E377" s="5">
        <v>2017</v>
      </c>
      <c r="F377" s="5" t="s">
        <v>2251</v>
      </c>
      <c r="G377" s="5" t="s">
        <v>2254</v>
      </c>
    </row>
    <row r="378" spans="1:7">
      <c r="A378" s="5" t="s">
        <v>3280</v>
      </c>
      <c r="B378" s="5" t="s">
        <v>3881</v>
      </c>
      <c r="C378" s="5" t="s">
        <v>3592</v>
      </c>
      <c r="D378" s="5" t="s">
        <v>1549</v>
      </c>
      <c r="E378" s="5">
        <v>2017</v>
      </c>
      <c r="F378" s="5" t="s">
        <v>2251</v>
      </c>
      <c r="G378" s="5" t="s">
        <v>2254</v>
      </c>
    </row>
    <row r="379" spans="1:7">
      <c r="A379" s="5" t="s">
        <v>3282</v>
      </c>
      <c r="B379" s="5" t="s">
        <v>3882</v>
      </c>
      <c r="C379" s="5" t="s">
        <v>3593</v>
      </c>
      <c r="D379" s="5" t="s">
        <v>1549</v>
      </c>
      <c r="E379" s="5">
        <v>2017</v>
      </c>
      <c r="F379" s="5" t="s">
        <v>2251</v>
      </c>
      <c r="G379" s="5" t="s">
        <v>2254</v>
      </c>
    </row>
    <row r="380" spans="1:7">
      <c r="A380" s="5" t="s">
        <v>3285</v>
      </c>
      <c r="B380" s="5" t="s">
        <v>3883</v>
      </c>
      <c r="C380" s="5" t="s">
        <v>3594</v>
      </c>
      <c r="D380" s="5" t="s">
        <v>1549</v>
      </c>
      <c r="E380" s="5">
        <v>2017</v>
      </c>
      <c r="F380" s="5" t="s">
        <v>2251</v>
      </c>
      <c r="G380" s="5" t="s">
        <v>2254</v>
      </c>
    </row>
    <row r="381" spans="1:7">
      <c r="A381" s="5" t="s">
        <v>3401</v>
      </c>
      <c r="B381" s="5" t="s">
        <v>3995</v>
      </c>
      <c r="C381" s="5" t="s">
        <v>3706</v>
      </c>
      <c r="D381" s="5" t="s">
        <v>1549</v>
      </c>
      <c r="E381" s="5">
        <v>2006</v>
      </c>
      <c r="F381" s="5" t="s">
        <v>4825</v>
      </c>
      <c r="G381" s="5" t="s">
        <v>6586</v>
      </c>
    </row>
    <row r="382" spans="1:7">
      <c r="A382" s="5" t="s">
        <v>3375</v>
      </c>
      <c r="B382" s="5" t="s">
        <v>3969</v>
      </c>
      <c r="C382" s="5" t="s">
        <v>3680</v>
      </c>
      <c r="D382" s="5" t="s">
        <v>1549</v>
      </c>
      <c r="E382" s="5">
        <v>2018</v>
      </c>
      <c r="F382" s="5" t="s">
        <v>2251</v>
      </c>
      <c r="G382" s="5" t="s">
        <v>2254</v>
      </c>
    </row>
    <row r="383" spans="1:7">
      <c r="A383" s="5" t="s">
        <v>3376</v>
      </c>
      <c r="B383" s="5" t="s">
        <v>3970</v>
      </c>
      <c r="C383" s="5" t="s">
        <v>3681</v>
      </c>
      <c r="D383" s="5" t="s">
        <v>1549</v>
      </c>
      <c r="E383" s="5">
        <v>2018</v>
      </c>
      <c r="F383" s="5" t="s">
        <v>2251</v>
      </c>
      <c r="G383" s="5" t="s">
        <v>2254</v>
      </c>
    </row>
    <row r="384" spans="1:7">
      <c r="A384" s="5" t="s">
        <v>3377</v>
      </c>
      <c r="B384" s="5" t="s">
        <v>3971</v>
      </c>
      <c r="C384" s="5" t="s">
        <v>3682</v>
      </c>
      <c r="D384" s="5" t="s">
        <v>1549</v>
      </c>
      <c r="E384" s="5">
        <v>2018</v>
      </c>
      <c r="F384" s="5" t="s">
        <v>2251</v>
      </c>
      <c r="G384" s="5" t="s">
        <v>2254</v>
      </c>
    </row>
    <row r="385" spans="1:7">
      <c r="A385" s="5" t="s">
        <v>3379</v>
      </c>
      <c r="B385" s="5" t="s">
        <v>3973</v>
      </c>
      <c r="C385" s="5" t="s">
        <v>3684</v>
      </c>
      <c r="D385" s="5" t="s">
        <v>1549</v>
      </c>
      <c r="E385" s="5">
        <v>2018</v>
      </c>
      <c r="F385" s="5" t="s">
        <v>2251</v>
      </c>
      <c r="G385" s="5" t="s">
        <v>2254</v>
      </c>
    </row>
    <row r="386" spans="1:7">
      <c r="A386" s="5" t="s">
        <v>3380</v>
      </c>
      <c r="B386" s="5" t="s">
        <v>3974</v>
      </c>
      <c r="C386" s="5" t="s">
        <v>3685</v>
      </c>
      <c r="D386" s="5" t="s">
        <v>1549</v>
      </c>
      <c r="E386" s="5">
        <v>2018</v>
      </c>
      <c r="F386" s="5" t="s">
        <v>2251</v>
      </c>
      <c r="G386" s="5" t="s">
        <v>2254</v>
      </c>
    </row>
    <row r="387" spans="1:7">
      <c r="A387" s="5" t="s">
        <v>3381</v>
      </c>
      <c r="B387" s="5" t="s">
        <v>3975</v>
      </c>
      <c r="C387" s="5" t="s">
        <v>3686</v>
      </c>
      <c r="D387" s="5" t="s">
        <v>1549</v>
      </c>
      <c r="E387" s="5">
        <v>2018</v>
      </c>
      <c r="F387" s="5" t="s">
        <v>2251</v>
      </c>
      <c r="G387" s="5" t="s">
        <v>2254</v>
      </c>
    </row>
    <row r="388" spans="1:7">
      <c r="A388" s="5" t="s">
        <v>3382</v>
      </c>
      <c r="B388" s="5" t="s">
        <v>3976</v>
      </c>
      <c r="C388" s="5" t="s">
        <v>3687</v>
      </c>
      <c r="D388" s="5" t="s">
        <v>1549</v>
      </c>
      <c r="E388" s="5">
        <v>2018</v>
      </c>
      <c r="F388" s="5" t="s">
        <v>2251</v>
      </c>
      <c r="G388" s="5" t="s">
        <v>2254</v>
      </c>
    </row>
    <row r="389" spans="1:7">
      <c r="A389" s="5" t="s">
        <v>3383</v>
      </c>
      <c r="B389" s="5" t="s">
        <v>3977</v>
      </c>
      <c r="C389" s="5" t="s">
        <v>3688</v>
      </c>
      <c r="D389" s="5" t="s">
        <v>1549</v>
      </c>
      <c r="E389" s="5">
        <v>2018</v>
      </c>
      <c r="F389" s="5" t="s">
        <v>2251</v>
      </c>
      <c r="G389" s="5" t="s">
        <v>2254</v>
      </c>
    </row>
    <row r="390" spans="1:7">
      <c r="A390" s="5" t="s">
        <v>3414</v>
      </c>
      <c r="B390" s="5" t="s">
        <v>4008</v>
      </c>
      <c r="C390" s="5" t="s">
        <v>3719</v>
      </c>
      <c r="D390" s="5" t="s">
        <v>1549</v>
      </c>
      <c r="E390" s="5">
        <v>2018</v>
      </c>
      <c r="F390" s="5" t="s">
        <v>2251</v>
      </c>
      <c r="G390" s="5" t="s">
        <v>2254</v>
      </c>
    </row>
    <row r="391" spans="1:7">
      <c r="A391" s="5" t="s">
        <v>3415</v>
      </c>
      <c r="B391" s="5" t="s">
        <v>4009</v>
      </c>
      <c r="C391" s="5" t="s">
        <v>3720</v>
      </c>
      <c r="D391" s="5" t="s">
        <v>1549</v>
      </c>
      <c r="E391" s="5">
        <v>2018</v>
      </c>
      <c r="F391" s="5" t="s">
        <v>2251</v>
      </c>
      <c r="G391" s="5" t="s">
        <v>2254</v>
      </c>
    </row>
    <row r="392" spans="1:7">
      <c r="A392" s="5" t="s">
        <v>3416</v>
      </c>
      <c r="B392" s="5" t="s">
        <v>4010</v>
      </c>
      <c r="C392" s="5" t="s">
        <v>3721</v>
      </c>
      <c r="D392" s="5" t="s">
        <v>1549</v>
      </c>
      <c r="E392" s="5">
        <v>2018</v>
      </c>
      <c r="F392" s="5" t="s">
        <v>2251</v>
      </c>
      <c r="G392" s="5" t="s">
        <v>2254</v>
      </c>
    </row>
    <row r="393" spans="1:7">
      <c r="A393" s="5" t="s">
        <v>3423</v>
      </c>
      <c r="B393" s="5" t="s">
        <v>4017</v>
      </c>
      <c r="C393" s="5" t="s">
        <v>3728</v>
      </c>
      <c r="D393" s="5" t="s">
        <v>1549</v>
      </c>
      <c r="E393" s="5">
        <v>2018</v>
      </c>
      <c r="F393" s="5" t="s">
        <v>2251</v>
      </c>
      <c r="G393" s="5" t="s">
        <v>2254</v>
      </c>
    </row>
    <row r="394" spans="1:7">
      <c r="A394" s="5" t="s">
        <v>3421</v>
      </c>
      <c r="B394" s="5" t="s">
        <v>4015</v>
      </c>
      <c r="C394" s="5" t="s">
        <v>3726</v>
      </c>
      <c r="D394" s="5" t="s">
        <v>1549</v>
      </c>
      <c r="E394" s="5">
        <v>2018</v>
      </c>
      <c r="F394" s="5" t="s">
        <v>2251</v>
      </c>
      <c r="G394" s="5" t="s">
        <v>2254</v>
      </c>
    </row>
    <row r="395" spans="1:7">
      <c r="A395" s="5" t="s">
        <v>3422</v>
      </c>
      <c r="B395" s="5" t="s">
        <v>4016</v>
      </c>
      <c r="C395" s="5" t="s">
        <v>3727</v>
      </c>
      <c r="D395" s="5" t="s">
        <v>1549</v>
      </c>
      <c r="E395" s="5">
        <v>2018</v>
      </c>
      <c r="F395" s="5" t="s">
        <v>2251</v>
      </c>
      <c r="G395" s="5" t="s">
        <v>2254</v>
      </c>
    </row>
    <row r="396" spans="1:7">
      <c r="A396" s="5" t="s">
        <v>3418</v>
      </c>
      <c r="B396" s="5" t="s">
        <v>4012</v>
      </c>
      <c r="C396" s="5" t="s">
        <v>3723</v>
      </c>
      <c r="D396" s="5" t="s">
        <v>1549</v>
      </c>
      <c r="E396" s="5">
        <v>2018</v>
      </c>
      <c r="F396" s="5" t="s">
        <v>2251</v>
      </c>
      <c r="G396" s="5" t="s">
        <v>2254</v>
      </c>
    </row>
    <row r="397" spans="1:7">
      <c r="A397" s="5" t="s">
        <v>3420</v>
      </c>
      <c r="B397" s="5" t="s">
        <v>4014</v>
      </c>
      <c r="C397" s="5" t="s">
        <v>3725</v>
      </c>
      <c r="D397" s="5" t="s">
        <v>1549</v>
      </c>
      <c r="E397" s="5">
        <v>2018</v>
      </c>
      <c r="F397" s="5" t="s">
        <v>2251</v>
      </c>
      <c r="G397" s="5" t="s">
        <v>2254</v>
      </c>
    </row>
    <row r="398" spans="1:7">
      <c r="A398" s="5" t="s">
        <v>3356</v>
      </c>
      <c r="B398" s="5" t="s">
        <v>3950</v>
      </c>
      <c r="C398" s="5" t="s">
        <v>3661</v>
      </c>
      <c r="D398" s="5" t="s">
        <v>1549</v>
      </c>
      <c r="E398" s="5" t="s">
        <v>6590</v>
      </c>
      <c r="F398" s="5" t="s">
        <v>1640</v>
      </c>
      <c r="G398" s="5" t="s">
        <v>6585</v>
      </c>
    </row>
    <row r="399" spans="1:7">
      <c r="A399" s="5" t="s">
        <v>3357</v>
      </c>
      <c r="B399" s="5" t="s">
        <v>3951</v>
      </c>
      <c r="C399" s="5" t="s">
        <v>3662</v>
      </c>
      <c r="D399" s="5" t="s">
        <v>4827</v>
      </c>
      <c r="E399" s="5" t="s">
        <v>6590</v>
      </c>
      <c r="F399" s="5" t="s">
        <v>1640</v>
      </c>
      <c r="G399" s="5" t="s">
        <v>6585</v>
      </c>
    </row>
    <row r="400" spans="1:7">
      <c r="A400" s="5" t="s">
        <v>3358</v>
      </c>
      <c r="B400" s="5" t="s">
        <v>3952</v>
      </c>
      <c r="C400" s="5" t="s">
        <v>3663</v>
      </c>
      <c r="D400" s="5" t="s">
        <v>1549</v>
      </c>
      <c r="E400" s="5" t="s">
        <v>6590</v>
      </c>
      <c r="F400" s="5" t="s">
        <v>1640</v>
      </c>
      <c r="G400" s="5" t="s">
        <v>6585</v>
      </c>
    </row>
    <row r="401" spans="1:7">
      <c r="A401" s="5" t="s">
        <v>3359</v>
      </c>
      <c r="B401" s="5" t="s">
        <v>3953</v>
      </c>
      <c r="C401" s="5" t="s">
        <v>3664</v>
      </c>
      <c r="D401" s="5" t="s">
        <v>1549</v>
      </c>
      <c r="E401" s="5">
        <v>1976</v>
      </c>
      <c r="F401" s="5" t="s">
        <v>1640</v>
      </c>
      <c r="G401" s="5" t="s">
        <v>6585</v>
      </c>
    </row>
    <row r="402" spans="1:7">
      <c r="A402" s="5" t="s">
        <v>3360</v>
      </c>
      <c r="B402" s="5" t="s">
        <v>3954</v>
      </c>
      <c r="C402" s="5" t="s">
        <v>3665</v>
      </c>
      <c r="D402" s="5" t="s">
        <v>1549</v>
      </c>
      <c r="E402" s="5" t="s">
        <v>6590</v>
      </c>
      <c r="F402" s="5" t="s">
        <v>1640</v>
      </c>
      <c r="G402" s="5" t="s">
        <v>6585</v>
      </c>
    </row>
    <row r="403" spans="1:7">
      <c r="A403" s="5" t="s">
        <v>3373</v>
      </c>
      <c r="B403" s="5" t="s">
        <v>3967</v>
      </c>
      <c r="C403" s="5" t="s">
        <v>3678</v>
      </c>
      <c r="D403" s="5" t="s">
        <v>1549</v>
      </c>
      <c r="E403" s="5">
        <v>1994</v>
      </c>
      <c r="F403" s="5" t="s">
        <v>1640</v>
      </c>
      <c r="G403" s="5" t="s">
        <v>6585</v>
      </c>
    </row>
    <row r="404" spans="1:7">
      <c r="A404" s="5" t="s">
        <v>3368</v>
      </c>
      <c r="B404" s="5" t="s">
        <v>3962</v>
      </c>
      <c r="C404" s="5" t="s">
        <v>3673</v>
      </c>
      <c r="D404" s="5" t="s">
        <v>1549</v>
      </c>
      <c r="E404" s="5">
        <v>1951</v>
      </c>
      <c r="F404" s="5" t="s">
        <v>1596</v>
      </c>
      <c r="G404" s="5" t="s">
        <v>6588</v>
      </c>
    </row>
    <row r="405" spans="1:7">
      <c r="A405" s="5" t="s">
        <v>3370</v>
      </c>
      <c r="B405" s="5" t="s">
        <v>3964</v>
      </c>
      <c r="C405" s="5" t="s">
        <v>3675</v>
      </c>
      <c r="D405" s="5" t="s">
        <v>1549</v>
      </c>
      <c r="E405" s="5">
        <v>1987</v>
      </c>
      <c r="F405" s="5" t="s">
        <v>1640</v>
      </c>
      <c r="G405" s="5" t="s">
        <v>6585</v>
      </c>
    </row>
    <row r="406" spans="1:7">
      <c r="A406" s="5" t="s">
        <v>3371</v>
      </c>
      <c r="B406" s="5" t="s">
        <v>3965</v>
      </c>
      <c r="C406" s="5" t="s">
        <v>3676</v>
      </c>
      <c r="D406" s="5" t="s">
        <v>1549</v>
      </c>
      <c r="E406" s="5">
        <v>1987</v>
      </c>
      <c r="F406" s="5" t="s">
        <v>1640</v>
      </c>
      <c r="G406" s="5" t="s">
        <v>6585</v>
      </c>
    </row>
    <row r="407" spans="1:7">
      <c r="A407" s="5" t="s">
        <v>3372</v>
      </c>
      <c r="B407" s="5" t="s">
        <v>3966</v>
      </c>
      <c r="C407" s="5" t="s">
        <v>3677</v>
      </c>
      <c r="D407" s="5" t="s">
        <v>1549</v>
      </c>
      <c r="E407" s="5">
        <v>1987</v>
      </c>
      <c r="F407" s="5" t="s">
        <v>1640</v>
      </c>
      <c r="G407" s="5" t="s">
        <v>6585</v>
      </c>
    </row>
    <row r="408" spans="1:7">
      <c r="A408" s="5" t="s">
        <v>3361</v>
      </c>
      <c r="B408" s="5" t="s">
        <v>3955</v>
      </c>
      <c r="C408" s="5" t="s">
        <v>3666</v>
      </c>
      <c r="D408" s="5" t="s">
        <v>1549</v>
      </c>
      <c r="E408" s="5">
        <v>1981</v>
      </c>
      <c r="F408" s="5" t="s">
        <v>1640</v>
      </c>
      <c r="G408" s="5" t="s">
        <v>6585</v>
      </c>
    </row>
    <row r="409" spans="1:7">
      <c r="A409" s="5" t="s">
        <v>3362</v>
      </c>
      <c r="B409" s="5" t="s">
        <v>3956</v>
      </c>
      <c r="C409" s="5" t="s">
        <v>3667</v>
      </c>
      <c r="D409" s="5" t="s">
        <v>1549</v>
      </c>
      <c r="E409" s="5">
        <v>1981</v>
      </c>
      <c r="F409" s="5" t="s">
        <v>1640</v>
      </c>
      <c r="G409" s="5" t="s">
        <v>6585</v>
      </c>
    </row>
    <row r="410" spans="1:7">
      <c r="A410" s="5" t="s">
        <v>3363</v>
      </c>
      <c r="B410" s="5" t="s">
        <v>3957</v>
      </c>
      <c r="C410" s="5" t="s">
        <v>3668</v>
      </c>
      <c r="D410" s="5" t="s">
        <v>1549</v>
      </c>
      <c r="E410" s="5">
        <v>1983</v>
      </c>
      <c r="F410" s="5" t="s">
        <v>1640</v>
      </c>
      <c r="G410" s="5" t="s">
        <v>6585</v>
      </c>
    </row>
    <row r="411" spans="1:7">
      <c r="A411" s="5" t="s">
        <v>3364</v>
      </c>
      <c r="B411" s="5" t="s">
        <v>3958</v>
      </c>
      <c r="C411" s="5" t="s">
        <v>3669</v>
      </c>
      <c r="D411" s="5" t="s">
        <v>1549</v>
      </c>
      <c r="E411" s="5">
        <v>1983</v>
      </c>
      <c r="F411" s="5" t="s">
        <v>1640</v>
      </c>
      <c r="G411" s="5" t="s">
        <v>6585</v>
      </c>
    </row>
    <row r="412" spans="1:7">
      <c r="A412" s="5" t="s">
        <v>3366</v>
      </c>
      <c r="B412" s="5" t="s">
        <v>3960</v>
      </c>
      <c r="C412" s="5" t="s">
        <v>3671</v>
      </c>
      <c r="D412" s="5" t="s">
        <v>1549</v>
      </c>
      <c r="E412" s="5">
        <v>1984</v>
      </c>
      <c r="F412" s="5" t="s">
        <v>1640</v>
      </c>
      <c r="G412" s="5" t="s">
        <v>6585</v>
      </c>
    </row>
    <row r="413" spans="1:7">
      <c r="A413" s="5" t="s">
        <v>3365</v>
      </c>
      <c r="B413" s="5" t="s">
        <v>3959</v>
      </c>
      <c r="C413" s="5" t="s">
        <v>3670</v>
      </c>
      <c r="D413" s="5" t="s">
        <v>1549</v>
      </c>
      <c r="E413" s="5">
        <v>1986</v>
      </c>
      <c r="F413" s="5" t="s">
        <v>1640</v>
      </c>
      <c r="G413" s="5" t="s">
        <v>6585</v>
      </c>
    </row>
    <row r="414" spans="1:7">
      <c r="A414" s="5" t="s">
        <v>3367</v>
      </c>
      <c r="B414" s="5" t="s">
        <v>3961</v>
      </c>
      <c r="C414" s="5" t="s">
        <v>3672</v>
      </c>
      <c r="D414" s="5" t="s">
        <v>1549</v>
      </c>
      <c r="E414" s="5">
        <v>1987</v>
      </c>
      <c r="F414" s="5" t="s">
        <v>1640</v>
      </c>
      <c r="G414" s="5" t="s">
        <v>6585</v>
      </c>
    </row>
    <row r="415" spans="1:7">
      <c r="A415" s="5" t="s">
        <v>3386</v>
      </c>
      <c r="B415" s="5" t="s">
        <v>3980</v>
      </c>
      <c r="C415" s="5" t="s">
        <v>3691</v>
      </c>
      <c r="D415" s="5" t="s">
        <v>1549</v>
      </c>
      <c r="E415" s="5">
        <v>2015</v>
      </c>
      <c r="F415" s="5" t="s">
        <v>4033</v>
      </c>
      <c r="G415" s="5" t="s">
        <v>6586</v>
      </c>
    </row>
    <row r="416" spans="1:7">
      <c r="A416" s="5" t="s">
        <v>3387</v>
      </c>
      <c r="B416" s="5" t="s">
        <v>3981</v>
      </c>
      <c r="C416" s="5" t="s">
        <v>3692</v>
      </c>
      <c r="D416" s="5" t="s">
        <v>1549</v>
      </c>
      <c r="E416" s="5">
        <v>2015</v>
      </c>
      <c r="F416" s="5" t="s">
        <v>4033</v>
      </c>
      <c r="G416" s="5" t="s">
        <v>6586</v>
      </c>
    </row>
    <row r="417" spans="1:7">
      <c r="A417" s="5" t="s">
        <v>3388</v>
      </c>
      <c r="B417" s="5" t="s">
        <v>3982</v>
      </c>
      <c r="C417" s="5" t="s">
        <v>3693</v>
      </c>
      <c r="D417" s="5" t="s">
        <v>1549</v>
      </c>
      <c r="E417" s="5">
        <v>2015</v>
      </c>
      <c r="F417" s="5" t="s">
        <v>4033</v>
      </c>
      <c r="G417" s="5" t="s">
        <v>6586</v>
      </c>
    </row>
    <row r="418" spans="1:7">
      <c r="A418" s="5" t="s">
        <v>3389</v>
      </c>
      <c r="B418" s="5" t="s">
        <v>3983</v>
      </c>
      <c r="C418" s="5" t="s">
        <v>3694</v>
      </c>
      <c r="D418" s="5" t="s">
        <v>1549</v>
      </c>
      <c r="E418" s="5">
        <v>2015</v>
      </c>
      <c r="F418" s="5" t="s">
        <v>4033</v>
      </c>
      <c r="G418" s="5" t="s">
        <v>6586</v>
      </c>
    </row>
    <row r="419" spans="1:7">
      <c r="A419" s="5" t="s">
        <v>3390</v>
      </c>
      <c r="B419" s="5" t="s">
        <v>3984</v>
      </c>
      <c r="C419" s="5" t="s">
        <v>3695</v>
      </c>
      <c r="D419" s="5" t="s">
        <v>1549</v>
      </c>
      <c r="E419" s="5">
        <v>2015</v>
      </c>
      <c r="F419" s="5" t="s">
        <v>4033</v>
      </c>
      <c r="G419" s="5" t="s">
        <v>6586</v>
      </c>
    </row>
    <row r="420" spans="1:7">
      <c r="A420" s="5" t="s">
        <v>3392</v>
      </c>
      <c r="B420" s="5" t="s">
        <v>3986</v>
      </c>
      <c r="C420" s="5" t="s">
        <v>3697</v>
      </c>
      <c r="D420" s="5" t="s">
        <v>1549</v>
      </c>
      <c r="E420" s="5">
        <v>2015</v>
      </c>
      <c r="F420" s="5" t="s">
        <v>4033</v>
      </c>
      <c r="G420" s="5" t="s">
        <v>6586</v>
      </c>
    </row>
    <row r="421" spans="1:7">
      <c r="A421" s="5" t="s">
        <v>3393</v>
      </c>
      <c r="B421" s="5" t="s">
        <v>3987</v>
      </c>
      <c r="C421" s="5" t="s">
        <v>3698</v>
      </c>
      <c r="D421" s="5" t="s">
        <v>1549</v>
      </c>
      <c r="E421" s="5">
        <v>2015</v>
      </c>
      <c r="F421" s="5" t="s">
        <v>4033</v>
      </c>
      <c r="G421" s="5" t="s">
        <v>6586</v>
      </c>
    </row>
    <row r="422" spans="1:7">
      <c r="A422" s="5" t="s">
        <v>3395</v>
      </c>
      <c r="B422" s="5" t="s">
        <v>3989</v>
      </c>
      <c r="C422" s="5" t="s">
        <v>3700</v>
      </c>
      <c r="D422" s="5" t="s">
        <v>1549</v>
      </c>
      <c r="E422" s="5">
        <v>2015</v>
      </c>
      <c r="F422" s="5" t="s">
        <v>4033</v>
      </c>
      <c r="G422" s="5" t="s">
        <v>6586</v>
      </c>
    </row>
    <row r="423" spans="1:7">
      <c r="A423" s="5" t="s">
        <v>3398</v>
      </c>
      <c r="B423" s="5" t="s">
        <v>3992</v>
      </c>
      <c r="C423" s="5" t="s">
        <v>3703</v>
      </c>
      <c r="D423" s="5" t="s">
        <v>1549</v>
      </c>
      <c r="E423" s="5">
        <v>2015</v>
      </c>
      <c r="F423" s="5" t="s">
        <v>4033</v>
      </c>
      <c r="G423" s="5" t="s">
        <v>6586</v>
      </c>
    </row>
    <row r="424" spans="1:7">
      <c r="A424" s="5" t="s">
        <v>3399</v>
      </c>
      <c r="B424" s="5" t="s">
        <v>3993</v>
      </c>
      <c r="C424" s="5" t="s">
        <v>3704</v>
      </c>
      <c r="D424" s="5" t="s">
        <v>1549</v>
      </c>
      <c r="E424" s="5">
        <v>2015</v>
      </c>
      <c r="F424" s="5" t="s">
        <v>4033</v>
      </c>
      <c r="G424" s="5" t="s">
        <v>6586</v>
      </c>
    </row>
    <row r="425" spans="1:7">
      <c r="A425" s="5" t="s">
        <v>3400</v>
      </c>
      <c r="B425" s="5" t="s">
        <v>3994</v>
      </c>
      <c r="C425" s="5" t="s">
        <v>3705</v>
      </c>
      <c r="D425" s="5" t="s">
        <v>1549</v>
      </c>
      <c r="E425" s="5">
        <v>2015</v>
      </c>
      <c r="F425" s="5" t="s">
        <v>4033</v>
      </c>
      <c r="G425" s="5" t="s">
        <v>6586</v>
      </c>
    </row>
    <row r="426" spans="1:7">
      <c r="A426" s="5" t="s">
        <v>3312</v>
      </c>
      <c r="B426" s="5" t="s">
        <v>3906</v>
      </c>
      <c r="C426" s="5" t="s">
        <v>3617</v>
      </c>
      <c r="D426" s="5" t="s">
        <v>1593</v>
      </c>
      <c r="E426" s="5">
        <v>2015</v>
      </c>
      <c r="F426" s="5" t="s">
        <v>1632</v>
      </c>
      <c r="G426" s="5" t="s">
        <v>6586</v>
      </c>
    </row>
    <row r="427" spans="1:7">
      <c r="A427" s="5" t="s">
        <v>3318</v>
      </c>
      <c r="B427" s="5" t="s">
        <v>3912</v>
      </c>
      <c r="C427" s="5" t="s">
        <v>3623</v>
      </c>
      <c r="D427" s="5" t="s">
        <v>1593</v>
      </c>
      <c r="E427" s="5">
        <v>2015</v>
      </c>
      <c r="F427" s="5" t="s">
        <v>1632</v>
      </c>
      <c r="G427" s="5" t="s">
        <v>6586</v>
      </c>
    </row>
    <row r="428" spans="1:7">
      <c r="A428" s="5" t="s">
        <v>3314</v>
      </c>
      <c r="B428" s="5" t="s">
        <v>3908</v>
      </c>
      <c r="C428" s="5" t="s">
        <v>3619</v>
      </c>
      <c r="D428" s="5" t="s">
        <v>1593</v>
      </c>
      <c r="E428" s="5">
        <v>2015</v>
      </c>
      <c r="F428" s="5" t="s">
        <v>1632</v>
      </c>
      <c r="G428" s="5" t="s">
        <v>6586</v>
      </c>
    </row>
    <row r="429" spans="1:7">
      <c r="A429" s="5" t="s">
        <v>3319</v>
      </c>
      <c r="B429" s="5" t="s">
        <v>3913</v>
      </c>
      <c r="C429" s="5" t="s">
        <v>3624</v>
      </c>
      <c r="D429" s="5" t="s">
        <v>1593</v>
      </c>
      <c r="E429" s="5">
        <v>2015</v>
      </c>
      <c r="F429" s="5" t="s">
        <v>1632</v>
      </c>
      <c r="G429" s="5" t="s">
        <v>6586</v>
      </c>
    </row>
    <row r="430" spans="1:7">
      <c r="A430" s="5" t="s">
        <v>3308</v>
      </c>
      <c r="B430" s="5" t="s">
        <v>3903</v>
      </c>
      <c r="C430" s="5" t="s">
        <v>3614</v>
      </c>
      <c r="D430" s="5" t="s">
        <v>1593</v>
      </c>
      <c r="E430" s="5">
        <v>2015</v>
      </c>
      <c r="F430" s="5" t="s">
        <v>1632</v>
      </c>
      <c r="G430" s="5" t="s">
        <v>6586</v>
      </c>
    </row>
    <row r="431" spans="1:7">
      <c r="A431" s="5" t="s">
        <v>3316</v>
      </c>
      <c r="B431" s="5" t="s">
        <v>3910</v>
      </c>
      <c r="C431" s="5" t="s">
        <v>3621</v>
      </c>
      <c r="D431" s="5" t="s">
        <v>1593</v>
      </c>
      <c r="E431" s="5">
        <v>2016</v>
      </c>
      <c r="F431" s="5" t="s">
        <v>1632</v>
      </c>
      <c r="G431" s="5" t="s">
        <v>6586</v>
      </c>
    </row>
    <row r="432" spans="1:7">
      <c r="A432" s="5" t="s">
        <v>3311</v>
      </c>
      <c r="B432" s="5" t="s">
        <v>3905</v>
      </c>
      <c r="C432" s="5" t="s">
        <v>3616</v>
      </c>
      <c r="D432" s="5" t="s">
        <v>1593</v>
      </c>
      <c r="E432" s="5">
        <v>2015</v>
      </c>
      <c r="F432" s="5" t="s">
        <v>1632</v>
      </c>
      <c r="G432" s="5" t="s">
        <v>6586</v>
      </c>
    </row>
    <row r="433" spans="1:7">
      <c r="A433" s="5" t="s">
        <v>3310</v>
      </c>
      <c r="B433" s="5" t="s">
        <v>3904</v>
      </c>
      <c r="C433" s="5" t="s">
        <v>3615</v>
      </c>
      <c r="D433" s="5" t="s">
        <v>1593</v>
      </c>
      <c r="E433" s="5">
        <v>2015</v>
      </c>
      <c r="F433" s="5" t="s">
        <v>1632</v>
      </c>
      <c r="G433" s="5" t="s">
        <v>6586</v>
      </c>
    </row>
    <row r="434" spans="1:7">
      <c r="A434" s="5" t="s">
        <v>3307</v>
      </c>
      <c r="B434" s="5" t="s">
        <v>3902</v>
      </c>
      <c r="C434" s="5" t="s">
        <v>3613</v>
      </c>
      <c r="D434" s="5" t="s">
        <v>1593</v>
      </c>
      <c r="E434" s="5">
        <v>2015</v>
      </c>
      <c r="F434" s="5" t="s">
        <v>1632</v>
      </c>
      <c r="G434" s="5" t="s">
        <v>6586</v>
      </c>
    </row>
    <row r="435" spans="1:7">
      <c r="A435" s="5" t="s">
        <v>3313</v>
      </c>
      <c r="B435" s="5" t="s">
        <v>3907</v>
      </c>
      <c r="C435" s="5" t="s">
        <v>3618</v>
      </c>
      <c r="D435" s="5" t="s">
        <v>1593</v>
      </c>
      <c r="E435" s="5">
        <v>2015</v>
      </c>
      <c r="F435" s="5" t="s">
        <v>1632</v>
      </c>
      <c r="G435" s="5" t="s">
        <v>6586</v>
      </c>
    </row>
    <row r="436" spans="1:7">
      <c r="A436" s="5" t="s">
        <v>3320</v>
      </c>
      <c r="B436" s="5" t="s">
        <v>3914</v>
      </c>
      <c r="C436" s="5" t="s">
        <v>3625</v>
      </c>
      <c r="D436" s="5" t="s">
        <v>1593</v>
      </c>
      <c r="E436" s="5">
        <v>2015</v>
      </c>
      <c r="F436" s="5" t="s">
        <v>1632</v>
      </c>
      <c r="G436" s="5" t="s">
        <v>6586</v>
      </c>
    </row>
    <row r="437" spans="1:7">
      <c r="A437" s="5" t="s">
        <v>3321</v>
      </c>
      <c r="B437" s="5" t="s">
        <v>3915</v>
      </c>
      <c r="C437" s="5" t="s">
        <v>3626</v>
      </c>
      <c r="D437" s="5" t="s">
        <v>1593</v>
      </c>
      <c r="E437" s="5">
        <v>2016</v>
      </c>
      <c r="F437" s="5" t="s">
        <v>1632</v>
      </c>
      <c r="G437" s="5" t="s">
        <v>6586</v>
      </c>
    </row>
    <row r="438" spans="1:7">
      <c r="A438" s="5" t="s">
        <v>3324</v>
      </c>
      <c r="B438" s="5" t="s">
        <v>3918</v>
      </c>
      <c r="C438" s="5" t="s">
        <v>3629</v>
      </c>
      <c r="D438" s="5" t="s">
        <v>1593</v>
      </c>
      <c r="E438" s="5">
        <v>2018</v>
      </c>
      <c r="F438" s="5" t="s">
        <v>1632</v>
      </c>
      <c r="G438" s="5" t="s">
        <v>6586</v>
      </c>
    </row>
    <row r="439" spans="1:7">
      <c r="A439" s="5" t="s">
        <v>3326</v>
      </c>
      <c r="B439" s="5" t="s">
        <v>3920</v>
      </c>
      <c r="C439" s="5" t="s">
        <v>3631</v>
      </c>
      <c r="D439" s="5" t="s">
        <v>1593</v>
      </c>
      <c r="E439" s="5">
        <v>2018</v>
      </c>
      <c r="F439" s="5" t="s">
        <v>1632</v>
      </c>
      <c r="G439" s="5" t="s">
        <v>6586</v>
      </c>
    </row>
    <row r="440" spans="1:7">
      <c r="A440" s="5" t="s">
        <v>3327</v>
      </c>
      <c r="B440" s="5" t="s">
        <v>3921</v>
      </c>
      <c r="C440" s="5" t="s">
        <v>3632</v>
      </c>
      <c r="D440" s="5" t="s">
        <v>1593</v>
      </c>
      <c r="E440" s="5">
        <v>2018</v>
      </c>
      <c r="F440" s="5" t="s">
        <v>1632</v>
      </c>
      <c r="G440" s="5" t="s">
        <v>6586</v>
      </c>
    </row>
    <row r="441" spans="1:7">
      <c r="A441" s="5" t="s">
        <v>3328</v>
      </c>
      <c r="B441" s="5" t="s">
        <v>3922</v>
      </c>
      <c r="C441" s="5" t="s">
        <v>3633</v>
      </c>
      <c r="D441" s="5" t="s">
        <v>1593</v>
      </c>
      <c r="E441" s="5">
        <v>2018</v>
      </c>
      <c r="F441" s="5" t="s">
        <v>1632</v>
      </c>
      <c r="G441" s="5" t="s">
        <v>6586</v>
      </c>
    </row>
    <row r="442" spans="1:7">
      <c r="A442" s="5" t="s">
        <v>3329</v>
      </c>
      <c r="B442" s="5" t="s">
        <v>3923</v>
      </c>
      <c r="C442" s="5" t="s">
        <v>3634</v>
      </c>
      <c r="D442" s="5" t="s">
        <v>1593</v>
      </c>
      <c r="E442" s="5">
        <v>2018</v>
      </c>
      <c r="F442" s="5" t="s">
        <v>1632</v>
      </c>
      <c r="G442" s="5" t="s">
        <v>6586</v>
      </c>
    </row>
    <row r="443" spans="1:7">
      <c r="A443" s="5" t="s">
        <v>3330</v>
      </c>
      <c r="B443" s="5" t="s">
        <v>3924</v>
      </c>
      <c r="C443" s="5" t="s">
        <v>3635</v>
      </c>
      <c r="D443" s="5" t="s">
        <v>1593</v>
      </c>
      <c r="E443" s="5">
        <v>2018</v>
      </c>
      <c r="F443" s="5" t="s">
        <v>1632</v>
      </c>
      <c r="G443" s="5" t="s">
        <v>6586</v>
      </c>
    </row>
    <row r="444" spans="1:7">
      <c r="A444" s="5" t="s">
        <v>3331</v>
      </c>
      <c r="B444" s="5" t="s">
        <v>3925</v>
      </c>
      <c r="C444" s="5" t="s">
        <v>3636</v>
      </c>
      <c r="D444" s="5" t="s">
        <v>1593</v>
      </c>
      <c r="E444" s="5">
        <v>2018</v>
      </c>
      <c r="F444" s="5" t="s">
        <v>1632</v>
      </c>
      <c r="G444" s="5" t="s">
        <v>6586</v>
      </c>
    </row>
    <row r="445" spans="1:7">
      <c r="A445" s="5" t="s">
        <v>3334</v>
      </c>
      <c r="B445" s="5" t="s">
        <v>3928</v>
      </c>
      <c r="C445" s="5" t="s">
        <v>3639</v>
      </c>
      <c r="D445" s="5" t="s">
        <v>1593</v>
      </c>
      <c r="E445" s="5">
        <v>2018</v>
      </c>
      <c r="F445" s="5" t="s">
        <v>1632</v>
      </c>
      <c r="G445" s="5" t="s">
        <v>6586</v>
      </c>
    </row>
    <row r="446" spans="1:7">
      <c r="A446" s="5" t="s">
        <v>3333</v>
      </c>
      <c r="B446" s="5" t="s">
        <v>3927</v>
      </c>
      <c r="C446" s="5" t="s">
        <v>3638</v>
      </c>
      <c r="D446" s="5" t="s">
        <v>1593</v>
      </c>
      <c r="E446" s="5">
        <v>2018</v>
      </c>
      <c r="F446" s="5" t="s">
        <v>1632</v>
      </c>
      <c r="G446" s="5" t="s">
        <v>6586</v>
      </c>
    </row>
    <row r="447" spans="1:7">
      <c r="A447" s="5" t="s">
        <v>3332</v>
      </c>
      <c r="B447" s="5" t="s">
        <v>3926</v>
      </c>
      <c r="C447" s="5" t="s">
        <v>3637</v>
      </c>
      <c r="D447" s="5" t="s">
        <v>1593</v>
      </c>
      <c r="E447" s="5">
        <v>2018</v>
      </c>
      <c r="F447" s="5" t="s">
        <v>1632</v>
      </c>
      <c r="G447" s="5" t="s">
        <v>6586</v>
      </c>
    </row>
    <row r="448" spans="1:7">
      <c r="A448" s="5" t="s">
        <v>3340</v>
      </c>
      <c r="B448" s="5" t="s">
        <v>3934</v>
      </c>
      <c r="C448" s="5" t="s">
        <v>3645</v>
      </c>
      <c r="D448" s="5" t="s">
        <v>1593</v>
      </c>
      <c r="E448" s="5">
        <v>2018</v>
      </c>
      <c r="F448" s="5" t="s">
        <v>1632</v>
      </c>
      <c r="G448" s="5" t="s">
        <v>6586</v>
      </c>
    </row>
    <row r="449" spans="1:7">
      <c r="A449" s="5" t="s">
        <v>3342</v>
      </c>
      <c r="B449" s="5" t="s">
        <v>3936</v>
      </c>
      <c r="C449" s="5" t="s">
        <v>3647</v>
      </c>
      <c r="D449" s="5" t="s">
        <v>1593</v>
      </c>
      <c r="E449" s="5">
        <v>2018</v>
      </c>
      <c r="F449" s="5" t="s">
        <v>1632</v>
      </c>
      <c r="G449" s="5" t="s">
        <v>6586</v>
      </c>
    </row>
    <row r="450" spans="1:7">
      <c r="A450" s="5" t="s">
        <v>3346</v>
      </c>
      <c r="B450" s="5" t="s">
        <v>3940</v>
      </c>
      <c r="C450" s="5" t="s">
        <v>3651</v>
      </c>
      <c r="D450" s="5" t="s">
        <v>1593</v>
      </c>
      <c r="E450" s="5">
        <v>2018</v>
      </c>
      <c r="F450" s="5" t="s">
        <v>1632</v>
      </c>
      <c r="G450" s="5" t="s">
        <v>6586</v>
      </c>
    </row>
    <row r="451" spans="1:7">
      <c r="A451" s="5" t="s">
        <v>3343</v>
      </c>
      <c r="B451" s="5" t="s">
        <v>3937</v>
      </c>
      <c r="C451" s="5" t="s">
        <v>3648</v>
      </c>
      <c r="D451" s="5" t="s">
        <v>1593</v>
      </c>
      <c r="E451" s="5">
        <v>2018</v>
      </c>
      <c r="F451" s="5" t="s">
        <v>1632</v>
      </c>
      <c r="G451" s="5" t="s">
        <v>6586</v>
      </c>
    </row>
    <row r="452" spans="1:7">
      <c r="A452" s="5" t="s">
        <v>3336</v>
      </c>
      <c r="B452" s="5" t="s">
        <v>3930</v>
      </c>
      <c r="C452" s="5" t="s">
        <v>3641</v>
      </c>
      <c r="D452" s="5" t="s">
        <v>1593</v>
      </c>
      <c r="E452" s="5">
        <v>2018</v>
      </c>
      <c r="F452" s="5" t="s">
        <v>1632</v>
      </c>
      <c r="G452" s="5" t="s">
        <v>6586</v>
      </c>
    </row>
    <row r="453" spans="1:7">
      <c r="A453" s="5" t="s">
        <v>3344</v>
      </c>
      <c r="B453" s="5" t="s">
        <v>3938</v>
      </c>
      <c r="C453" s="5" t="s">
        <v>3649</v>
      </c>
      <c r="D453" s="5" t="s">
        <v>1593</v>
      </c>
      <c r="E453" s="5">
        <v>2018</v>
      </c>
      <c r="F453" s="5" t="s">
        <v>1632</v>
      </c>
      <c r="G453" s="5" t="s">
        <v>6586</v>
      </c>
    </row>
    <row r="454" spans="1:7">
      <c r="A454" s="5" t="s">
        <v>3341</v>
      </c>
      <c r="B454" s="5" t="s">
        <v>3935</v>
      </c>
      <c r="C454" s="5" t="s">
        <v>3646</v>
      </c>
      <c r="D454" s="5" t="s">
        <v>1593</v>
      </c>
      <c r="E454" s="5">
        <v>2018</v>
      </c>
      <c r="F454" s="5" t="s">
        <v>1632</v>
      </c>
      <c r="G454" s="5" t="s">
        <v>6586</v>
      </c>
    </row>
    <row r="455" spans="1:7">
      <c r="A455" s="5" t="s">
        <v>3335</v>
      </c>
      <c r="B455" s="5" t="s">
        <v>3929</v>
      </c>
      <c r="C455" s="5" t="s">
        <v>3640</v>
      </c>
      <c r="D455" s="5" t="s">
        <v>1593</v>
      </c>
      <c r="E455" s="5">
        <v>2018</v>
      </c>
      <c r="F455" s="5" t="s">
        <v>1632</v>
      </c>
      <c r="G455" s="5" t="s">
        <v>6586</v>
      </c>
    </row>
    <row r="456" spans="1:7">
      <c r="A456" s="5" t="s">
        <v>3345</v>
      </c>
      <c r="B456" s="5" t="s">
        <v>3939</v>
      </c>
      <c r="C456" s="5" t="s">
        <v>3650</v>
      </c>
      <c r="D456" s="5" t="s">
        <v>1593</v>
      </c>
      <c r="E456" s="5">
        <v>2018</v>
      </c>
      <c r="F456" s="5" t="s">
        <v>1632</v>
      </c>
      <c r="G456" s="5" t="s">
        <v>6586</v>
      </c>
    </row>
    <row r="457" spans="1:7">
      <c r="A457" s="5" t="s">
        <v>3298</v>
      </c>
      <c r="B457" s="5" t="s">
        <v>3893</v>
      </c>
      <c r="C457" s="5" t="s">
        <v>3604</v>
      </c>
      <c r="D457" s="5" t="s">
        <v>1593</v>
      </c>
      <c r="E457" s="5">
        <v>2018</v>
      </c>
      <c r="F457" s="5" t="s">
        <v>3435</v>
      </c>
      <c r="G457" s="5" t="s">
        <v>6586</v>
      </c>
    </row>
    <row r="458" spans="1:7">
      <c r="A458" s="5" t="s">
        <v>3297</v>
      </c>
      <c r="B458" s="5" t="s">
        <v>3892</v>
      </c>
      <c r="C458" s="5" t="s">
        <v>3603</v>
      </c>
      <c r="D458" s="5" t="s">
        <v>1593</v>
      </c>
      <c r="E458" s="5">
        <v>2018</v>
      </c>
      <c r="F458" s="5" t="s">
        <v>3435</v>
      </c>
      <c r="G458" s="5" t="s">
        <v>6586</v>
      </c>
    </row>
    <row r="459" spans="1:7">
      <c r="A459" s="5" t="s">
        <v>3305</v>
      </c>
      <c r="B459" s="5" t="s">
        <v>3900</v>
      </c>
      <c r="C459" s="5" t="s">
        <v>3611</v>
      </c>
      <c r="D459" s="5" t="s">
        <v>1593</v>
      </c>
      <c r="E459" s="5">
        <v>2018</v>
      </c>
      <c r="F459" s="5" t="s">
        <v>3435</v>
      </c>
      <c r="G459" s="5" t="s">
        <v>6586</v>
      </c>
    </row>
    <row r="460" spans="1:7">
      <c r="A460" s="5" t="s">
        <v>3304</v>
      </c>
      <c r="B460" s="5" t="s">
        <v>3899</v>
      </c>
      <c r="C460" s="5" t="s">
        <v>3610</v>
      </c>
      <c r="D460" s="5" t="s">
        <v>1593</v>
      </c>
      <c r="E460" s="5">
        <v>2018</v>
      </c>
      <c r="F460" s="5" t="s">
        <v>3435</v>
      </c>
      <c r="G460" s="5" t="s">
        <v>6586</v>
      </c>
    </row>
    <row r="461" spans="1:7">
      <c r="A461" s="5" t="s">
        <v>3303</v>
      </c>
      <c r="B461" s="5" t="s">
        <v>3898</v>
      </c>
      <c r="C461" s="5" t="s">
        <v>3609</v>
      </c>
      <c r="D461" s="5" t="s">
        <v>1593</v>
      </c>
      <c r="E461" s="5">
        <v>2018</v>
      </c>
      <c r="F461" s="5" t="s">
        <v>3435</v>
      </c>
      <c r="G461" s="5" t="s">
        <v>6586</v>
      </c>
    </row>
    <row r="462" spans="1:7">
      <c r="A462" s="5" t="s">
        <v>3302</v>
      </c>
      <c r="B462" s="5" t="s">
        <v>3897</v>
      </c>
      <c r="C462" s="5" t="s">
        <v>3608</v>
      </c>
      <c r="D462" s="5" t="s">
        <v>1593</v>
      </c>
      <c r="E462" s="5">
        <v>2018</v>
      </c>
      <c r="F462" s="5" t="s">
        <v>3435</v>
      </c>
      <c r="G462" s="5" t="s">
        <v>6586</v>
      </c>
    </row>
    <row r="463" spans="1:7">
      <c r="A463" s="5" t="s">
        <v>3300</v>
      </c>
      <c r="B463" s="5" t="s">
        <v>3895</v>
      </c>
      <c r="C463" s="5" t="s">
        <v>3606</v>
      </c>
      <c r="D463" s="5" t="s">
        <v>1593</v>
      </c>
      <c r="E463" s="5">
        <v>2018</v>
      </c>
      <c r="F463" s="5" t="s">
        <v>3435</v>
      </c>
      <c r="G463" s="5" t="s">
        <v>6586</v>
      </c>
    </row>
    <row r="464" spans="1:7">
      <c r="A464" s="5" t="s">
        <v>3299</v>
      </c>
      <c r="B464" s="5" t="s">
        <v>3894</v>
      </c>
      <c r="C464" s="5" t="s">
        <v>3605</v>
      </c>
      <c r="D464" s="5" t="s">
        <v>1593</v>
      </c>
      <c r="E464" s="5">
        <v>2018</v>
      </c>
      <c r="F464" s="5" t="s">
        <v>3435</v>
      </c>
      <c r="G464" s="5" t="s">
        <v>6586</v>
      </c>
    </row>
    <row r="465" spans="1:7">
      <c r="A465" s="5" t="s">
        <v>3296</v>
      </c>
      <c r="B465" s="5" t="s">
        <v>3891</v>
      </c>
      <c r="C465" s="5" t="s">
        <v>3602</v>
      </c>
      <c r="D465" s="5" t="s">
        <v>1593</v>
      </c>
      <c r="E465" s="5">
        <v>2018</v>
      </c>
      <c r="F465" s="5" t="s">
        <v>3435</v>
      </c>
      <c r="G465" s="5" t="s">
        <v>6586</v>
      </c>
    </row>
    <row r="466" spans="1:7">
      <c r="A466" s="5" t="s">
        <v>3295</v>
      </c>
      <c r="B466" s="5" t="s">
        <v>3890</v>
      </c>
      <c r="C466" s="5" t="s">
        <v>3601</v>
      </c>
      <c r="D466" s="5" t="s">
        <v>1593</v>
      </c>
      <c r="E466" s="5">
        <v>2018</v>
      </c>
      <c r="F466" s="5" t="s">
        <v>3435</v>
      </c>
      <c r="G466" s="5" t="s">
        <v>6586</v>
      </c>
    </row>
    <row r="467" spans="1:7">
      <c r="A467" s="5" t="s">
        <v>3293</v>
      </c>
      <c r="B467" s="5" t="s">
        <v>3888</v>
      </c>
      <c r="C467" s="5" t="s">
        <v>3599</v>
      </c>
      <c r="D467" s="5" t="s">
        <v>1593</v>
      </c>
      <c r="E467" s="5">
        <v>2018</v>
      </c>
      <c r="F467" s="5" t="s">
        <v>3435</v>
      </c>
      <c r="G467" s="5" t="s">
        <v>6586</v>
      </c>
    </row>
    <row r="468" spans="1:7">
      <c r="A468" s="5" t="s">
        <v>3292</v>
      </c>
      <c r="B468" s="5" t="s">
        <v>3887</v>
      </c>
      <c r="C468" s="5" t="s">
        <v>3598</v>
      </c>
      <c r="D468" s="5" t="s">
        <v>1593</v>
      </c>
      <c r="E468" s="5">
        <v>2018</v>
      </c>
      <c r="F468" s="5" t="s">
        <v>3435</v>
      </c>
      <c r="G468" s="5" t="s">
        <v>6586</v>
      </c>
    </row>
    <row r="469" spans="1:7">
      <c r="A469" s="5" t="s">
        <v>3257</v>
      </c>
      <c r="B469" s="5" t="s">
        <v>3864</v>
      </c>
      <c r="C469" s="5" t="s">
        <v>3575</v>
      </c>
      <c r="D469" s="5" t="s">
        <v>1593</v>
      </c>
      <c r="E469" s="5">
        <v>2018</v>
      </c>
      <c r="F469" s="5" t="s">
        <v>4034</v>
      </c>
      <c r="G469" s="5" t="s">
        <v>6587</v>
      </c>
    </row>
    <row r="470" spans="1:7">
      <c r="A470" s="5" t="s">
        <v>3261</v>
      </c>
      <c r="B470" s="5" t="s">
        <v>3866</v>
      </c>
      <c r="C470" s="5" t="s">
        <v>3577</v>
      </c>
      <c r="D470" s="5" t="s">
        <v>1593</v>
      </c>
      <c r="E470" s="5">
        <v>2018</v>
      </c>
      <c r="F470" s="5" t="s">
        <v>4034</v>
      </c>
      <c r="G470" s="5" t="s">
        <v>6587</v>
      </c>
    </row>
    <row r="471" spans="1:7">
      <c r="A471" s="5" t="s">
        <v>3263</v>
      </c>
      <c r="B471" s="5" t="s">
        <v>3868</v>
      </c>
      <c r="C471" s="5" t="s">
        <v>3579</v>
      </c>
      <c r="D471" s="5" t="s">
        <v>1593</v>
      </c>
      <c r="E471" s="5">
        <v>2018</v>
      </c>
      <c r="F471" s="5" t="s">
        <v>4034</v>
      </c>
      <c r="G471" s="5" t="s">
        <v>6587</v>
      </c>
    </row>
    <row r="472" spans="1:7">
      <c r="A472" s="5" t="s">
        <v>3268</v>
      </c>
      <c r="B472" s="5" t="s">
        <v>3872</v>
      </c>
      <c r="C472" s="5" t="s">
        <v>3583</v>
      </c>
      <c r="D472" s="5" t="s">
        <v>1593</v>
      </c>
      <c r="E472" s="5">
        <v>2018</v>
      </c>
      <c r="F472" s="5" t="s">
        <v>4034</v>
      </c>
      <c r="G472" s="5" t="s">
        <v>6587</v>
      </c>
    </row>
    <row r="473" spans="1:7">
      <c r="A473" s="5" t="s">
        <v>3270</v>
      </c>
      <c r="B473" s="5" t="s">
        <v>3874</v>
      </c>
      <c r="C473" s="5" t="s">
        <v>3585</v>
      </c>
      <c r="D473" s="5" t="s">
        <v>1593</v>
      </c>
      <c r="E473" s="5">
        <v>2018</v>
      </c>
      <c r="F473" s="5" t="s">
        <v>4034</v>
      </c>
      <c r="G473" s="5" t="s">
        <v>6587</v>
      </c>
    </row>
    <row r="474" spans="1:7">
      <c r="A474" s="5" t="s">
        <v>3271</v>
      </c>
      <c r="B474" s="5" t="s">
        <v>3875</v>
      </c>
      <c r="C474" s="5" t="s">
        <v>3586</v>
      </c>
      <c r="D474" s="5" t="s">
        <v>1593</v>
      </c>
      <c r="E474" s="5">
        <v>2018</v>
      </c>
      <c r="F474" s="5" t="s">
        <v>4034</v>
      </c>
      <c r="G474" s="5" t="s">
        <v>6587</v>
      </c>
    </row>
    <row r="475" spans="1:7">
      <c r="A475" s="5" t="s">
        <v>3272</v>
      </c>
      <c r="B475" s="5" t="s">
        <v>3876</v>
      </c>
      <c r="C475" s="5" t="s">
        <v>3587</v>
      </c>
      <c r="D475" s="5" t="s">
        <v>1593</v>
      </c>
      <c r="E475" s="5">
        <v>2018</v>
      </c>
      <c r="F475" s="5" t="s">
        <v>4034</v>
      </c>
      <c r="G475" s="5" t="s">
        <v>6587</v>
      </c>
    </row>
    <row r="476" spans="1:7">
      <c r="A476" s="5" t="s">
        <v>922</v>
      </c>
      <c r="B476" s="5" t="s">
        <v>598</v>
      </c>
      <c r="C476" s="5" t="s">
        <v>5586</v>
      </c>
      <c r="D476" s="5" t="s">
        <v>1549</v>
      </c>
      <c r="E476" s="5">
        <v>2004</v>
      </c>
      <c r="F476" s="5" t="s">
        <v>1640</v>
      </c>
      <c r="G476" s="5" t="s">
        <v>6585</v>
      </c>
    </row>
    <row r="477" spans="1:7">
      <c r="A477" s="5" t="s">
        <v>2432</v>
      </c>
      <c r="B477" s="5" t="s">
        <v>1019</v>
      </c>
      <c r="C477" s="5" t="s">
        <v>5589</v>
      </c>
      <c r="D477" s="5" t="s">
        <v>1549</v>
      </c>
      <c r="E477" s="5">
        <v>2001</v>
      </c>
      <c r="F477" s="5" t="s">
        <v>1640</v>
      </c>
      <c r="G477" s="5" t="s">
        <v>6585</v>
      </c>
    </row>
    <row r="478" spans="1:7">
      <c r="A478" s="5" t="s">
        <v>2404</v>
      </c>
      <c r="B478" s="5" t="s">
        <v>999</v>
      </c>
      <c r="C478" s="5" t="s">
        <v>5552</v>
      </c>
      <c r="D478" s="5" t="s">
        <v>1549</v>
      </c>
      <c r="E478" s="5">
        <v>2001</v>
      </c>
      <c r="F478" s="5" t="s">
        <v>1640</v>
      </c>
      <c r="G478" s="5" t="s">
        <v>6585</v>
      </c>
    </row>
    <row r="479" spans="1:7">
      <c r="A479" s="5" t="s">
        <v>2428</v>
      </c>
      <c r="B479" s="5" t="s">
        <v>596</v>
      </c>
      <c r="C479" s="5" t="s">
        <v>5585</v>
      </c>
      <c r="D479" s="5" t="s">
        <v>1549</v>
      </c>
      <c r="E479" s="5">
        <v>2002</v>
      </c>
      <c r="F479" s="5" t="s">
        <v>1640</v>
      </c>
      <c r="G479" s="5" t="s">
        <v>6585</v>
      </c>
    </row>
    <row r="480" spans="1:7">
      <c r="A480" s="5" t="s">
        <v>2447</v>
      </c>
      <c r="B480" s="5" t="s">
        <v>1028</v>
      </c>
      <c r="C480" s="5" t="s">
        <v>5604</v>
      </c>
      <c r="D480" s="5" t="s">
        <v>1549</v>
      </c>
      <c r="E480" s="5">
        <v>2002</v>
      </c>
      <c r="F480" s="5" t="s">
        <v>1640</v>
      </c>
      <c r="G480" s="5" t="s">
        <v>6585</v>
      </c>
    </row>
    <row r="481" spans="1:7">
      <c r="A481" s="5" t="s">
        <v>2406</v>
      </c>
      <c r="B481" s="5" t="s">
        <v>511</v>
      </c>
      <c r="C481" s="5" t="s">
        <v>5558</v>
      </c>
      <c r="D481" s="5" t="s">
        <v>1549</v>
      </c>
      <c r="E481" s="5">
        <v>2002</v>
      </c>
      <c r="F481" s="5" t="s">
        <v>1640</v>
      </c>
      <c r="G481" s="5" t="s">
        <v>6585</v>
      </c>
    </row>
    <row r="482" spans="1:7">
      <c r="A482" s="5" t="s">
        <v>2418</v>
      </c>
      <c r="B482" s="5" t="s">
        <v>1010</v>
      </c>
      <c r="C482" s="5" t="s">
        <v>5572</v>
      </c>
      <c r="D482" s="5" t="s">
        <v>1549</v>
      </c>
      <c r="E482" s="5">
        <v>2002</v>
      </c>
      <c r="F482" s="5" t="s">
        <v>1640</v>
      </c>
      <c r="G482" s="5" t="s">
        <v>6585</v>
      </c>
    </row>
    <row r="483" spans="1:7">
      <c r="A483" s="5" t="s">
        <v>2439</v>
      </c>
      <c r="B483" s="5" t="s">
        <v>630</v>
      </c>
      <c r="C483" s="5" t="s">
        <v>5596</v>
      </c>
      <c r="D483" s="5" t="s">
        <v>1549</v>
      </c>
      <c r="E483" s="5">
        <v>2002</v>
      </c>
      <c r="F483" s="5" t="s">
        <v>1640</v>
      </c>
      <c r="G483" s="5" t="s">
        <v>6585</v>
      </c>
    </row>
    <row r="484" spans="1:7">
      <c r="A484" s="5" t="s">
        <v>2413</v>
      </c>
      <c r="B484" s="5" t="s">
        <v>1009</v>
      </c>
      <c r="C484" s="5" t="s">
        <v>5568</v>
      </c>
      <c r="D484" s="5" t="s">
        <v>1549</v>
      </c>
      <c r="E484" s="5">
        <v>2002</v>
      </c>
      <c r="F484" s="5" t="s">
        <v>1640</v>
      </c>
      <c r="G484" s="5" t="s">
        <v>6585</v>
      </c>
    </row>
    <row r="485" spans="1:7">
      <c r="A485" s="5" t="s">
        <v>2436</v>
      </c>
      <c r="B485" s="5" t="s">
        <v>1024</v>
      </c>
      <c r="C485" s="5" t="s">
        <v>5593</v>
      </c>
      <c r="D485" s="5" t="s">
        <v>1549</v>
      </c>
      <c r="E485" s="5">
        <v>2002</v>
      </c>
      <c r="F485" s="5" t="s">
        <v>1640</v>
      </c>
      <c r="G485" s="5" t="s">
        <v>6585</v>
      </c>
    </row>
    <row r="486" spans="1:7">
      <c r="A486" s="5" t="s">
        <v>2421</v>
      </c>
      <c r="B486" s="5" t="s">
        <v>1013</v>
      </c>
      <c r="C486" s="5" t="s">
        <v>5576</v>
      </c>
      <c r="D486" s="5" t="s">
        <v>1549</v>
      </c>
      <c r="E486" s="5">
        <v>2002</v>
      </c>
      <c r="F486" s="5" t="s">
        <v>1640</v>
      </c>
      <c r="G486" s="5" t="s">
        <v>6585</v>
      </c>
    </row>
    <row r="487" spans="1:7">
      <c r="A487" s="5" t="s">
        <v>2411</v>
      </c>
      <c r="B487" s="5" t="s">
        <v>1006</v>
      </c>
      <c r="C487" s="5" t="s">
        <v>5566</v>
      </c>
      <c r="D487" s="5" t="s">
        <v>1549</v>
      </c>
      <c r="E487" s="5">
        <v>2002</v>
      </c>
      <c r="F487" s="5" t="s">
        <v>1640</v>
      </c>
      <c r="G487" s="5" t="s">
        <v>6585</v>
      </c>
    </row>
    <row r="488" spans="1:7">
      <c r="A488" s="5" t="s">
        <v>2420</v>
      </c>
      <c r="B488" s="5" t="s">
        <v>1012</v>
      </c>
      <c r="C488" s="5" t="s">
        <v>5575</v>
      </c>
      <c r="D488" s="5" t="s">
        <v>1549</v>
      </c>
      <c r="E488" s="5">
        <v>2003</v>
      </c>
      <c r="F488" s="5" t="s">
        <v>1640</v>
      </c>
      <c r="G488" s="5" t="s">
        <v>6585</v>
      </c>
    </row>
    <row r="489" spans="1:7">
      <c r="A489" s="5" t="s">
        <v>2423</v>
      </c>
      <c r="B489" s="5" t="s">
        <v>1015</v>
      </c>
      <c r="C489" s="5" t="s">
        <v>5578</v>
      </c>
      <c r="D489" s="5" t="s">
        <v>1549</v>
      </c>
      <c r="E489" s="5">
        <v>2003</v>
      </c>
      <c r="F489" s="5" t="s">
        <v>1640</v>
      </c>
      <c r="G489" s="5" t="s">
        <v>6585</v>
      </c>
    </row>
    <row r="490" spans="1:7">
      <c r="A490" s="5" t="s">
        <v>2445</v>
      </c>
      <c r="B490" s="5" t="s">
        <v>1026</v>
      </c>
      <c r="C490" s="5" t="s">
        <v>5602</v>
      </c>
      <c r="D490" s="5" t="s">
        <v>1549</v>
      </c>
      <c r="E490" s="5">
        <v>2003</v>
      </c>
      <c r="F490" s="5" t="s">
        <v>1640</v>
      </c>
      <c r="G490" s="5" t="s">
        <v>6585</v>
      </c>
    </row>
    <row r="491" spans="1:7">
      <c r="A491" s="5" t="s">
        <v>2448</v>
      </c>
      <c r="B491" s="5" t="s">
        <v>668</v>
      </c>
      <c r="C491" s="5" t="s">
        <v>5605</v>
      </c>
      <c r="D491" s="5" t="s">
        <v>1549</v>
      </c>
      <c r="E491" s="5">
        <v>2003</v>
      </c>
      <c r="F491" s="5" t="s">
        <v>1640</v>
      </c>
      <c r="G491" s="5" t="s">
        <v>6585</v>
      </c>
    </row>
    <row r="492" spans="1:7">
      <c r="A492" s="5" t="s">
        <v>2422</v>
      </c>
      <c r="B492" s="5" t="s">
        <v>1014</v>
      </c>
      <c r="C492" s="5" t="s">
        <v>5577</v>
      </c>
      <c r="D492" s="5" t="s">
        <v>1549</v>
      </c>
      <c r="E492" s="5">
        <v>2003</v>
      </c>
      <c r="F492" s="5" t="s">
        <v>1640</v>
      </c>
      <c r="G492" s="5" t="s">
        <v>6585</v>
      </c>
    </row>
    <row r="493" spans="1:7">
      <c r="A493" s="5" t="s">
        <v>2412</v>
      </c>
      <c r="B493" s="5" t="s">
        <v>1007</v>
      </c>
      <c r="C493" s="5" t="s">
        <v>5567</v>
      </c>
      <c r="D493" s="5" t="s">
        <v>1549</v>
      </c>
      <c r="E493" s="5">
        <v>2003</v>
      </c>
      <c r="F493" s="5" t="s">
        <v>1640</v>
      </c>
      <c r="G493" s="5" t="s">
        <v>6585</v>
      </c>
    </row>
    <row r="494" spans="1:7">
      <c r="A494" s="5" t="s">
        <v>2427</v>
      </c>
      <c r="B494" s="5" t="s">
        <v>592</v>
      </c>
      <c r="C494" s="5" t="s">
        <v>5583</v>
      </c>
      <c r="D494" s="5" t="s">
        <v>1549</v>
      </c>
      <c r="E494" s="5">
        <v>2003</v>
      </c>
      <c r="F494" s="5" t="s">
        <v>1640</v>
      </c>
      <c r="G494" s="5" t="s">
        <v>6585</v>
      </c>
    </row>
    <row r="495" spans="1:7">
      <c r="A495" s="5" t="s">
        <v>923</v>
      </c>
      <c r="B495" s="5" t="s">
        <v>1008</v>
      </c>
      <c r="C495" s="5" t="s">
        <v>5503</v>
      </c>
      <c r="D495" s="5" t="s">
        <v>1549</v>
      </c>
      <c r="E495" s="5">
        <v>2004</v>
      </c>
      <c r="F495" s="5" t="s">
        <v>1640</v>
      </c>
      <c r="G495" s="5" t="s">
        <v>6585</v>
      </c>
    </row>
    <row r="496" spans="1:7">
      <c r="A496" s="5" t="s">
        <v>2450</v>
      </c>
      <c r="B496" s="5" t="s">
        <v>674</v>
      </c>
      <c r="C496" s="5" t="s">
        <v>5607</v>
      </c>
      <c r="D496" s="5" t="s">
        <v>1549</v>
      </c>
      <c r="E496" s="5">
        <v>2003</v>
      </c>
      <c r="F496" s="5" t="s">
        <v>1640</v>
      </c>
      <c r="G496" s="5" t="s">
        <v>6585</v>
      </c>
    </row>
    <row r="497" spans="1:7">
      <c r="A497" s="5" t="s">
        <v>6115</v>
      </c>
      <c r="B497" s="5" t="s">
        <v>680</v>
      </c>
      <c r="C497" s="5" t="s">
        <v>5439</v>
      </c>
      <c r="D497" s="5" t="s">
        <v>1549</v>
      </c>
      <c r="E497" s="5">
        <v>2003</v>
      </c>
      <c r="F497" s="5" t="s">
        <v>1640</v>
      </c>
      <c r="G497" s="5" t="s">
        <v>6585</v>
      </c>
    </row>
    <row r="498" spans="1:7">
      <c r="A498" s="5" t="s">
        <v>2444</v>
      </c>
      <c r="B498" s="5" t="s">
        <v>640</v>
      </c>
      <c r="C498" s="5" t="s">
        <v>5601</v>
      </c>
      <c r="D498" s="5" t="s">
        <v>1549</v>
      </c>
      <c r="E498" s="5">
        <v>2003</v>
      </c>
      <c r="F498" s="5" t="s">
        <v>1640</v>
      </c>
      <c r="G498" s="5" t="s">
        <v>6585</v>
      </c>
    </row>
    <row r="499" spans="1:7">
      <c r="A499" s="5" t="s">
        <v>2425</v>
      </c>
      <c r="B499" s="5" t="s">
        <v>1017</v>
      </c>
      <c r="C499" s="5" t="s">
        <v>5580</v>
      </c>
      <c r="D499" s="5" t="s">
        <v>1549</v>
      </c>
      <c r="E499" s="5">
        <v>2003</v>
      </c>
      <c r="F499" s="5" t="s">
        <v>1640</v>
      </c>
      <c r="G499" s="5" t="s">
        <v>6585</v>
      </c>
    </row>
    <row r="500" spans="1:7">
      <c r="A500" s="5" t="s">
        <v>2431</v>
      </c>
      <c r="B500" s="5" t="s">
        <v>1018</v>
      </c>
      <c r="C500" s="5" t="s">
        <v>5588</v>
      </c>
      <c r="D500" s="5" t="s">
        <v>1549</v>
      </c>
      <c r="E500" s="5">
        <v>2004</v>
      </c>
      <c r="F500" s="5" t="s">
        <v>1640</v>
      </c>
      <c r="G500" s="5" t="s">
        <v>6585</v>
      </c>
    </row>
    <row r="501" spans="1:7">
      <c r="A501" s="5" t="s">
        <v>924</v>
      </c>
      <c r="B501" s="5" t="s">
        <v>594</v>
      </c>
      <c r="C501" s="5" t="s">
        <v>5584</v>
      </c>
      <c r="D501" s="5" t="s">
        <v>1549</v>
      </c>
      <c r="E501" s="5">
        <v>2004</v>
      </c>
      <c r="F501" s="5" t="s">
        <v>1640</v>
      </c>
      <c r="G501" s="5" t="s">
        <v>6585</v>
      </c>
    </row>
    <row r="502" spans="1:7">
      <c r="A502" s="5" t="s">
        <v>2442</v>
      </c>
      <c r="B502" s="5" t="s">
        <v>636</v>
      </c>
      <c r="C502" s="5" t="s">
        <v>5599</v>
      </c>
      <c r="D502" s="5" t="s">
        <v>1549</v>
      </c>
      <c r="E502" s="5">
        <v>2004</v>
      </c>
      <c r="F502" s="5" t="s">
        <v>1640</v>
      </c>
      <c r="G502" s="5" t="s">
        <v>6585</v>
      </c>
    </row>
    <row r="503" spans="1:7">
      <c r="A503" s="5" t="s">
        <v>2434</v>
      </c>
      <c r="B503" s="5" t="s">
        <v>1022</v>
      </c>
      <c r="C503" s="5" t="s">
        <v>5591</v>
      </c>
      <c r="D503" s="5" t="s">
        <v>1549</v>
      </c>
      <c r="E503" s="5">
        <v>2004</v>
      </c>
      <c r="F503" s="5" t="s">
        <v>1640</v>
      </c>
      <c r="G503" s="5" t="s">
        <v>6585</v>
      </c>
    </row>
    <row r="504" spans="1:7">
      <c r="A504" s="5" t="s">
        <v>2415</v>
      </c>
      <c r="B504" s="5" t="s">
        <v>554</v>
      </c>
      <c r="C504" s="5" t="s">
        <v>5570</v>
      </c>
      <c r="D504" s="5" t="s">
        <v>1549</v>
      </c>
      <c r="E504" s="5">
        <v>2004</v>
      </c>
      <c r="F504" s="5" t="s">
        <v>1640</v>
      </c>
      <c r="G504" s="5" t="s">
        <v>6585</v>
      </c>
    </row>
    <row r="505" spans="1:7">
      <c r="A505" s="5" t="s">
        <v>4826</v>
      </c>
      <c r="B505" s="5" t="s">
        <v>1682</v>
      </c>
      <c r="C505" s="5" t="s">
        <v>5042</v>
      </c>
      <c r="D505" s="5" t="s">
        <v>1549</v>
      </c>
      <c r="E505" s="5">
        <v>2004</v>
      </c>
      <c r="F505" s="5" t="s">
        <v>1640</v>
      </c>
      <c r="G505" s="5" t="s">
        <v>6585</v>
      </c>
    </row>
    <row r="506" spans="1:7">
      <c r="A506" s="5" t="s">
        <v>925</v>
      </c>
      <c r="B506" s="5" t="s">
        <v>588</v>
      </c>
      <c r="C506" s="5" t="s">
        <v>5581</v>
      </c>
      <c r="D506" s="5" t="s">
        <v>1549</v>
      </c>
      <c r="E506" s="5">
        <v>2004</v>
      </c>
      <c r="F506" s="5" t="s">
        <v>1640</v>
      </c>
      <c r="G506" s="5" t="s">
        <v>6585</v>
      </c>
    </row>
    <row r="507" spans="1:7">
      <c r="A507" s="5" t="s">
        <v>2441</v>
      </c>
      <c r="B507" s="5" t="s">
        <v>634</v>
      </c>
      <c r="C507" s="5" t="s">
        <v>5598</v>
      </c>
      <c r="D507" s="5" t="s">
        <v>1549</v>
      </c>
      <c r="E507" s="5">
        <v>2004</v>
      </c>
      <c r="F507" s="5" t="s">
        <v>1640</v>
      </c>
      <c r="G507" s="5" t="s">
        <v>6585</v>
      </c>
    </row>
    <row r="508" spans="1:7">
      <c r="A508" s="5" t="s">
        <v>2409</v>
      </c>
      <c r="B508" s="5" t="s">
        <v>1003</v>
      </c>
      <c r="C508" s="5" t="s">
        <v>5563</v>
      </c>
      <c r="D508" s="5" t="s">
        <v>1549</v>
      </c>
      <c r="E508" s="5">
        <v>2004</v>
      </c>
      <c r="F508" s="5" t="s">
        <v>1640</v>
      </c>
      <c r="G508" s="5" t="s">
        <v>6585</v>
      </c>
    </row>
    <row r="509" spans="1:7">
      <c r="A509" s="5" t="s">
        <v>2435</v>
      </c>
      <c r="B509" s="5" t="s">
        <v>1023</v>
      </c>
      <c r="C509" s="5" t="s">
        <v>5592</v>
      </c>
      <c r="D509" s="5" t="s">
        <v>1549</v>
      </c>
      <c r="E509" s="5">
        <v>2004</v>
      </c>
      <c r="F509" s="5" t="s">
        <v>1640</v>
      </c>
      <c r="G509" s="5" t="s">
        <v>6585</v>
      </c>
    </row>
    <row r="510" spans="1:7">
      <c r="A510" s="5" t="s">
        <v>2402</v>
      </c>
      <c r="B510" s="5" t="s">
        <v>996</v>
      </c>
      <c r="C510" s="5" t="s">
        <v>5545</v>
      </c>
      <c r="D510" s="5" t="s">
        <v>1549</v>
      </c>
      <c r="E510" s="5">
        <v>2004</v>
      </c>
      <c r="F510" s="5" t="s">
        <v>1640</v>
      </c>
      <c r="G510" s="5" t="s">
        <v>6585</v>
      </c>
    </row>
    <row r="511" spans="1:7">
      <c r="A511" s="5" t="s">
        <v>2453</v>
      </c>
      <c r="B511" s="5" t="s">
        <v>682</v>
      </c>
      <c r="C511" s="5" t="s">
        <v>5610</v>
      </c>
      <c r="D511" s="5" t="s">
        <v>1549</v>
      </c>
      <c r="E511" s="5">
        <v>2004</v>
      </c>
      <c r="F511" s="5" t="s">
        <v>1640</v>
      </c>
      <c r="G511" s="5" t="s">
        <v>6585</v>
      </c>
    </row>
    <row r="512" spans="1:7">
      <c r="A512" s="5" t="s">
        <v>2430</v>
      </c>
      <c r="B512" s="5" t="s">
        <v>602</v>
      </c>
      <c r="C512" s="5" t="s">
        <v>5499</v>
      </c>
      <c r="D512" s="5" t="s">
        <v>1549</v>
      </c>
      <c r="E512" s="5">
        <v>2004</v>
      </c>
      <c r="F512" s="5" t="s">
        <v>1640</v>
      </c>
      <c r="G512" s="5" t="s">
        <v>6585</v>
      </c>
    </row>
    <row r="513" spans="1:7">
      <c r="A513" s="5" t="s">
        <v>2449</v>
      </c>
      <c r="B513" s="5" t="s">
        <v>670</v>
      </c>
      <c r="C513" s="5" t="s">
        <v>5606</v>
      </c>
      <c r="D513" s="5" t="s">
        <v>1549</v>
      </c>
      <c r="E513" s="5">
        <v>2004</v>
      </c>
      <c r="F513" s="5" t="s">
        <v>1640</v>
      </c>
      <c r="G513" s="5" t="s">
        <v>6585</v>
      </c>
    </row>
    <row r="514" spans="1:7">
      <c r="A514" s="5" t="s">
        <v>2443</v>
      </c>
      <c r="B514" s="5" t="s">
        <v>638</v>
      </c>
      <c r="C514" s="5" t="s">
        <v>5600</v>
      </c>
      <c r="D514" s="5" t="s">
        <v>1549</v>
      </c>
      <c r="E514" s="5">
        <v>2004</v>
      </c>
      <c r="F514" s="5" t="s">
        <v>1640</v>
      </c>
      <c r="G514" s="5" t="s">
        <v>6585</v>
      </c>
    </row>
    <row r="515" spans="1:7">
      <c r="A515" s="5" t="s">
        <v>2405</v>
      </c>
      <c r="B515" s="5" t="s">
        <v>1000</v>
      </c>
      <c r="C515" s="5" t="s">
        <v>5553</v>
      </c>
      <c r="D515" s="5" t="s">
        <v>1549</v>
      </c>
      <c r="E515" s="5">
        <v>2004</v>
      </c>
      <c r="F515" s="5" t="s">
        <v>1640</v>
      </c>
      <c r="G515" s="5" t="s">
        <v>6585</v>
      </c>
    </row>
    <row r="516" spans="1:7">
      <c r="A516" s="5" t="s">
        <v>2399</v>
      </c>
      <c r="B516" s="5" t="s">
        <v>993</v>
      </c>
      <c r="C516" s="5" t="s">
        <v>5531</v>
      </c>
      <c r="D516" s="5" t="s">
        <v>1549</v>
      </c>
      <c r="E516" s="5">
        <v>2004</v>
      </c>
      <c r="F516" s="5" t="s">
        <v>1640</v>
      </c>
      <c r="G516" s="5" t="s">
        <v>6585</v>
      </c>
    </row>
    <row r="517" spans="1:7">
      <c r="A517" s="5" t="s">
        <v>2446</v>
      </c>
      <c r="B517" s="5" t="s">
        <v>1027</v>
      </c>
      <c r="C517" s="5" t="s">
        <v>5603</v>
      </c>
      <c r="D517" s="5" t="s">
        <v>1549</v>
      </c>
      <c r="E517" s="5">
        <v>2005</v>
      </c>
      <c r="F517" s="5" t="s">
        <v>1640</v>
      </c>
      <c r="G517" s="5" t="s">
        <v>6585</v>
      </c>
    </row>
    <row r="518" spans="1:7">
      <c r="A518" s="5" t="s">
        <v>2451</v>
      </c>
      <c r="B518" s="5" t="s">
        <v>676</v>
      </c>
      <c r="C518" s="5" t="s">
        <v>5608</v>
      </c>
      <c r="D518" s="5" t="s">
        <v>1549</v>
      </c>
      <c r="E518" s="5">
        <v>2005</v>
      </c>
      <c r="F518" s="5" t="s">
        <v>1640</v>
      </c>
      <c r="G518" s="5" t="s">
        <v>6585</v>
      </c>
    </row>
    <row r="519" spans="1:7">
      <c r="A519" s="5" t="s">
        <v>2452</v>
      </c>
      <c r="B519" s="5" t="s">
        <v>678</v>
      </c>
      <c r="C519" s="5" t="s">
        <v>5609</v>
      </c>
      <c r="D519" s="5" t="s">
        <v>1549</v>
      </c>
      <c r="E519" s="5">
        <v>2005</v>
      </c>
      <c r="F519" s="5" t="s">
        <v>1640</v>
      </c>
      <c r="G519" s="5" t="s">
        <v>6585</v>
      </c>
    </row>
    <row r="520" spans="1:7">
      <c r="A520" s="5" t="s">
        <v>2419</v>
      </c>
      <c r="B520" s="5" t="s">
        <v>1011</v>
      </c>
      <c r="C520" s="5" t="s">
        <v>5573</v>
      </c>
      <c r="D520" s="5" t="s">
        <v>1549</v>
      </c>
      <c r="E520" s="5">
        <v>2005</v>
      </c>
      <c r="F520" s="5" t="s">
        <v>1640</v>
      </c>
      <c r="G520" s="5" t="s">
        <v>6585</v>
      </c>
    </row>
    <row r="521" spans="1:7">
      <c r="A521" s="5" t="s">
        <v>6116</v>
      </c>
      <c r="B521" s="5" t="s">
        <v>1004</v>
      </c>
      <c r="C521" s="5" t="s">
        <v>5564</v>
      </c>
      <c r="D521" s="5" t="s">
        <v>1549</v>
      </c>
      <c r="E521" s="5">
        <v>2005</v>
      </c>
      <c r="F521" s="5" t="s">
        <v>1640</v>
      </c>
      <c r="G521" s="5" t="s">
        <v>6585</v>
      </c>
    </row>
    <row r="522" spans="1:7">
      <c r="A522" s="5" t="s">
        <v>2403</v>
      </c>
      <c r="B522" s="5" t="s">
        <v>997</v>
      </c>
      <c r="C522" s="5" t="s">
        <v>5546</v>
      </c>
      <c r="D522" s="5" t="s">
        <v>1549</v>
      </c>
      <c r="E522" s="5">
        <v>2005</v>
      </c>
      <c r="F522" s="5" t="s">
        <v>1640</v>
      </c>
      <c r="G522" s="5" t="s">
        <v>6585</v>
      </c>
    </row>
    <row r="523" spans="1:7">
      <c r="A523" s="5" t="s">
        <v>2417</v>
      </c>
      <c r="B523" s="5" t="s">
        <v>586</v>
      </c>
      <c r="C523" s="5" t="s">
        <v>5574</v>
      </c>
      <c r="D523" s="5" t="s">
        <v>1549</v>
      </c>
      <c r="E523" s="5">
        <v>2005</v>
      </c>
      <c r="F523" s="5" t="s">
        <v>1640</v>
      </c>
      <c r="G523" s="5" t="s">
        <v>6585</v>
      </c>
    </row>
    <row r="524" spans="1:7">
      <c r="A524" s="5" t="s">
        <v>2429</v>
      </c>
      <c r="B524" s="5" t="s">
        <v>600</v>
      </c>
      <c r="C524" s="5" t="s">
        <v>5587</v>
      </c>
      <c r="D524" s="5" t="s">
        <v>1549</v>
      </c>
      <c r="E524" s="5">
        <v>2005</v>
      </c>
      <c r="F524" s="5" t="s">
        <v>1640</v>
      </c>
      <c r="G524" s="5" t="s">
        <v>6585</v>
      </c>
    </row>
    <row r="525" spans="1:7">
      <c r="A525" s="5" t="s">
        <v>2400</v>
      </c>
      <c r="B525" s="5" t="s">
        <v>994</v>
      </c>
      <c r="C525" s="5" t="s">
        <v>5535</v>
      </c>
      <c r="D525" s="5" t="s">
        <v>1549</v>
      </c>
      <c r="E525" s="5">
        <v>2005</v>
      </c>
      <c r="F525" s="5" t="s">
        <v>1640</v>
      </c>
      <c r="G525" s="5" t="s">
        <v>6585</v>
      </c>
    </row>
    <row r="526" spans="1:7">
      <c r="A526" s="5" t="s">
        <v>2414</v>
      </c>
      <c r="B526" s="5" t="s">
        <v>552</v>
      </c>
      <c r="C526" s="5" t="s">
        <v>5569</v>
      </c>
      <c r="D526" s="5" t="s">
        <v>1549</v>
      </c>
      <c r="E526" s="5">
        <v>2005</v>
      </c>
      <c r="F526" s="5" t="s">
        <v>1640</v>
      </c>
      <c r="G526" s="5" t="s">
        <v>6585</v>
      </c>
    </row>
    <row r="527" spans="1:7">
      <c r="A527" s="5" t="s">
        <v>2438</v>
      </c>
      <c r="B527" s="5" t="s">
        <v>628</v>
      </c>
      <c r="C527" s="5" t="s">
        <v>5595</v>
      </c>
      <c r="D527" s="5" t="s">
        <v>1549</v>
      </c>
      <c r="E527" s="5">
        <v>2005</v>
      </c>
      <c r="F527" s="5" t="s">
        <v>1640</v>
      </c>
      <c r="G527" s="5" t="s">
        <v>6585</v>
      </c>
    </row>
    <row r="528" spans="1:7">
      <c r="A528" s="5" t="s">
        <v>2440</v>
      </c>
      <c r="B528" s="5" t="s">
        <v>632</v>
      </c>
      <c r="C528" s="5" t="s">
        <v>5597</v>
      </c>
      <c r="D528" s="5" t="s">
        <v>1549</v>
      </c>
      <c r="E528" s="5">
        <v>2005</v>
      </c>
      <c r="F528" s="5" t="s">
        <v>1640</v>
      </c>
      <c r="G528" s="5" t="s">
        <v>6585</v>
      </c>
    </row>
    <row r="529" spans="1:7">
      <c r="A529" s="5" t="s">
        <v>926</v>
      </c>
      <c r="B529" s="5" t="s">
        <v>998</v>
      </c>
      <c r="C529" s="5" t="s">
        <v>5550</v>
      </c>
      <c r="D529" s="5" t="s">
        <v>1549</v>
      </c>
      <c r="E529" s="5">
        <v>2005</v>
      </c>
      <c r="F529" s="5" t="s">
        <v>1640</v>
      </c>
      <c r="G529" s="5" t="s">
        <v>6585</v>
      </c>
    </row>
    <row r="530" spans="1:7">
      <c r="A530" s="5" t="s">
        <v>2407</v>
      </c>
      <c r="B530" s="5" t="s">
        <v>1001</v>
      </c>
      <c r="C530" s="5" t="s">
        <v>5561</v>
      </c>
      <c r="D530" s="5" t="s">
        <v>1549</v>
      </c>
      <c r="E530" s="5">
        <v>2005</v>
      </c>
      <c r="F530" s="5" t="s">
        <v>1640</v>
      </c>
      <c r="G530" s="5" t="s">
        <v>6585</v>
      </c>
    </row>
    <row r="531" spans="1:7">
      <c r="A531" s="5" t="s">
        <v>2408</v>
      </c>
      <c r="B531" s="5" t="s">
        <v>1002</v>
      </c>
      <c r="C531" s="5" t="s">
        <v>5562</v>
      </c>
      <c r="D531" s="5" t="s">
        <v>1549</v>
      </c>
      <c r="E531" s="5">
        <v>2006</v>
      </c>
      <c r="F531" s="5" t="s">
        <v>1640</v>
      </c>
      <c r="G531" s="5" t="s">
        <v>6585</v>
      </c>
    </row>
    <row r="532" spans="1:7">
      <c r="A532" s="5" t="s">
        <v>2426</v>
      </c>
      <c r="B532" s="5" t="s">
        <v>590</v>
      </c>
      <c r="C532" s="5" t="s">
        <v>5582</v>
      </c>
      <c r="D532" s="5" t="s">
        <v>1549</v>
      </c>
      <c r="E532" s="5">
        <v>2006</v>
      </c>
      <c r="F532" s="5" t="s">
        <v>1640</v>
      </c>
      <c r="G532" s="5" t="s">
        <v>6585</v>
      </c>
    </row>
    <row r="533" spans="1:7">
      <c r="A533" s="5" t="s">
        <v>2410</v>
      </c>
      <c r="B533" s="5" t="s">
        <v>1005</v>
      </c>
      <c r="C533" s="5" t="s">
        <v>5565</v>
      </c>
      <c r="D533" s="5" t="s">
        <v>1549</v>
      </c>
      <c r="E533" s="5">
        <v>2006</v>
      </c>
      <c r="F533" s="5" t="s">
        <v>1640</v>
      </c>
      <c r="G533" s="5" t="s">
        <v>6585</v>
      </c>
    </row>
    <row r="534" spans="1:7">
      <c r="A534" s="5" t="s">
        <v>6117</v>
      </c>
      <c r="B534" s="5" t="s">
        <v>672</v>
      </c>
      <c r="C534" s="5" t="s">
        <v>5407</v>
      </c>
      <c r="D534" s="5" t="s">
        <v>4827</v>
      </c>
      <c r="E534" s="5">
        <v>2006</v>
      </c>
      <c r="F534" s="5" t="s">
        <v>1640</v>
      </c>
      <c r="G534" s="5" t="s">
        <v>6585</v>
      </c>
    </row>
    <row r="535" spans="1:7">
      <c r="A535" s="5" t="s">
        <v>2433</v>
      </c>
      <c r="B535" s="5" t="s">
        <v>1021</v>
      </c>
      <c r="C535" s="5" t="s">
        <v>5590</v>
      </c>
      <c r="D535" s="5" t="s">
        <v>1549</v>
      </c>
      <c r="E535" s="5">
        <v>2006</v>
      </c>
      <c r="F535" s="5" t="s">
        <v>1640</v>
      </c>
      <c r="G535" s="5" t="s">
        <v>6585</v>
      </c>
    </row>
    <row r="536" spans="1:7">
      <c r="A536" s="5" t="s">
        <v>2437</v>
      </c>
      <c r="B536" s="5" t="s">
        <v>1025</v>
      </c>
      <c r="C536" s="5" t="s">
        <v>5594</v>
      </c>
      <c r="D536" s="5" t="s">
        <v>1549</v>
      </c>
      <c r="E536" s="5">
        <v>2007</v>
      </c>
      <c r="F536" s="5" t="s">
        <v>1640</v>
      </c>
      <c r="G536" s="5" t="s">
        <v>6585</v>
      </c>
    </row>
    <row r="537" spans="1:7">
      <c r="A537" s="5" t="s">
        <v>2416</v>
      </c>
      <c r="B537" s="5" t="s">
        <v>558</v>
      </c>
      <c r="C537" s="5" t="s">
        <v>5571</v>
      </c>
      <c r="D537" s="5" t="s">
        <v>1549</v>
      </c>
      <c r="E537" s="5">
        <v>2011</v>
      </c>
      <c r="F537" s="5" t="s">
        <v>1640</v>
      </c>
      <c r="G537" s="5" t="s">
        <v>6585</v>
      </c>
    </row>
    <row r="538" spans="1:7">
      <c r="A538" s="5" t="s">
        <v>2401</v>
      </c>
      <c r="B538" s="5" t="s">
        <v>995</v>
      </c>
      <c r="C538" s="5" t="s">
        <v>5536</v>
      </c>
      <c r="D538" s="5" t="s">
        <v>1549</v>
      </c>
      <c r="E538" s="5">
        <v>2011</v>
      </c>
      <c r="F538" s="5" t="s">
        <v>1640</v>
      </c>
      <c r="G538" s="5" t="s">
        <v>6585</v>
      </c>
    </row>
    <row r="539" spans="1:7">
      <c r="A539" s="5" t="s">
        <v>2424</v>
      </c>
      <c r="B539" s="5" t="s">
        <v>1016</v>
      </c>
      <c r="C539" s="5" t="s">
        <v>5579</v>
      </c>
      <c r="D539" s="5" t="s">
        <v>1549</v>
      </c>
      <c r="E539" s="5">
        <v>2011</v>
      </c>
      <c r="F539" s="5" t="s">
        <v>1640</v>
      </c>
      <c r="G539" s="5" t="s">
        <v>6585</v>
      </c>
    </row>
    <row r="540" spans="1:7">
      <c r="A540" s="5" t="s">
        <v>3118</v>
      </c>
      <c r="B540" s="5" t="s">
        <v>4718</v>
      </c>
      <c r="C540" s="5" t="s">
        <v>5221</v>
      </c>
      <c r="D540" s="5" t="s">
        <v>1593</v>
      </c>
      <c r="E540" s="5">
        <v>2013</v>
      </c>
      <c r="F540" s="5" t="s">
        <v>2992</v>
      </c>
      <c r="G540" s="5" t="s">
        <v>6587</v>
      </c>
    </row>
    <row r="541" spans="1:7">
      <c r="A541" s="5" t="s">
        <v>3116</v>
      </c>
      <c r="B541" s="5" t="s">
        <v>4716</v>
      </c>
      <c r="C541" s="5" t="s">
        <v>5525</v>
      </c>
      <c r="D541" s="5" t="s">
        <v>1593</v>
      </c>
      <c r="E541" s="5">
        <v>2013</v>
      </c>
      <c r="F541" s="5" t="s">
        <v>2992</v>
      </c>
      <c r="G541" s="5" t="s">
        <v>6587</v>
      </c>
    </row>
    <row r="542" spans="1:7">
      <c r="A542" s="5" t="s">
        <v>8982</v>
      </c>
      <c r="B542" s="5" t="s">
        <v>9040</v>
      </c>
      <c r="C542" s="5" t="s">
        <v>9041</v>
      </c>
      <c r="D542" s="5" t="s">
        <v>1549</v>
      </c>
      <c r="E542" s="5">
        <v>2019</v>
      </c>
      <c r="F542" s="5" t="s">
        <v>4028</v>
      </c>
      <c r="G542" s="5" t="s">
        <v>6585</v>
      </c>
    </row>
    <row r="543" spans="1:7">
      <c r="A543" s="5" t="s">
        <v>8984</v>
      </c>
      <c r="B543" s="5" t="s">
        <v>9044</v>
      </c>
      <c r="C543" s="5" t="s">
        <v>9045</v>
      </c>
      <c r="D543" s="5" t="s">
        <v>1549</v>
      </c>
      <c r="E543" s="5">
        <v>2019</v>
      </c>
      <c r="F543" s="5" t="s">
        <v>4028</v>
      </c>
      <c r="G543" s="5" t="s">
        <v>6585</v>
      </c>
    </row>
    <row r="544" spans="1:7">
      <c r="A544" s="5" t="s">
        <v>8983</v>
      </c>
      <c r="B544" s="5" t="s">
        <v>9042</v>
      </c>
      <c r="C544" s="5" t="s">
        <v>9043</v>
      </c>
      <c r="D544" s="5" t="s">
        <v>1549</v>
      </c>
      <c r="E544" s="5">
        <v>2019</v>
      </c>
      <c r="F544" s="5" t="s">
        <v>4028</v>
      </c>
      <c r="G544" s="5" t="s">
        <v>6585</v>
      </c>
    </row>
    <row r="545" spans="1:7">
      <c r="A545" s="5" t="s">
        <v>8986</v>
      </c>
      <c r="B545" s="5" t="s">
        <v>9048</v>
      </c>
      <c r="C545" s="5" t="s">
        <v>9049</v>
      </c>
      <c r="D545" s="5" t="s">
        <v>1549</v>
      </c>
      <c r="E545" s="5">
        <v>2019</v>
      </c>
      <c r="F545" s="5" t="s">
        <v>4028</v>
      </c>
      <c r="G545" s="5" t="s">
        <v>6585</v>
      </c>
    </row>
    <row r="546" spans="1:7">
      <c r="A546" s="137" t="s">
        <v>3275</v>
      </c>
      <c r="B546" s="5" t="s">
        <v>9028</v>
      </c>
      <c r="C546" s="5" t="s">
        <v>9029</v>
      </c>
      <c r="D546" s="5" t="s">
        <v>1549</v>
      </c>
      <c r="E546" s="5">
        <v>2018</v>
      </c>
      <c r="F546" s="5" t="s">
        <v>2251</v>
      </c>
      <c r="G546" s="5" t="s">
        <v>2254</v>
      </c>
    </row>
    <row r="547" spans="1:7">
      <c r="A547" s="137" t="s">
        <v>3281</v>
      </c>
      <c r="B547" s="5" t="s">
        <v>9030</v>
      </c>
      <c r="C547" s="5" t="s">
        <v>9031</v>
      </c>
      <c r="D547" s="5" t="s">
        <v>1549</v>
      </c>
      <c r="E547" s="5">
        <v>2018</v>
      </c>
      <c r="F547" s="5" t="s">
        <v>2251</v>
      </c>
      <c r="G547" s="5" t="s">
        <v>2254</v>
      </c>
    </row>
    <row r="548" spans="1:7">
      <c r="A548" s="137" t="s">
        <v>3284</v>
      </c>
      <c r="B548" s="5" t="s">
        <v>9024</v>
      </c>
      <c r="C548" s="5" t="s">
        <v>9025</v>
      </c>
      <c r="D548" s="5" t="s">
        <v>1549</v>
      </c>
      <c r="E548" s="5">
        <v>2017</v>
      </c>
      <c r="F548" s="5" t="s">
        <v>2251</v>
      </c>
      <c r="G548" s="5" t="s">
        <v>2254</v>
      </c>
    </row>
    <row r="549" spans="1:7">
      <c r="A549" s="137" t="s">
        <v>3283</v>
      </c>
      <c r="B549" s="5" t="s">
        <v>9034</v>
      </c>
      <c r="C549" s="5" t="s">
        <v>9035</v>
      </c>
      <c r="D549" s="5" t="s">
        <v>1549</v>
      </c>
      <c r="E549" s="5">
        <v>2017</v>
      </c>
      <c r="F549" s="5" t="s">
        <v>2251</v>
      </c>
      <c r="G549" s="5" t="s">
        <v>2254</v>
      </c>
    </row>
    <row r="550" spans="1:7">
      <c r="A550" s="137" t="s">
        <v>3288</v>
      </c>
      <c r="B550" s="5" t="s">
        <v>9032</v>
      </c>
      <c r="C550" s="5" t="s">
        <v>9033</v>
      </c>
      <c r="D550" s="5" t="s">
        <v>1549</v>
      </c>
      <c r="E550" s="5">
        <v>2018</v>
      </c>
      <c r="F550" s="5" t="s">
        <v>2251</v>
      </c>
      <c r="G550" s="5" t="s">
        <v>2254</v>
      </c>
    </row>
    <row r="551" spans="1:7">
      <c r="A551" s="137" t="s">
        <v>8980</v>
      </c>
      <c r="B551" s="5" t="s">
        <v>9026</v>
      </c>
      <c r="C551" s="5" t="s">
        <v>9027</v>
      </c>
      <c r="D551" s="5" t="s">
        <v>1549</v>
      </c>
      <c r="E551" s="5">
        <v>2015</v>
      </c>
      <c r="F551" s="5" t="s">
        <v>4033</v>
      </c>
      <c r="G551" s="5" t="s">
        <v>6586</v>
      </c>
    </row>
    <row r="552" spans="1:7">
      <c r="A552" s="137" t="s">
        <v>9214</v>
      </c>
      <c r="B552" s="5" t="s">
        <v>9213</v>
      </c>
      <c r="C552" s="5" t="s">
        <v>9219</v>
      </c>
      <c r="D552" s="5" t="s">
        <v>1549</v>
      </c>
      <c r="E552" s="5">
        <v>1970</v>
      </c>
      <c r="F552" s="5" t="s">
        <v>2797</v>
      </c>
      <c r="G552" s="5" t="s">
        <v>6587</v>
      </c>
    </row>
  </sheetData>
  <conditionalFormatting sqref="A1">
    <cfRule type="duplicateValues" dxfId="342" priority="2"/>
  </conditionalFormatting>
  <conditionalFormatting sqref="A542:A552 A477:A502 A528:A533 A523:A526 A519:A520 A511:A517 A508:A509 A504:A505 A231:A475 A15:A229 A1:A8">
    <cfRule type="duplicateValues" dxfId="341" priority="3"/>
  </conditionalFormatting>
  <conditionalFormatting sqref="A1:A552">
    <cfRule type="duplicateValues" dxfId="340" priority="4"/>
  </conditionalFormatting>
  <conditionalFormatting sqref="A230">
    <cfRule type="duplicateValues" dxfId="339" priority="1"/>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92268-F1E1-A948-BF11-962F181BF802}">
  <dimension ref="A1:R757"/>
  <sheetViews>
    <sheetView topLeftCell="A735" workbookViewId="0">
      <selection activeCell="A724" sqref="A724"/>
    </sheetView>
  </sheetViews>
  <sheetFormatPr baseColWidth="10" defaultRowHeight="16"/>
  <cols>
    <col min="1" max="1" width="24.83203125" bestFit="1" customWidth="1"/>
    <col min="2" max="2" width="31" bestFit="1" customWidth="1"/>
    <col min="3" max="3" width="37.6640625" bestFit="1" customWidth="1"/>
    <col min="4" max="4" width="7.5" bestFit="1" customWidth="1"/>
    <col min="5" max="5" width="17" bestFit="1" customWidth="1"/>
    <col min="6" max="6" width="15" bestFit="1" customWidth="1"/>
    <col min="7" max="7" width="9.83203125" bestFit="1" customWidth="1"/>
    <col min="8" max="8" width="12" style="5" bestFit="1" customWidth="1"/>
    <col min="9" max="11" width="15.6640625" bestFit="1" customWidth="1"/>
    <col min="12" max="12" width="14.6640625" style="5" customWidth="1"/>
    <col min="16" max="16" width="24.83203125" bestFit="1" customWidth="1"/>
    <col min="17" max="17" width="37.6640625" bestFit="1" customWidth="1"/>
    <col min="18" max="18" width="13.1640625" bestFit="1" customWidth="1"/>
  </cols>
  <sheetData>
    <row r="1" spans="1:18">
      <c r="A1" s="4" t="s">
        <v>6092</v>
      </c>
      <c r="B1" s="4" t="s">
        <v>6628</v>
      </c>
      <c r="C1" s="4" t="s">
        <v>2235</v>
      </c>
      <c r="D1" s="4" t="s">
        <v>80</v>
      </c>
      <c r="E1" s="4" t="s">
        <v>4743</v>
      </c>
      <c r="F1" s="4" t="s">
        <v>6199</v>
      </c>
      <c r="G1" s="4" t="s">
        <v>2252</v>
      </c>
      <c r="H1" s="4" t="s">
        <v>9299</v>
      </c>
      <c r="I1" s="4" t="s">
        <v>9300</v>
      </c>
      <c r="J1" s="4" t="s">
        <v>9301</v>
      </c>
      <c r="K1" s="4" t="s">
        <v>9309</v>
      </c>
      <c r="L1" s="4" t="s">
        <v>9310</v>
      </c>
      <c r="P1" s="4" t="s">
        <v>6092</v>
      </c>
      <c r="Q1" s="4" t="s">
        <v>2235</v>
      </c>
      <c r="R1" s="4" t="s">
        <v>9310</v>
      </c>
    </row>
    <row r="2" spans="1:18">
      <c r="A2" s="5" t="s">
        <v>147</v>
      </c>
      <c r="B2" s="5" t="s">
        <v>40</v>
      </c>
      <c r="C2" s="5" t="s">
        <v>40</v>
      </c>
      <c r="D2" s="5" t="s">
        <v>1549</v>
      </c>
      <c r="E2" s="5">
        <v>1912</v>
      </c>
      <c r="F2" s="5" t="s">
        <v>1640</v>
      </c>
      <c r="G2" s="5" t="s">
        <v>6585</v>
      </c>
      <c r="H2" s="5">
        <v>2.8055099999999999E-2</v>
      </c>
      <c r="I2" s="5" t="s">
        <v>2385</v>
      </c>
      <c r="J2" s="5" t="s">
        <v>2385</v>
      </c>
      <c r="K2" s="5" t="s">
        <v>2385</v>
      </c>
      <c r="L2" s="5" t="s">
        <v>172</v>
      </c>
      <c r="P2" s="5" t="s">
        <v>3092</v>
      </c>
      <c r="Q2" s="5" t="s">
        <v>8</v>
      </c>
      <c r="R2" s="5">
        <v>1950</v>
      </c>
    </row>
    <row r="3" spans="1:18">
      <c r="A3" s="5" t="s">
        <v>891</v>
      </c>
      <c r="B3" s="5" t="s">
        <v>43</v>
      </c>
      <c r="C3" s="5" t="s">
        <v>43</v>
      </c>
      <c r="D3" s="5" t="s">
        <v>1549</v>
      </c>
      <c r="E3" s="5">
        <v>1912</v>
      </c>
      <c r="F3" s="5" t="s">
        <v>1640</v>
      </c>
      <c r="G3" s="5" t="s">
        <v>6585</v>
      </c>
      <c r="H3" s="5">
        <v>2.8108600000000001E-2</v>
      </c>
      <c r="I3" s="5" t="s">
        <v>2385</v>
      </c>
      <c r="J3" s="5" t="s">
        <v>2385</v>
      </c>
      <c r="K3" s="5" t="s">
        <v>2385</v>
      </c>
      <c r="L3" s="5" t="s">
        <v>172</v>
      </c>
      <c r="P3" s="5" t="s">
        <v>6164</v>
      </c>
      <c r="Q3" s="5" t="s">
        <v>5496</v>
      </c>
      <c r="R3" s="5">
        <v>1951</v>
      </c>
    </row>
    <row r="4" spans="1:18">
      <c r="A4" s="5" t="s">
        <v>3092</v>
      </c>
      <c r="B4" s="5" t="s">
        <v>8</v>
      </c>
      <c r="C4" s="5" t="s">
        <v>8</v>
      </c>
      <c r="D4" s="5" t="s">
        <v>1642</v>
      </c>
      <c r="E4" s="5">
        <v>1950</v>
      </c>
      <c r="F4" s="5" t="s">
        <v>3091</v>
      </c>
      <c r="G4" s="5" t="s">
        <v>2254</v>
      </c>
      <c r="H4" s="5">
        <v>3.1883099999999998E-2</v>
      </c>
      <c r="I4" s="5" t="s">
        <v>2385</v>
      </c>
      <c r="J4" s="5" t="s">
        <v>2385</v>
      </c>
      <c r="K4" s="5" t="s">
        <v>2385</v>
      </c>
      <c r="L4" s="5">
        <v>1950</v>
      </c>
      <c r="P4" s="5" t="s">
        <v>3368</v>
      </c>
      <c r="Q4" s="5" t="s">
        <v>3673</v>
      </c>
      <c r="R4" s="5">
        <v>1951</v>
      </c>
    </row>
    <row r="5" spans="1:18">
      <c r="A5" s="5" t="s">
        <v>6164</v>
      </c>
      <c r="B5" s="5" t="s">
        <v>792</v>
      </c>
      <c r="C5" s="5" t="s">
        <v>5496</v>
      </c>
      <c r="D5" s="5" t="s">
        <v>1642</v>
      </c>
      <c r="E5" s="5">
        <v>1951</v>
      </c>
      <c r="F5" s="5" t="s">
        <v>1643</v>
      </c>
      <c r="G5" s="5" t="s">
        <v>2253</v>
      </c>
      <c r="H5" s="5">
        <v>3.0725800000000001E-2</v>
      </c>
      <c r="I5" s="5" t="s">
        <v>2385</v>
      </c>
      <c r="J5" s="5" t="s">
        <v>2385</v>
      </c>
      <c r="K5" s="5" t="s">
        <v>2385</v>
      </c>
      <c r="L5" s="5">
        <v>1951</v>
      </c>
      <c r="P5" s="5" t="s">
        <v>6165</v>
      </c>
      <c r="Q5" s="5" t="s">
        <v>5515</v>
      </c>
      <c r="R5" s="5">
        <v>1953</v>
      </c>
    </row>
    <row r="6" spans="1:18">
      <c r="A6" s="5" t="s">
        <v>3368</v>
      </c>
      <c r="B6" s="5" t="s">
        <v>3962</v>
      </c>
      <c r="C6" s="5" t="s">
        <v>3673</v>
      </c>
      <c r="D6" s="5" t="s">
        <v>1549</v>
      </c>
      <c r="E6" s="5">
        <v>1951</v>
      </c>
      <c r="F6" s="5" t="s">
        <v>1596</v>
      </c>
      <c r="G6" s="5" t="s">
        <v>6588</v>
      </c>
      <c r="H6" s="5">
        <v>2.9228199999999999E-2</v>
      </c>
      <c r="I6" s="5" t="s">
        <v>2385</v>
      </c>
      <c r="J6" s="5" t="s">
        <v>2385</v>
      </c>
      <c r="K6" s="5" t="s">
        <v>2385</v>
      </c>
      <c r="L6" s="5">
        <v>1951</v>
      </c>
      <c r="P6" s="5" t="s">
        <v>4829</v>
      </c>
      <c r="Q6" s="5" t="s">
        <v>5841</v>
      </c>
      <c r="R6" s="5">
        <v>1953</v>
      </c>
    </row>
    <row r="7" spans="1:18">
      <c r="A7" s="5" t="s">
        <v>6165</v>
      </c>
      <c r="B7" s="5" t="s">
        <v>815</v>
      </c>
      <c r="C7" s="5" t="s">
        <v>5515</v>
      </c>
      <c r="D7" s="5" t="s">
        <v>1549</v>
      </c>
      <c r="E7" s="5">
        <v>1953</v>
      </c>
      <c r="F7" s="5" t="s">
        <v>2080</v>
      </c>
      <c r="G7" s="5" t="s">
        <v>6585</v>
      </c>
      <c r="H7" s="5">
        <v>2.9410700000000001E-2</v>
      </c>
      <c r="I7" s="5" t="s">
        <v>2385</v>
      </c>
      <c r="J7" s="5" t="s">
        <v>2385</v>
      </c>
      <c r="K7" s="5" t="s">
        <v>2385</v>
      </c>
      <c r="L7" s="5">
        <v>1953</v>
      </c>
      <c r="P7" s="5" t="s">
        <v>85</v>
      </c>
      <c r="Q7" s="5" t="s">
        <v>2</v>
      </c>
      <c r="R7" s="5">
        <v>1960</v>
      </c>
    </row>
    <row r="8" spans="1:18">
      <c r="A8" s="5" t="s">
        <v>4829</v>
      </c>
      <c r="B8" s="5" t="s">
        <v>1657</v>
      </c>
      <c r="C8" s="5" t="s">
        <v>5841</v>
      </c>
      <c r="D8" s="5" t="s">
        <v>1593</v>
      </c>
      <c r="E8" s="5">
        <v>1953</v>
      </c>
      <c r="F8" s="5" t="s">
        <v>2993</v>
      </c>
      <c r="G8" s="5" t="s">
        <v>6587</v>
      </c>
      <c r="H8" s="5">
        <v>3.1244399999999999E-2</v>
      </c>
      <c r="I8" s="5" t="s">
        <v>2385</v>
      </c>
      <c r="J8" s="5" t="s">
        <v>2385</v>
      </c>
      <c r="K8" s="5" t="s">
        <v>2385</v>
      </c>
      <c r="L8" s="5">
        <v>1953</v>
      </c>
      <c r="P8" s="5" t="s">
        <v>140</v>
      </c>
      <c r="Q8" s="5" t="s">
        <v>39</v>
      </c>
      <c r="R8" s="5">
        <v>1966</v>
      </c>
    </row>
    <row r="9" spans="1:18">
      <c r="A9" s="5" t="s">
        <v>85</v>
      </c>
      <c r="B9" s="5" t="s">
        <v>2</v>
      </c>
      <c r="C9" s="5" t="s">
        <v>2</v>
      </c>
      <c r="D9" s="5" t="s">
        <v>1593</v>
      </c>
      <c r="E9" s="5">
        <v>1960</v>
      </c>
      <c r="F9" s="5" t="s">
        <v>4745</v>
      </c>
      <c r="G9" s="5" t="s">
        <v>6586</v>
      </c>
      <c r="H9" s="5">
        <v>3.1895399999999997E-2</v>
      </c>
      <c r="I9" s="5" t="s">
        <v>2385</v>
      </c>
      <c r="J9" s="5" t="s">
        <v>2385</v>
      </c>
      <c r="K9" s="5" t="s">
        <v>2385</v>
      </c>
      <c r="L9" s="5">
        <v>1960</v>
      </c>
      <c r="P9" s="137" t="s">
        <v>9214</v>
      </c>
      <c r="Q9" s="5" t="s">
        <v>9219</v>
      </c>
      <c r="R9" s="5">
        <v>1970</v>
      </c>
    </row>
    <row r="10" spans="1:18">
      <c r="A10" s="5" t="s">
        <v>140</v>
      </c>
      <c r="B10" s="5" t="s">
        <v>39</v>
      </c>
      <c r="C10" s="5" t="s">
        <v>39</v>
      </c>
      <c r="D10" s="5" t="s">
        <v>1593</v>
      </c>
      <c r="E10" s="5">
        <v>1966</v>
      </c>
      <c r="F10" s="5" t="s">
        <v>4746</v>
      </c>
      <c r="G10" s="5" t="s">
        <v>6586</v>
      </c>
      <c r="H10" s="5">
        <v>3.1355800000000003E-2</v>
      </c>
      <c r="I10" s="5" t="s">
        <v>2385</v>
      </c>
      <c r="J10" s="5" t="s">
        <v>2385</v>
      </c>
      <c r="K10" s="5" t="s">
        <v>2385</v>
      </c>
      <c r="L10" s="5">
        <v>1966</v>
      </c>
      <c r="P10" s="5" t="s">
        <v>1714</v>
      </c>
      <c r="Q10" s="5" t="s">
        <v>5171</v>
      </c>
      <c r="R10" s="5">
        <v>1973</v>
      </c>
    </row>
    <row r="11" spans="1:18">
      <c r="A11" s="137" t="s">
        <v>9214</v>
      </c>
      <c r="B11" s="5" t="s">
        <v>9213</v>
      </c>
      <c r="C11" s="5" t="s">
        <v>9219</v>
      </c>
      <c r="D11" s="5" t="s">
        <v>1549</v>
      </c>
      <c r="E11" s="5">
        <v>1970</v>
      </c>
      <c r="F11" s="5" t="s">
        <v>2797</v>
      </c>
      <c r="G11" s="5" t="s">
        <v>6587</v>
      </c>
      <c r="H11" s="5">
        <v>2.81227E-2</v>
      </c>
      <c r="I11" s="5" t="s">
        <v>2385</v>
      </c>
      <c r="J11" s="5" t="s">
        <v>2385</v>
      </c>
      <c r="K11" s="5" t="s">
        <v>2385</v>
      </c>
      <c r="L11" s="5">
        <v>1970</v>
      </c>
      <c r="P11" s="5" t="s">
        <v>1716</v>
      </c>
      <c r="Q11" s="5" t="s">
        <v>4961</v>
      </c>
      <c r="R11" s="5">
        <v>1973</v>
      </c>
    </row>
    <row r="12" spans="1:18">
      <c r="A12" s="5" t="s">
        <v>1714</v>
      </c>
      <c r="B12" s="5" t="s">
        <v>1715</v>
      </c>
      <c r="C12" s="5" t="s">
        <v>5171</v>
      </c>
      <c r="D12" s="5" t="s">
        <v>1549</v>
      </c>
      <c r="E12" s="5">
        <v>1973</v>
      </c>
      <c r="F12" s="5" t="s">
        <v>1640</v>
      </c>
      <c r="G12" s="5" t="s">
        <v>6585</v>
      </c>
      <c r="H12" s="5">
        <v>4.4699000000000003E-2</v>
      </c>
      <c r="I12" s="5" t="s">
        <v>2385</v>
      </c>
      <c r="J12" s="5" t="s">
        <v>2385</v>
      </c>
      <c r="K12" s="5" t="s">
        <v>2385</v>
      </c>
      <c r="L12" s="5">
        <v>1973</v>
      </c>
      <c r="P12" s="5" t="s">
        <v>3359</v>
      </c>
      <c r="Q12" s="5" t="s">
        <v>3664</v>
      </c>
      <c r="R12" s="5">
        <v>1976</v>
      </c>
    </row>
    <row r="13" spans="1:18">
      <c r="A13" s="5" t="s">
        <v>1716</v>
      </c>
      <c r="B13" s="5" t="s">
        <v>1717</v>
      </c>
      <c r="C13" s="5" t="s">
        <v>4961</v>
      </c>
      <c r="D13" s="5" t="s">
        <v>1549</v>
      </c>
      <c r="E13" s="5">
        <v>1973</v>
      </c>
      <c r="F13" s="5" t="s">
        <v>1640</v>
      </c>
      <c r="G13" s="5" t="s">
        <v>6585</v>
      </c>
      <c r="H13" s="5">
        <v>8.1394499999999995E-2</v>
      </c>
      <c r="I13" s="5" t="s">
        <v>2385</v>
      </c>
      <c r="J13" s="5" t="s">
        <v>2385</v>
      </c>
      <c r="K13" s="5" t="s">
        <v>2385</v>
      </c>
      <c r="L13" s="5">
        <v>1973</v>
      </c>
      <c r="P13" s="5" t="s">
        <v>156</v>
      </c>
      <c r="Q13" s="5" t="s">
        <v>41</v>
      </c>
      <c r="R13" s="5">
        <v>1977</v>
      </c>
    </row>
    <row r="14" spans="1:18">
      <c r="A14" s="5" t="s">
        <v>3359</v>
      </c>
      <c r="B14" s="5" t="s">
        <v>3953</v>
      </c>
      <c r="C14" s="5" t="s">
        <v>3664</v>
      </c>
      <c r="D14" s="5" t="s">
        <v>1549</v>
      </c>
      <c r="E14" s="5">
        <v>1976</v>
      </c>
      <c r="F14" s="5" t="s">
        <v>1640</v>
      </c>
      <c r="G14" s="5" t="s">
        <v>6585</v>
      </c>
      <c r="H14" s="5">
        <v>2.9301899999999999E-2</v>
      </c>
      <c r="I14" s="5" t="s">
        <v>2385</v>
      </c>
      <c r="J14" s="5" t="s">
        <v>2385</v>
      </c>
      <c r="K14" s="5" t="s">
        <v>2385</v>
      </c>
      <c r="L14" s="5">
        <v>1976</v>
      </c>
      <c r="P14" s="5" t="s">
        <v>86</v>
      </c>
      <c r="Q14" s="5" t="s">
        <v>3</v>
      </c>
      <c r="R14" s="5">
        <v>1980</v>
      </c>
    </row>
    <row r="15" spans="1:18">
      <c r="A15" s="5" t="s">
        <v>156</v>
      </c>
      <c r="B15" s="5" t="s">
        <v>41</v>
      </c>
      <c r="C15" s="5" t="s">
        <v>41</v>
      </c>
      <c r="D15" s="5" t="s">
        <v>1549</v>
      </c>
      <c r="E15" s="5">
        <v>1977</v>
      </c>
      <c r="F15" s="5" t="s">
        <v>1640</v>
      </c>
      <c r="G15" s="5" t="s">
        <v>6585</v>
      </c>
      <c r="H15" s="5">
        <v>2.91825E-2</v>
      </c>
      <c r="I15" s="5" t="s">
        <v>2385</v>
      </c>
      <c r="J15" s="5" t="s">
        <v>2385</v>
      </c>
      <c r="K15" s="5" t="s">
        <v>2385</v>
      </c>
      <c r="L15" s="5">
        <v>1977</v>
      </c>
      <c r="P15" s="5" t="s">
        <v>890</v>
      </c>
      <c r="Q15" s="5" t="s">
        <v>5520</v>
      </c>
      <c r="R15" s="5">
        <v>1980</v>
      </c>
    </row>
    <row r="16" spans="1:18">
      <c r="A16" s="5" t="s">
        <v>86</v>
      </c>
      <c r="B16" s="5" t="s">
        <v>3</v>
      </c>
      <c r="C16" s="5" t="s">
        <v>3</v>
      </c>
      <c r="D16" s="5" t="s">
        <v>1593</v>
      </c>
      <c r="E16" s="5">
        <v>1980</v>
      </c>
      <c r="F16" s="5" t="s">
        <v>1632</v>
      </c>
      <c r="G16" s="5" t="s">
        <v>6586</v>
      </c>
      <c r="H16" s="5">
        <v>3.1422499999999999E-2</v>
      </c>
      <c r="I16" s="5" t="s">
        <v>2385</v>
      </c>
      <c r="J16" s="5" t="s">
        <v>2385</v>
      </c>
      <c r="K16" s="5" t="s">
        <v>2385</v>
      </c>
      <c r="L16" s="5">
        <v>1980</v>
      </c>
      <c r="P16" s="5" t="s">
        <v>3369</v>
      </c>
      <c r="Q16" s="5" t="s">
        <v>3674</v>
      </c>
      <c r="R16" s="5">
        <v>1980</v>
      </c>
    </row>
    <row r="17" spans="1:18">
      <c r="A17" s="5" t="s">
        <v>890</v>
      </c>
      <c r="B17" s="5" t="s">
        <v>833</v>
      </c>
      <c r="C17" s="5" t="s">
        <v>5520</v>
      </c>
      <c r="D17" s="5" t="s">
        <v>1549</v>
      </c>
      <c r="E17" s="5">
        <v>1980</v>
      </c>
      <c r="F17" s="5" t="s">
        <v>1640</v>
      </c>
      <c r="G17" s="5" t="s">
        <v>6585</v>
      </c>
      <c r="H17" s="5">
        <v>2.9669500000000001E-2</v>
      </c>
      <c r="I17" s="5" t="s">
        <v>2385</v>
      </c>
      <c r="J17" s="5" t="s">
        <v>2385</v>
      </c>
      <c r="K17" s="5" t="s">
        <v>2385</v>
      </c>
      <c r="L17" s="5">
        <v>1980</v>
      </c>
      <c r="P17" s="5" t="s">
        <v>3361</v>
      </c>
      <c r="Q17" s="5" t="s">
        <v>3666</v>
      </c>
      <c r="R17" s="5">
        <v>1981</v>
      </c>
    </row>
    <row r="18" spans="1:18">
      <c r="A18" s="5" t="s">
        <v>3369</v>
      </c>
      <c r="B18" s="5" t="s">
        <v>3963</v>
      </c>
      <c r="C18" s="5" t="s">
        <v>3674</v>
      </c>
      <c r="D18" s="5" t="s">
        <v>1593</v>
      </c>
      <c r="E18" s="5">
        <v>1980</v>
      </c>
      <c r="F18" s="5" t="s">
        <v>1632</v>
      </c>
      <c r="G18" s="5" t="s">
        <v>172</v>
      </c>
      <c r="H18" s="5">
        <v>3.1253200000000002E-2</v>
      </c>
      <c r="I18" s="5" t="s">
        <v>2385</v>
      </c>
      <c r="J18" s="5" t="s">
        <v>2385</v>
      </c>
      <c r="K18" s="5" t="s">
        <v>2385</v>
      </c>
      <c r="L18" s="5">
        <v>1980</v>
      </c>
      <c r="P18" s="5" t="s">
        <v>3362</v>
      </c>
      <c r="Q18" s="5" t="s">
        <v>3667</v>
      </c>
      <c r="R18" s="5">
        <v>1981</v>
      </c>
    </row>
    <row r="19" spans="1:18">
      <c r="A19" s="5" t="s">
        <v>3361</v>
      </c>
      <c r="B19" s="5" t="s">
        <v>3955</v>
      </c>
      <c r="C19" s="5" t="s">
        <v>3666</v>
      </c>
      <c r="D19" s="5" t="s">
        <v>1549</v>
      </c>
      <c r="E19" s="5">
        <v>1981</v>
      </c>
      <c r="F19" s="5" t="s">
        <v>1640</v>
      </c>
      <c r="G19" s="5" t="s">
        <v>6585</v>
      </c>
      <c r="H19" s="5">
        <v>2.94221E-2</v>
      </c>
      <c r="I19" s="5" t="s">
        <v>2385</v>
      </c>
      <c r="J19" s="5" t="s">
        <v>2385</v>
      </c>
      <c r="K19" s="5" t="s">
        <v>2385</v>
      </c>
      <c r="L19" s="5">
        <v>1981</v>
      </c>
      <c r="P19" s="5" t="s">
        <v>3363</v>
      </c>
      <c r="Q19" s="5" t="s">
        <v>3668</v>
      </c>
      <c r="R19" s="5">
        <v>1983</v>
      </c>
    </row>
    <row r="20" spans="1:18">
      <c r="A20" s="5" t="s">
        <v>3362</v>
      </c>
      <c r="B20" s="5" t="s">
        <v>3956</v>
      </c>
      <c r="C20" s="5" t="s">
        <v>3667</v>
      </c>
      <c r="D20" s="5" t="s">
        <v>1549</v>
      </c>
      <c r="E20" s="5">
        <v>1981</v>
      </c>
      <c r="F20" s="5" t="s">
        <v>1640</v>
      </c>
      <c r="G20" s="5" t="s">
        <v>6585</v>
      </c>
      <c r="H20" s="5">
        <v>2.9551000000000001E-2</v>
      </c>
      <c r="I20" s="5" t="s">
        <v>2385</v>
      </c>
      <c r="J20" s="5" t="s">
        <v>2385</v>
      </c>
      <c r="K20" s="5" t="s">
        <v>2385</v>
      </c>
      <c r="L20" s="5">
        <v>1981</v>
      </c>
      <c r="P20" s="5" t="s">
        <v>3364</v>
      </c>
      <c r="Q20" s="5" t="s">
        <v>3669</v>
      </c>
      <c r="R20" s="5">
        <v>1983</v>
      </c>
    </row>
    <row r="21" spans="1:18">
      <c r="A21" s="5" t="s">
        <v>3363</v>
      </c>
      <c r="B21" s="5" t="s">
        <v>3957</v>
      </c>
      <c r="C21" s="5" t="s">
        <v>3668</v>
      </c>
      <c r="D21" s="5" t="s">
        <v>1549</v>
      </c>
      <c r="E21" s="5">
        <v>1983</v>
      </c>
      <c r="F21" s="5" t="s">
        <v>1640</v>
      </c>
      <c r="G21" s="5" t="s">
        <v>6585</v>
      </c>
      <c r="H21" s="5">
        <v>2.9291299999999999E-2</v>
      </c>
      <c r="I21" s="5" t="s">
        <v>2385</v>
      </c>
      <c r="J21" s="5" t="s">
        <v>2385</v>
      </c>
      <c r="K21" s="5" t="s">
        <v>2385</v>
      </c>
      <c r="L21" s="5">
        <v>1983</v>
      </c>
      <c r="P21" s="5" t="s">
        <v>3366</v>
      </c>
      <c r="Q21" s="5" t="s">
        <v>3671</v>
      </c>
      <c r="R21" s="5">
        <v>1984</v>
      </c>
    </row>
    <row r="22" spans="1:18">
      <c r="A22" s="5" t="s">
        <v>3364</v>
      </c>
      <c r="B22" s="5" t="s">
        <v>3958</v>
      </c>
      <c r="C22" s="5" t="s">
        <v>3669</v>
      </c>
      <c r="D22" s="5" t="s">
        <v>1549</v>
      </c>
      <c r="E22" s="5">
        <v>1983</v>
      </c>
      <c r="F22" s="5" t="s">
        <v>1640</v>
      </c>
      <c r="G22" s="5" t="s">
        <v>6585</v>
      </c>
      <c r="H22" s="5">
        <v>2.9912500000000002E-2</v>
      </c>
      <c r="I22" s="5" t="s">
        <v>2385</v>
      </c>
      <c r="J22" s="5" t="s">
        <v>2385</v>
      </c>
      <c r="K22" s="5" t="s">
        <v>2385</v>
      </c>
      <c r="L22" s="5">
        <v>1983</v>
      </c>
      <c r="P22" s="5" t="s">
        <v>3365</v>
      </c>
      <c r="Q22" s="5" t="s">
        <v>3670</v>
      </c>
      <c r="R22" s="5">
        <v>1986</v>
      </c>
    </row>
    <row r="23" spans="1:18">
      <c r="A23" s="5" t="s">
        <v>3366</v>
      </c>
      <c r="B23" s="5" t="s">
        <v>3960</v>
      </c>
      <c r="C23" s="5" t="s">
        <v>3671</v>
      </c>
      <c r="D23" s="5" t="s">
        <v>1549</v>
      </c>
      <c r="E23" s="5">
        <v>1984</v>
      </c>
      <c r="F23" s="5" t="s">
        <v>1640</v>
      </c>
      <c r="G23" s="5" t="s">
        <v>6585</v>
      </c>
      <c r="H23" s="5">
        <v>2.9391400000000002E-2</v>
      </c>
      <c r="I23" s="5" t="s">
        <v>2385</v>
      </c>
      <c r="J23" s="5" t="s">
        <v>2385</v>
      </c>
      <c r="K23" s="5" t="s">
        <v>2385</v>
      </c>
      <c r="L23" s="5">
        <v>1984</v>
      </c>
      <c r="P23" s="5" t="s">
        <v>3370</v>
      </c>
      <c r="Q23" s="5" t="s">
        <v>3675</v>
      </c>
      <c r="R23" s="5">
        <v>1987</v>
      </c>
    </row>
    <row r="24" spans="1:18">
      <c r="A24" s="5" t="s">
        <v>3365</v>
      </c>
      <c r="B24" s="5" t="s">
        <v>3959</v>
      </c>
      <c r="C24" s="5" t="s">
        <v>3670</v>
      </c>
      <c r="D24" s="5" t="s">
        <v>1549</v>
      </c>
      <c r="E24" s="5">
        <v>1986</v>
      </c>
      <c r="F24" s="5" t="s">
        <v>1640</v>
      </c>
      <c r="G24" s="5" t="s">
        <v>6585</v>
      </c>
      <c r="H24" s="5">
        <v>3.0254699999999999E-2</v>
      </c>
      <c r="I24" s="5" t="s">
        <v>2385</v>
      </c>
      <c r="J24" s="5" t="s">
        <v>2385</v>
      </c>
      <c r="K24" s="5" t="s">
        <v>2385</v>
      </c>
      <c r="L24" s="5">
        <v>1986</v>
      </c>
      <c r="P24" s="5" t="s">
        <v>3371</v>
      </c>
      <c r="Q24" s="5" t="s">
        <v>3676</v>
      </c>
      <c r="R24" s="5">
        <v>1987</v>
      </c>
    </row>
    <row r="25" spans="1:18">
      <c r="A25" s="5" t="s">
        <v>3370</v>
      </c>
      <c r="B25" s="5" t="s">
        <v>3964</v>
      </c>
      <c r="C25" s="5" t="s">
        <v>3675</v>
      </c>
      <c r="D25" s="5" t="s">
        <v>1549</v>
      </c>
      <c r="E25" s="5">
        <v>1987</v>
      </c>
      <c r="F25" s="5" t="s">
        <v>1640</v>
      </c>
      <c r="G25" s="5" t="s">
        <v>6585</v>
      </c>
      <c r="H25" s="5">
        <v>3.0682000000000001E-2</v>
      </c>
      <c r="I25" s="5" t="s">
        <v>2385</v>
      </c>
      <c r="J25" s="5" t="s">
        <v>2385</v>
      </c>
      <c r="K25" s="5" t="s">
        <v>2385</v>
      </c>
      <c r="L25" s="5">
        <v>1987</v>
      </c>
      <c r="P25" s="5" t="s">
        <v>3372</v>
      </c>
      <c r="Q25" s="5" t="s">
        <v>3677</v>
      </c>
      <c r="R25" s="5">
        <v>1987</v>
      </c>
    </row>
    <row r="26" spans="1:18">
      <c r="A26" s="5" t="s">
        <v>3371</v>
      </c>
      <c r="B26" s="5" t="s">
        <v>3965</v>
      </c>
      <c r="C26" s="5" t="s">
        <v>3676</v>
      </c>
      <c r="D26" s="5" t="s">
        <v>1549</v>
      </c>
      <c r="E26" s="5">
        <v>1987</v>
      </c>
      <c r="F26" s="5" t="s">
        <v>1640</v>
      </c>
      <c r="G26" s="5" t="s">
        <v>6585</v>
      </c>
      <c r="H26" s="5">
        <v>2.9111499999999998E-2</v>
      </c>
      <c r="I26" s="5" t="s">
        <v>2385</v>
      </c>
      <c r="J26" s="5" t="s">
        <v>2385</v>
      </c>
      <c r="K26" s="5" t="s">
        <v>2385</v>
      </c>
      <c r="L26" s="5">
        <v>1987</v>
      </c>
      <c r="P26" s="5" t="s">
        <v>3367</v>
      </c>
      <c r="Q26" s="5" t="s">
        <v>3672</v>
      </c>
      <c r="R26" s="5">
        <v>1987</v>
      </c>
    </row>
    <row r="27" spans="1:18">
      <c r="A27" s="5" t="s">
        <v>3372</v>
      </c>
      <c r="B27" s="5" t="s">
        <v>3966</v>
      </c>
      <c r="C27" s="5" t="s">
        <v>3677</v>
      </c>
      <c r="D27" s="5" t="s">
        <v>1549</v>
      </c>
      <c r="E27" s="5">
        <v>1987</v>
      </c>
      <c r="F27" s="5" t="s">
        <v>1640</v>
      </c>
      <c r="G27" s="5" t="s">
        <v>6585</v>
      </c>
      <c r="H27" s="5">
        <v>2.91457E-2</v>
      </c>
      <c r="I27" s="5" t="s">
        <v>2385</v>
      </c>
      <c r="J27" s="5" t="s">
        <v>2385</v>
      </c>
      <c r="K27" s="5" t="s">
        <v>2385</v>
      </c>
      <c r="L27" s="5">
        <v>1987</v>
      </c>
      <c r="P27" s="5" t="s">
        <v>6583</v>
      </c>
      <c r="Q27" s="5" t="s">
        <v>5839</v>
      </c>
      <c r="R27" s="5">
        <v>1990</v>
      </c>
    </row>
    <row r="28" spans="1:18">
      <c r="A28" s="5" t="s">
        <v>3367</v>
      </c>
      <c r="B28" s="5" t="s">
        <v>3961</v>
      </c>
      <c r="C28" s="5" t="s">
        <v>3672</v>
      </c>
      <c r="D28" s="5" t="s">
        <v>1549</v>
      </c>
      <c r="E28" s="5">
        <v>1987</v>
      </c>
      <c r="F28" s="5" t="s">
        <v>1640</v>
      </c>
      <c r="G28" s="5" t="s">
        <v>6585</v>
      </c>
      <c r="H28" s="5">
        <v>3.0675000000000001E-2</v>
      </c>
      <c r="I28" s="5" t="s">
        <v>2385</v>
      </c>
      <c r="J28" s="5" t="s">
        <v>2385</v>
      </c>
      <c r="K28" s="5" t="s">
        <v>2385</v>
      </c>
      <c r="L28" s="5">
        <v>1987</v>
      </c>
      <c r="P28" s="5" t="s">
        <v>2816</v>
      </c>
      <c r="Q28" s="5" t="s">
        <v>2815</v>
      </c>
      <c r="R28" s="5">
        <v>1990</v>
      </c>
    </row>
    <row r="29" spans="1:18">
      <c r="A29" s="5" t="s">
        <v>6583</v>
      </c>
      <c r="B29" s="5" t="s">
        <v>1743</v>
      </c>
      <c r="C29" s="5" t="s">
        <v>5839</v>
      </c>
      <c r="D29" s="5" t="s">
        <v>1593</v>
      </c>
      <c r="E29" s="5">
        <v>1990</v>
      </c>
      <c r="F29" s="5" t="s">
        <v>1636</v>
      </c>
      <c r="G29" s="5" t="s">
        <v>2253</v>
      </c>
      <c r="H29" s="5">
        <v>4.9331600000000003E-2</v>
      </c>
      <c r="I29" s="5" t="s">
        <v>2385</v>
      </c>
      <c r="J29" s="5" t="s">
        <v>2385</v>
      </c>
      <c r="K29" s="5" t="s">
        <v>2385</v>
      </c>
      <c r="L29" s="5">
        <v>1990</v>
      </c>
      <c r="P29" s="5" t="s">
        <v>3373</v>
      </c>
      <c r="Q29" s="5" t="s">
        <v>3678</v>
      </c>
      <c r="R29" s="5">
        <v>1994</v>
      </c>
    </row>
    <row r="30" spans="1:18">
      <c r="A30" s="5" t="s">
        <v>2816</v>
      </c>
      <c r="B30" s="5" t="s">
        <v>2815</v>
      </c>
      <c r="C30" s="5" t="s">
        <v>2815</v>
      </c>
      <c r="D30" s="5" t="s">
        <v>1593</v>
      </c>
      <c r="E30" s="5">
        <v>1990</v>
      </c>
      <c r="F30" s="5" t="s">
        <v>1636</v>
      </c>
      <c r="G30" s="5" t="s">
        <v>2253</v>
      </c>
      <c r="H30" s="5">
        <v>3.13347E-2</v>
      </c>
      <c r="I30" s="5" t="s">
        <v>2385</v>
      </c>
      <c r="J30" s="5" t="s">
        <v>2385</v>
      </c>
      <c r="K30" s="5" t="s">
        <v>2385</v>
      </c>
      <c r="L30" s="5">
        <v>1990</v>
      </c>
      <c r="P30" s="5" t="s">
        <v>3129</v>
      </c>
      <c r="Q30" s="5" t="s">
        <v>3448</v>
      </c>
      <c r="R30" s="5">
        <v>2000</v>
      </c>
    </row>
    <row r="31" spans="1:18">
      <c r="A31" s="5" t="s">
        <v>3373</v>
      </c>
      <c r="B31" s="5" t="s">
        <v>3967</v>
      </c>
      <c r="C31" s="5" t="s">
        <v>3678</v>
      </c>
      <c r="D31" s="5" t="s">
        <v>1549</v>
      </c>
      <c r="E31" s="5">
        <v>1994</v>
      </c>
      <c r="F31" s="5" t="s">
        <v>1640</v>
      </c>
      <c r="G31" s="5" t="s">
        <v>6585</v>
      </c>
      <c r="H31" s="5">
        <v>3.5874299999999998E-2</v>
      </c>
      <c r="I31" s="5" t="s">
        <v>2385</v>
      </c>
      <c r="J31" s="5" t="s">
        <v>2385</v>
      </c>
      <c r="K31" s="5" t="s">
        <v>2385</v>
      </c>
      <c r="L31" s="5">
        <v>1994</v>
      </c>
      <c r="P31" s="5" t="s">
        <v>3130</v>
      </c>
      <c r="Q31" s="5" t="s">
        <v>3449</v>
      </c>
      <c r="R31" s="5">
        <v>2000</v>
      </c>
    </row>
    <row r="32" spans="1:18">
      <c r="A32" s="5" t="s">
        <v>3129</v>
      </c>
      <c r="B32" s="5" t="s">
        <v>3737</v>
      </c>
      <c r="C32" s="5" t="s">
        <v>3448</v>
      </c>
      <c r="D32" s="5" t="s">
        <v>1549</v>
      </c>
      <c r="E32" s="5">
        <v>2000</v>
      </c>
      <c r="F32" s="5" t="s">
        <v>4028</v>
      </c>
      <c r="G32" s="5" t="s">
        <v>6585</v>
      </c>
      <c r="H32" s="5">
        <v>2.9579999999999999E-2</v>
      </c>
      <c r="I32" s="5" t="s">
        <v>2385</v>
      </c>
      <c r="J32" s="5" t="s">
        <v>2385</v>
      </c>
      <c r="K32" s="5" t="s">
        <v>2385</v>
      </c>
      <c r="L32" s="5">
        <v>2000</v>
      </c>
      <c r="P32" s="5" t="s">
        <v>3131</v>
      </c>
      <c r="Q32" s="5" t="s">
        <v>3450</v>
      </c>
      <c r="R32" s="5">
        <v>2001</v>
      </c>
    </row>
    <row r="33" spans="1:18">
      <c r="A33" s="5" t="s">
        <v>3130</v>
      </c>
      <c r="B33" s="5" t="s">
        <v>3738</v>
      </c>
      <c r="C33" s="5" t="s">
        <v>3449</v>
      </c>
      <c r="D33" s="5" t="s">
        <v>1549</v>
      </c>
      <c r="E33" s="5">
        <v>2000</v>
      </c>
      <c r="F33" s="5" t="s">
        <v>4028</v>
      </c>
      <c r="G33" s="5" t="s">
        <v>6585</v>
      </c>
      <c r="H33" s="5">
        <v>5.0785400000000001E-2</v>
      </c>
      <c r="I33" s="5" t="s">
        <v>2385</v>
      </c>
      <c r="J33" s="5" t="s">
        <v>2385</v>
      </c>
      <c r="K33" s="5" t="s">
        <v>2385</v>
      </c>
      <c r="L33" s="5">
        <v>2000</v>
      </c>
      <c r="P33" s="5" t="s">
        <v>3132</v>
      </c>
      <c r="Q33" s="5" t="s">
        <v>3451</v>
      </c>
      <c r="R33" s="5">
        <v>2001</v>
      </c>
    </row>
    <row r="34" spans="1:18">
      <c r="A34" s="5" t="s">
        <v>3131</v>
      </c>
      <c r="B34" s="5" t="s">
        <v>3739</v>
      </c>
      <c r="C34" s="5" t="s">
        <v>3450</v>
      </c>
      <c r="D34" s="5" t="s">
        <v>1549</v>
      </c>
      <c r="E34" s="5">
        <v>2001</v>
      </c>
      <c r="F34" s="5" t="s">
        <v>4028</v>
      </c>
      <c r="G34" s="5" t="s">
        <v>6585</v>
      </c>
      <c r="H34" s="5">
        <v>3.69079E-2</v>
      </c>
      <c r="I34" s="5" t="s">
        <v>2385</v>
      </c>
      <c r="J34" s="5" t="s">
        <v>2385</v>
      </c>
      <c r="K34" s="5" t="s">
        <v>2385</v>
      </c>
      <c r="L34" s="5">
        <v>2001</v>
      </c>
      <c r="P34" s="5" t="s">
        <v>2432</v>
      </c>
      <c r="Q34" s="5" t="s">
        <v>5589</v>
      </c>
      <c r="R34" s="5">
        <v>2001</v>
      </c>
    </row>
    <row r="35" spans="1:18">
      <c r="A35" s="5" t="s">
        <v>3132</v>
      </c>
      <c r="B35" s="5" t="s">
        <v>3740</v>
      </c>
      <c r="C35" s="5" t="s">
        <v>3451</v>
      </c>
      <c r="D35" s="5" t="s">
        <v>1549</v>
      </c>
      <c r="E35" s="5">
        <v>2001</v>
      </c>
      <c r="F35" s="5" t="s">
        <v>4028</v>
      </c>
      <c r="G35" s="5" t="s">
        <v>6585</v>
      </c>
      <c r="H35" s="5">
        <v>3.04275E-2</v>
      </c>
      <c r="I35" s="5" t="s">
        <v>2385</v>
      </c>
      <c r="J35" s="5" t="s">
        <v>2385</v>
      </c>
      <c r="K35" s="5" t="s">
        <v>2385</v>
      </c>
      <c r="L35" s="5">
        <v>2001</v>
      </c>
      <c r="P35" s="5" t="s">
        <v>2404</v>
      </c>
      <c r="Q35" s="5" t="s">
        <v>5552</v>
      </c>
      <c r="R35" s="5">
        <v>2001</v>
      </c>
    </row>
    <row r="36" spans="1:18">
      <c r="A36" s="5" t="s">
        <v>2432</v>
      </c>
      <c r="B36" s="5" t="s">
        <v>1019</v>
      </c>
      <c r="C36" s="5" t="s">
        <v>5589</v>
      </c>
      <c r="D36" s="5" t="s">
        <v>1549</v>
      </c>
      <c r="E36" s="5">
        <v>2001</v>
      </c>
      <c r="F36" s="5" t="s">
        <v>1640</v>
      </c>
      <c r="G36" s="5" t="s">
        <v>6585</v>
      </c>
      <c r="H36" s="5">
        <v>2.9334300000000001E-2</v>
      </c>
      <c r="I36" s="5" t="s">
        <v>2385</v>
      </c>
      <c r="J36" s="5" t="s">
        <v>2385</v>
      </c>
      <c r="K36" s="5" t="s">
        <v>2385</v>
      </c>
      <c r="L36" s="5">
        <v>2001</v>
      </c>
      <c r="P36" s="5" t="s">
        <v>3133</v>
      </c>
      <c r="Q36" s="5" t="s">
        <v>3452</v>
      </c>
      <c r="R36" s="5">
        <v>2002</v>
      </c>
    </row>
    <row r="37" spans="1:18">
      <c r="A37" s="5" t="s">
        <v>2404</v>
      </c>
      <c r="B37" s="5" t="s">
        <v>999</v>
      </c>
      <c r="C37" s="5" t="s">
        <v>5552</v>
      </c>
      <c r="D37" s="5" t="s">
        <v>1549</v>
      </c>
      <c r="E37" s="5">
        <v>2001</v>
      </c>
      <c r="F37" s="5" t="s">
        <v>1640</v>
      </c>
      <c r="G37" s="5" t="s">
        <v>6585</v>
      </c>
      <c r="H37" s="5">
        <v>2.9307099999999999E-2</v>
      </c>
      <c r="I37" s="5" t="s">
        <v>2385</v>
      </c>
      <c r="J37" s="5" t="s">
        <v>2385</v>
      </c>
      <c r="K37" s="5" t="s">
        <v>2385</v>
      </c>
      <c r="L37" s="5">
        <v>2001</v>
      </c>
      <c r="P37" s="5" t="s">
        <v>3134</v>
      </c>
      <c r="Q37" s="5" t="s">
        <v>3453</v>
      </c>
      <c r="R37" s="5">
        <v>2002</v>
      </c>
    </row>
    <row r="38" spans="1:18">
      <c r="A38" s="5" t="s">
        <v>3133</v>
      </c>
      <c r="B38" s="5" t="s">
        <v>3741</v>
      </c>
      <c r="C38" s="5" t="s">
        <v>3452</v>
      </c>
      <c r="D38" s="5" t="s">
        <v>1549</v>
      </c>
      <c r="E38" s="5">
        <v>2002</v>
      </c>
      <c r="F38" s="5" t="s">
        <v>4028</v>
      </c>
      <c r="G38" s="5" t="s">
        <v>6585</v>
      </c>
      <c r="H38" s="5">
        <v>2.96265E-2</v>
      </c>
      <c r="I38" s="5" t="s">
        <v>2385</v>
      </c>
      <c r="J38" s="5" t="s">
        <v>2385</v>
      </c>
      <c r="K38" s="5" t="s">
        <v>2385</v>
      </c>
      <c r="L38" s="5">
        <v>2002</v>
      </c>
      <c r="P38" s="5" t="s">
        <v>3135</v>
      </c>
      <c r="Q38" s="5" t="s">
        <v>3454</v>
      </c>
      <c r="R38" s="5">
        <v>2002</v>
      </c>
    </row>
    <row r="39" spans="1:18">
      <c r="A39" s="5" t="s">
        <v>3134</v>
      </c>
      <c r="B39" s="5" t="s">
        <v>3742</v>
      </c>
      <c r="C39" s="5" t="s">
        <v>3453</v>
      </c>
      <c r="D39" s="5" t="s">
        <v>1549</v>
      </c>
      <c r="E39" s="5">
        <v>2002</v>
      </c>
      <c r="F39" s="5" t="s">
        <v>4028</v>
      </c>
      <c r="G39" s="5" t="s">
        <v>6585</v>
      </c>
      <c r="H39" s="5">
        <v>0.248004</v>
      </c>
      <c r="I39" s="5" t="s">
        <v>2385</v>
      </c>
      <c r="J39" s="5" t="s">
        <v>2385</v>
      </c>
      <c r="K39" s="5" t="s">
        <v>2385</v>
      </c>
      <c r="L39" s="5">
        <v>2002</v>
      </c>
      <c r="P39" s="5" t="s">
        <v>2428</v>
      </c>
      <c r="Q39" s="5" t="s">
        <v>5585</v>
      </c>
      <c r="R39" s="5">
        <v>2002</v>
      </c>
    </row>
    <row r="40" spans="1:18">
      <c r="A40" s="5" t="s">
        <v>3135</v>
      </c>
      <c r="B40" s="5" t="s">
        <v>3743</v>
      </c>
      <c r="C40" s="5" t="s">
        <v>3454</v>
      </c>
      <c r="D40" s="5" t="s">
        <v>1549</v>
      </c>
      <c r="E40" s="5">
        <v>2002</v>
      </c>
      <c r="F40" s="5" t="s">
        <v>4028</v>
      </c>
      <c r="G40" s="5" t="s">
        <v>6585</v>
      </c>
      <c r="H40" s="5">
        <v>2.9840599999999998E-2</v>
      </c>
      <c r="I40" s="5" t="s">
        <v>2385</v>
      </c>
      <c r="J40" s="5" t="s">
        <v>2385</v>
      </c>
      <c r="K40" s="5" t="s">
        <v>2385</v>
      </c>
      <c r="L40" s="5">
        <v>2002</v>
      </c>
      <c r="P40" s="5" t="s">
        <v>2447</v>
      </c>
      <c r="Q40" s="5" t="s">
        <v>5604</v>
      </c>
      <c r="R40" s="5">
        <v>2002</v>
      </c>
    </row>
    <row r="41" spans="1:18">
      <c r="A41" s="5" t="s">
        <v>3136</v>
      </c>
      <c r="B41" s="5" t="s">
        <v>3744</v>
      </c>
      <c r="C41" s="5" t="s">
        <v>3455</v>
      </c>
      <c r="D41" s="5" t="s">
        <v>1549</v>
      </c>
      <c r="E41" s="5">
        <v>2002</v>
      </c>
      <c r="F41" s="5" t="s">
        <v>4028</v>
      </c>
      <c r="G41" s="5" t="s">
        <v>6585</v>
      </c>
      <c r="H41" s="5">
        <v>0.44273600000000002</v>
      </c>
      <c r="I41" s="5" t="s">
        <v>2386</v>
      </c>
      <c r="J41" s="5" t="s">
        <v>2385</v>
      </c>
      <c r="K41" s="5" t="s">
        <v>2386</v>
      </c>
      <c r="L41" s="5">
        <v>2002</v>
      </c>
      <c r="P41" s="5" t="s">
        <v>2406</v>
      </c>
      <c r="Q41" s="5" t="s">
        <v>5558</v>
      </c>
      <c r="R41" s="5">
        <v>2002</v>
      </c>
    </row>
    <row r="42" spans="1:18">
      <c r="A42" s="5" t="s">
        <v>2428</v>
      </c>
      <c r="B42" s="5" t="s">
        <v>596</v>
      </c>
      <c r="C42" s="5" t="s">
        <v>5585</v>
      </c>
      <c r="D42" s="5" t="s">
        <v>1549</v>
      </c>
      <c r="E42" s="5">
        <v>2002</v>
      </c>
      <c r="F42" s="5" t="s">
        <v>1640</v>
      </c>
      <c r="G42" s="5" t="s">
        <v>6585</v>
      </c>
      <c r="H42" s="5">
        <v>2.9246600000000001E-2</v>
      </c>
      <c r="I42" s="5" t="s">
        <v>2385</v>
      </c>
      <c r="J42" s="5" t="s">
        <v>2385</v>
      </c>
      <c r="K42" s="5" t="s">
        <v>2385</v>
      </c>
      <c r="L42" s="5">
        <v>2002</v>
      </c>
      <c r="P42" s="5" t="s">
        <v>2418</v>
      </c>
      <c r="Q42" s="5" t="s">
        <v>5572</v>
      </c>
      <c r="R42" s="5">
        <v>2002</v>
      </c>
    </row>
    <row r="43" spans="1:18">
      <c r="A43" s="5" t="s">
        <v>2447</v>
      </c>
      <c r="B43" s="5" t="s">
        <v>1028</v>
      </c>
      <c r="C43" s="5" t="s">
        <v>5604</v>
      </c>
      <c r="D43" s="5" t="s">
        <v>1549</v>
      </c>
      <c r="E43" s="5">
        <v>2002</v>
      </c>
      <c r="F43" s="5" t="s">
        <v>1640</v>
      </c>
      <c r="G43" s="5" t="s">
        <v>6585</v>
      </c>
      <c r="H43" s="5">
        <v>2.96072E-2</v>
      </c>
      <c r="I43" s="5" t="s">
        <v>2385</v>
      </c>
      <c r="J43" s="5" t="s">
        <v>2385</v>
      </c>
      <c r="K43" s="5" t="s">
        <v>2385</v>
      </c>
      <c r="L43" s="5">
        <v>2002</v>
      </c>
      <c r="P43" s="5" t="s">
        <v>2439</v>
      </c>
      <c r="Q43" s="5" t="s">
        <v>5596</v>
      </c>
      <c r="R43" s="5">
        <v>2002</v>
      </c>
    </row>
    <row r="44" spans="1:18">
      <c r="A44" s="5" t="s">
        <v>2406</v>
      </c>
      <c r="B44" s="5" t="s">
        <v>511</v>
      </c>
      <c r="C44" s="5" t="s">
        <v>5558</v>
      </c>
      <c r="D44" s="5" t="s">
        <v>1549</v>
      </c>
      <c r="E44" s="5">
        <v>2002</v>
      </c>
      <c r="F44" s="5" t="s">
        <v>1640</v>
      </c>
      <c r="G44" s="5" t="s">
        <v>6585</v>
      </c>
      <c r="H44" s="5">
        <v>2.9270299999999999E-2</v>
      </c>
      <c r="I44" s="5" t="s">
        <v>2385</v>
      </c>
      <c r="J44" s="5" t="s">
        <v>2385</v>
      </c>
      <c r="K44" s="5" t="s">
        <v>2385</v>
      </c>
      <c r="L44" s="5">
        <v>2002</v>
      </c>
      <c r="P44" s="5" t="s">
        <v>2413</v>
      </c>
      <c r="Q44" s="5" t="s">
        <v>5568</v>
      </c>
      <c r="R44" s="5">
        <v>2002</v>
      </c>
    </row>
    <row r="45" spans="1:18">
      <c r="A45" s="5" t="s">
        <v>2418</v>
      </c>
      <c r="B45" s="5" t="s">
        <v>1010</v>
      </c>
      <c r="C45" s="5" t="s">
        <v>5572</v>
      </c>
      <c r="D45" s="5" t="s">
        <v>1549</v>
      </c>
      <c r="E45" s="5">
        <v>2002</v>
      </c>
      <c r="F45" s="5" t="s">
        <v>1640</v>
      </c>
      <c r="G45" s="5" t="s">
        <v>6585</v>
      </c>
      <c r="H45" s="5">
        <v>2.9239600000000001E-2</v>
      </c>
      <c r="I45" s="5" t="s">
        <v>2385</v>
      </c>
      <c r="J45" s="5" t="s">
        <v>2385</v>
      </c>
      <c r="K45" s="5" t="s">
        <v>2385</v>
      </c>
      <c r="L45" s="5">
        <v>2002</v>
      </c>
      <c r="P45" s="5" t="s">
        <v>2436</v>
      </c>
      <c r="Q45" s="5" t="s">
        <v>5593</v>
      </c>
      <c r="R45" s="5">
        <v>2002</v>
      </c>
    </row>
    <row r="46" spans="1:18">
      <c r="A46" s="5" t="s">
        <v>2439</v>
      </c>
      <c r="B46" s="5" t="s">
        <v>630</v>
      </c>
      <c r="C46" s="5" t="s">
        <v>5596</v>
      </c>
      <c r="D46" s="5" t="s">
        <v>1549</v>
      </c>
      <c r="E46" s="5">
        <v>2002</v>
      </c>
      <c r="F46" s="5" t="s">
        <v>1640</v>
      </c>
      <c r="G46" s="5" t="s">
        <v>6585</v>
      </c>
      <c r="H46" s="5">
        <v>2.9266799999999999E-2</v>
      </c>
      <c r="I46" s="5" t="s">
        <v>2385</v>
      </c>
      <c r="J46" s="5" t="s">
        <v>2385</v>
      </c>
      <c r="K46" s="5" t="s">
        <v>2385</v>
      </c>
      <c r="L46" s="5">
        <v>2002</v>
      </c>
      <c r="P46" s="5" t="s">
        <v>2421</v>
      </c>
      <c r="Q46" s="5" t="s">
        <v>5576</v>
      </c>
      <c r="R46" s="5">
        <v>2002</v>
      </c>
    </row>
    <row r="47" spans="1:18">
      <c r="A47" s="5" t="s">
        <v>2413</v>
      </c>
      <c r="B47" s="5" t="s">
        <v>1009</v>
      </c>
      <c r="C47" s="5" t="s">
        <v>5568</v>
      </c>
      <c r="D47" s="5" t="s">
        <v>1549</v>
      </c>
      <c r="E47" s="5">
        <v>2002</v>
      </c>
      <c r="F47" s="5" t="s">
        <v>1640</v>
      </c>
      <c r="G47" s="5" t="s">
        <v>6585</v>
      </c>
      <c r="H47" s="5">
        <v>2.9274700000000001E-2</v>
      </c>
      <c r="I47" s="5" t="s">
        <v>2385</v>
      </c>
      <c r="J47" s="5" t="s">
        <v>2385</v>
      </c>
      <c r="K47" s="5" t="s">
        <v>2385</v>
      </c>
      <c r="L47" s="5">
        <v>2002</v>
      </c>
      <c r="P47" s="5" t="s">
        <v>2411</v>
      </c>
      <c r="Q47" s="5" t="s">
        <v>5566</v>
      </c>
      <c r="R47" s="5">
        <v>2002</v>
      </c>
    </row>
    <row r="48" spans="1:18">
      <c r="A48" s="5" t="s">
        <v>2436</v>
      </c>
      <c r="B48" s="5" t="s">
        <v>1024</v>
      </c>
      <c r="C48" s="5" t="s">
        <v>5593</v>
      </c>
      <c r="D48" s="5" t="s">
        <v>1549</v>
      </c>
      <c r="E48" s="5">
        <v>2002</v>
      </c>
      <c r="F48" s="5" t="s">
        <v>1640</v>
      </c>
      <c r="G48" s="5" t="s">
        <v>6585</v>
      </c>
      <c r="H48" s="5">
        <v>2.9312399999999999E-2</v>
      </c>
      <c r="I48" s="5" t="s">
        <v>2385</v>
      </c>
      <c r="J48" s="5" t="s">
        <v>2385</v>
      </c>
      <c r="K48" s="5" t="s">
        <v>2385</v>
      </c>
      <c r="L48" s="5">
        <v>2002</v>
      </c>
      <c r="P48" s="5" t="s">
        <v>3137</v>
      </c>
      <c r="Q48" s="5" t="s">
        <v>3456</v>
      </c>
      <c r="R48" s="5">
        <v>2003</v>
      </c>
    </row>
    <row r="49" spans="1:18">
      <c r="A49" s="5" t="s">
        <v>2421</v>
      </c>
      <c r="B49" s="5" t="s">
        <v>1013</v>
      </c>
      <c r="C49" s="5" t="s">
        <v>5576</v>
      </c>
      <c r="D49" s="5" t="s">
        <v>1549</v>
      </c>
      <c r="E49" s="5">
        <v>2002</v>
      </c>
      <c r="F49" s="5" t="s">
        <v>1640</v>
      </c>
      <c r="G49" s="5" t="s">
        <v>6585</v>
      </c>
      <c r="H49" s="5">
        <v>2.9228199999999999E-2</v>
      </c>
      <c r="I49" s="5" t="s">
        <v>2385</v>
      </c>
      <c r="J49" s="5" t="s">
        <v>2385</v>
      </c>
      <c r="K49" s="5" t="s">
        <v>2385</v>
      </c>
      <c r="L49" s="5">
        <v>2002</v>
      </c>
      <c r="P49" s="5" t="s">
        <v>2420</v>
      </c>
      <c r="Q49" s="5" t="s">
        <v>5575</v>
      </c>
      <c r="R49" s="5">
        <v>2003</v>
      </c>
    </row>
    <row r="50" spans="1:18">
      <c r="A50" s="5" t="s">
        <v>2411</v>
      </c>
      <c r="B50" s="5" t="s">
        <v>1006</v>
      </c>
      <c r="C50" s="5" t="s">
        <v>5566</v>
      </c>
      <c r="D50" s="5" t="s">
        <v>1549</v>
      </c>
      <c r="E50" s="5">
        <v>2002</v>
      </c>
      <c r="F50" s="5" t="s">
        <v>1640</v>
      </c>
      <c r="G50" s="5" t="s">
        <v>6585</v>
      </c>
      <c r="H50" s="5">
        <v>2.9282599999999999E-2</v>
      </c>
      <c r="I50" s="5" t="s">
        <v>2385</v>
      </c>
      <c r="J50" s="5" t="s">
        <v>2385</v>
      </c>
      <c r="K50" s="5" t="s">
        <v>2385</v>
      </c>
      <c r="L50" s="5">
        <v>2002</v>
      </c>
      <c r="P50" s="5" t="s">
        <v>2423</v>
      </c>
      <c r="Q50" s="5" t="s">
        <v>5578</v>
      </c>
      <c r="R50" s="5">
        <v>2003</v>
      </c>
    </row>
    <row r="51" spans="1:18">
      <c r="A51" s="5" t="s">
        <v>3137</v>
      </c>
      <c r="B51" s="5" t="s">
        <v>3745</v>
      </c>
      <c r="C51" s="5" t="s">
        <v>3456</v>
      </c>
      <c r="D51" s="5" t="s">
        <v>1549</v>
      </c>
      <c r="E51" s="5">
        <v>2003</v>
      </c>
      <c r="F51" s="5" t="s">
        <v>4028</v>
      </c>
      <c r="G51" s="5" t="s">
        <v>6585</v>
      </c>
      <c r="H51" s="5">
        <v>3.17734E-2</v>
      </c>
      <c r="I51" s="5" t="s">
        <v>2385</v>
      </c>
      <c r="J51" s="5" t="s">
        <v>2385</v>
      </c>
      <c r="K51" s="5" t="s">
        <v>2385</v>
      </c>
      <c r="L51" s="5">
        <v>2003</v>
      </c>
      <c r="P51" s="5" t="s">
        <v>2445</v>
      </c>
      <c r="Q51" s="5" t="s">
        <v>5602</v>
      </c>
      <c r="R51" s="5">
        <v>2003</v>
      </c>
    </row>
    <row r="52" spans="1:18">
      <c r="A52" s="5" t="s">
        <v>2420</v>
      </c>
      <c r="B52" s="5" t="s">
        <v>1012</v>
      </c>
      <c r="C52" s="5" t="s">
        <v>5575</v>
      </c>
      <c r="D52" s="5" t="s">
        <v>1549</v>
      </c>
      <c r="E52" s="5">
        <v>2003</v>
      </c>
      <c r="F52" s="5" t="s">
        <v>1640</v>
      </c>
      <c r="G52" s="5" t="s">
        <v>6585</v>
      </c>
      <c r="H52" s="5">
        <v>2.9222000000000001E-2</v>
      </c>
      <c r="I52" s="5" t="s">
        <v>2385</v>
      </c>
      <c r="J52" s="5" t="s">
        <v>2385</v>
      </c>
      <c r="K52" s="5" t="s">
        <v>2385</v>
      </c>
      <c r="L52" s="5">
        <v>2003</v>
      </c>
      <c r="P52" s="5" t="s">
        <v>2448</v>
      </c>
      <c r="Q52" s="5" t="s">
        <v>5605</v>
      </c>
      <c r="R52" s="5">
        <v>2003</v>
      </c>
    </row>
    <row r="53" spans="1:18">
      <c r="A53" s="5" t="s">
        <v>2423</v>
      </c>
      <c r="B53" s="5" t="s">
        <v>1015</v>
      </c>
      <c r="C53" s="5" t="s">
        <v>5578</v>
      </c>
      <c r="D53" s="5" t="s">
        <v>1549</v>
      </c>
      <c r="E53" s="5">
        <v>2003</v>
      </c>
      <c r="F53" s="5" t="s">
        <v>1640</v>
      </c>
      <c r="G53" s="5" t="s">
        <v>6585</v>
      </c>
      <c r="H53" s="5">
        <v>2.9228199999999999E-2</v>
      </c>
      <c r="I53" s="5" t="s">
        <v>2385</v>
      </c>
      <c r="J53" s="5" t="s">
        <v>2385</v>
      </c>
      <c r="K53" s="5" t="s">
        <v>2385</v>
      </c>
      <c r="L53" s="5">
        <v>2003</v>
      </c>
      <c r="P53" s="5" t="s">
        <v>2422</v>
      </c>
      <c r="Q53" s="5" t="s">
        <v>5577</v>
      </c>
      <c r="R53" s="5">
        <v>2003</v>
      </c>
    </row>
    <row r="54" spans="1:18">
      <c r="A54" s="5" t="s">
        <v>2445</v>
      </c>
      <c r="B54" s="5" t="s">
        <v>1026</v>
      </c>
      <c r="C54" s="5" t="s">
        <v>5602</v>
      </c>
      <c r="D54" s="5" t="s">
        <v>1549</v>
      </c>
      <c r="E54" s="5">
        <v>2003</v>
      </c>
      <c r="F54" s="5" t="s">
        <v>1640</v>
      </c>
      <c r="G54" s="5" t="s">
        <v>6585</v>
      </c>
      <c r="H54" s="5">
        <v>2.9582600000000001E-2</v>
      </c>
      <c r="I54" s="5" t="s">
        <v>2385</v>
      </c>
      <c r="J54" s="5" t="s">
        <v>2385</v>
      </c>
      <c r="K54" s="5" t="s">
        <v>2385</v>
      </c>
      <c r="L54" s="5">
        <v>2003</v>
      </c>
      <c r="P54" s="5" t="s">
        <v>2412</v>
      </c>
      <c r="Q54" s="5" t="s">
        <v>5567</v>
      </c>
      <c r="R54" s="5">
        <v>2003</v>
      </c>
    </row>
    <row r="55" spans="1:18">
      <c r="A55" s="5" t="s">
        <v>2448</v>
      </c>
      <c r="B55" s="5" t="s">
        <v>668</v>
      </c>
      <c r="C55" s="5" t="s">
        <v>5605</v>
      </c>
      <c r="D55" s="5" t="s">
        <v>1549</v>
      </c>
      <c r="E55" s="5">
        <v>2003</v>
      </c>
      <c r="F55" s="5" t="s">
        <v>1640</v>
      </c>
      <c r="G55" s="5" t="s">
        <v>6585</v>
      </c>
      <c r="H55" s="5">
        <v>2.93712E-2</v>
      </c>
      <c r="I55" s="5" t="s">
        <v>2385</v>
      </c>
      <c r="J55" s="5" t="s">
        <v>2385</v>
      </c>
      <c r="K55" s="5" t="s">
        <v>2385</v>
      </c>
      <c r="L55" s="5">
        <v>2003</v>
      </c>
      <c r="P55" s="5" t="s">
        <v>2427</v>
      </c>
      <c r="Q55" s="5" t="s">
        <v>5583</v>
      </c>
      <c r="R55" s="5">
        <v>2003</v>
      </c>
    </row>
    <row r="56" spans="1:18">
      <c r="A56" s="5" t="s">
        <v>2422</v>
      </c>
      <c r="B56" s="5" t="s">
        <v>1014</v>
      </c>
      <c r="C56" s="5" t="s">
        <v>5577</v>
      </c>
      <c r="D56" s="5" t="s">
        <v>1549</v>
      </c>
      <c r="E56" s="5">
        <v>2003</v>
      </c>
      <c r="F56" s="5" t="s">
        <v>1640</v>
      </c>
      <c r="G56" s="5" t="s">
        <v>6585</v>
      </c>
      <c r="H56" s="5">
        <v>2.9247499999999999E-2</v>
      </c>
      <c r="I56" s="5" t="s">
        <v>2385</v>
      </c>
      <c r="J56" s="5" t="s">
        <v>2385</v>
      </c>
      <c r="K56" s="5" t="s">
        <v>2385</v>
      </c>
      <c r="L56" s="5">
        <v>2003</v>
      </c>
      <c r="P56" s="5" t="s">
        <v>2450</v>
      </c>
      <c r="Q56" s="5" t="s">
        <v>5607</v>
      </c>
      <c r="R56" s="5">
        <v>2003</v>
      </c>
    </row>
    <row r="57" spans="1:18">
      <c r="A57" s="5" t="s">
        <v>2412</v>
      </c>
      <c r="B57" s="5" t="s">
        <v>1007</v>
      </c>
      <c r="C57" s="5" t="s">
        <v>5567</v>
      </c>
      <c r="D57" s="5" t="s">
        <v>1549</v>
      </c>
      <c r="E57" s="5">
        <v>2003</v>
      </c>
      <c r="F57" s="5" t="s">
        <v>1640</v>
      </c>
      <c r="G57" s="5" t="s">
        <v>6585</v>
      </c>
      <c r="H57" s="5">
        <v>2.9282599999999999E-2</v>
      </c>
      <c r="I57" s="5" t="s">
        <v>2385</v>
      </c>
      <c r="J57" s="5" t="s">
        <v>2385</v>
      </c>
      <c r="K57" s="5" t="s">
        <v>2385</v>
      </c>
      <c r="L57" s="5">
        <v>2003</v>
      </c>
      <c r="P57" s="5" t="s">
        <v>6115</v>
      </c>
      <c r="Q57" s="5" t="s">
        <v>5439</v>
      </c>
      <c r="R57" s="5">
        <v>2003</v>
      </c>
    </row>
    <row r="58" spans="1:18">
      <c r="A58" s="5" t="s">
        <v>2427</v>
      </c>
      <c r="B58" s="5" t="s">
        <v>592</v>
      </c>
      <c r="C58" s="5" t="s">
        <v>5583</v>
      </c>
      <c r="D58" s="5" t="s">
        <v>1549</v>
      </c>
      <c r="E58" s="5">
        <v>2003</v>
      </c>
      <c r="F58" s="5" t="s">
        <v>1640</v>
      </c>
      <c r="G58" s="5" t="s">
        <v>6585</v>
      </c>
      <c r="H58" s="5">
        <v>2.9275499999999999E-2</v>
      </c>
      <c r="I58" s="5" t="s">
        <v>2385</v>
      </c>
      <c r="J58" s="5" t="s">
        <v>2385</v>
      </c>
      <c r="K58" s="5" t="s">
        <v>2385</v>
      </c>
      <c r="L58" s="5">
        <v>2003</v>
      </c>
      <c r="P58" s="5" t="s">
        <v>2444</v>
      </c>
      <c r="Q58" s="5" t="s">
        <v>5601</v>
      </c>
      <c r="R58" s="5">
        <v>2003</v>
      </c>
    </row>
    <row r="59" spans="1:18">
      <c r="A59" s="5" t="s">
        <v>2450</v>
      </c>
      <c r="B59" s="5" t="s">
        <v>674</v>
      </c>
      <c r="C59" s="5" t="s">
        <v>5607</v>
      </c>
      <c r="D59" s="5" t="s">
        <v>1549</v>
      </c>
      <c r="E59" s="5">
        <v>2003</v>
      </c>
      <c r="F59" s="5" t="s">
        <v>1640</v>
      </c>
      <c r="G59" s="5" t="s">
        <v>6585</v>
      </c>
      <c r="H59" s="5">
        <v>2.9444000000000001E-2</v>
      </c>
      <c r="I59" s="5" t="s">
        <v>2385</v>
      </c>
      <c r="J59" s="5" t="s">
        <v>2385</v>
      </c>
      <c r="K59" s="5" t="s">
        <v>2385</v>
      </c>
      <c r="L59" s="5">
        <v>2003</v>
      </c>
      <c r="P59" s="5" t="s">
        <v>2425</v>
      </c>
      <c r="Q59" s="5" t="s">
        <v>5580</v>
      </c>
      <c r="R59" s="5">
        <v>2003</v>
      </c>
    </row>
    <row r="60" spans="1:18">
      <c r="A60" s="5" t="s">
        <v>6115</v>
      </c>
      <c r="B60" s="5" t="s">
        <v>680</v>
      </c>
      <c r="C60" s="5" t="s">
        <v>5439</v>
      </c>
      <c r="D60" s="5" t="s">
        <v>1549</v>
      </c>
      <c r="E60" s="5">
        <v>2003</v>
      </c>
      <c r="F60" s="5" t="s">
        <v>1640</v>
      </c>
      <c r="G60" s="5" t="s">
        <v>6585</v>
      </c>
      <c r="H60" s="5">
        <v>3.0252899999999999E-2</v>
      </c>
      <c r="I60" s="5" t="s">
        <v>2385</v>
      </c>
      <c r="J60" s="5" t="s">
        <v>2385</v>
      </c>
      <c r="K60" s="5" t="s">
        <v>2385</v>
      </c>
      <c r="L60" s="5">
        <v>2003</v>
      </c>
      <c r="P60" s="5" t="s">
        <v>3142</v>
      </c>
      <c r="Q60" s="5" t="s">
        <v>3461</v>
      </c>
      <c r="R60" s="5">
        <v>2004</v>
      </c>
    </row>
    <row r="61" spans="1:18">
      <c r="A61" s="5" t="s">
        <v>2444</v>
      </c>
      <c r="B61" s="5" t="s">
        <v>640</v>
      </c>
      <c r="C61" s="5" t="s">
        <v>5601</v>
      </c>
      <c r="D61" s="5" t="s">
        <v>1549</v>
      </c>
      <c r="E61" s="5">
        <v>2003</v>
      </c>
      <c r="F61" s="5" t="s">
        <v>1640</v>
      </c>
      <c r="G61" s="5" t="s">
        <v>6585</v>
      </c>
      <c r="H61" s="5">
        <v>2.9264999999999999E-2</v>
      </c>
      <c r="I61" s="5" t="s">
        <v>2385</v>
      </c>
      <c r="J61" s="5" t="s">
        <v>2385</v>
      </c>
      <c r="K61" s="5" t="s">
        <v>2385</v>
      </c>
      <c r="L61" s="5">
        <v>2003</v>
      </c>
      <c r="P61" s="5" t="s">
        <v>3143</v>
      </c>
      <c r="Q61" s="5" t="s">
        <v>3462</v>
      </c>
      <c r="R61" s="5">
        <v>2004</v>
      </c>
    </row>
    <row r="62" spans="1:18">
      <c r="A62" s="5" t="s">
        <v>2425</v>
      </c>
      <c r="B62" s="5" t="s">
        <v>1017</v>
      </c>
      <c r="C62" s="5" t="s">
        <v>5580</v>
      </c>
      <c r="D62" s="5" t="s">
        <v>1549</v>
      </c>
      <c r="E62" s="5">
        <v>2003</v>
      </c>
      <c r="F62" s="5" t="s">
        <v>1640</v>
      </c>
      <c r="G62" s="5" t="s">
        <v>6585</v>
      </c>
      <c r="H62" s="5">
        <v>2.9218500000000001E-2</v>
      </c>
      <c r="I62" s="5" t="s">
        <v>2385</v>
      </c>
      <c r="J62" s="5" t="s">
        <v>2385</v>
      </c>
      <c r="K62" s="5" t="s">
        <v>2385</v>
      </c>
      <c r="L62" s="5">
        <v>2003</v>
      </c>
      <c r="P62" s="5" t="s">
        <v>922</v>
      </c>
      <c r="Q62" s="5" t="s">
        <v>5586</v>
      </c>
      <c r="R62" s="5">
        <v>2004</v>
      </c>
    </row>
    <row r="63" spans="1:18">
      <c r="A63" s="5" t="s">
        <v>3140</v>
      </c>
      <c r="B63" s="5" t="s">
        <v>3748</v>
      </c>
      <c r="C63" s="5" t="s">
        <v>3459</v>
      </c>
      <c r="D63" s="5" t="s">
        <v>1549</v>
      </c>
      <c r="E63" s="5">
        <v>2004</v>
      </c>
      <c r="F63" s="5" t="s">
        <v>4028</v>
      </c>
      <c r="G63" s="5" t="s">
        <v>6585</v>
      </c>
      <c r="H63" s="5">
        <v>0.59580999999999995</v>
      </c>
      <c r="I63" s="5" t="s">
        <v>2386</v>
      </c>
      <c r="J63" s="5" t="s">
        <v>2386</v>
      </c>
      <c r="K63" s="5" t="s">
        <v>2386</v>
      </c>
      <c r="L63" s="5">
        <v>2004</v>
      </c>
      <c r="P63" s="5" t="s">
        <v>923</v>
      </c>
      <c r="Q63" s="5" t="s">
        <v>5503</v>
      </c>
      <c r="R63" s="5">
        <v>2004</v>
      </c>
    </row>
    <row r="64" spans="1:18">
      <c r="A64" s="5" t="s">
        <v>3142</v>
      </c>
      <c r="B64" s="5" t="s">
        <v>3750</v>
      </c>
      <c r="C64" s="5" t="s">
        <v>3461</v>
      </c>
      <c r="D64" s="5" t="s">
        <v>1549</v>
      </c>
      <c r="E64" s="5">
        <v>2004</v>
      </c>
      <c r="F64" s="5" t="s">
        <v>4028</v>
      </c>
      <c r="G64" s="5" t="s">
        <v>6585</v>
      </c>
      <c r="H64" s="5">
        <v>2.99204E-2</v>
      </c>
      <c r="I64" s="5" t="s">
        <v>2385</v>
      </c>
      <c r="J64" s="5" t="s">
        <v>2385</v>
      </c>
      <c r="K64" s="5" t="s">
        <v>2385</v>
      </c>
      <c r="L64" s="5">
        <v>2004</v>
      </c>
      <c r="P64" s="5" t="s">
        <v>2431</v>
      </c>
      <c r="Q64" s="5" t="s">
        <v>5588</v>
      </c>
      <c r="R64" s="5">
        <v>2004</v>
      </c>
    </row>
    <row r="65" spans="1:18">
      <c r="A65" s="5" t="s">
        <v>3143</v>
      </c>
      <c r="B65" s="5" t="s">
        <v>3751</v>
      </c>
      <c r="C65" s="5" t="s">
        <v>3462</v>
      </c>
      <c r="D65" s="5" t="s">
        <v>1549</v>
      </c>
      <c r="E65" s="5">
        <v>2004</v>
      </c>
      <c r="F65" s="5" t="s">
        <v>4028</v>
      </c>
      <c r="G65" s="5" t="s">
        <v>6585</v>
      </c>
      <c r="H65" s="5">
        <v>4.2757400000000001E-2</v>
      </c>
      <c r="I65" s="5" t="s">
        <v>2385</v>
      </c>
      <c r="J65" s="5" t="s">
        <v>2385</v>
      </c>
      <c r="K65" s="5" t="s">
        <v>2385</v>
      </c>
      <c r="L65" s="5">
        <v>2004</v>
      </c>
      <c r="P65" s="5" t="s">
        <v>924</v>
      </c>
      <c r="Q65" s="5" t="s">
        <v>5584</v>
      </c>
      <c r="R65" s="5">
        <v>2004</v>
      </c>
    </row>
    <row r="66" spans="1:18">
      <c r="A66" s="5" t="s">
        <v>922</v>
      </c>
      <c r="B66" s="5" t="s">
        <v>598</v>
      </c>
      <c r="C66" s="5" t="s">
        <v>5586</v>
      </c>
      <c r="D66" s="5" t="s">
        <v>1549</v>
      </c>
      <c r="E66" s="5">
        <v>2004</v>
      </c>
      <c r="F66" s="5" t="s">
        <v>1640</v>
      </c>
      <c r="G66" s="5" t="s">
        <v>6585</v>
      </c>
      <c r="H66" s="5">
        <v>2.92141E-2</v>
      </c>
      <c r="I66" s="5" t="s">
        <v>2385</v>
      </c>
      <c r="J66" s="5" t="s">
        <v>2385</v>
      </c>
      <c r="K66" s="5" t="s">
        <v>2385</v>
      </c>
      <c r="L66" s="5">
        <v>2004</v>
      </c>
      <c r="P66" s="5" t="s">
        <v>2442</v>
      </c>
      <c r="Q66" s="5" t="s">
        <v>5599</v>
      </c>
      <c r="R66" s="5">
        <v>2004</v>
      </c>
    </row>
    <row r="67" spans="1:18">
      <c r="A67" s="5" t="s">
        <v>923</v>
      </c>
      <c r="B67" s="5" t="s">
        <v>1008</v>
      </c>
      <c r="C67" s="5" t="s">
        <v>5503</v>
      </c>
      <c r="D67" s="5" t="s">
        <v>1549</v>
      </c>
      <c r="E67" s="5">
        <v>2004</v>
      </c>
      <c r="F67" s="5" t="s">
        <v>1640</v>
      </c>
      <c r="G67" s="5" t="s">
        <v>6585</v>
      </c>
      <c r="H67" s="5">
        <v>2.9301899999999999E-2</v>
      </c>
      <c r="I67" s="5" t="s">
        <v>2385</v>
      </c>
      <c r="J67" s="5" t="s">
        <v>2385</v>
      </c>
      <c r="K67" s="5" t="s">
        <v>2385</v>
      </c>
      <c r="L67" s="5">
        <v>2004</v>
      </c>
      <c r="P67" s="5" t="s">
        <v>2434</v>
      </c>
      <c r="Q67" s="5" t="s">
        <v>5591</v>
      </c>
      <c r="R67" s="5">
        <v>2004</v>
      </c>
    </row>
    <row r="68" spans="1:18">
      <c r="A68" s="5" t="s">
        <v>2431</v>
      </c>
      <c r="B68" s="5" t="s">
        <v>1018</v>
      </c>
      <c r="C68" s="5" t="s">
        <v>5588</v>
      </c>
      <c r="D68" s="5" t="s">
        <v>1549</v>
      </c>
      <c r="E68" s="5">
        <v>2004</v>
      </c>
      <c r="F68" s="5" t="s">
        <v>1640</v>
      </c>
      <c r="G68" s="5" t="s">
        <v>6585</v>
      </c>
      <c r="H68" s="5">
        <v>2.92404E-2</v>
      </c>
      <c r="I68" s="5" t="s">
        <v>2385</v>
      </c>
      <c r="J68" s="5" t="s">
        <v>2385</v>
      </c>
      <c r="K68" s="5" t="s">
        <v>2385</v>
      </c>
      <c r="L68" s="5">
        <v>2004</v>
      </c>
      <c r="P68" s="5" t="s">
        <v>2415</v>
      </c>
      <c r="Q68" s="5" t="s">
        <v>5570</v>
      </c>
      <c r="R68" s="5">
        <v>2004</v>
      </c>
    </row>
    <row r="69" spans="1:18">
      <c r="A69" s="5" t="s">
        <v>924</v>
      </c>
      <c r="B69" s="5" t="s">
        <v>594</v>
      </c>
      <c r="C69" s="5" t="s">
        <v>5584</v>
      </c>
      <c r="D69" s="5" t="s">
        <v>1549</v>
      </c>
      <c r="E69" s="5">
        <v>2004</v>
      </c>
      <c r="F69" s="5" t="s">
        <v>1640</v>
      </c>
      <c r="G69" s="5" t="s">
        <v>6585</v>
      </c>
      <c r="H69" s="5">
        <v>2.9212399999999999E-2</v>
      </c>
      <c r="I69" s="5" t="s">
        <v>2385</v>
      </c>
      <c r="J69" s="5" t="s">
        <v>2385</v>
      </c>
      <c r="K69" s="5" t="s">
        <v>2385</v>
      </c>
      <c r="L69" s="5">
        <v>2004</v>
      </c>
      <c r="P69" s="5" t="s">
        <v>4826</v>
      </c>
      <c r="Q69" s="5" t="s">
        <v>5042</v>
      </c>
      <c r="R69" s="5">
        <v>2004</v>
      </c>
    </row>
    <row r="70" spans="1:18">
      <c r="A70" s="5" t="s">
        <v>2442</v>
      </c>
      <c r="B70" s="5" t="s">
        <v>636</v>
      </c>
      <c r="C70" s="5" t="s">
        <v>5599</v>
      </c>
      <c r="D70" s="5" t="s">
        <v>1549</v>
      </c>
      <c r="E70" s="5">
        <v>2004</v>
      </c>
      <c r="F70" s="5" t="s">
        <v>1640</v>
      </c>
      <c r="G70" s="5" t="s">
        <v>6585</v>
      </c>
      <c r="H70" s="5">
        <v>2.92211E-2</v>
      </c>
      <c r="I70" s="5" t="s">
        <v>2385</v>
      </c>
      <c r="J70" s="5" t="s">
        <v>2385</v>
      </c>
      <c r="K70" s="5" t="s">
        <v>2385</v>
      </c>
      <c r="L70" s="5">
        <v>2004</v>
      </c>
      <c r="P70" s="5" t="s">
        <v>925</v>
      </c>
      <c r="Q70" s="5" t="s">
        <v>5581</v>
      </c>
      <c r="R70" s="5">
        <v>2004</v>
      </c>
    </row>
    <row r="71" spans="1:18">
      <c r="A71" s="5" t="s">
        <v>2434</v>
      </c>
      <c r="B71" s="5" t="s">
        <v>1022</v>
      </c>
      <c r="C71" s="5" t="s">
        <v>5591</v>
      </c>
      <c r="D71" s="5" t="s">
        <v>1549</v>
      </c>
      <c r="E71" s="5">
        <v>2004</v>
      </c>
      <c r="F71" s="5" t="s">
        <v>1640</v>
      </c>
      <c r="G71" s="5" t="s">
        <v>6585</v>
      </c>
      <c r="H71" s="5">
        <v>2.9328199999999999E-2</v>
      </c>
      <c r="I71" s="5" t="s">
        <v>2385</v>
      </c>
      <c r="J71" s="5" t="s">
        <v>2385</v>
      </c>
      <c r="K71" s="5" t="s">
        <v>2385</v>
      </c>
      <c r="L71" s="5">
        <v>2004</v>
      </c>
      <c r="P71" s="5" t="s">
        <v>2441</v>
      </c>
      <c r="Q71" s="5" t="s">
        <v>5598</v>
      </c>
      <c r="R71" s="5">
        <v>2004</v>
      </c>
    </row>
    <row r="72" spans="1:18">
      <c r="A72" s="5" t="s">
        <v>2415</v>
      </c>
      <c r="B72" s="5" t="s">
        <v>554</v>
      </c>
      <c r="C72" s="5" t="s">
        <v>5570</v>
      </c>
      <c r="D72" s="5" t="s">
        <v>1549</v>
      </c>
      <c r="E72" s="5">
        <v>2004</v>
      </c>
      <c r="F72" s="5" t="s">
        <v>1640</v>
      </c>
      <c r="G72" s="5" t="s">
        <v>6585</v>
      </c>
      <c r="H72" s="5">
        <v>2.9300099999999999E-2</v>
      </c>
      <c r="I72" s="5" t="s">
        <v>2385</v>
      </c>
      <c r="J72" s="5" t="s">
        <v>2385</v>
      </c>
      <c r="K72" s="5" t="s">
        <v>2385</v>
      </c>
      <c r="L72" s="5">
        <v>2004</v>
      </c>
      <c r="P72" s="5" t="s">
        <v>2409</v>
      </c>
      <c r="Q72" s="5" t="s">
        <v>5563</v>
      </c>
      <c r="R72" s="5">
        <v>2004</v>
      </c>
    </row>
    <row r="73" spans="1:18">
      <c r="A73" s="5" t="s">
        <v>4826</v>
      </c>
      <c r="B73" s="5" t="s">
        <v>1682</v>
      </c>
      <c r="C73" s="5" t="s">
        <v>5042</v>
      </c>
      <c r="D73" s="5" t="s">
        <v>1549</v>
      </c>
      <c r="E73" s="5">
        <v>2004</v>
      </c>
      <c r="F73" s="5" t="s">
        <v>1640</v>
      </c>
      <c r="G73" s="5" t="s">
        <v>6585</v>
      </c>
      <c r="H73" s="5">
        <v>0.120946</v>
      </c>
      <c r="I73" s="5" t="s">
        <v>2385</v>
      </c>
      <c r="J73" s="5" t="s">
        <v>2385</v>
      </c>
      <c r="K73" s="5" t="s">
        <v>2385</v>
      </c>
      <c r="L73" s="5">
        <v>2004</v>
      </c>
      <c r="P73" s="5" t="s">
        <v>2435</v>
      </c>
      <c r="Q73" s="5" t="s">
        <v>5592</v>
      </c>
      <c r="R73" s="5">
        <v>2004</v>
      </c>
    </row>
    <row r="74" spans="1:18">
      <c r="A74" s="5" t="s">
        <v>925</v>
      </c>
      <c r="B74" s="5" t="s">
        <v>588</v>
      </c>
      <c r="C74" s="5" t="s">
        <v>5581</v>
      </c>
      <c r="D74" s="5" t="s">
        <v>1549</v>
      </c>
      <c r="E74" s="5">
        <v>2004</v>
      </c>
      <c r="F74" s="5" t="s">
        <v>1640</v>
      </c>
      <c r="G74" s="5" t="s">
        <v>6585</v>
      </c>
      <c r="H74" s="5">
        <v>2.9218500000000001E-2</v>
      </c>
      <c r="I74" s="5" t="s">
        <v>2385</v>
      </c>
      <c r="J74" s="5" t="s">
        <v>2385</v>
      </c>
      <c r="K74" s="5" t="s">
        <v>2385</v>
      </c>
      <c r="L74" s="5">
        <v>2004</v>
      </c>
      <c r="P74" s="5" t="s">
        <v>2402</v>
      </c>
      <c r="Q74" s="5" t="s">
        <v>5545</v>
      </c>
      <c r="R74" s="5">
        <v>2004</v>
      </c>
    </row>
    <row r="75" spans="1:18">
      <c r="A75" s="5" t="s">
        <v>2441</v>
      </c>
      <c r="B75" s="5" t="s">
        <v>634</v>
      </c>
      <c r="C75" s="5" t="s">
        <v>5598</v>
      </c>
      <c r="D75" s="5" t="s">
        <v>1549</v>
      </c>
      <c r="E75" s="5">
        <v>2004</v>
      </c>
      <c r="F75" s="5" t="s">
        <v>1640</v>
      </c>
      <c r="G75" s="5" t="s">
        <v>6585</v>
      </c>
      <c r="H75" s="5">
        <v>2.9246600000000001E-2</v>
      </c>
      <c r="I75" s="5" t="s">
        <v>2385</v>
      </c>
      <c r="J75" s="5" t="s">
        <v>2385</v>
      </c>
      <c r="K75" s="5" t="s">
        <v>2385</v>
      </c>
      <c r="L75" s="5">
        <v>2004</v>
      </c>
      <c r="P75" s="5" t="s">
        <v>2453</v>
      </c>
      <c r="Q75" s="5" t="s">
        <v>5610</v>
      </c>
      <c r="R75" s="5">
        <v>2004</v>
      </c>
    </row>
    <row r="76" spans="1:18">
      <c r="A76" s="5" t="s">
        <v>2409</v>
      </c>
      <c r="B76" s="5" t="s">
        <v>1003</v>
      </c>
      <c r="C76" s="5" t="s">
        <v>5563</v>
      </c>
      <c r="D76" s="5" t="s">
        <v>1549</v>
      </c>
      <c r="E76" s="5">
        <v>2004</v>
      </c>
      <c r="F76" s="5" t="s">
        <v>1640</v>
      </c>
      <c r="G76" s="5" t="s">
        <v>6585</v>
      </c>
      <c r="H76" s="5">
        <v>2.9270299999999999E-2</v>
      </c>
      <c r="I76" s="5" t="s">
        <v>2385</v>
      </c>
      <c r="J76" s="5" t="s">
        <v>2385</v>
      </c>
      <c r="K76" s="5" t="s">
        <v>2385</v>
      </c>
      <c r="L76" s="5">
        <v>2004</v>
      </c>
      <c r="P76" s="5" t="s">
        <v>2430</v>
      </c>
      <c r="Q76" s="5" t="s">
        <v>5499</v>
      </c>
      <c r="R76" s="5">
        <v>2004</v>
      </c>
    </row>
    <row r="77" spans="1:18">
      <c r="A77" s="5" t="s">
        <v>2435</v>
      </c>
      <c r="B77" s="5" t="s">
        <v>1023</v>
      </c>
      <c r="C77" s="5" t="s">
        <v>5592</v>
      </c>
      <c r="D77" s="5" t="s">
        <v>1549</v>
      </c>
      <c r="E77" s="5">
        <v>2004</v>
      </c>
      <c r="F77" s="5" t="s">
        <v>1640</v>
      </c>
      <c r="G77" s="5" t="s">
        <v>6585</v>
      </c>
      <c r="H77" s="5">
        <v>2.9306200000000001E-2</v>
      </c>
      <c r="I77" s="5" t="s">
        <v>2385</v>
      </c>
      <c r="J77" s="5" t="s">
        <v>2385</v>
      </c>
      <c r="K77" s="5" t="s">
        <v>2385</v>
      </c>
      <c r="L77" s="5">
        <v>2004</v>
      </c>
      <c r="P77" s="5" t="s">
        <v>2449</v>
      </c>
      <c r="Q77" s="5" t="s">
        <v>5606</v>
      </c>
      <c r="R77" s="5">
        <v>2004</v>
      </c>
    </row>
    <row r="78" spans="1:18">
      <c r="A78" s="5" t="s">
        <v>2402</v>
      </c>
      <c r="B78" s="5" t="s">
        <v>996</v>
      </c>
      <c r="C78" s="5" t="s">
        <v>5545</v>
      </c>
      <c r="D78" s="5" t="s">
        <v>1549</v>
      </c>
      <c r="E78" s="5">
        <v>2004</v>
      </c>
      <c r="F78" s="5" t="s">
        <v>1640</v>
      </c>
      <c r="G78" s="5" t="s">
        <v>6585</v>
      </c>
      <c r="H78" s="5">
        <v>2.9310599999999999E-2</v>
      </c>
      <c r="I78" s="5" t="s">
        <v>2385</v>
      </c>
      <c r="J78" s="5" t="s">
        <v>2385</v>
      </c>
      <c r="K78" s="5" t="s">
        <v>2385</v>
      </c>
      <c r="L78" s="5">
        <v>2004</v>
      </c>
      <c r="P78" s="5" t="s">
        <v>2443</v>
      </c>
      <c r="Q78" s="5" t="s">
        <v>5600</v>
      </c>
      <c r="R78" s="5">
        <v>2004</v>
      </c>
    </row>
    <row r="79" spans="1:18">
      <c r="A79" s="5" t="s">
        <v>2453</v>
      </c>
      <c r="B79" s="5" t="s">
        <v>682</v>
      </c>
      <c r="C79" s="5" t="s">
        <v>5610</v>
      </c>
      <c r="D79" s="5" t="s">
        <v>1549</v>
      </c>
      <c r="E79" s="5">
        <v>2004</v>
      </c>
      <c r="F79" s="5" t="s">
        <v>1640</v>
      </c>
      <c r="G79" s="5" t="s">
        <v>6585</v>
      </c>
      <c r="H79" s="5">
        <v>2.9644899999999998E-2</v>
      </c>
      <c r="I79" s="5" t="s">
        <v>2385</v>
      </c>
      <c r="J79" s="5" t="s">
        <v>2385</v>
      </c>
      <c r="K79" s="5" t="s">
        <v>2385</v>
      </c>
      <c r="L79" s="5">
        <v>2004</v>
      </c>
      <c r="P79" s="5" t="s">
        <v>2405</v>
      </c>
      <c r="Q79" s="5" t="s">
        <v>5553</v>
      </c>
      <c r="R79" s="5">
        <v>2004</v>
      </c>
    </row>
    <row r="80" spans="1:18">
      <c r="A80" s="5" t="s">
        <v>2430</v>
      </c>
      <c r="B80" s="5" t="s">
        <v>602</v>
      </c>
      <c r="C80" s="5" t="s">
        <v>5499</v>
      </c>
      <c r="D80" s="5" t="s">
        <v>1549</v>
      </c>
      <c r="E80" s="5">
        <v>2004</v>
      </c>
      <c r="F80" s="5" t="s">
        <v>1640</v>
      </c>
      <c r="G80" s="5" t="s">
        <v>6585</v>
      </c>
      <c r="H80" s="5">
        <v>2.9292200000000001E-2</v>
      </c>
      <c r="I80" s="5" t="s">
        <v>2385</v>
      </c>
      <c r="J80" s="5" t="s">
        <v>2385</v>
      </c>
      <c r="K80" s="5" t="s">
        <v>2385</v>
      </c>
      <c r="L80" s="5">
        <v>2004</v>
      </c>
      <c r="P80" s="5" t="s">
        <v>2399</v>
      </c>
      <c r="Q80" s="5" t="s">
        <v>5531</v>
      </c>
      <c r="R80" s="5">
        <v>2004</v>
      </c>
    </row>
    <row r="81" spans="1:18">
      <c r="A81" s="5" t="s">
        <v>2449</v>
      </c>
      <c r="B81" s="5" t="s">
        <v>670</v>
      </c>
      <c r="C81" s="5" t="s">
        <v>5606</v>
      </c>
      <c r="D81" s="5" t="s">
        <v>1549</v>
      </c>
      <c r="E81" s="5">
        <v>2004</v>
      </c>
      <c r="F81" s="5" t="s">
        <v>1640</v>
      </c>
      <c r="G81" s="5" t="s">
        <v>6585</v>
      </c>
      <c r="H81" s="5">
        <v>2.9417700000000001E-2</v>
      </c>
      <c r="I81" s="5" t="s">
        <v>2385</v>
      </c>
      <c r="J81" s="5" t="s">
        <v>2385</v>
      </c>
      <c r="K81" s="5" t="s">
        <v>2385</v>
      </c>
      <c r="L81" s="5">
        <v>2004</v>
      </c>
      <c r="P81" s="5" t="s">
        <v>3144</v>
      </c>
      <c r="Q81" s="5" t="s">
        <v>3463</v>
      </c>
      <c r="R81" s="5">
        <v>2005</v>
      </c>
    </row>
    <row r="82" spans="1:18">
      <c r="A82" s="5" t="s">
        <v>2443</v>
      </c>
      <c r="B82" s="5" t="s">
        <v>638</v>
      </c>
      <c r="C82" s="5" t="s">
        <v>5600</v>
      </c>
      <c r="D82" s="5" t="s">
        <v>1549</v>
      </c>
      <c r="E82" s="5">
        <v>2004</v>
      </c>
      <c r="F82" s="5" t="s">
        <v>1640</v>
      </c>
      <c r="G82" s="5" t="s">
        <v>6585</v>
      </c>
      <c r="H82" s="5">
        <v>2.9281700000000001E-2</v>
      </c>
      <c r="I82" s="5" t="s">
        <v>2385</v>
      </c>
      <c r="J82" s="5" t="s">
        <v>2385</v>
      </c>
      <c r="K82" s="5" t="s">
        <v>2385</v>
      </c>
      <c r="L82" s="5">
        <v>2004</v>
      </c>
      <c r="P82" s="5" t="s">
        <v>3145</v>
      </c>
      <c r="Q82" s="5" t="s">
        <v>3464</v>
      </c>
      <c r="R82" s="5">
        <v>2005</v>
      </c>
    </row>
    <row r="83" spans="1:18">
      <c r="A83" s="5" t="s">
        <v>2405</v>
      </c>
      <c r="B83" s="5" t="s">
        <v>1000</v>
      </c>
      <c r="C83" s="5" t="s">
        <v>5553</v>
      </c>
      <c r="D83" s="5" t="s">
        <v>1549</v>
      </c>
      <c r="E83" s="5">
        <v>2004</v>
      </c>
      <c r="F83" s="5" t="s">
        <v>1640</v>
      </c>
      <c r="G83" s="5" t="s">
        <v>6585</v>
      </c>
      <c r="H83" s="5">
        <v>2.9294799999999999E-2</v>
      </c>
      <c r="I83" s="5" t="s">
        <v>2385</v>
      </c>
      <c r="J83" s="5" t="s">
        <v>2385</v>
      </c>
      <c r="K83" s="5" t="s">
        <v>2385</v>
      </c>
      <c r="L83" s="5">
        <v>2004</v>
      </c>
      <c r="P83" s="5" t="s">
        <v>3146</v>
      </c>
      <c r="Q83" s="5" t="s">
        <v>3465</v>
      </c>
      <c r="R83" s="5">
        <v>2005</v>
      </c>
    </row>
    <row r="84" spans="1:18">
      <c r="A84" s="5" t="s">
        <v>2399</v>
      </c>
      <c r="B84" s="5" t="s">
        <v>993</v>
      </c>
      <c r="C84" s="5" t="s">
        <v>5531</v>
      </c>
      <c r="D84" s="5" t="s">
        <v>1549</v>
      </c>
      <c r="E84" s="5">
        <v>2004</v>
      </c>
      <c r="F84" s="5" t="s">
        <v>1640</v>
      </c>
      <c r="G84" s="5" t="s">
        <v>6585</v>
      </c>
      <c r="H84" s="5">
        <v>2.93975E-2</v>
      </c>
      <c r="I84" s="5" t="s">
        <v>2385</v>
      </c>
      <c r="J84" s="5" t="s">
        <v>2385</v>
      </c>
      <c r="K84" s="5" t="s">
        <v>2385</v>
      </c>
      <c r="L84" s="5">
        <v>2004</v>
      </c>
      <c r="P84" s="5" t="s">
        <v>2446</v>
      </c>
      <c r="Q84" s="5" t="s">
        <v>5603</v>
      </c>
      <c r="R84" s="5">
        <v>2005</v>
      </c>
    </row>
    <row r="85" spans="1:18">
      <c r="A85" s="5" t="s">
        <v>3144</v>
      </c>
      <c r="B85" s="5" t="s">
        <v>3752</v>
      </c>
      <c r="C85" s="5" t="s">
        <v>3463</v>
      </c>
      <c r="D85" s="5" t="s">
        <v>1549</v>
      </c>
      <c r="E85" s="5">
        <v>2005</v>
      </c>
      <c r="F85" s="5" t="s">
        <v>4028</v>
      </c>
      <c r="G85" s="5" t="s">
        <v>6585</v>
      </c>
      <c r="H85" s="5">
        <v>3.7761599999999999E-2</v>
      </c>
      <c r="I85" s="5" t="s">
        <v>2385</v>
      </c>
      <c r="J85" s="5" t="s">
        <v>2385</v>
      </c>
      <c r="K85" s="5" t="s">
        <v>2385</v>
      </c>
      <c r="L85" s="5">
        <v>2005</v>
      </c>
      <c r="P85" s="5" t="s">
        <v>2451</v>
      </c>
      <c r="Q85" s="5" t="s">
        <v>5608</v>
      </c>
      <c r="R85" s="5">
        <v>2005</v>
      </c>
    </row>
    <row r="86" spans="1:18">
      <c r="A86" s="5" t="s">
        <v>3145</v>
      </c>
      <c r="B86" s="5" t="s">
        <v>3753</v>
      </c>
      <c r="C86" s="5" t="s">
        <v>3464</v>
      </c>
      <c r="D86" s="5" t="s">
        <v>1549</v>
      </c>
      <c r="E86" s="5">
        <v>2005</v>
      </c>
      <c r="F86" s="5" t="s">
        <v>4028</v>
      </c>
      <c r="G86" s="5" t="s">
        <v>6585</v>
      </c>
      <c r="H86" s="5">
        <v>4.8746400000000002E-2</v>
      </c>
      <c r="I86" s="5" t="s">
        <v>2385</v>
      </c>
      <c r="J86" s="5" t="s">
        <v>2385</v>
      </c>
      <c r="K86" s="5" t="s">
        <v>2385</v>
      </c>
      <c r="L86" s="5">
        <v>2005</v>
      </c>
      <c r="P86" s="5" t="s">
        <v>2452</v>
      </c>
      <c r="Q86" s="5" t="s">
        <v>5609</v>
      </c>
      <c r="R86" s="5">
        <v>2005</v>
      </c>
    </row>
    <row r="87" spans="1:18">
      <c r="A87" s="5" t="s">
        <v>3146</v>
      </c>
      <c r="B87" s="5" t="s">
        <v>3754</v>
      </c>
      <c r="C87" s="5" t="s">
        <v>3465</v>
      </c>
      <c r="D87" s="5" t="s">
        <v>1549</v>
      </c>
      <c r="E87" s="5">
        <v>2005</v>
      </c>
      <c r="F87" s="5" t="s">
        <v>4028</v>
      </c>
      <c r="G87" s="5" t="s">
        <v>6585</v>
      </c>
      <c r="H87" s="5">
        <v>0.13054399999999999</v>
      </c>
      <c r="I87" s="5" t="s">
        <v>2385</v>
      </c>
      <c r="J87" s="5" t="s">
        <v>2385</v>
      </c>
      <c r="K87" s="5" t="s">
        <v>2385</v>
      </c>
      <c r="L87" s="5">
        <v>2005</v>
      </c>
      <c r="P87" s="5" t="s">
        <v>2419</v>
      </c>
      <c r="Q87" s="5" t="s">
        <v>5573</v>
      </c>
      <c r="R87" s="5">
        <v>2005</v>
      </c>
    </row>
    <row r="88" spans="1:18">
      <c r="A88" s="5" t="s">
        <v>2446</v>
      </c>
      <c r="B88" s="5" t="s">
        <v>1027</v>
      </c>
      <c r="C88" s="5" t="s">
        <v>5603</v>
      </c>
      <c r="D88" s="5" t="s">
        <v>1549</v>
      </c>
      <c r="E88" s="5">
        <v>2005</v>
      </c>
      <c r="F88" s="5" t="s">
        <v>1640</v>
      </c>
      <c r="G88" s="5" t="s">
        <v>6585</v>
      </c>
      <c r="H88" s="5">
        <v>2.9543099999999999E-2</v>
      </c>
      <c r="I88" s="5" t="s">
        <v>2385</v>
      </c>
      <c r="J88" s="5" t="s">
        <v>2385</v>
      </c>
      <c r="K88" s="5" t="s">
        <v>2385</v>
      </c>
      <c r="L88" s="5">
        <v>2005</v>
      </c>
      <c r="P88" s="5" t="s">
        <v>6116</v>
      </c>
      <c r="Q88" s="5" t="s">
        <v>5564</v>
      </c>
      <c r="R88" s="5">
        <v>2005</v>
      </c>
    </row>
    <row r="89" spans="1:18">
      <c r="A89" s="5" t="s">
        <v>2451</v>
      </c>
      <c r="B89" s="5" t="s">
        <v>676</v>
      </c>
      <c r="C89" s="5" t="s">
        <v>5608</v>
      </c>
      <c r="D89" s="5" t="s">
        <v>1549</v>
      </c>
      <c r="E89" s="5">
        <v>2005</v>
      </c>
      <c r="F89" s="5" t="s">
        <v>1640</v>
      </c>
      <c r="G89" s="5" t="s">
        <v>6585</v>
      </c>
      <c r="H89" s="5">
        <v>2.9382599999999998E-2</v>
      </c>
      <c r="I89" s="5" t="s">
        <v>2385</v>
      </c>
      <c r="J89" s="5" t="s">
        <v>2385</v>
      </c>
      <c r="K89" s="5" t="s">
        <v>2385</v>
      </c>
      <c r="L89" s="5">
        <v>2005</v>
      </c>
      <c r="P89" s="5" t="s">
        <v>2403</v>
      </c>
      <c r="Q89" s="5" t="s">
        <v>5546</v>
      </c>
      <c r="R89" s="5">
        <v>2005</v>
      </c>
    </row>
    <row r="90" spans="1:18">
      <c r="A90" s="5" t="s">
        <v>2452</v>
      </c>
      <c r="B90" s="5" t="s">
        <v>678</v>
      </c>
      <c r="C90" s="5" t="s">
        <v>5609</v>
      </c>
      <c r="D90" s="5" t="s">
        <v>1549</v>
      </c>
      <c r="E90" s="5">
        <v>2005</v>
      </c>
      <c r="F90" s="5" t="s">
        <v>1640</v>
      </c>
      <c r="G90" s="5" t="s">
        <v>6585</v>
      </c>
      <c r="H90" s="5">
        <v>2.9776500000000001E-2</v>
      </c>
      <c r="I90" s="5" t="s">
        <v>2385</v>
      </c>
      <c r="J90" s="5" t="s">
        <v>2385</v>
      </c>
      <c r="K90" s="5" t="s">
        <v>2385</v>
      </c>
      <c r="L90" s="5">
        <v>2005</v>
      </c>
      <c r="P90" s="5" t="s">
        <v>2417</v>
      </c>
      <c r="Q90" s="5" t="s">
        <v>5574</v>
      </c>
      <c r="R90" s="5">
        <v>2005</v>
      </c>
    </row>
    <row r="91" spans="1:18">
      <c r="A91" s="5" t="s">
        <v>2419</v>
      </c>
      <c r="B91" s="5" t="s">
        <v>1011</v>
      </c>
      <c r="C91" s="5" t="s">
        <v>5573</v>
      </c>
      <c r="D91" s="5" t="s">
        <v>1549</v>
      </c>
      <c r="E91" s="5">
        <v>2005</v>
      </c>
      <c r="F91" s="5" t="s">
        <v>1640</v>
      </c>
      <c r="G91" s="5" t="s">
        <v>6585</v>
      </c>
      <c r="H91" s="5">
        <v>2.92141E-2</v>
      </c>
      <c r="I91" s="5" t="s">
        <v>2385</v>
      </c>
      <c r="J91" s="5" t="s">
        <v>2385</v>
      </c>
      <c r="K91" s="5" t="s">
        <v>2385</v>
      </c>
      <c r="L91" s="5">
        <v>2005</v>
      </c>
      <c r="P91" s="5" t="s">
        <v>2429</v>
      </c>
      <c r="Q91" s="5" t="s">
        <v>5587</v>
      </c>
      <c r="R91" s="5">
        <v>2005</v>
      </c>
    </row>
    <row r="92" spans="1:18">
      <c r="A92" s="5" t="s">
        <v>6116</v>
      </c>
      <c r="B92" s="5" t="s">
        <v>1004</v>
      </c>
      <c r="C92" s="5" t="s">
        <v>5564</v>
      </c>
      <c r="D92" s="5" t="s">
        <v>1549</v>
      </c>
      <c r="E92" s="5">
        <v>2005</v>
      </c>
      <c r="F92" s="5" t="s">
        <v>1640</v>
      </c>
      <c r="G92" s="5" t="s">
        <v>6585</v>
      </c>
      <c r="H92" s="5">
        <v>2.9283400000000001E-2</v>
      </c>
      <c r="I92" s="5" t="s">
        <v>2385</v>
      </c>
      <c r="J92" s="5" t="s">
        <v>2385</v>
      </c>
      <c r="K92" s="5" t="s">
        <v>2385</v>
      </c>
      <c r="L92" s="5">
        <v>2005</v>
      </c>
      <c r="P92" s="5" t="s">
        <v>2400</v>
      </c>
      <c r="Q92" s="5" t="s">
        <v>5535</v>
      </c>
      <c r="R92" s="5">
        <v>2005</v>
      </c>
    </row>
    <row r="93" spans="1:18">
      <c r="A93" s="5" t="s">
        <v>2403</v>
      </c>
      <c r="B93" s="5" t="s">
        <v>997</v>
      </c>
      <c r="C93" s="5" t="s">
        <v>5546</v>
      </c>
      <c r="D93" s="5" t="s">
        <v>1549</v>
      </c>
      <c r="E93" s="5">
        <v>2005</v>
      </c>
      <c r="F93" s="5" t="s">
        <v>1640</v>
      </c>
      <c r="G93" s="5" t="s">
        <v>6585</v>
      </c>
      <c r="H93" s="5">
        <v>2.9267600000000001E-2</v>
      </c>
      <c r="I93" s="5" t="s">
        <v>2385</v>
      </c>
      <c r="J93" s="5" t="s">
        <v>2385</v>
      </c>
      <c r="K93" s="5" t="s">
        <v>2385</v>
      </c>
      <c r="L93" s="5">
        <v>2005</v>
      </c>
      <c r="P93" s="5" t="s">
        <v>2414</v>
      </c>
      <c r="Q93" s="5" t="s">
        <v>5569</v>
      </c>
      <c r="R93" s="5">
        <v>2005</v>
      </c>
    </row>
    <row r="94" spans="1:18">
      <c r="A94" s="5" t="s">
        <v>2417</v>
      </c>
      <c r="B94" s="5" t="s">
        <v>586</v>
      </c>
      <c r="C94" s="5" t="s">
        <v>5574</v>
      </c>
      <c r="D94" s="5" t="s">
        <v>1549</v>
      </c>
      <c r="E94" s="5">
        <v>2005</v>
      </c>
      <c r="F94" s="5" t="s">
        <v>1640</v>
      </c>
      <c r="G94" s="5" t="s">
        <v>6585</v>
      </c>
      <c r="H94" s="5">
        <v>2.9263299999999999E-2</v>
      </c>
      <c r="I94" s="5" t="s">
        <v>2385</v>
      </c>
      <c r="J94" s="5" t="s">
        <v>2385</v>
      </c>
      <c r="K94" s="5" t="s">
        <v>2385</v>
      </c>
      <c r="L94" s="5">
        <v>2005</v>
      </c>
      <c r="P94" s="5" t="s">
        <v>2438</v>
      </c>
      <c r="Q94" s="5" t="s">
        <v>5595</v>
      </c>
      <c r="R94" s="5">
        <v>2005</v>
      </c>
    </row>
    <row r="95" spans="1:18">
      <c r="A95" s="5" t="s">
        <v>2429</v>
      </c>
      <c r="B95" s="5" t="s">
        <v>600</v>
      </c>
      <c r="C95" s="5" t="s">
        <v>5587</v>
      </c>
      <c r="D95" s="5" t="s">
        <v>1549</v>
      </c>
      <c r="E95" s="5">
        <v>2005</v>
      </c>
      <c r="F95" s="5" t="s">
        <v>1640</v>
      </c>
      <c r="G95" s="5" t="s">
        <v>6585</v>
      </c>
      <c r="H95" s="5">
        <v>2.9218500000000001E-2</v>
      </c>
      <c r="I95" s="5" t="s">
        <v>2385</v>
      </c>
      <c r="J95" s="5" t="s">
        <v>2385</v>
      </c>
      <c r="K95" s="5" t="s">
        <v>2385</v>
      </c>
      <c r="L95" s="5">
        <v>2005</v>
      </c>
      <c r="P95" s="5" t="s">
        <v>2440</v>
      </c>
      <c r="Q95" s="5" t="s">
        <v>5597</v>
      </c>
      <c r="R95" s="5">
        <v>2005</v>
      </c>
    </row>
    <row r="96" spans="1:18">
      <c r="A96" s="5" t="s">
        <v>2400</v>
      </c>
      <c r="B96" s="5" t="s">
        <v>994</v>
      </c>
      <c r="C96" s="5" t="s">
        <v>5535</v>
      </c>
      <c r="D96" s="5" t="s">
        <v>1549</v>
      </c>
      <c r="E96" s="5">
        <v>2005</v>
      </c>
      <c r="F96" s="5" t="s">
        <v>1640</v>
      </c>
      <c r="G96" s="5" t="s">
        <v>6585</v>
      </c>
      <c r="H96" s="5">
        <v>2.9379099999999998E-2</v>
      </c>
      <c r="I96" s="5" t="s">
        <v>2385</v>
      </c>
      <c r="J96" s="5" t="s">
        <v>2385</v>
      </c>
      <c r="K96" s="5" t="s">
        <v>2385</v>
      </c>
      <c r="L96" s="5">
        <v>2005</v>
      </c>
      <c r="P96" s="5" t="s">
        <v>926</v>
      </c>
      <c r="Q96" s="5" t="s">
        <v>5550</v>
      </c>
      <c r="R96" s="5">
        <v>2005</v>
      </c>
    </row>
    <row r="97" spans="1:18">
      <c r="A97" s="5" t="s">
        <v>2414</v>
      </c>
      <c r="B97" s="5" t="s">
        <v>552</v>
      </c>
      <c r="C97" s="5" t="s">
        <v>5569</v>
      </c>
      <c r="D97" s="5" t="s">
        <v>1549</v>
      </c>
      <c r="E97" s="5">
        <v>2005</v>
      </c>
      <c r="F97" s="5" t="s">
        <v>1640</v>
      </c>
      <c r="G97" s="5" t="s">
        <v>6585</v>
      </c>
      <c r="H97" s="5">
        <v>2.9289599999999999E-2</v>
      </c>
      <c r="I97" s="5" t="s">
        <v>2385</v>
      </c>
      <c r="J97" s="5" t="s">
        <v>2385</v>
      </c>
      <c r="K97" s="5" t="s">
        <v>2385</v>
      </c>
      <c r="L97" s="5">
        <v>2005</v>
      </c>
      <c r="P97" s="5" t="s">
        <v>2407</v>
      </c>
      <c r="Q97" s="5" t="s">
        <v>5561</v>
      </c>
      <c r="R97" s="5">
        <v>2005</v>
      </c>
    </row>
    <row r="98" spans="1:18">
      <c r="A98" s="5" t="s">
        <v>2438</v>
      </c>
      <c r="B98" s="5" t="s">
        <v>628</v>
      </c>
      <c r="C98" s="5" t="s">
        <v>5595</v>
      </c>
      <c r="D98" s="5" t="s">
        <v>1549</v>
      </c>
      <c r="E98" s="5">
        <v>2005</v>
      </c>
      <c r="F98" s="5" t="s">
        <v>1640</v>
      </c>
      <c r="G98" s="5" t="s">
        <v>6585</v>
      </c>
      <c r="H98" s="5">
        <v>2.92527E-2</v>
      </c>
      <c r="I98" s="5" t="s">
        <v>2385</v>
      </c>
      <c r="J98" s="5" t="s">
        <v>2385</v>
      </c>
      <c r="K98" s="5" t="s">
        <v>2385</v>
      </c>
      <c r="L98" s="5">
        <v>2005</v>
      </c>
      <c r="P98" s="5" t="s">
        <v>3147</v>
      </c>
      <c r="Q98" s="5" t="s">
        <v>3466</v>
      </c>
      <c r="R98" s="5">
        <v>2006</v>
      </c>
    </row>
    <row r="99" spans="1:18">
      <c r="A99" s="5" t="s">
        <v>2440</v>
      </c>
      <c r="B99" s="5" t="s">
        <v>632</v>
      </c>
      <c r="C99" s="5" t="s">
        <v>5597</v>
      </c>
      <c r="D99" s="5" t="s">
        <v>1549</v>
      </c>
      <c r="E99" s="5">
        <v>2005</v>
      </c>
      <c r="F99" s="5" t="s">
        <v>1640</v>
      </c>
      <c r="G99" s="5" t="s">
        <v>6585</v>
      </c>
      <c r="H99" s="5">
        <v>2.9250999999999999E-2</v>
      </c>
      <c r="I99" s="5" t="s">
        <v>2385</v>
      </c>
      <c r="J99" s="5" t="s">
        <v>2385</v>
      </c>
      <c r="K99" s="5" t="s">
        <v>2385</v>
      </c>
      <c r="L99" s="5">
        <v>2005</v>
      </c>
      <c r="P99" s="5" t="s">
        <v>3401</v>
      </c>
      <c r="Q99" s="5" t="s">
        <v>3706</v>
      </c>
      <c r="R99" s="5">
        <v>2006</v>
      </c>
    </row>
    <row r="100" spans="1:18">
      <c r="A100" s="5" t="s">
        <v>926</v>
      </c>
      <c r="B100" s="5" t="s">
        <v>998</v>
      </c>
      <c r="C100" s="5" t="s">
        <v>5550</v>
      </c>
      <c r="D100" s="5" t="s">
        <v>1549</v>
      </c>
      <c r="E100" s="5">
        <v>2005</v>
      </c>
      <c r="F100" s="5" t="s">
        <v>1640</v>
      </c>
      <c r="G100" s="5" t="s">
        <v>6585</v>
      </c>
      <c r="H100" s="5">
        <v>2.9286900000000001E-2</v>
      </c>
      <c r="I100" s="5" t="s">
        <v>2385</v>
      </c>
      <c r="J100" s="5" t="s">
        <v>2385</v>
      </c>
      <c r="K100" s="5" t="s">
        <v>2385</v>
      </c>
      <c r="L100" s="5">
        <v>2005</v>
      </c>
      <c r="P100" s="5" t="s">
        <v>2408</v>
      </c>
      <c r="Q100" s="5" t="s">
        <v>5562</v>
      </c>
      <c r="R100" s="5">
        <v>2006</v>
      </c>
    </row>
    <row r="101" spans="1:18">
      <c r="A101" s="5" t="s">
        <v>2407</v>
      </c>
      <c r="B101" s="5" t="s">
        <v>1001</v>
      </c>
      <c r="C101" s="5" t="s">
        <v>5561</v>
      </c>
      <c r="D101" s="5" t="s">
        <v>1549</v>
      </c>
      <c r="E101" s="5">
        <v>2005</v>
      </c>
      <c r="F101" s="5" t="s">
        <v>1640</v>
      </c>
      <c r="G101" s="5" t="s">
        <v>6585</v>
      </c>
      <c r="H101" s="5">
        <v>2.9296599999999999E-2</v>
      </c>
      <c r="I101" s="5" t="s">
        <v>2385</v>
      </c>
      <c r="J101" s="5" t="s">
        <v>2385</v>
      </c>
      <c r="K101" s="5" t="s">
        <v>2385</v>
      </c>
      <c r="L101" s="5">
        <v>2005</v>
      </c>
      <c r="P101" s="5" t="s">
        <v>2426</v>
      </c>
      <c r="Q101" s="5" t="s">
        <v>5582</v>
      </c>
      <c r="R101" s="5">
        <v>2006</v>
      </c>
    </row>
    <row r="102" spans="1:18">
      <c r="A102" s="5" t="s">
        <v>3147</v>
      </c>
      <c r="B102" s="5" t="s">
        <v>3755</v>
      </c>
      <c r="C102" s="5" t="s">
        <v>3466</v>
      </c>
      <c r="D102" s="5" t="s">
        <v>1549</v>
      </c>
      <c r="E102" s="5">
        <v>2006</v>
      </c>
      <c r="F102" s="5" t="s">
        <v>4028</v>
      </c>
      <c r="G102" s="5" t="s">
        <v>6585</v>
      </c>
      <c r="H102" s="5">
        <v>2.9524700000000001E-2</v>
      </c>
      <c r="I102" s="5" t="s">
        <v>2385</v>
      </c>
      <c r="J102" s="5" t="s">
        <v>2385</v>
      </c>
      <c r="K102" s="5" t="s">
        <v>2385</v>
      </c>
      <c r="L102" s="5">
        <v>2006</v>
      </c>
      <c r="P102" s="5" t="s">
        <v>2410</v>
      </c>
      <c r="Q102" s="5" t="s">
        <v>5565</v>
      </c>
      <c r="R102" s="5">
        <v>2006</v>
      </c>
    </row>
    <row r="103" spans="1:18">
      <c r="A103" s="5" t="s">
        <v>3401</v>
      </c>
      <c r="B103" s="5" t="s">
        <v>3995</v>
      </c>
      <c r="C103" s="5" t="s">
        <v>3706</v>
      </c>
      <c r="D103" s="5" t="s">
        <v>1549</v>
      </c>
      <c r="E103" s="5">
        <v>2006</v>
      </c>
      <c r="F103" s="5" t="s">
        <v>4825</v>
      </c>
      <c r="G103" s="5" t="s">
        <v>6586</v>
      </c>
      <c r="H103" s="5">
        <v>3.5342600000000002E-2</v>
      </c>
      <c r="I103" s="5" t="s">
        <v>2385</v>
      </c>
      <c r="J103" s="5" t="s">
        <v>2385</v>
      </c>
      <c r="K103" s="5" t="s">
        <v>2385</v>
      </c>
      <c r="L103" s="5">
        <v>2006</v>
      </c>
      <c r="P103" s="5" t="s">
        <v>2433</v>
      </c>
      <c r="Q103" s="5" t="s">
        <v>5590</v>
      </c>
      <c r="R103" s="5">
        <v>2006</v>
      </c>
    </row>
    <row r="104" spans="1:18">
      <c r="A104" s="5" t="s">
        <v>2408</v>
      </c>
      <c r="B104" s="5" t="s">
        <v>1002</v>
      </c>
      <c r="C104" s="5" t="s">
        <v>5562</v>
      </c>
      <c r="D104" s="5" t="s">
        <v>1549</v>
      </c>
      <c r="E104" s="5">
        <v>2006</v>
      </c>
      <c r="F104" s="5" t="s">
        <v>1640</v>
      </c>
      <c r="G104" s="5" t="s">
        <v>6585</v>
      </c>
      <c r="H104" s="5">
        <v>2.9265900000000001E-2</v>
      </c>
      <c r="I104" s="5" t="s">
        <v>2385</v>
      </c>
      <c r="J104" s="5" t="s">
        <v>2385</v>
      </c>
      <c r="K104" s="5" t="s">
        <v>2385</v>
      </c>
      <c r="L104" s="5">
        <v>2006</v>
      </c>
      <c r="P104" s="5" t="s">
        <v>6166</v>
      </c>
      <c r="Q104" s="5" t="s">
        <v>5067</v>
      </c>
      <c r="R104" s="5">
        <v>2007</v>
      </c>
    </row>
    <row r="105" spans="1:18">
      <c r="A105" s="5" t="s">
        <v>2426</v>
      </c>
      <c r="B105" s="5" t="s">
        <v>590</v>
      </c>
      <c r="C105" s="5" t="s">
        <v>5582</v>
      </c>
      <c r="D105" s="5" t="s">
        <v>1549</v>
      </c>
      <c r="E105" s="5">
        <v>2006</v>
      </c>
      <c r="F105" s="5" t="s">
        <v>1640</v>
      </c>
      <c r="G105" s="5" t="s">
        <v>6585</v>
      </c>
      <c r="H105" s="5">
        <v>2.9224699999999999E-2</v>
      </c>
      <c r="I105" s="5" t="s">
        <v>2385</v>
      </c>
      <c r="J105" s="5" t="s">
        <v>2385</v>
      </c>
      <c r="K105" s="5" t="s">
        <v>2385</v>
      </c>
      <c r="L105" s="5">
        <v>2006</v>
      </c>
      <c r="P105" s="5" t="s">
        <v>2437</v>
      </c>
      <c r="Q105" s="5" t="s">
        <v>5594</v>
      </c>
      <c r="R105" s="5">
        <v>2007</v>
      </c>
    </row>
    <row r="106" spans="1:18">
      <c r="A106" s="5" t="s">
        <v>2410</v>
      </c>
      <c r="B106" s="5" t="s">
        <v>1005</v>
      </c>
      <c r="C106" s="5" t="s">
        <v>5565</v>
      </c>
      <c r="D106" s="5" t="s">
        <v>1549</v>
      </c>
      <c r="E106" s="5">
        <v>2006</v>
      </c>
      <c r="F106" s="5" t="s">
        <v>1640</v>
      </c>
      <c r="G106" s="5" t="s">
        <v>6585</v>
      </c>
      <c r="H106" s="5">
        <v>2.9262400000000001E-2</v>
      </c>
      <c r="I106" s="5" t="s">
        <v>2385</v>
      </c>
      <c r="J106" s="5" t="s">
        <v>2385</v>
      </c>
      <c r="K106" s="5" t="s">
        <v>2385</v>
      </c>
      <c r="L106" s="5">
        <v>2006</v>
      </c>
      <c r="P106" s="5" t="s">
        <v>896</v>
      </c>
      <c r="Q106" s="5" t="s">
        <v>4893</v>
      </c>
      <c r="R106" s="5">
        <v>2009</v>
      </c>
    </row>
    <row r="107" spans="1:18">
      <c r="A107" s="5" t="s">
        <v>6117</v>
      </c>
      <c r="B107" s="5" t="s">
        <v>672</v>
      </c>
      <c r="C107" s="5" t="s">
        <v>5407</v>
      </c>
      <c r="D107" s="5" t="s">
        <v>4827</v>
      </c>
      <c r="E107" s="5">
        <v>2006</v>
      </c>
      <c r="F107" s="5" t="s">
        <v>1640</v>
      </c>
      <c r="G107" s="5" t="s">
        <v>6585</v>
      </c>
      <c r="H107" s="5">
        <v>4.8241899999999997E-2</v>
      </c>
      <c r="I107" s="5" t="s">
        <v>2385</v>
      </c>
      <c r="J107" s="5" t="s">
        <v>2385</v>
      </c>
      <c r="K107" s="5" t="s">
        <v>2386</v>
      </c>
      <c r="L107" s="5">
        <v>2006</v>
      </c>
      <c r="P107" s="5" t="s">
        <v>3149</v>
      </c>
      <c r="Q107" s="5" t="s">
        <v>3468</v>
      </c>
      <c r="R107" s="5">
        <v>2009</v>
      </c>
    </row>
    <row r="108" spans="1:18">
      <c r="A108" s="5" t="s">
        <v>2433</v>
      </c>
      <c r="B108" s="5" t="s">
        <v>1021</v>
      </c>
      <c r="C108" s="5" t="s">
        <v>5590</v>
      </c>
      <c r="D108" s="5" t="s">
        <v>1549</v>
      </c>
      <c r="E108" s="5">
        <v>2006</v>
      </c>
      <c r="F108" s="5" t="s">
        <v>1640</v>
      </c>
      <c r="G108" s="5" t="s">
        <v>6585</v>
      </c>
      <c r="H108" s="5">
        <v>2.93659E-2</v>
      </c>
      <c r="I108" s="5" t="s">
        <v>2385</v>
      </c>
      <c r="J108" s="5" t="s">
        <v>2385</v>
      </c>
      <c r="K108" s="5" t="s">
        <v>2385</v>
      </c>
      <c r="L108" s="5">
        <v>2006</v>
      </c>
      <c r="P108" s="5" t="s">
        <v>898</v>
      </c>
      <c r="Q108" s="5" t="s">
        <v>4983</v>
      </c>
      <c r="R108" s="5">
        <v>2010</v>
      </c>
    </row>
    <row r="109" spans="1:18">
      <c r="A109" s="5" t="s">
        <v>6166</v>
      </c>
      <c r="B109" s="5" t="s">
        <v>5066</v>
      </c>
      <c r="C109" s="5" t="s">
        <v>5067</v>
      </c>
      <c r="D109" s="5" t="s">
        <v>1593</v>
      </c>
      <c r="E109" s="5">
        <v>2007</v>
      </c>
      <c r="F109" s="5" t="s">
        <v>6200</v>
      </c>
      <c r="G109" s="5" t="s">
        <v>6586</v>
      </c>
      <c r="H109" s="5">
        <v>4.4798999999999999E-2</v>
      </c>
      <c r="I109" s="5" t="s">
        <v>2385</v>
      </c>
      <c r="J109" s="5" t="s">
        <v>2385</v>
      </c>
      <c r="K109" s="5" t="s">
        <v>2385</v>
      </c>
      <c r="L109" s="5">
        <v>2007</v>
      </c>
      <c r="P109" s="5" t="s">
        <v>899</v>
      </c>
      <c r="Q109" s="5" t="s">
        <v>5078</v>
      </c>
      <c r="R109" s="5">
        <v>2010</v>
      </c>
    </row>
    <row r="110" spans="1:18">
      <c r="A110" s="5" t="s">
        <v>2437</v>
      </c>
      <c r="B110" s="5" t="s">
        <v>1025</v>
      </c>
      <c r="C110" s="5" t="s">
        <v>5594</v>
      </c>
      <c r="D110" s="5" t="s">
        <v>1549</v>
      </c>
      <c r="E110" s="5">
        <v>2007</v>
      </c>
      <c r="F110" s="5" t="s">
        <v>1640</v>
      </c>
      <c r="G110" s="5" t="s">
        <v>6585</v>
      </c>
      <c r="H110" s="5">
        <v>2.9401900000000002E-2</v>
      </c>
      <c r="I110" s="5" t="s">
        <v>2385</v>
      </c>
      <c r="J110" s="5" t="s">
        <v>2385</v>
      </c>
      <c r="K110" s="5" t="s">
        <v>2385</v>
      </c>
      <c r="L110" s="5">
        <v>2007</v>
      </c>
      <c r="P110" s="5" t="s">
        <v>901</v>
      </c>
      <c r="Q110" s="5" t="s">
        <v>5315</v>
      </c>
      <c r="R110" s="5">
        <v>2010</v>
      </c>
    </row>
    <row r="111" spans="1:18">
      <c r="A111" s="5" t="s">
        <v>896</v>
      </c>
      <c r="B111" s="5" t="s">
        <v>1517</v>
      </c>
      <c r="C111" s="5" t="s">
        <v>4893</v>
      </c>
      <c r="D111" s="5" t="s">
        <v>1549</v>
      </c>
      <c r="E111" s="5">
        <v>2009</v>
      </c>
      <c r="F111" s="5" t="s">
        <v>1788</v>
      </c>
      <c r="G111" s="5" t="s">
        <v>2254</v>
      </c>
      <c r="H111" s="5">
        <v>3.05425E-2</v>
      </c>
      <c r="I111" s="5" t="s">
        <v>2385</v>
      </c>
      <c r="J111" s="5" t="s">
        <v>2385</v>
      </c>
      <c r="K111" s="5" t="s">
        <v>2385</v>
      </c>
      <c r="L111" s="5">
        <v>2009</v>
      </c>
      <c r="P111" s="5" t="s">
        <v>894</v>
      </c>
      <c r="Q111" s="5" t="s">
        <v>53</v>
      </c>
      <c r="R111" s="5">
        <v>2011</v>
      </c>
    </row>
    <row r="112" spans="1:18">
      <c r="A112" s="5" t="s">
        <v>3149</v>
      </c>
      <c r="B112" s="5" t="s">
        <v>3757</v>
      </c>
      <c r="C112" s="5" t="s">
        <v>3468</v>
      </c>
      <c r="D112" s="5" t="s">
        <v>1549</v>
      </c>
      <c r="E112" s="5">
        <v>2009</v>
      </c>
      <c r="F112" s="5" t="s">
        <v>4028</v>
      </c>
      <c r="G112" s="5" t="s">
        <v>6585</v>
      </c>
      <c r="H112" s="5">
        <v>6.35907E-2</v>
      </c>
      <c r="I112" s="5" t="s">
        <v>2385</v>
      </c>
      <c r="J112" s="5" t="s">
        <v>2385</v>
      </c>
      <c r="K112" s="5" t="s">
        <v>2385</v>
      </c>
      <c r="L112" s="5">
        <v>2009</v>
      </c>
      <c r="P112" s="5" t="s">
        <v>902</v>
      </c>
      <c r="Q112" s="5" t="s">
        <v>5321</v>
      </c>
      <c r="R112" s="5">
        <v>2011</v>
      </c>
    </row>
    <row r="113" spans="1:18">
      <c r="A113" s="5" t="s">
        <v>898</v>
      </c>
      <c r="B113" s="5" t="s">
        <v>1519</v>
      </c>
      <c r="C113" s="5" t="s">
        <v>4983</v>
      </c>
      <c r="D113" s="5" t="s">
        <v>1549</v>
      </c>
      <c r="E113" s="5">
        <v>2010</v>
      </c>
      <c r="F113" s="5" t="s">
        <v>1788</v>
      </c>
      <c r="G113" s="5" t="s">
        <v>2254</v>
      </c>
      <c r="H113" s="5">
        <v>3.0085400000000002E-2</v>
      </c>
      <c r="I113" s="5" t="s">
        <v>2385</v>
      </c>
      <c r="J113" s="5" t="s">
        <v>2385</v>
      </c>
      <c r="K113" s="5" t="s">
        <v>2385</v>
      </c>
      <c r="L113" s="5">
        <v>2010</v>
      </c>
      <c r="P113" s="5" t="s">
        <v>903</v>
      </c>
      <c r="Q113" s="5" t="s">
        <v>5406</v>
      </c>
      <c r="R113" s="5">
        <v>2011</v>
      </c>
    </row>
    <row r="114" spans="1:18">
      <c r="A114" s="5" t="s">
        <v>899</v>
      </c>
      <c r="B114" s="5" t="s">
        <v>1520</v>
      </c>
      <c r="C114" s="5" t="s">
        <v>5078</v>
      </c>
      <c r="D114" s="5" t="s">
        <v>1549</v>
      </c>
      <c r="E114" s="5">
        <v>2010</v>
      </c>
      <c r="F114" s="5" t="s">
        <v>1788</v>
      </c>
      <c r="G114" s="5" t="s">
        <v>2254</v>
      </c>
      <c r="H114" s="5">
        <v>2.9322000000000001E-2</v>
      </c>
      <c r="I114" s="5" t="s">
        <v>2385</v>
      </c>
      <c r="J114" s="5" t="s">
        <v>2385</v>
      </c>
      <c r="K114" s="5" t="s">
        <v>2385</v>
      </c>
      <c r="L114" s="5">
        <v>2010</v>
      </c>
      <c r="P114" s="5" t="s">
        <v>3152</v>
      </c>
      <c r="Q114" s="5" t="s">
        <v>3471</v>
      </c>
      <c r="R114" s="5">
        <v>2011</v>
      </c>
    </row>
    <row r="115" spans="1:18">
      <c r="A115" s="5" t="s">
        <v>901</v>
      </c>
      <c r="B115" s="5" t="s">
        <v>1522</v>
      </c>
      <c r="C115" s="5" t="s">
        <v>5315</v>
      </c>
      <c r="D115" s="5" t="s">
        <v>1549</v>
      </c>
      <c r="E115" s="5">
        <v>2010</v>
      </c>
      <c r="F115" s="5" t="s">
        <v>1788</v>
      </c>
      <c r="G115" s="5" t="s">
        <v>2254</v>
      </c>
      <c r="H115" s="5">
        <v>2.90878E-2</v>
      </c>
      <c r="I115" s="5" t="s">
        <v>2385</v>
      </c>
      <c r="J115" s="5" t="s">
        <v>2385</v>
      </c>
      <c r="K115" s="5" t="s">
        <v>2385</v>
      </c>
      <c r="L115" s="5">
        <v>2010</v>
      </c>
      <c r="P115" s="5" t="s">
        <v>3153</v>
      </c>
      <c r="Q115" s="5" t="s">
        <v>3472</v>
      </c>
      <c r="R115" s="5">
        <v>2011</v>
      </c>
    </row>
    <row r="116" spans="1:18">
      <c r="A116" s="5" t="s">
        <v>3150</v>
      </c>
      <c r="B116" s="5" t="s">
        <v>3758</v>
      </c>
      <c r="C116" s="5" t="s">
        <v>3469</v>
      </c>
      <c r="D116" s="5" t="s">
        <v>1549</v>
      </c>
      <c r="E116" s="5">
        <v>2010</v>
      </c>
      <c r="F116" s="5" t="s">
        <v>4028</v>
      </c>
      <c r="G116" s="5" t="s">
        <v>6585</v>
      </c>
      <c r="H116" s="5">
        <v>0.38818000000000003</v>
      </c>
      <c r="I116" s="5" t="s">
        <v>2386</v>
      </c>
      <c r="J116" s="5" t="s">
        <v>2385</v>
      </c>
      <c r="K116" s="5" t="s">
        <v>2386</v>
      </c>
      <c r="L116" s="5">
        <v>2010</v>
      </c>
      <c r="P116" s="5" t="s">
        <v>3154</v>
      </c>
      <c r="Q116" s="5" t="s">
        <v>3473</v>
      </c>
      <c r="R116" s="5">
        <v>2011</v>
      </c>
    </row>
    <row r="117" spans="1:18">
      <c r="A117" s="5" t="s">
        <v>894</v>
      </c>
      <c r="B117" s="5" t="s">
        <v>53</v>
      </c>
      <c r="C117" s="5" t="s">
        <v>53</v>
      </c>
      <c r="D117" s="5" t="s">
        <v>1549</v>
      </c>
      <c r="E117" s="5">
        <v>2011</v>
      </c>
      <c r="F117" s="5" t="s">
        <v>2078</v>
      </c>
      <c r="G117" s="5" t="s">
        <v>2253</v>
      </c>
      <c r="H117" s="5">
        <v>3.10461E-2</v>
      </c>
      <c r="I117" s="5" t="s">
        <v>2385</v>
      </c>
      <c r="J117" s="5" t="s">
        <v>2385</v>
      </c>
      <c r="K117" s="5" t="s">
        <v>2385</v>
      </c>
      <c r="L117" s="5">
        <v>2011</v>
      </c>
      <c r="P117" s="5" t="s">
        <v>3155</v>
      </c>
      <c r="Q117" s="5" t="s">
        <v>3474</v>
      </c>
      <c r="R117" s="5">
        <v>2011</v>
      </c>
    </row>
    <row r="118" spans="1:18">
      <c r="A118" s="5" t="s">
        <v>902</v>
      </c>
      <c r="B118" s="5" t="s">
        <v>1523</v>
      </c>
      <c r="C118" s="5" t="s">
        <v>5321</v>
      </c>
      <c r="D118" s="5" t="s">
        <v>1549</v>
      </c>
      <c r="E118" s="5">
        <v>2011</v>
      </c>
      <c r="F118" s="5" t="s">
        <v>1788</v>
      </c>
      <c r="G118" s="5" t="s">
        <v>2254</v>
      </c>
      <c r="H118" s="5">
        <v>2.9135999999999999E-2</v>
      </c>
      <c r="I118" s="5" t="s">
        <v>2385</v>
      </c>
      <c r="J118" s="5" t="s">
        <v>2385</v>
      </c>
      <c r="K118" s="5" t="s">
        <v>2385</v>
      </c>
      <c r="L118" s="5">
        <v>2011</v>
      </c>
      <c r="P118" s="5" t="s">
        <v>2416</v>
      </c>
      <c r="Q118" s="5" t="s">
        <v>5571</v>
      </c>
      <c r="R118" s="5">
        <v>2011</v>
      </c>
    </row>
    <row r="119" spans="1:18">
      <c r="A119" s="5" t="s">
        <v>903</v>
      </c>
      <c r="B119" s="5" t="s">
        <v>1524</v>
      </c>
      <c r="C119" s="5" t="s">
        <v>5406</v>
      </c>
      <c r="D119" s="5" t="s">
        <v>1549</v>
      </c>
      <c r="E119" s="5">
        <v>2011</v>
      </c>
      <c r="F119" s="5" t="s">
        <v>1788</v>
      </c>
      <c r="G119" s="5" t="s">
        <v>2254</v>
      </c>
      <c r="H119" s="5">
        <v>2.8931599999999998E-2</v>
      </c>
      <c r="I119" s="5" t="s">
        <v>2385</v>
      </c>
      <c r="J119" s="5" t="s">
        <v>2385</v>
      </c>
      <c r="K119" s="5" t="s">
        <v>2385</v>
      </c>
      <c r="L119" s="5">
        <v>2011</v>
      </c>
      <c r="P119" s="5" t="s">
        <v>2401</v>
      </c>
      <c r="Q119" s="5" t="s">
        <v>5536</v>
      </c>
      <c r="R119" s="5">
        <v>2011</v>
      </c>
    </row>
    <row r="120" spans="1:18">
      <c r="A120" s="5" t="s">
        <v>3152</v>
      </c>
      <c r="B120" s="5" t="s">
        <v>3760</v>
      </c>
      <c r="C120" s="5" t="s">
        <v>3471</v>
      </c>
      <c r="D120" s="5" t="s">
        <v>1549</v>
      </c>
      <c r="E120" s="5">
        <v>2011</v>
      </c>
      <c r="F120" s="5" t="s">
        <v>4028</v>
      </c>
      <c r="G120" s="5" t="s">
        <v>6585</v>
      </c>
      <c r="H120" s="5">
        <v>3.0264300000000001E-2</v>
      </c>
      <c r="I120" s="5" t="s">
        <v>2385</v>
      </c>
      <c r="J120" s="5" t="s">
        <v>2385</v>
      </c>
      <c r="K120" s="5" t="s">
        <v>2385</v>
      </c>
      <c r="L120" s="5">
        <v>2011</v>
      </c>
      <c r="P120" s="5" t="s">
        <v>2424</v>
      </c>
      <c r="Q120" s="5" t="s">
        <v>5579</v>
      </c>
      <c r="R120" s="5">
        <v>2011</v>
      </c>
    </row>
    <row r="121" spans="1:18">
      <c r="A121" s="5" t="s">
        <v>3153</v>
      </c>
      <c r="B121" s="5" t="s">
        <v>3761</v>
      </c>
      <c r="C121" s="5" t="s">
        <v>3472</v>
      </c>
      <c r="D121" s="5" t="s">
        <v>1549</v>
      </c>
      <c r="E121" s="5">
        <v>2011</v>
      </c>
      <c r="F121" s="5" t="s">
        <v>4028</v>
      </c>
      <c r="G121" s="5" t="s">
        <v>6585</v>
      </c>
      <c r="H121" s="5">
        <v>4.93052E-2</v>
      </c>
      <c r="I121" s="5" t="s">
        <v>2385</v>
      </c>
      <c r="J121" s="5" t="s">
        <v>2385</v>
      </c>
      <c r="K121" s="5" t="s">
        <v>2385</v>
      </c>
      <c r="L121" s="5">
        <v>2011</v>
      </c>
      <c r="P121" s="5" t="s">
        <v>2752</v>
      </c>
      <c r="Q121" s="5" t="s">
        <v>4817</v>
      </c>
      <c r="R121" s="5">
        <v>2012</v>
      </c>
    </row>
    <row r="122" spans="1:18">
      <c r="A122" s="5" t="s">
        <v>3154</v>
      </c>
      <c r="B122" s="5" t="s">
        <v>3762</v>
      </c>
      <c r="C122" s="5" t="s">
        <v>3473</v>
      </c>
      <c r="D122" s="5" t="s">
        <v>1549</v>
      </c>
      <c r="E122" s="5">
        <v>2011</v>
      </c>
      <c r="F122" s="5" t="s">
        <v>4028</v>
      </c>
      <c r="G122" s="5" t="s">
        <v>6585</v>
      </c>
      <c r="H122" s="5">
        <v>3.0965400000000001E-2</v>
      </c>
      <c r="I122" s="5" t="s">
        <v>2385</v>
      </c>
      <c r="J122" s="5" t="s">
        <v>2385</v>
      </c>
      <c r="K122" s="5" t="s">
        <v>2385</v>
      </c>
      <c r="L122" s="5">
        <v>2011</v>
      </c>
      <c r="P122" s="5" t="s">
        <v>1580</v>
      </c>
      <c r="Q122" s="5" t="s">
        <v>5474</v>
      </c>
      <c r="R122" s="5">
        <v>2012</v>
      </c>
    </row>
    <row r="123" spans="1:18">
      <c r="A123" s="5" t="s">
        <v>3155</v>
      </c>
      <c r="B123" s="5" t="s">
        <v>3763</v>
      </c>
      <c r="C123" s="5" t="s">
        <v>3474</v>
      </c>
      <c r="D123" s="5" t="s">
        <v>1549</v>
      </c>
      <c r="E123" s="5">
        <v>2011</v>
      </c>
      <c r="F123" s="5" t="s">
        <v>4028</v>
      </c>
      <c r="G123" s="5" t="s">
        <v>6585</v>
      </c>
      <c r="H123" s="5">
        <v>5.80887E-2</v>
      </c>
      <c r="I123" s="5" t="s">
        <v>2385</v>
      </c>
      <c r="J123" s="5" t="s">
        <v>2385</v>
      </c>
      <c r="K123" s="5" t="s">
        <v>2385</v>
      </c>
      <c r="L123" s="5">
        <v>2011</v>
      </c>
      <c r="P123" s="5" t="s">
        <v>4155</v>
      </c>
      <c r="Q123" s="5" t="s">
        <v>5747</v>
      </c>
      <c r="R123" s="5">
        <v>2012</v>
      </c>
    </row>
    <row r="124" spans="1:18">
      <c r="A124" s="5" t="s">
        <v>2416</v>
      </c>
      <c r="B124" s="5" t="s">
        <v>558</v>
      </c>
      <c r="C124" s="5" t="s">
        <v>5571</v>
      </c>
      <c r="D124" s="5" t="s">
        <v>1549</v>
      </c>
      <c r="E124" s="5">
        <v>2011</v>
      </c>
      <c r="F124" s="5" t="s">
        <v>1640</v>
      </c>
      <c r="G124" s="5" t="s">
        <v>6585</v>
      </c>
      <c r="H124" s="5">
        <v>2.9281700000000001E-2</v>
      </c>
      <c r="I124" s="5" t="s">
        <v>2385</v>
      </c>
      <c r="J124" s="5" t="s">
        <v>2385</v>
      </c>
      <c r="K124" s="5" t="s">
        <v>2385</v>
      </c>
      <c r="L124" s="5">
        <v>2011</v>
      </c>
      <c r="P124" s="5" t="s">
        <v>4223</v>
      </c>
      <c r="Q124" s="5" t="s">
        <v>5468</v>
      </c>
      <c r="R124" s="5">
        <v>2012</v>
      </c>
    </row>
    <row r="125" spans="1:18">
      <c r="A125" s="5" t="s">
        <v>2401</v>
      </c>
      <c r="B125" s="5" t="s">
        <v>995</v>
      </c>
      <c r="C125" s="5" t="s">
        <v>5536</v>
      </c>
      <c r="D125" s="5" t="s">
        <v>1549</v>
      </c>
      <c r="E125" s="5">
        <v>2011</v>
      </c>
      <c r="F125" s="5" t="s">
        <v>1640</v>
      </c>
      <c r="G125" s="5" t="s">
        <v>6585</v>
      </c>
      <c r="H125" s="5">
        <v>2.9352699999999999E-2</v>
      </c>
      <c r="I125" s="5" t="s">
        <v>2385</v>
      </c>
      <c r="J125" s="5" t="s">
        <v>2385</v>
      </c>
      <c r="K125" s="5" t="s">
        <v>2385</v>
      </c>
      <c r="L125" s="5">
        <v>2011</v>
      </c>
      <c r="P125" s="5" t="s">
        <v>4156</v>
      </c>
      <c r="Q125" s="5" t="s">
        <v>5754</v>
      </c>
      <c r="R125" s="5">
        <v>2012</v>
      </c>
    </row>
    <row r="126" spans="1:18">
      <c r="A126" s="5" t="s">
        <v>2424</v>
      </c>
      <c r="B126" s="5" t="s">
        <v>1016</v>
      </c>
      <c r="C126" s="5" t="s">
        <v>5579</v>
      </c>
      <c r="D126" s="5" t="s">
        <v>1549</v>
      </c>
      <c r="E126" s="5">
        <v>2011</v>
      </c>
      <c r="F126" s="5" t="s">
        <v>1640</v>
      </c>
      <c r="G126" s="5" t="s">
        <v>6585</v>
      </c>
      <c r="H126" s="5">
        <v>2.9223800000000001E-2</v>
      </c>
      <c r="I126" s="5" t="s">
        <v>2385</v>
      </c>
      <c r="J126" s="5" t="s">
        <v>2385</v>
      </c>
      <c r="K126" s="5" t="s">
        <v>2385</v>
      </c>
      <c r="L126" s="5">
        <v>2011</v>
      </c>
      <c r="P126" s="5" t="s">
        <v>4122</v>
      </c>
      <c r="Q126" s="5" t="s">
        <v>5720</v>
      </c>
      <c r="R126" s="5">
        <v>2012</v>
      </c>
    </row>
    <row r="127" spans="1:18">
      <c r="A127" s="5" t="s">
        <v>2752</v>
      </c>
      <c r="B127" s="5" t="s">
        <v>6622</v>
      </c>
      <c r="C127" s="5" t="s">
        <v>4817</v>
      </c>
      <c r="D127" s="5" t="s">
        <v>1549</v>
      </c>
      <c r="E127" s="5">
        <v>2012</v>
      </c>
      <c r="F127" s="5" t="s">
        <v>2795</v>
      </c>
      <c r="G127" s="5" t="s">
        <v>2254</v>
      </c>
      <c r="H127" s="5">
        <v>3.08399E-2</v>
      </c>
      <c r="I127" s="5" t="s">
        <v>2385</v>
      </c>
      <c r="J127" s="5" t="s">
        <v>2385</v>
      </c>
      <c r="K127" s="5" t="s">
        <v>2385</v>
      </c>
      <c r="L127" s="5">
        <v>2012</v>
      </c>
      <c r="P127" s="5" t="s">
        <v>4085</v>
      </c>
      <c r="Q127" s="5" t="s">
        <v>5692</v>
      </c>
      <c r="R127" s="5">
        <v>2012</v>
      </c>
    </row>
    <row r="128" spans="1:18">
      <c r="A128" s="5" t="s">
        <v>1580</v>
      </c>
      <c r="B128" s="5" t="s">
        <v>1727</v>
      </c>
      <c r="C128" s="5" t="s">
        <v>5474</v>
      </c>
      <c r="D128" s="5" t="s">
        <v>1549</v>
      </c>
      <c r="E128" s="5">
        <v>2012</v>
      </c>
      <c r="F128" s="5" t="s">
        <v>2379</v>
      </c>
      <c r="G128" s="5" t="s">
        <v>2254</v>
      </c>
      <c r="H128" s="5">
        <v>2.9639700000000001E-2</v>
      </c>
      <c r="I128" s="5" t="s">
        <v>2385</v>
      </c>
      <c r="J128" s="5" t="s">
        <v>2385</v>
      </c>
      <c r="K128" s="5" t="s">
        <v>2385</v>
      </c>
      <c r="L128" s="5">
        <v>2012</v>
      </c>
      <c r="P128" s="5" t="s">
        <v>4060</v>
      </c>
      <c r="Q128" s="5" t="s">
        <v>5665</v>
      </c>
      <c r="R128" s="5">
        <v>2012</v>
      </c>
    </row>
    <row r="129" spans="1:18">
      <c r="A129" s="5" t="s">
        <v>4155</v>
      </c>
      <c r="B129" s="5" t="s">
        <v>4607</v>
      </c>
      <c r="C129" s="5" t="s">
        <v>5747</v>
      </c>
      <c r="D129" s="5" t="s">
        <v>1549</v>
      </c>
      <c r="E129" s="5">
        <v>2012</v>
      </c>
      <c r="F129" s="5" t="s">
        <v>2251</v>
      </c>
      <c r="G129" s="5" t="s">
        <v>2254</v>
      </c>
      <c r="H129" s="5">
        <v>8.7094900000000003E-2</v>
      </c>
      <c r="I129" s="5" t="s">
        <v>2385</v>
      </c>
      <c r="J129" s="5" t="s">
        <v>2385</v>
      </c>
      <c r="K129" s="5" t="s">
        <v>2385</v>
      </c>
      <c r="L129" s="5">
        <v>2012</v>
      </c>
      <c r="P129" s="5" t="s">
        <v>4123</v>
      </c>
      <c r="Q129" s="5" t="s">
        <v>5729</v>
      </c>
      <c r="R129" s="5">
        <v>2012</v>
      </c>
    </row>
    <row r="130" spans="1:18">
      <c r="A130" s="5" t="s">
        <v>6046</v>
      </c>
      <c r="B130" s="5" t="s">
        <v>5397</v>
      </c>
      <c r="C130" s="5" t="s">
        <v>5398</v>
      </c>
      <c r="D130" s="5" t="s">
        <v>1549</v>
      </c>
      <c r="E130" s="34">
        <v>2012</v>
      </c>
      <c r="F130" s="5" t="s">
        <v>2251</v>
      </c>
      <c r="G130" s="5" t="s">
        <v>2254</v>
      </c>
      <c r="H130" s="5">
        <v>0.425589</v>
      </c>
      <c r="I130" s="5" t="s">
        <v>2386</v>
      </c>
      <c r="J130" s="5" t="s">
        <v>2385</v>
      </c>
      <c r="K130" s="5" t="s">
        <v>2386</v>
      </c>
      <c r="L130" s="5">
        <v>2012</v>
      </c>
      <c r="P130" s="5" t="s">
        <v>4205</v>
      </c>
      <c r="Q130" s="5" t="s">
        <v>5776</v>
      </c>
      <c r="R130" s="5">
        <v>2012</v>
      </c>
    </row>
    <row r="131" spans="1:18">
      <c r="A131" s="5" t="s">
        <v>4223</v>
      </c>
      <c r="B131" s="5" t="s">
        <v>4675</v>
      </c>
      <c r="C131" s="5" t="s">
        <v>5468</v>
      </c>
      <c r="D131" s="5" t="s">
        <v>1549</v>
      </c>
      <c r="E131" s="5">
        <v>2012</v>
      </c>
      <c r="F131" s="5" t="s">
        <v>2251</v>
      </c>
      <c r="G131" s="5" t="s">
        <v>2254</v>
      </c>
      <c r="H131" s="5">
        <v>0.216557</v>
      </c>
      <c r="I131" s="5" t="s">
        <v>2385</v>
      </c>
      <c r="J131" s="5" t="s">
        <v>2385</v>
      </c>
      <c r="K131" s="5" t="s">
        <v>2385</v>
      </c>
      <c r="L131" s="5">
        <v>2012</v>
      </c>
      <c r="P131" s="5" t="s">
        <v>4206</v>
      </c>
      <c r="Q131" s="5" t="s">
        <v>5779</v>
      </c>
      <c r="R131" s="5">
        <v>2012</v>
      </c>
    </row>
    <row r="132" spans="1:18">
      <c r="A132" s="5" t="s">
        <v>4156</v>
      </c>
      <c r="B132" s="5" t="s">
        <v>4608</v>
      </c>
      <c r="C132" s="5" t="s">
        <v>5754</v>
      </c>
      <c r="D132" s="5" t="s">
        <v>1549</v>
      </c>
      <c r="E132" s="5">
        <v>2012</v>
      </c>
      <c r="F132" s="5" t="s">
        <v>2251</v>
      </c>
      <c r="G132" s="5" t="s">
        <v>2254</v>
      </c>
      <c r="H132" s="5">
        <v>5.37773E-2</v>
      </c>
      <c r="I132" s="5" t="s">
        <v>2385</v>
      </c>
      <c r="J132" s="5" t="s">
        <v>2385</v>
      </c>
      <c r="K132" s="5" t="s">
        <v>2385</v>
      </c>
      <c r="L132" s="5">
        <v>2012</v>
      </c>
      <c r="P132" s="5" t="s">
        <v>4124</v>
      </c>
      <c r="Q132" s="5" t="s">
        <v>5733</v>
      </c>
      <c r="R132" s="5">
        <v>2012</v>
      </c>
    </row>
    <row r="133" spans="1:18">
      <c r="A133" s="5" t="s">
        <v>4122</v>
      </c>
      <c r="B133" s="5" t="s">
        <v>4574</v>
      </c>
      <c r="C133" s="5" t="s">
        <v>5720</v>
      </c>
      <c r="D133" s="5" t="s">
        <v>1549</v>
      </c>
      <c r="E133" s="5">
        <v>2012</v>
      </c>
      <c r="F133" s="5" t="s">
        <v>2251</v>
      </c>
      <c r="G133" s="5" t="s">
        <v>2254</v>
      </c>
      <c r="H133" s="5">
        <v>3.2309499999999998E-2</v>
      </c>
      <c r="I133" s="5" t="s">
        <v>2385</v>
      </c>
      <c r="J133" s="5" t="s">
        <v>2385</v>
      </c>
      <c r="K133" s="5" t="s">
        <v>2385</v>
      </c>
      <c r="L133" s="5">
        <v>2012</v>
      </c>
      <c r="P133" s="5" t="s">
        <v>4086</v>
      </c>
      <c r="Q133" s="5" t="s">
        <v>5700</v>
      </c>
      <c r="R133" s="5">
        <v>2012</v>
      </c>
    </row>
    <row r="134" spans="1:18">
      <c r="A134" s="5" t="s">
        <v>6007</v>
      </c>
      <c r="B134" s="5" t="s">
        <v>5274</v>
      </c>
      <c r="C134" s="5" t="s">
        <v>5275</v>
      </c>
      <c r="D134" s="5" t="s">
        <v>1549</v>
      </c>
      <c r="E134" s="34">
        <v>2012</v>
      </c>
      <c r="F134" s="5" t="s">
        <v>2251</v>
      </c>
      <c r="G134" s="5" t="s">
        <v>2254</v>
      </c>
      <c r="H134" s="5">
        <v>0.45594299999999999</v>
      </c>
      <c r="I134" s="5" t="s">
        <v>2386</v>
      </c>
      <c r="J134" s="5" t="s">
        <v>2385</v>
      </c>
      <c r="K134" s="5" t="s">
        <v>2386</v>
      </c>
      <c r="L134" s="5">
        <v>2012</v>
      </c>
      <c r="P134" s="5" t="s">
        <v>4125</v>
      </c>
      <c r="Q134" s="5" t="s">
        <v>5739</v>
      </c>
      <c r="R134" s="5">
        <v>2012</v>
      </c>
    </row>
    <row r="135" spans="1:18">
      <c r="A135" s="5" t="s">
        <v>4085</v>
      </c>
      <c r="B135" s="5" t="s">
        <v>4537</v>
      </c>
      <c r="C135" s="5" t="s">
        <v>5692</v>
      </c>
      <c r="D135" s="5" t="s">
        <v>1549</v>
      </c>
      <c r="E135" s="5">
        <v>2012</v>
      </c>
      <c r="F135" s="5" t="s">
        <v>2251</v>
      </c>
      <c r="G135" s="5" t="s">
        <v>2254</v>
      </c>
      <c r="H135" s="5">
        <v>3.0419600000000001E-2</v>
      </c>
      <c r="I135" s="5" t="s">
        <v>2385</v>
      </c>
      <c r="J135" s="5" t="s">
        <v>2385</v>
      </c>
      <c r="K135" s="5" t="s">
        <v>2385</v>
      </c>
      <c r="L135" s="5">
        <v>2012</v>
      </c>
      <c r="P135" s="5" t="s">
        <v>4087</v>
      </c>
      <c r="Q135" s="5" t="s">
        <v>5704</v>
      </c>
      <c r="R135" s="5">
        <v>2012</v>
      </c>
    </row>
    <row r="136" spans="1:18">
      <c r="A136" s="5" t="s">
        <v>4060</v>
      </c>
      <c r="B136" s="5" t="s">
        <v>4512</v>
      </c>
      <c r="C136" s="5" t="s">
        <v>5665</v>
      </c>
      <c r="D136" s="5" t="s">
        <v>1549</v>
      </c>
      <c r="E136" s="5">
        <v>2012</v>
      </c>
      <c r="F136" s="5" t="s">
        <v>2251</v>
      </c>
      <c r="G136" s="5" t="s">
        <v>2254</v>
      </c>
      <c r="H136" s="5">
        <v>3.4034399999999999E-2</v>
      </c>
      <c r="I136" s="5" t="s">
        <v>2385</v>
      </c>
      <c r="J136" s="5" t="s">
        <v>2385</v>
      </c>
      <c r="K136" s="5" t="s">
        <v>2385</v>
      </c>
      <c r="L136" s="5">
        <v>2012</v>
      </c>
      <c r="P136" s="5" t="s">
        <v>4182</v>
      </c>
      <c r="Q136" s="5" t="s">
        <v>5769</v>
      </c>
      <c r="R136" s="5">
        <v>2012</v>
      </c>
    </row>
    <row r="137" spans="1:18">
      <c r="A137" s="5" t="s">
        <v>4235</v>
      </c>
      <c r="B137" s="5" t="s">
        <v>4687</v>
      </c>
      <c r="C137" s="5" t="s">
        <v>5302</v>
      </c>
      <c r="D137" s="5" t="s">
        <v>1549</v>
      </c>
      <c r="E137" s="5">
        <v>2012</v>
      </c>
      <c r="F137" s="5" t="s">
        <v>2251</v>
      </c>
      <c r="G137" s="5" t="s">
        <v>2254</v>
      </c>
      <c r="H137" s="5">
        <v>0.41417999999999999</v>
      </c>
      <c r="I137" s="5" t="s">
        <v>2386</v>
      </c>
      <c r="J137" s="5" t="s">
        <v>2385</v>
      </c>
      <c r="K137" s="5" t="s">
        <v>2386</v>
      </c>
      <c r="L137" s="5">
        <v>2012</v>
      </c>
      <c r="P137" s="5" t="s">
        <v>4061</v>
      </c>
      <c r="Q137" s="5" t="s">
        <v>5673</v>
      </c>
      <c r="R137" s="5">
        <v>2012</v>
      </c>
    </row>
    <row r="138" spans="1:18">
      <c r="A138" s="5" t="s">
        <v>4123</v>
      </c>
      <c r="B138" s="5" t="s">
        <v>4575</v>
      </c>
      <c r="C138" s="5" t="s">
        <v>5729</v>
      </c>
      <c r="D138" s="5" t="s">
        <v>1549</v>
      </c>
      <c r="E138" s="5">
        <v>2012</v>
      </c>
      <c r="F138" s="5" t="s">
        <v>2251</v>
      </c>
      <c r="G138" s="5" t="s">
        <v>2254</v>
      </c>
      <c r="H138" s="5">
        <v>4.9011300000000001E-2</v>
      </c>
      <c r="I138" s="5" t="s">
        <v>2385</v>
      </c>
      <c r="J138" s="5" t="s">
        <v>2385</v>
      </c>
      <c r="K138" s="5" t="s">
        <v>2385</v>
      </c>
      <c r="L138" s="5">
        <v>2012</v>
      </c>
      <c r="P138" s="5" t="s">
        <v>4183</v>
      </c>
      <c r="Q138" s="5" t="s">
        <v>5489</v>
      </c>
      <c r="R138" s="5">
        <v>2012</v>
      </c>
    </row>
    <row r="139" spans="1:18">
      <c r="A139" s="5" t="s">
        <v>4205</v>
      </c>
      <c r="B139" s="5" t="s">
        <v>4657</v>
      </c>
      <c r="C139" s="5" t="s">
        <v>5776</v>
      </c>
      <c r="D139" s="5" t="s">
        <v>1549</v>
      </c>
      <c r="E139" s="5">
        <v>2012</v>
      </c>
      <c r="F139" s="5" t="s">
        <v>2251</v>
      </c>
      <c r="G139" s="5" t="s">
        <v>2254</v>
      </c>
      <c r="H139" s="5">
        <v>0.100427</v>
      </c>
      <c r="I139" s="5" t="s">
        <v>2385</v>
      </c>
      <c r="J139" s="5" t="s">
        <v>2385</v>
      </c>
      <c r="K139" s="5" t="s">
        <v>2385</v>
      </c>
      <c r="L139" s="5">
        <v>2012</v>
      </c>
      <c r="P139" s="5" t="s">
        <v>4184</v>
      </c>
      <c r="Q139" s="5" t="s">
        <v>5772</v>
      </c>
      <c r="R139" s="5">
        <v>2012</v>
      </c>
    </row>
    <row r="140" spans="1:18">
      <c r="A140" s="5" t="s">
        <v>4206</v>
      </c>
      <c r="B140" s="5" t="s">
        <v>4658</v>
      </c>
      <c r="C140" s="5" t="s">
        <v>5779</v>
      </c>
      <c r="D140" s="5" t="s">
        <v>1549</v>
      </c>
      <c r="E140" s="5">
        <v>2012</v>
      </c>
      <c r="F140" s="5" t="s">
        <v>2251</v>
      </c>
      <c r="G140" s="5" t="s">
        <v>2254</v>
      </c>
      <c r="H140" s="5">
        <v>6.4090900000000006E-2</v>
      </c>
      <c r="I140" s="5" t="s">
        <v>2385</v>
      </c>
      <c r="J140" s="5" t="s">
        <v>2385</v>
      </c>
      <c r="K140" s="5" t="s">
        <v>2385</v>
      </c>
      <c r="L140" s="5">
        <v>2012</v>
      </c>
      <c r="P140" s="5" t="s">
        <v>4062</v>
      </c>
      <c r="Q140" s="5" t="s">
        <v>5451</v>
      </c>
      <c r="R140" s="5">
        <v>2012</v>
      </c>
    </row>
    <row r="141" spans="1:18">
      <c r="A141" s="5" t="s">
        <v>4124</v>
      </c>
      <c r="B141" s="5" t="s">
        <v>4576</v>
      </c>
      <c r="C141" s="5" t="s">
        <v>5733</v>
      </c>
      <c r="D141" s="5" t="s">
        <v>1549</v>
      </c>
      <c r="E141" s="5">
        <v>2012</v>
      </c>
      <c r="F141" s="5" t="s">
        <v>2251</v>
      </c>
      <c r="G141" s="5" t="s">
        <v>2254</v>
      </c>
      <c r="H141" s="5">
        <v>5.7802699999999999E-2</v>
      </c>
      <c r="I141" s="5" t="s">
        <v>2385</v>
      </c>
      <c r="J141" s="5" t="s">
        <v>2385</v>
      </c>
      <c r="K141" s="5" t="s">
        <v>2385</v>
      </c>
      <c r="L141" s="5">
        <v>2012</v>
      </c>
      <c r="P141" s="5" t="s">
        <v>4224</v>
      </c>
      <c r="Q141" s="5" t="s">
        <v>5784</v>
      </c>
      <c r="R141" s="5">
        <v>2012</v>
      </c>
    </row>
    <row r="142" spans="1:18">
      <c r="A142" s="5" t="s">
        <v>4086</v>
      </c>
      <c r="B142" s="5" t="s">
        <v>4538</v>
      </c>
      <c r="C142" s="5" t="s">
        <v>5700</v>
      </c>
      <c r="D142" s="5" t="s">
        <v>1549</v>
      </c>
      <c r="E142" s="5">
        <v>2012</v>
      </c>
      <c r="F142" s="5" t="s">
        <v>2251</v>
      </c>
      <c r="G142" s="5" t="s">
        <v>2254</v>
      </c>
      <c r="H142" s="5">
        <v>3.9724299999999997E-2</v>
      </c>
      <c r="I142" s="5" t="s">
        <v>2385</v>
      </c>
      <c r="J142" s="5" t="s">
        <v>2385</v>
      </c>
      <c r="K142" s="5" t="s">
        <v>2385</v>
      </c>
      <c r="L142" s="5">
        <v>2012</v>
      </c>
      <c r="P142" s="5" t="s">
        <v>4207</v>
      </c>
      <c r="Q142" s="5" t="s">
        <v>5781</v>
      </c>
      <c r="R142" s="5">
        <v>2012</v>
      </c>
    </row>
    <row r="143" spans="1:18">
      <c r="A143" s="5" t="s">
        <v>4125</v>
      </c>
      <c r="B143" s="5" t="s">
        <v>4577</v>
      </c>
      <c r="C143" s="5" t="s">
        <v>5739</v>
      </c>
      <c r="D143" s="5" t="s">
        <v>1549</v>
      </c>
      <c r="E143" s="5">
        <v>2012</v>
      </c>
      <c r="F143" s="5" t="s">
        <v>2251</v>
      </c>
      <c r="G143" s="5" t="s">
        <v>2254</v>
      </c>
      <c r="H143" s="5">
        <v>0.11437</v>
      </c>
      <c r="I143" s="5" t="s">
        <v>2385</v>
      </c>
      <c r="J143" s="5" t="s">
        <v>2385</v>
      </c>
      <c r="K143" s="5" t="s">
        <v>2385</v>
      </c>
      <c r="L143" s="5">
        <v>2012</v>
      </c>
      <c r="P143" s="5" t="s">
        <v>4246</v>
      </c>
      <c r="Q143" s="5" t="s">
        <v>5822</v>
      </c>
      <c r="R143" s="5">
        <v>2012</v>
      </c>
    </row>
    <row r="144" spans="1:18">
      <c r="A144" s="5" t="s">
        <v>4087</v>
      </c>
      <c r="B144" s="5" t="s">
        <v>4539</v>
      </c>
      <c r="C144" s="5" t="s">
        <v>5704</v>
      </c>
      <c r="D144" s="5" t="s">
        <v>1549</v>
      </c>
      <c r="E144" s="5">
        <v>2012</v>
      </c>
      <c r="F144" s="5" t="s">
        <v>2251</v>
      </c>
      <c r="G144" s="5" t="s">
        <v>2254</v>
      </c>
      <c r="H144" s="5">
        <v>3.1718200000000002E-2</v>
      </c>
      <c r="I144" s="5" t="s">
        <v>2385</v>
      </c>
      <c r="J144" s="5" t="s">
        <v>2385</v>
      </c>
      <c r="K144" s="5" t="s">
        <v>2385</v>
      </c>
      <c r="L144" s="5">
        <v>2012</v>
      </c>
      <c r="P144" s="5" t="s">
        <v>4208</v>
      </c>
      <c r="Q144" s="5" t="s">
        <v>5458</v>
      </c>
      <c r="R144" s="5">
        <v>2012</v>
      </c>
    </row>
    <row r="145" spans="1:18">
      <c r="A145" s="5" t="s">
        <v>4182</v>
      </c>
      <c r="B145" s="5" t="s">
        <v>4634</v>
      </c>
      <c r="C145" s="5" t="s">
        <v>5769</v>
      </c>
      <c r="D145" s="5" t="s">
        <v>1549</v>
      </c>
      <c r="E145" s="5">
        <v>2012</v>
      </c>
      <c r="F145" s="5" t="s">
        <v>2251</v>
      </c>
      <c r="G145" s="5" t="s">
        <v>2254</v>
      </c>
      <c r="H145" s="5">
        <v>5.9591600000000002E-2</v>
      </c>
      <c r="I145" s="5" t="s">
        <v>2385</v>
      </c>
      <c r="J145" s="5" t="s">
        <v>2385</v>
      </c>
      <c r="K145" s="5" t="s">
        <v>2385</v>
      </c>
      <c r="L145" s="5">
        <v>2012</v>
      </c>
      <c r="P145" s="5" t="s">
        <v>904</v>
      </c>
      <c r="Q145" s="5" t="s">
        <v>4885</v>
      </c>
      <c r="R145" s="5">
        <v>2012</v>
      </c>
    </row>
    <row r="146" spans="1:18">
      <c r="A146" s="5" t="s">
        <v>4061</v>
      </c>
      <c r="B146" s="5" t="s">
        <v>4513</v>
      </c>
      <c r="C146" s="5" t="s">
        <v>5673</v>
      </c>
      <c r="D146" s="5" t="s">
        <v>1549</v>
      </c>
      <c r="E146" s="5">
        <v>2012</v>
      </c>
      <c r="F146" s="5" t="s">
        <v>2251</v>
      </c>
      <c r="G146" s="5" t="s">
        <v>2254</v>
      </c>
      <c r="H146" s="5">
        <v>4.8873600000000003E-2</v>
      </c>
      <c r="I146" s="5" t="s">
        <v>2385</v>
      </c>
      <c r="J146" s="5" t="s">
        <v>2385</v>
      </c>
      <c r="K146" s="5" t="s">
        <v>2385</v>
      </c>
      <c r="L146" s="5">
        <v>2012</v>
      </c>
      <c r="P146" s="5" t="s">
        <v>1556</v>
      </c>
      <c r="Q146" s="5" t="s">
        <v>4907</v>
      </c>
      <c r="R146" s="5">
        <v>2012</v>
      </c>
    </row>
    <row r="147" spans="1:18">
      <c r="A147" s="5" t="s">
        <v>4183</v>
      </c>
      <c r="B147" s="5" t="s">
        <v>4635</v>
      </c>
      <c r="C147" s="5" t="s">
        <v>5489</v>
      </c>
      <c r="D147" s="5" t="s">
        <v>1549</v>
      </c>
      <c r="E147" s="5">
        <v>2012</v>
      </c>
      <c r="F147" s="5" t="s">
        <v>2251</v>
      </c>
      <c r="G147" s="5" t="s">
        <v>2254</v>
      </c>
      <c r="H147" s="5">
        <v>0.12349599999999999</v>
      </c>
      <c r="I147" s="5" t="s">
        <v>2385</v>
      </c>
      <c r="J147" s="5" t="s">
        <v>2385</v>
      </c>
      <c r="K147" s="5" t="s">
        <v>2385</v>
      </c>
      <c r="L147" s="5">
        <v>2012</v>
      </c>
      <c r="P147" s="5" t="s">
        <v>1558</v>
      </c>
      <c r="Q147" s="5" t="s">
        <v>5193</v>
      </c>
      <c r="R147" s="5">
        <v>2012</v>
      </c>
    </row>
    <row r="148" spans="1:18">
      <c r="A148" s="5" t="s">
        <v>4184</v>
      </c>
      <c r="B148" s="5" t="s">
        <v>4636</v>
      </c>
      <c r="C148" s="5" t="s">
        <v>5772</v>
      </c>
      <c r="D148" s="5" t="s">
        <v>1549</v>
      </c>
      <c r="E148" s="5">
        <v>2012</v>
      </c>
      <c r="F148" s="5" t="s">
        <v>2251</v>
      </c>
      <c r="G148" s="5" t="s">
        <v>2254</v>
      </c>
      <c r="H148" s="5">
        <v>6.5073500000000006E-2</v>
      </c>
      <c r="I148" s="5" t="s">
        <v>2385</v>
      </c>
      <c r="J148" s="5" t="s">
        <v>2385</v>
      </c>
      <c r="K148" s="5" t="s">
        <v>2385</v>
      </c>
      <c r="L148" s="5">
        <v>2012</v>
      </c>
      <c r="P148" s="5" t="s">
        <v>3156</v>
      </c>
      <c r="Q148" s="5" t="s">
        <v>3475</v>
      </c>
      <c r="R148" s="5">
        <v>2012</v>
      </c>
    </row>
    <row r="149" spans="1:18">
      <c r="A149" s="5" t="s">
        <v>4062</v>
      </c>
      <c r="B149" s="5" t="s">
        <v>4514</v>
      </c>
      <c r="C149" s="5" t="s">
        <v>5451</v>
      </c>
      <c r="D149" s="5" t="s">
        <v>1549</v>
      </c>
      <c r="E149" s="5">
        <v>2012</v>
      </c>
      <c r="F149" s="5" t="s">
        <v>2251</v>
      </c>
      <c r="G149" s="5" t="s">
        <v>2254</v>
      </c>
      <c r="H149" s="5">
        <v>0.12793099999999999</v>
      </c>
      <c r="I149" s="5" t="s">
        <v>2385</v>
      </c>
      <c r="J149" s="5" t="s">
        <v>2385</v>
      </c>
      <c r="K149" s="5" t="s">
        <v>2385</v>
      </c>
      <c r="L149" s="5">
        <v>2012</v>
      </c>
      <c r="P149" s="5" t="s">
        <v>3157</v>
      </c>
      <c r="Q149" s="5" t="s">
        <v>3476</v>
      </c>
      <c r="R149" s="5">
        <v>2012</v>
      </c>
    </row>
    <row r="150" spans="1:18">
      <c r="A150" s="5" t="s">
        <v>4224</v>
      </c>
      <c r="B150" s="5" t="s">
        <v>4676</v>
      </c>
      <c r="C150" s="5" t="s">
        <v>5784</v>
      </c>
      <c r="D150" s="5" t="s">
        <v>1549</v>
      </c>
      <c r="E150" s="5">
        <v>2012</v>
      </c>
      <c r="F150" s="5" t="s">
        <v>2251</v>
      </c>
      <c r="G150" s="5" t="s">
        <v>2254</v>
      </c>
      <c r="H150" s="5">
        <v>0.104071</v>
      </c>
      <c r="I150" s="5" t="s">
        <v>2385</v>
      </c>
      <c r="J150" s="5" t="s">
        <v>2385</v>
      </c>
      <c r="K150" s="5" t="s">
        <v>2385</v>
      </c>
      <c r="L150" s="5">
        <v>2012</v>
      </c>
      <c r="P150" s="5" t="s">
        <v>3158</v>
      </c>
      <c r="Q150" s="5" t="s">
        <v>3477</v>
      </c>
      <c r="R150" s="5">
        <v>2012</v>
      </c>
    </row>
    <row r="151" spans="1:18">
      <c r="A151" s="5" t="s">
        <v>4207</v>
      </c>
      <c r="B151" s="5" t="s">
        <v>4659</v>
      </c>
      <c r="C151" s="5" t="s">
        <v>5781</v>
      </c>
      <c r="D151" s="5" t="s">
        <v>1549</v>
      </c>
      <c r="E151" s="5">
        <v>2012</v>
      </c>
      <c r="F151" s="5" t="s">
        <v>2251</v>
      </c>
      <c r="G151" s="5" t="s">
        <v>2254</v>
      </c>
      <c r="H151" s="5">
        <v>0.112514</v>
      </c>
      <c r="I151" s="5" t="s">
        <v>2385</v>
      </c>
      <c r="J151" s="5" t="s">
        <v>2385</v>
      </c>
      <c r="K151" s="5" t="s">
        <v>2385</v>
      </c>
      <c r="L151" s="5">
        <v>2012</v>
      </c>
      <c r="P151" s="5" t="s">
        <v>3159</v>
      </c>
      <c r="Q151" s="5" t="s">
        <v>3478</v>
      </c>
      <c r="R151" s="5">
        <v>2012</v>
      </c>
    </row>
    <row r="152" spans="1:18">
      <c r="A152" s="5" t="s">
        <v>4246</v>
      </c>
      <c r="B152" s="5" t="s">
        <v>5821</v>
      </c>
      <c r="C152" s="5" t="s">
        <v>5822</v>
      </c>
      <c r="D152" s="5" t="s">
        <v>1549</v>
      </c>
      <c r="E152" s="5">
        <v>2012</v>
      </c>
      <c r="F152" s="5" t="s">
        <v>2251</v>
      </c>
      <c r="G152" s="5" t="s">
        <v>2254</v>
      </c>
      <c r="H152" s="5">
        <v>9.6525799999999995E-2</v>
      </c>
      <c r="I152" s="5" t="s">
        <v>2385</v>
      </c>
      <c r="J152" s="5" t="s">
        <v>2385</v>
      </c>
      <c r="K152" s="5" t="s">
        <v>2385</v>
      </c>
      <c r="L152" s="5">
        <v>2012</v>
      </c>
      <c r="P152" s="5" t="s">
        <v>3161</v>
      </c>
      <c r="Q152" s="5" t="s">
        <v>3480</v>
      </c>
      <c r="R152" s="5">
        <v>2012</v>
      </c>
    </row>
    <row r="153" spans="1:18">
      <c r="A153" s="5" t="s">
        <v>4208</v>
      </c>
      <c r="B153" s="5" t="s">
        <v>4660</v>
      </c>
      <c r="C153" s="5" t="s">
        <v>5458</v>
      </c>
      <c r="D153" s="5" t="s">
        <v>1549</v>
      </c>
      <c r="E153" s="5">
        <v>2012</v>
      </c>
      <c r="F153" s="5" t="s">
        <v>2251</v>
      </c>
      <c r="G153" s="5" t="s">
        <v>2254</v>
      </c>
      <c r="H153" s="5">
        <v>0.21704999999999999</v>
      </c>
      <c r="I153" s="5" t="s">
        <v>2385</v>
      </c>
      <c r="J153" s="5" t="s">
        <v>2385</v>
      </c>
      <c r="K153" s="5" t="s">
        <v>2385</v>
      </c>
      <c r="L153" s="5">
        <v>2012</v>
      </c>
      <c r="P153" s="5" t="s">
        <v>1584</v>
      </c>
      <c r="Q153" s="5" t="s">
        <v>5838</v>
      </c>
      <c r="R153" s="5">
        <v>2013</v>
      </c>
    </row>
    <row r="154" spans="1:18">
      <c r="A154" s="5" t="s">
        <v>904</v>
      </c>
      <c r="B154" s="5" t="s">
        <v>1525</v>
      </c>
      <c r="C154" s="5" t="s">
        <v>4885</v>
      </c>
      <c r="D154" s="5" t="s">
        <v>1549</v>
      </c>
      <c r="E154" s="5">
        <v>2012</v>
      </c>
      <c r="F154" s="5" t="s">
        <v>1788</v>
      </c>
      <c r="G154" s="5" t="s">
        <v>2254</v>
      </c>
      <c r="H154" s="5">
        <v>3.0868E-2</v>
      </c>
      <c r="I154" s="5" t="s">
        <v>2385</v>
      </c>
      <c r="J154" s="5" t="s">
        <v>2385</v>
      </c>
      <c r="K154" s="5" t="s">
        <v>2385</v>
      </c>
      <c r="L154" s="5">
        <v>2012</v>
      </c>
      <c r="P154" s="5" t="s">
        <v>1614</v>
      </c>
      <c r="Q154" s="5" t="s">
        <v>5840</v>
      </c>
      <c r="R154" s="5">
        <v>2013</v>
      </c>
    </row>
    <row r="155" spans="1:18">
      <c r="A155" s="5" t="s">
        <v>6091</v>
      </c>
      <c r="B155" s="5" t="s">
        <v>1665</v>
      </c>
      <c r="C155" s="5" t="s">
        <v>5488</v>
      </c>
      <c r="D155" s="5" t="s">
        <v>1549</v>
      </c>
      <c r="E155" s="5">
        <v>2012</v>
      </c>
      <c r="F155" s="5" t="s">
        <v>1550</v>
      </c>
      <c r="G155" s="5" t="s">
        <v>2254</v>
      </c>
      <c r="H155" s="5">
        <v>0.33782699999999999</v>
      </c>
      <c r="I155" s="5" t="s">
        <v>2386</v>
      </c>
      <c r="J155" s="5" t="s">
        <v>2385</v>
      </c>
      <c r="K155" s="5" t="s">
        <v>2386</v>
      </c>
      <c r="L155" s="5">
        <v>2012</v>
      </c>
      <c r="P155" s="5" t="s">
        <v>1615</v>
      </c>
      <c r="Q155" s="5" t="s">
        <v>5461</v>
      </c>
      <c r="R155" s="5">
        <v>2013</v>
      </c>
    </row>
    <row r="156" spans="1:18">
      <c r="A156" s="5" t="s">
        <v>1556</v>
      </c>
      <c r="B156" s="5" t="s">
        <v>1667</v>
      </c>
      <c r="C156" s="5" t="s">
        <v>4907</v>
      </c>
      <c r="D156" s="5" t="s">
        <v>1549</v>
      </c>
      <c r="E156" s="5">
        <v>2012</v>
      </c>
      <c r="F156" s="5" t="s">
        <v>1550</v>
      </c>
      <c r="G156" s="5" t="s">
        <v>2254</v>
      </c>
      <c r="H156" s="5">
        <v>6.47726E-2</v>
      </c>
      <c r="I156" s="5" t="s">
        <v>2385</v>
      </c>
      <c r="J156" s="5" t="s">
        <v>2385</v>
      </c>
      <c r="K156" s="5" t="s">
        <v>2385</v>
      </c>
      <c r="L156" s="5">
        <v>2012</v>
      </c>
      <c r="P156" s="5" t="s">
        <v>3117</v>
      </c>
      <c r="Q156" s="5" t="s">
        <v>5266</v>
      </c>
      <c r="R156" s="5">
        <v>2013</v>
      </c>
    </row>
    <row r="157" spans="1:18">
      <c r="A157" s="5" t="s">
        <v>1558</v>
      </c>
      <c r="B157" s="5" t="s">
        <v>1669</v>
      </c>
      <c r="C157" s="5" t="s">
        <v>5193</v>
      </c>
      <c r="D157" s="5" t="s">
        <v>1549</v>
      </c>
      <c r="E157" s="5">
        <v>2012</v>
      </c>
      <c r="F157" s="5" t="s">
        <v>1550</v>
      </c>
      <c r="G157" s="5" t="s">
        <v>2254</v>
      </c>
      <c r="H157" s="5">
        <v>3.1145200000000001E-2</v>
      </c>
      <c r="I157" s="5" t="s">
        <v>2385</v>
      </c>
      <c r="J157" s="5" t="s">
        <v>2385</v>
      </c>
      <c r="K157" s="5" t="s">
        <v>2385</v>
      </c>
      <c r="L157" s="5">
        <v>2012</v>
      </c>
      <c r="P157" s="5" t="s">
        <v>3119</v>
      </c>
      <c r="Q157" s="5" t="s">
        <v>5360</v>
      </c>
      <c r="R157" s="5">
        <v>2013</v>
      </c>
    </row>
    <row r="158" spans="1:18">
      <c r="A158" s="5" t="s">
        <v>3156</v>
      </c>
      <c r="B158" s="5" t="s">
        <v>3764</v>
      </c>
      <c r="C158" s="5" t="s">
        <v>3475</v>
      </c>
      <c r="D158" s="5" t="s">
        <v>1549</v>
      </c>
      <c r="E158" s="5">
        <v>2012</v>
      </c>
      <c r="F158" s="5" t="s">
        <v>4028</v>
      </c>
      <c r="G158" s="5" t="s">
        <v>6585</v>
      </c>
      <c r="H158" s="5">
        <v>2.9729999999999999E-2</v>
      </c>
      <c r="I158" s="5" t="s">
        <v>2385</v>
      </c>
      <c r="J158" s="5" t="s">
        <v>2385</v>
      </c>
      <c r="K158" s="5" t="s">
        <v>2385</v>
      </c>
      <c r="L158" s="5">
        <v>2012</v>
      </c>
      <c r="P158" s="5" t="s">
        <v>3114</v>
      </c>
      <c r="Q158" s="5" t="s">
        <v>5354</v>
      </c>
      <c r="R158" s="5">
        <v>2013</v>
      </c>
    </row>
    <row r="159" spans="1:18">
      <c r="A159" s="5" t="s">
        <v>3157</v>
      </c>
      <c r="B159" s="5" t="s">
        <v>3765</v>
      </c>
      <c r="C159" s="5" t="s">
        <v>3476</v>
      </c>
      <c r="D159" s="5" t="s">
        <v>1549</v>
      </c>
      <c r="E159" s="5">
        <v>2012</v>
      </c>
      <c r="F159" s="5" t="s">
        <v>4028</v>
      </c>
      <c r="G159" s="5" t="s">
        <v>6585</v>
      </c>
      <c r="H159" s="5">
        <v>3.10987E-2</v>
      </c>
      <c r="I159" s="5" t="s">
        <v>2385</v>
      </c>
      <c r="J159" s="5" t="s">
        <v>2385</v>
      </c>
      <c r="K159" s="5" t="s">
        <v>2385</v>
      </c>
      <c r="L159" s="5">
        <v>2012</v>
      </c>
      <c r="P159" s="5" t="s">
        <v>3113</v>
      </c>
      <c r="Q159" s="5" t="s">
        <v>5454</v>
      </c>
      <c r="R159" s="5">
        <v>2013</v>
      </c>
    </row>
    <row r="160" spans="1:18">
      <c r="A160" s="5" t="s">
        <v>3158</v>
      </c>
      <c r="B160" s="5" t="s">
        <v>3766</v>
      </c>
      <c r="C160" s="5" t="s">
        <v>3477</v>
      </c>
      <c r="D160" s="5" t="s">
        <v>1549</v>
      </c>
      <c r="E160" s="5">
        <v>2012</v>
      </c>
      <c r="F160" s="5" t="s">
        <v>4028</v>
      </c>
      <c r="G160" s="5" t="s">
        <v>6585</v>
      </c>
      <c r="H160" s="5">
        <v>3.7907200000000002E-2</v>
      </c>
      <c r="I160" s="5" t="s">
        <v>2385</v>
      </c>
      <c r="J160" s="5" t="s">
        <v>2385</v>
      </c>
      <c r="K160" s="5" t="s">
        <v>2385</v>
      </c>
      <c r="L160" s="5">
        <v>2012</v>
      </c>
      <c r="P160" s="5" t="s">
        <v>2749</v>
      </c>
      <c r="Q160" s="5" t="s">
        <v>4814</v>
      </c>
      <c r="R160" s="5">
        <v>2013</v>
      </c>
    </row>
    <row r="161" spans="1:18">
      <c r="A161" s="5" t="s">
        <v>3159</v>
      </c>
      <c r="B161" s="5" t="s">
        <v>3767</v>
      </c>
      <c r="C161" s="5" t="s">
        <v>3478</v>
      </c>
      <c r="D161" s="5" t="s">
        <v>1549</v>
      </c>
      <c r="E161" s="5">
        <v>2012</v>
      </c>
      <c r="F161" s="5" t="s">
        <v>4028</v>
      </c>
      <c r="G161" s="5" t="s">
        <v>6585</v>
      </c>
      <c r="H161" s="5">
        <v>3.0057299999999999E-2</v>
      </c>
      <c r="I161" s="5" t="s">
        <v>2385</v>
      </c>
      <c r="J161" s="5" t="s">
        <v>2385</v>
      </c>
      <c r="K161" s="5" t="s">
        <v>2385</v>
      </c>
      <c r="L161" s="5">
        <v>2012</v>
      </c>
      <c r="P161" s="5" t="s">
        <v>2758</v>
      </c>
      <c r="Q161" s="5" t="s">
        <v>4823</v>
      </c>
      <c r="R161" s="5">
        <v>2013</v>
      </c>
    </row>
    <row r="162" spans="1:18">
      <c r="A162" s="5" t="s">
        <v>3160</v>
      </c>
      <c r="B162" s="5" t="s">
        <v>3768</v>
      </c>
      <c r="C162" s="5" t="s">
        <v>3479</v>
      </c>
      <c r="D162" s="5" t="s">
        <v>1549</v>
      </c>
      <c r="E162" s="5">
        <v>2012</v>
      </c>
      <c r="F162" s="5" t="s">
        <v>4028</v>
      </c>
      <c r="G162" s="5" t="s">
        <v>6585</v>
      </c>
      <c r="H162" s="5">
        <v>0.55607600000000001</v>
      </c>
      <c r="I162" s="5" t="s">
        <v>2386</v>
      </c>
      <c r="J162" s="5" t="s">
        <v>2386</v>
      </c>
      <c r="K162" s="5" t="s">
        <v>2386</v>
      </c>
      <c r="L162" s="5">
        <v>2012</v>
      </c>
      <c r="P162" s="5" t="s">
        <v>1568</v>
      </c>
      <c r="Q162" s="5" t="s">
        <v>5396</v>
      </c>
      <c r="R162" s="5">
        <v>2013</v>
      </c>
    </row>
    <row r="163" spans="1:18">
      <c r="A163" s="5" t="s">
        <v>3161</v>
      </c>
      <c r="B163" s="5" t="s">
        <v>3769</v>
      </c>
      <c r="C163" s="5" t="s">
        <v>3480</v>
      </c>
      <c r="D163" s="5" t="s">
        <v>1549</v>
      </c>
      <c r="E163" s="5">
        <v>2012</v>
      </c>
      <c r="F163" s="5" t="s">
        <v>4028</v>
      </c>
      <c r="G163" s="5" t="s">
        <v>6585</v>
      </c>
      <c r="H163" s="5">
        <v>3.0108200000000002E-2</v>
      </c>
      <c r="I163" s="5" t="s">
        <v>2385</v>
      </c>
      <c r="J163" s="5" t="s">
        <v>2385</v>
      </c>
      <c r="K163" s="5" t="s">
        <v>2385</v>
      </c>
      <c r="L163" s="5">
        <v>2012</v>
      </c>
      <c r="P163" s="5" t="s">
        <v>1571</v>
      </c>
      <c r="Q163" s="5" t="s">
        <v>5031</v>
      </c>
      <c r="R163" s="5">
        <v>2013</v>
      </c>
    </row>
    <row r="164" spans="1:18">
      <c r="A164" s="5" t="s">
        <v>1584</v>
      </c>
      <c r="B164" s="5" t="s">
        <v>1705</v>
      </c>
      <c r="C164" s="5" t="s">
        <v>5838</v>
      </c>
      <c r="D164" s="5" t="s">
        <v>1549</v>
      </c>
      <c r="E164" s="5">
        <v>2013</v>
      </c>
      <c r="F164" s="5" t="s">
        <v>1583</v>
      </c>
      <c r="G164" s="5" t="s">
        <v>6584</v>
      </c>
      <c r="H164" s="5">
        <v>4.9517600000000002E-2</v>
      </c>
      <c r="I164" s="5" t="s">
        <v>2385</v>
      </c>
      <c r="J164" s="5" t="s">
        <v>2385</v>
      </c>
      <c r="K164" s="5" t="s">
        <v>2385</v>
      </c>
      <c r="L164" s="5">
        <v>2013</v>
      </c>
      <c r="P164" s="5" t="s">
        <v>4126</v>
      </c>
      <c r="Q164" s="5" t="s">
        <v>5740</v>
      </c>
      <c r="R164" s="5">
        <v>2013</v>
      </c>
    </row>
    <row r="165" spans="1:18">
      <c r="A165" s="5" t="s">
        <v>1614</v>
      </c>
      <c r="B165" s="5" t="s">
        <v>1710</v>
      </c>
      <c r="C165" s="5" t="s">
        <v>5840</v>
      </c>
      <c r="D165" s="5" t="s">
        <v>1549</v>
      </c>
      <c r="E165" s="5">
        <v>2013</v>
      </c>
      <c r="F165" s="5" t="s">
        <v>1612</v>
      </c>
      <c r="G165" s="5" t="s">
        <v>2254</v>
      </c>
      <c r="H165" s="5">
        <v>2.99625E-2</v>
      </c>
      <c r="I165" s="5" t="s">
        <v>2385</v>
      </c>
      <c r="J165" s="5" t="s">
        <v>2385</v>
      </c>
      <c r="K165" s="5" t="s">
        <v>2385</v>
      </c>
      <c r="L165" s="5">
        <v>2013</v>
      </c>
      <c r="P165" s="5" t="s">
        <v>4185</v>
      </c>
      <c r="Q165" s="5" t="s">
        <v>5490</v>
      </c>
      <c r="R165" s="5">
        <v>2013</v>
      </c>
    </row>
    <row r="166" spans="1:18">
      <c r="A166" s="5" t="s">
        <v>1615</v>
      </c>
      <c r="B166" s="5" t="s">
        <v>1711</v>
      </c>
      <c r="C166" s="5" t="s">
        <v>5461</v>
      </c>
      <c r="D166" s="5" t="s">
        <v>1549</v>
      </c>
      <c r="E166" s="5">
        <v>2013</v>
      </c>
      <c r="F166" s="5" t="s">
        <v>1612</v>
      </c>
      <c r="G166" s="5" t="s">
        <v>2254</v>
      </c>
      <c r="H166" s="5">
        <v>3.5038199999999999E-2</v>
      </c>
      <c r="I166" s="5" t="s">
        <v>2385</v>
      </c>
      <c r="J166" s="5" t="s">
        <v>2385</v>
      </c>
      <c r="K166" s="5" t="s">
        <v>2385</v>
      </c>
      <c r="L166" s="5">
        <v>2013</v>
      </c>
      <c r="P166" s="5" t="s">
        <v>4088</v>
      </c>
      <c r="Q166" s="5" t="s">
        <v>5712</v>
      </c>
      <c r="R166" s="5">
        <v>2013</v>
      </c>
    </row>
    <row r="167" spans="1:18">
      <c r="A167" s="5" t="s">
        <v>3117</v>
      </c>
      <c r="B167" s="5" t="s">
        <v>4717</v>
      </c>
      <c r="C167" s="5" t="s">
        <v>5266</v>
      </c>
      <c r="D167" s="5" t="s">
        <v>1593</v>
      </c>
      <c r="E167" s="5">
        <v>2013</v>
      </c>
      <c r="F167" s="5" t="s">
        <v>2992</v>
      </c>
      <c r="G167" s="5" t="s">
        <v>6587</v>
      </c>
      <c r="H167" s="5">
        <v>0.12848799999999999</v>
      </c>
      <c r="I167" s="5" t="s">
        <v>2385</v>
      </c>
      <c r="J167" s="5" t="s">
        <v>2385</v>
      </c>
      <c r="K167" s="5" t="s">
        <v>2385</v>
      </c>
      <c r="L167" s="5">
        <v>2013</v>
      </c>
      <c r="P167" s="5" t="s">
        <v>4035</v>
      </c>
      <c r="Q167" s="5" t="s">
        <v>5637</v>
      </c>
      <c r="R167" s="5">
        <v>2013</v>
      </c>
    </row>
    <row r="168" spans="1:18">
      <c r="A168" s="5" t="s">
        <v>3119</v>
      </c>
      <c r="B168" s="5" t="s">
        <v>4719</v>
      </c>
      <c r="C168" s="5" t="s">
        <v>5360</v>
      </c>
      <c r="D168" s="5" t="s">
        <v>1593</v>
      </c>
      <c r="E168" s="5">
        <v>2013</v>
      </c>
      <c r="F168" s="5" t="s">
        <v>2992</v>
      </c>
      <c r="G168" s="5" t="s">
        <v>6587</v>
      </c>
      <c r="H168" s="5">
        <v>7.0873900000000004E-2</v>
      </c>
      <c r="I168" s="5" t="s">
        <v>2385</v>
      </c>
      <c r="J168" s="5" t="s">
        <v>2385</v>
      </c>
      <c r="K168" s="5" t="s">
        <v>2385</v>
      </c>
      <c r="L168" s="5">
        <v>2013</v>
      </c>
      <c r="P168" s="5" t="s">
        <v>4186</v>
      </c>
      <c r="Q168" s="5" t="s">
        <v>5435</v>
      </c>
      <c r="R168" s="5">
        <v>2013</v>
      </c>
    </row>
    <row r="169" spans="1:18">
      <c r="A169" s="5" t="s">
        <v>3114</v>
      </c>
      <c r="B169" s="5" t="s">
        <v>4714</v>
      </c>
      <c r="C169" s="5" t="s">
        <v>5354</v>
      </c>
      <c r="D169" s="5" t="s">
        <v>1593</v>
      </c>
      <c r="E169" s="5">
        <v>2013</v>
      </c>
      <c r="F169" s="5" t="s">
        <v>2992</v>
      </c>
      <c r="G169" s="5" t="s">
        <v>6587</v>
      </c>
      <c r="H169" s="5">
        <v>8.3939799999999995E-2</v>
      </c>
      <c r="I169" s="5" t="s">
        <v>2385</v>
      </c>
      <c r="J169" s="5" t="s">
        <v>2385</v>
      </c>
      <c r="K169" s="5" t="s">
        <v>2385</v>
      </c>
      <c r="L169" s="5">
        <v>2013</v>
      </c>
      <c r="P169" s="5" t="s">
        <v>4063</v>
      </c>
      <c r="Q169" s="5" t="s">
        <v>5686</v>
      </c>
      <c r="R169" s="5">
        <v>2013</v>
      </c>
    </row>
    <row r="170" spans="1:18">
      <c r="A170" s="5" t="s">
        <v>3113</v>
      </c>
      <c r="B170" s="5" t="s">
        <v>4713</v>
      </c>
      <c r="C170" s="5" t="s">
        <v>5454</v>
      </c>
      <c r="D170" s="5" t="s">
        <v>1593</v>
      </c>
      <c r="E170" s="5">
        <v>2013</v>
      </c>
      <c r="F170" s="5" t="s">
        <v>2992</v>
      </c>
      <c r="G170" s="5" t="s">
        <v>6587</v>
      </c>
      <c r="H170" s="5">
        <v>3.4779299999999999E-2</v>
      </c>
      <c r="I170" s="5" t="s">
        <v>2385</v>
      </c>
      <c r="J170" s="5" t="s">
        <v>2385</v>
      </c>
      <c r="K170" s="5" t="s">
        <v>2385</v>
      </c>
      <c r="L170" s="5">
        <v>2013</v>
      </c>
      <c r="P170" s="5" t="s">
        <v>4089</v>
      </c>
      <c r="Q170" s="5" t="s">
        <v>5713</v>
      </c>
      <c r="R170" s="5">
        <v>2013</v>
      </c>
    </row>
    <row r="171" spans="1:18">
      <c r="A171" s="5" t="s">
        <v>2749</v>
      </c>
      <c r="B171" s="5" t="s">
        <v>6621</v>
      </c>
      <c r="C171" s="5" t="s">
        <v>4814</v>
      </c>
      <c r="D171" s="5" t="s">
        <v>1549</v>
      </c>
      <c r="E171" s="5">
        <v>2013</v>
      </c>
      <c r="F171" s="5" t="s">
        <v>2796</v>
      </c>
      <c r="G171" s="5" t="s">
        <v>6588</v>
      </c>
      <c r="H171" s="5">
        <v>3.03854E-2</v>
      </c>
      <c r="I171" s="5" t="s">
        <v>2385</v>
      </c>
      <c r="J171" s="5" t="s">
        <v>2385</v>
      </c>
      <c r="K171" s="5" t="s">
        <v>2385</v>
      </c>
      <c r="L171" s="5">
        <v>2013</v>
      </c>
      <c r="P171" s="5" t="s">
        <v>4187</v>
      </c>
      <c r="Q171" s="5" t="s">
        <v>5480</v>
      </c>
      <c r="R171" s="5">
        <v>2013</v>
      </c>
    </row>
    <row r="172" spans="1:18">
      <c r="A172" s="5" t="s">
        <v>2758</v>
      </c>
      <c r="B172" s="5" t="s">
        <v>6625</v>
      </c>
      <c r="C172" s="5" t="s">
        <v>4823</v>
      </c>
      <c r="D172" s="5" t="s">
        <v>1549</v>
      </c>
      <c r="E172" s="5">
        <v>2013</v>
      </c>
      <c r="F172" s="5" t="s">
        <v>2795</v>
      </c>
      <c r="G172" s="5" t="s">
        <v>2254</v>
      </c>
      <c r="H172" s="5">
        <v>3.72597E-2</v>
      </c>
      <c r="I172" s="5" t="s">
        <v>2385</v>
      </c>
      <c r="J172" s="5" t="s">
        <v>2385</v>
      </c>
      <c r="K172" s="5" t="s">
        <v>2385</v>
      </c>
      <c r="L172" s="5">
        <v>2013</v>
      </c>
      <c r="P172" s="5" t="s">
        <v>4127</v>
      </c>
      <c r="Q172" s="5" t="s">
        <v>5741</v>
      </c>
      <c r="R172" s="5">
        <v>2013</v>
      </c>
    </row>
    <row r="173" spans="1:18">
      <c r="A173" s="5" t="s">
        <v>1568</v>
      </c>
      <c r="B173" s="5" t="s">
        <v>1755</v>
      </c>
      <c r="C173" s="5" t="s">
        <v>5396</v>
      </c>
      <c r="D173" s="5" t="s">
        <v>1549</v>
      </c>
      <c r="E173" s="5">
        <v>2013</v>
      </c>
      <c r="F173" s="5" t="s">
        <v>1563</v>
      </c>
      <c r="G173" s="5" t="s">
        <v>2254</v>
      </c>
      <c r="H173" s="5">
        <v>2.9752799999999999E-2</v>
      </c>
      <c r="I173" s="5" t="s">
        <v>2385</v>
      </c>
      <c r="J173" s="5" t="s">
        <v>2385</v>
      </c>
      <c r="K173" s="5" t="s">
        <v>2385</v>
      </c>
      <c r="L173" s="5">
        <v>2013</v>
      </c>
      <c r="P173" s="5" t="s">
        <v>4256</v>
      </c>
      <c r="Q173" s="5" t="s">
        <v>5823</v>
      </c>
      <c r="R173" s="5">
        <v>2013</v>
      </c>
    </row>
    <row r="174" spans="1:18">
      <c r="A174" s="5" t="s">
        <v>1571</v>
      </c>
      <c r="B174" s="5" t="s">
        <v>1648</v>
      </c>
      <c r="C174" s="5" t="s">
        <v>5031</v>
      </c>
      <c r="D174" s="5" t="s">
        <v>1549</v>
      </c>
      <c r="E174" s="5">
        <v>2013</v>
      </c>
      <c r="F174" s="5" t="s">
        <v>1563</v>
      </c>
      <c r="G174" s="5" t="s">
        <v>2254</v>
      </c>
      <c r="H174" s="5">
        <v>3.1940099999999999E-2</v>
      </c>
      <c r="I174" s="5" t="s">
        <v>2385</v>
      </c>
      <c r="J174" s="5" t="s">
        <v>2385</v>
      </c>
      <c r="K174" s="5" t="s">
        <v>2385</v>
      </c>
      <c r="L174" s="5">
        <v>2013</v>
      </c>
      <c r="P174" s="5" t="s">
        <v>4188</v>
      </c>
      <c r="Q174" s="5" t="s">
        <v>5482</v>
      </c>
      <c r="R174" s="5">
        <v>2013</v>
      </c>
    </row>
    <row r="175" spans="1:18">
      <c r="A175" s="5" t="s">
        <v>4126</v>
      </c>
      <c r="B175" s="5" t="s">
        <v>4578</v>
      </c>
      <c r="C175" s="5" t="s">
        <v>5740</v>
      </c>
      <c r="D175" s="5" t="s">
        <v>1549</v>
      </c>
      <c r="E175" s="5">
        <v>2013</v>
      </c>
      <c r="F175" s="5" t="s">
        <v>2251</v>
      </c>
      <c r="G175" s="5" t="s">
        <v>2254</v>
      </c>
      <c r="H175" s="5">
        <v>3.69991E-2</v>
      </c>
      <c r="I175" s="5" t="s">
        <v>2385</v>
      </c>
      <c r="J175" s="5" t="s">
        <v>2385</v>
      </c>
      <c r="K175" s="5" t="s">
        <v>2385</v>
      </c>
      <c r="L175" s="5">
        <v>2013</v>
      </c>
      <c r="P175" s="5" t="s">
        <v>4189</v>
      </c>
      <c r="Q175" s="5" t="s">
        <v>5774</v>
      </c>
      <c r="R175" s="5">
        <v>2013</v>
      </c>
    </row>
    <row r="176" spans="1:18">
      <c r="A176" s="5" t="s">
        <v>4185</v>
      </c>
      <c r="B176" s="5" t="s">
        <v>4637</v>
      </c>
      <c r="C176" s="5" t="s">
        <v>5490</v>
      </c>
      <c r="D176" s="5" t="s">
        <v>1549</v>
      </c>
      <c r="E176" s="5">
        <v>2013</v>
      </c>
      <c r="F176" s="5" t="s">
        <v>2251</v>
      </c>
      <c r="G176" s="5" t="s">
        <v>2254</v>
      </c>
      <c r="H176" s="5">
        <v>0.19183700000000001</v>
      </c>
      <c r="I176" s="5" t="s">
        <v>2385</v>
      </c>
      <c r="J176" s="5" t="s">
        <v>2385</v>
      </c>
      <c r="K176" s="5" t="s">
        <v>2385</v>
      </c>
      <c r="L176" s="5">
        <v>2013</v>
      </c>
      <c r="P176" s="5" t="s">
        <v>6047</v>
      </c>
      <c r="Q176" s="5" t="s">
        <v>5471</v>
      </c>
      <c r="R176" s="5">
        <v>2013</v>
      </c>
    </row>
    <row r="177" spans="1:18">
      <c r="A177" s="5" t="s">
        <v>4088</v>
      </c>
      <c r="B177" s="5" t="s">
        <v>4540</v>
      </c>
      <c r="C177" s="5" t="s">
        <v>5712</v>
      </c>
      <c r="D177" s="5" t="s">
        <v>1549</v>
      </c>
      <c r="E177" s="5">
        <v>2013</v>
      </c>
      <c r="F177" s="5" t="s">
        <v>2251</v>
      </c>
      <c r="G177" s="5" t="s">
        <v>2254</v>
      </c>
      <c r="H177" s="5">
        <v>3.4009900000000003E-2</v>
      </c>
      <c r="I177" s="5" t="s">
        <v>2385</v>
      </c>
      <c r="J177" s="5" t="s">
        <v>2385</v>
      </c>
      <c r="K177" s="5" t="s">
        <v>2385</v>
      </c>
      <c r="L177" s="5">
        <v>2013</v>
      </c>
      <c r="P177" s="5" t="s">
        <v>4036</v>
      </c>
      <c r="Q177" s="5" t="s">
        <v>5642</v>
      </c>
      <c r="R177" s="5">
        <v>2013</v>
      </c>
    </row>
    <row r="178" spans="1:18">
      <c r="A178" s="5" t="s">
        <v>4035</v>
      </c>
      <c r="B178" s="5" t="s">
        <v>4487</v>
      </c>
      <c r="C178" s="5" t="s">
        <v>5637</v>
      </c>
      <c r="D178" s="5" t="s">
        <v>1549</v>
      </c>
      <c r="E178" s="5">
        <v>2013</v>
      </c>
      <c r="F178" s="5" t="s">
        <v>2251</v>
      </c>
      <c r="G178" s="5" t="s">
        <v>2254</v>
      </c>
      <c r="H178" s="5">
        <v>2.9720400000000001E-2</v>
      </c>
      <c r="I178" s="5" t="s">
        <v>2385</v>
      </c>
      <c r="J178" s="5" t="s">
        <v>2385</v>
      </c>
      <c r="K178" s="5" t="s">
        <v>2385</v>
      </c>
      <c r="L178" s="5">
        <v>2013</v>
      </c>
      <c r="P178" s="5" t="s">
        <v>4158</v>
      </c>
      <c r="Q178" s="5" t="s">
        <v>5765</v>
      </c>
      <c r="R178" s="5">
        <v>2013</v>
      </c>
    </row>
    <row r="179" spans="1:18">
      <c r="A179" s="5" t="s">
        <v>4186</v>
      </c>
      <c r="B179" s="5" t="s">
        <v>4638</v>
      </c>
      <c r="C179" s="5" t="s">
        <v>5435</v>
      </c>
      <c r="D179" s="5" t="s">
        <v>1549</v>
      </c>
      <c r="E179" s="5">
        <v>2013</v>
      </c>
      <c r="F179" s="5" t="s">
        <v>2251</v>
      </c>
      <c r="G179" s="5" t="s">
        <v>2254</v>
      </c>
      <c r="H179" s="5">
        <v>0.20163400000000001</v>
      </c>
      <c r="I179" s="5" t="s">
        <v>2385</v>
      </c>
      <c r="J179" s="5" t="s">
        <v>2385</v>
      </c>
      <c r="K179" s="5" t="s">
        <v>2385</v>
      </c>
      <c r="L179" s="5">
        <v>2013</v>
      </c>
      <c r="P179" s="5" t="s">
        <v>4128</v>
      </c>
      <c r="Q179" s="5" t="s">
        <v>5742</v>
      </c>
      <c r="R179" s="5">
        <v>2013</v>
      </c>
    </row>
    <row r="180" spans="1:18">
      <c r="A180" s="5" t="s">
        <v>4063</v>
      </c>
      <c r="B180" s="5" t="s">
        <v>4515</v>
      </c>
      <c r="C180" s="5" t="s">
        <v>5686</v>
      </c>
      <c r="D180" s="5" t="s">
        <v>1549</v>
      </c>
      <c r="E180" s="5">
        <v>2013</v>
      </c>
      <c r="F180" s="5" t="s">
        <v>2251</v>
      </c>
      <c r="G180" s="5" t="s">
        <v>2254</v>
      </c>
      <c r="H180" s="5">
        <v>3.3801900000000003E-2</v>
      </c>
      <c r="I180" s="5" t="s">
        <v>2385</v>
      </c>
      <c r="J180" s="5" t="s">
        <v>2385</v>
      </c>
      <c r="K180" s="5" t="s">
        <v>2385</v>
      </c>
      <c r="L180" s="5">
        <v>2013</v>
      </c>
      <c r="P180" s="5" t="s">
        <v>4129</v>
      </c>
      <c r="Q180" s="5" t="s">
        <v>5743</v>
      </c>
      <c r="R180" s="5">
        <v>2013</v>
      </c>
    </row>
    <row r="181" spans="1:18">
      <c r="A181" s="5" t="s">
        <v>4089</v>
      </c>
      <c r="B181" s="5" t="s">
        <v>4541</v>
      </c>
      <c r="C181" s="5" t="s">
        <v>5713</v>
      </c>
      <c r="D181" s="5" t="s">
        <v>1549</v>
      </c>
      <c r="E181" s="5">
        <v>2013</v>
      </c>
      <c r="F181" s="5" t="s">
        <v>2251</v>
      </c>
      <c r="G181" s="5" t="s">
        <v>2254</v>
      </c>
      <c r="H181" s="5">
        <v>3.6879799999999997E-2</v>
      </c>
      <c r="I181" s="5" t="s">
        <v>2385</v>
      </c>
      <c r="J181" s="5" t="s">
        <v>2385</v>
      </c>
      <c r="K181" s="5" t="s">
        <v>2385</v>
      </c>
      <c r="L181" s="5">
        <v>2013</v>
      </c>
      <c r="P181" s="5" t="s">
        <v>4209</v>
      </c>
      <c r="Q181" s="5" t="s">
        <v>5504</v>
      </c>
      <c r="R181" s="5">
        <v>2013</v>
      </c>
    </row>
    <row r="182" spans="1:18">
      <c r="A182" s="5" t="s">
        <v>4187</v>
      </c>
      <c r="B182" s="5" t="s">
        <v>4639</v>
      </c>
      <c r="C182" s="5" t="s">
        <v>5480</v>
      </c>
      <c r="D182" s="5" t="s">
        <v>1549</v>
      </c>
      <c r="E182" s="5">
        <v>2013</v>
      </c>
      <c r="F182" s="5" t="s">
        <v>2251</v>
      </c>
      <c r="G182" s="5" t="s">
        <v>2254</v>
      </c>
      <c r="H182" s="5">
        <v>0.16059100000000001</v>
      </c>
      <c r="I182" s="5" t="s">
        <v>2385</v>
      </c>
      <c r="J182" s="5" t="s">
        <v>2385</v>
      </c>
      <c r="K182" s="5" t="s">
        <v>2385</v>
      </c>
      <c r="L182" s="5">
        <v>2013</v>
      </c>
      <c r="P182" s="5" t="s">
        <v>4090</v>
      </c>
      <c r="Q182" s="5" t="s">
        <v>5714</v>
      </c>
      <c r="R182" s="5">
        <v>2013</v>
      </c>
    </row>
    <row r="183" spans="1:18">
      <c r="A183" s="5" t="s">
        <v>4127</v>
      </c>
      <c r="B183" s="5" t="s">
        <v>4579</v>
      </c>
      <c r="C183" s="5" t="s">
        <v>5741</v>
      </c>
      <c r="D183" s="5" t="s">
        <v>1549</v>
      </c>
      <c r="E183" s="5">
        <v>2013</v>
      </c>
      <c r="F183" s="5" t="s">
        <v>2251</v>
      </c>
      <c r="G183" s="5" t="s">
        <v>2254</v>
      </c>
      <c r="H183" s="5">
        <v>5.1547000000000003E-2</v>
      </c>
      <c r="I183" s="5" t="s">
        <v>2385</v>
      </c>
      <c r="J183" s="5" t="s">
        <v>2385</v>
      </c>
      <c r="K183" s="5" t="s">
        <v>2385</v>
      </c>
      <c r="L183" s="5">
        <v>2013</v>
      </c>
      <c r="P183" s="5" t="s">
        <v>908</v>
      </c>
      <c r="Q183" s="5" t="s">
        <v>4892</v>
      </c>
      <c r="R183" s="5">
        <v>2013</v>
      </c>
    </row>
    <row r="184" spans="1:18">
      <c r="A184" s="5" t="s">
        <v>4256</v>
      </c>
      <c r="B184" s="5" t="s">
        <v>4708</v>
      </c>
      <c r="C184" s="5" t="s">
        <v>5823</v>
      </c>
      <c r="D184" s="5" t="s">
        <v>1549</v>
      </c>
      <c r="E184" s="5">
        <v>2013</v>
      </c>
      <c r="F184" s="5" t="s">
        <v>2251</v>
      </c>
      <c r="G184" s="5" t="s">
        <v>2254</v>
      </c>
      <c r="H184" s="5">
        <v>8.7923100000000004E-2</v>
      </c>
      <c r="I184" s="5" t="s">
        <v>2385</v>
      </c>
      <c r="J184" s="5" t="s">
        <v>2385</v>
      </c>
      <c r="K184" s="5" t="s">
        <v>2385</v>
      </c>
      <c r="L184" s="5">
        <v>2013</v>
      </c>
      <c r="P184" s="106" t="s">
        <v>909</v>
      </c>
      <c r="Q184" s="5" t="s">
        <v>5842</v>
      </c>
      <c r="R184" s="5">
        <v>2013</v>
      </c>
    </row>
    <row r="185" spans="1:18">
      <c r="A185" s="5" t="s">
        <v>4188</v>
      </c>
      <c r="B185" s="5" t="s">
        <v>4640</v>
      </c>
      <c r="C185" s="5" t="s">
        <v>5482</v>
      </c>
      <c r="D185" s="5" t="s">
        <v>1549</v>
      </c>
      <c r="E185" s="5">
        <v>2013</v>
      </c>
      <c r="F185" s="5" t="s">
        <v>2251</v>
      </c>
      <c r="G185" s="5" t="s">
        <v>2254</v>
      </c>
      <c r="H185" s="5">
        <v>0.13517599999999999</v>
      </c>
      <c r="I185" s="5" t="s">
        <v>2385</v>
      </c>
      <c r="J185" s="5" t="s">
        <v>2385</v>
      </c>
      <c r="K185" s="5" t="s">
        <v>2385</v>
      </c>
      <c r="L185" s="5">
        <v>2013</v>
      </c>
      <c r="P185" s="5" t="s">
        <v>910</v>
      </c>
      <c r="Q185" s="5" t="s">
        <v>5034</v>
      </c>
      <c r="R185" s="5">
        <v>2013</v>
      </c>
    </row>
    <row r="186" spans="1:18">
      <c r="A186" s="5" t="s">
        <v>4189</v>
      </c>
      <c r="B186" s="5" t="s">
        <v>4641</v>
      </c>
      <c r="C186" s="5" t="s">
        <v>5774</v>
      </c>
      <c r="D186" s="5" t="s">
        <v>1549</v>
      </c>
      <c r="E186" s="5">
        <v>2013</v>
      </c>
      <c r="F186" s="5" t="s">
        <v>2251</v>
      </c>
      <c r="G186" s="5" t="s">
        <v>2254</v>
      </c>
      <c r="H186" s="5">
        <v>0.107533</v>
      </c>
      <c r="I186" s="5" t="s">
        <v>2385</v>
      </c>
      <c r="J186" s="5" t="s">
        <v>2385</v>
      </c>
      <c r="K186" s="5" t="s">
        <v>2385</v>
      </c>
      <c r="L186" s="5">
        <v>2013</v>
      </c>
      <c r="P186" s="5" t="s">
        <v>911</v>
      </c>
      <c r="Q186" s="5" t="s">
        <v>5291</v>
      </c>
      <c r="R186" s="5">
        <v>2013</v>
      </c>
    </row>
    <row r="187" spans="1:18">
      <c r="A187" s="5" t="s">
        <v>6047</v>
      </c>
      <c r="B187" s="5" t="s">
        <v>5470</v>
      </c>
      <c r="C187" s="5" t="s">
        <v>5471</v>
      </c>
      <c r="D187" s="5" t="s">
        <v>1549</v>
      </c>
      <c r="E187" s="34">
        <v>2013</v>
      </c>
      <c r="F187" s="5" t="s">
        <v>2251</v>
      </c>
      <c r="G187" s="5" t="s">
        <v>2254</v>
      </c>
      <c r="H187" s="5">
        <v>0.23705399999999999</v>
      </c>
      <c r="I187" s="5" t="s">
        <v>2385</v>
      </c>
      <c r="J187" s="5" t="s">
        <v>2385</v>
      </c>
      <c r="K187" s="5" t="s">
        <v>2385</v>
      </c>
      <c r="L187" s="5">
        <v>2013</v>
      </c>
      <c r="P187" s="5" t="s">
        <v>912</v>
      </c>
      <c r="Q187" s="5" t="s">
        <v>5843</v>
      </c>
      <c r="R187" s="5">
        <v>2013</v>
      </c>
    </row>
    <row r="188" spans="1:18">
      <c r="A188" s="5" t="s">
        <v>4036</v>
      </c>
      <c r="B188" s="5" t="s">
        <v>4488</v>
      </c>
      <c r="C188" s="5" t="s">
        <v>5642</v>
      </c>
      <c r="D188" s="5" t="s">
        <v>1549</v>
      </c>
      <c r="E188" s="5">
        <v>2013</v>
      </c>
      <c r="F188" s="5" t="s">
        <v>2251</v>
      </c>
      <c r="G188" s="5" t="s">
        <v>2254</v>
      </c>
      <c r="H188" s="5">
        <v>3.0240699999999999E-2</v>
      </c>
      <c r="I188" s="5" t="s">
        <v>2385</v>
      </c>
      <c r="J188" s="5" t="s">
        <v>2385</v>
      </c>
      <c r="K188" s="5" t="s">
        <v>2385</v>
      </c>
      <c r="L188" s="5">
        <v>2013</v>
      </c>
      <c r="P188" s="5" t="s">
        <v>913</v>
      </c>
      <c r="Q188" s="5" t="s">
        <v>5376</v>
      </c>
      <c r="R188" s="5">
        <v>2013</v>
      </c>
    </row>
    <row r="189" spans="1:18">
      <c r="A189" s="5" t="s">
        <v>4158</v>
      </c>
      <c r="B189" s="5" t="s">
        <v>4610</v>
      </c>
      <c r="C189" s="5" t="s">
        <v>5765</v>
      </c>
      <c r="D189" s="5" t="s">
        <v>1549</v>
      </c>
      <c r="E189" s="5">
        <v>2013</v>
      </c>
      <c r="F189" s="5" t="s">
        <v>2251</v>
      </c>
      <c r="G189" s="5" t="s">
        <v>2254</v>
      </c>
      <c r="H189" s="5">
        <v>6.2039499999999997E-2</v>
      </c>
      <c r="I189" s="5" t="s">
        <v>2385</v>
      </c>
      <c r="J189" s="5" t="s">
        <v>2385</v>
      </c>
      <c r="K189" s="5" t="s">
        <v>2385</v>
      </c>
      <c r="L189" s="5">
        <v>2013</v>
      </c>
      <c r="P189" s="5" t="s">
        <v>3099</v>
      </c>
      <c r="Q189" s="5" t="s">
        <v>5438</v>
      </c>
      <c r="R189" s="5">
        <v>2013</v>
      </c>
    </row>
    <row r="190" spans="1:18">
      <c r="A190" s="5" t="s">
        <v>4128</v>
      </c>
      <c r="B190" s="5" t="s">
        <v>4580</v>
      </c>
      <c r="C190" s="5" t="s">
        <v>5742</v>
      </c>
      <c r="D190" s="5" t="s">
        <v>1549</v>
      </c>
      <c r="E190" s="5">
        <v>2013</v>
      </c>
      <c r="F190" s="5" t="s">
        <v>2251</v>
      </c>
      <c r="G190" s="5" t="s">
        <v>2254</v>
      </c>
      <c r="H190" s="5">
        <v>0.10095700000000001</v>
      </c>
      <c r="I190" s="5" t="s">
        <v>2385</v>
      </c>
      <c r="J190" s="5" t="s">
        <v>2385</v>
      </c>
      <c r="K190" s="5" t="s">
        <v>2385</v>
      </c>
      <c r="L190" s="5">
        <v>2013</v>
      </c>
      <c r="P190" s="5" t="s">
        <v>3097</v>
      </c>
      <c r="Q190" s="5" t="s">
        <v>5659</v>
      </c>
      <c r="R190" s="5">
        <v>2013</v>
      </c>
    </row>
    <row r="191" spans="1:18">
      <c r="A191" s="5" t="s">
        <v>4129</v>
      </c>
      <c r="B191" s="5" t="s">
        <v>4581</v>
      </c>
      <c r="C191" s="5" t="s">
        <v>5743</v>
      </c>
      <c r="D191" s="5" t="s">
        <v>1549</v>
      </c>
      <c r="E191" s="5">
        <v>2013</v>
      </c>
      <c r="F191" s="5" t="s">
        <v>2251</v>
      </c>
      <c r="G191" s="5" t="s">
        <v>2254</v>
      </c>
      <c r="H191" s="5">
        <v>6.3271400000000005E-2</v>
      </c>
      <c r="I191" s="5" t="s">
        <v>2385</v>
      </c>
      <c r="J191" s="5" t="s">
        <v>2385</v>
      </c>
      <c r="K191" s="5" t="s">
        <v>2385</v>
      </c>
      <c r="L191" s="5">
        <v>2013</v>
      </c>
      <c r="P191" s="5" t="s">
        <v>3096</v>
      </c>
      <c r="Q191" s="5" t="s">
        <v>5654</v>
      </c>
      <c r="R191" s="5">
        <v>2013</v>
      </c>
    </row>
    <row r="192" spans="1:18">
      <c r="A192" s="5" t="s">
        <v>6010</v>
      </c>
      <c r="B192" s="5" t="s">
        <v>5242</v>
      </c>
      <c r="C192" s="5" t="s">
        <v>5243</v>
      </c>
      <c r="D192" s="5" t="s">
        <v>1549</v>
      </c>
      <c r="E192" s="34">
        <v>2013</v>
      </c>
      <c r="F192" s="5" t="s">
        <v>2251</v>
      </c>
      <c r="G192" s="5" t="s">
        <v>2254</v>
      </c>
      <c r="H192" s="5">
        <v>0.51864600000000005</v>
      </c>
      <c r="I192" s="5" t="s">
        <v>2386</v>
      </c>
      <c r="J192" s="5" t="s">
        <v>2386</v>
      </c>
      <c r="K192" s="5" t="s">
        <v>2386</v>
      </c>
      <c r="L192" s="5">
        <v>2013</v>
      </c>
      <c r="P192" s="5" t="s">
        <v>2824</v>
      </c>
      <c r="Q192" s="5" t="s">
        <v>5060</v>
      </c>
      <c r="R192" s="5">
        <v>2013</v>
      </c>
    </row>
    <row r="193" spans="1:18">
      <c r="A193" s="5" t="s">
        <v>4209</v>
      </c>
      <c r="B193" s="5" t="s">
        <v>4661</v>
      </c>
      <c r="C193" s="5" t="s">
        <v>5504</v>
      </c>
      <c r="D193" s="5" t="s">
        <v>1549</v>
      </c>
      <c r="E193" s="5">
        <v>2013</v>
      </c>
      <c r="F193" s="5" t="s">
        <v>2251</v>
      </c>
      <c r="G193" s="5" t="s">
        <v>2254</v>
      </c>
      <c r="H193" s="5">
        <v>0.18226899999999999</v>
      </c>
      <c r="I193" s="5" t="s">
        <v>2385</v>
      </c>
      <c r="J193" s="5" t="s">
        <v>2385</v>
      </c>
      <c r="K193" s="5" t="s">
        <v>2385</v>
      </c>
      <c r="L193" s="5">
        <v>2013</v>
      </c>
      <c r="P193" s="5" t="s">
        <v>3162</v>
      </c>
      <c r="Q193" s="5" t="s">
        <v>3481</v>
      </c>
      <c r="R193" s="5">
        <v>2013</v>
      </c>
    </row>
    <row r="194" spans="1:18">
      <c r="A194" s="5" t="s">
        <v>6011</v>
      </c>
      <c r="B194" s="5" t="s">
        <v>5218</v>
      </c>
      <c r="C194" s="5" t="s">
        <v>5219</v>
      </c>
      <c r="D194" s="5" t="s">
        <v>1549</v>
      </c>
      <c r="E194" s="34">
        <v>2013</v>
      </c>
      <c r="F194" s="5" t="s">
        <v>2251</v>
      </c>
      <c r="G194" s="5" t="s">
        <v>2254</v>
      </c>
      <c r="H194" s="5">
        <v>0.55432899999999996</v>
      </c>
      <c r="I194" s="5" t="s">
        <v>2386</v>
      </c>
      <c r="J194" s="5" t="s">
        <v>2386</v>
      </c>
      <c r="K194" s="5" t="s">
        <v>2386</v>
      </c>
      <c r="L194" s="5">
        <v>2013</v>
      </c>
      <c r="P194" s="5" t="s">
        <v>3164</v>
      </c>
      <c r="Q194" s="5" t="s">
        <v>3483</v>
      </c>
      <c r="R194" s="5">
        <v>2013</v>
      </c>
    </row>
    <row r="195" spans="1:18">
      <c r="A195" s="5" t="s">
        <v>4225</v>
      </c>
      <c r="B195" s="5" t="s">
        <v>4677</v>
      </c>
      <c r="C195" s="5" t="s">
        <v>5384</v>
      </c>
      <c r="D195" s="5" t="s">
        <v>1549</v>
      </c>
      <c r="E195" s="5">
        <v>2013</v>
      </c>
      <c r="F195" s="5" t="s">
        <v>2251</v>
      </c>
      <c r="G195" s="5" t="s">
        <v>2254</v>
      </c>
      <c r="H195" s="5">
        <v>0.38641199999999998</v>
      </c>
      <c r="I195" s="5" t="s">
        <v>2386</v>
      </c>
      <c r="J195" s="5" t="s">
        <v>2385</v>
      </c>
      <c r="K195" s="5" t="s">
        <v>2386</v>
      </c>
      <c r="L195" s="5">
        <v>2013</v>
      </c>
      <c r="P195" s="5" t="s">
        <v>3165</v>
      </c>
      <c r="Q195" s="5" t="s">
        <v>3484</v>
      </c>
      <c r="R195" s="5">
        <v>2013</v>
      </c>
    </row>
    <row r="196" spans="1:18">
      <c r="A196" s="5" t="s">
        <v>4090</v>
      </c>
      <c r="B196" s="5" t="s">
        <v>4542</v>
      </c>
      <c r="C196" s="5" t="s">
        <v>5714</v>
      </c>
      <c r="D196" s="5" t="s">
        <v>1549</v>
      </c>
      <c r="E196" s="5">
        <v>2013</v>
      </c>
      <c r="F196" s="5" t="s">
        <v>2251</v>
      </c>
      <c r="G196" s="5" t="s">
        <v>2254</v>
      </c>
      <c r="H196" s="5">
        <v>3.09083E-2</v>
      </c>
      <c r="I196" s="5" t="s">
        <v>2385</v>
      </c>
      <c r="J196" s="5" t="s">
        <v>2385</v>
      </c>
      <c r="K196" s="5" t="s">
        <v>2385</v>
      </c>
      <c r="L196" s="5">
        <v>2013</v>
      </c>
      <c r="P196" s="5" t="s">
        <v>3166</v>
      </c>
      <c r="Q196" s="5" t="s">
        <v>3485</v>
      </c>
      <c r="R196" s="5">
        <v>2013</v>
      </c>
    </row>
    <row r="197" spans="1:18">
      <c r="A197" s="5" t="s">
        <v>908</v>
      </c>
      <c r="B197" s="5" t="s">
        <v>1529</v>
      </c>
      <c r="C197" s="5" t="s">
        <v>4892</v>
      </c>
      <c r="D197" s="5" t="s">
        <v>1549</v>
      </c>
      <c r="E197" s="5">
        <v>2013</v>
      </c>
      <c r="F197" s="5" t="s">
        <v>1788</v>
      </c>
      <c r="G197" s="5" t="s">
        <v>2254</v>
      </c>
      <c r="H197" s="5">
        <v>3.1629499999999998E-2</v>
      </c>
      <c r="I197" s="5" t="s">
        <v>2385</v>
      </c>
      <c r="J197" s="5" t="s">
        <v>2385</v>
      </c>
      <c r="K197" s="5" t="s">
        <v>2385</v>
      </c>
      <c r="L197" s="5">
        <v>2013</v>
      </c>
      <c r="P197" s="5" t="s">
        <v>3118</v>
      </c>
      <c r="Q197" s="5" t="s">
        <v>5221</v>
      </c>
      <c r="R197" s="5">
        <v>2013</v>
      </c>
    </row>
    <row r="198" spans="1:18">
      <c r="A198" s="106" t="s">
        <v>909</v>
      </c>
      <c r="B198" s="5" t="s">
        <v>1530</v>
      </c>
      <c r="C198" s="5" t="s">
        <v>5842</v>
      </c>
      <c r="D198" s="5" t="s">
        <v>1549</v>
      </c>
      <c r="E198" s="5">
        <v>2013</v>
      </c>
      <c r="F198" s="5" t="s">
        <v>1788</v>
      </c>
      <c r="G198" s="5" t="s">
        <v>2254</v>
      </c>
      <c r="H198" s="5">
        <v>2.89483E-2</v>
      </c>
      <c r="I198" s="5" t="s">
        <v>2385</v>
      </c>
      <c r="J198" s="5" t="s">
        <v>2385</v>
      </c>
      <c r="K198" s="5" t="s">
        <v>2385</v>
      </c>
      <c r="L198" s="5">
        <v>2013</v>
      </c>
      <c r="P198" s="5" t="s">
        <v>3116</v>
      </c>
      <c r="Q198" s="5" t="s">
        <v>5525</v>
      </c>
      <c r="R198" s="5">
        <v>2013</v>
      </c>
    </row>
    <row r="199" spans="1:18">
      <c r="A199" s="5" t="s">
        <v>910</v>
      </c>
      <c r="B199" s="5" t="s">
        <v>1531</v>
      </c>
      <c r="C199" s="5" t="s">
        <v>5034</v>
      </c>
      <c r="D199" s="5" t="s">
        <v>1549</v>
      </c>
      <c r="E199" s="5">
        <v>2013</v>
      </c>
      <c r="F199" s="5" t="s">
        <v>1788</v>
      </c>
      <c r="G199" s="5" t="s">
        <v>2254</v>
      </c>
      <c r="H199" s="5">
        <v>3.0014300000000001E-2</v>
      </c>
      <c r="I199" s="5" t="s">
        <v>2385</v>
      </c>
      <c r="J199" s="5" t="s">
        <v>2385</v>
      </c>
      <c r="K199" s="5" t="s">
        <v>2385</v>
      </c>
      <c r="L199" s="5">
        <v>2013</v>
      </c>
      <c r="P199" s="5" t="s">
        <v>2750</v>
      </c>
      <c r="Q199" s="5" t="s">
        <v>4815</v>
      </c>
      <c r="R199" s="5">
        <v>2014</v>
      </c>
    </row>
    <row r="200" spans="1:18">
      <c r="A200" s="5" t="s">
        <v>911</v>
      </c>
      <c r="B200" s="5" t="s">
        <v>1532</v>
      </c>
      <c r="C200" s="5" t="s">
        <v>5291</v>
      </c>
      <c r="D200" s="5" t="s">
        <v>1549</v>
      </c>
      <c r="E200" s="5">
        <v>2013</v>
      </c>
      <c r="F200" s="5" t="s">
        <v>1788</v>
      </c>
      <c r="G200" s="5" t="s">
        <v>2254</v>
      </c>
      <c r="H200" s="5">
        <v>2.9379099999999998E-2</v>
      </c>
      <c r="I200" s="5" t="s">
        <v>2385</v>
      </c>
      <c r="J200" s="5" t="s">
        <v>2385</v>
      </c>
      <c r="K200" s="5" t="s">
        <v>2385</v>
      </c>
      <c r="L200" s="5">
        <v>2013</v>
      </c>
      <c r="P200" s="5" t="s">
        <v>2751</v>
      </c>
      <c r="Q200" s="5" t="s">
        <v>4816</v>
      </c>
      <c r="R200" s="5">
        <v>2014</v>
      </c>
    </row>
    <row r="201" spans="1:18">
      <c r="A201" s="5" t="s">
        <v>912</v>
      </c>
      <c r="B201" s="5" t="s">
        <v>1533</v>
      </c>
      <c r="C201" s="5" t="s">
        <v>5843</v>
      </c>
      <c r="D201" s="5" t="s">
        <v>1549</v>
      </c>
      <c r="E201" s="5">
        <v>2013</v>
      </c>
      <c r="F201" s="5" t="s">
        <v>1788</v>
      </c>
      <c r="G201" s="5" t="s">
        <v>2254</v>
      </c>
      <c r="H201" s="5">
        <v>2.91966E-2</v>
      </c>
      <c r="I201" s="5" t="s">
        <v>2385</v>
      </c>
      <c r="J201" s="5" t="s">
        <v>2385</v>
      </c>
      <c r="K201" s="5" t="s">
        <v>2385</v>
      </c>
      <c r="L201" s="5">
        <v>2013</v>
      </c>
      <c r="P201" s="5" t="s">
        <v>2818</v>
      </c>
      <c r="Q201" s="5" t="s">
        <v>5846</v>
      </c>
      <c r="R201" s="5">
        <v>2014</v>
      </c>
    </row>
    <row r="202" spans="1:18">
      <c r="A202" s="5" t="s">
        <v>913</v>
      </c>
      <c r="B202" s="5" t="s">
        <v>1534</v>
      </c>
      <c r="C202" s="5" t="s">
        <v>5376</v>
      </c>
      <c r="D202" s="5" t="s">
        <v>1549</v>
      </c>
      <c r="E202" s="5">
        <v>2013</v>
      </c>
      <c r="F202" s="5" t="s">
        <v>1788</v>
      </c>
      <c r="G202" s="5" t="s">
        <v>2254</v>
      </c>
      <c r="H202" s="5">
        <v>2.96054E-2</v>
      </c>
      <c r="I202" s="5" t="s">
        <v>2385</v>
      </c>
      <c r="J202" s="5" t="s">
        <v>2385</v>
      </c>
      <c r="K202" s="5" t="s">
        <v>2385</v>
      </c>
      <c r="L202" s="5">
        <v>2013</v>
      </c>
      <c r="P202" s="5" t="s">
        <v>2829</v>
      </c>
      <c r="Q202" s="5" t="s">
        <v>5847</v>
      </c>
      <c r="R202" s="5">
        <v>2014</v>
      </c>
    </row>
    <row r="203" spans="1:18">
      <c r="A203" s="5" t="s">
        <v>3099</v>
      </c>
      <c r="B203" s="5" t="s">
        <v>5437</v>
      </c>
      <c r="C203" s="5" t="s">
        <v>5438</v>
      </c>
      <c r="D203" s="5" t="s">
        <v>1593</v>
      </c>
      <c r="E203" s="5">
        <v>2013</v>
      </c>
      <c r="F203" s="5" t="s">
        <v>4034</v>
      </c>
      <c r="G203" s="5" t="s">
        <v>6587</v>
      </c>
      <c r="H203" s="5">
        <v>9.0859700000000002E-2</v>
      </c>
      <c r="I203" s="5" t="s">
        <v>2385</v>
      </c>
      <c r="J203" s="5" t="s">
        <v>2385</v>
      </c>
      <c r="K203" s="5" t="s">
        <v>2385</v>
      </c>
      <c r="L203" s="5">
        <v>2013</v>
      </c>
      <c r="P203" s="5" t="s">
        <v>4130</v>
      </c>
      <c r="Q203" s="5" t="s">
        <v>5717</v>
      </c>
      <c r="R203" s="5">
        <v>2014</v>
      </c>
    </row>
    <row r="204" spans="1:18">
      <c r="A204" s="5" t="s">
        <v>3097</v>
      </c>
      <c r="B204" s="5" t="s">
        <v>5658</v>
      </c>
      <c r="C204" s="5" t="s">
        <v>5659</v>
      </c>
      <c r="D204" s="5" t="s">
        <v>1593</v>
      </c>
      <c r="E204" s="5">
        <v>2013</v>
      </c>
      <c r="F204" s="5" t="s">
        <v>4034</v>
      </c>
      <c r="G204" s="5" t="s">
        <v>6587</v>
      </c>
      <c r="H204" s="5">
        <v>6.3368800000000003E-2</v>
      </c>
      <c r="I204" s="5" t="s">
        <v>2385</v>
      </c>
      <c r="J204" s="5" t="s">
        <v>2385</v>
      </c>
      <c r="K204" s="5" t="s">
        <v>2385</v>
      </c>
      <c r="L204" s="5">
        <v>2013</v>
      </c>
      <c r="P204" s="5" t="s">
        <v>4091</v>
      </c>
      <c r="Q204" s="5" t="s">
        <v>5715</v>
      </c>
      <c r="R204" s="5">
        <v>2014</v>
      </c>
    </row>
    <row r="205" spans="1:18">
      <c r="A205" s="5" t="s">
        <v>6185</v>
      </c>
      <c r="B205" s="81" t="s">
        <v>9227</v>
      </c>
      <c r="C205" s="5" t="s">
        <v>6121</v>
      </c>
      <c r="D205" s="5" t="s">
        <v>1593</v>
      </c>
      <c r="E205" s="5">
        <v>2013</v>
      </c>
      <c r="F205" s="5" t="s">
        <v>4034</v>
      </c>
      <c r="G205" s="5" t="s">
        <v>6587</v>
      </c>
      <c r="H205" s="5">
        <v>0.42495899999999998</v>
      </c>
      <c r="I205" s="5" t="s">
        <v>2386</v>
      </c>
      <c r="J205" s="5" t="s">
        <v>2385</v>
      </c>
      <c r="K205" s="5" t="s">
        <v>2386</v>
      </c>
      <c r="L205" s="5">
        <v>2013</v>
      </c>
      <c r="P205" s="5" t="s">
        <v>4247</v>
      </c>
      <c r="Q205" s="5" t="s">
        <v>5827</v>
      </c>
      <c r="R205" s="5">
        <v>2014</v>
      </c>
    </row>
    <row r="206" spans="1:18">
      <c r="A206" s="5" t="s">
        <v>3096</v>
      </c>
      <c r="B206" s="5" t="s">
        <v>5653</v>
      </c>
      <c r="C206" s="5" t="s">
        <v>5654</v>
      </c>
      <c r="D206" s="5" t="s">
        <v>1593</v>
      </c>
      <c r="E206" s="5">
        <v>2013</v>
      </c>
      <c r="F206" s="5" t="s">
        <v>4034</v>
      </c>
      <c r="G206" s="5" t="s">
        <v>6587</v>
      </c>
      <c r="H206" s="5">
        <v>6.6240400000000005E-2</v>
      </c>
      <c r="I206" s="5" t="s">
        <v>2385</v>
      </c>
      <c r="J206" s="5" t="s">
        <v>2385</v>
      </c>
      <c r="K206" s="5" t="s">
        <v>2385</v>
      </c>
      <c r="L206" s="5">
        <v>2013</v>
      </c>
      <c r="P206" s="5" t="s">
        <v>4190</v>
      </c>
      <c r="Q206" s="5" t="s">
        <v>5775</v>
      </c>
      <c r="R206" s="5">
        <v>2014</v>
      </c>
    </row>
    <row r="207" spans="1:18">
      <c r="A207" s="5" t="s">
        <v>6186</v>
      </c>
      <c r="B207" s="5" t="s">
        <v>5278</v>
      </c>
      <c r="C207" s="5" t="s">
        <v>5279</v>
      </c>
      <c r="D207" s="5" t="s">
        <v>1593</v>
      </c>
      <c r="E207" s="5">
        <v>2013</v>
      </c>
      <c r="F207" s="5" t="s">
        <v>4034</v>
      </c>
      <c r="G207" s="5" t="s">
        <v>6587</v>
      </c>
      <c r="H207" s="5">
        <v>0.40952699999999997</v>
      </c>
      <c r="I207" s="5" t="s">
        <v>2386</v>
      </c>
      <c r="J207" s="5" t="s">
        <v>2385</v>
      </c>
      <c r="K207" s="5" t="s">
        <v>2386</v>
      </c>
      <c r="L207" s="5">
        <v>2013</v>
      </c>
      <c r="P207" s="5" t="s">
        <v>4191</v>
      </c>
      <c r="Q207" s="5" t="s">
        <v>5768</v>
      </c>
      <c r="R207" s="5">
        <v>2014</v>
      </c>
    </row>
    <row r="208" spans="1:18">
      <c r="A208" s="5" t="s">
        <v>6178</v>
      </c>
      <c r="B208" s="81" t="s">
        <v>9228</v>
      </c>
      <c r="C208" s="5" t="s">
        <v>6122</v>
      </c>
      <c r="D208" s="5" t="s">
        <v>1593</v>
      </c>
      <c r="E208" s="5">
        <v>2013</v>
      </c>
      <c r="F208" s="5" t="s">
        <v>4034</v>
      </c>
      <c r="G208" s="5" t="s">
        <v>6587</v>
      </c>
      <c r="H208" s="5">
        <v>0.51386299999999996</v>
      </c>
      <c r="I208" s="5" t="s">
        <v>2386</v>
      </c>
      <c r="J208" s="5" t="s">
        <v>2386</v>
      </c>
      <c r="K208" s="5" t="s">
        <v>2386</v>
      </c>
      <c r="L208" s="5">
        <v>2013</v>
      </c>
      <c r="P208" s="5" t="s">
        <v>4210</v>
      </c>
      <c r="Q208" s="5" t="s">
        <v>5782</v>
      </c>
      <c r="R208" s="5">
        <v>2014</v>
      </c>
    </row>
    <row r="209" spans="1:18">
      <c r="A209" s="5" t="s">
        <v>2824</v>
      </c>
      <c r="B209" s="5" t="s">
        <v>2823</v>
      </c>
      <c r="C209" s="5" t="s">
        <v>5060</v>
      </c>
      <c r="D209" s="5" t="s">
        <v>1593</v>
      </c>
      <c r="E209" s="5">
        <v>2013</v>
      </c>
      <c r="F209" s="5" t="s">
        <v>2826</v>
      </c>
      <c r="G209" s="5" t="s">
        <v>6586</v>
      </c>
      <c r="H209" s="5">
        <v>4.1290399999999998E-2</v>
      </c>
      <c r="I209" s="5" t="s">
        <v>2385</v>
      </c>
      <c r="J209" s="5" t="s">
        <v>2385</v>
      </c>
      <c r="K209" s="5" t="s">
        <v>2385</v>
      </c>
      <c r="L209" s="5">
        <v>2013</v>
      </c>
      <c r="P209" s="5" t="s">
        <v>4037</v>
      </c>
      <c r="Q209" s="5" t="s">
        <v>5652</v>
      </c>
      <c r="R209" s="5">
        <v>2014</v>
      </c>
    </row>
    <row r="210" spans="1:18">
      <c r="A210" s="5" t="s">
        <v>3162</v>
      </c>
      <c r="B210" s="5" t="s">
        <v>3770</v>
      </c>
      <c r="C210" s="5" t="s">
        <v>3481</v>
      </c>
      <c r="D210" s="5" t="s">
        <v>1549</v>
      </c>
      <c r="E210" s="5">
        <v>2013</v>
      </c>
      <c r="F210" s="5" t="s">
        <v>4028</v>
      </c>
      <c r="G210" s="5" t="s">
        <v>6585</v>
      </c>
      <c r="H210" s="5">
        <v>8.1815700000000005E-2</v>
      </c>
      <c r="I210" s="5" t="s">
        <v>2385</v>
      </c>
      <c r="J210" s="5" t="s">
        <v>2385</v>
      </c>
      <c r="K210" s="5" t="s">
        <v>2385</v>
      </c>
      <c r="L210" s="5">
        <v>2013</v>
      </c>
      <c r="P210" s="5" t="s">
        <v>4064</v>
      </c>
      <c r="Q210" s="5" t="s">
        <v>5465</v>
      </c>
      <c r="R210" s="5">
        <v>2014</v>
      </c>
    </row>
    <row r="211" spans="1:18">
      <c r="A211" s="5" t="s">
        <v>3163</v>
      </c>
      <c r="B211" s="5" t="s">
        <v>3771</v>
      </c>
      <c r="C211" s="5" t="s">
        <v>3482</v>
      </c>
      <c r="D211" s="5" t="s">
        <v>1549</v>
      </c>
      <c r="E211" s="5">
        <v>2013</v>
      </c>
      <c r="F211" s="5" t="s">
        <v>4028</v>
      </c>
      <c r="G211" s="5" t="s">
        <v>6585</v>
      </c>
      <c r="H211" s="5">
        <v>0.28465200000000002</v>
      </c>
      <c r="I211" s="5" t="s">
        <v>2386</v>
      </c>
      <c r="J211" s="5" t="s">
        <v>2385</v>
      </c>
      <c r="K211" s="5" t="s">
        <v>2386</v>
      </c>
      <c r="L211" s="5">
        <v>2013</v>
      </c>
      <c r="P211" s="5" t="s">
        <v>4228</v>
      </c>
      <c r="Q211" s="5" t="s">
        <v>5785</v>
      </c>
      <c r="R211" s="5">
        <v>2014</v>
      </c>
    </row>
    <row r="212" spans="1:18">
      <c r="A212" s="5" t="s">
        <v>3164</v>
      </c>
      <c r="B212" s="5" t="s">
        <v>3772</v>
      </c>
      <c r="C212" s="5" t="s">
        <v>3483</v>
      </c>
      <c r="D212" s="5" t="s">
        <v>1549</v>
      </c>
      <c r="E212" s="5">
        <v>2013</v>
      </c>
      <c r="F212" s="5" t="s">
        <v>4028</v>
      </c>
      <c r="G212" s="5" t="s">
        <v>6585</v>
      </c>
      <c r="H212" s="5">
        <v>5.5568899999999997E-2</v>
      </c>
      <c r="I212" s="5" t="s">
        <v>2385</v>
      </c>
      <c r="J212" s="5" t="s">
        <v>2385</v>
      </c>
      <c r="K212" s="5" t="s">
        <v>2385</v>
      </c>
      <c r="L212" s="5">
        <v>2013</v>
      </c>
      <c r="P212" s="5" t="s">
        <v>4159</v>
      </c>
      <c r="Q212" s="5" t="s">
        <v>5766</v>
      </c>
      <c r="R212" s="5">
        <v>2014</v>
      </c>
    </row>
    <row r="213" spans="1:18">
      <c r="A213" s="5" t="s">
        <v>3165</v>
      </c>
      <c r="B213" s="5" t="s">
        <v>3773</v>
      </c>
      <c r="C213" s="5" t="s">
        <v>3484</v>
      </c>
      <c r="D213" s="5" t="s">
        <v>1549</v>
      </c>
      <c r="E213" s="5">
        <v>2013</v>
      </c>
      <c r="F213" s="5" t="s">
        <v>4028</v>
      </c>
      <c r="G213" s="5" t="s">
        <v>6585</v>
      </c>
      <c r="H213" s="5">
        <v>2.9269400000000001E-2</v>
      </c>
      <c r="I213" s="5" t="s">
        <v>2385</v>
      </c>
      <c r="J213" s="5" t="s">
        <v>2385</v>
      </c>
      <c r="K213" s="5" t="s">
        <v>2385</v>
      </c>
      <c r="L213" s="5">
        <v>2013</v>
      </c>
      <c r="P213" s="5" t="s">
        <v>4092</v>
      </c>
      <c r="Q213" s="5" t="s">
        <v>5716</v>
      </c>
      <c r="R213" s="5">
        <v>2014</v>
      </c>
    </row>
    <row r="214" spans="1:18">
      <c r="A214" s="5" t="s">
        <v>3166</v>
      </c>
      <c r="B214" s="5" t="s">
        <v>3774</v>
      </c>
      <c r="C214" s="5" t="s">
        <v>3485</v>
      </c>
      <c r="D214" s="5" t="s">
        <v>1549</v>
      </c>
      <c r="E214" s="5">
        <v>2013</v>
      </c>
      <c r="F214" s="5" t="s">
        <v>4028</v>
      </c>
      <c r="G214" s="5" t="s">
        <v>6585</v>
      </c>
      <c r="H214" s="5">
        <v>0.114841</v>
      </c>
      <c r="I214" s="5" t="s">
        <v>2385</v>
      </c>
      <c r="J214" s="5" t="s">
        <v>2385</v>
      </c>
      <c r="K214" s="5" t="s">
        <v>2385</v>
      </c>
      <c r="L214" s="5">
        <v>2013</v>
      </c>
      <c r="P214" s="5" t="s">
        <v>4211</v>
      </c>
      <c r="Q214" s="5" t="s">
        <v>5783</v>
      </c>
      <c r="R214" s="5">
        <v>2014</v>
      </c>
    </row>
    <row r="215" spans="1:18">
      <c r="A215" s="5" t="s">
        <v>3118</v>
      </c>
      <c r="B215" s="5" t="s">
        <v>4718</v>
      </c>
      <c r="C215" s="5" t="s">
        <v>5221</v>
      </c>
      <c r="D215" s="5" t="s">
        <v>1593</v>
      </c>
      <c r="E215" s="5">
        <v>2013</v>
      </c>
      <c r="F215" s="5" t="s">
        <v>2992</v>
      </c>
      <c r="G215" s="5" t="s">
        <v>6587</v>
      </c>
      <c r="H215" s="5">
        <v>0.14105400000000001</v>
      </c>
      <c r="I215" s="5" t="s">
        <v>2385</v>
      </c>
      <c r="J215" s="5" t="s">
        <v>2385</v>
      </c>
      <c r="K215" s="5" t="s">
        <v>2385</v>
      </c>
      <c r="L215" s="5">
        <v>2013</v>
      </c>
      <c r="P215" s="5" t="s">
        <v>914</v>
      </c>
      <c r="Q215" s="5" t="s">
        <v>5844</v>
      </c>
      <c r="R215" s="5">
        <v>2014</v>
      </c>
    </row>
    <row r="216" spans="1:18">
      <c r="A216" s="5" t="s">
        <v>3116</v>
      </c>
      <c r="B216" s="5" t="s">
        <v>4716</v>
      </c>
      <c r="C216" s="5" t="s">
        <v>5525</v>
      </c>
      <c r="D216" s="5" t="s">
        <v>1593</v>
      </c>
      <c r="E216" s="5">
        <v>2013</v>
      </c>
      <c r="F216" s="5" t="s">
        <v>2992</v>
      </c>
      <c r="G216" s="5" t="s">
        <v>6587</v>
      </c>
      <c r="H216" s="5">
        <v>3.16146E-2</v>
      </c>
      <c r="I216" s="5" t="s">
        <v>2385</v>
      </c>
      <c r="J216" s="5" t="s">
        <v>2385</v>
      </c>
      <c r="K216" s="5" t="s">
        <v>2385</v>
      </c>
      <c r="L216" s="5">
        <v>2013</v>
      </c>
      <c r="P216" s="5" t="s">
        <v>915</v>
      </c>
      <c r="Q216" s="5" t="s">
        <v>5452</v>
      </c>
      <c r="R216" s="5">
        <v>2014</v>
      </c>
    </row>
    <row r="217" spans="1:18">
      <c r="A217" s="5" t="s">
        <v>2750</v>
      </c>
      <c r="B217" s="5" t="s">
        <v>6620</v>
      </c>
      <c r="C217" s="5" t="s">
        <v>4815</v>
      </c>
      <c r="D217" s="5" t="s">
        <v>1549</v>
      </c>
      <c r="E217" s="5">
        <v>2014</v>
      </c>
      <c r="F217" s="5" t="s">
        <v>2379</v>
      </c>
      <c r="G217" s="5" t="s">
        <v>2254</v>
      </c>
      <c r="H217" s="5">
        <v>2.94343E-2</v>
      </c>
      <c r="I217" s="5" t="s">
        <v>2385</v>
      </c>
      <c r="J217" s="5" t="s">
        <v>2385</v>
      </c>
      <c r="K217" s="5" t="s">
        <v>2385</v>
      </c>
      <c r="L217" s="5">
        <v>2014</v>
      </c>
      <c r="P217" s="5" t="s">
        <v>916</v>
      </c>
      <c r="Q217" s="5" t="s">
        <v>5441</v>
      </c>
      <c r="R217" s="5">
        <v>2014</v>
      </c>
    </row>
    <row r="218" spans="1:18">
      <c r="A218" s="5" t="s">
        <v>2751</v>
      </c>
      <c r="B218" s="5" t="s">
        <v>6623</v>
      </c>
      <c r="C218" s="5" t="s">
        <v>4816</v>
      </c>
      <c r="D218" s="5" t="s">
        <v>1549</v>
      </c>
      <c r="E218" s="5">
        <v>2014</v>
      </c>
      <c r="F218" s="5" t="s">
        <v>2797</v>
      </c>
      <c r="G218" s="5" t="s">
        <v>6587</v>
      </c>
      <c r="H218" s="5">
        <v>6.12008E-2</v>
      </c>
      <c r="I218" s="5" t="s">
        <v>2385</v>
      </c>
      <c r="J218" s="5" t="s">
        <v>2385</v>
      </c>
      <c r="K218" s="5" t="s">
        <v>2385</v>
      </c>
      <c r="L218" s="5">
        <v>2014</v>
      </c>
      <c r="P218" s="5" t="s">
        <v>917</v>
      </c>
      <c r="Q218" s="5" t="s">
        <v>4860</v>
      </c>
      <c r="R218" s="5">
        <v>2014</v>
      </c>
    </row>
    <row r="219" spans="1:18">
      <c r="A219" s="5" t="s">
        <v>2818</v>
      </c>
      <c r="B219" s="5" t="s">
        <v>2817</v>
      </c>
      <c r="C219" s="5" t="s">
        <v>5846</v>
      </c>
      <c r="D219" s="5" t="s">
        <v>1593</v>
      </c>
      <c r="E219" s="5">
        <v>2014</v>
      </c>
      <c r="F219" s="5" t="s">
        <v>2821</v>
      </c>
      <c r="G219" s="5" t="s">
        <v>6586</v>
      </c>
      <c r="H219" s="5">
        <v>3.2314799999999998E-2</v>
      </c>
      <c r="I219" s="5" t="s">
        <v>2385</v>
      </c>
      <c r="J219" s="5" t="s">
        <v>2385</v>
      </c>
      <c r="K219" s="5" t="s">
        <v>2385</v>
      </c>
      <c r="L219" s="5">
        <v>2014</v>
      </c>
      <c r="P219" s="5" t="s">
        <v>918</v>
      </c>
      <c r="Q219" s="5" t="s">
        <v>5845</v>
      </c>
      <c r="R219" s="5">
        <v>2014</v>
      </c>
    </row>
    <row r="220" spans="1:18">
      <c r="A220" s="5" t="s">
        <v>2829</v>
      </c>
      <c r="B220" s="5" t="s">
        <v>2828</v>
      </c>
      <c r="C220" s="5" t="s">
        <v>5847</v>
      </c>
      <c r="D220" s="5" t="s">
        <v>1593</v>
      </c>
      <c r="E220" s="5">
        <v>2014</v>
      </c>
      <c r="F220" s="5" t="s">
        <v>2821</v>
      </c>
      <c r="G220" s="5" t="s">
        <v>6586</v>
      </c>
      <c r="H220" s="5">
        <v>3.2256E-2</v>
      </c>
      <c r="I220" s="5" t="s">
        <v>2385</v>
      </c>
      <c r="J220" s="5" t="s">
        <v>2385</v>
      </c>
      <c r="K220" s="5" t="s">
        <v>2385</v>
      </c>
      <c r="L220" s="5">
        <v>2014</v>
      </c>
      <c r="P220" s="5" t="s">
        <v>919</v>
      </c>
      <c r="Q220" s="5" t="s">
        <v>4912</v>
      </c>
      <c r="R220" s="5">
        <v>2014</v>
      </c>
    </row>
    <row r="221" spans="1:18">
      <c r="A221" s="5" t="s">
        <v>6012</v>
      </c>
      <c r="B221" s="5" t="s">
        <v>5269</v>
      </c>
      <c r="C221" s="5" t="s">
        <v>5270</v>
      </c>
      <c r="D221" s="5" t="s">
        <v>1549</v>
      </c>
      <c r="E221" s="34">
        <v>2014</v>
      </c>
      <c r="F221" s="5" t="s">
        <v>2251</v>
      </c>
      <c r="G221" s="5" t="s">
        <v>2254</v>
      </c>
      <c r="H221" s="5">
        <v>0.51627599999999996</v>
      </c>
      <c r="I221" s="5" t="s">
        <v>2386</v>
      </c>
      <c r="J221" s="5" t="s">
        <v>2386</v>
      </c>
      <c r="K221" s="5" t="s">
        <v>2386</v>
      </c>
      <c r="L221" s="5">
        <v>2014</v>
      </c>
      <c r="P221" s="5" t="s">
        <v>3093</v>
      </c>
      <c r="Q221" s="5" t="s">
        <v>6125</v>
      </c>
      <c r="R221" s="5">
        <v>2014</v>
      </c>
    </row>
    <row r="222" spans="1:18">
      <c r="A222" s="5" t="s">
        <v>4226</v>
      </c>
      <c r="B222" s="5" t="s">
        <v>4678</v>
      </c>
      <c r="C222" s="5" t="s">
        <v>5385</v>
      </c>
      <c r="D222" s="5" t="s">
        <v>1549</v>
      </c>
      <c r="E222" s="5">
        <v>2014</v>
      </c>
      <c r="F222" s="5" t="s">
        <v>2251</v>
      </c>
      <c r="G222" s="5" t="s">
        <v>2254</v>
      </c>
      <c r="H222" s="5">
        <v>0.31807400000000002</v>
      </c>
      <c r="I222" s="5" t="s">
        <v>2386</v>
      </c>
      <c r="J222" s="5" t="s">
        <v>2385</v>
      </c>
      <c r="K222" s="5" t="s">
        <v>2386</v>
      </c>
      <c r="L222" s="5">
        <v>2014</v>
      </c>
      <c r="P222" s="5" t="s">
        <v>3111</v>
      </c>
      <c r="Q222" s="5" t="s">
        <v>5362</v>
      </c>
      <c r="R222" s="5">
        <v>2014</v>
      </c>
    </row>
    <row r="223" spans="1:18">
      <c r="A223" s="5" t="s">
        <v>6049</v>
      </c>
      <c r="B223" s="5" t="s">
        <v>5381</v>
      </c>
      <c r="C223" s="5" t="s">
        <v>5382</v>
      </c>
      <c r="D223" s="5" t="s">
        <v>1549</v>
      </c>
      <c r="E223" s="34">
        <v>2014</v>
      </c>
      <c r="F223" s="5" t="s">
        <v>2251</v>
      </c>
      <c r="G223" s="5" t="s">
        <v>2254</v>
      </c>
      <c r="H223" s="5">
        <v>0.48807200000000001</v>
      </c>
      <c r="I223" s="5" t="s">
        <v>2386</v>
      </c>
      <c r="J223" s="5" t="s">
        <v>2385</v>
      </c>
      <c r="K223" s="5" t="s">
        <v>2386</v>
      </c>
      <c r="L223" s="5">
        <v>2014</v>
      </c>
      <c r="P223" s="5" t="s">
        <v>3107</v>
      </c>
      <c r="Q223" s="5" t="s">
        <v>6126</v>
      </c>
      <c r="R223" s="5">
        <v>2014</v>
      </c>
    </row>
    <row r="224" spans="1:18">
      <c r="A224" s="5" t="s">
        <v>6050</v>
      </c>
      <c r="B224" s="5" t="s">
        <v>5421</v>
      </c>
      <c r="C224" s="5" t="s">
        <v>5422</v>
      </c>
      <c r="D224" s="5" t="s">
        <v>1549</v>
      </c>
      <c r="E224" s="34">
        <v>2014</v>
      </c>
      <c r="F224" s="5" t="s">
        <v>2251</v>
      </c>
      <c r="G224" s="5" t="s">
        <v>2254</v>
      </c>
      <c r="H224" s="5">
        <v>0.35876400000000003</v>
      </c>
      <c r="I224" s="5" t="s">
        <v>2386</v>
      </c>
      <c r="J224" s="5" t="s">
        <v>2385</v>
      </c>
      <c r="K224" s="5" t="s">
        <v>2386</v>
      </c>
      <c r="L224" s="5">
        <v>2014</v>
      </c>
      <c r="P224" s="5" t="s">
        <v>6089</v>
      </c>
      <c r="Q224" s="5" t="s">
        <v>5835</v>
      </c>
      <c r="R224" s="5">
        <v>2014</v>
      </c>
    </row>
    <row r="225" spans="1:18">
      <c r="A225" s="5" t="s">
        <v>4130</v>
      </c>
      <c r="B225" s="5" t="s">
        <v>4582</v>
      </c>
      <c r="C225" s="5" t="s">
        <v>5717</v>
      </c>
      <c r="D225" s="5" t="s">
        <v>1549</v>
      </c>
      <c r="E225" s="5">
        <v>2014</v>
      </c>
      <c r="F225" s="5" t="s">
        <v>2251</v>
      </c>
      <c r="G225" s="5" t="s">
        <v>2254</v>
      </c>
      <c r="H225" s="5">
        <v>3.2563099999999998E-2</v>
      </c>
      <c r="I225" s="5" t="s">
        <v>2385</v>
      </c>
      <c r="J225" s="5" t="s">
        <v>2385</v>
      </c>
      <c r="K225" s="5" t="s">
        <v>2385</v>
      </c>
      <c r="L225" s="5">
        <v>2014</v>
      </c>
      <c r="P225" s="5" t="s">
        <v>2783</v>
      </c>
      <c r="Q225" s="5" t="s">
        <v>5836</v>
      </c>
      <c r="R225" s="5">
        <v>2014</v>
      </c>
    </row>
    <row r="226" spans="1:18">
      <c r="A226" s="5" t="s">
        <v>4091</v>
      </c>
      <c r="B226" s="5" t="s">
        <v>4543</v>
      </c>
      <c r="C226" s="5" t="s">
        <v>5715</v>
      </c>
      <c r="D226" s="5" t="s">
        <v>1549</v>
      </c>
      <c r="E226" s="5">
        <v>2014</v>
      </c>
      <c r="F226" s="5" t="s">
        <v>2251</v>
      </c>
      <c r="G226" s="5" t="s">
        <v>2254</v>
      </c>
      <c r="H226" s="5">
        <v>4.5550899999999998E-2</v>
      </c>
      <c r="I226" s="5" t="s">
        <v>2385</v>
      </c>
      <c r="J226" s="5" t="s">
        <v>2385</v>
      </c>
      <c r="K226" s="5" t="s">
        <v>2385</v>
      </c>
      <c r="L226" s="5">
        <v>2014</v>
      </c>
      <c r="P226" s="5" t="s">
        <v>2784</v>
      </c>
      <c r="Q226" s="5" t="s">
        <v>5271</v>
      </c>
      <c r="R226" s="5">
        <v>2014</v>
      </c>
    </row>
    <row r="227" spans="1:18">
      <c r="A227" s="5" t="s">
        <v>6013</v>
      </c>
      <c r="B227" s="5" t="s">
        <v>5244</v>
      </c>
      <c r="C227" s="5" t="s">
        <v>5245</v>
      </c>
      <c r="D227" s="5" t="s">
        <v>1549</v>
      </c>
      <c r="E227" s="34">
        <v>2014</v>
      </c>
      <c r="F227" s="5" t="s">
        <v>2251</v>
      </c>
      <c r="G227" s="5" t="s">
        <v>2254</v>
      </c>
      <c r="H227" s="5">
        <v>0.51355700000000004</v>
      </c>
      <c r="I227" s="5" t="s">
        <v>2386</v>
      </c>
      <c r="J227" s="5" t="s">
        <v>2386</v>
      </c>
      <c r="K227" s="5" t="s">
        <v>2386</v>
      </c>
      <c r="L227" s="5">
        <v>2014</v>
      </c>
      <c r="P227" s="5" t="s">
        <v>6090</v>
      </c>
      <c r="Q227" s="5" t="s">
        <v>5063</v>
      </c>
      <c r="R227" s="5">
        <v>2014</v>
      </c>
    </row>
    <row r="228" spans="1:18">
      <c r="A228" s="5" t="s">
        <v>4247</v>
      </c>
      <c r="B228" s="5" t="s">
        <v>4699</v>
      </c>
      <c r="C228" s="5" t="s">
        <v>5827</v>
      </c>
      <c r="D228" s="5" t="s">
        <v>1549</v>
      </c>
      <c r="E228" s="5">
        <v>2014</v>
      </c>
      <c r="F228" s="5" t="s">
        <v>2251</v>
      </c>
      <c r="G228" s="5" t="s">
        <v>2254</v>
      </c>
      <c r="H228" s="5">
        <v>0.17436399999999999</v>
      </c>
      <c r="I228" s="5" t="s">
        <v>2385</v>
      </c>
      <c r="J228" s="5" t="s">
        <v>2385</v>
      </c>
      <c r="K228" s="5" t="s">
        <v>2385</v>
      </c>
      <c r="L228" s="5">
        <v>2014</v>
      </c>
      <c r="P228" s="5" t="s">
        <v>3168</v>
      </c>
      <c r="Q228" s="5" t="s">
        <v>3487</v>
      </c>
      <c r="R228" s="5">
        <v>2014</v>
      </c>
    </row>
    <row r="229" spans="1:18">
      <c r="A229" s="5" t="s">
        <v>4227</v>
      </c>
      <c r="B229" s="5" t="s">
        <v>4679</v>
      </c>
      <c r="C229" s="5" t="s">
        <v>5432</v>
      </c>
      <c r="D229" s="5" t="s">
        <v>1549</v>
      </c>
      <c r="E229" s="5">
        <v>2014</v>
      </c>
      <c r="F229" s="5" t="s">
        <v>2251</v>
      </c>
      <c r="G229" s="5" t="s">
        <v>2254</v>
      </c>
      <c r="H229" s="5">
        <v>0.275779</v>
      </c>
      <c r="I229" s="5" t="s">
        <v>2386</v>
      </c>
      <c r="J229" s="5" t="s">
        <v>2385</v>
      </c>
      <c r="K229" s="5" t="s">
        <v>2386</v>
      </c>
      <c r="L229" s="5">
        <v>2014</v>
      </c>
      <c r="P229" s="5" t="s">
        <v>3169</v>
      </c>
      <c r="Q229" s="5" t="s">
        <v>3488</v>
      </c>
      <c r="R229" s="5">
        <v>2014</v>
      </c>
    </row>
    <row r="230" spans="1:18">
      <c r="A230" s="5" t="s">
        <v>6014</v>
      </c>
      <c r="B230" s="5" t="s">
        <v>5225</v>
      </c>
      <c r="C230" s="5" t="s">
        <v>5226</v>
      </c>
      <c r="D230" s="5" t="s">
        <v>1549</v>
      </c>
      <c r="E230" s="34">
        <v>2014</v>
      </c>
      <c r="F230" s="5" t="s">
        <v>2251</v>
      </c>
      <c r="G230" s="5" t="s">
        <v>2254</v>
      </c>
      <c r="H230" s="5">
        <v>0.60625099999999998</v>
      </c>
      <c r="I230" s="5" t="s">
        <v>2386</v>
      </c>
      <c r="J230" s="5" t="s">
        <v>2386</v>
      </c>
      <c r="K230" s="5" t="s">
        <v>2386</v>
      </c>
      <c r="L230" s="5">
        <v>2014</v>
      </c>
      <c r="P230" s="5" t="s">
        <v>3170</v>
      </c>
      <c r="Q230" s="5" t="s">
        <v>3489</v>
      </c>
      <c r="R230" s="5">
        <v>2014</v>
      </c>
    </row>
    <row r="231" spans="1:18">
      <c r="A231" s="5" t="s">
        <v>5949</v>
      </c>
      <c r="B231" s="5" t="s">
        <v>5264</v>
      </c>
      <c r="C231" s="5" t="s">
        <v>5265</v>
      </c>
      <c r="D231" s="5" t="s">
        <v>1549</v>
      </c>
      <c r="E231" s="34">
        <v>2014</v>
      </c>
      <c r="F231" s="5" t="s">
        <v>2251</v>
      </c>
      <c r="G231" s="5" t="s">
        <v>2254</v>
      </c>
      <c r="H231" s="5">
        <v>0.61917100000000003</v>
      </c>
      <c r="I231" s="5" t="s">
        <v>2386</v>
      </c>
      <c r="J231" s="5" t="s">
        <v>2386</v>
      </c>
      <c r="K231" s="5" t="s">
        <v>2386</v>
      </c>
      <c r="L231" s="5">
        <v>2014</v>
      </c>
      <c r="P231" s="5" t="s">
        <v>3171</v>
      </c>
      <c r="Q231" s="5" t="s">
        <v>3490</v>
      </c>
      <c r="R231" s="5">
        <v>2014</v>
      </c>
    </row>
    <row r="232" spans="1:18">
      <c r="A232" s="5" t="s">
        <v>4190</v>
      </c>
      <c r="B232" s="5" t="s">
        <v>4642</v>
      </c>
      <c r="C232" s="5" t="s">
        <v>5775</v>
      </c>
      <c r="D232" s="5" t="s">
        <v>1549</v>
      </c>
      <c r="E232" s="5">
        <v>2014</v>
      </c>
      <c r="F232" s="5" t="s">
        <v>2251</v>
      </c>
      <c r="G232" s="5" t="s">
        <v>2254</v>
      </c>
      <c r="H232" s="5">
        <v>0.123477</v>
      </c>
      <c r="I232" s="5" t="s">
        <v>2385</v>
      </c>
      <c r="J232" s="5" t="s">
        <v>2385</v>
      </c>
      <c r="K232" s="5" t="s">
        <v>2385</v>
      </c>
      <c r="L232" s="5">
        <v>2014</v>
      </c>
      <c r="P232" s="5" t="s">
        <v>3172</v>
      </c>
      <c r="Q232" s="5" t="s">
        <v>3491</v>
      </c>
      <c r="R232" s="5">
        <v>2014</v>
      </c>
    </row>
    <row r="233" spans="1:18">
      <c r="A233" s="5" t="s">
        <v>4191</v>
      </c>
      <c r="B233" s="5" t="s">
        <v>4643</v>
      </c>
      <c r="C233" s="5" t="s">
        <v>5768</v>
      </c>
      <c r="D233" s="5" t="s">
        <v>1549</v>
      </c>
      <c r="E233" s="5">
        <v>2014</v>
      </c>
      <c r="F233" s="5" t="s">
        <v>2251</v>
      </c>
      <c r="G233" s="5" t="s">
        <v>2254</v>
      </c>
      <c r="H233" s="5">
        <v>7.5432700000000005E-2</v>
      </c>
      <c r="I233" s="5" t="s">
        <v>2385</v>
      </c>
      <c r="J233" s="5" t="s">
        <v>2385</v>
      </c>
      <c r="K233" s="5" t="s">
        <v>2385</v>
      </c>
      <c r="L233" s="5">
        <v>2014</v>
      </c>
      <c r="P233" s="5" t="s">
        <v>3173</v>
      </c>
      <c r="Q233" s="5" t="s">
        <v>3492</v>
      </c>
      <c r="R233" s="5">
        <v>2014</v>
      </c>
    </row>
    <row r="234" spans="1:18">
      <c r="A234" s="5" t="s">
        <v>4210</v>
      </c>
      <c r="B234" s="5" t="s">
        <v>4662</v>
      </c>
      <c r="C234" s="5" t="s">
        <v>5782</v>
      </c>
      <c r="D234" s="5" t="s">
        <v>1549</v>
      </c>
      <c r="E234" s="5">
        <v>2014</v>
      </c>
      <c r="F234" s="5" t="s">
        <v>2251</v>
      </c>
      <c r="G234" s="5" t="s">
        <v>2254</v>
      </c>
      <c r="H234" s="5">
        <v>4.28609E-2</v>
      </c>
      <c r="I234" s="5" t="s">
        <v>2385</v>
      </c>
      <c r="J234" s="5" t="s">
        <v>2385</v>
      </c>
      <c r="K234" s="5" t="s">
        <v>2385</v>
      </c>
      <c r="L234" s="5">
        <v>2014</v>
      </c>
      <c r="P234" s="5" t="s">
        <v>3174</v>
      </c>
      <c r="Q234" s="5" t="s">
        <v>3493</v>
      </c>
      <c r="R234" s="5">
        <v>2014</v>
      </c>
    </row>
    <row r="235" spans="1:18">
      <c r="A235" s="5" t="s">
        <v>4037</v>
      </c>
      <c r="B235" s="5" t="s">
        <v>4489</v>
      </c>
      <c r="C235" s="5" t="s">
        <v>5652</v>
      </c>
      <c r="D235" s="5" t="s">
        <v>1549</v>
      </c>
      <c r="E235" s="5">
        <v>2014</v>
      </c>
      <c r="F235" s="5" t="s">
        <v>2251</v>
      </c>
      <c r="G235" s="5" t="s">
        <v>2254</v>
      </c>
      <c r="H235" s="5">
        <v>2.9676500000000001E-2</v>
      </c>
      <c r="I235" s="5" t="s">
        <v>2385</v>
      </c>
      <c r="J235" s="5" t="s">
        <v>2385</v>
      </c>
      <c r="K235" s="5" t="s">
        <v>2385</v>
      </c>
      <c r="L235" s="5">
        <v>2014</v>
      </c>
      <c r="P235" s="135" t="s">
        <v>8945</v>
      </c>
      <c r="Q235" s="5" t="s">
        <v>9037</v>
      </c>
      <c r="R235" s="5">
        <v>2014</v>
      </c>
    </row>
    <row r="236" spans="1:18">
      <c r="A236" s="5" t="s">
        <v>4064</v>
      </c>
      <c r="B236" s="5" t="s">
        <v>4516</v>
      </c>
      <c r="C236" s="5" t="s">
        <v>5465</v>
      </c>
      <c r="D236" s="5" t="s">
        <v>1549</v>
      </c>
      <c r="E236" s="5">
        <v>2014</v>
      </c>
      <c r="F236" s="5" t="s">
        <v>2251</v>
      </c>
      <c r="G236" s="5" t="s">
        <v>2254</v>
      </c>
      <c r="H236" s="5">
        <v>0.110489</v>
      </c>
      <c r="I236" s="5" t="s">
        <v>2385</v>
      </c>
      <c r="J236" s="5" t="s">
        <v>2385</v>
      </c>
      <c r="K236" s="5" t="s">
        <v>2385</v>
      </c>
      <c r="L236" s="5">
        <v>2014</v>
      </c>
      <c r="P236" s="5" t="s">
        <v>2109</v>
      </c>
      <c r="Q236" s="5" t="s">
        <v>4844</v>
      </c>
      <c r="R236" s="5">
        <v>2015</v>
      </c>
    </row>
    <row r="237" spans="1:18">
      <c r="A237" s="5" t="s">
        <v>4228</v>
      </c>
      <c r="B237" s="5" t="s">
        <v>4680</v>
      </c>
      <c r="C237" s="5" t="s">
        <v>5785</v>
      </c>
      <c r="D237" s="5" t="s">
        <v>1549</v>
      </c>
      <c r="E237" s="5">
        <v>2014</v>
      </c>
      <c r="F237" s="5" t="s">
        <v>2251</v>
      </c>
      <c r="G237" s="5" t="s">
        <v>2254</v>
      </c>
      <c r="H237" s="5">
        <v>0.144952</v>
      </c>
      <c r="I237" s="5" t="s">
        <v>2385</v>
      </c>
      <c r="J237" s="5" t="s">
        <v>2385</v>
      </c>
      <c r="K237" s="5" t="s">
        <v>2385</v>
      </c>
      <c r="L237" s="5">
        <v>2014</v>
      </c>
      <c r="P237" s="5" t="s">
        <v>2105</v>
      </c>
      <c r="Q237" s="5" t="s">
        <v>5286</v>
      </c>
      <c r="R237" s="5">
        <v>2015</v>
      </c>
    </row>
    <row r="238" spans="1:18">
      <c r="A238" s="5" t="s">
        <v>6051</v>
      </c>
      <c r="B238" s="5" t="s">
        <v>5414</v>
      </c>
      <c r="C238" s="5" t="s">
        <v>5415</v>
      </c>
      <c r="D238" s="5" t="s">
        <v>1549</v>
      </c>
      <c r="E238" s="34">
        <v>2014</v>
      </c>
      <c r="F238" s="5" t="s">
        <v>2251</v>
      </c>
      <c r="G238" s="5" t="s">
        <v>2254</v>
      </c>
      <c r="H238" s="5">
        <v>0.39952300000000002</v>
      </c>
      <c r="I238" s="5" t="s">
        <v>2386</v>
      </c>
      <c r="J238" s="5" t="s">
        <v>2385</v>
      </c>
      <c r="K238" s="5" t="s">
        <v>2386</v>
      </c>
      <c r="L238" s="5">
        <v>2014</v>
      </c>
      <c r="P238" s="5" t="s">
        <v>2753</v>
      </c>
      <c r="Q238" s="5" t="s">
        <v>4818</v>
      </c>
      <c r="R238" s="5">
        <v>2015</v>
      </c>
    </row>
    <row r="239" spans="1:18">
      <c r="A239" s="5" t="s">
        <v>4159</v>
      </c>
      <c r="B239" s="5" t="s">
        <v>4611</v>
      </c>
      <c r="C239" s="5" t="s">
        <v>5766</v>
      </c>
      <c r="D239" s="5" t="s">
        <v>1549</v>
      </c>
      <c r="E239" s="5">
        <v>2014</v>
      </c>
      <c r="F239" s="5" t="s">
        <v>2251</v>
      </c>
      <c r="G239" s="5" t="s">
        <v>2254</v>
      </c>
      <c r="H239" s="5">
        <v>3.5526000000000002E-2</v>
      </c>
      <c r="I239" s="5" t="s">
        <v>2385</v>
      </c>
      <c r="J239" s="5" t="s">
        <v>2385</v>
      </c>
      <c r="K239" s="5" t="s">
        <v>2385</v>
      </c>
      <c r="L239" s="5">
        <v>2014</v>
      </c>
      <c r="P239" s="5" t="s">
        <v>2756</v>
      </c>
      <c r="Q239" s="5" t="s">
        <v>4821</v>
      </c>
      <c r="R239" s="5">
        <v>2015</v>
      </c>
    </row>
    <row r="240" spans="1:18">
      <c r="A240" s="5" t="s">
        <v>6052</v>
      </c>
      <c r="B240" s="5" t="s">
        <v>5416</v>
      </c>
      <c r="C240" s="5" t="s">
        <v>5417</v>
      </c>
      <c r="D240" s="5" t="s">
        <v>1549</v>
      </c>
      <c r="E240" s="34">
        <v>2014</v>
      </c>
      <c r="F240" s="5" t="s">
        <v>2251</v>
      </c>
      <c r="G240" s="5" t="s">
        <v>2254</v>
      </c>
      <c r="H240" s="5">
        <v>0.37154999999999999</v>
      </c>
      <c r="I240" s="5" t="s">
        <v>2386</v>
      </c>
      <c r="J240" s="5" t="s">
        <v>2385</v>
      </c>
      <c r="K240" s="5" t="s">
        <v>2386</v>
      </c>
      <c r="L240" s="5">
        <v>2014</v>
      </c>
      <c r="P240" s="5" t="s">
        <v>2101</v>
      </c>
      <c r="Q240" s="5" t="s">
        <v>5424</v>
      </c>
      <c r="R240" s="5">
        <v>2015</v>
      </c>
    </row>
    <row r="241" spans="1:18">
      <c r="A241" s="5" t="s">
        <v>4092</v>
      </c>
      <c r="B241" s="5" t="s">
        <v>4544</v>
      </c>
      <c r="C241" s="5" t="s">
        <v>5716</v>
      </c>
      <c r="D241" s="5" t="s">
        <v>1549</v>
      </c>
      <c r="E241" s="5">
        <v>2014</v>
      </c>
      <c r="F241" s="5" t="s">
        <v>2251</v>
      </c>
      <c r="G241" s="5" t="s">
        <v>2254</v>
      </c>
      <c r="H241" s="5">
        <v>3.4600400000000003E-2</v>
      </c>
      <c r="I241" s="5" t="s">
        <v>2385</v>
      </c>
      <c r="J241" s="5" t="s">
        <v>2385</v>
      </c>
      <c r="K241" s="5" t="s">
        <v>2385</v>
      </c>
      <c r="L241" s="5">
        <v>2014</v>
      </c>
      <c r="P241" s="5" t="s">
        <v>2832</v>
      </c>
      <c r="Q241" s="5" t="s">
        <v>5848</v>
      </c>
      <c r="R241" s="5">
        <v>2015</v>
      </c>
    </row>
    <row r="242" spans="1:18">
      <c r="A242" s="5" t="s">
        <v>6016</v>
      </c>
      <c r="B242" s="5" t="s">
        <v>5305</v>
      </c>
      <c r="C242" s="5" t="s">
        <v>5306</v>
      </c>
      <c r="D242" s="5" t="s">
        <v>1549</v>
      </c>
      <c r="E242" s="34">
        <v>2014</v>
      </c>
      <c r="F242" s="5" t="s">
        <v>2251</v>
      </c>
      <c r="G242" s="5" t="s">
        <v>2254</v>
      </c>
      <c r="H242" s="5">
        <v>0.44095299999999998</v>
      </c>
      <c r="I242" s="5" t="s">
        <v>2386</v>
      </c>
      <c r="J242" s="5" t="s">
        <v>2385</v>
      </c>
      <c r="K242" s="5" t="s">
        <v>2386</v>
      </c>
      <c r="L242" s="5">
        <v>2014</v>
      </c>
      <c r="P242" s="5" t="s">
        <v>4094</v>
      </c>
      <c r="Q242" s="5" t="s">
        <v>5690</v>
      </c>
      <c r="R242" s="5">
        <v>2015</v>
      </c>
    </row>
    <row r="243" spans="1:18">
      <c r="A243" s="5" t="s">
        <v>4236</v>
      </c>
      <c r="B243" s="5" t="s">
        <v>4688</v>
      </c>
      <c r="C243" s="5" t="s">
        <v>5380</v>
      </c>
      <c r="D243" s="5" t="s">
        <v>1549</v>
      </c>
      <c r="E243" s="5">
        <v>2014</v>
      </c>
      <c r="F243" s="5" t="s">
        <v>2251</v>
      </c>
      <c r="G243" s="5" t="s">
        <v>2254</v>
      </c>
      <c r="H243" s="5">
        <v>0.34762100000000001</v>
      </c>
      <c r="I243" s="5" t="s">
        <v>2386</v>
      </c>
      <c r="J243" s="5" t="s">
        <v>2385</v>
      </c>
      <c r="K243" s="5" t="s">
        <v>2386</v>
      </c>
      <c r="L243" s="5">
        <v>2014</v>
      </c>
      <c r="P243" s="5" t="s">
        <v>4160</v>
      </c>
      <c r="Q243" s="5" t="s">
        <v>5767</v>
      </c>
      <c r="R243" s="5">
        <v>2015</v>
      </c>
    </row>
    <row r="244" spans="1:18">
      <c r="A244" s="5" t="s">
        <v>6017</v>
      </c>
      <c r="B244" s="5" t="s">
        <v>5204</v>
      </c>
      <c r="C244" s="5" t="s">
        <v>5205</v>
      </c>
      <c r="D244" s="5" t="s">
        <v>1549</v>
      </c>
      <c r="E244" s="34">
        <v>2014</v>
      </c>
      <c r="F244" s="5" t="s">
        <v>2251</v>
      </c>
      <c r="G244" s="5" t="s">
        <v>2254</v>
      </c>
      <c r="H244" s="5">
        <v>0.53734199999999999</v>
      </c>
      <c r="I244" s="5" t="s">
        <v>2386</v>
      </c>
      <c r="J244" s="5" t="s">
        <v>2386</v>
      </c>
      <c r="K244" s="5" t="s">
        <v>2386</v>
      </c>
      <c r="L244" s="5">
        <v>2014</v>
      </c>
      <c r="P244" s="5" t="s">
        <v>4065</v>
      </c>
      <c r="Q244" s="5" t="s">
        <v>5687</v>
      </c>
      <c r="R244" s="5">
        <v>2015</v>
      </c>
    </row>
    <row r="245" spans="1:18">
      <c r="A245" s="5" t="s">
        <v>6018</v>
      </c>
      <c r="B245" s="5" t="s">
        <v>5174</v>
      </c>
      <c r="C245" s="5" t="s">
        <v>5175</v>
      </c>
      <c r="D245" s="5" t="s">
        <v>1549</v>
      </c>
      <c r="E245" s="34">
        <v>2014</v>
      </c>
      <c r="F245" s="5" t="s">
        <v>2251</v>
      </c>
      <c r="G245" s="5" t="s">
        <v>2254</v>
      </c>
      <c r="H245" s="5">
        <v>0.66284900000000002</v>
      </c>
      <c r="I245" s="5" t="s">
        <v>2386</v>
      </c>
      <c r="J245" s="5" t="s">
        <v>2386</v>
      </c>
      <c r="K245" s="5" t="s">
        <v>2386</v>
      </c>
      <c r="L245" s="5">
        <v>2014</v>
      </c>
      <c r="P245" s="5" t="s">
        <v>4248</v>
      </c>
      <c r="Q245" s="5" t="s">
        <v>5828</v>
      </c>
      <c r="R245" s="5">
        <v>2015</v>
      </c>
    </row>
    <row r="246" spans="1:18">
      <c r="A246" s="5" t="s">
        <v>4211</v>
      </c>
      <c r="B246" s="5" t="s">
        <v>4663</v>
      </c>
      <c r="C246" s="5" t="s">
        <v>5783</v>
      </c>
      <c r="D246" s="5" t="s">
        <v>1549</v>
      </c>
      <c r="E246" s="5">
        <v>2014</v>
      </c>
      <c r="F246" s="5" t="s">
        <v>2251</v>
      </c>
      <c r="G246" s="5" t="s">
        <v>2254</v>
      </c>
      <c r="H246" s="5">
        <v>0.119615</v>
      </c>
      <c r="I246" s="5" t="s">
        <v>2385</v>
      </c>
      <c r="J246" s="5" t="s">
        <v>2385</v>
      </c>
      <c r="K246" s="5" t="s">
        <v>2385</v>
      </c>
      <c r="L246" s="5">
        <v>2014</v>
      </c>
      <c r="P246" s="5" t="s">
        <v>4161</v>
      </c>
      <c r="Q246" s="5" t="s">
        <v>5744</v>
      </c>
      <c r="R246" s="5">
        <v>2015</v>
      </c>
    </row>
    <row r="247" spans="1:18">
      <c r="A247" s="5" t="s">
        <v>4093</v>
      </c>
      <c r="B247" s="5" t="s">
        <v>4545</v>
      </c>
      <c r="C247" s="5" t="s">
        <v>5356</v>
      </c>
      <c r="D247" s="5" t="s">
        <v>1549</v>
      </c>
      <c r="E247" s="5">
        <v>2014</v>
      </c>
      <c r="F247" s="5" t="s">
        <v>2251</v>
      </c>
      <c r="G247" s="5" t="s">
        <v>2254</v>
      </c>
      <c r="H247" s="5">
        <v>0.27645500000000001</v>
      </c>
      <c r="I247" s="5" t="s">
        <v>2386</v>
      </c>
      <c r="J247" s="5" t="s">
        <v>2385</v>
      </c>
      <c r="K247" s="5" t="s">
        <v>2386</v>
      </c>
      <c r="L247" s="5">
        <v>2014</v>
      </c>
      <c r="P247" s="5" t="s">
        <v>4038</v>
      </c>
      <c r="Q247" s="5" t="s">
        <v>5657</v>
      </c>
      <c r="R247" s="5">
        <v>2015</v>
      </c>
    </row>
    <row r="248" spans="1:18">
      <c r="A248" s="5" t="s">
        <v>4245</v>
      </c>
      <c r="B248" s="5" t="s">
        <v>4697</v>
      </c>
      <c r="C248" s="5" t="s">
        <v>5788</v>
      </c>
      <c r="D248" s="5" t="s">
        <v>1549</v>
      </c>
      <c r="E248" s="5">
        <v>2014</v>
      </c>
      <c r="F248" s="5" t="s">
        <v>2251</v>
      </c>
      <c r="G248" s="5" t="s">
        <v>2254</v>
      </c>
      <c r="H248" s="5">
        <v>0.32300699999999999</v>
      </c>
      <c r="I248" s="5" t="s">
        <v>2386</v>
      </c>
      <c r="J248" s="5" t="s">
        <v>2385</v>
      </c>
      <c r="K248" s="5" t="s">
        <v>2386</v>
      </c>
      <c r="L248" s="5">
        <v>2014</v>
      </c>
      <c r="P248" s="5" t="s">
        <v>4162</v>
      </c>
      <c r="Q248" s="5" t="s">
        <v>5745</v>
      </c>
      <c r="R248" s="5">
        <v>2015</v>
      </c>
    </row>
    <row r="249" spans="1:18">
      <c r="A249" s="5" t="s">
        <v>914</v>
      </c>
      <c r="B249" s="5" t="s">
        <v>1535</v>
      </c>
      <c r="C249" s="5" t="s">
        <v>5844</v>
      </c>
      <c r="D249" s="5" t="s">
        <v>1549</v>
      </c>
      <c r="E249" s="5">
        <v>2014</v>
      </c>
      <c r="F249" s="5" t="s">
        <v>1788</v>
      </c>
      <c r="G249" s="5" t="s">
        <v>2254</v>
      </c>
      <c r="H249" s="5">
        <v>2.9028999999999999E-2</v>
      </c>
      <c r="I249" s="5" t="s">
        <v>2385</v>
      </c>
      <c r="J249" s="5" t="s">
        <v>2385</v>
      </c>
      <c r="K249" s="5" t="s">
        <v>2385</v>
      </c>
      <c r="L249" s="5">
        <v>2014</v>
      </c>
      <c r="P249" s="5" t="s">
        <v>4212</v>
      </c>
      <c r="Q249" s="5" t="s">
        <v>5491</v>
      </c>
      <c r="R249" s="5">
        <v>2015</v>
      </c>
    </row>
    <row r="250" spans="1:18">
      <c r="A250" s="5" t="s">
        <v>915</v>
      </c>
      <c r="B250" s="5" t="s">
        <v>1536</v>
      </c>
      <c r="C250" s="5" t="s">
        <v>5452</v>
      </c>
      <c r="D250" s="5" t="s">
        <v>1549</v>
      </c>
      <c r="E250" s="5">
        <v>2014</v>
      </c>
      <c r="F250" s="5" t="s">
        <v>1788</v>
      </c>
      <c r="G250" s="5" t="s">
        <v>2254</v>
      </c>
      <c r="H250" s="5">
        <v>2.9035999999999999E-2</v>
      </c>
      <c r="I250" s="5" t="s">
        <v>2385</v>
      </c>
      <c r="J250" s="5" t="s">
        <v>2385</v>
      </c>
      <c r="K250" s="5" t="s">
        <v>2385</v>
      </c>
      <c r="L250" s="5">
        <v>2014</v>
      </c>
      <c r="P250" s="5" t="s">
        <v>4229</v>
      </c>
      <c r="Q250" s="5" t="s">
        <v>5495</v>
      </c>
      <c r="R250" s="5">
        <v>2015</v>
      </c>
    </row>
    <row r="251" spans="1:18">
      <c r="A251" s="5" t="s">
        <v>916</v>
      </c>
      <c r="B251" s="5" t="s">
        <v>1537</v>
      </c>
      <c r="C251" s="5" t="s">
        <v>5441</v>
      </c>
      <c r="D251" s="5" t="s">
        <v>1549</v>
      </c>
      <c r="E251" s="5">
        <v>2014</v>
      </c>
      <c r="F251" s="5" t="s">
        <v>1788</v>
      </c>
      <c r="G251" s="5" t="s">
        <v>2254</v>
      </c>
      <c r="H251" s="5">
        <v>2.91299E-2</v>
      </c>
      <c r="I251" s="5" t="s">
        <v>2385</v>
      </c>
      <c r="J251" s="5" t="s">
        <v>2385</v>
      </c>
      <c r="K251" s="5" t="s">
        <v>2385</v>
      </c>
      <c r="L251" s="5">
        <v>2014</v>
      </c>
      <c r="P251" s="5" t="s">
        <v>4066</v>
      </c>
      <c r="Q251" s="5" t="s">
        <v>5688</v>
      </c>
      <c r="R251" s="5">
        <v>2015</v>
      </c>
    </row>
    <row r="252" spans="1:18">
      <c r="A252" s="5" t="s">
        <v>917</v>
      </c>
      <c r="B252" s="5" t="s">
        <v>1538</v>
      </c>
      <c r="C252" s="5" t="s">
        <v>4860</v>
      </c>
      <c r="D252" s="5" t="s">
        <v>1549</v>
      </c>
      <c r="E252" s="5">
        <v>2014</v>
      </c>
      <c r="F252" s="5" t="s">
        <v>1788</v>
      </c>
      <c r="G252" s="5" t="s">
        <v>2254</v>
      </c>
      <c r="H252" s="5">
        <v>3.1151399999999999E-2</v>
      </c>
      <c r="I252" s="5" t="s">
        <v>2385</v>
      </c>
      <c r="J252" s="5" t="s">
        <v>2385</v>
      </c>
      <c r="K252" s="5" t="s">
        <v>2385</v>
      </c>
      <c r="L252" s="5">
        <v>2014</v>
      </c>
      <c r="P252" s="5" t="s">
        <v>6053</v>
      </c>
      <c r="Q252" s="5" t="s">
        <v>5787</v>
      </c>
      <c r="R252" s="5">
        <v>2015</v>
      </c>
    </row>
    <row r="253" spans="1:18">
      <c r="A253" s="5" t="s">
        <v>918</v>
      </c>
      <c r="B253" s="5" t="s">
        <v>1539</v>
      </c>
      <c r="C253" s="5" t="s">
        <v>5845</v>
      </c>
      <c r="D253" s="5" t="s">
        <v>1549</v>
      </c>
      <c r="E253" s="5">
        <v>2014</v>
      </c>
      <c r="F253" s="5" t="s">
        <v>1788</v>
      </c>
      <c r="G253" s="5" t="s">
        <v>2254</v>
      </c>
      <c r="H253" s="5">
        <v>2.94238E-2</v>
      </c>
      <c r="I253" s="5" t="s">
        <v>2385</v>
      </c>
      <c r="J253" s="5" t="s">
        <v>2385</v>
      </c>
      <c r="K253" s="5" t="s">
        <v>2385</v>
      </c>
      <c r="L253" s="5">
        <v>2014</v>
      </c>
      <c r="P253" s="5" t="s">
        <v>4131</v>
      </c>
      <c r="Q253" s="5" t="s">
        <v>5718</v>
      </c>
      <c r="R253" s="5">
        <v>2015</v>
      </c>
    </row>
    <row r="254" spans="1:18">
      <c r="A254" s="5" t="s">
        <v>919</v>
      </c>
      <c r="B254" s="5" t="s">
        <v>1540</v>
      </c>
      <c r="C254" s="5" t="s">
        <v>4912</v>
      </c>
      <c r="D254" s="5" t="s">
        <v>1549</v>
      </c>
      <c r="E254" s="5">
        <v>2014</v>
      </c>
      <c r="F254" s="5" t="s">
        <v>1788</v>
      </c>
      <c r="G254" s="5" t="s">
        <v>2254</v>
      </c>
      <c r="H254" s="5">
        <v>3.32369E-2</v>
      </c>
      <c r="I254" s="5" t="s">
        <v>2385</v>
      </c>
      <c r="J254" s="5" t="s">
        <v>2385</v>
      </c>
      <c r="K254" s="5" t="s">
        <v>2385</v>
      </c>
      <c r="L254" s="5">
        <v>2014</v>
      </c>
      <c r="P254" s="5" t="s">
        <v>4132</v>
      </c>
      <c r="Q254" s="5" t="s">
        <v>5719</v>
      </c>
      <c r="R254" s="5">
        <v>2015</v>
      </c>
    </row>
    <row r="255" spans="1:18">
      <c r="A255" s="5" t="s">
        <v>6179</v>
      </c>
      <c r="B255" s="81" t="s">
        <v>9229</v>
      </c>
      <c r="C255" s="5" t="s">
        <v>6123</v>
      </c>
      <c r="D255" s="5" t="s">
        <v>1593</v>
      </c>
      <c r="E255" s="5">
        <v>2014</v>
      </c>
      <c r="F255" s="5" t="s">
        <v>4034</v>
      </c>
      <c r="G255" s="5" t="s">
        <v>6587</v>
      </c>
      <c r="H255" s="5">
        <v>0.41812500000000002</v>
      </c>
      <c r="I255" s="5" t="s">
        <v>2386</v>
      </c>
      <c r="J255" s="5" t="s">
        <v>2385</v>
      </c>
      <c r="K255" s="5" t="s">
        <v>2386</v>
      </c>
      <c r="L255" s="5">
        <v>2014</v>
      </c>
      <c r="P255" s="5" t="s">
        <v>4067</v>
      </c>
      <c r="Q255" s="5" t="s">
        <v>5689</v>
      </c>
      <c r="R255" s="5">
        <v>2015</v>
      </c>
    </row>
    <row r="256" spans="1:18">
      <c r="A256" s="5" t="s">
        <v>6191</v>
      </c>
      <c r="B256" s="81" t="s">
        <v>9230</v>
      </c>
      <c r="C256" s="5" t="s">
        <v>6124</v>
      </c>
      <c r="D256" s="5" t="s">
        <v>1593</v>
      </c>
      <c r="E256" s="5">
        <v>2014</v>
      </c>
      <c r="F256" s="5" t="s">
        <v>4034</v>
      </c>
      <c r="G256" s="5" t="s">
        <v>6587</v>
      </c>
      <c r="H256" s="5">
        <v>0.31916699999999998</v>
      </c>
      <c r="I256" s="5" t="s">
        <v>2386</v>
      </c>
      <c r="J256" s="5" t="s">
        <v>2385</v>
      </c>
      <c r="K256" s="5" t="s">
        <v>2386</v>
      </c>
      <c r="L256" s="5">
        <v>2014</v>
      </c>
      <c r="P256" s="5" t="s">
        <v>4237</v>
      </c>
      <c r="Q256" s="5" t="s">
        <v>5420</v>
      </c>
      <c r="R256" s="5">
        <v>2015</v>
      </c>
    </row>
    <row r="257" spans="1:18">
      <c r="A257" s="5" t="s">
        <v>3093</v>
      </c>
      <c r="B257" s="81" t="s">
        <v>9231</v>
      </c>
      <c r="C257" s="5" t="s">
        <v>6125</v>
      </c>
      <c r="D257" s="5" t="s">
        <v>1593</v>
      </c>
      <c r="E257" s="5">
        <v>2014</v>
      </c>
      <c r="F257" s="5" t="s">
        <v>4034</v>
      </c>
      <c r="G257" s="5" t="s">
        <v>6587</v>
      </c>
      <c r="H257" s="5">
        <v>4.1844899999999997E-2</v>
      </c>
      <c r="I257" s="5" t="s">
        <v>2385</v>
      </c>
      <c r="J257" s="5" t="s">
        <v>2385</v>
      </c>
      <c r="K257" s="5" t="s">
        <v>2385</v>
      </c>
      <c r="L257" s="5">
        <v>2014</v>
      </c>
      <c r="P257" s="5" t="s">
        <v>4133</v>
      </c>
      <c r="Q257" s="5" t="s">
        <v>5721</v>
      </c>
      <c r="R257" s="5">
        <v>2015</v>
      </c>
    </row>
    <row r="258" spans="1:18">
      <c r="A258" s="5" t="s">
        <v>3111</v>
      </c>
      <c r="B258" s="5" t="s">
        <v>5361</v>
      </c>
      <c r="C258" s="5" t="s">
        <v>5362</v>
      </c>
      <c r="D258" s="5" t="s">
        <v>1593</v>
      </c>
      <c r="E258" s="5">
        <v>2014</v>
      </c>
      <c r="F258" s="5" t="s">
        <v>4034</v>
      </c>
      <c r="G258" s="5" t="s">
        <v>6587</v>
      </c>
      <c r="H258" s="5">
        <v>0.24978800000000001</v>
      </c>
      <c r="I258" s="5" t="s">
        <v>2385</v>
      </c>
      <c r="J258" s="5" t="s">
        <v>2385</v>
      </c>
      <c r="K258" s="5" t="s">
        <v>2385</v>
      </c>
      <c r="L258" s="5">
        <v>2014</v>
      </c>
      <c r="P258" s="5" t="s">
        <v>4134</v>
      </c>
      <c r="Q258" s="5" t="s">
        <v>5722</v>
      </c>
      <c r="R258" s="5">
        <v>2015</v>
      </c>
    </row>
    <row r="259" spans="1:18">
      <c r="A259" s="5" t="s">
        <v>6187</v>
      </c>
      <c r="B259" s="5" t="s">
        <v>5252</v>
      </c>
      <c r="C259" s="5" t="s">
        <v>5253</v>
      </c>
      <c r="D259" s="5" t="s">
        <v>1593</v>
      </c>
      <c r="E259" s="5">
        <v>2014</v>
      </c>
      <c r="F259" s="5" t="s">
        <v>4034</v>
      </c>
      <c r="G259" s="5" t="s">
        <v>6587</v>
      </c>
      <c r="H259" s="5">
        <v>0.39204299999999997</v>
      </c>
      <c r="I259" s="5" t="s">
        <v>2386</v>
      </c>
      <c r="J259" s="5" t="s">
        <v>2385</v>
      </c>
      <c r="K259" s="5" t="s">
        <v>2386</v>
      </c>
      <c r="L259" s="5">
        <v>2014</v>
      </c>
      <c r="P259" s="5" t="s">
        <v>4257</v>
      </c>
      <c r="Q259" s="5" t="s">
        <v>5824</v>
      </c>
      <c r="R259" s="5">
        <v>2015</v>
      </c>
    </row>
    <row r="260" spans="1:18">
      <c r="A260" s="5" t="s">
        <v>3107</v>
      </c>
      <c r="B260" s="81" t="s">
        <v>9232</v>
      </c>
      <c r="C260" s="5" t="s">
        <v>6126</v>
      </c>
      <c r="D260" s="5" t="s">
        <v>1593</v>
      </c>
      <c r="E260" s="5">
        <v>2014</v>
      </c>
      <c r="F260" s="5" t="s">
        <v>4034</v>
      </c>
      <c r="G260" s="5" t="s">
        <v>6587</v>
      </c>
      <c r="H260" s="5">
        <v>0.18717400000000001</v>
      </c>
      <c r="I260" s="5" t="s">
        <v>2385</v>
      </c>
      <c r="J260" s="5" t="s">
        <v>2385</v>
      </c>
      <c r="K260" s="5" t="s">
        <v>2385</v>
      </c>
      <c r="L260" s="5">
        <v>2014</v>
      </c>
      <c r="P260" s="5" t="s">
        <v>4039</v>
      </c>
      <c r="Q260" s="5" t="s">
        <v>5660</v>
      </c>
      <c r="R260" s="5">
        <v>2015</v>
      </c>
    </row>
    <row r="261" spans="1:18">
      <c r="A261" s="5" t="s">
        <v>6089</v>
      </c>
      <c r="B261" s="5" t="s">
        <v>2123</v>
      </c>
      <c r="C261" s="5" t="s">
        <v>5835</v>
      </c>
      <c r="D261" s="5" t="s">
        <v>1549</v>
      </c>
      <c r="E261" s="5">
        <v>2014</v>
      </c>
      <c r="F261" s="5" t="s">
        <v>2078</v>
      </c>
      <c r="G261" s="5" t="s">
        <v>2253</v>
      </c>
      <c r="H261" s="5">
        <v>2.8234100000000002E-2</v>
      </c>
      <c r="I261" s="5" t="s">
        <v>2385</v>
      </c>
      <c r="J261" s="5" t="s">
        <v>2385</v>
      </c>
      <c r="K261" s="5" t="s">
        <v>2385</v>
      </c>
      <c r="L261" s="5">
        <v>2014</v>
      </c>
      <c r="P261" s="5" t="s">
        <v>4096</v>
      </c>
      <c r="Q261" s="5" t="s">
        <v>5691</v>
      </c>
      <c r="R261" s="5">
        <v>2015</v>
      </c>
    </row>
    <row r="262" spans="1:18">
      <c r="A262" s="5" t="s">
        <v>2783</v>
      </c>
      <c r="B262" s="5" t="s">
        <v>2119</v>
      </c>
      <c r="C262" s="5" t="s">
        <v>5836</v>
      </c>
      <c r="D262" s="5" t="s">
        <v>1549</v>
      </c>
      <c r="E262" s="5">
        <v>2014</v>
      </c>
      <c r="F262" s="5" t="s">
        <v>2078</v>
      </c>
      <c r="G262" s="5" t="s">
        <v>2253</v>
      </c>
      <c r="H262" s="5">
        <v>2.8086699999999999E-2</v>
      </c>
      <c r="I262" s="5" t="s">
        <v>2385</v>
      </c>
      <c r="J262" s="5" t="s">
        <v>2385</v>
      </c>
      <c r="K262" s="5" t="s">
        <v>2385</v>
      </c>
      <c r="L262" s="5">
        <v>2014</v>
      </c>
      <c r="P262" s="5" t="s">
        <v>4068</v>
      </c>
      <c r="Q262" s="5" t="s">
        <v>5664</v>
      </c>
      <c r="R262" s="5">
        <v>2015</v>
      </c>
    </row>
    <row r="263" spans="1:18">
      <c r="A263" s="5" t="s">
        <v>2784</v>
      </c>
      <c r="B263" s="5" t="s">
        <v>2115</v>
      </c>
      <c r="C263" s="5" t="s">
        <v>5271</v>
      </c>
      <c r="D263" s="5" t="s">
        <v>1549</v>
      </c>
      <c r="E263" s="5">
        <v>2014</v>
      </c>
      <c r="F263" s="5" t="s">
        <v>2078</v>
      </c>
      <c r="G263" s="5" t="s">
        <v>2253</v>
      </c>
      <c r="H263" s="5">
        <v>2.79937E-2</v>
      </c>
      <c r="I263" s="5" t="s">
        <v>2385</v>
      </c>
      <c r="J263" s="5" t="s">
        <v>2385</v>
      </c>
      <c r="K263" s="5" t="s">
        <v>2385</v>
      </c>
      <c r="L263" s="5">
        <v>2014</v>
      </c>
      <c r="P263" s="5" t="s">
        <v>4040</v>
      </c>
      <c r="Q263" s="5" t="s">
        <v>5450</v>
      </c>
      <c r="R263" s="5">
        <v>2015</v>
      </c>
    </row>
    <row r="264" spans="1:18">
      <c r="A264" s="5" t="s">
        <v>6090</v>
      </c>
      <c r="B264" s="5" t="s">
        <v>2111</v>
      </c>
      <c r="C264" s="5" t="s">
        <v>5063</v>
      </c>
      <c r="D264" s="5" t="s">
        <v>1549</v>
      </c>
      <c r="E264" s="5">
        <v>2014</v>
      </c>
      <c r="F264" s="5" t="s">
        <v>2078</v>
      </c>
      <c r="G264" s="5" t="s">
        <v>2253</v>
      </c>
      <c r="H264" s="5">
        <v>2.7791E-2</v>
      </c>
      <c r="I264" s="5" t="s">
        <v>2385</v>
      </c>
      <c r="J264" s="5" t="s">
        <v>2385</v>
      </c>
      <c r="K264" s="5" t="s">
        <v>2385</v>
      </c>
      <c r="L264" s="5">
        <v>2014</v>
      </c>
      <c r="P264" s="5" t="s">
        <v>4231</v>
      </c>
      <c r="Q264" s="5" t="s">
        <v>5446</v>
      </c>
      <c r="R264" s="5">
        <v>2015</v>
      </c>
    </row>
    <row r="265" spans="1:18">
      <c r="A265" s="5" t="s">
        <v>3168</v>
      </c>
      <c r="B265" s="5" t="s">
        <v>3776</v>
      </c>
      <c r="C265" s="5" t="s">
        <v>3487</v>
      </c>
      <c r="D265" s="5" t="s">
        <v>1549</v>
      </c>
      <c r="E265" s="5">
        <v>2014</v>
      </c>
      <c r="F265" s="5" t="s">
        <v>4028</v>
      </c>
      <c r="G265" s="5" t="s">
        <v>6585</v>
      </c>
      <c r="H265" s="5">
        <v>3.3935300000000002E-2</v>
      </c>
      <c r="I265" s="5" t="s">
        <v>2385</v>
      </c>
      <c r="J265" s="5" t="s">
        <v>2385</v>
      </c>
      <c r="K265" s="5" t="s">
        <v>2385</v>
      </c>
      <c r="L265" s="5">
        <v>2014</v>
      </c>
      <c r="P265" s="5" t="s">
        <v>4135</v>
      </c>
      <c r="Q265" s="5" t="s">
        <v>5723</v>
      </c>
      <c r="R265" s="5">
        <v>2015</v>
      </c>
    </row>
    <row r="266" spans="1:18">
      <c r="A266" s="5" t="s">
        <v>3169</v>
      </c>
      <c r="B266" s="5" t="s">
        <v>3777</v>
      </c>
      <c r="C266" s="5" t="s">
        <v>3488</v>
      </c>
      <c r="D266" s="5" t="s">
        <v>1549</v>
      </c>
      <c r="E266" s="5">
        <v>2014</v>
      </c>
      <c r="F266" s="5" t="s">
        <v>4028</v>
      </c>
      <c r="G266" s="5" t="s">
        <v>6585</v>
      </c>
      <c r="H266" s="5">
        <v>3.2616600000000003E-2</v>
      </c>
      <c r="I266" s="5" t="s">
        <v>2385</v>
      </c>
      <c r="J266" s="5" t="s">
        <v>2385</v>
      </c>
      <c r="K266" s="5" t="s">
        <v>2385</v>
      </c>
      <c r="L266" s="5">
        <v>2014</v>
      </c>
      <c r="P266" s="5" t="s">
        <v>4136</v>
      </c>
      <c r="Q266" s="5" t="s">
        <v>5724</v>
      </c>
      <c r="R266" s="5">
        <v>2015</v>
      </c>
    </row>
    <row r="267" spans="1:18">
      <c r="A267" s="5" t="s">
        <v>3170</v>
      </c>
      <c r="B267" s="5" t="s">
        <v>3778</v>
      </c>
      <c r="C267" s="5" t="s">
        <v>3489</v>
      </c>
      <c r="D267" s="5" t="s">
        <v>1549</v>
      </c>
      <c r="E267" s="5">
        <v>2014</v>
      </c>
      <c r="F267" s="5" t="s">
        <v>4028</v>
      </c>
      <c r="G267" s="5" t="s">
        <v>6585</v>
      </c>
      <c r="H267" s="5">
        <v>3.07995E-2</v>
      </c>
      <c r="I267" s="5" t="s">
        <v>2385</v>
      </c>
      <c r="J267" s="5" t="s">
        <v>2385</v>
      </c>
      <c r="K267" s="5" t="s">
        <v>2385</v>
      </c>
      <c r="L267" s="5">
        <v>2014</v>
      </c>
      <c r="P267" s="5" t="s">
        <v>4192</v>
      </c>
      <c r="Q267" s="5" t="s">
        <v>5483</v>
      </c>
      <c r="R267" s="5">
        <v>2015</v>
      </c>
    </row>
    <row r="268" spans="1:18">
      <c r="A268" s="5" t="s">
        <v>3171</v>
      </c>
      <c r="B268" s="5" t="s">
        <v>3779</v>
      </c>
      <c r="C268" s="5" t="s">
        <v>3490</v>
      </c>
      <c r="D268" s="5" t="s">
        <v>1549</v>
      </c>
      <c r="E268" s="5">
        <v>2014</v>
      </c>
      <c r="F268" s="5" t="s">
        <v>4028</v>
      </c>
      <c r="G268" s="5" t="s">
        <v>6585</v>
      </c>
      <c r="H268" s="5">
        <v>7.8729900000000005E-2</v>
      </c>
      <c r="I268" s="5" t="s">
        <v>2385</v>
      </c>
      <c r="J268" s="5" t="s">
        <v>2385</v>
      </c>
      <c r="K268" s="5" t="s">
        <v>2385</v>
      </c>
      <c r="L268" s="5">
        <v>2014</v>
      </c>
      <c r="P268" s="5" t="s">
        <v>4232</v>
      </c>
      <c r="Q268" s="5" t="s">
        <v>5427</v>
      </c>
      <c r="R268" s="5">
        <v>2015</v>
      </c>
    </row>
    <row r="269" spans="1:18">
      <c r="A269" s="5" t="s">
        <v>3172</v>
      </c>
      <c r="B269" s="5" t="s">
        <v>3780</v>
      </c>
      <c r="C269" s="5" t="s">
        <v>3491</v>
      </c>
      <c r="D269" s="5" t="s">
        <v>1549</v>
      </c>
      <c r="E269" s="5">
        <v>2014</v>
      </c>
      <c r="F269" s="5" t="s">
        <v>4028</v>
      </c>
      <c r="G269" s="5" t="s">
        <v>6585</v>
      </c>
      <c r="H269" s="5">
        <v>3.5158399999999999E-2</v>
      </c>
      <c r="I269" s="5" t="s">
        <v>2385</v>
      </c>
      <c r="J269" s="5" t="s">
        <v>2385</v>
      </c>
      <c r="K269" s="5" t="s">
        <v>2385</v>
      </c>
      <c r="L269" s="5">
        <v>2014</v>
      </c>
      <c r="P269" s="5" t="s">
        <v>4193</v>
      </c>
      <c r="Q269" s="5" t="s">
        <v>5770</v>
      </c>
      <c r="R269" s="5">
        <v>2015</v>
      </c>
    </row>
    <row r="270" spans="1:18">
      <c r="A270" s="5" t="s">
        <v>3173</v>
      </c>
      <c r="B270" s="5" t="s">
        <v>3781</v>
      </c>
      <c r="C270" s="5" t="s">
        <v>3492</v>
      </c>
      <c r="D270" s="5" t="s">
        <v>1549</v>
      </c>
      <c r="E270" s="5">
        <v>2014</v>
      </c>
      <c r="F270" s="5" t="s">
        <v>4028</v>
      </c>
      <c r="G270" s="5" t="s">
        <v>6585</v>
      </c>
      <c r="H270" s="5">
        <v>3.00389E-2</v>
      </c>
      <c r="I270" s="5" t="s">
        <v>2385</v>
      </c>
      <c r="J270" s="5" t="s">
        <v>2385</v>
      </c>
      <c r="K270" s="5" t="s">
        <v>2385</v>
      </c>
      <c r="L270" s="5">
        <v>2014</v>
      </c>
      <c r="P270" s="5" t="s">
        <v>4137</v>
      </c>
      <c r="Q270" s="5" t="s">
        <v>5725</v>
      </c>
      <c r="R270" s="5">
        <v>2015</v>
      </c>
    </row>
    <row r="271" spans="1:18">
      <c r="A271" s="5" t="s">
        <v>3174</v>
      </c>
      <c r="B271" s="5" t="s">
        <v>3782</v>
      </c>
      <c r="C271" s="5" t="s">
        <v>3493</v>
      </c>
      <c r="D271" s="5" t="s">
        <v>1549</v>
      </c>
      <c r="E271" s="5">
        <v>2014</v>
      </c>
      <c r="F271" s="5" t="s">
        <v>4028</v>
      </c>
      <c r="G271" s="5" t="s">
        <v>6585</v>
      </c>
      <c r="H271" s="5">
        <v>2.9951100000000001E-2</v>
      </c>
      <c r="I271" s="5" t="s">
        <v>2385</v>
      </c>
      <c r="J271" s="5" t="s">
        <v>2385</v>
      </c>
      <c r="K271" s="5" t="s">
        <v>2385</v>
      </c>
      <c r="L271" s="5">
        <v>2014</v>
      </c>
      <c r="P271" s="5" t="s">
        <v>4163</v>
      </c>
      <c r="Q271" s="5" t="s">
        <v>5746</v>
      </c>
      <c r="R271" s="5">
        <v>2015</v>
      </c>
    </row>
    <row r="272" spans="1:18">
      <c r="A272" s="5" t="s">
        <v>3175</v>
      </c>
      <c r="B272" s="5" t="s">
        <v>3783</v>
      </c>
      <c r="C272" s="5" t="s">
        <v>3494</v>
      </c>
      <c r="D272" s="5" t="s">
        <v>1549</v>
      </c>
      <c r="E272" s="5">
        <v>2014</v>
      </c>
      <c r="F272" s="5" t="s">
        <v>4028</v>
      </c>
      <c r="G272" s="5" t="s">
        <v>6585</v>
      </c>
      <c r="H272" s="5">
        <v>0.42045900000000003</v>
      </c>
      <c r="I272" s="5" t="s">
        <v>2386</v>
      </c>
      <c r="J272" s="5" t="s">
        <v>2385</v>
      </c>
      <c r="K272" s="5" t="s">
        <v>2386</v>
      </c>
      <c r="L272" s="5">
        <v>2014</v>
      </c>
      <c r="P272" s="5" t="s">
        <v>4069</v>
      </c>
      <c r="Q272" s="5" t="s">
        <v>5484</v>
      </c>
      <c r="R272" s="5">
        <v>2015</v>
      </c>
    </row>
    <row r="273" spans="1:18">
      <c r="A273" s="135" t="s">
        <v>8945</v>
      </c>
      <c r="B273" s="5" t="s">
        <v>9036</v>
      </c>
      <c r="C273" s="5" t="s">
        <v>9037</v>
      </c>
      <c r="D273" s="5" t="s">
        <v>1549</v>
      </c>
      <c r="E273" s="5">
        <v>2014</v>
      </c>
      <c r="F273" s="5" t="s">
        <v>4028</v>
      </c>
      <c r="G273" s="5" t="s">
        <v>6585</v>
      </c>
      <c r="H273" s="5">
        <v>4.5732599999999998E-2</v>
      </c>
      <c r="I273" s="5" t="s">
        <v>2385</v>
      </c>
      <c r="J273" s="5" t="s">
        <v>2385</v>
      </c>
      <c r="K273" s="5" t="s">
        <v>2385</v>
      </c>
      <c r="L273" s="5">
        <v>2014</v>
      </c>
      <c r="P273" s="5" t="s">
        <v>4138</v>
      </c>
      <c r="Q273" s="5" t="s">
        <v>5726</v>
      </c>
      <c r="R273" s="5">
        <v>2015</v>
      </c>
    </row>
    <row r="274" spans="1:18">
      <c r="A274" s="5" t="s">
        <v>2109</v>
      </c>
      <c r="B274" s="5" t="s">
        <v>2107</v>
      </c>
      <c r="C274" s="5" t="s">
        <v>4844</v>
      </c>
      <c r="D274" s="5" t="s">
        <v>1549</v>
      </c>
      <c r="E274" s="5">
        <v>2015</v>
      </c>
      <c r="F274" s="5" t="s">
        <v>2078</v>
      </c>
      <c r="G274" s="5" t="s">
        <v>2253</v>
      </c>
      <c r="H274" s="5">
        <v>2.9501900000000001E-2</v>
      </c>
      <c r="I274" s="5" t="s">
        <v>2385</v>
      </c>
      <c r="J274" s="5" t="s">
        <v>2385</v>
      </c>
      <c r="K274" s="5" t="s">
        <v>2385</v>
      </c>
      <c r="L274" s="5">
        <v>2015</v>
      </c>
      <c r="P274" s="5" t="s">
        <v>4213</v>
      </c>
      <c r="Q274" s="5" t="s">
        <v>5777</v>
      </c>
      <c r="R274" s="5">
        <v>2015</v>
      </c>
    </row>
    <row r="275" spans="1:18">
      <c r="A275" s="5" t="s">
        <v>2105</v>
      </c>
      <c r="B275" s="5" t="s">
        <v>2103</v>
      </c>
      <c r="C275" s="5" t="s">
        <v>5286</v>
      </c>
      <c r="D275" s="5" t="s">
        <v>1549</v>
      </c>
      <c r="E275" s="5">
        <v>2015</v>
      </c>
      <c r="F275" s="5" t="s">
        <v>2078</v>
      </c>
      <c r="G275" s="5" t="s">
        <v>2253</v>
      </c>
      <c r="H275" s="5">
        <v>2.8692100000000002E-2</v>
      </c>
      <c r="I275" s="5" t="s">
        <v>2385</v>
      </c>
      <c r="J275" s="5" t="s">
        <v>2385</v>
      </c>
      <c r="K275" s="5" t="s">
        <v>2385</v>
      </c>
      <c r="L275" s="5">
        <v>2015</v>
      </c>
      <c r="P275" s="5" t="s">
        <v>4070</v>
      </c>
      <c r="Q275" s="5" t="s">
        <v>5444</v>
      </c>
      <c r="R275" s="5">
        <v>2015</v>
      </c>
    </row>
    <row r="276" spans="1:18">
      <c r="A276" s="5" t="s">
        <v>2753</v>
      </c>
      <c r="B276" s="5" t="s">
        <v>7613</v>
      </c>
      <c r="C276" s="5" t="s">
        <v>4818</v>
      </c>
      <c r="D276" s="5" t="s">
        <v>1549</v>
      </c>
      <c r="E276" s="5">
        <v>2015</v>
      </c>
      <c r="F276" s="5" t="s">
        <v>2796</v>
      </c>
      <c r="G276" s="5" t="s">
        <v>6588</v>
      </c>
      <c r="H276" s="5">
        <v>9.2025800000000005E-2</v>
      </c>
      <c r="I276" s="5" t="s">
        <v>2385</v>
      </c>
      <c r="J276" s="5" t="s">
        <v>2385</v>
      </c>
      <c r="K276" s="5" t="s">
        <v>2385</v>
      </c>
      <c r="L276" s="5">
        <v>2015</v>
      </c>
      <c r="P276" s="5" t="s">
        <v>4233</v>
      </c>
      <c r="Q276" s="5" t="s">
        <v>5467</v>
      </c>
      <c r="R276" s="5">
        <v>2015</v>
      </c>
    </row>
    <row r="277" spans="1:18">
      <c r="A277" s="5" t="s">
        <v>2756</v>
      </c>
      <c r="B277" s="5" t="s">
        <v>6624</v>
      </c>
      <c r="C277" s="5" t="s">
        <v>4821</v>
      </c>
      <c r="D277" s="5" t="s">
        <v>1549</v>
      </c>
      <c r="E277" s="5">
        <v>2015</v>
      </c>
      <c r="F277" s="5" t="s">
        <v>2795</v>
      </c>
      <c r="G277" s="5" t="s">
        <v>2254</v>
      </c>
      <c r="H277" s="5">
        <v>2.9586999999999999E-2</v>
      </c>
      <c r="I277" s="5" t="s">
        <v>2385</v>
      </c>
      <c r="J277" s="5" t="s">
        <v>2385</v>
      </c>
      <c r="K277" s="5" t="s">
        <v>2385</v>
      </c>
      <c r="L277" s="5">
        <v>2015</v>
      </c>
      <c r="P277" s="5" t="s">
        <v>4071</v>
      </c>
      <c r="Q277" s="5" t="s">
        <v>5423</v>
      </c>
      <c r="R277" s="5">
        <v>2015</v>
      </c>
    </row>
    <row r="278" spans="1:18">
      <c r="A278" s="5" t="s">
        <v>2101</v>
      </c>
      <c r="B278" s="5" t="s">
        <v>2099</v>
      </c>
      <c r="C278" s="5" t="s">
        <v>5424</v>
      </c>
      <c r="D278" s="5" t="s">
        <v>1549</v>
      </c>
      <c r="E278" s="5">
        <v>2015</v>
      </c>
      <c r="F278" s="5" t="s">
        <v>2078</v>
      </c>
      <c r="G278" s="5" t="s">
        <v>2253</v>
      </c>
      <c r="H278" s="5">
        <v>2.8403399999999999E-2</v>
      </c>
      <c r="I278" s="5" t="s">
        <v>2385</v>
      </c>
      <c r="J278" s="5" t="s">
        <v>2385</v>
      </c>
      <c r="K278" s="5" t="s">
        <v>2385</v>
      </c>
      <c r="L278" s="5">
        <v>2015</v>
      </c>
      <c r="P278" s="5" t="s">
        <v>4194</v>
      </c>
      <c r="Q278" s="5" t="s">
        <v>5408</v>
      </c>
      <c r="R278" s="5">
        <v>2015</v>
      </c>
    </row>
    <row r="279" spans="1:18">
      <c r="A279" s="5" t="s">
        <v>2832</v>
      </c>
      <c r="B279" s="5" t="s">
        <v>2831</v>
      </c>
      <c r="C279" s="5" t="s">
        <v>5848</v>
      </c>
      <c r="D279" s="5" t="s">
        <v>1593</v>
      </c>
      <c r="E279" s="5">
        <v>2015</v>
      </c>
      <c r="F279" s="5" t="s">
        <v>2834</v>
      </c>
      <c r="G279" s="5" t="s">
        <v>6586</v>
      </c>
      <c r="H279" s="5">
        <v>6.6327300000000006E-2</v>
      </c>
      <c r="I279" s="5" t="s">
        <v>2385</v>
      </c>
      <c r="J279" s="5" t="s">
        <v>2385</v>
      </c>
      <c r="K279" s="5" t="s">
        <v>2385</v>
      </c>
      <c r="L279" s="5">
        <v>2015</v>
      </c>
      <c r="P279" s="5" t="s">
        <v>4164</v>
      </c>
      <c r="Q279" s="5" t="s">
        <v>5748</v>
      </c>
      <c r="R279" s="5">
        <v>2015</v>
      </c>
    </row>
    <row r="280" spans="1:18">
      <c r="A280" s="136" t="s">
        <v>2837</v>
      </c>
      <c r="B280" s="5" t="s">
        <v>2836</v>
      </c>
      <c r="C280" s="5" t="s">
        <v>5370</v>
      </c>
      <c r="D280" s="5" t="s">
        <v>1593</v>
      </c>
      <c r="E280" s="5">
        <v>2015</v>
      </c>
      <c r="F280" s="5" t="s">
        <v>2834</v>
      </c>
      <c r="G280" s="5" t="s">
        <v>6586</v>
      </c>
      <c r="H280" s="5">
        <v>0.36871900000000002</v>
      </c>
      <c r="I280" s="5" t="s">
        <v>2386</v>
      </c>
      <c r="J280" s="5" t="s">
        <v>2385</v>
      </c>
      <c r="K280" s="5" t="s">
        <v>2386</v>
      </c>
      <c r="L280" s="5">
        <v>2015</v>
      </c>
      <c r="P280" s="5" t="s">
        <v>4097</v>
      </c>
      <c r="Q280" s="5" t="s">
        <v>5693</v>
      </c>
      <c r="R280" s="5">
        <v>2015</v>
      </c>
    </row>
    <row r="281" spans="1:18">
      <c r="A281" s="5" t="s">
        <v>4094</v>
      </c>
      <c r="B281" s="5" t="s">
        <v>4546</v>
      </c>
      <c r="C281" s="5" t="s">
        <v>5690</v>
      </c>
      <c r="D281" s="5" t="s">
        <v>1549</v>
      </c>
      <c r="E281" s="5">
        <v>2015</v>
      </c>
      <c r="F281" s="5" t="s">
        <v>2251</v>
      </c>
      <c r="G281" s="5" t="s">
        <v>2254</v>
      </c>
      <c r="H281" s="5">
        <v>3.4324899999999998E-2</v>
      </c>
      <c r="I281" s="5" t="s">
        <v>2385</v>
      </c>
      <c r="J281" s="5" t="s">
        <v>2385</v>
      </c>
      <c r="K281" s="5" t="s">
        <v>2385</v>
      </c>
      <c r="L281" s="5">
        <v>2015</v>
      </c>
      <c r="P281" s="5" t="s">
        <v>4215</v>
      </c>
      <c r="Q281" s="5" t="s">
        <v>5464</v>
      </c>
      <c r="R281" s="5">
        <v>2015</v>
      </c>
    </row>
    <row r="282" spans="1:18">
      <c r="A282" s="5" t="s">
        <v>4160</v>
      </c>
      <c r="B282" s="5" t="s">
        <v>4612</v>
      </c>
      <c r="C282" s="5" t="s">
        <v>5767</v>
      </c>
      <c r="D282" s="5" t="s">
        <v>1549</v>
      </c>
      <c r="E282" s="5">
        <v>2015</v>
      </c>
      <c r="F282" s="5" t="s">
        <v>2251</v>
      </c>
      <c r="G282" s="5" t="s">
        <v>2254</v>
      </c>
      <c r="H282" s="5">
        <v>9.4584199999999993E-2</v>
      </c>
      <c r="I282" s="5" t="s">
        <v>2385</v>
      </c>
      <c r="J282" s="5" t="s">
        <v>2385</v>
      </c>
      <c r="K282" s="5" t="s">
        <v>2385</v>
      </c>
      <c r="L282" s="5">
        <v>2015</v>
      </c>
      <c r="P282" s="5" t="s">
        <v>2093</v>
      </c>
      <c r="Q282" s="5" t="s">
        <v>5837</v>
      </c>
      <c r="R282" s="5">
        <v>2015</v>
      </c>
    </row>
    <row r="283" spans="1:18">
      <c r="A283" s="5" t="s">
        <v>4065</v>
      </c>
      <c r="B283" s="5" t="s">
        <v>4517</v>
      </c>
      <c r="C283" s="5" t="s">
        <v>5687</v>
      </c>
      <c r="D283" s="5" t="s">
        <v>1549</v>
      </c>
      <c r="E283" s="5">
        <v>2015</v>
      </c>
      <c r="F283" s="5" t="s">
        <v>2251</v>
      </c>
      <c r="G283" s="5" t="s">
        <v>2254</v>
      </c>
      <c r="H283" s="5">
        <v>6.8483000000000002E-2</v>
      </c>
      <c r="I283" s="5" t="s">
        <v>2385</v>
      </c>
      <c r="J283" s="5" t="s">
        <v>2385</v>
      </c>
      <c r="K283" s="5" t="s">
        <v>2385</v>
      </c>
      <c r="L283" s="5">
        <v>2015</v>
      </c>
      <c r="P283" s="5" t="s">
        <v>3101</v>
      </c>
      <c r="Q283" s="5" t="s">
        <v>5449</v>
      </c>
      <c r="R283" s="5">
        <v>2015</v>
      </c>
    </row>
    <row r="284" spans="1:18">
      <c r="A284" s="5" t="s">
        <v>5889</v>
      </c>
      <c r="B284" s="5" t="s">
        <v>5256</v>
      </c>
      <c r="C284" s="5" t="s">
        <v>5257</v>
      </c>
      <c r="D284" s="5" t="s">
        <v>1549</v>
      </c>
      <c r="E284" s="34">
        <v>2015</v>
      </c>
      <c r="F284" s="5" t="s">
        <v>2251</v>
      </c>
      <c r="G284" s="5" t="s">
        <v>2254</v>
      </c>
      <c r="H284" s="5">
        <v>0.39870299999999997</v>
      </c>
      <c r="I284" s="5" t="s">
        <v>2386</v>
      </c>
      <c r="J284" s="5" t="s">
        <v>2385</v>
      </c>
      <c r="K284" s="5" t="s">
        <v>2386</v>
      </c>
      <c r="L284" s="5">
        <v>2015</v>
      </c>
      <c r="P284" s="5" t="s">
        <v>3105</v>
      </c>
      <c r="Q284" s="5" t="s">
        <v>6120</v>
      </c>
      <c r="R284" s="5">
        <v>2015</v>
      </c>
    </row>
    <row r="285" spans="1:18">
      <c r="A285" s="5" t="s">
        <v>4248</v>
      </c>
      <c r="B285" s="5" t="s">
        <v>4700</v>
      </c>
      <c r="C285" s="5" t="s">
        <v>5828</v>
      </c>
      <c r="D285" s="5" t="s">
        <v>1549</v>
      </c>
      <c r="E285" s="5">
        <v>2015</v>
      </c>
      <c r="F285" s="5" t="s">
        <v>2251</v>
      </c>
      <c r="G285" s="5" t="s">
        <v>2254</v>
      </c>
      <c r="H285" s="5">
        <v>0.14960200000000001</v>
      </c>
      <c r="I285" s="5" t="s">
        <v>2385</v>
      </c>
      <c r="J285" s="5" t="s">
        <v>2385</v>
      </c>
      <c r="K285" s="5" t="s">
        <v>2385</v>
      </c>
      <c r="L285" s="5">
        <v>2015</v>
      </c>
      <c r="P285" s="5" t="s">
        <v>3104</v>
      </c>
      <c r="Q285" s="5" t="s">
        <v>6127</v>
      </c>
      <c r="R285" s="5">
        <v>2015</v>
      </c>
    </row>
    <row r="286" spans="1:18">
      <c r="A286" s="5" t="s">
        <v>4161</v>
      </c>
      <c r="B286" s="5" t="s">
        <v>4613</v>
      </c>
      <c r="C286" s="5" t="s">
        <v>5744</v>
      </c>
      <c r="D286" s="5" t="s">
        <v>1549</v>
      </c>
      <c r="E286" s="5">
        <v>2015</v>
      </c>
      <c r="F286" s="5" t="s">
        <v>2251</v>
      </c>
      <c r="G286" s="5" t="s">
        <v>2254</v>
      </c>
      <c r="H286" s="5">
        <v>3.9447900000000001E-2</v>
      </c>
      <c r="I286" s="5" t="s">
        <v>2385</v>
      </c>
      <c r="J286" s="5" t="s">
        <v>2385</v>
      </c>
      <c r="K286" s="5" t="s">
        <v>2385</v>
      </c>
      <c r="L286" s="5">
        <v>2015</v>
      </c>
      <c r="P286" s="5" t="s">
        <v>3109</v>
      </c>
      <c r="Q286" s="5" t="s">
        <v>6129</v>
      </c>
      <c r="R286" s="5">
        <v>2015</v>
      </c>
    </row>
    <row r="287" spans="1:18">
      <c r="A287" s="5" t="s">
        <v>4038</v>
      </c>
      <c r="B287" s="5" t="s">
        <v>4490</v>
      </c>
      <c r="C287" s="5" t="s">
        <v>5657</v>
      </c>
      <c r="D287" s="5" t="s">
        <v>1549</v>
      </c>
      <c r="E287" s="5">
        <v>2015</v>
      </c>
      <c r="F287" s="5" t="s">
        <v>2251</v>
      </c>
      <c r="G287" s="5" t="s">
        <v>2254</v>
      </c>
      <c r="H287" s="5">
        <v>2.9815999999999999E-2</v>
      </c>
      <c r="I287" s="5" t="s">
        <v>2385</v>
      </c>
      <c r="J287" s="5" t="s">
        <v>2385</v>
      </c>
      <c r="K287" s="5" t="s">
        <v>2385</v>
      </c>
      <c r="L287" s="5">
        <v>2015</v>
      </c>
      <c r="P287" s="5" t="s">
        <v>3100</v>
      </c>
      <c r="Q287" s="5" t="s">
        <v>5487</v>
      </c>
      <c r="R287" s="5">
        <v>2015</v>
      </c>
    </row>
    <row r="288" spans="1:18">
      <c r="A288" s="5" t="s">
        <v>4162</v>
      </c>
      <c r="B288" s="5" t="s">
        <v>4614</v>
      </c>
      <c r="C288" s="5" t="s">
        <v>5745</v>
      </c>
      <c r="D288" s="5" t="s">
        <v>1549</v>
      </c>
      <c r="E288" s="5">
        <v>2015</v>
      </c>
      <c r="F288" s="5" t="s">
        <v>2251</v>
      </c>
      <c r="G288" s="5" t="s">
        <v>2254</v>
      </c>
      <c r="H288" s="5">
        <v>3.9746200000000002E-2</v>
      </c>
      <c r="I288" s="5" t="s">
        <v>2385</v>
      </c>
      <c r="J288" s="5" t="s">
        <v>2385</v>
      </c>
      <c r="K288" s="5" t="s">
        <v>2385</v>
      </c>
      <c r="L288" s="5">
        <v>2015</v>
      </c>
      <c r="P288" s="5" t="s">
        <v>3177</v>
      </c>
      <c r="Q288" s="5" t="s">
        <v>3496</v>
      </c>
      <c r="R288" s="5">
        <v>2015</v>
      </c>
    </row>
    <row r="289" spans="1:18">
      <c r="A289" s="5" t="s">
        <v>4212</v>
      </c>
      <c r="B289" s="5" t="s">
        <v>4664</v>
      </c>
      <c r="C289" s="5" t="s">
        <v>5491</v>
      </c>
      <c r="D289" s="5" t="s">
        <v>1549</v>
      </c>
      <c r="E289" s="5">
        <v>2015</v>
      </c>
      <c r="F289" s="5" t="s">
        <v>2251</v>
      </c>
      <c r="G289" s="5" t="s">
        <v>2254</v>
      </c>
      <c r="H289" s="5">
        <v>0.20469499999999999</v>
      </c>
      <c r="I289" s="5" t="s">
        <v>2385</v>
      </c>
      <c r="J289" s="5" t="s">
        <v>2385</v>
      </c>
      <c r="K289" s="5" t="s">
        <v>2385</v>
      </c>
      <c r="L289" s="5">
        <v>2015</v>
      </c>
      <c r="P289" s="5" t="s">
        <v>3178</v>
      </c>
      <c r="Q289" s="5" t="s">
        <v>3497</v>
      </c>
      <c r="R289" s="5">
        <v>2015</v>
      </c>
    </row>
    <row r="290" spans="1:18">
      <c r="A290" s="5" t="s">
        <v>4229</v>
      </c>
      <c r="B290" s="5" t="s">
        <v>4681</v>
      </c>
      <c r="C290" s="5" t="s">
        <v>5495</v>
      </c>
      <c r="D290" s="5" t="s">
        <v>1549</v>
      </c>
      <c r="E290" s="5">
        <v>2015</v>
      </c>
      <c r="F290" s="5" t="s">
        <v>2251</v>
      </c>
      <c r="G290" s="5" t="s">
        <v>2254</v>
      </c>
      <c r="H290" s="5">
        <v>0.15933700000000001</v>
      </c>
      <c r="I290" s="5" t="s">
        <v>2385</v>
      </c>
      <c r="J290" s="5" t="s">
        <v>2385</v>
      </c>
      <c r="K290" s="5" t="s">
        <v>2385</v>
      </c>
      <c r="L290" s="5">
        <v>2015</v>
      </c>
      <c r="P290" s="5" t="s">
        <v>3180</v>
      </c>
      <c r="Q290" s="5" t="s">
        <v>3499</v>
      </c>
      <c r="R290" s="5">
        <v>2015</v>
      </c>
    </row>
    <row r="291" spans="1:18">
      <c r="A291" s="5" t="s">
        <v>4066</v>
      </c>
      <c r="B291" s="5" t="s">
        <v>4518</v>
      </c>
      <c r="C291" s="5" t="s">
        <v>5688</v>
      </c>
      <c r="D291" s="5" t="s">
        <v>1549</v>
      </c>
      <c r="E291" s="5">
        <v>2015</v>
      </c>
      <c r="F291" s="5" t="s">
        <v>2251</v>
      </c>
      <c r="G291" s="5" t="s">
        <v>2254</v>
      </c>
      <c r="H291" s="5">
        <v>2.9940600000000001E-2</v>
      </c>
      <c r="I291" s="5" t="s">
        <v>2385</v>
      </c>
      <c r="J291" s="5" t="s">
        <v>2385</v>
      </c>
      <c r="K291" s="5" t="s">
        <v>2385</v>
      </c>
      <c r="L291" s="5">
        <v>2015</v>
      </c>
      <c r="P291" s="5" t="s">
        <v>3181</v>
      </c>
      <c r="Q291" s="5" t="s">
        <v>3500</v>
      </c>
      <c r="R291" s="5">
        <v>2015</v>
      </c>
    </row>
    <row r="292" spans="1:18">
      <c r="A292" s="5" t="s">
        <v>5951</v>
      </c>
      <c r="B292" s="5" t="s">
        <v>5388</v>
      </c>
      <c r="C292" s="5" t="s">
        <v>5389</v>
      </c>
      <c r="D292" s="5" t="s">
        <v>1549</v>
      </c>
      <c r="E292" s="34">
        <v>2015</v>
      </c>
      <c r="F292" s="5" t="s">
        <v>2251</v>
      </c>
      <c r="G292" s="5" t="s">
        <v>2254</v>
      </c>
      <c r="H292" s="5">
        <v>0.41433599999999998</v>
      </c>
      <c r="I292" s="5" t="s">
        <v>2386</v>
      </c>
      <c r="J292" s="5" t="s">
        <v>2385</v>
      </c>
      <c r="K292" s="5" t="s">
        <v>2386</v>
      </c>
      <c r="L292" s="5">
        <v>2015</v>
      </c>
      <c r="P292" s="5" t="s">
        <v>3182</v>
      </c>
      <c r="Q292" s="5" t="s">
        <v>3501</v>
      </c>
      <c r="R292" s="5">
        <v>2015</v>
      </c>
    </row>
    <row r="293" spans="1:18">
      <c r="A293" s="5" t="s">
        <v>6053</v>
      </c>
      <c r="B293" s="5" t="s">
        <v>5786</v>
      </c>
      <c r="C293" s="5" t="s">
        <v>5787</v>
      </c>
      <c r="D293" s="5" t="s">
        <v>1549</v>
      </c>
      <c r="E293" s="34">
        <v>2015</v>
      </c>
      <c r="F293" s="5" t="s">
        <v>2251</v>
      </c>
      <c r="G293" s="5" t="s">
        <v>2254</v>
      </c>
      <c r="H293" s="5">
        <v>0.225881</v>
      </c>
      <c r="I293" s="5" t="s">
        <v>2385</v>
      </c>
      <c r="J293" s="5" t="s">
        <v>2385</v>
      </c>
      <c r="K293" s="5" t="s">
        <v>2385</v>
      </c>
      <c r="L293" s="5">
        <v>2015</v>
      </c>
      <c r="P293" s="5" t="s">
        <v>3183</v>
      </c>
      <c r="Q293" s="5" t="s">
        <v>3502</v>
      </c>
      <c r="R293" s="5">
        <v>2015</v>
      </c>
    </row>
    <row r="294" spans="1:18">
      <c r="A294" s="5" t="s">
        <v>4131</v>
      </c>
      <c r="B294" s="5" t="s">
        <v>4583</v>
      </c>
      <c r="C294" s="5" t="s">
        <v>5718</v>
      </c>
      <c r="D294" s="5" t="s">
        <v>1549</v>
      </c>
      <c r="E294" s="5">
        <v>2015</v>
      </c>
      <c r="F294" s="5" t="s">
        <v>2251</v>
      </c>
      <c r="G294" s="5" t="s">
        <v>2254</v>
      </c>
      <c r="H294" s="5">
        <v>3.1982299999999998E-2</v>
      </c>
      <c r="I294" s="5" t="s">
        <v>2385</v>
      </c>
      <c r="J294" s="5" t="s">
        <v>2385</v>
      </c>
      <c r="K294" s="5" t="s">
        <v>2385</v>
      </c>
      <c r="L294" s="5">
        <v>2015</v>
      </c>
      <c r="P294" s="5" t="s">
        <v>3184</v>
      </c>
      <c r="Q294" s="5" t="s">
        <v>3503</v>
      </c>
      <c r="R294" s="5">
        <v>2015</v>
      </c>
    </row>
    <row r="295" spans="1:18">
      <c r="A295" s="5" t="s">
        <v>4132</v>
      </c>
      <c r="B295" s="5" t="s">
        <v>4584</v>
      </c>
      <c r="C295" s="5" t="s">
        <v>5719</v>
      </c>
      <c r="D295" s="5" t="s">
        <v>1549</v>
      </c>
      <c r="E295" s="5">
        <v>2015</v>
      </c>
      <c r="F295" s="5" t="s">
        <v>2251</v>
      </c>
      <c r="G295" s="5" t="s">
        <v>2254</v>
      </c>
      <c r="H295" s="5">
        <v>3.4085299999999999E-2</v>
      </c>
      <c r="I295" s="5" t="s">
        <v>2385</v>
      </c>
      <c r="J295" s="5" t="s">
        <v>2385</v>
      </c>
      <c r="K295" s="5" t="s">
        <v>2385</v>
      </c>
      <c r="L295" s="5">
        <v>2015</v>
      </c>
      <c r="P295" s="5" t="s">
        <v>3185</v>
      </c>
      <c r="Q295" s="5" t="s">
        <v>3504</v>
      </c>
      <c r="R295" s="5">
        <v>2015</v>
      </c>
    </row>
    <row r="296" spans="1:18">
      <c r="A296" s="5" t="s">
        <v>4230</v>
      </c>
      <c r="B296" s="5" t="s">
        <v>4682</v>
      </c>
      <c r="C296" s="5" t="s">
        <v>5359</v>
      </c>
      <c r="D296" s="5" t="s">
        <v>1549</v>
      </c>
      <c r="E296" s="5">
        <v>2015</v>
      </c>
      <c r="F296" s="5" t="s">
        <v>2251</v>
      </c>
      <c r="G296" s="5" t="s">
        <v>2254</v>
      </c>
      <c r="H296" s="5">
        <v>0.32655200000000001</v>
      </c>
      <c r="I296" s="5" t="s">
        <v>2386</v>
      </c>
      <c r="J296" s="5" t="s">
        <v>2385</v>
      </c>
      <c r="K296" s="5" t="s">
        <v>2386</v>
      </c>
      <c r="L296" s="5">
        <v>2015</v>
      </c>
      <c r="P296" s="5" t="s">
        <v>3186</v>
      </c>
      <c r="Q296" s="5" t="s">
        <v>3505</v>
      </c>
      <c r="R296" s="5">
        <v>2015</v>
      </c>
    </row>
    <row r="297" spans="1:18">
      <c r="A297" s="5" t="s">
        <v>4067</v>
      </c>
      <c r="B297" s="5" t="s">
        <v>4519</v>
      </c>
      <c r="C297" s="5" t="s">
        <v>5689</v>
      </c>
      <c r="D297" s="5" t="s">
        <v>1549</v>
      </c>
      <c r="E297" s="5">
        <v>2015</v>
      </c>
      <c r="F297" s="5" t="s">
        <v>2251</v>
      </c>
      <c r="G297" s="5" t="s">
        <v>2254</v>
      </c>
      <c r="H297" s="5">
        <v>4.2086999999999999E-2</v>
      </c>
      <c r="I297" s="5" t="s">
        <v>2385</v>
      </c>
      <c r="J297" s="5" t="s">
        <v>2385</v>
      </c>
      <c r="K297" s="5" t="s">
        <v>2385</v>
      </c>
      <c r="L297" s="5">
        <v>2015</v>
      </c>
      <c r="P297" s="5" t="s">
        <v>3187</v>
      </c>
      <c r="Q297" s="5" t="s">
        <v>3506</v>
      </c>
      <c r="R297" s="5">
        <v>2015</v>
      </c>
    </row>
    <row r="298" spans="1:18">
      <c r="A298" s="5" t="s">
        <v>4237</v>
      </c>
      <c r="B298" s="5" t="s">
        <v>4689</v>
      </c>
      <c r="C298" s="5" t="s">
        <v>5420</v>
      </c>
      <c r="D298" s="5" t="s">
        <v>1549</v>
      </c>
      <c r="E298" s="5">
        <v>2015</v>
      </c>
      <c r="F298" s="5" t="s">
        <v>2251</v>
      </c>
      <c r="G298" s="5" t="s">
        <v>2254</v>
      </c>
      <c r="H298" s="5">
        <v>0.20086499999999999</v>
      </c>
      <c r="I298" s="5" t="s">
        <v>2385</v>
      </c>
      <c r="J298" s="5" t="s">
        <v>2385</v>
      </c>
      <c r="K298" s="5" t="s">
        <v>2385</v>
      </c>
      <c r="L298" s="5">
        <v>2015</v>
      </c>
      <c r="P298" s="5" t="s">
        <v>3188</v>
      </c>
      <c r="Q298" s="5" t="s">
        <v>3507</v>
      </c>
      <c r="R298" s="5">
        <v>2015</v>
      </c>
    </row>
    <row r="299" spans="1:18">
      <c r="A299" s="5" t="s">
        <v>4133</v>
      </c>
      <c r="B299" s="5" t="s">
        <v>4585</v>
      </c>
      <c r="C299" s="5" t="s">
        <v>5721</v>
      </c>
      <c r="D299" s="5" t="s">
        <v>1549</v>
      </c>
      <c r="E299" s="5">
        <v>2015</v>
      </c>
      <c r="F299" s="5" t="s">
        <v>2251</v>
      </c>
      <c r="G299" s="5" t="s">
        <v>2254</v>
      </c>
      <c r="H299" s="5">
        <v>3.06723E-2</v>
      </c>
      <c r="I299" s="5" t="s">
        <v>2385</v>
      </c>
      <c r="J299" s="5" t="s">
        <v>2385</v>
      </c>
      <c r="K299" s="5" t="s">
        <v>2385</v>
      </c>
      <c r="L299" s="5">
        <v>2015</v>
      </c>
      <c r="P299" s="5" t="s">
        <v>3189</v>
      </c>
      <c r="Q299" s="5" t="s">
        <v>3508</v>
      </c>
      <c r="R299" s="5">
        <v>2015</v>
      </c>
    </row>
    <row r="300" spans="1:18">
      <c r="A300" s="5" t="s">
        <v>4134</v>
      </c>
      <c r="B300" s="5" t="s">
        <v>4586</v>
      </c>
      <c r="C300" s="5" t="s">
        <v>5722</v>
      </c>
      <c r="D300" s="5" t="s">
        <v>1549</v>
      </c>
      <c r="E300" s="5">
        <v>2015</v>
      </c>
      <c r="F300" s="5" t="s">
        <v>2251</v>
      </c>
      <c r="G300" s="5" t="s">
        <v>2254</v>
      </c>
      <c r="H300" s="5">
        <v>3.2620999999999997E-2</v>
      </c>
      <c r="I300" s="5" t="s">
        <v>2385</v>
      </c>
      <c r="J300" s="5" t="s">
        <v>2385</v>
      </c>
      <c r="K300" s="5" t="s">
        <v>2385</v>
      </c>
      <c r="L300" s="5">
        <v>2015</v>
      </c>
      <c r="P300" s="5" t="s">
        <v>3190</v>
      </c>
      <c r="Q300" s="5" t="s">
        <v>3509</v>
      </c>
      <c r="R300" s="5">
        <v>2015</v>
      </c>
    </row>
    <row r="301" spans="1:18">
      <c r="A301" s="5" t="s">
        <v>4095</v>
      </c>
      <c r="B301" s="5" t="s">
        <v>4547</v>
      </c>
      <c r="C301" s="5" t="s">
        <v>5280</v>
      </c>
      <c r="D301" s="5" t="s">
        <v>1549</v>
      </c>
      <c r="E301" s="5">
        <v>2015</v>
      </c>
      <c r="F301" s="5" t="s">
        <v>2251</v>
      </c>
      <c r="G301" s="5" t="s">
        <v>2254</v>
      </c>
      <c r="H301" s="5">
        <v>0.40066600000000002</v>
      </c>
      <c r="I301" s="5" t="s">
        <v>2386</v>
      </c>
      <c r="J301" s="5" t="s">
        <v>2385</v>
      </c>
      <c r="K301" s="5" t="s">
        <v>2386</v>
      </c>
      <c r="L301" s="5">
        <v>2015</v>
      </c>
      <c r="P301" s="5" t="s">
        <v>3191</v>
      </c>
      <c r="Q301" s="5" t="s">
        <v>3510</v>
      </c>
      <c r="R301" s="5">
        <v>2015</v>
      </c>
    </row>
    <row r="302" spans="1:18">
      <c r="A302" s="5" t="s">
        <v>6019</v>
      </c>
      <c r="B302" s="5" t="s">
        <v>5206</v>
      </c>
      <c r="C302" s="5" t="s">
        <v>5207</v>
      </c>
      <c r="D302" s="5" t="s">
        <v>1549</v>
      </c>
      <c r="E302" s="34">
        <v>2015</v>
      </c>
      <c r="F302" s="5" t="s">
        <v>2251</v>
      </c>
      <c r="G302" s="5" t="s">
        <v>2254</v>
      </c>
      <c r="H302" s="5">
        <v>0.60701400000000005</v>
      </c>
      <c r="I302" s="5" t="s">
        <v>2386</v>
      </c>
      <c r="J302" s="5" t="s">
        <v>2386</v>
      </c>
      <c r="K302" s="5" t="s">
        <v>2386</v>
      </c>
      <c r="L302" s="5">
        <v>2015</v>
      </c>
      <c r="P302" s="5" t="s">
        <v>3192</v>
      </c>
      <c r="Q302" s="5" t="s">
        <v>3511</v>
      </c>
      <c r="R302" s="5">
        <v>2015</v>
      </c>
    </row>
    <row r="303" spans="1:18">
      <c r="A303" s="5" t="s">
        <v>4257</v>
      </c>
      <c r="B303" s="5" t="s">
        <v>4709</v>
      </c>
      <c r="C303" s="5" t="s">
        <v>5824</v>
      </c>
      <c r="D303" s="5" t="s">
        <v>1549</v>
      </c>
      <c r="E303" s="5">
        <v>2015</v>
      </c>
      <c r="F303" s="5" t="s">
        <v>2251</v>
      </c>
      <c r="G303" s="5" t="s">
        <v>2254</v>
      </c>
      <c r="H303" s="5">
        <v>6.18965E-2</v>
      </c>
      <c r="I303" s="5" t="s">
        <v>2385</v>
      </c>
      <c r="J303" s="5" t="s">
        <v>2385</v>
      </c>
      <c r="K303" s="5" t="s">
        <v>2385</v>
      </c>
      <c r="L303" s="5">
        <v>2015</v>
      </c>
      <c r="P303" s="5" t="s">
        <v>3428</v>
      </c>
      <c r="Q303" s="5" t="s">
        <v>3733</v>
      </c>
      <c r="R303" s="5">
        <v>2015</v>
      </c>
    </row>
    <row r="304" spans="1:18">
      <c r="A304" s="5" t="s">
        <v>4039</v>
      </c>
      <c r="B304" s="5" t="s">
        <v>4491</v>
      </c>
      <c r="C304" s="5" t="s">
        <v>5660</v>
      </c>
      <c r="D304" s="5" t="s">
        <v>1549</v>
      </c>
      <c r="E304" s="5">
        <v>2015</v>
      </c>
      <c r="F304" s="5" t="s">
        <v>2251</v>
      </c>
      <c r="G304" s="5" t="s">
        <v>2254</v>
      </c>
      <c r="H304" s="5">
        <v>3.0876799999999999E-2</v>
      </c>
      <c r="I304" s="5" t="s">
        <v>2385</v>
      </c>
      <c r="J304" s="5" t="s">
        <v>2385</v>
      </c>
      <c r="K304" s="5" t="s">
        <v>2385</v>
      </c>
      <c r="L304" s="5">
        <v>2015</v>
      </c>
      <c r="P304" s="5" t="s">
        <v>3426</v>
      </c>
      <c r="Q304" s="5" t="s">
        <v>3731</v>
      </c>
      <c r="R304" s="5">
        <v>2015</v>
      </c>
    </row>
    <row r="305" spans="1:18">
      <c r="A305" s="5" t="s">
        <v>4096</v>
      </c>
      <c r="B305" s="5" t="s">
        <v>4548</v>
      </c>
      <c r="C305" s="5" t="s">
        <v>5691</v>
      </c>
      <c r="D305" s="5" t="s">
        <v>1549</v>
      </c>
      <c r="E305" s="5">
        <v>2015</v>
      </c>
      <c r="F305" s="5" t="s">
        <v>2251</v>
      </c>
      <c r="G305" s="5" t="s">
        <v>2254</v>
      </c>
      <c r="H305" s="5">
        <v>3.0023899999999999E-2</v>
      </c>
      <c r="I305" s="5" t="s">
        <v>2385</v>
      </c>
      <c r="J305" s="5" t="s">
        <v>2385</v>
      </c>
      <c r="K305" s="5" t="s">
        <v>2385</v>
      </c>
      <c r="L305" s="5">
        <v>2015</v>
      </c>
      <c r="P305" s="5" t="s">
        <v>3427</v>
      </c>
      <c r="Q305" s="5" t="s">
        <v>3732</v>
      </c>
      <c r="R305" s="5">
        <v>2015</v>
      </c>
    </row>
    <row r="306" spans="1:18">
      <c r="A306" s="5" t="s">
        <v>4068</v>
      </c>
      <c r="B306" s="5" t="s">
        <v>4520</v>
      </c>
      <c r="C306" s="5" t="s">
        <v>5664</v>
      </c>
      <c r="D306" s="5" t="s">
        <v>1549</v>
      </c>
      <c r="E306" s="5">
        <v>2015</v>
      </c>
      <c r="F306" s="5" t="s">
        <v>2251</v>
      </c>
      <c r="G306" s="5" t="s">
        <v>2254</v>
      </c>
      <c r="H306" s="5">
        <v>4.5170200000000001E-2</v>
      </c>
      <c r="I306" s="5" t="s">
        <v>2385</v>
      </c>
      <c r="J306" s="5" t="s">
        <v>2385</v>
      </c>
      <c r="K306" s="5" t="s">
        <v>2385</v>
      </c>
      <c r="L306" s="5">
        <v>2015</v>
      </c>
      <c r="P306" s="5" t="s">
        <v>3385</v>
      </c>
      <c r="Q306" s="5" t="s">
        <v>3690</v>
      </c>
      <c r="R306" s="5">
        <v>2015</v>
      </c>
    </row>
    <row r="307" spans="1:18">
      <c r="A307" s="5" t="s">
        <v>4040</v>
      </c>
      <c r="B307" s="5" t="s">
        <v>4492</v>
      </c>
      <c r="C307" s="5" t="s">
        <v>5450</v>
      </c>
      <c r="D307" s="5" t="s">
        <v>1549</v>
      </c>
      <c r="E307" s="5">
        <v>2015</v>
      </c>
      <c r="F307" s="5" t="s">
        <v>2251</v>
      </c>
      <c r="G307" s="5" t="s">
        <v>2254</v>
      </c>
      <c r="H307" s="5">
        <v>9.5280000000000004E-2</v>
      </c>
      <c r="I307" s="5" t="s">
        <v>2385</v>
      </c>
      <c r="J307" s="5" t="s">
        <v>2385</v>
      </c>
      <c r="K307" s="5" t="s">
        <v>2385</v>
      </c>
      <c r="L307" s="5">
        <v>2015</v>
      </c>
      <c r="P307" s="5" t="s">
        <v>3386</v>
      </c>
      <c r="Q307" s="5" t="s">
        <v>3691</v>
      </c>
      <c r="R307" s="5">
        <v>2015</v>
      </c>
    </row>
    <row r="308" spans="1:18">
      <c r="A308" s="5" t="s">
        <v>4231</v>
      </c>
      <c r="B308" s="5" t="s">
        <v>4683</v>
      </c>
      <c r="C308" s="5" t="s">
        <v>5446</v>
      </c>
      <c r="D308" s="5" t="s">
        <v>1549</v>
      </c>
      <c r="E308" s="5">
        <v>2015</v>
      </c>
      <c r="F308" s="5" t="s">
        <v>2251</v>
      </c>
      <c r="G308" s="5" t="s">
        <v>2254</v>
      </c>
      <c r="H308" s="5">
        <v>0.16594400000000001</v>
      </c>
      <c r="I308" s="5" t="s">
        <v>2385</v>
      </c>
      <c r="J308" s="5" t="s">
        <v>2385</v>
      </c>
      <c r="K308" s="5" t="s">
        <v>2385</v>
      </c>
      <c r="L308" s="5">
        <v>2015</v>
      </c>
      <c r="P308" s="5" t="s">
        <v>3388</v>
      </c>
      <c r="Q308" s="5" t="s">
        <v>3693</v>
      </c>
      <c r="R308" s="5">
        <v>2015</v>
      </c>
    </row>
    <row r="309" spans="1:18">
      <c r="A309" s="5" t="s">
        <v>4135</v>
      </c>
      <c r="B309" s="5" t="s">
        <v>4587</v>
      </c>
      <c r="C309" s="5" t="s">
        <v>5723</v>
      </c>
      <c r="D309" s="5" t="s">
        <v>1549</v>
      </c>
      <c r="E309" s="5">
        <v>2015</v>
      </c>
      <c r="F309" s="5" t="s">
        <v>2251</v>
      </c>
      <c r="G309" s="5" t="s">
        <v>2254</v>
      </c>
      <c r="H309" s="5">
        <v>3.4111700000000002E-2</v>
      </c>
      <c r="I309" s="5" t="s">
        <v>2385</v>
      </c>
      <c r="J309" s="5" t="s">
        <v>2385</v>
      </c>
      <c r="K309" s="5" t="s">
        <v>2385</v>
      </c>
      <c r="L309" s="5">
        <v>2015</v>
      </c>
      <c r="P309" s="5" t="s">
        <v>3389</v>
      </c>
      <c r="Q309" s="5" t="s">
        <v>3694</v>
      </c>
      <c r="R309" s="5">
        <v>2015</v>
      </c>
    </row>
    <row r="310" spans="1:18">
      <c r="A310" s="5" t="s">
        <v>4136</v>
      </c>
      <c r="B310" s="5" t="s">
        <v>4588</v>
      </c>
      <c r="C310" s="5" t="s">
        <v>5724</v>
      </c>
      <c r="D310" s="5" t="s">
        <v>1549</v>
      </c>
      <c r="E310" s="5">
        <v>2015</v>
      </c>
      <c r="F310" s="5" t="s">
        <v>2251</v>
      </c>
      <c r="G310" s="5" t="s">
        <v>2254</v>
      </c>
      <c r="H310" s="5">
        <v>9.4525399999999996E-2</v>
      </c>
      <c r="I310" s="5" t="s">
        <v>2385</v>
      </c>
      <c r="J310" s="5" t="s">
        <v>2385</v>
      </c>
      <c r="K310" s="5" t="s">
        <v>2385</v>
      </c>
      <c r="L310" s="5">
        <v>2015</v>
      </c>
      <c r="P310" s="5" t="s">
        <v>3390</v>
      </c>
      <c r="Q310" s="5" t="s">
        <v>3695</v>
      </c>
      <c r="R310" s="5">
        <v>2015</v>
      </c>
    </row>
    <row r="311" spans="1:18">
      <c r="A311" s="5" t="s">
        <v>4192</v>
      </c>
      <c r="B311" s="5" t="s">
        <v>4644</v>
      </c>
      <c r="C311" s="5" t="s">
        <v>5483</v>
      </c>
      <c r="D311" s="5" t="s">
        <v>1549</v>
      </c>
      <c r="E311" s="5">
        <v>2015</v>
      </c>
      <c r="F311" s="5" t="s">
        <v>2251</v>
      </c>
      <c r="G311" s="5" t="s">
        <v>2254</v>
      </c>
      <c r="H311" s="5">
        <v>0.14114499999999999</v>
      </c>
      <c r="I311" s="5" t="s">
        <v>2385</v>
      </c>
      <c r="J311" s="5" t="s">
        <v>2385</v>
      </c>
      <c r="K311" s="5" t="s">
        <v>2385</v>
      </c>
      <c r="L311" s="5">
        <v>2015</v>
      </c>
      <c r="P311" s="5" t="s">
        <v>3392</v>
      </c>
      <c r="Q311" s="5" t="s">
        <v>3697</v>
      </c>
      <c r="R311" s="5">
        <v>2015</v>
      </c>
    </row>
    <row r="312" spans="1:18">
      <c r="A312" s="5" t="s">
        <v>4232</v>
      </c>
      <c r="B312" s="5" t="s">
        <v>4684</v>
      </c>
      <c r="C312" s="5" t="s">
        <v>5427</v>
      </c>
      <c r="D312" s="5" t="s">
        <v>1549</v>
      </c>
      <c r="E312" s="5">
        <v>2015</v>
      </c>
      <c r="F312" s="5" t="s">
        <v>2251</v>
      </c>
      <c r="G312" s="5" t="s">
        <v>2254</v>
      </c>
      <c r="H312" s="5">
        <v>0.211561</v>
      </c>
      <c r="I312" s="5" t="s">
        <v>2385</v>
      </c>
      <c r="J312" s="5" t="s">
        <v>2385</v>
      </c>
      <c r="K312" s="5" t="s">
        <v>2385</v>
      </c>
      <c r="L312" s="5">
        <v>2015</v>
      </c>
      <c r="P312" s="5" t="s">
        <v>3393</v>
      </c>
      <c r="Q312" s="5" t="s">
        <v>3698</v>
      </c>
      <c r="R312" s="5">
        <v>2015</v>
      </c>
    </row>
    <row r="313" spans="1:18">
      <c r="A313" s="5" t="s">
        <v>4193</v>
      </c>
      <c r="B313" s="5" t="s">
        <v>4645</v>
      </c>
      <c r="C313" s="5" t="s">
        <v>5770</v>
      </c>
      <c r="D313" s="5" t="s">
        <v>1549</v>
      </c>
      <c r="E313" s="5">
        <v>2015</v>
      </c>
      <c r="F313" s="5" t="s">
        <v>2251</v>
      </c>
      <c r="G313" s="5" t="s">
        <v>2254</v>
      </c>
      <c r="H313" s="5">
        <v>6.3181899999999999E-2</v>
      </c>
      <c r="I313" s="5" t="s">
        <v>2385</v>
      </c>
      <c r="J313" s="5" t="s">
        <v>2385</v>
      </c>
      <c r="K313" s="5" t="s">
        <v>2385</v>
      </c>
      <c r="L313" s="5">
        <v>2015</v>
      </c>
      <c r="P313" s="5" t="s">
        <v>3395</v>
      </c>
      <c r="Q313" s="5" t="s">
        <v>3700</v>
      </c>
      <c r="R313" s="5">
        <v>2015</v>
      </c>
    </row>
    <row r="314" spans="1:18">
      <c r="A314" s="5" t="s">
        <v>4137</v>
      </c>
      <c r="B314" s="5" t="s">
        <v>4589</v>
      </c>
      <c r="C314" s="5" t="s">
        <v>5725</v>
      </c>
      <c r="D314" s="5" t="s">
        <v>1549</v>
      </c>
      <c r="E314" s="5">
        <v>2015</v>
      </c>
      <c r="F314" s="5" t="s">
        <v>2251</v>
      </c>
      <c r="G314" s="5" t="s">
        <v>2254</v>
      </c>
      <c r="H314" s="5">
        <v>3.1700600000000002E-2</v>
      </c>
      <c r="I314" s="5" t="s">
        <v>2385</v>
      </c>
      <c r="J314" s="5" t="s">
        <v>2385</v>
      </c>
      <c r="K314" s="5" t="s">
        <v>2385</v>
      </c>
      <c r="L314" s="5">
        <v>2015</v>
      </c>
      <c r="P314" s="5" t="s">
        <v>3396</v>
      </c>
      <c r="Q314" s="5" t="s">
        <v>3701</v>
      </c>
      <c r="R314" s="5">
        <v>2015</v>
      </c>
    </row>
    <row r="315" spans="1:18">
      <c r="A315" s="5" t="s">
        <v>4163</v>
      </c>
      <c r="B315" s="5" t="s">
        <v>4615</v>
      </c>
      <c r="C315" s="5" t="s">
        <v>5746</v>
      </c>
      <c r="D315" s="5" t="s">
        <v>1549</v>
      </c>
      <c r="E315" s="5">
        <v>2015</v>
      </c>
      <c r="F315" s="5" t="s">
        <v>2251</v>
      </c>
      <c r="G315" s="5" t="s">
        <v>2254</v>
      </c>
      <c r="H315" s="5">
        <v>4.8025100000000001E-2</v>
      </c>
      <c r="I315" s="5" t="s">
        <v>2385</v>
      </c>
      <c r="J315" s="5" t="s">
        <v>2385</v>
      </c>
      <c r="K315" s="5" t="s">
        <v>2385</v>
      </c>
      <c r="L315" s="5">
        <v>2015</v>
      </c>
      <c r="P315" s="5" t="s">
        <v>3398</v>
      </c>
      <c r="Q315" s="5" t="s">
        <v>3703</v>
      </c>
      <c r="R315" s="5">
        <v>2015</v>
      </c>
    </row>
    <row r="316" spans="1:18">
      <c r="A316" s="5" t="s">
        <v>4069</v>
      </c>
      <c r="B316" s="5" t="s">
        <v>4521</v>
      </c>
      <c r="C316" s="5" t="s">
        <v>5484</v>
      </c>
      <c r="D316" s="5" t="s">
        <v>1549</v>
      </c>
      <c r="E316" s="5">
        <v>2015</v>
      </c>
      <c r="F316" s="5" t="s">
        <v>2251</v>
      </c>
      <c r="G316" s="5" t="s">
        <v>2254</v>
      </c>
      <c r="H316" s="5">
        <v>6.4218999999999998E-2</v>
      </c>
      <c r="I316" s="5" t="s">
        <v>2385</v>
      </c>
      <c r="J316" s="5" t="s">
        <v>2385</v>
      </c>
      <c r="K316" s="5" t="s">
        <v>2385</v>
      </c>
      <c r="L316" s="5">
        <v>2015</v>
      </c>
      <c r="P316" s="5" t="s">
        <v>3399</v>
      </c>
      <c r="Q316" s="5" t="s">
        <v>3704</v>
      </c>
      <c r="R316" s="5">
        <v>2015</v>
      </c>
    </row>
    <row r="317" spans="1:18">
      <c r="A317" s="5" t="s">
        <v>4138</v>
      </c>
      <c r="B317" s="5" t="s">
        <v>4590</v>
      </c>
      <c r="C317" s="5" t="s">
        <v>5726</v>
      </c>
      <c r="D317" s="5" t="s">
        <v>1549</v>
      </c>
      <c r="E317" s="5">
        <v>2015</v>
      </c>
      <c r="F317" s="5" t="s">
        <v>2251</v>
      </c>
      <c r="G317" s="5" t="s">
        <v>2254</v>
      </c>
      <c r="H317" s="5">
        <v>5.2798100000000001E-2</v>
      </c>
      <c r="I317" s="5" t="s">
        <v>2385</v>
      </c>
      <c r="J317" s="5" t="s">
        <v>2385</v>
      </c>
      <c r="K317" s="5" t="s">
        <v>2385</v>
      </c>
      <c r="L317" s="5">
        <v>2015</v>
      </c>
      <c r="P317" s="5" t="s">
        <v>3400</v>
      </c>
      <c r="Q317" s="5" t="s">
        <v>3705</v>
      </c>
      <c r="R317" s="5">
        <v>2015</v>
      </c>
    </row>
    <row r="318" spans="1:18">
      <c r="A318" s="5" t="s">
        <v>4213</v>
      </c>
      <c r="B318" s="5" t="s">
        <v>4665</v>
      </c>
      <c r="C318" s="5" t="s">
        <v>5777</v>
      </c>
      <c r="D318" s="5" t="s">
        <v>1549</v>
      </c>
      <c r="E318" s="5">
        <v>2015</v>
      </c>
      <c r="F318" s="5" t="s">
        <v>2251</v>
      </c>
      <c r="G318" s="5" t="s">
        <v>2254</v>
      </c>
      <c r="H318" s="5">
        <v>8.6997500000000005E-2</v>
      </c>
      <c r="I318" s="5" t="s">
        <v>2385</v>
      </c>
      <c r="J318" s="5" t="s">
        <v>2385</v>
      </c>
      <c r="K318" s="5" t="s">
        <v>2385</v>
      </c>
      <c r="L318" s="5">
        <v>2015</v>
      </c>
      <c r="P318" s="5" t="s">
        <v>3312</v>
      </c>
      <c r="Q318" s="5" t="s">
        <v>3617</v>
      </c>
      <c r="R318" s="5">
        <v>2015</v>
      </c>
    </row>
    <row r="319" spans="1:18">
      <c r="A319" s="5" t="s">
        <v>4070</v>
      </c>
      <c r="B319" s="5" t="s">
        <v>4522</v>
      </c>
      <c r="C319" s="5" t="s">
        <v>5444</v>
      </c>
      <c r="D319" s="5" t="s">
        <v>1549</v>
      </c>
      <c r="E319" s="5">
        <v>2015</v>
      </c>
      <c r="F319" s="5" t="s">
        <v>2251</v>
      </c>
      <c r="G319" s="5" t="s">
        <v>2254</v>
      </c>
      <c r="H319" s="5">
        <v>8.0739099999999994E-2</v>
      </c>
      <c r="I319" s="5" t="s">
        <v>2385</v>
      </c>
      <c r="J319" s="5" t="s">
        <v>2385</v>
      </c>
      <c r="K319" s="5" t="s">
        <v>2385</v>
      </c>
      <c r="L319" s="5">
        <v>2015</v>
      </c>
      <c r="P319" s="5" t="s">
        <v>3318</v>
      </c>
      <c r="Q319" s="5" t="s">
        <v>3623</v>
      </c>
      <c r="R319" s="5">
        <v>2015</v>
      </c>
    </row>
    <row r="320" spans="1:18">
      <c r="A320" s="5" t="s">
        <v>6020</v>
      </c>
      <c r="B320" s="5" t="s">
        <v>5272</v>
      </c>
      <c r="C320" s="5" t="s">
        <v>5273</v>
      </c>
      <c r="D320" s="5" t="s">
        <v>1549</v>
      </c>
      <c r="E320" s="34">
        <v>2015</v>
      </c>
      <c r="F320" s="5" t="s">
        <v>2251</v>
      </c>
      <c r="G320" s="5" t="s">
        <v>2254</v>
      </c>
      <c r="H320" s="5">
        <v>0.57643100000000003</v>
      </c>
      <c r="I320" s="5" t="s">
        <v>2386</v>
      </c>
      <c r="J320" s="5" t="s">
        <v>2386</v>
      </c>
      <c r="K320" s="5" t="s">
        <v>2386</v>
      </c>
      <c r="L320" s="5">
        <v>2015</v>
      </c>
      <c r="P320" s="5" t="s">
        <v>3314</v>
      </c>
      <c r="Q320" s="5" t="s">
        <v>3619</v>
      </c>
      <c r="R320" s="5">
        <v>2015</v>
      </c>
    </row>
    <row r="321" spans="1:18">
      <c r="A321" s="5" t="s">
        <v>4233</v>
      </c>
      <c r="B321" s="5" t="s">
        <v>4685</v>
      </c>
      <c r="C321" s="5" t="s">
        <v>5467</v>
      </c>
      <c r="D321" s="5" t="s">
        <v>1549</v>
      </c>
      <c r="E321" s="5">
        <v>2015</v>
      </c>
      <c r="F321" s="5" t="s">
        <v>2251</v>
      </c>
      <c r="G321" s="5" t="s">
        <v>2254</v>
      </c>
      <c r="H321" s="5">
        <v>0.17233799999999999</v>
      </c>
      <c r="I321" s="5" t="s">
        <v>2385</v>
      </c>
      <c r="J321" s="5" t="s">
        <v>2385</v>
      </c>
      <c r="K321" s="5" t="s">
        <v>2385</v>
      </c>
      <c r="L321" s="5">
        <v>2015</v>
      </c>
      <c r="P321" s="5" t="s">
        <v>3319</v>
      </c>
      <c r="Q321" s="5" t="s">
        <v>3624</v>
      </c>
      <c r="R321" s="5">
        <v>2015</v>
      </c>
    </row>
    <row r="322" spans="1:18">
      <c r="A322" s="5" t="s">
        <v>6021</v>
      </c>
      <c r="B322" s="5" t="s">
        <v>5254</v>
      </c>
      <c r="C322" s="5" t="s">
        <v>5255</v>
      </c>
      <c r="D322" s="5" t="s">
        <v>1549</v>
      </c>
      <c r="E322" s="34">
        <v>2015</v>
      </c>
      <c r="F322" s="5" t="s">
        <v>2251</v>
      </c>
      <c r="G322" s="5" t="s">
        <v>2254</v>
      </c>
      <c r="H322" s="5">
        <v>0.55785799999999997</v>
      </c>
      <c r="I322" s="5" t="s">
        <v>2386</v>
      </c>
      <c r="J322" s="5" t="s">
        <v>2386</v>
      </c>
      <c r="K322" s="5" t="s">
        <v>2386</v>
      </c>
      <c r="L322" s="5">
        <v>2015</v>
      </c>
      <c r="P322" s="5" t="s">
        <v>3308</v>
      </c>
      <c r="Q322" s="5" t="s">
        <v>3614</v>
      </c>
      <c r="R322" s="5">
        <v>2015</v>
      </c>
    </row>
    <row r="323" spans="1:18">
      <c r="A323" s="5" t="s">
        <v>4071</v>
      </c>
      <c r="B323" s="5" t="s">
        <v>4523</v>
      </c>
      <c r="C323" s="5" t="s">
        <v>5423</v>
      </c>
      <c r="D323" s="5" t="s">
        <v>1549</v>
      </c>
      <c r="E323" s="5">
        <v>2015</v>
      </c>
      <c r="F323" s="5" t="s">
        <v>2251</v>
      </c>
      <c r="G323" s="5" t="s">
        <v>2254</v>
      </c>
      <c r="H323" s="5">
        <v>0.13150899999999999</v>
      </c>
      <c r="I323" s="5" t="s">
        <v>2385</v>
      </c>
      <c r="J323" s="5" t="s">
        <v>2385</v>
      </c>
      <c r="K323" s="5" t="s">
        <v>2385</v>
      </c>
      <c r="L323" s="5">
        <v>2015</v>
      </c>
      <c r="P323" s="5" t="s">
        <v>3311</v>
      </c>
      <c r="Q323" s="5" t="s">
        <v>3616</v>
      </c>
      <c r="R323" s="5">
        <v>2015</v>
      </c>
    </row>
    <row r="324" spans="1:18">
      <c r="A324" s="5" t="s">
        <v>5977</v>
      </c>
      <c r="B324" s="5" t="s">
        <v>5210</v>
      </c>
      <c r="C324" s="5" t="s">
        <v>5211</v>
      </c>
      <c r="D324" s="5" t="s">
        <v>1549</v>
      </c>
      <c r="E324" s="34">
        <v>2015</v>
      </c>
      <c r="F324" s="5" t="s">
        <v>2251</v>
      </c>
      <c r="G324" s="5" t="s">
        <v>2254</v>
      </c>
      <c r="H324" s="5">
        <v>0.57756600000000002</v>
      </c>
      <c r="I324" s="5" t="s">
        <v>2386</v>
      </c>
      <c r="J324" s="5" t="s">
        <v>2386</v>
      </c>
      <c r="K324" s="5" t="s">
        <v>2386</v>
      </c>
      <c r="L324" s="5">
        <v>2015</v>
      </c>
      <c r="P324" s="5" t="s">
        <v>3310</v>
      </c>
      <c r="Q324" s="5" t="s">
        <v>3615</v>
      </c>
      <c r="R324" s="5">
        <v>2015</v>
      </c>
    </row>
    <row r="325" spans="1:18">
      <c r="A325" s="5" t="s">
        <v>4194</v>
      </c>
      <c r="B325" s="5" t="s">
        <v>4646</v>
      </c>
      <c r="C325" s="5" t="s">
        <v>5408</v>
      </c>
      <c r="D325" s="5" t="s">
        <v>1549</v>
      </c>
      <c r="E325" s="5">
        <v>2015</v>
      </c>
      <c r="F325" s="5" t="s">
        <v>2251</v>
      </c>
      <c r="G325" s="5" t="s">
        <v>2254</v>
      </c>
      <c r="H325" s="5">
        <v>0.24323700000000001</v>
      </c>
      <c r="I325" s="5" t="s">
        <v>2385</v>
      </c>
      <c r="J325" s="5" t="s">
        <v>2385</v>
      </c>
      <c r="K325" s="5" t="s">
        <v>2385</v>
      </c>
      <c r="L325" s="5">
        <v>2015</v>
      </c>
      <c r="P325" s="5" t="s">
        <v>3307</v>
      </c>
      <c r="Q325" s="5" t="s">
        <v>3613</v>
      </c>
      <c r="R325" s="5">
        <v>2015</v>
      </c>
    </row>
    <row r="326" spans="1:18">
      <c r="A326" s="5" t="s">
        <v>5978</v>
      </c>
      <c r="B326" s="5" t="s">
        <v>5319</v>
      </c>
      <c r="C326" s="5" t="s">
        <v>5320</v>
      </c>
      <c r="D326" s="5" t="s">
        <v>1549</v>
      </c>
      <c r="E326" s="34">
        <v>2015</v>
      </c>
      <c r="F326" s="5" t="s">
        <v>2251</v>
      </c>
      <c r="G326" s="5" t="s">
        <v>2254</v>
      </c>
      <c r="H326" s="5">
        <v>0.41816900000000001</v>
      </c>
      <c r="I326" s="5" t="s">
        <v>2386</v>
      </c>
      <c r="J326" s="5" t="s">
        <v>2385</v>
      </c>
      <c r="K326" s="5" t="s">
        <v>2386</v>
      </c>
      <c r="L326" s="5">
        <v>2015</v>
      </c>
      <c r="P326" s="5" t="s">
        <v>3313</v>
      </c>
      <c r="Q326" s="5" t="s">
        <v>3618</v>
      </c>
      <c r="R326" s="5">
        <v>2015</v>
      </c>
    </row>
    <row r="327" spans="1:18">
      <c r="A327" s="5" t="s">
        <v>4164</v>
      </c>
      <c r="B327" s="5" t="s">
        <v>4616</v>
      </c>
      <c r="C327" s="5" t="s">
        <v>5748</v>
      </c>
      <c r="D327" s="5" t="s">
        <v>1549</v>
      </c>
      <c r="E327" s="5">
        <v>2015</v>
      </c>
      <c r="F327" s="5" t="s">
        <v>2251</v>
      </c>
      <c r="G327" s="5" t="s">
        <v>2254</v>
      </c>
      <c r="H327" s="5">
        <v>0.143035</v>
      </c>
      <c r="I327" s="5" t="s">
        <v>2385</v>
      </c>
      <c r="J327" s="5" t="s">
        <v>2385</v>
      </c>
      <c r="K327" s="5" t="s">
        <v>2385</v>
      </c>
      <c r="L327" s="5">
        <v>2015</v>
      </c>
      <c r="P327" s="5" t="s">
        <v>3320</v>
      </c>
      <c r="Q327" s="5" t="s">
        <v>3625</v>
      </c>
      <c r="R327" s="5">
        <v>2015</v>
      </c>
    </row>
    <row r="328" spans="1:18">
      <c r="A328" s="5" t="s">
        <v>4097</v>
      </c>
      <c r="B328" s="5" t="s">
        <v>4549</v>
      </c>
      <c r="C328" s="5" t="s">
        <v>5693</v>
      </c>
      <c r="D328" s="5" t="s">
        <v>1549</v>
      </c>
      <c r="E328" s="5">
        <v>2015</v>
      </c>
      <c r="F328" s="5" t="s">
        <v>2251</v>
      </c>
      <c r="G328" s="5" t="s">
        <v>2254</v>
      </c>
      <c r="H328" s="5">
        <v>3.6021699999999997E-2</v>
      </c>
      <c r="I328" s="5" t="s">
        <v>2385</v>
      </c>
      <c r="J328" s="5" t="s">
        <v>2385</v>
      </c>
      <c r="K328" s="5" t="s">
        <v>2385</v>
      </c>
      <c r="L328" s="5">
        <v>2015</v>
      </c>
      <c r="P328" s="137" t="s">
        <v>8980</v>
      </c>
      <c r="Q328" s="5" t="s">
        <v>9027</v>
      </c>
      <c r="R328" s="5">
        <v>2015</v>
      </c>
    </row>
    <row r="329" spans="1:18">
      <c r="A329" s="5" t="s">
        <v>4214</v>
      </c>
      <c r="B329" s="5" t="s">
        <v>4666</v>
      </c>
      <c r="C329" s="5" t="s">
        <v>5411</v>
      </c>
      <c r="D329" s="5" t="s">
        <v>1549</v>
      </c>
      <c r="E329" s="5">
        <v>2015</v>
      </c>
      <c r="F329" s="5" t="s">
        <v>2251</v>
      </c>
      <c r="G329" s="5" t="s">
        <v>2254</v>
      </c>
      <c r="H329" s="5">
        <v>0.33912700000000001</v>
      </c>
      <c r="I329" s="5" t="s">
        <v>2386</v>
      </c>
      <c r="J329" s="5" t="s">
        <v>2385</v>
      </c>
      <c r="K329" s="5" t="s">
        <v>2386</v>
      </c>
      <c r="L329" s="5">
        <v>2015</v>
      </c>
      <c r="P329" s="137" t="s">
        <v>9267</v>
      </c>
      <c r="Q329" s="5" t="s">
        <v>9305</v>
      </c>
      <c r="R329" s="5">
        <v>2015</v>
      </c>
    </row>
    <row r="330" spans="1:18">
      <c r="A330" s="5" t="s">
        <v>4215</v>
      </c>
      <c r="B330" s="5" t="s">
        <v>4667</v>
      </c>
      <c r="C330" s="5" t="s">
        <v>5464</v>
      </c>
      <c r="D330" s="5" t="s">
        <v>1549</v>
      </c>
      <c r="E330" s="5">
        <v>2015</v>
      </c>
      <c r="F330" s="5" t="s">
        <v>2251</v>
      </c>
      <c r="G330" s="5" t="s">
        <v>2254</v>
      </c>
      <c r="H330" s="5">
        <v>0.24704599999999999</v>
      </c>
      <c r="I330" s="5" t="s">
        <v>2385</v>
      </c>
      <c r="J330" s="5" t="s">
        <v>2385</v>
      </c>
      <c r="K330" s="5" t="s">
        <v>2385</v>
      </c>
      <c r="L330" s="5">
        <v>2015</v>
      </c>
      <c r="P330" s="137" t="s">
        <v>9268</v>
      </c>
      <c r="Q330" s="5" t="s">
        <v>9306</v>
      </c>
      <c r="R330" s="5">
        <v>2015</v>
      </c>
    </row>
    <row r="331" spans="1:18">
      <c r="A331" s="5" t="s">
        <v>4098</v>
      </c>
      <c r="B331" s="5" t="s">
        <v>4550</v>
      </c>
      <c r="C331" s="5" t="s">
        <v>5318</v>
      </c>
      <c r="D331" s="5" t="s">
        <v>1549</v>
      </c>
      <c r="E331" s="5">
        <v>2015</v>
      </c>
      <c r="F331" s="5" t="s">
        <v>2251</v>
      </c>
      <c r="G331" s="5" t="s">
        <v>2254</v>
      </c>
      <c r="H331" s="5">
        <v>0.30393100000000001</v>
      </c>
      <c r="I331" s="5" t="s">
        <v>2386</v>
      </c>
      <c r="J331" s="5" t="s">
        <v>2385</v>
      </c>
      <c r="K331" s="5" t="s">
        <v>2386</v>
      </c>
      <c r="L331" s="5">
        <v>2015</v>
      </c>
      <c r="P331" s="5" t="s">
        <v>2754</v>
      </c>
      <c r="Q331" s="5" t="s">
        <v>4819</v>
      </c>
      <c r="R331" s="5">
        <v>2016</v>
      </c>
    </row>
    <row r="332" spans="1:18">
      <c r="A332" s="5" t="s">
        <v>2093</v>
      </c>
      <c r="B332" s="5" t="s">
        <v>2091</v>
      </c>
      <c r="C332" s="5" t="s">
        <v>5837</v>
      </c>
      <c r="D332" s="5" t="s">
        <v>1549</v>
      </c>
      <c r="E332" s="5">
        <v>2015</v>
      </c>
      <c r="F332" s="5" t="s">
        <v>2078</v>
      </c>
      <c r="G332" s="5" t="s">
        <v>2253</v>
      </c>
      <c r="H332" s="5">
        <v>2.84868E-2</v>
      </c>
      <c r="I332" s="5" t="s">
        <v>2385</v>
      </c>
      <c r="J332" s="5" t="s">
        <v>2385</v>
      </c>
      <c r="K332" s="5" t="s">
        <v>2385</v>
      </c>
      <c r="L332" s="5">
        <v>2015</v>
      </c>
      <c r="P332" s="5" t="s">
        <v>2755</v>
      </c>
      <c r="Q332" s="5" t="s">
        <v>4820</v>
      </c>
      <c r="R332" s="5">
        <v>2016</v>
      </c>
    </row>
    <row r="333" spans="1:18">
      <c r="A333" s="5" t="s">
        <v>3101</v>
      </c>
      <c r="B333" s="5" t="s">
        <v>5448</v>
      </c>
      <c r="C333" s="5" t="s">
        <v>5449</v>
      </c>
      <c r="D333" s="5" t="s">
        <v>1593</v>
      </c>
      <c r="E333" s="5">
        <v>2015</v>
      </c>
      <c r="F333" s="5" t="s">
        <v>4034</v>
      </c>
      <c r="G333" s="5" t="s">
        <v>6587</v>
      </c>
      <c r="H333" s="5">
        <v>0.10174</v>
      </c>
      <c r="I333" s="5" t="s">
        <v>2385</v>
      </c>
      <c r="J333" s="5" t="s">
        <v>2385</v>
      </c>
      <c r="K333" s="5" t="s">
        <v>2385</v>
      </c>
      <c r="L333" s="5">
        <v>2015</v>
      </c>
      <c r="P333" s="5" t="s">
        <v>2757</v>
      </c>
      <c r="Q333" s="5" t="s">
        <v>4822</v>
      </c>
      <c r="R333" s="5">
        <v>2016</v>
      </c>
    </row>
    <row r="334" spans="1:18">
      <c r="A334" s="5" t="s">
        <v>3105</v>
      </c>
      <c r="B334" s="81" t="s">
        <v>9234</v>
      </c>
      <c r="C334" s="5" t="s">
        <v>6120</v>
      </c>
      <c r="D334" s="5" t="s">
        <v>1593</v>
      </c>
      <c r="E334" s="5">
        <v>2015</v>
      </c>
      <c r="F334" s="5" t="s">
        <v>4034</v>
      </c>
      <c r="G334" s="5" t="s">
        <v>6587</v>
      </c>
      <c r="H334" s="5">
        <v>0.15243799999999999</v>
      </c>
      <c r="I334" s="5" t="s">
        <v>2385</v>
      </c>
      <c r="J334" s="5" t="s">
        <v>2385</v>
      </c>
      <c r="K334" s="5" t="s">
        <v>2385</v>
      </c>
      <c r="L334" s="5">
        <v>2015</v>
      </c>
      <c r="P334" s="5" t="s">
        <v>2454</v>
      </c>
      <c r="Q334" s="5" t="s">
        <v>5479</v>
      </c>
      <c r="R334" s="5">
        <v>2016</v>
      </c>
    </row>
    <row r="335" spans="1:18">
      <c r="A335" s="5" t="s">
        <v>3104</v>
      </c>
      <c r="B335" s="81" t="s">
        <v>9235</v>
      </c>
      <c r="C335" s="5" t="s">
        <v>6127</v>
      </c>
      <c r="D335" s="5" t="s">
        <v>1593</v>
      </c>
      <c r="E335" s="5">
        <v>2015</v>
      </c>
      <c r="F335" s="5" t="s">
        <v>4034</v>
      </c>
      <c r="G335" s="5" t="s">
        <v>6587</v>
      </c>
      <c r="H335" s="5">
        <v>0.15080099999999999</v>
      </c>
      <c r="I335" s="5" t="s">
        <v>2385</v>
      </c>
      <c r="J335" s="5" t="s">
        <v>2385</v>
      </c>
      <c r="K335" s="5" t="s">
        <v>2385</v>
      </c>
      <c r="L335" s="5">
        <v>2015</v>
      </c>
      <c r="P335" s="5" t="s">
        <v>2455</v>
      </c>
      <c r="Q335" s="5" t="s">
        <v>5527</v>
      </c>
      <c r="R335" s="5">
        <v>2016</v>
      </c>
    </row>
    <row r="336" spans="1:18">
      <c r="A336" s="5" t="s">
        <v>6188</v>
      </c>
      <c r="B336" s="81" t="s">
        <v>9236</v>
      </c>
      <c r="C336" s="5" t="s">
        <v>6128</v>
      </c>
      <c r="D336" s="5" t="s">
        <v>1593</v>
      </c>
      <c r="E336" s="5">
        <v>2015</v>
      </c>
      <c r="F336" s="5" t="s">
        <v>4034</v>
      </c>
      <c r="G336" s="5" t="s">
        <v>6587</v>
      </c>
      <c r="H336" s="5">
        <v>0.45667000000000002</v>
      </c>
      <c r="I336" s="5" t="s">
        <v>2386</v>
      </c>
      <c r="J336" s="5" t="s">
        <v>2385</v>
      </c>
      <c r="K336" s="5" t="s">
        <v>2386</v>
      </c>
      <c r="L336" s="5">
        <v>2015</v>
      </c>
      <c r="P336" s="5" t="s">
        <v>2456</v>
      </c>
      <c r="Q336" s="5" t="s">
        <v>5528</v>
      </c>
      <c r="R336" s="5">
        <v>2016</v>
      </c>
    </row>
    <row r="337" spans="1:18">
      <c r="A337" s="5" t="s">
        <v>3109</v>
      </c>
      <c r="B337" s="81" t="s">
        <v>9237</v>
      </c>
      <c r="C337" s="5" t="s">
        <v>6129</v>
      </c>
      <c r="D337" s="5" t="s">
        <v>1593</v>
      </c>
      <c r="E337" s="5">
        <v>2015</v>
      </c>
      <c r="F337" s="5" t="s">
        <v>4034</v>
      </c>
      <c r="G337" s="5" t="s">
        <v>6587</v>
      </c>
      <c r="H337" s="5">
        <v>0.247942</v>
      </c>
      <c r="I337" s="5" t="s">
        <v>2385</v>
      </c>
      <c r="J337" s="5" t="s">
        <v>2385</v>
      </c>
      <c r="K337" s="5" t="s">
        <v>2385</v>
      </c>
      <c r="L337" s="5">
        <v>2015</v>
      </c>
      <c r="P337" s="5" t="s">
        <v>6118</v>
      </c>
      <c r="Q337" s="5" t="s">
        <v>5143</v>
      </c>
      <c r="R337" s="5">
        <v>2016</v>
      </c>
    </row>
    <row r="338" spans="1:18">
      <c r="A338" s="5" t="s">
        <v>6180</v>
      </c>
      <c r="B338" s="5" t="s">
        <v>5238</v>
      </c>
      <c r="C338" s="5" t="s">
        <v>5239</v>
      </c>
      <c r="D338" s="5" t="s">
        <v>1593</v>
      </c>
      <c r="E338" s="5">
        <v>2015</v>
      </c>
      <c r="F338" s="5" t="s">
        <v>4034</v>
      </c>
      <c r="G338" s="5" t="s">
        <v>6587</v>
      </c>
      <c r="H338" s="5">
        <v>0.40676600000000002</v>
      </c>
      <c r="I338" s="5" t="s">
        <v>2386</v>
      </c>
      <c r="J338" s="5" t="s">
        <v>2385</v>
      </c>
      <c r="K338" s="5" t="s">
        <v>2386</v>
      </c>
      <c r="L338" s="5">
        <v>2015</v>
      </c>
      <c r="P338" s="5" t="s">
        <v>2457</v>
      </c>
      <c r="Q338" s="5" t="s">
        <v>5390</v>
      </c>
      <c r="R338" s="5">
        <v>2016</v>
      </c>
    </row>
    <row r="339" spans="1:18">
      <c r="A339" s="5" t="s">
        <v>3100</v>
      </c>
      <c r="B339" s="5" t="s">
        <v>5486</v>
      </c>
      <c r="C339" s="5" t="s">
        <v>5487</v>
      </c>
      <c r="D339" s="5" t="s">
        <v>1593</v>
      </c>
      <c r="E339" s="5">
        <v>2015</v>
      </c>
      <c r="F339" s="5" t="s">
        <v>4034</v>
      </c>
      <c r="G339" s="5" t="s">
        <v>6587</v>
      </c>
      <c r="H339" s="5">
        <v>0.100539</v>
      </c>
      <c r="I339" s="5" t="s">
        <v>2385</v>
      </c>
      <c r="J339" s="5" t="s">
        <v>2385</v>
      </c>
      <c r="K339" s="5" t="s">
        <v>2385</v>
      </c>
      <c r="L339" s="5">
        <v>2015</v>
      </c>
      <c r="P339" s="5" t="s">
        <v>2458</v>
      </c>
      <c r="Q339" s="5" t="s">
        <v>5529</v>
      </c>
      <c r="R339" s="5">
        <v>2016</v>
      </c>
    </row>
    <row r="340" spans="1:18">
      <c r="A340" s="5" t="s">
        <v>3177</v>
      </c>
      <c r="B340" s="5" t="s">
        <v>3785</v>
      </c>
      <c r="C340" s="5" t="s">
        <v>3496</v>
      </c>
      <c r="D340" s="5" t="s">
        <v>1549</v>
      </c>
      <c r="E340" s="5">
        <v>2015</v>
      </c>
      <c r="F340" s="5" t="s">
        <v>4028</v>
      </c>
      <c r="G340" s="5" t="s">
        <v>6585</v>
      </c>
      <c r="H340" s="5">
        <v>3.1347E-2</v>
      </c>
      <c r="I340" s="5" t="s">
        <v>2385</v>
      </c>
      <c r="J340" s="5" t="s">
        <v>2385</v>
      </c>
      <c r="K340" s="5" t="s">
        <v>2385</v>
      </c>
      <c r="L340" s="5">
        <v>2015</v>
      </c>
      <c r="P340" s="5" t="s">
        <v>2459</v>
      </c>
      <c r="Q340" s="5" t="s">
        <v>5526</v>
      </c>
      <c r="R340" s="5">
        <v>2016</v>
      </c>
    </row>
    <row r="341" spans="1:18">
      <c r="A341" s="5" t="s">
        <v>3178</v>
      </c>
      <c r="B341" s="5" t="s">
        <v>3786</v>
      </c>
      <c r="C341" s="5" t="s">
        <v>3497</v>
      </c>
      <c r="D341" s="5" t="s">
        <v>1549</v>
      </c>
      <c r="E341" s="5">
        <v>2015</v>
      </c>
      <c r="F341" s="5" t="s">
        <v>4028</v>
      </c>
      <c r="G341" s="5" t="s">
        <v>6585</v>
      </c>
      <c r="H341" s="5">
        <v>7.7899099999999999E-2</v>
      </c>
      <c r="I341" s="5" t="s">
        <v>2385</v>
      </c>
      <c r="J341" s="5" t="s">
        <v>2385</v>
      </c>
      <c r="K341" s="5" t="s">
        <v>2385</v>
      </c>
      <c r="L341" s="5">
        <v>2015</v>
      </c>
      <c r="P341" s="5" t="s">
        <v>2460</v>
      </c>
      <c r="Q341" s="5" t="s">
        <v>5160</v>
      </c>
      <c r="R341" s="5">
        <v>2016</v>
      </c>
    </row>
    <row r="342" spans="1:18">
      <c r="A342" s="5" t="s">
        <v>3179</v>
      </c>
      <c r="B342" s="5" t="s">
        <v>3787</v>
      </c>
      <c r="C342" s="5" t="s">
        <v>3498</v>
      </c>
      <c r="D342" s="5" t="s">
        <v>1549</v>
      </c>
      <c r="E342" s="5">
        <v>2015</v>
      </c>
      <c r="F342" s="5" t="s">
        <v>4028</v>
      </c>
      <c r="G342" s="5" t="s">
        <v>6585</v>
      </c>
      <c r="H342" s="5">
        <v>0.35678100000000001</v>
      </c>
      <c r="I342" s="5" t="s">
        <v>2386</v>
      </c>
      <c r="J342" s="5" t="s">
        <v>2385</v>
      </c>
      <c r="K342" s="5" t="s">
        <v>2386</v>
      </c>
      <c r="L342" s="5">
        <v>2015</v>
      </c>
      <c r="P342" s="5" t="s">
        <v>2461</v>
      </c>
      <c r="Q342" s="5" t="s">
        <v>5501</v>
      </c>
      <c r="R342" s="5">
        <v>2016</v>
      </c>
    </row>
    <row r="343" spans="1:18">
      <c r="A343" s="5" t="s">
        <v>3180</v>
      </c>
      <c r="B343" s="5" t="s">
        <v>3788</v>
      </c>
      <c r="C343" s="5" t="s">
        <v>3499</v>
      </c>
      <c r="D343" s="5" t="s">
        <v>1549</v>
      </c>
      <c r="E343" s="5">
        <v>2015</v>
      </c>
      <c r="F343" s="5" t="s">
        <v>4028</v>
      </c>
      <c r="G343" s="5" t="s">
        <v>6585</v>
      </c>
      <c r="H343" s="5">
        <v>6.4557600000000007E-2</v>
      </c>
      <c r="I343" s="5" t="s">
        <v>2385</v>
      </c>
      <c r="J343" s="5" t="s">
        <v>2385</v>
      </c>
      <c r="K343" s="5" t="s">
        <v>2385</v>
      </c>
      <c r="L343" s="5">
        <v>2015</v>
      </c>
      <c r="P343" s="5" t="s">
        <v>4195</v>
      </c>
      <c r="Q343" s="5" t="s">
        <v>5771</v>
      </c>
      <c r="R343" s="5">
        <v>2016</v>
      </c>
    </row>
    <row r="344" spans="1:18">
      <c r="A344" s="5" t="s">
        <v>3181</v>
      </c>
      <c r="B344" s="5" t="s">
        <v>3789</v>
      </c>
      <c r="C344" s="5" t="s">
        <v>3500</v>
      </c>
      <c r="D344" s="5" t="s">
        <v>1549</v>
      </c>
      <c r="E344" s="5">
        <v>2015</v>
      </c>
      <c r="F344" s="5" t="s">
        <v>4028</v>
      </c>
      <c r="G344" s="5" t="s">
        <v>6585</v>
      </c>
      <c r="H344" s="5">
        <v>0.18482899999999999</v>
      </c>
      <c r="I344" s="5" t="s">
        <v>2385</v>
      </c>
      <c r="J344" s="5" t="s">
        <v>2385</v>
      </c>
      <c r="K344" s="5" t="s">
        <v>2385</v>
      </c>
      <c r="L344" s="5">
        <v>2015</v>
      </c>
      <c r="P344" s="5" t="s">
        <v>4165</v>
      </c>
      <c r="Q344" s="5" t="s">
        <v>5749</v>
      </c>
      <c r="R344" s="5">
        <v>2016</v>
      </c>
    </row>
    <row r="345" spans="1:18">
      <c r="A345" s="5" t="s">
        <v>3182</v>
      </c>
      <c r="B345" s="5" t="s">
        <v>3790</v>
      </c>
      <c r="C345" s="5" t="s">
        <v>3501</v>
      </c>
      <c r="D345" s="5" t="s">
        <v>1549</v>
      </c>
      <c r="E345" s="5">
        <v>2015</v>
      </c>
      <c r="F345" s="5" t="s">
        <v>4028</v>
      </c>
      <c r="G345" s="5" t="s">
        <v>6585</v>
      </c>
      <c r="H345" s="5">
        <v>3.0835499999999998E-2</v>
      </c>
      <c r="I345" s="5" t="s">
        <v>2385</v>
      </c>
      <c r="J345" s="5" t="s">
        <v>2385</v>
      </c>
      <c r="K345" s="5" t="s">
        <v>2385</v>
      </c>
      <c r="L345" s="5">
        <v>2015</v>
      </c>
      <c r="P345" s="5" t="s">
        <v>4041</v>
      </c>
      <c r="Q345" s="5" t="s">
        <v>5661</v>
      </c>
      <c r="R345" s="5">
        <v>2016</v>
      </c>
    </row>
    <row r="346" spans="1:18">
      <c r="A346" s="5" t="s">
        <v>3183</v>
      </c>
      <c r="B346" s="5" t="s">
        <v>3791</v>
      </c>
      <c r="C346" s="5" t="s">
        <v>3502</v>
      </c>
      <c r="D346" s="5" t="s">
        <v>1549</v>
      </c>
      <c r="E346" s="5">
        <v>2015</v>
      </c>
      <c r="F346" s="5" t="s">
        <v>4028</v>
      </c>
      <c r="G346" s="5" t="s">
        <v>6585</v>
      </c>
      <c r="H346" s="5">
        <v>5.3218399999999999E-2</v>
      </c>
      <c r="I346" s="5" t="s">
        <v>2385</v>
      </c>
      <c r="J346" s="5" t="s">
        <v>2385</v>
      </c>
      <c r="K346" s="5" t="s">
        <v>2385</v>
      </c>
      <c r="L346" s="5">
        <v>2015</v>
      </c>
      <c r="P346" s="5" t="s">
        <v>4042</v>
      </c>
      <c r="Q346" s="5" t="s">
        <v>5662</v>
      </c>
      <c r="R346" s="5">
        <v>2016</v>
      </c>
    </row>
    <row r="347" spans="1:18">
      <c r="A347" s="5" t="s">
        <v>3184</v>
      </c>
      <c r="B347" s="5" t="s">
        <v>3792</v>
      </c>
      <c r="C347" s="5" t="s">
        <v>3503</v>
      </c>
      <c r="D347" s="5" t="s">
        <v>1549</v>
      </c>
      <c r="E347" s="5">
        <v>2015</v>
      </c>
      <c r="F347" s="5" t="s">
        <v>4028</v>
      </c>
      <c r="G347" s="5" t="s">
        <v>6585</v>
      </c>
      <c r="H347" s="5">
        <v>6.1281500000000003E-2</v>
      </c>
      <c r="I347" s="5" t="s">
        <v>2385</v>
      </c>
      <c r="J347" s="5" t="s">
        <v>2385</v>
      </c>
      <c r="K347" s="5" t="s">
        <v>2385</v>
      </c>
      <c r="L347" s="5">
        <v>2015</v>
      </c>
      <c r="P347" s="5" t="s">
        <v>4139</v>
      </c>
      <c r="Q347" s="5" t="s">
        <v>5727</v>
      </c>
      <c r="R347" s="5">
        <v>2016</v>
      </c>
    </row>
    <row r="348" spans="1:18">
      <c r="A348" s="5" t="s">
        <v>3185</v>
      </c>
      <c r="B348" s="5" t="s">
        <v>3793</v>
      </c>
      <c r="C348" s="5" t="s">
        <v>3504</v>
      </c>
      <c r="D348" s="5" t="s">
        <v>1549</v>
      </c>
      <c r="E348" s="5">
        <v>2015</v>
      </c>
      <c r="F348" s="5" t="s">
        <v>4028</v>
      </c>
      <c r="G348" s="5" t="s">
        <v>6585</v>
      </c>
      <c r="H348" s="5">
        <v>3.06495E-2</v>
      </c>
      <c r="I348" s="5" t="s">
        <v>2385</v>
      </c>
      <c r="J348" s="5" t="s">
        <v>2385</v>
      </c>
      <c r="K348" s="5" t="s">
        <v>2385</v>
      </c>
      <c r="L348" s="5">
        <v>2015</v>
      </c>
      <c r="P348" s="5" t="s">
        <v>4099</v>
      </c>
      <c r="Q348" s="5" t="s">
        <v>5694</v>
      </c>
      <c r="R348" s="5">
        <v>2016</v>
      </c>
    </row>
    <row r="349" spans="1:18">
      <c r="A349" s="5" t="s">
        <v>3186</v>
      </c>
      <c r="B349" s="5" t="s">
        <v>3794</v>
      </c>
      <c r="C349" s="5" t="s">
        <v>3505</v>
      </c>
      <c r="D349" s="5" t="s">
        <v>1549</v>
      </c>
      <c r="E349" s="5">
        <v>2015</v>
      </c>
      <c r="F349" s="5" t="s">
        <v>4028</v>
      </c>
      <c r="G349" s="5" t="s">
        <v>6585</v>
      </c>
      <c r="H349" s="5">
        <v>3.8252899999999999E-2</v>
      </c>
      <c r="I349" s="5" t="s">
        <v>2385</v>
      </c>
      <c r="J349" s="5" t="s">
        <v>2385</v>
      </c>
      <c r="K349" s="5" t="s">
        <v>2385</v>
      </c>
      <c r="L349" s="5">
        <v>2015</v>
      </c>
      <c r="P349" s="5" t="s">
        <v>4166</v>
      </c>
      <c r="Q349" s="5" t="s">
        <v>5750</v>
      </c>
      <c r="R349" s="5">
        <v>2016</v>
      </c>
    </row>
    <row r="350" spans="1:18">
      <c r="A350" s="5" t="s">
        <v>3187</v>
      </c>
      <c r="B350" s="5" t="s">
        <v>3795</v>
      </c>
      <c r="C350" s="5" t="s">
        <v>3506</v>
      </c>
      <c r="D350" s="5" t="s">
        <v>1549</v>
      </c>
      <c r="E350" s="5">
        <v>2015</v>
      </c>
      <c r="F350" s="5" t="s">
        <v>4028</v>
      </c>
      <c r="G350" s="5" t="s">
        <v>6585</v>
      </c>
      <c r="H350" s="5">
        <v>2.9777399999999999E-2</v>
      </c>
      <c r="I350" s="5" t="s">
        <v>2385</v>
      </c>
      <c r="J350" s="5" t="s">
        <v>2385</v>
      </c>
      <c r="K350" s="5" t="s">
        <v>2385</v>
      </c>
      <c r="L350" s="5">
        <v>2015</v>
      </c>
      <c r="P350" s="5" t="s">
        <v>4072</v>
      </c>
      <c r="Q350" s="5" t="s">
        <v>5666</v>
      </c>
      <c r="R350" s="5">
        <v>2016</v>
      </c>
    </row>
    <row r="351" spans="1:18">
      <c r="A351" s="5" t="s">
        <v>3188</v>
      </c>
      <c r="B351" s="5" t="s">
        <v>3796</v>
      </c>
      <c r="C351" s="5" t="s">
        <v>3507</v>
      </c>
      <c r="D351" s="5" t="s">
        <v>1549</v>
      </c>
      <c r="E351" s="5">
        <v>2015</v>
      </c>
      <c r="F351" s="5" t="s">
        <v>4028</v>
      </c>
      <c r="G351" s="5" t="s">
        <v>6585</v>
      </c>
      <c r="H351" s="5">
        <v>0.161749</v>
      </c>
      <c r="I351" s="5" t="s">
        <v>2385</v>
      </c>
      <c r="J351" s="5" t="s">
        <v>2385</v>
      </c>
      <c r="K351" s="5" t="s">
        <v>2385</v>
      </c>
      <c r="L351" s="5">
        <v>2015</v>
      </c>
      <c r="P351" s="5" t="s">
        <v>4100</v>
      </c>
      <c r="Q351" s="5" t="s">
        <v>5695</v>
      </c>
      <c r="R351" s="5">
        <v>2016</v>
      </c>
    </row>
    <row r="352" spans="1:18">
      <c r="A352" s="5" t="s">
        <v>3189</v>
      </c>
      <c r="B352" s="5" t="s">
        <v>3797</v>
      </c>
      <c r="C352" s="5" t="s">
        <v>3508</v>
      </c>
      <c r="D352" s="5" t="s">
        <v>1549</v>
      </c>
      <c r="E352" s="5">
        <v>2015</v>
      </c>
      <c r="F352" s="5" t="s">
        <v>4028</v>
      </c>
      <c r="G352" s="5" t="s">
        <v>6585</v>
      </c>
      <c r="H352" s="5">
        <v>4.7772500000000002E-2</v>
      </c>
      <c r="I352" s="5" t="s">
        <v>2385</v>
      </c>
      <c r="J352" s="5" t="s">
        <v>2385</v>
      </c>
      <c r="K352" s="5" t="s">
        <v>2385</v>
      </c>
      <c r="L352" s="5">
        <v>2015</v>
      </c>
      <c r="P352" s="5" t="s">
        <v>4074</v>
      </c>
      <c r="Q352" s="5" t="s">
        <v>5667</v>
      </c>
      <c r="R352" s="5">
        <v>2016</v>
      </c>
    </row>
    <row r="353" spans="1:18">
      <c r="A353" s="5" t="s">
        <v>3190</v>
      </c>
      <c r="B353" s="5" t="s">
        <v>3798</v>
      </c>
      <c r="C353" s="5" t="s">
        <v>3509</v>
      </c>
      <c r="D353" s="5" t="s">
        <v>1549</v>
      </c>
      <c r="E353" s="5">
        <v>2015</v>
      </c>
      <c r="F353" s="5" t="s">
        <v>4028</v>
      </c>
      <c r="G353" s="5" t="s">
        <v>6585</v>
      </c>
      <c r="H353" s="5">
        <v>4.92649E-2</v>
      </c>
      <c r="I353" s="5" t="s">
        <v>2385</v>
      </c>
      <c r="J353" s="5" t="s">
        <v>2385</v>
      </c>
      <c r="K353" s="5" t="s">
        <v>2385</v>
      </c>
      <c r="L353" s="5">
        <v>2015</v>
      </c>
      <c r="P353" s="5" t="s">
        <v>4140</v>
      </c>
      <c r="Q353" s="5" t="s">
        <v>5728</v>
      </c>
      <c r="R353" s="5">
        <v>2016</v>
      </c>
    </row>
    <row r="354" spans="1:18">
      <c r="A354" s="5" t="s">
        <v>3191</v>
      </c>
      <c r="B354" s="5" t="s">
        <v>3799</v>
      </c>
      <c r="C354" s="5" t="s">
        <v>3510</v>
      </c>
      <c r="D354" s="5" t="s">
        <v>1549</v>
      </c>
      <c r="E354" s="5">
        <v>2015</v>
      </c>
      <c r="F354" s="5" t="s">
        <v>4028</v>
      </c>
      <c r="G354" s="5" t="s">
        <v>6585</v>
      </c>
      <c r="H354" s="5">
        <v>0.119523</v>
      </c>
      <c r="I354" s="5" t="s">
        <v>2385</v>
      </c>
      <c r="J354" s="5" t="s">
        <v>2385</v>
      </c>
      <c r="K354" s="5" t="s">
        <v>2385</v>
      </c>
      <c r="L354" s="5">
        <v>2015</v>
      </c>
      <c r="P354" s="5" t="s">
        <v>4196</v>
      </c>
      <c r="Q354" s="5" t="s">
        <v>5447</v>
      </c>
      <c r="R354" s="5">
        <v>2016</v>
      </c>
    </row>
    <row r="355" spans="1:18">
      <c r="A355" s="5" t="s">
        <v>3192</v>
      </c>
      <c r="B355" s="5" t="s">
        <v>3800</v>
      </c>
      <c r="C355" s="5" t="s">
        <v>3511</v>
      </c>
      <c r="D355" s="5" t="s">
        <v>1549</v>
      </c>
      <c r="E355" s="5">
        <v>2015</v>
      </c>
      <c r="F355" s="5" t="s">
        <v>4028</v>
      </c>
      <c r="G355" s="5" t="s">
        <v>6585</v>
      </c>
      <c r="H355" s="5">
        <v>3.1196100000000001E-2</v>
      </c>
      <c r="I355" s="5" t="s">
        <v>2385</v>
      </c>
      <c r="J355" s="5" t="s">
        <v>2385</v>
      </c>
      <c r="K355" s="5" t="s">
        <v>2385</v>
      </c>
      <c r="L355" s="5">
        <v>2015</v>
      </c>
      <c r="P355" s="5" t="s">
        <v>4101</v>
      </c>
      <c r="Q355" s="5" t="s">
        <v>5696</v>
      </c>
      <c r="R355" s="5">
        <v>2016</v>
      </c>
    </row>
    <row r="356" spans="1:18">
      <c r="A356" s="5" t="s">
        <v>3430</v>
      </c>
      <c r="B356" s="5" t="s">
        <v>4024</v>
      </c>
      <c r="C356" s="5" t="s">
        <v>3735</v>
      </c>
      <c r="D356" s="5" t="s">
        <v>1549</v>
      </c>
      <c r="E356" s="5">
        <v>2015</v>
      </c>
      <c r="F356" s="5" t="s">
        <v>4031</v>
      </c>
      <c r="G356" s="5" t="s">
        <v>2254</v>
      </c>
      <c r="H356" s="5">
        <v>0.348667</v>
      </c>
      <c r="I356" s="5" t="s">
        <v>2386</v>
      </c>
      <c r="J356" s="5" t="s">
        <v>2385</v>
      </c>
      <c r="K356" s="5" t="s">
        <v>2386</v>
      </c>
      <c r="L356" s="5">
        <v>2015</v>
      </c>
      <c r="P356" s="5" t="s">
        <v>4043</v>
      </c>
      <c r="Q356" s="5" t="s">
        <v>5663</v>
      </c>
      <c r="R356" s="5">
        <v>2016</v>
      </c>
    </row>
    <row r="357" spans="1:18">
      <c r="A357" s="5" t="s">
        <v>3428</v>
      </c>
      <c r="B357" s="5" t="s">
        <v>4022</v>
      </c>
      <c r="C357" s="5" t="s">
        <v>3733</v>
      </c>
      <c r="D357" s="5" t="s">
        <v>1549</v>
      </c>
      <c r="E357" s="5">
        <v>2015</v>
      </c>
      <c r="F357" s="5" t="s">
        <v>4031</v>
      </c>
      <c r="G357" s="5" t="s">
        <v>2254</v>
      </c>
      <c r="H357" s="5">
        <v>0.16655900000000001</v>
      </c>
      <c r="I357" s="5" t="s">
        <v>2385</v>
      </c>
      <c r="J357" s="5" t="s">
        <v>2385</v>
      </c>
      <c r="K357" s="5" t="s">
        <v>2385</v>
      </c>
      <c r="L357" s="5">
        <v>2015</v>
      </c>
      <c r="P357" s="5" t="s">
        <v>4197</v>
      </c>
      <c r="Q357" s="5" t="s">
        <v>5462</v>
      </c>
      <c r="R357" s="5">
        <v>2016</v>
      </c>
    </row>
    <row r="358" spans="1:18">
      <c r="A358" s="5" t="s">
        <v>3426</v>
      </c>
      <c r="B358" s="5" t="s">
        <v>4020</v>
      </c>
      <c r="C358" s="5" t="s">
        <v>3731</v>
      </c>
      <c r="D358" s="5" t="s">
        <v>1549</v>
      </c>
      <c r="E358" s="5">
        <v>2015</v>
      </c>
      <c r="F358" s="5" t="s">
        <v>4031</v>
      </c>
      <c r="G358" s="5" t="s">
        <v>2254</v>
      </c>
      <c r="H358" s="5">
        <v>0.195134</v>
      </c>
      <c r="I358" s="5" t="s">
        <v>2385</v>
      </c>
      <c r="J358" s="5" t="s">
        <v>2385</v>
      </c>
      <c r="K358" s="5" t="s">
        <v>2385</v>
      </c>
      <c r="L358" s="5">
        <v>2015</v>
      </c>
      <c r="P358" s="5" t="s">
        <v>4141</v>
      </c>
      <c r="Q358" s="5" t="s">
        <v>5730</v>
      </c>
      <c r="R358" s="5">
        <v>2016</v>
      </c>
    </row>
    <row r="359" spans="1:18">
      <c r="A359" s="5" t="s">
        <v>3427</v>
      </c>
      <c r="B359" s="5" t="s">
        <v>4021</v>
      </c>
      <c r="C359" s="5" t="s">
        <v>3732</v>
      </c>
      <c r="D359" s="5" t="s">
        <v>1549</v>
      </c>
      <c r="E359" s="5">
        <v>2015</v>
      </c>
      <c r="F359" s="5" t="s">
        <v>4031</v>
      </c>
      <c r="G359" s="5" t="s">
        <v>2254</v>
      </c>
      <c r="H359" s="5">
        <v>4.5570199999999998E-2</v>
      </c>
      <c r="I359" s="5" t="s">
        <v>2385</v>
      </c>
      <c r="J359" s="5" t="s">
        <v>2385</v>
      </c>
      <c r="K359" s="5" t="s">
        <v>2385</v>
      </c>
      <c r="L359" s="5">
        <v>2015</v>
      </c>
      <c r="P359" s="5" t="s">
        <v>4167</v>
      </c>
      <c r="Q359" s="5" t="s">
        <v>5751</v>
      </c>
      <c r="R359" s="5">
        <v>2016</v>
      </c>
    </row>
    <row r="360" spans="1:18">
      <c r="A360" s="5" t="s">
        <v>3429</v>
      </c>
      <c r="B360" s="5" t="s">
        <v>4023</v>
      </c>
      <c r="C360" s="5" t="s">
        <v>3734</v>
      </c>
      <c r="D360" s="5" t="s">
        <v>1549</v>
      </c>
      <c r="E360" s="5">
        <v>2015</v>
      </c>
      <c r="F360" s="5" t="s">
        <v>4031</v>
      </c>
      <c r="G360" s="5" t="s">
        <v>2254</v>
      </c>
      <c r="H360" s="5">
        <v>0.56860100000000002</v>
      </c>
      <c r="I360" s="5" t="s">
        <v>2386</v>
      </c>
      <c r="J360" s="5" t="s">
        <v>2386</v>
      </c>
      <c r="K360" s="5" t="s">
        <v>2386</v>
      </c>
      <c r="L360" s="5">
        <v>2015</v>
      </c>
      <c r="P360" s="5" t="s">
        <v>4103</v>
      </c>
      <c r="Q360" s="5" t="s">
        <v>5697</v>
      </c>
      <c r="R360" s="5">
        <v>2016</v>
      </c>
    </row>
    <row r="361" spans="1:18">
      <c r="A361" s="5" t="s">
        <v>3384</v>
      </c>
      <c r="B361" s="5" t="s">
        <v>3978</v>
      </c>
      <c r="C361" s="5" t="s">
        <v>3689</v>
      </c>
      <c r="D361" s="5" t="s">
        <v>1549</v>
      </c>
      <c r="E361" s="5">
        <v>2015</v>
      </c>
      <c r="F361" s="5" t="s">
        <v>4033</v>
      </c>
      <c r="G361" s="5" t="s">
        <v>6586</v>
      </c>
      <c r="H361" s="5">
        <v>0.44309900000000002</v>
      </c>
      <c r="I361" s="5" t="s">
        <v>2386</v>
      </c>
      <c r="J361" s="5" t="s">
        <v>2385</v>
      </c>
      <c r="K361" s="5" t="s">
        <v>2386</v>
      </c>
      <c r="L361" s="5">
        <v>2015</v>
      </c>
      <c r="P361" s="5" t="s">
        <v>4075</v>
      </c>
      <c r="Q361" s="5" t="s">
        <v>5668</v>
      </c>
      <c r="R361" s="5">
        <v>2016</v>
      </c>
    </row>
    <row r="362" spans="1:18">
      <c r="A362" s="5" t="s">
        <v>3385</v>
      </c>
      <c r="B362" s="5" t="s">
        <v>3979</v>
      </c>
      <c r="C362" s="5" t="s">
        <v>3690</v>
      </c>
      <c r="D362" s="5" t="s">
        <v>1549</v>
      </c>
      <c r="E362" s="5">
        <v>2015</v>
      </c>
      <c r="F362" s="5" t="s">
        <v>4033</v>
      </c>
      <c r="G362" s="5" t="s">
        <v>6586</v>
      </c>
      <c r="H362" s="5">
        <v>0.20671300000000001</v>
      </c>
      <c r="I362" s="5" t="s">
        <v>2385</v>
      </c>
      <c r="J362" s="5" t="s">
        <v>2385</v>
      </c>
      <c r="K362" s="5" t="s">
        <v>2385</v>
      </c>
      <c r="L362" s="5">
        <v>2015</v>
      </c>
      <c r="P362" s="5" t="s">
        <v>4217</v>
      </c>
      <c r="Q362" s="5" t="s">
        <v>5778</v>
      </c>
      <c r="R362" s="5">
        <v>2016</v>
      </c>
    </row>
    <row r="363" spans="1:18">
      <c r="A363" s="5" t="s">
        <v>3386</v>
      </c>
      <c r="B363" s="5" t="s">
        <v>3980</v>
      </c>
      <c r="C363" s="5" t="s">
        <v>3691</v>
      </c>
      <c r="D363" s="5" t="s">
        <v>1549</v>
      </c>
      <c r="E363" s="5">
        <v>2015</v>
      </c>
      <c r="F363" s="5" t="s">
        <v>4033</v>
      </c>
      <c r="G363" s="5" t="s">
        <v>6586</v>
      </c>
      <c r="H363" s="5">
        <v>3.5517199999999999E-2</v>
      </c>
      <c r="I363" s="5" t="s">
        <v>2385</v>
      </c>
      <c r="J363" s="5" t="s">
        <v>2385</v>
      </c>
      <c r="K363" s="5" t="s">
        <v>2385</v>
      </c>
      <c r="L363" s="5">
        <v>2015</v>
      </c>
      <c r="P363" s="5" t="s">
        <v>5881</v>
      </c>
      <c r="Q363" s="5" t="s">
        <v>5632</v>
      </c>
      <c r="R363" s="5">
        <v>2016</v>
      </c>
    </row>
    <row r="364" spans="1:18">
      <c r="A364" s="5" t="s">
        <v>3387</v>
      </c>
      <c r="B364" s="5" t="s">
        <v>3981</v>
      </c>
      <c r="C364" s="5" t="s">
        <v>3692</v>
      </c>
      <c r="D364" s="5" t="s">
        <v>1549</v>
      </c>
      <c r="E364" s="5">
        <v>2015</v>
      </c>
      <c r="F364" s="5" t="s">
        <v>4033</v>
      </c>
      <c r="G364" s="5" t="s">
        <v>6586</v>
      </c>
      <c r="H364" s="5">
        <v>0.34607399999999999</v>
      </c>
      <c r="I364" s="5" t="s">
        <v>2386</v>
      </c>
      <c r="J364" s="5" t="s">
        <v>2385</v>
      </c>
      <c r="K364" s="5" t="s">
        <v>2386</v>
      </c>
      <c r="L364" s="5">
        <v>2015</v>
      </c>
      <c r="P364" s="5" t="s">
        <v>4168</v>
      </c>
      <c r="Q364" s="5" t="s">
        <v>5752</v>
      </c>
      <c r="R364" s="5">
        <v>2016</v>
      </c>
    </row>
    <row r="365" spans="1:18">
      <c r="A365" s="5" t="s">
        <v>3388</v>
      </c>
      <c r="B365" s="5" t="s">
        <v>3982</v>
      </c>
      <c r="C365" s="5" t="s">
        <v>3693</v>
      </c>
      <c r="D365" s="5" t="s">
        <v>1549</v>
      </c>
      <c r="E365" s="5">
        <v>2015</v>
      </c>
      <c r="F365" s="5" t="s">
        <v>4033</v>
      </c>
      <c r="G365" s="5" t="s">
        <v>6586</v>
      </c>
      <c r="H365" s="5">
        <v>6.6007899999999994E-2</v>
      </c>
      <c r="I365" s="5" t="s">
        <v>2385</v>
      </c>
      <c r="J365" s="5" t="s">
        <v>2385</v>
      </c>
      <c r="K365" s="5" t="s">
        <v>2385</v>
      </c>
      <c r="L365" s="5">
        <v>2015</v>
      </c>
      <c r="P365" s="5" t="s">
        <v>4249</v>
      </c>
      <c r="Q365" s="5" t="s">
        <v>5829</v>
      </c>
      <c r="R365" s="5">
        <v>2016</v>
      </c>
    </row>
    <row r="366" spans="1:18">
      <c r="A366" s="5" t="s">
        <v>3389</v>
      </c>
      <c r="B366" s="5" t="s">
        <v>3983</v>
      </c>
      <c r="C366" s="5" t="s">
        <v>3694</v>
      </c>
      <c r="D366" s="5" t="s">
        <v>1549</v>
      </c>
      <c r="E366" s="5">
        <v>2015</v>
      </c>
      <c r="F366" s="5" t="s">
        <v>4033</v>
      </c>
      <c r="G366" s="5" t="s">
        <v>6586</v>
      </c>
      <c r="H366" s="5">
        <v>6.0925300000000002E-2</v>
      </c>
      <c r="I366" s="5" t="s">
        <v>2385</v>
      </c>
      <c r="J366" s="5" t="s">
        <v>2385</v>
      </c>
      <c r="K366" s="5" t="s">
        <v>2385</v>
      </c>
      <c r="L366" s="5">
        <v>2015</v>
      </c>
      <c r="P366" s="5" t="s">
        <v>4142</v>
      </c>
      <c r="Q366" s="5" t="s">
        <v>5731</v>
      </c>
      <c r="R366" s="5">
        <v>2016</v>
      </c>
    </row>
    <row r="367" spans="1:18">
      <c r="A367" s="5" t="s">
        <v>3390</v>
      </c>
      <c r="B367" s="5" t="s">
        <v>3984</v>
      </c>
      <c r="C367" s="5" t="s">
        <v>3695</v>
      </c>
      <c r="D367" s="5" t="s">
        <v>1549</v>
      </c>
      <c r="E367" s="5">
        <v>2015</v>
      </c>
      <c r="F367" s="5" t="s">
        <v>4033</v>
      </c>
      <c r="G367" s="5" t="s">
        <v>6586</v>
      </c>
      <c r="H367" s="5">
        <v>0.16187000000000001</v>
      </c>
      <c r="I367" s="5" t="s">
        <v>2385</v>
      </c>
      <c r="J367" s="5" t="s">
        <v>2385</v>
      </c>
      <c r="K367" s="5" t="s">
        <v>2385</v>
      </c>
      <c r="L367" s="5">
        <v>2015</v>
      </c>
      <c r="P367" s="5" t="s">
        <v>4169</v>
      </c>
      <c r="Q367" s="5" t="s">
        <v>5753</v>
      </c>
      <c r="R367" s="5">
        <v>2016</v>
      </c>
    </row>
    <row r="368" spans="1:18">
      <c r="A368" s="5" t="s">
        <v>3392</v>
      </c>
      <c r="B368" s="5" t="s">
        <v>3986</v>
      </c>
      <c r="C368" s="5" t="s">
        <v>3697</v>
      </c>
      <c r="D368" s="5" t="s">
        <v>1549</v>
      </c>
      <c r="E368" s="5">
        <v>2015</v>
      </c>
      <c r="F368" s="5" t="s">
        <v>4033</v>
      </c>
      <c r="G368" s="5" t="s">
        <v>6586</v>
      </c>
      <c r="H368" s="5">
        <v>0.18931999999999999</v>
      </c>
      <c r="I368" s="5" t="s">
        <v>2385</v>
      </c>
      <c r="J368" s="5" t="s">
        <v>2385</v>
      </c>
      <c r="K368" s="5" t="s">
        <v>2385</v>
      </c>
      <c r="L368" s="5">
        <v>2015</v>
      </c>
      <c r="P368" s="5" t="s">
        <v>5882</v>
      </c>
      <c r="Q368" s="5" t="s">
        <v>5634</v>
      </c>
      <c r="R368" s="5">
        <v>2016</v>
      </c>
    </row>
    <row r="369" spans="1:18">
      <c r="A369" s="5" t="s">
        <v>3393</v>
      </c>
      <c r="B369" s="5" t="s">
        <v>3987</v>
      </c>
      <c r="C369" s="5" t="s">
        <v>3698</v>
      </c>
      <c r="D369" s="5" t="s">
        <v>1549</v>
      </c>
      <c r="E369" s="5">
        <v>2015</v>
      </c>
      <c r="F369" s="5" t="s">
        <v>4033</v>
      </c>
      <c r="G369" s="5" t="s">
        <v>6586</v>
      </c>
      <c r="H369" s="5">
        <v>5.9378399999999998E-2</v>
      </c>
      <c r="I369" s="5" t="s">
        <v>2385</v>
      </c>
      <c r="J369" s="5" t="s">
        <v>2385</v>
      </c>
      <c r="K369" s="5" t="s">
        <v>2385</v>
      </c>
      <c r="L369" s="5">
        <v>2015</v>
      </c>
      <c r="P369" s="5" t="s">
        <v>4076</v>
      </c>
      <c r="Q369" s="5" t="s">
        <v>5669</v>
      </c>
      <c r="R369" s="5">
        <v>2016</v>
      </c>
    </row>
    <row r="370" spans="1:18">
      <c r="A370" s="5" t="s">
        <v>3395</v>
      </c>
      <c r="B370" s="5" t="s">
        <v>3989</v>
      </c>
      <c r="C370" s="5" t="s">
        <v>3700</v>
      </c>
      <c r="D370" s="5" t="s">
        <v>1549</v>
      </c>
      <c r="E370" s="5">
        <v>2015</v>
      </c>
      <c r="F370" s="5" t="s">
        <v>4033</v>
      </c>
      <c r="G370" s="5" t="s">
        <v>6586</v>
      </c>
      <c r="H370" s="5">
        <v>3.6697300000000002E-2</v>
      </c>
      <c r="I370" s="5" t="s">
        <v>2385</v>
      </c>
      <c r="J370" s="5" t="s">
        <v>2385</v>
      </c>
      <c r="K370" s="5" t="s">
        <v>2385</v>
      </c>
      <c r="L370" s="5">
        <v>2015</v>
      </c>
      <c r="P370" s="5" t="s">
        <v>4143</v>
      </c>
      <c r="Q370" s="5" t="s">
        <v>5732</v>
      </c>
      <c r="R370" s="5">
        <v>2016</v>
      </c>
    </row>
    <row r="371" spans="1:18">
      <c r="A371" s="5" t="s">
        <v>3396</v>
      </c>
      <c r="B371" s="5" t="s">
        <v>3990</v>
      </c>
      <c r="C371" s="5" t="s">
        <v>3701</v>
      </c>
      <c r="D371" s="5" t="s">
        <v>1549</v>
      </c>
      <c r="E371" s="5">
        <v>2015</v>
      </c>
      <c r="F371" s="5" t="s">
        <v>4033</v>
      </c>
      <c r="G371" s="5" t="s">
        <v>6586</v>
      </c>
      <c r="H371" s="5">
        <v>0.21865899999999999</v>
      </c>
      <c r="I371" s="5" t="s">
        <v>2385</v>
      </c>
      <c r="J371" s="5" t="s">
        <v>2385</v>
      </c>
      <c r="K371" s="5" t="s">
        <v>2385</v>
      </c>
      <c r="L371" s="5">
        <v>2015</v>
      </c>
      <c r="P371" s="5" t="s">
        <v>5883</v>
      </c>
      <c r="Q371" s="5" t="s">
        <v>5636</v>
      </c>
      <c r="R371" s="5">
        <v>2016</v>
      </c>
    </row>
    <row r="372" spans="1:18">
      <c r="A372" s="5" t="s">
        <v>3398</v>
      </c>
      <c r="B372" s="5" t="s">
        <v>3992</v>
      </c>
      <c r="C372" s="5" t="s">
        <v>3703</v>
      </c>
      <c r="D372" s="5" t="s">
        <v>1549</v>
      </c>
      <c r="E372" s="5">
        <v>2015</v>
      </c>
      <c r="F372" s="5" t="s">
        <v>4033</v>
      </c>
      <c r="G372" s="5" t="s">
        <v>6586</v>
      </c>
      <c r="H372" s="5">
        <v>4.3020599999999999E-2</v>
      </c>
      <c r="I372" s="5" t="s">
        <v>2385</v>
      </c>
      <c r="J372" s="5" t="s">
        <v>2385</v>
      </c>
      <c r="K372" s="5" t="s">
        <v>2385</v>
      </c>
      <c r="L372" s="5">
        <v>2015</v>
      </c>
      <c r="P372" s="5" t="s">
        <v>4104</v>
      </c>
      <c r="Q372" s="5" t="s">
        <v>5698</v>
      </c>
      <c r="R372" s="5">
        <v>2016</v>
      </c>
    </row>
    <row r="373" spans="1:18">
      <c r="A373" s="5" t="s">
        <v>3399</v>
      </c>
      <c r="B373" s="5" t="s">
        <v>3993</v>
      </c>
      <c r="C373" s="5" t="s">
        <v>3704</v>
      </c>
      <c r="D373" s="5" t="s">
        <v>1549</v>
      </c>
      <c r="E373" s="5">
        <v>2015</v>
      </c>
      <c r="F373" s="5" t="s">
        <v>4033</v>
      </c>
      <c r="G373" s="5" t="s">
        <v>6586</v>
      </c>
      <c r="H373" s="5">
        <v>3.5169800000000001E-2</v>
      </c>
      <c r="I373" s="5" t="s">
        <v>2385</v>
      </c>
      <c r="J373" s="5" t="s">
        <v>2385</v>
      </c>
      <c r="K373" s="5" t="s">
        <v>2385</v>
      </c>
      <c r="L373" s="5">
        <v>2015</v>
      </c>
      <c r="P373" s="5" t="s">
        <v>4077</v>
      </c>
      <c r="Q373" s="5" t="s">
        <v>5670</v>
      </c>
      <c r="R373" s="5">
        <v>2016</v>
      </c>
    </row>
    <row r="374" spans="1:18">
      <c r="A374" s="5" t="s">
        <v>3400</v>
      </c>
      <c r="B374" s="5" t="s">
        <v>3994</v>
      </c>
      <c r="C374" s="5" t="s">
        <v>3705</v>
      </c>
      <c r="D374" s="5" t="s">
        <v>1549</v>
      </c>
      <c r="E374" s="5">
        <v>2015</v>
      </c>
      <c r="F374" s="5" t="s">
        <v>4033</v>
      </c>
      <c r="G374" s="5" t="s">
        <v>6586</v>
      </c>
      <c r="H374" s="5">
        <v>3.0254699999999999E-2</v>
      </c>
      <c r="I374" s="5" t="s">
        <v>2385</v>
      </c>
      <c r="J374" s="5" t="s">
        <v>2385</v>
      </c>
      <c r="K374" s="5" t="s">
        <v>2385</v>
      </c>
      <c r="L374" s="5">
        <v>2015</v>
      </c>
      <c r="P374" s="5" t="s">
        <v>4170</v>
      </c>
      <c r="Q374" s="5" t="s">
        <v>5755</v>
      </c>
      <c r="R374" s="5">
        <v>2016</v>
      </c>
    </row>
    <row r="375" spans="1:18">
      <c r="A375" s="5" t="s">
        <v>3312</v>
      </c>
      <c r="B375" s="5" t="s">
        <v>3906</v>
      </c>
      <c r="C375" s="5" t="s">
        <v>3617</v>
      </c>
      <c r="D375" s="5" t="s">
        <v>1593</v>
      </c>
      <c r="E375" s="5">
        <v>2015</v>
      </c>
      <c r="F375" s="5" t="s">
        <v>1632</v>
      </c>
      <c r="G375" s="5" t="s">
        <v>6586</v>
      </c>
      <c r="H375" s="5">
        <v>3.2019100000000002E-2</v>
      </c>
      <c r="I375" s="5" t="s">
        <v>2385</v>
      </c>
      <c r="J375" s="5" t="s">
        <v>2385</v>
      </c>
      <c r="K375" s="5" t="s">
        <v>2385</v>
      </c>
      <c r="L375" s="5">
        <v>2015</v>
      </c>
      <c r="P375" s="5" t="s">
        <v>4078</v>
      </c>
      <c r="Q375" s="5" t="s">
        <v>5671</v>
      </c>
      <c r="R375" s="5">
        <v>2016</v>
      </c>
    </row>
    <row r="376" spans="1:18">
      <c r="A376" s="5" t="s">
        <v>3318</v>
      </c>
      <c r="B376" s="5" t="s">
        <v>3912</v>
      </c>
      <c r="C376" s="5" t="s">
        <v>3623</v>
      </c>
      <c r="D376" s="5" t="s">
        <v>1593</v>
      </c>
      <c r="E376" s="5">
        <v>2015</v>
      </c>
      <c r="F376" s="5" t="s">
        <v>1632</v>
      </c>
      <c r="G376" s="5" t="s">
        <v>6586</v>
      </c>
      <c r="H376" s="5">
        <v>3.2141099999999999E-2</v>
      </c>
      <c r="I376" s="5" t="s">
        <v>2385</v>
      </c>
      <c r="J376" s="5" t="s">
        <v>2385</v>
      </c>
      <c r="K376" s="5" t="s">
        <v>2385</v>
      </c>
      <c r="L376" s="5">
        <v>2015</v>
      </c>
      <c r="P376" s="5" t="s">
        <v>5884</v>
      </c>
      <c r="Q376" s="5" t="s">
        <v>5379</v>
      </c>
      <c r="R376" s="5">
        <v>2016</v>
      </c>
    </row>
    <row r="377" spans="1:18">
      <c r="A377" s="5" t="s">
        <v>3314</v>
      </c>
      <c r="B377" s="5" t="s">
        <v>3908</v>
      </c>
      <c r="C377" s="5" t="s">
        <v>3619</v>
      </c>
      <c r="D377" s="5" t="s">
        <v>1593</v>
      </c>
      <c r="E377" s="5">
        <v>2015</v>
      </c>
      <c r="F377" s="5" t="s">
        <v>1632</v>
      </c>
      <c r="G377" s="5" t="s">
        <v>6586</v>
      </c>
      <c r="H377" s="5">
        <v>3.2672800000000002E-2</v>
      </c>
      <c r="I377" s="5" t="s">
        <v>2385</v>
      </c>
      <c r="J377" s="5" t="s">
        <v>2385</v>
      </c>
      <c r="K377" s="5" t="s">
        <v>2385</v>
      </c>
      <c r="L377" s="5">
        <v>2015</v>
      </c>
      <c r="P377" s="5" t="s">
        <v>4079</v>
      </c>
      <c r="Q377" s="5" t="s">
        <v>5672</v>
      </c>
      <c r="R377" s="5">
        <v>2016</v>
      </c>
    </row>
    <row r="378" spans="1:18">
      <c r="A378" s="5" t="s">
        <v>3315</v>
      </c>
      <c r="B378" s="5" t="s">
        <v>3909</v>
      </c>
      <c r="C378" s="5" t="s">
        <v>3620</v>
      </c>
      <c r="D378" s="5" t="s">
        <v>1593</v>
      </c>
      <c r="E378" s="5">
        <v>2015</v>
      </c>
      <c r="F378" s="5" t="s">
        <v>1632</v>
      </c>
      <c r="G378" s="5" t="s">
        <v>6586</v>
      </c>
      <c r="H378" s="5">
        <v>0.65503100000000003</v>
      </c>
      <c r="I378" s="5" t="s">
        <v>2386</v>
      </c>
      <c r="J378" s="5" t="s">
        <v>2386</v>
      </c>
      <c r="K378" s="5" t="s">
        <v>2386</v>
      </c>
      <c r="L378" s="5">
        <v>2015</v>
      </c>
      <c r="P378" s="5" t="s">
        <v>4250</v>
      </c>
      <c r="Q378" s="5" t="s">
        <v>5830</v>
      </c>
      <c r="R378" s="5">
        <v>2016</v>
      </c>
    </row>
    <row r="379" spans="1:18">
      <c r="A379" s="5" t="s">
        <v>3319</v>
      </c>
      <c r="B379" s="5" t="s">
        <v>3913</v>
      </c>
      <c r="C379" s="5" t="s">
        <v>3624</v>
      </c>
      <c r="D379" s="5" t="s">
        <v>1593</v>
      </c>
      <c r="E379" s="5">
        <v>2015</v>
      </c>
      <c r="F379" s="5" t="s">
        <v>1632</v>
      </c>
      <c r="G379" s="5" t="s">
        <v>6586</v>
      </c>
      <c r="H379" s="5">
        <v>3.1900699999999997E-2</v>
      </c>
      <c r="I379" s="5" t="s">
        <v>2385</v>
      </c>
      <c r="J379" s="5" t="s">
        <v>2385</v>
      </c>
      <c r="K379" s="5" t="s">
        <v>2385</v>
      </c>
      <c r="L379" s="5">
        <v>2015</v>
      </c>
      <c r="P379" s="5" t="s">
        <v>4105</v>
      </c>
      <c r="Q379" s="5" t="s">
        <v>5436</v>
      </c>
      <c r="R379" s="5">
        <v>2016</v>
      </c>
    </row>
    <row r="380" spans="1:18">
      <c r="A380" s="5" t="s">
        <v>3308</v>
      </c>
      <c r="B380" s="5" t="s">
        <v>3903</v>
      </c>
      <c r="C380" s="5" t="s">
        <v>3614</v>
      </c>
      <c r="D380" s="5" t="s">
        <v>1593</v>
      </c>
      <c r="E380" s="5">
        <v>2015</v>
      </c>
      <c r="F380" s="5" t="s">
        <v>1632</v>
      </c>
      <c r="G380" s="5" t="s">
        <v>6586</v>
      </c>
      <c r="H380" s="5">
        <v>3.2604300000000003E-2</v>
      </c>
      <c r="I380" s="5" t="s">
        <v>2385</v>
      </c>
      <c r="J380" s="5" t="s">
        <v>2385</v>
      </c>
      <c r="K380" s="5" t="s">
        <v>2385</v>
      </c>
      <c r="L380" s="5">
        <v>2015</v>
      </c>
      <c r="P380" s="5" t="s">
        <v>4258</v>
      </c>
      <c r="Q380" s="5" t="s">
        <v>5825</v>
      </c>
      <c r="R380" s="5">
        <v>2016</v>
      </c>
    </row>
    <row r="381" spans="1:18">
      <c r="A381" s="5" t="s">
        <v>3311</v>
      </c>
      <c r="B381" s="5" t="s">
        <v>3905</v>
      </c>
      <c r="C381" s="5" t="s">
        <v>3616</v>
      </c>
      <c r="D381" s="5" t="s">
        <v>1593</v>
      </c>
      <c r="E381" s="5">
        <v>2015</v>
      </c>
      <c r="F381" s="5" t="s">
        <v>1632</v>
      </c>
      <c r="G381" s="5" t="s">
        <v>6586</v>
      </c>
      <c r="H381" s="5">
        <v>3.1369800000000003E-2</v>
      </c>
      <c r="I381" s="5" t="s">
        <v>2385</v>
      </c>
      <c r="J381" s="5" t="s">
        <v>2385</v>
      </c>
      <c r="K381" s="5" t="s">
        <v>2385</v>
      </c>
      <c r="L381" s="5">
        <v>2015</v>
      </c>
      <c r="P381" s="5" t="s">
        <v>5886</v>
      </c>
      <c r="Q381" s="5" t="s">
        <v>5426</v>
      </c>
      <c r="R381" s="5">
        <v>2016</v>
      </c>
    </row>
    <row r="382" spans="1:18">
      <c r="A382" s="5" t="s">
        <v>3310</v>
      </c>
      <c r="B382" s="5" t="s">
        <v>3904</v>
      </c>
      <c r="C382" s="5" t="s">
        <v>3615</v>
      </c>
      <c r="D382" s="5" t="s">
        <v>1593</v>
      </c>
      <c r="E382" s="5">
        <v>2015</v>
      </c>
      <c r="F382" s="5" t="s">
        <v>1632</v>
      </c>
      <c r="G382" s="5" t="s">
        <v>6586</v>
      </c>
      <c r="H382" s="5">
        <v>3.24341E-2</v>
      </c>
      <c r="I382" s="5" t="s">
        <v>2385</v>
      </c>
      <c r="J382" s="5" t="s">
        <v>2385</v>
      </c>
      <c r="K382" s="5" t="s">
        <v>2385</v>
      </c>
      <c r="L382" s="5">
        <v>2015</v>
      </c>
      <c r="P382" s="5" t="s">
        <v>4242</v>
      </c>
      <c r="Q382" s="5" t="s">
        <v>5814</v>
      </c>
      <c r="R382" s="5">
        <v>2016</v>
      </c>
    </row>
    <row r="383" spans="1:18">
      <c r="A383" s="5" t="s">
        <v>3307</v>
      </c>
      <c r="B383" s="5" t="s">
        <v>3902</v>
      </c>
      <c r="C383" s="5" t="s">
        <v>3613</v>
      </c>
      <c r="D383" s="5" t="s">
        <v>1593</v>
      </c>
      <c r="E383" s="5">
        <v>2015</v>
      </c>
      <c r="F383" s="5" t="s">
        <v>1632</v>
      </c>
      <c r="G383" s="5" t="s">
        <v>6586</v>
      </c>
      <c r="H383" s="5">
        <v>3.1886600000000001E-2</v>
      </c>
      <c r="I383" s="5" t="s">
        <v>2385</v>
      </c>
      <c r="J383" s="5" t="s">
        <v>2385</v>
      </c>
      <c r="K383" s="5" t="s">
        <v>2385</v>
      </c>
      <c r="L383" s="5">
        <v>2015</v>
      </c>
      <c r="P383" s="5" t="s">
        <v>4106</v>
      </c>
      <c r="Q383" s="5" t="s">
        <v>5699</v>
      </c>
      <c r="R383" s="5">
        <v>2016</v>
      </c>
    </row>
    <row r="384" spans="1:18">
      <c r="A384" s="5" t="s">
        <v>3313</v>
      </c>
      <c r="B384" s="5" t="s">
        <v>3907</v>
      </c>
      <c r="C384" s="5" t="s">
        <v>3618</v>
      </c>
      <c r="D384" s="5" t="s">
        <v>1593</v>
      </c>
      <c r="E384" s="5">
        <v>2015</v>
      </c>
      <c r="F384" s="5" t="s">
        <v>1632</v>
      </c>
      <c r="G384" s="5" t="s">
        <v>6586</v>
      </c>
      <c r="H384" s="5">
        <v>3.2984199999999998E-2</v>
      </c>
      <c r="I384" s="5" t="s">
        <v>2385</v>
      </c>
      <c r="J384" s="5" t="s">
        <v>2385</v>
      </c>
      <c r="K384" s="5" t="s">
        <v>2385</v>
      </c>
      <c r="L384" s="5">
        <v>2015</v>
      </c>
      <c r="P384" s="5" t="s">
        <v>4080</v>
      </c>
      <c r="Q384" s="5" t="s">
        <v>5674</v>
      </c>
      <c r="R384" s="5">
        <v>2016</v>
      </c>
    </row>
    <row r="385" spans="1:18">
      <c r="A385" s="5" t="s">
        <v>3320</v>
      </c>
      <c r="B385" s="5" t="s">
        <v>3914</v>
      </c>
      <c r="C385" s="5" t="s">
        <v>3625</v>
      </c>
      <c r="D385" s="5" t="s">
        <v>1593</v>
      </c>
      <c r="E385" s="5">
        <v>2015</v>
      </c>
      <c r="F385" s="5" t="s">
        <v>1632</v>
      </c>
      <c r="G385" s="5" t="s">
        <v>6586</v>
      </c>
      <c r="H385" s="5">
        <v>3.2378799999999999E-2</v>
      </c>
      <c r="I385" s="5" t="s">
        <v>2385</v>
      </c>
      <c r="J385" s="5" t="s">
        <v>2385</v>
      </c>
      <c r="K385" s="5" t="s">
        <v>2385</v>
      </c>
      <c r="L385" s="5">
        <v>2015</v>
      </c>
      <c r="P385" s="5" t="s">
        <v>4044</v>
      </c>
      <c r="Q385" s="5" t="s">
        <v>5434</v>
      </c>
      <c r="R385" s="5">
        <v>2016</v>
      </c>
    </row>
    <row r="386" spans="1:18">
      <c r="A386" s="5" t="s">
        <v>3317</v>
      </c>
      <c r="B386" s="5" t="s">
        <v>3911</v>
      </c>
      <c r="C386" s="5" t="s">
        <v>3622</v>
      </c>
      <c r="D386" s="5" t="s">
        <v>1593</v>
      </c>
      <c r="E386" s="5">
        <v>2015</v>
      </c>
      <c r="F386" s="5" t="s">
        <v>1632</v>
      </c>
      <c r="G386" s="5" t="s">
        <v>6586</v>
      </c>
      <c r="H386" s="5">
        <v>0.364064</v>
      </c>
      <c r="I386" s="5" t="s">
        <v>2386</v>
      </c>
      <c r="J386" s="5" t="s">
        <v>2385</v>
      </c>
      <c r="K386" s="5" t="s">
        <v>2386</v>
      </c>
      <c r="L386" s="5">
        <v>2015</v>
      </c>
      <c r="P386" s="5" t="s">
        <v>4046</v>
      </c>
      <c r="Q386" s="5" t="s">
        <v>5497</v>
      </c>
      <c r="R386" s="5">
        <v>2016</v>
      </c>
    </row>
    <row r="387" spans="1:18">
      <c r="A387" s="137" t="s">
        <v>8980</v>
      </c>
      <c r="B387" s="5" t="s">
        <v>9026</v>
      </c>
      <c r="C387" s="5" t="s">
        <v>9027</v>
      </c>
      <c r="D387" s="5" t="s">
        <v>1549</v>
      </c>
      <c r="E387" s="5">
        <v>2015</v>
      </c>
      <c r="F387" s="5" t="s">
        <v>4033</v>
      </c>
      <c r="G387" s="5" t="s">
        <v>6586</v>
      </c>
      <c r="H387" s="5">
        <v>3.0915399999999999E-2</v>
      </c>
      <c r="I387" s="5" t="s">
        <v>2385</v>
      </c>
      <c r="J387" s="5" t="s">
        <v>2385</v>
      </c>
      <c r="K387" s="5" t="s">
        <v>2385</v>
      </c>
      <c r="L387" s="5">
        <v>2015</v>
      </c>
      <c r="P387" s="5" t="s">
        <v>4243</v>
      </c>
      <c r="Q387" s="5" t="s">
        <v>5815</v>
      </c>
      <c r="R387" s="5">
        <v>2016</v>
      </c>
    </row>
    <row r="388" spans="1:18">
      <c r="A388" s="137" t="s">
        <v>9267</v>
      </c>
      <c r="B388" s="5" t="s">
        <v>9305</v>
      </c>
      <c r="C388" s="5" t="s">
        <v>9305</v>
      </c>
      <c r="D388" s="5" t="s">
        <v>1593</v>
      </c>
      <c r="E388" s="5">
        <v>2015</v>
      </c>
      <c r="F388" s="5" t="s">
        <v>2834</v>
      </c>
      <c r="G388" s="5" t="s">
        <v>6586</v>
      </c>
      <c r="H388" s="5">
        <v>3.2464800000000002E-2</v>
      </c>
      <c r="I388" s="5" t="s">
        <v>2385</v>
      </c>
      <c r="J388" s="5" t="s">
        <v>2385</v>
      </c>
      <c r="K388" s="5" t="s">
        <v>2385</v>
      </c>
      <c r="L388" s="5">
        <v>2015</v>
      </c>
      <c r="P388" s="5" t="s">
        <v>4145</v>
      </c>
      <c r="Q388" s="5" t="s">
        <v>5502</v>
      </c>
      <c r="R388" s="5">
        <v>2016</v>
      </c>
    </row>
    <row r="389" spans="1:18">
      <c r="A389" s="137" t="s">
        <v>9268</v>
      </c>
      <c r="B389" s="5" t="s">
        <v>9306</v>
      </c>
      <c r="C389" s="5" t="s">
        <v>9306</v>
      </c>
      <c r="D389" s="5" t="s">
        <v>1593</v>
      </c>
      <c r="E389" s="5">
        <v>2015</v>
      </c>
      <c r="F389" s="5" t="s">
        <v>2834</v>
      </c>
      <c r="G389" s="5" t="s">
        <v>6586</v>
      </c>
      <c r="H389" s="5">
        <v>6.6528199999999996E-2</v>
      </c>
      <c r="I389" s="5" t="s">
        <v>2385</v>
      </c>
      <c r="J389" s="5" t="s">
        <v>2385</v>
      </c>
      <c r="K389" s="5" t="s">
        <v>2385</v>
      </c>
      <c r="L389" s="5">
        <v>2015</v>
      </c>
      <c r="P389" s="5" t="s">
        <v>5887</v>
      </c>
      <c r="Q389" s="5" t="s">
        <v>5338</v>
      </c>
      <c r="R389" s="5">
        <v>2016</v>
      </c>
    </row>
    <row r="390" spans="1:18">
      <c r="A390" s="5" t="s">
        <v>2754</v>
      </c>
      <c r="B390" s="5" t="s">
        <v>2729</v>
      </c>
      <c r="C390" s="5" t="s">
        <v>4819</v>
      </c>
      <c r="D390" s="5" t="s">
        <v>1549</v>
      </c>
      <c r="E390" s="5">
        <v>2016</v>
      </c>
      <c r="F390" s="5" t="s">
        <v>2796</v>
      </c>
      <c r="G390" s="5" t="s">
        <v>6588</v>
      </c>
      <c r="H390" s="5">
        <v>2.99099E-2</v>
      </c>
      <c r="I390" s="5" t="s">
        <v>2385</v>
      </c>
      <c r="J390" s="5" t="s">
        <v>2385</v>
      </c>
      <c r="K390" s="5" t="s">
        <v>2385</v>
      </c>
      <c r="L390" s="5">
        <v>2016</v>
      </c>
      <c r="P390" s="5" t="s">
        <v>4252</v>
      </c>
      <c r="Q390" s="5" t="s">
        <v>5832</v>
      </c>
      <c r="R390" s="5">
        <v>2016</v>
      </c>
    </row>
    <row r="391" spans="1:18">
      <c r="A391" s="5" t="s">
        <v>2755</v>
      </c>
      <c r="B391" s="5" t="s">
        <v>2730</v>
      </c>
      <c r="C391" s="5" t="s">
        <v>4820</v>
      </c>
      <c r="D391" s="5" t="s">
        <v>1549</v>
      </c>
      <c r="E391" s="5">
        <v>2016</v>
      </c>
      <c r="F391" s="5" t="s">
        <v>2795</v>
      </c>
      <c r="G391" s="5" t="s">
        <v>2254</v>
      </c>
      <c r="H391" s="5">
        <v>2.9965200000000001E-2</v>
      </c>
      <c r="I391" s="5" t="s">
        <v>2385</v>
      </c>
      <c r="J391" s="5" t="s">
        <v>2385</v>
      </c>
      <c r="K391" s="5" t="s">
        <v>2385</v>
      </c>
      <c r="L391" s="5">
        <v>2016</v>
      </c>
      <c r="P391" s="5" t="s">
        <v>4082</v>
      </c>
      <c r="Q391" s="5" t="s">
        <v>5675</v>
      </c>
      <c r="R391" s="5">
        <v>2016</v>
      </c>
    </row>
    <row r="392" spans="1:18">
      <c r="A392" s="5" t="s">
        <v>2757</v>
      </c>
      <c r="B392" s="5" t="s">
        <v>6626</v>
      </c>
      <c r="C392" s="5" t="s">
        <v>4822</v>
      </c>
      <c r="D392" s="5" t="s">
        <v>1549</v>
      </c>
      <c r="E392" s="5">
        <v>2016</v>
      </c>
      <c r="F392" s="5" t="s">
        <v>2795</v>
      </c>
      <c r="G392" s="5" t="s">
        <v>2254</v>
      </c>
      <c r="H392" s="5">
        <v>3.3683499999999998E-2</v>
      </c>
      <c r="I392" s="5" t="s">
        <v>2385</v>
      </c>
      <c r="J392" s="5" t="s">
        <v>2385</v>
      </c>
      <c r="K392" s="5" t="s">
        <v>2385</v>
      </c>
      <c r="L392" s="5">
        <v>2016</v>
      </c>
      <c r="P392" s="5" t="s">
        <v>4107</v>
      </c>
      <c r="Q392" s="5" t="s">
        <v>5701</v>
      </c>
      <c r="R392" s="5">
        <v>2016</v>
      </c>
    </row>
    <row r="393" spans="1:18">
      <c r="A393" s="5" t="s">
        <v>2454</v>
      </c>
      <c r="B393" s="5" t="s">
        <v>412</v>
      </c>
      <c r="C393" s="5" t="s">
        <v>5479</v>
      </c>
      <c r="D393" s="5" t="s">
        <v>1549</v>
      </c>
      <c r="E393" s="5">
        <v>2016</v>
      </c>
      <c r="F393" s="5" t="s">
        <v>2251</v>
      </c>
      <c r="G393" s="5" t="s">
        <v>2254</v>
      </c>
      <c r="H393" s="5">
        <v>3.0992599999999999E-2</v>
      </c>
      <c r="I393" s="5" t="s">
        <v>2385</v>
      </c>
      <c r="J393" s="5" t="s">
        <v>2385</v>
      </c>
      <c r="K393" s="5" t="s">
        <v>2385</v>
      </c>
      <c r="L393" s="5">
        <v>2016</v>
      </c>
      <c r="P393" s="5" t="s">
        <v>4108</v>
      </c>
      <c r="Q393" s="5" t="s">
        <v>5433</v>
      </c>
      <c r="R393" s="5">
        <v>2016</v>
      </c>
    </row>
    <row r="394" spans="1:18">
      <c r="A394" s="5" t="s">
        <v>2455</v>
      </c>
      <c r="B394" s="5" t="s">
        <v>415</v>
      </c>
      <c r="C394" s="5" t="s">
        <v>5527</v>
      </c>
      <c r="D394" s="5" t="s">
        <v>1549</v>
      </c>
      <c r="E394" s="5">
        <v>2016</v>
      </c>
      <c r="F394" s="5" t="s">
        <v>2251</v>
      </c>
      <c r="G394" s="5" t="s">
        <v>2254</v>
      </c>
      <c r="H394" s="5">
        <v>2.9559800000000001E-2</v>
      </c>
      <c r="I394" s="5" t="s">
        <v>2385</v>
      </c>
      <c r="J394" s="5" t="s">
        <v>2385</v>
      </c>
      <c r="K394" s="5" t="s">
        <v>2385</v>
      </c>
      <c r="L394" s="5">
        <v>2016</v>
      </c>
      <c r="P394" s="5" t="s">
        <v>4109</v>
      </c>
      <c r="Q394" s="5" t="s">
        <v>5475</v>
      </c>
      <c r="R394" s="5">
        <v>2016</v>
      </c>
    </row>
    <row r="395" spans="1:18">
      <c r="A395" s="5" t="s">
        <v>2456</v>
      </c>
      <c r="B395" s="5" t="s">
        <v>418</v>
      </c>
      <c r="C395" s="5" t="s">
        <v>5528</v>
      </c>
      <c r="D395" s="5" t="s">
        <v>1549</v>
      </c>
      <c r="E395" s="5">
        <v>2016</v>
      </c>
      <c r="F395" s="5" t="s">
        <v>2251</v>
      </c>
      <c r="G395" s="5" t="s">
        <v>2254</v>
      </c>
      <c r="H395" s="5">
        <v>2.9973900000000001E-2</v>
      </c>
      <c r="I395" s="5" t="s">
        <v>2385</v>
      </c>
      <c r="J395" s="5" t="s">
        <v>2385</v>
      </c>
      <c r="K395" s="5" t="s">
        <v>2385</v>
      </c>
      <c r="L395" s="5">
        <v>2016</v>
      </c>
      <c r="P395" s="5" t="s">
        <v>4240</v>
      </c>
      <c r="Q395" s="5" t="s">
        <v>5806</v>
      </c>
      <c r="R395" s="5">
        <v>2016</v>
      </c>
    </row>
    <row r="396" spans="1:18">
      <c r="A396" s="5" t="s">
        <v>6118</v>
      </c>
      <c r="B396" s="5" t="s">
        <v>421</v>
      </c>
      <c r="C396" s="5" t="s">
        <v>5143</v>
      </c>
      <c r="D396" s="5" t="s">
        <v>1549</v>
      </c>
      <c r="E396" s="5">
        <v>2016</v>
      </c>
      <c r="F396" s="5" t="s">
        <v>2251</v>
      </c>
      <c r="G396" s="5" t="s">
        <v>2254</v>
      </c>
      <c r="H396" s="5">
        <v>0.173733</v>
      </c>
      <c r="I396" s="5" t="s">
        <v>2385</v>
      </c>
      <c r="J396" s="5" t="s">
        <v>2385</v>
      </c>
      <c r="K396" s="5" t="s">
        <v>2385</v>
      </c>
      <c r="L396" s="5">
        <v>2016</v>
      </c>
      <c r="P396" s="5" t="s">
        <v>4244</v>
      </c>
      <c r="Q396" s="5" t="s">
        <v>5816</v>
      </c>
      <c r="R396" s="5">
        <v>2016</v>
      </c>
    </row>
    <row r="397" spans="1:18">
      <c r="A397" s="5" t="s">
        <v>2457</v>
      </c>
      <c r="B397" s="5" t="s">
        <v>424</v>
      </c>
      <c r="C397" s="5" t="s">
        <v>5390</v>
      </c>
      <c r="D397" s="5" t="s">
        <v>1549</v>
      </c>
      <c r="E397" s="5">
        <v>2016</v>
      </c>
      <c r="F397" s="5" t="s">
        <v>2251</v>
      </c>
      <c r="G397" s="5" t="s">
        <v>2254</v>
      </c>
      <c r="H397" s="5">
        <v>3.4157300000000002E-2</v>
      </c>
      <c r="I397" s="5" t="s">
        <v>2385</v>
      </c>
      <c r="J397" s="5" t="s">
        <v>2385</v>
      </c>
      <c r="K397" s="5" t="s">
        <v>2385</v>
      </c>
      <c r="L397" s="5">
        <v>2016</v>
      </c>
      <c r="P397" s="5" t="s">
        <v>4146</v>
      </c>
      <c r="Q397" s="5" t="s">
        <v>5456</v>
      </c>
      <c r="R397" s="5">
        <v>2016</v>
      </c>
    </row>
    <row r="398" spans="1:18">
      <c r="A398" s="5" t="s">
        <v>2458</v>
      </c>
      <c r="B398" s="5" t="s">
        <v>427</v>
      </c>
      <c r="C398" s="5" t="s">
        <v>5529</v>
      </c>
      <c r="D398" s="5" t="s">
        <v>1549</v>
      </c>
      <c r="E398" s="5">
        <v>2016</v>
      </c>
      <c r="F398" s="5" t="s">
        <v>2251</v>
      </c>
      <c r="G398" s="5" t="s">
        <v>2254</v>
      </c>
      <c r="H398" s="5">
        <v>2.9518599999999999E-2</v>
      </c>
      <c r="I398" s="5" t="s">
        <v>2385</v>
      </c>
      <c r="J398" s="5" t="s">
        <v>2385</v>
      </c>
      <c r="K398" s="5" t="s">
        <v>2385</v>
      </c>
      <c r="L398" s="5">
        <v>2016</v>
      </c>
      <c r="P398" s="5" t="s">
        <v>4110</v>
      </c>
      <c r="Q398" s="5" t="s">
        <v>5485</v>
      </c>
      <c r="R398" s="5">
        <v>2016</v>
      </c>
    </row>
    <row r="399" spans="1:18">
      <c r="A399" s="5" t="s">
        <v>2459</v>
      </c>
      <c r="B399" s="5" t="s">
        <v>991</v>
      </c>
      <c r="C399" s="5" t="s">
        <v>5526</v>
      </c>
      <c r="D399" s="5" t="s">
        <v>1549</v>
      </c>
      <c r="E399" s="5">
        <v>2016</v>
      </c>
      <c r="F399" s="5" t="s">
        <v>2251</v>
      </c>
      <c r="G399" s="5" t="s">
        <v>2254</v>
      </c>
      <c r="H399" s="5">
        <v>2.9588799999999998E-2</v>
      </c>
      <c r="I399" s="5" t="s">
        <v>2385</v>
      </c>
      <c r="J399" s="5" t="s">
        <v>2385</v>
      </c>
      <c r="K399" s="5" t="s">
        <v>2385</v>
      </c>
      <c r="L399" s="5">
        <v>2016</v>
      </c>
      <c r="P399" s="5" t="s">
        <v>4175</v>
      </c>
      <c r="Q399" s="5" t="s">
        <v>5757</v>
      </c>
      <c r="R399" s="5">
        <v>2016</v>
      </c>
    </row>
    <row r="400" spans="1:18">
      <c r="A400" s="5" t="s">
        <v>2460</v>
      </c>
      <c r="B400" s="5" t="s">
        <v>2229</v>
      </c>
      <c r="C400" s="5" t="s">
        <v>5160</v>
      </c>
      <c r="D400" s="5" t="s">
        <v>1549</v>
      </c>
      <c r="E400" s="5">
        <v>2016</v>
      </c>
      <c r="F400" s="5" t="s">
        <v>2251</v>
      </c>
      <c r="G400" s="5" t="s">
        <v>2254</v>
      </c>
      <c r="H400" s="5">
        <v>0.14458199999999999</v>
      </c>
      <c r="I400" s="5" t="s">
        <v>2385</v>
      </c>
      <c r="J400" s="5" t="s">
        <v>2385</v>
      </c>
      <c r="K400" s="5" t="s">
        <v>2385</v>
      </c>
      <c r="L400" s="5">
        <v>2016</v>
      </c>
      <c r="P400" s="5" t="s">
        <v>4083</v>
      </c>
      <c r="Q400" s="5" t="s">
        <v>5676</v>
      </c>
      <c r="R400" s="5">
        <v>2016</v>
      </c>
    </row>
    <row r="401" spans="1:18">
      <c r="A401" s="5" t="s">
        <v>2461</v>
      </c>
      <c r="B401" s="5" t="s">
        <v>992</v>
      </c>
      <c r="C401" s="5" t="s">
        <v>5501</v>
      </c>
      <c r="D401" s="5" t="s">
        <v>1549</v>
      </c>
      <c r="E401" s="5">
        <v>2016</v>
      </c>
      <c r="F401" s="5" t="s">
        <v>2251</v>
      </c>
      <c r="G401" s="5" t="s">
        <v>2254</v>
      </c>
      <c r="H401" s="5">
        <v>3.03117E-2</v>
      </c>
      <c r="I401" s="5" t="s">
        <v>2385</v>
      </c>
      <c r="J401" s="5" t="s">
        <v>2385</v>
      </c>
      <c r="K401" s="5" t="s">
        <v>2385</v>
      </c>
      <c r="L401" s="5">
        <v>2016</v>
      </c>
      <c r="P401" s="5" t="s">
        <v>4084</v>
      </c>
      <c r="Q401" s="5" t="s">
        <v>5677</v>
      </c>
      <c r="R401" s="5">
        <v>2016</v>
      </c>
    </row>
    <row r="402" spans="1:18">
      <c r="A402" s="5" t="s">
        <v>4195</v>
      </c>
      <c r="B402" s="5" t="s">
        <v>4647</v>
      </c>
      <c r="C402" s="5" t="s">
        <v>5771</v>
      </c>
      <c r="D402" s="5" t="s">
        <v>1549</v>
      </c>
      <c r="E402" s="5">
        <v>2016</v>
      </c>
      <c r="F402" s="5" t="s">
        <v>2251</v>
      </c>
      <c r="G402" s="5" t="s">
        <v>2254</v>
      </c>
      <c r="H402" s="5">
        <v>8.3752099999999996E-2</v>
      </c>
      <c r="I402" s="5" t="s">
        <v>2385</v>
      </c>
      <c r="J402" s="5" t="s">
        <v>2385</v>
      </c>
      <c r="K402" s="5" t="s">
        <v>2385</v>
      </c>
      <c r="L402" s="5">
        <v>2016</v>
      </c>
      <c r="P402" s="5" t="s">
        <v>4047</v>
      </c>
      <c r="Q402" s="5" t="s">
        <v>5639</v>
      </c>
      <c r="R402" s="5">
        <v>2016</v>
      </c>
    </row>
    <row r="403" spans="1:18">
      <c r="A403" s="5" t="s">
        <v>6055</v>
      </c>
      <c r="B403" s="5" t="s">
        <v>5287</v>
      </c>
      <c r="C403" s="5" t="s">
        <v>5288</v>
      </c>
      <c r="D403" s="5" t="s">
        <v>1549</v>
      </c>
      <c r="E403" s="34">
        <v>2016</v>
      </c>
      <c r="F403" s="5" t="s">
        <v>2251</v>
      </c>
      <c r="G403" s="5" t="s">
        <v>2254</v>
      </c>
      <c r="H403" s="5">
        <v>0.54442699999999999</v>
      </c>
      <c r="I403" s="5" t="s">
        <v>2386</v>
      </c>
      <c r="J403" s="5" t="s">
        <v>2386</v>
      </c>
      <c r="K403" s="5" t="s">
        <v>2386</v>
      </c>
      <c r="L403" s="5">
        <v>2016</v>
      </c>
      <c r="P403" s="5" t="s">
        <v>4048</v>
      </c>
      <c r="Q403" s="5" t="s">
        <v>5640</v>
      </c>
      <c r="R403" s="5">
        <v>2016</v>
      </c>
    </row>
    <row r="404" spans="1:18">
      <c r="A404" s="5" t="s">
        <v>6056</v>
      </c>
      <c r="B404" s="5" t="s">
        <v>5289</v>
      </c>
      <c r="C404" s="5" t="s">
        <v>5290</v>
      </c>
      <c r="D404" s="5" t="s">
        <v>1549</v>
      </c>
      <c r="E404" s="34">
        <v>2016</v>
      </c>
      <c r="F404" s="5" t="s">
        <v>2251</v>
      </c>
      <c r="G404" s="5" t="s">
        <v>2254</v>
      </c>
      <c r="H404" s="5">
        <v>0.53678300000000001</v>
      </c>
      <c r="I404" s="5" t="s">
        <v>2386</v>
      </c>
      <c r="J404" s="5" t="s">
        <v>2386</v>
      </c>
      <c r="K404" s="5" t="s">
        <v>2386</v>
      </c>
      <c r="L404" s="5">
        <v>2016</v>
      </c>
      <c r="P404" s="5" t="s">
        <v>5927</v>
      </c>
      <c r="Q404" s="5" t="s">
        <v>5817</v>
      </c>
      <c r="R404" s="5">
        <v>2016</v>
      </c>
    </row>
    <row r="405" spans="1:18">
      <c r="A405" s="5" t="s">
        <v>4165</v>
      </c>
      <c r="B405" s="5" t="s">
        <v>4617</v>
      </c>
      <c r="C405" s="5" t="s">
        <v>5749</v>
      </c>
      <c r="D405" s="5" t="s">
        <v>1549</v>
      </c>
      <c r="E405" s="5">
        <v>2016</v>
      </c>
      <c r="F405" s="5" t="s">
        <v>2251</v>
      </c>
      <c r="G405" s="5" t="s">
        <v>2254</v>
      </c>
      <c r="H405" s="5">
        <v>5.5079299999999998E-2</v>
      </c>
      <c r="I405" s="5" t="s">
        <v>2385</v>
      </c>
      <c r="J405" s="5" t="s">
        <v>2385</v>
      </c>
      <c r="K405" s="5" t="s">
        <v>2385</v>
      </c>
      <c r="L405" s="5">
        <v>2016</v>
      </c>
      <c r="P405" s="5" t="s">
        <v>3098</v>
      </c>
      <c r="Q405" s="5" t="s">
        <v>5656</v>
      </c>
      <c r="R405" s="5">
        <v>2016</v>
      </c>
    </row>
    <row r="406" spans="1:18">
      <c r="A406" s="5" t="s">
        <v>4041</v>
      </c>
      <c r="B406" s="5" t="s">
        <v>4493</v>
      </c>
      <c r="C406" s="5" t="s">
        <v>5661</v>
      </c>
      <c r="D406" s="5" t="s">
        <v>1549</v>
      </c>
      <c r="E406" s="5">
        <v>2016</v>
      </c>
      <c r="F406" s="5" t="s">
        <v>2251</v>
      </c>
      <c r="G406" s="5" t="s">
        <v>2254</v>
      </c>
      <c r="H406" s="5">
        <v>2.99239E-2</v>
      </c>
      <c r="I406" s="5" t="s">
        <v>2385</v>
      </c>
      <c r="J406" s="5" t="s">
        <v>2385</v>
      </c>
      <c r="K406" s="5" t="s">
        <v>2385</v>
      </c>
      <c r="L406" s="5">
        <v>2016</v>
      </c>
      <c r="P406" s="5" t="s">
        <v>3103</v>
      </c>
      <c r="Q406" s="5" t="s">
        <v>6130</v>
      </c>
      <c r="R406" s="5">
        <v>2016</v>
      </c>
    </row>
    <row r="407" spans="1:18">
      <c r="A407" s="5" t="s">
        <v>6022</v>
      </c>
      <c r="B407" s="5" t="s">
        <v>5198</v>
      </c>
      <c r="C407" s="5" t="s">
        <v>5199</v>
      </c>
      <c r="D407" s="5" t="s">
        <v>1549</v>
      </c>
      <c r="E407" s="34">
        <v>2016</v>
      </c>
      <c r="F407" s="5" t="s">
        <v>2251</v>
      </c>
      <c r="G407" s="5" t="s">
        <v>2254</v>
      </c>
      <c r="H407" s="5">
        <v>0.63395800000000002</v>
      </c>
      <c r="I407" s="5" t="s">
        <v>2386</v>
      </c>
      <c r="J407" s="5" t="s">
        <v>2386</v>
      </c>
      <c r="K407" s="5" t="s">
        <v>2386</v>
      </c>
      <c r="L407" s="5">
        <v>2016</v>
      </c>
      <c r="P407" s="5" t="s">
        <v>3095</v>
      </c>
      <c r="Q407" s="5" t="s">
        <v>6131</v>
      </c>
      <c r="R407" s="5">
        <v>2016</v>
      </c>
    </row>
    <row r="408" spans="1:18">
      <c r="A408" s="5" t="s">
        <v>4234</v>
      </c>
      <c r="B408" s="5" t="s">
        <v>4686</v>
      </c>
      <c r="C408" s="5" t="s">
        <v>5383</v>
      </c>
      <c r="D408" s="5" t="s">
        <v>1549</v>
      </c>
      <c r="E408" s="5">
        <v>2016</v>
      </c>
      <c r="F408" s="5" t="s">
        <v>2251</v>
      </c>
      <c r="G408" s="5" t="s">
        <v>2254</v>
      </c>
      <c r="H408" s="5">
        <v>0.321044</v>
      </c>
      <c r="I408" s="5" t="s">
        <v>2386</v>
      </c>
      <c r="J408" s="5" t="s">
        <v>2385</v>
      </c>
      <c r="K408" s="5" t="s">
        <v>2386</v>
      </c>
      <c r="L408" s="5">
        <v>2016</v>
      </c>
      <c r="P408" s="5" t="s">
        <v>3102</v>
      </c>
      <c r="Q408" s="5" t="s">
        <v>5473</v>
      </c>
      <c r="R408" s="5">
        <v>2016</v>
      </c>
    </row>
    <row r="409" spans="1:18">
      <c r="A409" s="5" t="s">
        <v>4042</v>
      </c>
      <c r="B409" s="5" t="s">
        <v>4494</v>
      </c>
      <c r="C409" s="5" t="s">
        <v>5662</v>
      </c>
      <c r="D409" s="5" t="s">
        <v>1549</v>
      </c>
      <c r="E409" s="5">
        <v>2016</v>
      </c>
      <c r="F409" s="5" t="s">
        <v>2251</v>
      </c>
      <c r="G409" s="5" t="s">
        <v>2254</v>
      </c>
      <c r="H409" s="5">
        <v>3.11303E-2</v>
      </c>
      <c r="I409" s="5" t="s">
        <v>2385</v>
      </c>
      <c r="J409" s="5" t="s">
        <v>2385</v>
      </c>
      <c r="K409" s="5" t="s">
        <v>2385</v>
      </c>
      <c r="L409" s="5">
        <v>2016</v>
      </c>
      <c r="P409" s="5" t="s">
        <v>3094</v>
      </c>
      <c r="Q409" s="5" t="s">
        <v>6132</v>
      </c>
      <c r="R409" s="5">
        <v>2016</v>
      </c>
    </row>
    <row r="410" spans="1:18">
      <c r="A410" s="5" t="s">
        <v>4139</v>
      </c>
      <c r="B410" s="5" t="s">
        <v>4591</v>
      </c>
      <c r="C410" s="5" t="s">
        <v>5727</v>
      </c>
      <c r="D410" s="5" t="s">
        <v>1549</v>
      </c>
      <c r="E410" s="5">
        <v>2016</v>
      </c>
      <c r="F410" s="5" t="s">
        <v>2251</v>
      </c>
      <c r="G410" s="5" t="s">
        <v>2254</v>
      </c>
      <c r="H410" s="5">
        <v>3.6155100000000003E-2</v>
      </c>
      <c r="I410" s="5" t="s">
        <v>2385</v>
      </c>
      <c r="J410" s="5" t="s">
        <v>2385</v>
      </c>
      <c r="K410" s="5" t="s">
        <v>2385</v>
      </c>
      <c r="L410" s="5">
        <v>2016</v>
      </c>
      <c r="P410" s="5" t="s">
        <v>3106</v>
      </c>
      <c r="Q410" s="5" t="s">
        <v>5387</v>
      </c>
      <c r="R410" s="5">
        <v>2016</v>
      </c>
    </row>
    <row r="411" spans="1:18">
      <c r="A411" s="5" t="s">
        <v>4099</v>
      </c>
      <c r="B411" s="5" t="s">
        <v>4551</v>
      </c>
      <c r="C411" s="5" t="s">
        <v>5694</v>
      </c>
      <c r="D411" s="5" t="s">
        <v>1549</v>
      </c>
      <c r="E411" s="5">
        <v>2016</v>
      </c>
      <c r="F411" s="5" t="s">
        <v>2251</v>
      </c>
      <c r="G411" s="5" t="s">
        <v>2254</v>
      </c>
      <c r="H411" s="5">
        <v>3.07452E-2</v>
      </c>
      <c r="I411" s="5" t="s">
        <v>2385</v>
      </c>
      <c r="J411" s="5" t="s">
        <v>2385</v>
      </c>
      <c r="K411" s="5" t="s">
        <v>2385</v>
      </c>
      <c r="L411" s="5">
        <v>2016</v>
      </c>
      <c r="P411" s="5" t="s">
        <v>3110</v>
      </c>
      <c r="Q411" s="5" t="s">
        <v>5351</v>
      </c>
      <c r="R411" s="5">
        <v>2016</v>
      </c>
    </row>
    <row r="412" spans="1:18">
      <c r="A412" s="5" t="s">
        <v>4166</v>
      </c>
      <c r="B412" s="5" t="s">
        <v>4618</v>
      </c>
      <c r="C412" s="5" t="s">
        <v>5750</v>
      </c>
      <c r="D412" s="5" t="s">
        <v>1549</v>
      </c>
      <c r="E412" s="5">
        <v>2016</v>
      </c>
      <c r="F412" s="5" t="s">
        <v>2251</v>
      </c>
      <c r="G412" s="5" t="s">
        <v>2254</v>
      </c>
      <c r="H412" s="5">
        <v>9.2678499999999997E-2</v>
      </c>
      <c r="I412" s="5" t="s">
        <v>2385</v>
      </c>
      <c r="J412" s="5" t="s">
        <v>2385</v>
      </c>
      <c r="K412" s="5" t="s">
        <v>2385</v>
      </c>
      <c r="L412" s="5">
        <v>2016</v>
      </c>
      <c r="P412" s="5" t="s">
        <v>3193</v>
      </c>
      <c r="Q412" s="5" t="s">
        <v>3512</v>
      </c>
      <c r="R412" s="5">
        <v>2016</v>
      </c>
    </row>
    <row r="413" spans="1:18">
      <c r="A413" s="5" t="s">
        <v>4238</v>
      </c>
      <c r="B413" s="5" t="s">
        <v>4690</v>
      </c>
      <c r="C413" s="5" t="s">
        <v>5334</v>
      </c>
      <c r="D413" s="5" t="s">
        <v>1549</v>
      </c>
      <c r="E413" s="5">
        <v>2016</v>
      </c>
      <c r="F413" s="5" t="s">
        <v>2251</v>
      </c>
      <c r="G413" s="5" t="s">
        <v>2254</v>
      </c>
      <c r="H413" s="5">
        <v>0.38313999999999998</v>
      </c>
      <c r="I413" s="5" t="s">
        <v>2386</v>
      </c>
      <c r="J413" s="5" t="s">
        <v>2385</v>
      </c>
      <c r="K413" s="5" t="s">
        <v>2386</v>
      </c>
      <c r="L413" s="5">
        <v>2016</v>
      </c>
      <c r="P413" s="5" t="s">
        <v>3194</v>
      </c>
      <c r="Q413" s="5" t="s">
        <v>3513</v>
      </c>
      <c r="R413" s="5">
        <v>2016</v>
      </c>
    </row>
    <row r="414" spans="1:18">
      <c r="A414" s="5" t="s">
        <v>4072</v>
      </c>
      <c r="B414" s="5" t="s">
        <v>4524</v>
      </c>
      <c r="C414" s="5" t="s">
        <v>5666</v>
      </c>
      <c r="D414" s="5" t="s">
        <v>1549</v>
      </c>
      <c r="E414" s="5">
        <v>2016</v>
      </c>
      <c r="F414" s="5" t="s">
        <v>2251</v>
      </c>
      <c r="G414" s="5" t="s">
        <v>2254</v>
      </c>
      <c r="H414" s="5">
        <v>3.2973700000000002E-2</v>
      </c>
      <c r="I414" s="5" t="s">
        <v>2385</v>
      </c>
      <c r="J414" s="5" t="s">
        <v>2385</v>
      </c>
      <c r="K414" s="5" t="s">
        <v>2385</v>
      </c>
      <c r="L414" s="5">
        <v>2016</v>
      </c>
      <c r="P414" s="5" t="s">
        <v>3195</v>
      </c>
      <c r="Q414" s="5" t="s">
        <v>3514</v>
      </c>
      <c r="R414" s="5">
        <v>2016</v>
      </c>
    </row>
    <row r="415" spans="1:18">
      <c r="A415" s="5" t="s">
        <v>4073</v>
      </c>
      <c r="B415" s="5" t="s">
        <v>4525</v>
      </c>
      <c r="C415" s="5" t="s">
        <v>5317</v>
      </c>
      <c r="D415" s="5" t="s">
        <v>1549</v>
      </c>
      <c r="E415" s="5">
        <v>2016</v>
      </c>
      <c r="F415" s="5" t="s">
        <v>2251</v>
      </c>
      <c r="G415" s="5" t="s">
        <v>2254</v>
      </c>
      <c r="H415" s="5">
        <v>0.27035100000000001</v>
      </c>
      <c r="I415" s="5" t="s">
        <v>2386</v>
      </c>
      <c r="J415" s="5" t="s">
        <v>2385</v>
      </c>
      <c r="K415" s="5" t="s">
        <v>2386</v>
      </c>
      <c r="L415" s="5">
        <v>2016</v>
      </c>
      <c r="P415" s="5" t="s">
        <v>3196</v>
      </c>
      <c r="Q415" s="5" t="s">
        <v>3515</v>
      </c>
      <c r="R415" s="5">
        <v>2016</v>
      </c>
    </row>
    <row r="416" spans="1:18">
      <c r="A416" s="5" t="s">
        <v>6057</v>
      </c>
      <c r="B416" s="5" t="s">
        <v>5297</v>
      </c>
      <c r="C416" s="5" t="s">
        <v>5298</v>
      </c>
      <c r="D416" s="5" t="s">
        <v>1549</v>
      </c>
      <c r="E416" s="34">
        <v>2016</v>
      </c>
      <c r="F416" s="5" t="s">
        <v>2251</v>
      </c>
      <c r="G416" s="5" t="s">
        <v>2254</v>
      </c>
      <c r="H416" s="5">
        <v>0.52200299999999999</v>
      </c>
      <c r="I416" s="5" t="s">
        <v>2386</v>
      </c>
      <c r="J416" s="5" t="s">
        <v>2386</v>
      </c>
      <c r="K416" s="5" t="s">
        <v>2386</v>
      </c>
      <c r="L416" s="5">
        <v>2016</v>
      </c>
      <c r="P416" s="5" t="s">
        <v>3198</v>
      </c>
      <c r="Q416" s="5" t="s">
        <v>3517</v>
      </c>
      <c r="R416" s="5">
        <v>2016</v>
      </c>
    </row>
    <row r="417" spans="1:18">
      <c r="A417" s="5" t="s">
        <v>5934</v>
      </c>
      <c r="B417" s="5" t="s">
        <v>5191</v>
      </c>
      <c r="C417" s="5" t="s">
        <v>5192</v>
      </c>
      <c r="D417" s="5" t="s">
        <v>1549</v>
      </c>
      <c r="E417" s="34">
        <v>2016</v>
      </c>
      <c r="F417" s="5" t="s">
        <v>2251</v>
      </c>
      <c r="G417" s="5" t="s">
        <v>2254</v>
      </c>
      <c r="H417" s="5">
        <v>0.60989700000000002</v>
      </c>
      <c r="I417" s="5" t="s">
        <v>2386</v>
      </c>
      <c r="J417" s="5" t="s">
        <v>2386</v>
      </c>
      <c r="K417" s="5" t="s">
        <v>2386</v>
      </c>
      <c r="L417" s="5">
        <v>2016</v>
      </c>
      <c r="P417" s="5" t="s">
        <v>3199</v>
      </c>
      <c r="Q417" s="5" t="s">
        <v>3518</v>
      </c>
      <c r="R417" s="5">
        <v>2016</v>
      </c>
    </row>
    <row r="418" spans="1:18">
      <c r="A418" s="5" t="s">
        <v>4100</v>
      </c>
      <c r="B418" s="5" t="s">
        <v>4552</v>
      </c>
      <c r="C418" s="5" t="s">
        <v>5695</v>
      </c>
      <c r="D418" s="5" t="s">
        <v>1549</v>
      </c>
      <c r="E418" s="5">
        <v>2016</v>
      </c>
      <c r="F418" s="5" t="s">
        <v>2251</v>
      </c>
      <c r="G418" s="5" t="s">
        <v>2254</v>
      </c>
      <c r="H418" s="5">
        <v>3.1370700000000001E-2</v>
      </c>
      <c r="I418" s="5" t="s">
        <v>2385</v>
      </c>
      <c r="J418" s="5" t="s">
        <v>2385</v>
      </c>
      <c r="K418" s="5" t="s">
        <v>2385</v>
      </c>
      <c r="L418" s="5">
        <v>2016</v>
      </c>
      <c r="P418" s="5" t="s">
        <v>3200</v>
      </c>
      <c r="Q418" s="5" t="s">
        <v>3519</v>
      </c>
      <c r="R418" s="5">
        <v>2016</v>
      </c>
    </row>
    <row r="419" spans="1:18">
      <c r="A419" s="5" t="s">
        <v>4074</v>
      </c>
      <c r="B419" s="5" t="s">
        <v>4526</v>
      </c>
      <c r="C419" s="5" t="s">
        <v>5667</v>
      </c>
      <c r="D419" s="5" t="s">
        <v>1549</v>
      </c>
      <c r="E419" s="5">
        <v>2016</v>
      </c>
      <c r="F419" s="5" t="s">
        <v>2251</v>
      </c>
      <c r="G419" s="5" t="s">
        <v>2254</v>
      </c>
      <c r="H419" s="5">
        <v>3.0222200000000001E-2</v>
      </c>
      <c r="I419" s="5" t="s">
        <v>2385</v>
      </c>
      <c r="J419" s="5" t="s">
        <v>2385</v>
      </c>
      <c r="K419" s="5" t="s">
        <v>2385</v>
      </c>
      <c r="L419" s="5">
        <v>2016</v>
      </c>
      <c r="P419" s="5" t="s">
        <v>3202</v>
      </c>
      <c r="Q419" s="5" t="s">
        <v>3521</v>
      </c>
      <c r="R419" s="5">
        <v>2016</v>
      </c>
    </row>
    <row r="420" spans="1:18">
      <c r="A420" s="5" t="s">
        <v>4140</v>
      </c>
      <c r="B420" s="5" t="s">
        <v>4592</v>
      </c>
      <c r="C420" s="5" t="s">
        <v>5728</v>
      </c>
      <c r="D420" s="5" t="s">
        <v>1549</v>
      </c>
      <c r="E420" s="5">
        <v>2016</v>
      </c>
      <c r="F420" s="5" t="s">
        <v>2251</v>
      </c>
      <c r="G420" s="5" t="s">
        <v>2254</v>
      </c>
      <c r="H420" s="5">
        <v>6.4855899999999994E-2</v>
      </c>
      <c r="I420" s="5" t="s">
        <v>2385</v>
      </c>
      <c r="J420" s="5" t="s">
        <v>2385</v>
      </c>
      <c r="K420" s="5" t="s">
        <v>2385</v>
      </c>
      <c r="L420" s="5">
        <v>2016</v>
      </c>
      <c r="P420" s="5" t="s">
        <v>3203</v>
      </c>
      <c r="Q420" s="5" t="s">
        <v>3522</v>
      </c>
      <c r="R420" s="5">
        <v>2016</v>
      </c>
    </row>
    <row r="421" spans="1:18">
      <c r="A421" s="5" t="s">
        <v>4196</v>
      </c>
      <c r="B421" s="5" t="s">
        <v>4648</v>
      </c>
      <c r="C421" s="5" t="s">
        <v>5447</v>
      </c>
      <c r="D421" s="5" t="s">
        <v>1549</v>
      </c>
      <c r="E421" s="5">
        <v>2016</v>
      </c>
      <c r="F421" s="5" t="s">
        <v>2251</v>
      </c>
      <c r="G421" s="5" t="s">
        <v>2254</v>
      </c>
      <c r="H421" s="5">
        <v>0.192855</v>
      </c>
      <c r="I421" s="5" t="s">
        <v>2385</v>
      </c>
      <c r="J421" s="5" t="s">
        <v>2385</v>
      </c>
      <c r="K421" s="5" t="s">
        <v>2385</v>
      </c>
      <c r="L421" s="5">
        <v>2016</v>
      </c>
      <c r="P421" s="5" t="s">
        <v>3204</v>
      </c>
      <c r="Q421" s="5" t="s">
        <v>3523</v>
      </c>
      <c r="R421" s="5">
        <v>2016</v>
      </c>
    </row>
    <row r="422" spans="1:18">
      <c r="A422" s="5" t="s">
        <v>4101</v>
      </c>
      <c r="B422" s="5" t="s">
        <v>4553</v>
      </c>
      <c r="C422" s="5" t="s">
        <v>5696</v>
      </c>
      <c r="D422" s="5" t="s">
        <v>1549</v>
      </c>
      <c r="E422" s="5">
        <v>2016</v>
      </c>
      <c r="F422" s="5" t="s">
        <v>2251</v>
      </c>
      <c r="G422" s="5" t="s">
        <v>2254</v>
      </c>
      <c r="H422" s="5">
        <v>3.0462599999999999E-2</v>
      </c>
      <c r="I422" s="5" t="s">
        <v>2385</v>
      </c>
      <c r="J422" s="5" t="s">
        <v>2385</v>
      </c>
      <c r="K422" s="5" t="s">
        <v>2385</v>
      </c>
      <c r="L422" s="5">
        <v>2016</v>
      </c>
      <c r="P422" s="5" t="s">
        <v>3205</v>
      </c>
      <c r="Q422" s="5" t="s">
        <v>3524</v>
      </c>
      <c r="R422" s="5">
        <v>2016</v>
      </c>
    </row>
    <row r="423" spans="1:18">
      <c r="A423" s="5" t="s">
        <v>5954</v>
      </c>
      <c r="B423" s="5" t="s">
        <v>5365</v>
      </c>
      <c r="C423" s="5" t="s">
        <v>5366</v>
      </c>
      <c r="D423" s="5" t="s">
        <v>1549</v>
      </c>
      <c r="E423" s="34">
        <v>2016</v>
      </c>
      <c r="F423" s="5" t="s">
        <v>2251</v>
      </c>
      <c r="G423" s="5" t="s">
        <v>2254</v>
      </c>
      <c r="H423" s="5">
        <v>0.52930699999999997</v>
      </c>
      <c r="I423" s="5" t="s">
        <v>2386</v>
      </c>
      <c r="J423" s="5" t="s">
        <v>2386</v>
      </c>
      <c r="K423" s="5" t="s">
        <v>2386</v>
      </c>
      <c r="L423" s="5">
        <v>2016</v>
      </c>
      <c r="P423" s="5" t="s">
        <v>3316</v>
      </c>
      <c r="Q423" s="5" t="s">
        <v>3621</v>
      </c>
      <c r="R423" s="5">
        <v>2016</v>
      </c>
    </row>
    <row r="424" spans="1:18">
      <c r="A424" s="5" t="s">
        <v>6058</v>
      </c>
      <c r="B424" s="5" t="s">
        <v>5322</v>
      </c>
      <c r="C424" s="5" t="s">
        <v>5323</v>
      </c>
      <c r="D424" s="5" t="s">
        <v>1549</v>
      </c>
      <c r="E424" s="34">
        <v>2016</v>
      </c>
      <c r="F424" s="5" t="s">
        <v>2251</v>
      </c>
      <c r="G424" s="5" t="s">
        <v>2254</v>
      </c>
      <c r="H424" s="5">
        <v>0.53062500000000001</v>
      </c>
      <c r="I424" s="5" t="s">
        <v>2386</v>
      </c>
      <c r="J424" s="5" t="s">
        <v>2386</v>
      </c>
      <c r="K424" s="5" t="s">
        <v>2386</v>
      </c>
      <c r="L424" s="5">
        <v>2016</v>
      </c>
      <c r="P424" s="5" t="s">
        <v>3321</v>
      </c>
      <c r="Q424" s="5" t="s">
        <v>3626</v>
      </c>
      <c r="R424" s="5">
        <v>2016</v>
      </c>
    </row>
    <row r="425" spans="1:18">
      <c r="A425" s="5" t="s">
        <v>5935</v>
      </c>
      <c r="B425" s="5" t="s">
        <v>5327</v>
      </c>
      <c r="C425" s="5" t="s">
        <v>5328</v>
      </c>
      <c r="D425" s="5" t="s">
        <v>1549</v>
      </c>
      <c r="E425" s="34">
        <v>2016</v>
      </c>
      <c r="F425" s="5" t="s">
        <v>2251</v>
      </c>
      <c r="G425" s="5" t="s">
        <v>2254</v>
      </c>
      <c r="H425" s="5">
        <v>0.449189</v>
      </c>
      <c r="I425" s="5" t="s">
        <v>2386</v>
      </c>
      <c r="J425" s="5" t="s">
        <v>2385</v>
      </c>
      <c r="K425" s="5" t="s">
        <v>2386</v>
      </c>
      <c r="L425" s="5">
        <v>2016</v>
      </c>
      <c r="P425" s="137" t="s">
        <v>9269</v>
      </c>
      <c r="Q425" s="5" t="s">
        <v>9307</v>
      </c>
      <c r="R425" s="5">
        <v>2016</v>
      </c>
    </row>
    <row r="426" spans="1:18">
      <c r="A426" s="5" t="s">
        <v>4043</v>
      </c>
      <c r="B426" s="5" t="s">
        <v>4495</v>
      </c>
      <c r="C426" s="5" t="s">
        <v>5663</v>
      </c>
      <c r="D426" s="5" t="s">
        <v>1549</v>
      </c>
      <c r="E426" s="5">
        <v>2016</v>
      </c>
      <c r="F426" s="5" t="s">
        <v>2251</v>
      </c>
      <c r="G426" s="5" t="s">
        <v>2254</v>
      </c>
      <c r="H426" s="5">
        <v>3.05916E-2</v>
      </c>
      <c r="I426" s="5" t="s">
        <v>2385</v>
      </c>
      <c r="J426" s="5" t="s">
        <v>2385</v>
      </c>
      <c r="K426" s="5" t="s">
        <v>2385</v>
      </c>
      <c r="L426" s="5">
        <v>2016</v>
      </c>
      <c r="P426" s="137" t="s">
        <v>9270</v>
      </c>
      <c r="Q426" s="5" t="s">
        <v>9308</v>
      </c>
      <c r="R426" s="5">
        <v>2016</v>
      </c>
    </row>
    <row r="427" spans="1:18">
      <c r="A427" s="5" t="s">
        <v>4197</v>
      </c>
      <c r="B427" s="5" t="s">
        <v>4649</v>
      </c>
      <c r="C427" s="5" t="s">
        <v>5462</v>
      </c>
      <c r="D427" s="5" t="s">
        <v>1549</v>
      </c>
      <c r="E427" s="5">
        <v>2016</v>
      </c>
      <c r="F427" s="5" t="s">
        <v>2251</v>
      </c>
      <c r="G427" s="5" t="s">
        <v>2254</v>
      </c>
      <c r="H427" s="5">
        <v>0.17957300000000001</v>
      </c>
      <c r="I427" s="5" t="s">
        <v>2385</v>
      </c>
      <c r="J427" s="5" t="s">
        <v>2385</v>
      </c>
      <c r="K427" s="5" t="s">
        <v>2385</v>
      </c>
      <c r="L427" s="5">
        <v>2016</v>
      </c>
      <c r="P427" s="137" t="s">
        <v>9282</v>
      </c>
      <c r="Q427" s="5" t="s">
        <v>9296</v>
      </c>
      <c r="R427" s="5">
        <v>2016</v>
      </c>
    </row>
    <row r="428" spans="1:18">
      <c r="A428" s="5" t="s">
        <v>4102</v>
      </c>
      <c r="B428" s="5" t="s">
        <v>4554</v>
      </c>
      <c r="C428" s="5" t="s">
        <v>5333</v>
      </c>
      <c r="D428" s="5" t="s">
        <v>1549</v>
      </c>
      <c r="E428" s="5">
        <v>2016</v>
      </c>
      <c r="F428" s="5" t="s">
        <v>2251</v>
      </c>
      <c r="G428" s="5" t="s">
        <v>2254</v>
      </c>
      <c r="H428" s="5">
        <v>0.33934300000000001</v>
      </c>
      <c r="I428" s="5" t="s">
        <v>2386</v>
      </c>
      <c r="J428" s="5" t="s">
        <v>2385</v>
      </c>
      <c r="K428" s="5" t="s">
        <v>2386</v>
      </c>
      <c r="L428" s="5">
        <v>2016</v>
      </c>
      <c r="P428" s="5" t="s">
        <v>2748</v>
      </c>
      <c r="Q428" s="5" t="s">
        <v>4813</v>
      </c>
      <c r="R428" s="5">
        <v>2017</v>
      </c>
    </row>
    <row r="429" spans="1:18">
      <c r="A429" s="5" t="s">
        <v>4141</v>
      </c>
      <c r="B429" s="5" t="s">
        <v>4593</v>
      </c>
      <c r="C429" s="5" t="s">
        <v>5730</v>
      </c>
      <c r="D429" s="5" t="s">
        <v>1549</v>
      </c>
      <c r="E429" s="5">
        <v>2016</v>
      </c>
      <c r="F429" s="5" t="s">
        <v>2251</v>
      </c>
      <c r="G429" s="5" t="s">
        <v>2254</v>
      </c>
      <c r="H429" s="5">
        <v>9.7235600000000005E-2</v>
      </c>
      <c r="I429" s="5" t="s">
        <v>2385</v>
      </c>
      <c r="J429" s="5" t="s">
        <v>2385</v>
      </c>
      <c r="K429" s="5" t="s">
        <v>2385</v>
      </c>
      <c r="L429" s="5">
        <v>2016</v>
      </c>
      <c r="P429" s="5" t="s">
        <v>4259</v>
      </c>
      <c r="Q429" s="5" t="s">
        <v>5826</v>
      </c>
      <c r="R429" s="5">
        <v>2017</v>
      </c>
    </row>
    <row r="430" spans="1:18">
      <c r="A430" s="5" t="s">
        <v>4216</v>
      </c>
      <c r="B430" s="5" t="s">
        <v>4668</v>
      </c>
      <c r="C430" s="5" t="s">
        <v>5410</v>
      </c>
      <c r="D430" s="5" t="s">
        <v>1549</v>
      </c>
      <c r="E430" s="5">
        <v>2016</v>
      </c>
      <c r="F430" s="5" t="s">
        <v>2251</v>
      </c>
      <c r="G430" s="5" t="s">
        <v>2254</v>
      </c>
      <c r="H430" s="5">
        <v>0.366087</v>
      </c>
      <c r="I430" s="5" t="s">
        <v>2386</v>
      </c>
      <c r="J430" s="5" t="s">
        <v>2385</v>
      </c>
      <c r="K430" s="5" t="s">
        <v>2386</v>
      </c>
      <c r="L430" s="5">
        <v>2016</v>
      </c>
      <c r="P430" s="5" t="s">
        <v>4049</v>
      </c>
      <c r="Q430" s="5" t="s">
        <v>5641</v>
      </c>
      <c r="R430" s="5">
        <v>2017</v>
      </c>
    </row>
    <row r="431" spans="1:18">
      <c r="A431" s="5" t="s">
        <v>4167</v>
      </c>
      <c r="B431" s="5" t="s">
        <v>4619</v>
      </c>
      <c r="C431" s="5" t="s">
        <v>5751</v>
      </c>
      <c r="D431" s="5" t="s">
        <v>1549</v>
      </c>
      <c r="E431" s="5">
        <v>2016</v>
      </c>
      <c r="F431" s="5" t="s">
        <v>2251</v>
      </c>
      <c r="G431" s="5" t="s">
        <v>2254</v>
      </c>
      <c r="H431" s="5">
        <v>4.7356599999999999E-2</v>
      </c>
      <c r="I431" s="5" t="s">
        <v>2385</v>
      </c>
      <c r="J431" s="5" t="s">
        <v>2385</v>
      </c>
      <c r="K431" s="5" t="s">
        <v>2385</v>
      </c>
      <c r="L431" s="5">
        <v>2016</v>
      </c>
      <c r="P431" s="5" t="s">
        <v>5890</v>
      </c>
      <c r="Q431" s="5" t="s">
        <v>5679</v>
      </c>
      <c r="R431" s="5">
        <v>2017</v>
      </c>
    </row>
    <row r="432" spans="1:18">
      <c r="A432" s="5" t="s">
        <v>4103</v>
      </c>
      <c r="B432" s="5" t="s">
        <v>4555</v>
      </c>
      <c r="C432" s="5" t="s">
        <v>5697</v>
      </c>
      <c r="D432" s="5" t="s">
        <v>1549</v>
      </c>
      <c r="E432" s="5">
        <v>2016</v>
      </c>
      <c r="F432" s="5" t="s">
        <v>2251</v>
      </c>
      <c r="G432" s="5" t="s">
        <v>2254</v>
      </c>
      <c r="H432" s="5">
        <v>3.2585900000000001E-2</v>
      </c>
      <c r="I432" s="5" t="s">
        <v>2385</v>
      </c>
      <c r="J432" s="5" t="s">
        <v>2385</v>
      </c>
      <c r="K432" s="5" t="s">
        <v>2385</v>
      </c>
      <c r="L432" s="5">
        <v>2016</v>
      </c>
      <c r="P432" s="5" t="s">
        <v>4111</v>
      </c>
      <c r="Q432" s="5" t="s">
        <v>5702</v>
      </c>
      <c r="R432" s="5">
        <v>2017</v>
      </c>
    </row>
    <row r="433" spans="1:18">
      <c r="A433" s="5" t="s">
        <v>4075</v>
      </c>
      <c r="B433" s="5" t="s">
        <v>4527</v>
      </c>
      <c r="C433" s="5" t="s">
        <v>5668</v>
      </c>
      <c r="D433" s="5" t="s">
        <v>1549</v>
      </c>
      <c r="E433" s="5">
        <v>2016</v>
      </c>
      <c r="F433" s="5" t="s">
        <v>2251</v>
      </c>
      <c r="G433" s="5" t="s">
        <v>2254</v>
      </c>
      <c r="H433" s="5">
        <v>3.9204000000000003E-2</v>
      </c>
      <c r="I433" s="5" t="s">
        <v>2385</v>
      </c>
      <c r="J433" s="5" t="s">
        <v>2385</v>
      </c>
      <c r="K433" s="5" t="s">
        <v>2385</v>
      </c>
      <c r="L433" s="5">
        <v>2016</v>
      </c>
      <c r="P433" s="5" t="s">
        <v>4050</v>
      </c>
      <c r="Q433" s="5" t="s">
        <v>5643</v>
      </c>
      <c r="R433" s="5">
        <v>2017</v>
      </c>
    </row>
    <row r="434" spans="1:18">
      <c r="A434" s="5" t="s">
        <v>4217</v>
      </c>
      <c r="B434" s="5" t="s">
        <v>4669</v>
      </c>
      <c r="C434" s="5" t="s">
        <v>5778</v>
      </c>
      <c r="D434" s="5" t="s">
        <v>1549</v>
      </c>
      <c r="E434" s="5">
        <v>2016</v>
      </c>
      <c r="F434" s="5" t="s">
        <v>2251</v>
      </c>
      <c r="G434" s="5" t="s">
        <v>2254</v>
      </c>
      <c r="H434" s="5">
        <v>0.21059600000000001</v>
      </c>
      <c r="I434" s="5" t="s">
        <v>2385</v>
      </c>
      <c r="J434" s="5" t="s">
        <v>2385</v>
      </c>
      <c r="K434" s="5" t="s">
        <v>2385</v>
      </c>
      <c r="L434" s="5">
        <v>2016</v>
      </c>
      <c r="P434" s="5" t="s">
        <v>4051</v>
      </c>
      <c r="Q434" s="5" t="s">
        <v>5644</v>
      </c>
      <c r="R434" s="5">
        <v>2017</v>
      </c>
    </row>
    <row r="435" spans="1:18">
      <c r="A435" s="5" t="s">
        <v>5881</v>
      </c>
      <c r="B435" s="5" t="s">
        <v>5631</v>
      </c>
      <c r="C435" s="5" t="s">
        <v>5632</v>
      </c>
      <c r="D435" s="5" t="s">
        <v>1549</v>
      </c>
      <c r="E435" s="34">
        <v>2016</v>
      </c>
      <c r="F435" s="5" t="s">
        <v>2251</v>
      </c>
      <c r="G435" s="5" t="s">
        <v>2254</v>
      </c>
      <c r="H435" s="5">
        <v>4.4970999999999997E-2</v>
      </c>
      <c r="I435" s="5" t="s">
        <v>2385</v>
      </c>
      <c r="J435" s="5" t="s">
        <v>2385</v>
      </c>
      <c r="K435" s="5" t="s">
        <v>2385</v>
      </c>
      <c r="L435" s="5">
        <v>2016</v>
      </c>
      <c r="P435" s="5" t="s">
        <v>4113</v>
      </c>
      <c r="Q435" s="5" t="s">
        <v>5703</v>
      </c>
      <c r="R435" s="5">
        <v>2017</v>
      </c>
    </row>
    <row r="436" spans="1:18">
      <c r="A436" s="5" t="s">
        <v>4168</v>
      </c>
      <c r="B436" s="5" t="s">
        <v>4620</v>
      </c>
      <c r="C436" s="5" t="s">
        <v>5752</v>
      </c>
      <c r="D436" s="5" t="s">
        <v>1549</v>
      </c>
      <c r="E436" s="5">
        <v>2016</v>
      </c>
      <c r="F436" s="5" t="s">
        <v>2251</v>
      </c>
      <c r="G436" s="5" t="s">
        <v>2254</v>
      </c>
      <c r="H436" s="5">
        <v>0.12803200000000001</v>
      </c>
      <c r="I436" s="5" t="s">
        <v>2385</v>
      </c>
      <c r="J436" s="5" t="s">
        <v>2385</v>
      </c>
      <c r="K436" s="5" t="s">
        <v>2385</v>
      </c>
      <c r="L436" s="5">
        <v>2016</v>
      </c>
      <c r="P436" s="5" t="s">
        <v>4176</v>
      </c>
      <c r="Q436" s="5" t="s">
        <v>5759</v>
      </c>
      <c r="R436" s="5">
        <v>2017</v>
      </c>
    </row>
    <row r="437" spans="1:18">
      <c r="A437" s="5" t="s">
        <v>4249</v>
      </c>
      <c r="B437" s="5" t="s">
        <v>4701</v>
      </c>
      <c r="C437" s="5" t="s">
        <v>5829</v>
      </c>
      <c r="D437" s="5" t="s">
        <v>1549</v>
      </c>
      <c r="E437" s="5">
        <v>2016</v>
      </c>
      <c r="F437" s="5" t="s">
        <v>2251</v>
      </c>
      <c r="G437" s="5" t="s">
        <v>2254</v>
      </c>
      <c r="H437" s="5">
        <v>0.102812</v>
      </c>
      <c r="I437" s="5" t="s">
        <v>2385</v>
      </c>
      <c r="J437" s="5" t="s">
        <v>2385</v>
      </c>
      <c r="K437" s="5" t="s">
        <v>2385</v>
      </c>
      <c r="L437" s="5">
        <v>2016</v>
      </c>
      <c r="P437" s="5" t="s">
        <v>5891</v>
      </c>
      <c r="Q437" s="5" t="s">
        <v>5681</v>
      </c>
      <c r="R437" s="5">
        <v>2017</v>
      </c>
    </row>
    <row r="438" spans="1:18">
      <c r="A438" s="5" t="s">
        <v>4142</v>
      </c>
      <c r="B438" s="5" t="s">
        <v>4594</v>
      </c>
      <c r="C438" s="5" t="s">
        <v>5731</v>
      </c>
      <c r="D438" s="5" t="s">
        <v>1549</v>
      </c>
      <c r="E438" s="5">
        <v>2016</v>
      </c>
      <c r="F438" s="5" t="s">
        <v>2251</v>
      </c>
      <c r="G438" s="5" t="s">
        <v>2254</v>
      </c>
      <c r="H438" s="5">
        <v>6.5959699999999996E-2</v>
      </c>
      <c r="I438" s="5" t="s">
        <v>2385</v>
      </c>
      <c r="J438" s="5" t="s">
        <v>2385</v>
      </c>
      <c r="K438" s="5" t="s">
        <v>2385</v>
      </c>
      <c r="L438" s="5">
        <v>2016</v>
      </c>
      <c r="P438" s="5" t="s">
        <v>4177</v>
      </c>
      <c r="Q438" s="5" t="s">
        <v>5760</v>
      </c>
      <c r="R438" s="5">
        <v>2017</v>
      </c>
    </row>
    <row r="439" spans="1:18">
      <c r="A439" s="5" t="s">
        <v>4169</v>
      </c>
      <c r="B439" s="5" t="s">
        <v>4621</v>
      </c>
      <c r="C439" s="5" t="s">
        <v>5753</v>
      </c>
      <c r="D439" s="5" t="s">
        <v>1549</v>
      </c>
      <c r="E439" s="5">
        <v>2016</v>
      </c>
      <c r="F439" s="5" t="s">
        <v>2251</v>
      </c>
      <c r="G439" s="5" t="s">
        <v>2254</v>
      </c>
      <c r="H439" s="5">
        <v>0.197792</v>
      </c>
      <c r="I439" s="5" t="s">
        <v>2385</v>
      </c>
      <c r="J439" s="5" t="s">
        <v>2385</v>
      </c>
      <c r="K439" s="5" t="s">
        <v>2385</v>
      </c>
      <c r="L439" s="5">
        <v>2016</v>
      </c>
      <c r="P439" s="5" t="s">
        <v>4052</v>
      </c>
      <c r="Q439" s="5" t="s">
        <v>5645</v>
      </c>
      <c r="R439" s="5">
        <v>2017</v>
      </c>
    </row>
    <row r="440" spans="1:18">
      <c r="A440" s="5" t="s">
        <v>5882</v>
      </c>
      <c r="B440" s="5" t="s">
        <v>5633</v>
      </c>
      <c r="C440" s="5" t="s">
        <v>5634</v>
      </c>
      <c r="D440" s="5" t="s">
        <v>1549</v>
      </c>
      <c r="E440" s="34">
        <v>2016</v>
      </c>
      <c r="F440" s="5" t="s">
        <v>2251</v>
      </c>
      <c r="G440" s="5" t="s">
        <v>2254</v>
      </c>
      <c r="H440" s="5">
        <v>2.98537E-2</v>
      </c>
      <c r="I440" s="5" t="s">
        <v>2385</v>
      </c>
      <c r="J440" s="5" t="s">
        <v>2385</v>
      </c>
      <c r="K440" s="5" t="s">
        <v>2385</v>
      </c>
      <c r="L440" s="5">
        <v>2016</v>
      </c>
      <c r="P440" s="5" t="s">
        <v>4114</v>
      </c>
      <c r="Q440" s="5" t="s">
        <v>5705</v>
      </c>
      <c r="R440" s="5">
        <v>2017</v>
      </c>
    </row>
    <row r="441" spans="1:18">
      <c r="A441" s="5" t="s">
        <v>5956</v>
      </c>
      <c r="B441" s="5" t="s">
        <v>5393</v>
      </c>
      <c r="C441" s="5" t="s">
        <v>5394</v>
      </c>
      <c r="D441" s="5" t="s">
        <v>1549</v>
      </c>
      <c r="E441" s="34">
        <v>2016</v>
      </c>
      <c r="F441" s="5" t="s">
        <v>2251</v>
      </c>
      <c r="G441" s="5" t="s">
        <v>2254</v>
      </c>
      <c r="H441" s="5">
        <v>0.41021400000000002</v>
      </c>
      <c r="I441" s="5" t="s">
        <v>2386</v>
      </c>
      <c r="J441" s="5" t="s">
        <v>2385</v>
      </c>
      <c r="K441" s="5" t="s">
        <v>2386</v>
      </c>
      <c r="L441" s="5">
        <v>2016</v>
      </c>
      <c r="P441" s="5" t="s">
        <v>4115</v>
      </c>
      <c r="Q441" s="5" t="s">
        <v>5706</v>
      </c>
      <c r="R441" s="5">
        <v>2017</v>
      </c>
    </row>
    <row r="442" spans="1:18">
      <c r="A442" s="5" t="s">
        <v>4076</v>
      </c>
      <c r="B442" s="5" t="s">
        <v>4528</v>
      </c>
      <c r="C442" s="5" t="s">
        <v>5669</v>
      </c>
      <c r="D442" s="5" t="s">
        <v>1549</v>
      </c>
      <c r="E442" s="5">
        <v>2016</v>
      </c>
      <c r="F442" s="5" t="s">
        <v>2251</v>
      </c>
      <c r="G442" s="5" t="s">
        <v>2254</v>
      </c>
      <c r="H442" s="5">
        <v>3.0752999999999999E-2</v>
      </c>
      <c r="I442" s="5" t="s">
        <v>2385</v>
      </c>
      <c r="J442" s="5" t="s">
        <v>2385</v>
      </c>
      <c r="K442" s="5" t="s">
        <v>2385</v>
      </c>
      <c r="L442" s="5">
        <v>2016</v>
      </c>
      <c r="P442" s="5" t="s">
        <v>4201</v>
      </c>
      <c r="Q442" s="5" t="s">
        <v>5463</v>
      </c>
      <c r="R442" s="5">
        <v>2017</v>
      </c>
    </row>
    <row r="443" spans="1:18">
      <c r="A443" s="5" t="s">
        <v>4143</v>
      </c>
      <c r="B443" s="5" t="s">
        <v>4595</v>
      </c>
      <c r="C443" s="5" t="s">
        <v>5732</v>
      </c>
      <c r="D443" s="5" t="s">
        <v>1549</v>
      </c>
      <c r="E443" s="5">
        <v>2016</v>
      </c>
      <c r="F443" s="5" t="s">
        <v>2251</v>
      </c>
      <c r="G443" s="5" t="s">
        <v>2254</v>
      </c>
      <c r="H443" s="5">
        <v>0.16623199999999999</v>
      </c>
      <c r="I443" s="5" t="s">
        <v>2385</v>
      </c>
      <c r="J443" s="5" t="s">
        <v>2385</v>
      </c>
      <c r="K443" s="5" t="s">
        <v>2385</v>
      </c>
      <c r="L443" s="5">
        <v>2016</v>
      </c>
      <c r="P443" s="5" t="s">
        <v>4148</v>
      </c>
      <c r="Q443" s="5" t="s">
        <v>5734</v>
      </c>
      <c r="R443" s="5">
        <v>2017</v>
      </c>
    </row>
    <row r="444" spans="1:18">
      <c r="A444" s="5" t="s">
        <v>5883</v>
      </c>
      <c r="B444" s="5" t="s">
        <v>5635</v>
      </c>
      <c r="C444" s="5" t="s">
        <v>5636</v>
      </c>
      <c r="D444" s="5" t="s">
        <v>1549</v>
      </c>
      <c r="E444" s="34">
        <v>2016</v>
      </c>
      <c r="F444" s="5" t="s">
        <v>2251</v>
      </c>
      <c r="G444" s="5" t="s">
        <v>2254</v>
      </c>
      <c r="H444" s="5">
        <v>6.7673200000000003E-2</v>
      </c>
      <c r="I444" s="5" t="s">
        <v>2385</v>
      </c>
      <c r="J444" s="5" t="s">
        <v>2385</v>
      </c>
      <c r="K444" s="5" t="s">
        <v>2385</v>
      </c>
      <c r="L444" s="5">
        <v>2016</v>
      </c>
      <c r="P444" s="5" t="s">
        <v>4116</v>
      </c>
      <c r="Q444" s="5" t="s">
        <v>5707</v>
      </c>
      <c r="R444" s="5">
        <v>2017</v>
      </c>
    </row>
    <row r="445" spans="1:18">
      <c r="A445" s="5" t="s">
        <v>4104</v>
      </c>
      <c r="B445" s="5" t="s">
        <v>4556</v>
      </c>
      <c r="C445" s="5" t="s">
        <v>5698</v>
      </c>
      <c r="D445" s="5" t="s">
        <v>1549</v>
      </c>
      <c r="E445" s="5">
        <v>2016</v>
      </c>
      <c r="F445" s="5" t="s">
        <v>2251</v>
      </c>
      <c r="G445" s="5" t="s">
        <v>2254</v>
      </c>
      <c r="H445" s="5">
        <v>3.9576899999999998E-2</v>
      </c>
      <c r="I445" s="5" t="s">
        <v>2385</v>
      </c>
      <c r="J445" s="5" t="s">
        <v>2385</v>
      </c>
      <c r="K445" s="5" t="s">
        <v>2385</v>
      </c>
      <c r="L445" s="5">
        <v>2016</v>
      </c>
      <c r="P445" s="5" t="s">
        <v>4218</v>
      </c>
      <c r="Q445" s="5" t="s">
        <v>5469</v>
      </c>
      <c r="R445" s="5">
        <v>2017</v>
      </c>
    </row>
    <row r="446" spans="1:18">
      <c r="A446" s="5" t="s">
        <v>4144</v>
      </c>
      <c r="B446" s="5" t="s">
        <v>4596</v>
      </c>
      <c r="C446" s="5" t="s">
        <v>5428</v>
      </c>
      <c r="D446" s="5" t="s">
        <v>1549</v>
      </c>
      <c r="E446" s="5">
        <v>2016</v>
      </c>
      <c r="F446" s="5" t="s">
        <v>2251</v>
      </c>
      <c r="G446" s="5" t="s">
        <v>2254</v>
      </c>
      <c r="H446" s="5">
        <v>0.37652600000000003</v>
      </c>
      <c r="I446" s="5" t="s">
        <v>2386</v>
      </c>
      <c r="J446" s="5" t="s">
        <v>2385</v>
      </c>
      <c r="K446" s="5" t="s">
        <v>2386</v>
      </c>
      <c r="L446" s="5">
        <v>2016</v>
      </c>
      <c r="P446" s="5" t="s">
        <v>4149</v>
      </c>
      <c r="Q446" s="5" t="s">
        <v>5735</v>
      </c>
      <c r="R446" s="5">
        <v>2017</v>
      </c>
    </row>
    <row r="447" spans="1:18">
      <c r="A447" s="5" t="s">
        <v>5937</v>
      </c>
      <c r="B447" s="5" t="s">
        <v>5307</v>
      </c>
      <c r="C447" s="5" t="s">
        <v>5308</v>
      </c>
      <c r="D447" s="5" t="s">
        <v>1549</v>
      </c>
      <c r="E447" s="34">
        <v>2016</v>
      </c>
      <c r="F447" s="5" t="s">
        <v>2251</v>
      </c>
      <c r="G447" s="5" t="s">
        <v>2254</v>
      </c>
      <c r="H447" s="5">
        <v>0.476387</v>
      </c>
      <c r="I447" s="5" t="s">
        <v>2386</v>
      </c>
      <c r="J447" s="5" t="s">
        <v>2385</v>
      </c>
      <c r="K447" s="5" t="s">
        <v>2386</v>
      </c>
      <c r="L447" s="5">
        <v>2016</v>
      </c>
      <c r="P447" s="5" t="s">
        <v>4178</v>
      </c>
      <c r="Q447" s="5" t="s">
        <v>5761</v>
      </c>
      <c r="R447" s="5">
        <v>2017</v>
      </c>
    </row>
    <row r="448" spans="1:18">
      <c r="A448" s="5" t="s">
        <v>4077</v>
      </c>
      <c r="B448" s="5" t="s">
        <v>4529</v>
      </c>
      <c r="C448" s="5" t="s">
        <v>5670</v>
      </c>
      <c r="D448" s="5" t="s">
        <v>1549</v>
      </c>
      <c r="E448" s="5">
        <v>2016</v>
      </c>
      <c r="F448" s="5" t="s">
        <v>2251</v>
      </c>
      <c r="G448" s="5" t="s">
        <v>2254</v>
      </c>
      <c r="H448" s="5">
        <v>3.2361300000000003E-2</v>
      </c>
      <c r="I448" s="5" t="s">
        <v>2385</v>
      </c>
      <c r="J448" s="5" t="s">
        <v>2385</v>
      </c>
      <c r="K448" s="5" t="s">
        <v>2385</v>
      </c>
      <c r="L448" s="5">
        <v>2016</v>
      </c>
      <c r="P448" s="5" t="s">
        <v>4117</v>
      </c>
      <c r="Q448" s="5" t="s">
        <v>5498</v>
      </c>
      <c r="R448" s="5">
        <v>2017</v>
      </c>
    </row>
    <row r="449" spans="1:18">
      <c r="A449" s="5" t="s">
        <v>4170</v>
      </c>
      <c r="B449" s="5" t="s">
        <v>4622</v>
      </c>
      <c r="C449" s="5" t="s">
        <v>5755</v>
      </c>
      <c r="D449" s="5" t="s">
        <v>1549</v>
      </c>
      <c r="E449" s="5">
        <v>2016</v>
      </c>
      <c r="F449" s="5" t="s">
        <v>2251</v>
      </c>
      <c r="G449" s="5" t="s">
        <v>2254</v>
      </c>
      <c r="H449" s="5">
        <v>0.14114599999999999</v>
      </c>
      <c r="I449" s="5" t="s">
        <v>2385</v>
      </c>
      <c r="J449" s="5" t="s">
        <v>2385</v>
      </c>
      <c r="K449" s="5" t="s">
        <v>2385</v>
      </c>
      <c r="L449" s="5">
        <v>2016</v>
      </c>
      <c r="P449" s="5" t="s">
        <v>4219</v>
      </c>
      <c r="Q449" s="5" t="s">
        <v>5494</v>
      </c>
      <c r="R449" s="5">
        <v>2017</v>
      </c>
    </row>
    <row r="450" spans="1:18">
      <c r="A450" s="5" t="s">
        <v>4171</v>
      </c>
      <c r="B450" s="5" t="s">
        <v>4623</v>
      </c>
      <c r="C450" s="5" t="s">
        <v>5453</v>
      </c>
      <c r="D450" s="5" t="s">
        <v>1549</v>
      </c>
      <c r="E450" s="5">
        <v>2016</v>
      </c>
      <c r="F450" s="5" t="s">
        <v>2251</v>
      </c>
      <c r="G450" s="5" t="s">
        <v>2254</v>
      </c>
      <c r="H450" s="5">
        <v>0.29119200000000001</v>
      </c>
      <c r="I450" s="5" t="s">
        <v>2386</v>
      </c>
      <c r="J450" s="5" t="s">
        <v>2385</v>
      </c>
      <c r="K450" s="5" t="s">
        <v>2386</v>
      </c>
      <c r="L450" s="5">
        <v>2016</v>
      </c>
      <c r="P450" s="5" t="s">
        <v>4220</v>
      </c>
      <c r="Q450" s="5" t="s">
        <v>5780</v>
      </c>
      <c r="R450" s="5">
        <v>2017</v>
      </c>
    </row>
    <row r="451" spans="1:18">
      <c r="A451" s="5" t="s">
        <v>4078</v>
      </c>
      <c r="B451" s="5" t="s">
        <v>4530</v>
      </c>
      <c r="C451" s="5" t="s">
        <v>5671</v>
      </c>
      <c r="D451" s="5" t="s">
        <v>1549</v>
      </c>
      <c r="E451" s="5">
        <v>2016</v>
      </c>
      <c r="F451" s="5" t="s">
        <v>2251</v>
      </c>
      <c r="G451" s="5" t="s">
        <v>2254</v>
      </c>
      <c r="H451" s="5">
        <v>3.2957E-2</v>
      </c>
      <c r="I451" s="5" t="s">
        <v>2385</v>
      </c>
      <c r="J451" s="5" t="s">
        <v>2385</v>
      </c>
      <c r="K451" s="5" t="s">
        <v>2385</v>
      </c>
      <c r="L451" s="5">
        <v>2016</v>
      </c>
      <c r="P451" s="5" t="s">
        <v>4053</v>
      </c>
      <c r="Q451" s="5" t="s">
        <v>5646</v>
      </c>
      <c r="R451" s="5">
        <v>2017</v>
      </c>
    </row>
    <row r="452" spans="1:18">
      <c r="A452" s="5" t="s">
        <v>5884</v>
      </c>
      <c r="B452" s="5" t="s">
        <v>5378</v>
      </c>
      <c r="C452" s="5" t="s">
        <v>5379</v>
      </c>
      <c r="D452" s="5" t="s">
        <v>1549</v>
      </c>
      <c r="E452" s="34">
        <v>2016</v>
      </c>
      <c r="F452" s="5" t="s">
        <v>2251</v>
      </c>
      <c r="G452" s="5" t="s">
        <v>2254</v>
      </c>
      <c r="H452" s="5">
        <v>0.16023999999999999</v>
      </c>
      <c r="I452" s="5" t="s">
        <v>2385</v>
      </c>
      <c r="J452" s="5" t="s">
        <v>2385</v>
      </c>
      <c r="K452" s="5" t="s">
        <v>2385</v>
      </c>
      <c r="L452" s="5">
        <v>2016</v>
      </c>
      <c r="P452" s="5" t="s">
        <v>4203</v>
      </c>
      <c r="Q452" s="5" t="s">
        <v>5773</v>
      </c>
      <c r="R452" s="5">
        <v>2017</v>
      </c>
    </row>
    <row r="453" spans="1:18">
      <c r="A453" s="5" t="s">
        <v>4079</v>
      </c>
      <c r="B453" s="5" t="s">
        <v>4531</v>
      </c>
      <c r="C453" s="5" t="s">
        <v>5672</v>
      </c>
      <c r="D453" s="5" t="s">
        <v>1549</v>
      </c>
      <c r="E453" s="5">
        <v>2016</v>
      </c>
      <c r="F453" s="5" t="s">
        <v>2251</v>
      </c>
      <c r="G453" s="5" t="s">
        <v>2254</v>
      </c>
      <c r="H453" s="5">
        <v>3.1374199999999998E-2</v>
      </c>
      <c r="I453" s="5" t="s">
        <v>2385</v>
      </c>
      <c r="J453" s="5" t="s">
        <v>2385</v>
      </c>
      <c r="K453" s="5" t="s">
        <v>2385</v>
      </c>
      <c r="L453" s="5">
        <v>2016</v>
      </c>
      <c r="P453" s="5" t="s">
        <v>4054</v>
      </c>
      <c r="Q453" s="5" t="s">
        <v>5647</v>
      </c>
      <c r="R453" s="5">
        <v>2017</v>
      </c>
    </row>
    <row r="454" spans="1:18">
      <c r="A454" s="5" t="s">
        <v>4250</v>
      </c>
      <c r="B454" s="5" t="s">
        <v>4702</v>
      </c>
      <c r="C454" s="5" t="s">
        <v>5830</v>
      </c>
      <c r="D454" s="5" t="s">
        <v>1549</v>
      </c>
      <c r="E454" s="5">
        <v>2016</v>
      </c>
      <c r="F454" s="5" t="s">
        <v>2251</v>
      </c>
      <c r="G454" s="5" t="s">
        <v>2254</v>
      </c>
      <c r="H454" s="5">
        <v>8.2745700000000005E-2</v>
      </c>
      <c r="I454" s="5" t="s">
        <v>2385</v>
      </c>
      <c r="J454" s="5" t="s">
        <v>2385</v>
      </c>
      <c r="K454" s="5" t="s">
        <v>2385</v>
      </c>
      <c r="L454" s="5">
        <v>2016</v>
      </c>
      <c r="P454" s="5" t="s">
        <v>4179</v>
      </c>
      <c r="Q454" s="5" t="s">
        <v>5762</v>
      </c>
      <c r="R454" s="5">
        <v>2017</v>
      </c>
    </row>
    <row r="455" spans="1:18">
      <c r="A455" s="5" t="s">
        <v>4172</v>
      </c>
      <c r="B455" s="5" t="s">
        <v>4624</v>
      </c>
      <c r="C455" s="5" t="s">
        <v>5756</v>
      </c>
      <c r="D455" s="5" t="s">
        <v>1549</v>
      </c>
      <c r="E455" s="5">
        <v>2016</v>
      </c>
      <c r="F455" s="5" t="s">
        <v>2251</v>
      </c>
      <c r="G455" s="5" t="s">
        <v>2254</v>
      </c>
      <c r="H455" s="5">
        <v>0.26485700000000001</v>
      </c>
      <c r="I455" s="5" t="s">
        <v>2386</v>
      </c>
      <c r="J455" s="5" t="s">
        <v>2385</v>
      </c>
      <c r="K455" s="5" t="s">
        <v>2386</v>
      </c>
      <c r="L455" s="5">
        <v>2016</v>
      </c>
      <c r="P455" s="5" t="s">
        <v>4253</v>
      </c>
      <c r="Q455" s="5" t="s">
        <v>5833</v>
      </c>
      <c r="R455" s="5">
        <v>2017</v>
      </c>
    </row>
    <row r="456" spans="1:18">
      <c r="A456" s="5" t="s">
        <v>4105</v>
      </c>
      <c r="B456" s="5" t="s">
        <v>4557</v>
      </c>
      <c r="C456" s="5" t="s">
        <v>5436</v>
      </c>
      <c r="D456" s="5" t="s">
        <v>1549</v>
      </c>
      <c r="E456" s="5">
        <v>2016</v>
      </c>
      <c r="F456" s="5" t="s">
        <v>2251</v>
      </c>
      <c r="G456" s="5" t="s">
        <v>2254</v>
      </c>
      <c r="H456" s="5">
        <v>0.124024</v>
      </c>
      <c r="I456" s="5" t="s">
        <v>2385</v>
      </c>
      <c r="J456" s="5" t="s">
        <v>2385</v>
      </c>
      <c r="K456" s="5" t="s">
        <v>2385</v>
      </c>
      <c r="L456" s="5">
        <v>2016</v>
      </c>
      <c r="P456" s="5" t="s">
        <v>4118</v>
      </c>
      <c r="Q456" s="5" t="s">
        <v>5708</v>
      </c>
      <c r="R456" s="5">
        <v>2017</v>
      </c>
    </row>
    <row r="457" spans="1:18">
      <c r="A457" s="5" t="s">
        <v>5885</v>
      </c>
      <c r="B457" s="5" t="s">
        <v>5324</v>
      </c>
      <c r="C457" s="5" t="s">
        <v>5325</v>
      </c>
      <c r="D457" s="5" t="s">
        <v>1549</v>
      </c>
      <c r="E457" s="34">
        <v>2016</v>
      </c>
      <c r="F457" s="5" t="s">
        <v>2251</v>
      </c>
      <c r="G457" s="5" t="s">
        <v>2254</v>
      </c>
      <c r="H457" s="5">
        <v>0.25139800000000001</v>
      </c>
      <c r="I457" s="5" t="s">
        <v>2386</v>
      </c>
      <c r="J457" s="5" t="s">
        <v>2385</v>
      </c>
      <c r="K457" s="5" t="s">
        <v>2386</v>
      </c>
      <c r="L457" s="5">
        <v>2016</v>
      </c>
      <c r="P457" s="5" t="s">
        <v>4055</v>
      </c>
      <c r="Q457" s="5" t="s">
        <v>5648</v>
      </c>
      <c r="R457" s="5">
        <v>2017</v>
      </c>
    </row>
    <row r="458" spans="1:18">
      <c r="A458" s="5" t="s">
        <v>4258</v>
      </c>
      <c r="B458" s="5" t="s">
        <v>4710</v>
      </c>
      <c r="C458" s="5" t="s">
        <v>5825</v>
      </c>
      <c r="D458" s="5" t="s">
        <v>1549</v>
      </c>
      <c r="E458" s="5">
        <v>2016</v>
      </c>
      <c r="F458" s="5" t="s">
        <v>2251</v>
      </c>
      <c r="G458" s="5" t="s">
        <v>2254</v>
      </c>
      <c r="H458" s="5">
        <v>8.0334699999999995E-2</v>
      </c>
      <c r="I458" s="5" t="s">
        <v>2385</v>
      </c>
      <c r="J458" s="5" t="s">
        <v>2385</v>
      </c>
      <c r="K458" s="5" t="s">
        <v>2385</v>
      </c>
      <c r="L458" s="5">
        <v>2016</v>
      </c>
      <c r="P458" s="5" t="s">
        <v>4119</v>
      </c>
      <c r="Q458" s="5" t="s">
        <v>5709</v>
      </c>
      <c r="R458" s="5">
        <v>2017</v>
      </c>
    </row>
    <row r="459" spans="1:18">
      <c r="A459" s="5" t="s">
        <v>4173</v>
      </c>
      <c r="B459" s="5" t="s">
        <v>4625</v>
      </c>
      <c r="C459" s="5" t="s">
        <v>5443</v>
      </c>
      <c r="D459" s="5" t="s">
        <v>1549</v>
      </c>
      <c r="E459" s="5">
        <v>2016</v>
      </c>
      <c r="F459" s="5" t="s">
        <v>2251</v>
      </c>
      <c r="G459" s="5" t="s">
        <v>2254</v>
      </c>
      <c r="H459" s="5">
        <v>0.30540400000000001</v>
      </c>
      <c r="I459" s="5" t="s">
        <v>2386</v>
      </c>
      <c r="J459" s="5" t="s">
        <v>2385</v>
      </c>
      <c r="K459" s="5" t="s">
        <v>2386</v>
      </c>
      <c r="L459" s="5">
        <v>2016</v>
      </c>
      <c r="P459" s="5" t="s">
        <v>4150</v>
      </c>
      <c r="Q459" s="5" t="s">
        <v>5736</v>
      </c>
      <c r="R459" s="5">
        <v>2017</v>
      </c>
    </row>
    <row r="460" spans="1:18">
      <c r="A460" s="5" t="s">
        <v>5886</v>
      </c>
      <c r="B460" s="5" t="s">
        <v>5425</v>
      </c>
      <c r="C460" s="5" t="s">
        <v>5426</v>
      </c>
      <c r="D460" s="5" t="s">
        <v>1549</v>
      </c>
      <c r="E460" s="34">
        <v>2016</v>
      </c>
      <c r="F460" s="5" t="s">
        <v>2251</v>
      </c>
      <c r="G460" s="5" t="s">
        <v>2254</v>
      </c>
      <c r="H460" s="5">
        <v>0.13095499999999999</v>
      </c>
      <c r="I460" s="5" t="s">
        <v>2385</v>
      </c>
      <c r="J460" s="5" t="s">
        <v>2385</v>
      </c>
      <c r="K460" s="5" t="s">
        <v>2385</v>
      </c>
      <c r="L460" s="5">
        <v>2016</v>
      </c>
      <c r="P460" s="5" t="s">
        <v>4056</v>
      </c>
      <c r="Q460" s="5" t="s">
        <v>5649</v>
      </c>
      <c r="R460" s="5">
        <v>2017</v>
      </c>
    </row>
    <row r="461" spans="1:18">
      <c r="A461" s="5" t="s">
        <v>4242</v>
      </c>
      <c r="B461" s="5" t="s">
        <v>4694</v>
      </c>
      <c r="C461" s="5" t="s">
        <v>5814</v>
      </c>
      <c r="D461" s="5" t="s">
        <v>1549</v>
      </c>
      <c r="E461" s="5">
        <v>2016</v>
      </c>
      <c r="F461" s="5" t="s">
        <v>2251</v>
      </c>
      <c r="G461" s="5" t="s">
        <v>2254</v>
      </c>
      <c r="H461" s="5">
        <v>0.123194</v>
      </c>
      <c r="I461" s="5" t="s">
        <v>2385</v>
      </c>
      <c r="J461" s="5" t="s">
        <v>2385</v>
      </c>
      <c r="K461" s="5" t="s">
        <v>2385</v>
      </c>
      <c r="L461" s="5">
        <v>2016</v>
      </c>
      <c r="P461" s="5" t="s">
        <v>5894</v>
      </c>
      <c r="Q461" s="5" t="s">
        <v>5683</v>
      </c>
      <c r="R461" s="5">
        <v>2017</v>
      </c>
    </row>
    <row r="462" spans="1:18">
      <c r="A462" s="5" t="s">
        <v>4106</v>
      </c>
      <c r="B462" s="5" t="s">
        <v>4558</v>
      </c>
      <c r="C462" s="5" t="s">
        <v>5699</v>
      </c>
      <c r="D462" s="5" t="s">
        <v>1549</v>
      </c>
      <c r="E462" s="5">
        <v>2016</v>
      </c>
      <c r="F462" s="5" t="s">
        <v>2251</v>
      </c>
      <c r="G462" s="5" t="s">
        <v>2254</v>
      </c>
      <c r="H462" s="5">
        <v>3.65095E-2</v>
      </c>
      <c r="I462" s="5" t="s">
        <v>2385</v>
      </c>
      <c r="J462" s="5" t="s">
        <v>2385</v>
      </c>
      <c r="K462" s="5" t="s">
        <v>2385</v>
      </c>
      <c r="L462" s="5">
        <v>2016</v>
      </c>
      <c r="P462" s="5" t="s">
        <v>4120</v>
      </c>
      <c r="Q462" s="5" t="s">
        <v>5710</v>
      </c>
      <c r="R462" s="5">
        <v>2017</v>
      </c>
    </row>
    <row r="463" spans="1:18">
      <c r="A463" s="5" t="s">
        <v>5983</v>
      </c>
      <c r="B463" s="5" t="s">
        <v>5303</v>
      </c>
      <c r="C463" s="5" t="s">
        <v>5304</v>
      </c>
      <c r="D463" s="5" t="s">
        <v>1549</v>
      </c>
      <c r="E463" s="34">
        <v>2016</v>
      </c>
      <c r="F463" s="5" t="s">
        <v>2251</v>
      </c>
      <c r="G463" s="5" t="s">
        <v>2254</v>
      </c>
      <c r="H463" s="5">
        <v>0.48508000000000001</v>
      </c>
      <c r="I463" s="5" t="s">
        <v>2386</v>
      </c>
      <c r="J463" s="5" t="s">
        <v>2385</v>
      </c>
      <c r="K463" s="5" t="s">
        <v>2386</v>
      </c>
      <c r="L463" s="5">
        <v>2016</v>
      </c>
      <c r="P463" s="5" t="s">
        <v>4204</v>
      </c>
      <c r="Q463" s="5" t="s">
        <v>5442</v>
      </c>
      <c r="R463" s="5">
        <v>2017</v>
      </c>
    </row>
    <row r="464" spans="1:18">
      <c r="A464" s="5" t="s">
        <v>4080</v>
      </c>
      <c r="B464" s="5" t="s">
        <v>4532</v>
      </c>
      <c r="C464" s="5" t="s">
        <v>5674</v>
      </c>
      <c r="D464" s="5" t="s">
        <v>1549</v>
      </c>
      <c r="E464" s="5">
        <v>2016</v>
      </c>
      <c r="F464" s="5" t="s">
        <v>2251</v>
      </c>
      <c r="G464" s="5" t="s">
        <v>2254</v>
      </c>
      <c r="H464" s="5">
        <v>3.4363499999999998E-2</v>
      </c>
      <c r="I464" s="5" t="s">
        <v>2385</v>
      </c>
      <c r="J464" s="5" t="s">
        <v>2385</v>
      </c>
      <c r="K464" s="5" t="s">
        <v>2385</v>
      </c>
      <c r="L464" s="5">
        <v>2016</v>
      </c>
      <c r="P464" s="5" t="s">
        <v>5895</v>
      </c>
      <c r="Q464" s="5" t="s">
        <v>5392</v>
      </c>
      <c r="R464" s="5">
        <v>2017</v>
      </c>
    </row>
    <row r="465" spans="1:18">
      <c r="A465" s="5" t="s">
        <v>4081</v>
      </c>
      <c r="B465" s="5" t="s">
        <v>4533</v>
      </c>
      <c r="C465" s="5" t="s">
        <v>5301</v>
      </c>
      <c r="D465" s="5" t="s">
        <v>1549</v>
      </c>
      <c r="E465" s="5">
        <v>2016</v>
      </c>
      <c r="F465" s="5" t="s">
        <v>2251</v>
      </c>
      <c r="G465" s="5" t="s">
        <v>2254</v>
      </c>
      <c r="H465" s="5">
        <v>0.36136400000000002</v>
      </c>
      <c r="I465" s="5" t="s">
        <v>2386</v>
      </c>
      <c r="J465" s="5" t="s">
        <v>2385</v>
      </c>
      <c r="K465" s="5" t="s">
        <v>2386</v>
      </c>
      <c r="L465" s="5">
        <v>2016</v>
      </c>
      <c r="P465" s="5" t="s">
        <v>4151</v>
      </c>
      <c r="Q465" s="5" t="s">
        <v>5737</v>
      </c>
      <c r="R465" s="5">
        <v>2017</v>
      </c>
    </row>
    <row r="466" spans="1:18">
      <c r="A466" s="5" t="s">
        <v>4239</v>
      </c>
      <c r="B466" s="5" t="s">
        <v>4691</v>
      </c>
      <c r="C466" s="5" t="s">
        <v>5793</v>
      </c>
      <c r="D466" s="5" t="s">
        <v>1549</v>
      </c>
      <c r="E466" s="5">
        <v>2016</v>
      </c>
      <c r="F466" s="5" t="s">
        <v>2251</v>
      </c>
      <c r="G466" s="5" t="s">
        <v>2254</v>
      </c>
      <c r="H466" s="5">
        <v>0.25275599999999998</v>
      </c>
      <c r="I466" s="5" t="s">
        <v>2386</v>
      </c>
      <c r="J466" s="5" t="s">
        <v>2385</v>
      </c>
      <c r="K466" s="5" t="s">
        <v>2386</v>
      </c>
      <c r="L466" s="5">
        <v>2016</v>
      </c>
      <c r="P466" s="5" t="s">
        <v>4254</v>
      </c>
      <c r="Q466" s="5" t="s">
        <v>5834</v>
      </c>
      <c r="R466" s="5">
        <v>2017</v>
      </c>
    </row>
    <row r="467" spans="1:18">
      <c r="A467" s="5" t="s">
        <v>4044</v>
      </c>
      <c r="B467" s="5" t="s">
        <v>4496</v>
      </c>
      <c r="C467" s="5" t="s">
        <v>5434</v>
      </c>
      <c r="D467" s="5" t="s">
        <v>1549</v>
      </c>
      <c r="E467" s="5">
        <v>2016</v>
      </c>
      <c r="F467" s="5" t="s">
        <v>2251</v>
      </c>
      <c r="G467" s="5" t="s">
        <v>2254</v>
      </c>
      <c r="H467" s="5">
        <v>0.11917800000000001</v>
      </c>
      <c r="I467" s="5" t="s">
        <v>2385</v>
      </c>
      <c r="J467" s="5" t="s">
        <v>2385</v>
      </c>
      <c r="K467" s="5" t="s">
        <v>2385</v>
      </c>
      <c r="L467" s="5">
        <v>2016</v>
      </c>
      <c r="P467" s="5" t="s">
        <v>4121</v>
      </c>
      <c r="Q467" s="5" t="s">
        <v>5711</v>
      </c>
      <c r="R467" s="5">
        <v>2017</v>
      </c>
    </row>
    <row r="468" spans="1:18">
      <c r="A468" s="5" t="s">
        <v>5959</v>
      </c>
      <c r="B468" s="5" t="s">
        <v>5258</v>
      </c>
      <c r="C468" s="5" t="s">
        <v>5259</v>
      </c>
      <c r="D468" s="5" t="s">
        <v>1549</v>
      </c>
      <c r="E468" s="34">
        <v>2016</v>
      </c>
      <c r="F468" s="5" t="s">
        <v>2251</v>
      </c>
      <c r="G468" s="5" t="s">
        <v>2254</v>
      </c>
      <c r="H468" s="5">
        <v>0.59123999999999999</v>
      </c>
      <c r="I468" s="5" t="s">
        <v>2386</v>
      </c>
      <c r="J468" s="5" t="s">
        <v>2386</v>
      </c>
      <c r="K468" s="5" t="s">
        <v>2386</v>
      </c>
      <c r="L468" s="5">
        <v>2016</v>
      </c>
      <c r="P468" s="5" t="s">
        <v>4181</v>
      </c>
      <c r="Q468" s="5" t="s">
        <v>5764</v>
      </c>
      <c r="R468" s="5">
        <v>2017</v>
      </c>
    </row>
    <row r="469" spans="1:18">
      <c r="A469" s="5" t="s">
        <v>5960</v>
      </c>
      <c r="B469" s="5" t="s">
        <v>5339</v>
      </c>
      <c r="C469" s="5" t="s">
        <v>5340</v>
      </c>
      <c r="D469" s="5" t="s">
        <v>1549</v>
      </c>
      <c r="E469" s="34">
        <v>2016</v>
      </c>
      <c r="F469" s="5" t="s">
        <v>2251</v>
      </c>
      <c r="G469" s="5" t="s">
        <v>2254</v>
      </c>
      <c r="H469" s="5">
        <v>0.45733600000000002</v>
      </c>
      <c r="I469" s="5" t="s">
        <v>2386</v>
      </c>
      <c r="J469" s="5" t="s">
        <v>2385</v>
      </c>
      <c r="K469" s="5" t="s">
        <v>2386</v>
      </c>
      <c r="L469" s="5">
        <v>2016</v>
      </c>
      <c r="P469" s="5" t="s">
        <v>4057</v>
      </c>
      <c r="Q469" s="5" t="s">
        <v>5650</v>
      </c>
      <c r="R469" s="5">
        <v>2017</v>
      </c>
    </row>
    <row r="470" spans="1:18">
      <c r="A470" s="5" t="s">
        <v>4046</v>
      </c>
      <c r="B470" s="5" t="s">
        <v>4498</v>
      </c>
      <c r="C470" s="5" t="s">
        <v>5497</v>
      </c>
      <c r="D470" s="5" t="s">
        <v>1549</v>
      </c>
      <c r="E470" s="5">
        <v>2016</v>
      </c>
      <c r="F470" s="5" t="s">
        <v>2251</v>
      </c>
      <c r="G470" s="5" t="s">
        <v>2254</v>
      </c>
      <c r="H470" s="5">
        <v>6.8149600000000005E-2</v>
      </c>
      <c r="I470" s="5" t="s">
        <v>2385</v>
      </c>
      <c r="J470" s="5" t="s">
        <v>2385</v>
      </c>
      <c r="K470" s="5" t="s">
        <v>2385</v>
      </c>
      <c r="L470" s="5">
        <v>2016</v>
      </c>
      <c r="P470" s="5" t="s">
        <v>4058</v>
      </c>
      <c r="Q470" s="5" t="s">
        <v>5651</v>
      </c>
      <c r="R470" s="5">
        <v>2017</v>
      </c>
    </row>
    <row r="471" spans="1:18">
      <c r="A471" s="5" t="s">
        <v>4243</v>
      </c>
      <c r="B471" s="5" t="s">
        <v>4695</v>
      </c>
      <c r="C471" s="5" t="s">
        <v>5815</v>
      </c>
      <c r="D471" s="5" t="s">
        <v>1549</v>
      </c>
      <c r="E471" s="5">
        <v>2016</v>
      </c>
      <c r="F471" s="5" t="s">
        <v>2251</v>
      </c>
      <c r="G471" s="5" t="s">
        <v>2254</v>
      </c>
      <c r="H471" s="5">
        <v>7.2185600000000003E-2</v>
      </c>
      <c r="I471" s="5" t="s">
        <v>2385</v>
      </c>
      <c r="J471" s="5" t="s">
        <v>2385</v>
      </c>
      <c r="K471" s="5" t="s">
        <v>2385</v>
      </c>
      <c r="L471" s="5">
        <v>2016</v>
      </c>
      <c r="P471" s="5" t="s">
        <v>5896</v>
      </c>
      <c r="Q471" s="5" t="s">
        <v>5685</v>
      </c>
      <c r="R471" s="5">
        <v>2017</v>
      </c>
    </row>
    <row r="472" spans="1:18">
      <c r="A472" s="5" t="s">
        <v>4198</v>
      </c>
      <c r="B472" s="5" t="s">
        <v>4650</v>
      </c>
      <c r="C472" s="5" t="s">
        <v>5395</v>
      </c>
      <c r="D472" s="5" t="s">
        <v>1549</v>
      </c>
      <c r="E472" s="5">
        <v>2016</v>
      </c>
      <c r="F472" s="5" t="s">
        <v>2251</v>
      </c>
      <c r="G472" s="5" t="s">
        <v>2254</v>
      </c>
      <c r="H472" s="5">
        <v>0.29884500000000003</v>
      </c>
      <c r="I472" s="5" t="s">
        <v>2386</v>
      </c>
      <c r="J472" s="5" t="s">
        <v>2385</v>
      </c>
      <c r="K472" s="5" t="s">
        <v>2386</v>
      </c>
      <c r="L472" s="5">
        <v>2016</v>
      </c>
      <c r="P472" s="5" t="s">
        <v>4241</v>
      </c>
      <c r="Q472" s="5" t="s">
        <v>5807</v>
      </c>
      <c r="R472" s="5">
        <v>2017</v>
      </c>
    </row>
    <row r="473" spans="1:18">
      <c r="A473" s="5" t="s">
        <v>4145</v>
      </c>
      <c r="B473" s="5" t="s">
        <v>4597</v>
      </c>
      <c r="C473" s="5" t="s">
        <v>5502</v>
      </c>
      <c r="D473" s="5" t="s">
        <v>1549</v>
      </c>
      <c r="E473" s="5">
        <v>2016</v>
      </c>
      <c r="F473" s="5" t="s">
        <v>2251</v>
      </c>
      <c r="G473" s="5" t="s">
        <v>2254</v>
      </c>
      <c r="H473" s="5">
        <v>0.16129399999999999</v>
      </c>
      <c r="I473" s="5" t="s">
        <v>2385</v>
      </c>
      <c r="J473" s="5" t="s">
        <v>2385</v>
      </c>
      <c r="K473" s="5" t="s">
        <v>2385</v>
      </c>
      <c r="L473" s="5">
        <v>2016</v>
      </c>
      <c r="P473" s="5" t="s">
        <v>4152</v>
      </c>
      <c r="Q473" s="5" t="s">
        <v>5478</v>
      </c>
      <c r="R473" s="5">
        <v>2017</v>
      </c>
    </row>
    <row r="474" spans="1:18">
      <c r="A474" s="5" t="s">
        <v>5887</v>
      </c>
      <c r="B474" s="5" t="s">
        <v>5337</v>
      </c>
      <c r="C474" s="5" t="s">
        <v>5338</v>
      </c>
      <c r="D474" s="5" t="s">
        <v>1549</v>
      </c>
      <c r="E474" s="34">
        <v>2016</v>
      </c>
      <c r="F474" s="5" t="s">
        <v>2251</v>
      </c>
      <c r="G474" s="5" t="s">
        <v>2254</v>
      </c>
      <c r="H474" s="5">
        <v>0.239542</v>
      </c>
      <c r="I474" s="5" t="s">
        <v>2385</v>
      </c>
      <c r="J474" s="5" t="s">
        <v>2385</v>
      </c>
      <c r="K474" s="5" t="s">
        <v>2385</v>
      </c>
      <c r="L474" s="5">
        <v>2016</v>
      </c>
      <c r="P474" s="5" t="s">
        <v>4153</v>
      </c>
      <c r="Q474" s="5" t="s">
        <v>5738</v>
      </c>
      <c r="R474" s="5">
        <v>2017</v>
      </c>
    </row>
    <row r="475" spans="1:18">
      <c r="A475" s="5" t="s">
        <v>4252</v>
      </c>
      <c r="B475" s="5" t="s">
        <v>4704</v>
      </c>
      <c r="C475" s="5" t="s">
        <v>5832</v>
      </c>
      <c r="D475" s="5" t="s">
        <v>1549</v>
      </c>
      <c r="E475" s="5">
        <v>2016</v>
      </c>
      <c r="F475" s="5" t="s">
        <v>2251</v>
      </c>
      <c r="G475" s="5" t="s">
        <v>2254</v>
      </c>
      <c r="H475" s="5">
        <v>0.116605</v>
      </c>
      <c r="I475" s="5" t="s">
        <v>2385</v>
      </c>
      <c r="J475" s="5" t="s">
        <v>2385</v>
      </c>
      <c r="K475" s="5" t="s">
        <v>2385</v>
      </c>
      <c r="L475" s="5">
        <v>2016</v>
      </c>
      <c r="P475" s="5" t="s">
        <v>4255</v>
      </c>
      <c r="Q475" s="5" t="s">
        <v>5818</v>
      </c>
      <c r="R475" s="5">
        <v>2017</v>
      </c>
    </row>
    <row r="476" spans="1:18">
      <c r="A476" s="5" t="s">
        <v>4082</v>
      </c>
      <c r="B476" s="5" t="s">
        <v>4534</v>
      </c>
      <c r="C476" s="5" t="s">
        <v>5675</v>
      </c>
      <c r="D476" s="5" t="s">
        <v>1549</v>
      </c>
      <c r="E476" s="5">
        <v>2016</v>
      </c>
      <c r="F476" s="5" t="s">
        <v>2251</v>
      </c>
      <c r="G476" s="5" t="s">
        <v>2254</v>
      </c>
      <c r="H476" s="5">
        <v>3.02942E-2</v>
      </c>
      <c r="I476" s="5" t="s">
        <v>2385</v>
      </c>
      <c r="J476" s="5" t="s">
        <v>2385</v>
      </c>
      <c r="K476" s="5" t="s">
        <v>2385</v>
      </c>
      <c r="L476" s="5">
        <v>2016</v>
      </c>
      <c r="P476" s="5" t="s">
        <v>3207</v>
      </c>
      <c r="Q476" s="5" t="s">
        <v>3526</v>
      </c>
      <c r="R476" s="5">
        <v>2017</v>
      </c>
    </row>
    <row r="477" spans="1:18">
      <c r="A477" s="5" t="s">
        <v>4107</v>
      </c>
      <c r="B477" s="5" t="s">
        <v>4559</v>
      </c>
      <c r="C477" s="5" t="s">
        <v>5701</v>
      </c>
      <c r="D477" s="5" t="s">
        <v>1549</v>
      </c>
      <c r="E477" s="5">
        <v>2016</v>
      </c>
      <c r="F477" s="5" t="s">
        <v>2251</v>
      </c>
      <c r="G477" s="5" t="s">
        <v>2254</v>
      </c>
      <c r="H477" s="5">
        <v>3.4742500000000003E-2</v>
      </c>
      <c r="I477" s="5" t="s">
        <v>2385</v>
      </c>
      <c r="J477" s="5" t="s">
        <v>2385</v>
      </c>
      <c r="K477" s="5" t="s">
        <v>2385</v>
      </c>
      <c r="L477" s="5">
        <v>2016</v>
      </c>
      <c r="P477" s="5" t="s">
        <v>3208</v>
      </c>
      <c r="Q477" s="5" t="s">
        <v>3527</v>
      </c>
      <c r="R477" s="5">
        <v>2017</v>
      </c>
    </row>
    <row r="478" spans="1:18">
      <c r="A478" s="5" t="s">
        <v>4108</v>
      </c>
      <c r="B478" s="5" t="s">
        <v>4560</v>
      </c>
      <c r="C478" s="5" t="s">
        <v>5433</v>
      </c>
      <c r="D478" s="5" t="s">
        <v>1549</v>
      </c>
      <c r="E478" s="5">
        <v>2016</v>
      </c>
      <c r="F478" s="5" t="s">
        <v>2251</v>
      </c>
      <c r="G478" s="5" t="s">
        <v>2254</v>
      </c>
      <c r="H478" s="5">
        <v>0.10889500000000001</v>
      </c>
      <c r="I478" s="5" t="s">
        <v>2385</v>
      </c>
      <c r="J478" s="5" t="s">
        <v>2385</v>
      </c>
      <c r="K478" s="5" t="s">
        <v>2385</v>
      </c>
      <c r="L478" s="5">
        <v>2016</v>
      </c>
      <c r="P478" s="5" t="s">
        <v>3209</v>
      </c>
      <c r="Q478" s="5" t="s">
        <v>3528</v>
      </c>
      <c r="R478" s="5">
        <v>2017</v>
      </c>
    </row>
    <row r="479" spans="1:18">
      <c r="A479" s="5" t="s">
        <v>4109</v>
      </c>
      <c r="B479" s="5" t="s">
        <v>4561</v>
      </c>
      <c r="C479" s="5" t="s">
        <v>5475</v>
      </c>
      <c r="D479" s="5" t="s">
        <v>1549</v>
      </c>
      <c r="E479" s="5">
        <v>2016</v>
      </c>
      <c r="F479" s="5" t="s">
        <v>2251</v>
      </c>
      <c r="G479" s="5" t="s">
        <v>2254</v>
      </c>
      <c r="H479" s="5">
        <v>0.123473</v>
      </c>
      <c r="I479" s="5" t="s">
        <v>2385</v>
      </c>
      <c r="J479" s="5" t="s">
        <v>2385</v>
      </c>
      <c r="K479" s="5" t="s">
        <v>2385</v>
      </c>
      <c r="L479" s="5">
        <v>2016</v>
      </c>
      <c r="P479" s="5" t="s">
        <v>3210</v>
      </c>
      <c r="Q479" s="5" t="s">
        <v>3529</v>
      </c>
      <c r="R479" s="5">
        <v>2017</v>
      </c>
    </row>
    <row r="480" spans="1:18">
      <c r="A480" s="5" t="s">
        <v>4240</v>
      </c>
      <c r="B480" s="5" t="s">
        <v>4692</v>
      </c>
      <c r="C480" s="5" t="s">
        <v>5806</v>
      </c>
      <c r="D480" s="5" t="s">
        <v>1549</v>
      </c>
      <c r="E480" s="5">
        <v>2016</v>
      </c>
      <c r="F480" s="5" t="s">
        <v>2251</v>
      </c>
      <c r="G480" s="5" t="s">
        <v>2254</v>
      </c>
      <c r="H480" s="5">
        <v>0.16966400000000001</v>
      </c>
      <c r="I480" s="5" t="s">
        <v>2385</v>
      </c>
      <c r="J480" s="5" t="s">
        <v>2385</v>
      </c>
      <c r="K480" s="5" t="s">
        <v>2385</v>
      </c>
      <c r="L480" s="5">
        <v>2016</v>
      </c>
      <c r="P480" s="5" t="s">
        <v>3211</v>
      </c>
      <c r="Q480" s="5" t="s">
        <v>3530</v>
      </c>
      <c r="R480" s="5">
        <v>2017</v>
      </c>
    </row>
    <row r="481" spans="1:18">
      <c r="A481" s="5" t="s">
        <v>4174</v>
      </c>
      <c r="B481" s="5" t="s">
        <v>4626</v>
      </c>
      <c r="C481" s="5" t="s">
        <v>5429</v>
      </c>
      <c r="D481" s="5" t="s">
        <v>1549</v>
      </c>
      <c r="E481" s="5">
        <v>2016</v>
      </c>
      <c r="F481" s="5" t="s">
        <v>2251</v>
      </c>
      <c r="G481" s="5" t="s">
        <v>2254</v>
      </c>
      <c r="H481" s="5">
        <v>0.33451900000000001</v>
      </c>
      <c r="I481" s="5" t="s">
        <v>2386</v>
      </c>
      <c r="J481" s="5" t="s">
        <v>2385</v>
      </c>
      <c r="K481" s="5" t="s">
        <v>2386</v>
      </c>
      <c r="L481" s="5">
        <v>2016</v>
      </c>
      <c r="P481" s="5" t="s">
        <v>3212</v>
      </c>
      <c r="Q481" s="5" t="s">
        <v>3531</v>
      </c>
      <c r="R481" s="5">
        <v>2017</v>
      </c>
    </row>
    <row r="482" spans="1:18">
      <c r="A482" s="5" t="s">
        <v>5939</v>
      </c>
      <c r="B482" s="5" t="s">
        <v>5335</v>
      </c>
      <c r="C482" s="5" t="s">
        <v>5336</v>
      </c>
      <c r="D482" s="5" t="s">
        <v>1549</v>
      </c>
      <c r="E482" s="34">
        <v>2016</v>
      </c>
      <c r="F482" s="5" t="s">
        <v>2251</v>
      </c>
      <c r="G482" s="5" t="s">
        <v>2254</v>
      </c>
      <c r="H482" s="5">
        <v>0.42826700000000001</v>
      </c>
      <c r="I482" s="5" t="s">
        <v>2386</v>
      </c>
      <c r="J482" s="5" t="s">
        <v>2385</v>
      </c>
      <c r="K482" s="5" t="s">
        <v>2386</v>
      </c>
      <c r="L482" s="5">
        <v>2016</v>
      </c>
      <c r="P482" s="5" t="s">
        <v>3213</v>
      </c>
      <c r="Q482" s="5" t="s">
        <v>3532</v>
      </c>
      <c r="R482" s="5">
        <v>2017</v>
      </c>
    </row>
    <row r="483" spans="1:18">
      <c r="A483" s="5" t="s">
        <v>4244</v>
      </c>
      <c r="B483" s="5" t="s">
        <v>4696</v>
      </c>
      <c r="C483" s="5" t="s">
        <v>5816</v>
      </c>
      <c r="D483" s="5" t="s">
        <v>1549</v>
      </c>
      <c r="E483" s="5">
        <v>2016</v>
      </c>
      <c r="F483" s="5" t="s">
        <v>2251</v>
      </c>
      <c r="G483" s="5" t="s">
        <v>2254</v>
      </c>
      <c r="H483" s="5">
        <v>8.3960900000000005E-2</v>
      </c>
      <c r="I483" s="5" t="s">
        <v>2385</v>
      </c>
      <c r="J483" s="5" t="s">
        <v>2385</v>
      </c>
      <c r="K483" s="5" t="s">
        <v>2385</v>
      </c>
      <c r="L483" s="5">
        <v>2016</v>
      </c>
      <c r="P483" s="5" t="s">
        <v>3214</v>
      </c>
      <c r="Q483" s="5" t="s">
        <v>3533</v>
      </c>
      <c r="R483" s="5">
        <v>2017</v>
      </c>
    </row>
    <row r="484" spans="1:18">
      <c r="A484" s="5" t="s">
        <v>4251</v>
      </c>
      <c r="B484" s="5" t="s">
        <v>4703</v>
      </c>
      <c r="C484" s="5" t="s">
        <v>5831</v>
      </c>
      <c r="D484" s="5" t="s">
        <v>1549</v>
      </c>
      <c r="E484" s="5">
        <v>2016</v>
      </c>
      <c r="F484" s="5" t="s">
        <v>2251</v>
      </c>
      <c r="G484" s="5" t="s">
        <v>2254</v>
      </c>
      <c r="H484" s="5">
        <v>0.294767</v>
      </c>
      <c r="I484" s="5" t="s">
        <v>2386</v>
      </c>
      <c r="J484" s="5" t="s">
        <v>2385</v>
      </c>
      <c r="K484" s="5" t="s">
        <v>2386</v>
      </c>
      <c r="L484" s="5">
        <v>2016</v>
      </c>
      <c r="P484" s="5" t="s">
        <v>3215</v>
      </c>
      <c r="Q484" s="5" t="s">
        <v>3534</v>
      </c>
      <c r="R484" s="5">
        <v>2017</v>
      </c>
    </row>
    <row r="485" spans="1:18">
      <c r="A485" s="5" t="s">
        <v>4146</v>
      </c>
      <c r="B485" s="5" t="s">
        <v>4598</v>
      </c>
      <c r="C485" s="5" t="s">
        <v>5456</v>
      </c>
      <c r="D485" s="5" t="s">
        <v>1549</v>
      </c>
      <c r="E485" s="5">
        <v>2016</v>
      </c>
      <c r="F485" s="5" t="s">
        <v>2251</v>
      </c>
      <c r="G485" s="5" t="s">
        <v>2254</v>
      </c>
      <c r="H485" s="5">
        <v>0.225131</v>
      </c>
      <c r="I485" s="5" t="s">
        <v>2385</v>
      </c>
      <c r="J485" s="5" t="s">
        <v>2385</v>
      </c>
      <c r="K485" s="5" t="s">
        <v>2385</v>
      </c>
      <c r="L485" s="5">
        <v>2016</v>
      </c>
      <c r="P485" s="5" t="s">
        <v>3216</v>
      </c>
      <c r="Q485" s="5" t="s">
        <v>3535</v>
      </c>
      <c r="R485" s="5">
        <v>2017</v>
      </c>
    </row>
    <row r="486" spans="1:18">
      <c r="A486" s="5" t="s">
        <v>4110</v>
      </c>
      <c r="B486" s="5" t="s">
        <v>4562</v>
      </c>
      <c r="C486" s="5" t="s">
        <v>5485</v>
      </c>
      <c r="D486" s="5" t="s">
        <v>1549</v>
      </c>
      <c r="E486" s="5">
        <v>2016</v>
      </c>
      <c r="F486" s="5" t="s">
        <v>2251</v>
      </c>
      <c r="G486" s="5" t="s">
        <v>2254</v>
      </c>
      <c r="H486" s="5">
        <v>6.8669900000000006E-2</v>
      </c>
      <c r="I486" s="5" t="s">
        <v>2385</v>
      </c>
      <c r="J486" s="5" t="s">
        <v>2385</v>
      </c>
      <c r="K486" s="5" t="s">
        <v>2385</v>
      </c>
      <c r="L486" s="5">
        <v>2016</v>
      </c>
      <c r="P486" s="5" t="s">
        <v>3278</v>
      </c>
      <c r="Q486" s="5" t="s">
        <v>3590</v>
      </c>
      <c r="R486" s="5">
        <v>2017</v>
      </c>
    </row>
    <row r="487" spans="1:18">
      <c r="A487" s="5" t="s">
        <v>4175</v>
      </c>
      <c r="B487" s="5" t="s">
        <v>4627</v>
      </c>
      <c r="C487" s="5" t="s">
        <v>5757</v>
      </c>
      <c r="D487" s="5" t="s">
        <v>1549</v>
      </c>
      <c r="E487" s="5">
        <v>2016</v>
      </c>
      <c r="F487" s="5" t="s">
        <v>2251</v>
      </c>
      <c r="G487" s="5" t="s">
        <v>2254</v>
      </c>
      <c r="H487" s="5">
        <v>0.19423099999999999</v>
      </c>
      <c r="I487" s="5" t="s">
        <v>2385</v>
      </c>
      <c r="J487" s="5" t="s">
        <v>2385</v>
      </c>
      <c r="K487" s="5" t="s">
        <v>2385</v>
      </c>
      <c r="L487" s="5">
        <v>2016</v>
      </c>
      <c r="P487" s="5" t="s">
        <v>3280</v>
      </c>
      <c r="Q487" s="5" t="s">
        <v>3592</v>
      </c>
      <c r="R487" s="5">
        <v>2017</v>
      </c>
    </row>
    <row r="488" spans="1:18">
      <c r="A488" s="5" t="s">
        <v>4083</v>
      </c>
      <c r="B488" s="5" t="s">
        <v>4535</v>
      </c>
      <c r="C488" s="5" t="s">
        <v>5676</v>
      </c>
      <c r="D488" s="5" t="s">
        <v>1549</v>
      </c>
      <c r="E488" s="5">
        <v>2016</v>
      </c>
      <c r="F488" s="5" t="s">
        <v>2251</v>
      </c>
      <c r="G488" s="5" t="s">
        <v>2254</v>
      </c>
      <c r="H488" s="5">
        <v>3.2644699999999999E-2</v>
      </c>
      <c r="I488" s="5" t="s">
        <v>2385</v>
      </c>
      <c r="J488" s="5" t="s">
        <v>2385</v>
      </c>
      <c r="K488" s="5" t="s">
        <v>2385</v>
      </c>
      <c r="L488" s="5">
        <v>2016</v>
      </c>
      <c r="P488" s="5" t="s">
        <v>3282</v>
      </c>
      <c r="Q488" s="5" t="s">
        <v>3593</v>
      </c>
      <c r="R488" s="5">
        <v>2017</v>
      </c>
    </row>
    <row r="489" spans="1:18">
      <c r="A489" s="5" t="s">
        <v>4147</v>
      </c>
      <c r="B489" s="5" t="s">
        <v>4599</v>
      </c>
      <c r="C489" s="5" t="s">
        <v>5440</v>
      </c>
      <c r="D489" s="5" t="s">
        <v>1549</v>
      </c>
      <c r="E489" s="5">
        <v>2016</v>
      </c>
      <c r="F489" s="5" t="s">
        <v>2251</v>
      </c>
      <c r="G489" s="5" t="s">
        <v>2254</v>
      </c>
      <c r="H489" s="5">
        <v>0.26652500000000001</v>
      </c>
      <c r="I489" s="5" t="s">
        <v>2386</v>
      </c>
      <c r="J489" s="5" t="s">
        <v>2385</v>
      </c>
      <c r="K489" s="5" t="s">
        <v>2386</v>
      </c>
      <c r="L489" s="5">
        <v>2016</v>
      </c>
      <c r="P489" s="5" t="s">
        <v>3285</v>
      </c>
      <c r="Q489" s="5" t="s">
        <v>3594</v>
      </c>
      <c r="R489" s="5">
        <v>2017</v>
      </c>
    </row>
    <row r="490" spans="1:18">
      <c r="A490" s="5" t="s">
        <v>4084</v>
      </c>
      <c r="B490" s="5" t="s">
        <v>4536</v>
      </c>
      <c r="C490" s="5" t="s">
        <v>5677</v>
      </c>
      <c r="D490" s="5" t="s">
        <v>1549</v>
      </c>
      <c r="E490" s="5">
        <v>2016</v>
      </c>
      <c r="F490" s="5" t="s">
        <v>2251</v>
      </c>
      <c r="G490" s="5" t="s">
        <v>2254</v>
      </c>
      <c r="H490" s="5">
        <v>3.4929399999999999E-2</v>
      </c>
      <c r="I490" s="5" t="s">
        <v>2385</v>
      </c>
      <c r="J490" s="5" t="s">
        <v>2385</v>
      </c>
      <c r="K490" s="5" t="s">
        <v>2385</v>
      </c>
      <c r="L490" s="5">
        <v>2016</v>
      </c>
      <c r="P490" s="137" t="s">
        <v>3284</v>
      </c>
      <c r="Q490" s="5" t="s">
        <v>9025</v>
      </c>
      <c r="R490" s="5">
        <v>2017</v>
      </c>
    </row>
    <row r="491" spans="1:18">
      <c r="A491" s="5" t="s">
        <v>4047</v>
      </c>
      <c r="B491" s="5" t="s">
        <v>4499</v>
      </c>
      <c r="C491" s="5" t="s">
        <v>5639</v>
      </c>
      <c r="D491" s="5" t="s">
        <v>1549</v>
      </c>
      <c r="E491" s="5">
        <v>2016</v>
      </c>
      <c r="F491" s="5" t="s">
        <v>2251</v>
      </c>
      <c r="G491" s="5" t="s">
        <v>2254</v>
      </c>
      <c r="H491" s="5">
        <v>4.6587099999999999E-2</v>
      </c>
      <c r="I491" s="5" t="s">
        <v>2385</v>
      </c>
      <c r="J491" s="5" t="s">
        <v>2385</v>
      </c>
      <c r="K491" s="5" t="s">
        <v>2385</v>
      </c>
      <c r="L491" s="5">
        <v>2016</v>
      </c>
      <c r="P491" s="137" t="s">
        <v>3283</v>
      </c>
      <c r="Q491" s="5" t="s">
        <v>9035</v>
      </c>
      <c r="R491" s="5">
        <v>2017</v>
      </c>
    </row>
    <row r="492" spans="1:18">
      <c r="A492" s="5" t="s">
        <v>4048</v>
      </c>
      <c r="B492" s="5" t="s">
        <v>4500</v>
      </c>
      <c r="C492" s="5" t="s">
        <v>5640</v>
      </c>
      <c r="D492" s="5" t="s">
        <v>1549</v>
      </c>
      <c r="E492" s="5">
        <v>2016</v>
      </c>
      <c r="F492" s="5" t="s">
        <v>2251</v>
      </c>
      <c r="G492" s="5" t="s">
        <v>2254</v>
      </c>
      <c r="H492" s="5">
        <v>5.1067899999999999E-2</v>
      </c>
      <c r="I492" s="5" t="s">
        <v>2385</v>
      </c>
      <c r="J492" s="5" t="s">
        <v>2385</v>
      </c>
      <c r="K492" s="5" t="s">
        <v>2385</v>
      </c>
      <c r="L492" s="5">
        <v>2016</v>
      </c>
      <c r="P492" s="5" t="s">
        <v>3233</v>
      </c>
      <c r="Q492" s="5" t="s">
        <v>3552</v>
      </c>
      <c r="R492" s="5">
        <v>2018</v>
      </c>
    </row>
    <row r="493" spans="1:18">
      <c r="A493" s="5" t="s">
        <v>5927</v>
      </c>
      <c r="B493" s="5" t="s">
        <v>4698</v>
      </c>
      <c r="C493" s="5" t="s">
        <v>5817</v>
      </c>
      <c r="D493" s="5" t="s">
        <v>1549</v>
      </c>
      <c r="E493" s="34">
        <v>2016</v>
      </c>
      <c r="F493" s="5" t="s">
        <v>2251</v>
      </c>
      <c r="G493" s="5" t="s">
        <v>2254</v>
      </c>
      <c r="H493" s="5">
        <v>6.9828000000000001E-2</v>
      </c>
      <c r="I493" s="5" t="s">
        <v>2385</v>
      </c>
      <c r="J493" s="5" t="s">
        <v>2385</v>
      </c>
      <c r="K493" s="5" t="s">
        <v>2385</v>
      </c>
      <c r="L493" s="5">
        <v>2016</v>
      </c>
      <c r="P493" s="5" t="s">
        <v>3235</v>
      </c>
      <c r="Q493" s="5" t="s">
        <v>3554</v>
      </c>
      <c r="R493" s="5">
        <v>2018</v>
      </c>
    </row>
    <row r="494" spans="1:18">
      <c r="A494" s="5" t="s">
        <v>4154</v>
      </c>
      <c r="B494" s="5" t="s">
        <v>4606</v>
      </c>
      <c r="C494" s="5" t="s">
        <v>5409</v>
      </c>
      <c r="D494" s="5" t="s">
        <v>1549</v>
      </c>
      <c r="E494" s="5">
        <v>2016</v>
      </c>
      <c r="F494" s="5" t="s">
        <v>2251</v>
      </c>
      <c r="G494" s="5" t="s">
        <v>2254</v>
      </c>
      <c r="H494" s="5">
        <v>0.41164099999999998</v>
      </c>
      <c r="I494" s="5" t="s">
        <v>2386</v>
      </c>
      <c r="J494" s="5" t="s">
        <v>2385</v>
      </c>
      <c r="K494" s="5" t="s">
        <v>2386</v>
      </c>
      <c r="L494" s="5">
        <v>2016</v>
      </c>
      <c r="P494" s="5" t="s">
        <v>3236</v>
      </c>
      <c r="Q494" s="5" t="s">
        <v>3555</v>
      </c>
      <c r="R494" s="5">
        <v>2018</v>
      </c>
    </row>
    <row r="495" spans="1:18">
      <c r="A495" s="5" t="s">
        <v>3098</v>
      </c>
      <c r="B495" s="5" t="s">
        <v>5655</v>
      </c>
      <c r="C495" s="5" t="s">
        <v>5656</v>
      </c>
      <c r="D495" s="5" t="s">
        <v>1593</v>
      </c>
      <c r="E495" s="5">
        <v>2016</v>
      </c>
      <c r="F495" s="5" t="s">
        <v>4034</v>
      </c>
      <c r="G495" s="5" t="s">
        <v>6587</v>
      </c>
      <c r="H495" s="5">
        <v>7.3173500000000002E-2</v>
      </c>
      <c r="I495" s="5" t="s">
        <v>2385</v>
      </c>
      <c r="J495" s="5" t="s">
        <v>2385</v>
      </c>
      <c r="K495" s="5" t="s">
        <v>2385</v>
      </c>
      <c r="L495" s="5">
        <v>2016</v>
      </c>
      <c r="P495" s="5" t="s">
        <v>3238</v>
      </c>
      <c r="Q495" s="5" t="s">
        <v>3557</v>
      </c>
      <c r="R495" s="5">
        <v>2018</v>
      </c>
    </row>
    <row r="496" spans="1:18">
      <c r="A496" s="5" t="s">
        <v>3112</v>
      </c>
      <c r="B496" s="5" t="s">
        <v>5343</v>
      </c>
      <c r="C496" s="5" t="s">
        <v>5344</v>
      </c>
      <c r="D496" s="5" t="s">
        <v>1593</v>
      </c>
      <c r="E496" s="5">
        <v>2016</v>
      </c>
      <c r="F496" s="5" t="s">
        <v>4034</v>
      </c>
      <c r="G496" s="5" t="s">
        <v>6587</v>
      </c>
      <c r="H496" s="5">
        <v>0.26095299999999999</v>
      </c>
      <c r="I496" s="5" t="s">
        <v>2386</v>
      </c>
      <c r="J496" s="5" t="s">
        <v>2385</v>
      </c>
      <c r="K496" s="5" t="s">
        <v>2386</v>
      </c>
      <c r="L496" s="5">
        <v>2016</v>
      </c>
      <c r="P496" s="5" t="s">
        <v>3240</v>
      </c>
      <c r="Q496" s="5" t="s">
        <v>3559</v>
      </c>
      <c r="R496" s="5">
        <v>2018</v>
      </c>
    </row>
    <row r="497" spans="1:18">
      <c r="A497" s="5" t="s">
        <v>3103</v>
      </c>
      <c r="B497" s="81" t="s">
        <v>9238</v>
      </c>
      <c r="C497" s="5" t="s">
        <v>6130</v>
      </c>
      <c r="D497" s="5" t="s">
        <v>1593</v>
      </c>
      <c r="E497" s="5">
        <v>2016</v>
      </c>
      <c r="F497" s="5" t="s">
        <v>4034</v>
      </c>
      <c r="G497" s="5" t="s">
        <v>6587</v>
      </c>
      <c r="H497" s="5">
        <v>0.157943</v>
      </c>
      <c r="I497" s="5" t="s">
        <v>2385</v>
      </c>
      <c r="J497" s="5" t="s">
        <v>2385</v>
      </c>
      <c r="K497" s="5" t="s">
        <v>2385</v>
      </c>
      <c r="L497" s="5">
        <v>2016</v>
      </c>
      <c r="P497" s="5" t="s">
        <v>3241</v>
      </c>
      <c r="Q497" s="5" t="s">
        <v>3560</v>
      </c>
      <c r="R497" s="5">
        <v>2018</v>
      </c>
    </row>
    <row r="498" spans="1:18">
      <c r="A498" s="5" t="s">
        <v>3095</v>
      </c>
      <c r="B498" s="81" t="s">
        <v>9239</v>
      </c>
      <c r="C498" s="5" t="s">
        <v>6131</v>
      </c>
      <c r="D498" s="5" t="s">
        <v>1593</v>
      </c>
      <c r="E498" s="5">
        <v>2016</v>
      </c>
      <c r="F498" s="5" t="s">
        <v>4034</v>
      </c>
      <c r="G498" s="5" t="s">
        <v>6587</v>
      </c>
      <c r="H498" s="5">
        <v>6.3078400000000007E-2</v>
      </c>
      <c r="I498" s="5" t="s">
        <v>2385</v>
      </c>
      <c r="J498" s="5" t="s">
        <v>2385</v>
      </c>
      <c r="K498" s="5" t="s">
        <v>2385</v>
      </c>
      <c r="L498" s="5">
        <v>2016</v>
      </c>
      <c r="P498" s="5" t="s">
        <v>3242</v>
      </c>
      <c r="Q498" s="5" t="s">
        <v>3561</v>
      </c>
      <c r="R498" s="5">
        <v>2018</v>
      </c>
    </row>
    <row r="499" spans="1:18">
      <c r="A499" s="5" t="s">
        <v>3102</v>
      </c>
      <c r="B499" s="5" t="s">
        <v>5472</v>
      </c>
      <c r="C499" s="5" t="s">
        <v>5473</v>
      </c>
      <c r="D499" s="5" t="s">
        <v>1593</v>
      </c>
      <c r="E499" s="5">
        <v>2016</v>
      </c>
      <c r="F499" s="5" t="s">
        <v>4034</v>
      </c>
      <c r="G499" s="5" t="s">
        <v>6587</v>
      </c>
      <c r="H499" s="5">
        <v>0.10248500000000001</v>
      </c>
      <c r="I499" s="5" t="s">
        <v>2385</v>
      </c>
      <c r="J499" s="5" t="s">
        <v>2385</v>
      </c>
      <c r="K499" s="5" t="s">
        <v>2385</v>
      </c>
      <c r="L499" s="5">
        <v>2016</v>
      </c>
      <c r="P499" s="5" t="s">
        <v>3247</v>
      </c>
      <c r="Q499" s="5" t="s">
        <v>3566</v>
      </c>
      <c r="R499" s="5">
        <v>2018</v>
      </c>
    </row>
    <row r="500" spans="1:18">
      <c r="A500" s="5" t="s">
        <v>3094</v>
      </c>
      <c r="B500" s="81" t="s">
        <v>9240</v>
      </c>
      <c r="C500" s="5" t="s">
        <v>6132</v>
      </c>
      <c r="D500" s="5" t="s">
        <v>1593</v>
      </c>
      <c r="E500" s="5">
        <v>2016</v>
      </c>
      <c r="F500" s="5" t="s">
        <v>4034</v>
      </c>
      <c r="G500" s="5" t="s">
        <v>6587</v>
      </c>
      <c r="H500" s="5">
        <v>5.6984100000000003E-2</v>
      </c>
      <c r="I500" s="5" t="s">
        <v>2385</v>
      </c>
      <c r="J500" s="5" t="s">
        <v>2385</v>
      </c>
      <c r="K500" s="5" t="s">
        <v>2385</v>
      </c>
      <c r="L500" s="5">
        <v>2016</v>
      </c>
      <c r="P500" s="5" t="s">
        <v>3248</v>
      </c>
      <c r="Q500" s="5" t="s">
        <v>3567</v>
      </c>
      <c r="R500" s="5">
        <v>2018</v>
      </c>
    </row>
    <row r="501" spans="1:18">
      <c r="A501" s="5" t="s">
        <v>3106</v>
      </c>
      <c r="B501" s="5" t="s">
        <v>5386</v>
      </c>
      <c r="C501" s="5" t="s">
        <v>5387</v>
      </c>
      <c r="D501" s="5" t="s">
        <v>1593</v>
      </c>
      <c r="E501" s="5">
        <v>2016</v>
      </c>
      <c r="F501" s="5" t="s">
        <v>4034</v>
      </c>
      <c r="G501" s="5" t="s">
        <v>6587</v>
      </c>
      <c r="H501" s="5">
        <v>0.15565200000000001</v>
      </c>
      <c r="I501" s="5" t="s">
        <v>2385</v>
      </c>
      <c r="J501" s="5" t="s">
        <v>2385</v>
      </c>
      <c r="K501" s="5" t="s">
        <v>2385</v>
      </c>
      <c r="L501" s="5">
        <v>2016</v>
      </c>
      <c r="P501" s="5" t="s">
        <v>3252</v>
      </c>
      <c r="Q501" s="5" t="s">
        <v>3571</v>
      </c>
      <c r="R501" s="5">
        <v>2018</v>
      </c>
    </row>
    <row r="502" spans="1:18">
      <c r="A502" s="5" t="s">
        <v>3108</v>
      </c>
      <c r="B502" s="81" t="s">
        <v>9241</v>
      </c>
      <c r="C502" s="5" t="s">
        <v>6133</v>
      </c>
      <c r="D502" s="5" t="s">
        <v>1593</v>
      </c>
      <c r="E502" s="5">
        <v>2016</v>
      </c>
      <c r="F502" s="5" t="s">
        <v>4034</v>
      </c>
      <c r="G502" s="5" t="s">
        <v>6587</v>
      </c>
      <c r="H502" s="5">
        <v>0.28049000000000002</v>
      </c>
      <c r="I502" s="5" t="s">
        <v>2386</v>
      </c>
      <c r="J502" s="5" t="s">
        <v>2385</v>
      </c>
      <c r="K502" s="5" t="s">
        <v>2386</v>
      </c>
      <c r="L502" s="5">
        <v>2016</v>
      </c>
      <c r="P502" s="5" t="s">
        <v>3253</v>
      </c>
      <c r="Q502" s="5" t="s">
        <v>3572</v>
      </c>
      <c r="R502" s="5">
        <v>2018</v>
      </c>
    </row>
    <row r="503" spans="1:18">
      <c r="A503" s="5" t="s">
        <v>3110</v>
      </c>
      <c r="B503" s="5" t="s">
        <v>5350</v>
      </c>
      <c r="C503" s="5" t="s">
        <v>5351</v>
      </c>
      <c r="D503" s="5" t="s">
        <v>1593</v>
      </c>
      <c r="E503" s="5">
        <v>2016</v>
      </c>
      <c r="F503" s="5" t="s">
        <v>4034</v>
      </c>
      <c r="G503" s="5" t="s">
        <v>6587</v>
      </c>
      <c r="H503" s="5">
        <v>0.22830700000000001</v>
      </c>
      <c r="I503" s="5" t="s">
        <v>2385</v>
      </c>
      <c r="J503" s="5" t="s">
        <v>2385</v>
      </c>
      <c r="K503" s="5" t="s">
        <v>2385</v>
      </c>
      <c r="L503" s="5">
        <v>2016</v>
      </c>
      <c r="P503" s="5" t="s">
        <v>3217</v>
      </c>
      <c r="Q503" s="5" t="s">
        <v>3536</v>
      </c>
      <c r="R503" s="5">
        <v>2018</v>
      </c>
    </row>
    <row r="504" spans="1:18">
      <c r="A504" s="5" t="s">
        <v>3193</v>
      </c>
      <c r="B504" s="5" t="s">
        <v>3801</v>
      </c>
      <c r="C504" s="5" t="s">
        <v>3512</v>
      </c>
      <c r="D504" s="5" t="s">
        <v>1549</v>
      </c>
      <c r="E504" s="5">
        <v>2016</v>
      </c>
      <c r="F504" s="5" t="s">
        <v>4028</v>
      </c>
      <c r="G504" s="5" t="s">
        <v>6585</v>
      </c>
      <c r="H504" s="5">
        <v>4.3762799999999998E-2</v>
      </c>
      <c r="I504" s="5" t="s">
        <v>2385</v>
      </c>
      <c r="J504" s="5" t="s">
        <v>2385</v>
      </c>
      <c r="K504" s="5" t="s">
        <v>2385</v>
      </c>
      <c r="L504" s="5">
        <v>2016</v>
      </c>
      <c r="P504" s="5" t="s">
        <v>3218</v>
      </c>
      <c r="Q504" s="5" t="s">
        <v>3537</v>
      </c>
      <c r="R504" s="5">
        <v>2018</v>
      </c>
    </row>
    <row r="505" spans="1:18">
      <c r="A505" s="5" t="s">
        <v>3194</v>
      </c>
      <c r="B505" s="5" t="s">
        <v>3802</v>
      </c>
      <c r="C505" s="5" t="s">
        <v>3513</v>
      </c>
      <c r="D505" s="5" t="s">
        <v>1549</v>
      </c>
      <c r="E505" s="5">
        <v>2016</v>
      </c>
      <c r="F505" s="5" t="s">
        <v>4028</v>
      </c>
      <c r="G505" s="5" t="s">
        <v>6585</v>
      </c>
      <c r="H505" s="5">
        <v>3.1943699999999998E-2</v>
      </c>
      <c r="I505" s="5" t="s">
        <v>2385</v>
      </c>
      <c r="J505" s="5" t="s">
        <v>2385</v>
      </c>
      <c r="K505" s="5" t="s">
        <v>2385</v>
      </c>
      <c r="L505" s="5">
        <v>2016</v>
      </c>
      <c r="P505" s="5" t="s">
        <v>3219</v>
      </c>
      <c r="Q505" s="5" t="s">
        <v>3538</v>
      </c>
      <c r="R505" s="5">
        <v>2018</v>
      </c>
    </row>
    <row r="506" spans="1:18">
      <c r="A506" s="5" t="s">
        <v>3195</v>
      </c>
      <c r="B506" s="5" t="s">
        <v>3803</v>
      </c>
      <c r="C506" s="5" t="s">
        <v>3514</v>
      </c>
      <c r="D506" s="5" t="s">
        <v>1549</v>
      </c>
      <c r="E506" s="5">
        <v>2016</v>
      </c>
      <c r="F506" s="5" t="s">
        <v>4028</v>
      </c>
      <c r="G506" s="5" t="s">
        <v>6585</v>
      </c>
      <c r="H506" s="5">
        <v>0.14630599999999999</v>
      </c>
      <c r="I506" s="5" t="s">
        <v>2385</v>
      </c>
      <c r="J506" s="5" t="s">
        <v>2385</v>
      </c>
      <c r="K506" s="5" t="s">
        <v>2385</v>
      </c>
      <c r="L506" s="5">
        <v>2016</v>
      </c>
      <c r="P506" s="5" t="s">
        <v>3220</v>
      </c>
      <c r="Q506" s="5" t="s">
        <v>3539</v>
      </c>
      <c r="R506" s="5">
        <v>2018</v>
      </c>
    </row>
    <row r="507" spans="1:18">
      <c r="A507" s="5" t="s">
        <v>3196</v>
      </c>
      <c r="B507" s="5" t="s">
        <v>3804</v>
      </c>
      <c r="C507" s="5" t="s">
        <v>3515</v>
      </c>
      <c r="D507" s="5" t="s">
        <v>1549</v>
      </c>
      <c r="E507" s="5">
        <v>2016</v>
      </c>
      <c r="F507" s="5" t="s">
        <v>4028</v>
      </c>
      <c r="G507" s="5" t="s">
        <v>6585</v>
      </c>
      <c r="H507" s="5">
        <v>5.9222299999999999E-2</v>
      </c>
      <c r="I507" s="5" t="s">
        <v>2385</v>
      </c>
      <c r="J507" s="5" t="s">
        <v>2385</v>
      </c>
      <c r="K507" s="5" t="s">
        <v>2385</v>
      </c>
      <c r="L507" s="5">
        <v>2016</v>
      </c>
      <c r="P507" s="5" t="s">
        <v>3221</v>
      </c>
      <c r="Q507" s="5" t="s">
        <v>3540</v>
      </c>
      <c r="R507" s="5">
        <v>2018</v>
      </c>
    </row>
    <row r="508" spans="1:18">
      <c r="A508" s="5" t="s">
        <v>3197</v>
      </c>
      <c r="B508" s="5" t="s">
        <v>3805</v>
      </c>
      <c r="C508" s="5" t="s">
        <v>3516</v>
      </c>
      <c r="D508" s="5" t="s">
        <v>1549</v>
      </c>
      <c r="E508" s="5">
        <v>2016</v>
      </c>
      <c r="F508" s="5" t="s">
        <v>4028</v>
      </c>
      <c r="G508" s="5" t="s">
        <v>6585</v>
      </c>
      <c r="H508" s="5">
        <v>0.51876199999999995</v>
      </c>
      <c r="I508" s="5" t="s">
        <v>2386</v>
      </c>
      <c r="J508" s="5" t="s">
        <v>2386</v>
      </c>
      <c r="K508" s="5" t="s">
        <v>2386</v>
      </c>
      <c r="L508" s="5">
        <v>2016</v>
      </c>
      <c r="P508" s="5" t="s">
        <v>3222</v>
      </c>
      <c r="Q508" s="5" t="s">
        <v>3541</v>
      </c>
      <c r="R508" s="5">
        <v>2018</v>
      </c>
    </row>
    <row r="509" spans="1:18">
      <c r="A509" s="5" t="s">
        <v>3198</v>
      </c>
      <c r="B509" s="5" t="s">
        <v>3806</v>
      </c>
      <c r="C509" s="5" t="s">
        <v>3517</v>
      </c>
      <c r="D509" s="5" t="s">
        <v>1549</v>
      </c>
      <c r="E509" s="5">
        <v>2016</v>
      </c>
      <c r="F509" s="5" t="s">
        <v>4028</v>
      </c>
      <c r="G509" s="5" t="s">
        <v>6585</v>
      </c>
      <c r="H509" s="5">
        <v>3.2889500000000002E-2</v>
      </c>
      <c r="I509" s="5" t="s">
        <v>2385</v>
      </c>
      <c r="J509" s="5" t="s">
        <v>2385</v>
      </c>
      <c r="K509" s="5" t="s">
        <v>2385</v>
      </c>
      <c r="L509" s="5">
        <v>2016</v>
      </c>
      <c r="P509" s="5" t="s">
        <v>3223</v>
      </c>
      <c r="Q509" s="5" t="s">
        <v>3542</v>
      </c>
      <c r="R509" s="5">
        <v>2018</v>
      </c>
    </row>
    <row r="510" spans="1:18">
      <c r="A510" s="5" t="s">
        <v>3199</v>
      </c>
      <c r="B510" s="5" t="s">
        <v>3807</v>
      </c>
      <c r="C510" s="5" t="s">
        <v>3518</v>
      </c>
      <c r="D510" s="5" t="s">
        <v>1549</v>
      </c>
      <c r="E510" s="5">
        <v>2016</v>
      </c>
      <c r="F510" s="5" t="s">
        <v>4028</v>
      </c>
      <c r="G510" s="5" t="s">
        <v>6585</v>
      </c>
      <c r="H510" s="5">
        <v>0.120563</v>
      </c>
      <c r="I510" s="5" t="s">
        <v>2385</v>
      </c>
      <c r="J510" s="5" t="s">
        <v>2385</v>
      </c>
      <c r="K510" s="5" t="s">
        <v>2385</v>
      </c>
      <c r="L510" s="5">
        <v>2016</v>
      </c>
      <c r="P510" s="5" t="s">
        <v>3225</v>
      </c>
      <c r="Q510" s="5" t="s">
        <v>3544</v>
      </c>
      <c r="R510" s="5">
        <v>2018</v>
      </c>
    </row>
    <row r="511" spans="1:18">
      <c r="A511" s="5" t="s">
        <v>3200</v>
      </c>
      <c r="B511" s="5" t="s">
        <v>3808</v>
      </c>
      <c r="C511" s="5" t="s">
        <v>3519</v>
      </c>
      <c r="D511" s="5" t="s">
        <v>1549</v>
      </c>
      <c r="E511" s="5">
        <v>2016</v>
      </c>
      <c r="F511" s="5" t="s">
        <v>4028</v>
      </c>
      <c r="G511" s="5" t="s">
        <v>6585</v>
      </c>
      <c r="H511" s="5">
        <v>3.3737000000000003E-2</v>
      </c>
      <c r="I511" s="5" t="s">
        <v>2385</v>
      </c>
      <c r="J511" s="5" t="s">
        <v>2385</v>
      </c>
      <c r="K511" s="5" t="s">
        <v>2385</v>
      </c>
      <c r="L511" s="5">
        <v>2016</v>
      </c>
      <c r="P511" s="5" t="s">
        <v>3226</v>
      </c>
      <c r="Q511" s="5" t="s">
        <v>3545</v>
      </c>
      <c r="R511" s="5">
        <v>2018</v>
      </c>
    </row>
    <row r="512" spans="1:18">
      <c r="A512" s="5" t="s">
        <v>3201</v>
      </c>
      <c r="B512" s="5" t="s">
        <v>3809</v>
      </c>
      <c r="C512" s="5" t="s">
        <v>3520</v>
      </c>
      <c r="D512" s="5" t="s">
        <v>1549</v>
      </c>
      <c r="E512" s="5">
        <v>2016</v>
      </c>
      <c r="F512" s="5" t="s">
        <v>4028</v>
      </c>
      <c r="G512" s="5" t="s">
        <v>6585</v>
      </c>
      <c r="H512" s="5">
        <v>0.60433300000000001</v>
      </c>
      <c r="I512" s="5" t="s">
        <v>2386</v>
      </c>
      <c r="J512" s="5" t="s">
        <v>2386</v>
      </c>
      <c r="K512" s="5" t="s">
        <v>2386</v>
      </c>
      <c r="L512" s="5">
        <v>2016</v>
      </c>
      <c r="P512" s="5" t="s">
        <v>3227</v>
      </c>
      <c r="Q512" s="5" t="s">
        <v>3546</v>
      </c>
      <c r="R512" s="5">
        <v>2018</v>
      </c>
    </row>
    <row r="513" spans="1:18">
      <c r="A513" s="5" t="s">
        <v>3202</v>
      </c>
      <c r="B513" s="5" t="s">
        <v>3810</v>
      </c>
      <c r="C513" s="5" t="s">
        <v>3521</v>
      </c>
      <c r="D513" s="5" t="s">
        <v>1549</v>
      </c>
      <c r="E513" s="5">
        <v>2016</v>
      </c>
      <c r="F513" s="5" t="s">
        <v>4028</v>
      </c>
      <c r="G513" s="5" t="s">
        <v>6585</v>
      </c>
      <c r="H513" s="5">
        <v>4.2541500000000003E-2</v>
      </c>
      <c r="I513" s="5" t="s">
        <v>2385</v>
      </c>
      <c r="J513" s="5" t="s">
        <v>2385</v>
      </c>
      <c r="K513" s="5" t="s">
        <v>2385</v>
      </c>
      <c r="L513" s="5">
        <v>2016</v>
      </c>
      <c r="P513" s="5" t="s">
        <v>3228</v>
      </c>
      <c r="Q513" s="5" t="s">
        <v>3547</v>
      </c>
      <c r="R513" s="5">
        <v>2018</v>
      </c>
    </row>
    <row r="514" spans="1:18">
      <c r="A514" s="5" t="s">
        <v>3203</v>
      </c>
      <c r="B514" s="5" t="s">
        <v>3811</v>
      </c>
      <c r="C514" s="5" t="s">
        <v>3522</v>
      </c>
      <c r="D514" s="5" t="s">
        <v>1549</v>
      </c>
      <c r="E514" s="5">
        <v>2016</v>
      </c>
      <c r="F514" s="5" t="s">
        <v>4028</v>
      </c>
      <c r="G514" s="5" t="s">
        <v>6585</v>
      </c>
      <c r="H514" s="5">
        <v>3.03977E-2</v>
      </c>
      <c r="I514" s="5" t="s">
        <v>2385</v>
      </c>
      <c r="J514" s="5" t="s">
        <v>2385</v>
      </c>
      <c r="K514" s="5" t="s">
        <v>2385</v>
      </c>
      <c r="L514" s="5">
        <v>2016</v>
      </c>
      <c r="P514" s="5" t="s">
        <v>3229</v>
      </c>
      <c r="Q514" s="5" t="s">
        <v>3548</v>
      </c>
      <c r="R514" s="5">
        <v>2018</v>
      </c>
    </row>
    <row r="515" spans="1:18">
      <c r="A515" s="5" t="s">
        <v>3204</v>
      </c>
      <c r="B515" s="5" t="s">
        <v>3812</v>
      </c>
      <c r="C515" s="5" t="s">
        <v>3523</v>
      </c>
      <c r="D515" s="5" t="s">
        <v>1549</v>
      </c>
      <c r="E515" s="5">
        <v>2016</v>
      </c>
      <c r="F515" s="5" t="s">
        <v>4028</v>
      </c>
      <c r="G515" s="5" t="s">
        <v>6585</v>
      </c>
      <c r="H515" s="5">
        <v>3.0480199999999999E-2</v>
      </c>
      <c r="I515" s="5" t="s">
        <v>2385</v>
      </c>
      <c r="J515" s="5" t="s">
        <v>2385</v>
      </c>
      <c r="K515" s="5" t="s">
        <v>2385</v>
      </c>
      <c r="L515" s="5">
        <v>2016</v>
      </c>
      <c r="P515" s="5" t="s">
        <v>3230</v>
      </c>
      <c r="Q515" s="5" t="s">
        <v>3549</v>
      </c>
      <c r="R515" s="5">
        <v>2018</v>
      </c>
    </row>
    <row r="516" spans="1:18">
      <c r="A516" s="5" t="s">
        <v>3205</v>
      </c>
      <c r="B516" s="5" t="s">
        <v>3813</v>
      </c>
      <c r="C516" s="5" t="s">
        <v>3524</v>
      </c>
      <c r="D516" s="5" t="s">
        <v>1549</v>
      </c>
      <c r="E516" s="5">
        <v>2016</v>
      </c>
      <c r="F516" s="5" t="s">
        <v>4028</v>
      </c>
      <c r="G516" s="5" t="s">
        <v>6585</v>
      </c>
      <c r="H516" s="5">
        <v>2.99011E-2</v>
      </c>
      <c r="I516" s="5" t="s">
        <v>2385</v>
      </c>
      <c r="J516" s="5" t="s">
        <v>2385</v>
      </c>
      <c r="K516" s="5" t="s">
        <v>2385</v>
      </c>
      <c r="L516" s="5">
        <v>2016</v>
      </c>
      <c r="P516" s="5" t="s">
        <v>3231</v>
      </c>
      <c r="Q516" s="5" t="s">
        <v>3550</v>
      </c>
      <c r="R516" s="5">
        <v>2018</v>
      </c>
    </row>
    <row r="517" spans="1:18">
      <c r="A517" s="5" t="s">
        <v>3206</v>
      </c>
      <c r="B517" s="5" t="s">
        <v>3814</v>
      </c>
      <c r="C517" s="5" t="s">
        <v>3525</v>
      </c>
      <c r="D517" s="5" t="s">
        <v>1549</v>
      </c>
      <c r="E517" s="5">
        <v>2016</v>
      </c>
      <c r="F517" s="5" t="s">
        <v>4028</v>
      </c>
      <c r="G517" s="5" t="s">
        <v>6585</v>
      </c>
      <c r="H517" s="5">
        <v>0.40435599999999999</v>
      </c>
      <c r="I517" s="5" t="s">
        <v>2386</v>
      </c>
      <c r="J517" s="5" t="s">
        <v>2385</v>
      </c>
      <c r="K517" s="5" t="s">
        <v>2386</v>
      </c>
      <c r="L517" s="5">
        <v>2016</v>
      </c>
      <c r="P517" s="5" t="s">
        <v>3351</v>
      </c>
      <c r="Q517" s="5" t="s">
        <v>3656</v>
      </c>
      <c r="R517" s="5">
        <v>2018</v>
      </c>
    </row>
    <row r="518" spans="1:18">
      <c r="A518" s="5" t="s">
        <v>3316</v>
      </c>
      <c r="B518" s="5" t="s">
        <v>3910</v>
      </c>
      <c r="C518" s="5" t="s">
        <v>3621</v>
      </c>
      <c r="D518" s="5" t="s">
        <v>1593</v>
      </c>
      <c r="E518" s="5">
        <v>2016</v>
      </c>
      <c r="F518" s="5" t="s">
        <v>1632</v>
      </c>
      <c r="G518" s="5" t="s">
        <v>6586</v>
      </c>
      <c r="H518" s="5">
        <v>3.1509299999999997E-2</v>
      </c>
      <c r="I518" s="5" t="s">
        <v>2385</v>
      </c>
      <c r="J518" s="5" t="s">
        <v>2385</v>
      </c>
      <c r="K518" s="5" t="s">
        <v>2385</v>
      </c>
      <c r="L518" s="5">
        <v>2016</v>
      </c>
      <c r="P518" s="5" t="s">
        <v>3353</v>
      </c>
      <c r="Q518" s="5" t="s">
        <v>3658</v>
      </c>
      <c r="R518" s="5">
        <v>2018</v>
      </c>
    </row>
    <row r="519" spans="1:18">
      <c r="A519" s="5" t="s">
        <v>3321</v>
      </c>
      <c r="B519" s="5" t="s">
        <v>3915</v>
      </c>
      <c r="C519" s="5" t="s">
        <v>3626</v>
      </c>
      <c r="D519" s="5" t="s">
        <v>1593</v>
      </c>
      <c r="E519" s="5">
        <v>2016</v>
      </c>
      <c r="F519" s="5" t="s">
        <v>1632</v>
      </c>
      <c r="G519" s="5" t="s">
        <v>6586</v>
      </c>
      <c r="H519" s="5">
        <v>3.1591800000000003E-2</v>
      </c>
      <c r="I519" s="5" t="s">
        <v>2385</v>
      </c>
      <c r="J519" s="5" t="s">
        <v>2385</v>
      </c>
      <c r="K519" s="5" t="s">
        <v>2385</v>
      </c>
      <c r="L519" s="5">
        <v>2016</v>
      </c>
      <c r="P519" s="5" t="s">
        <v>3354</v>
      </c>
      <c r="Q519" s="5" t="s">
        <v>3659</v>
      </c>
      <c r="R519" s="5">
        <v>2018</v>
      </c>
    </row>
    <row r="520" spans="1:18">
      <c r="A520" s="137" t="s">
        <v>9269</v>
      </c>
      <c r="B520" s="5" t="s">
        <v>9307</v>
      </c>
      <c r="C520" s="5" t="s">
        <v>9307</v>
      </c>
      <c r="D520" s="5" t="s">
        <v>1593</v>
      </c>
      <c r="E520" s="5">
        <v>2016</v>
      </c>
      <c r="F520" s="5" t="s">
        <v>2834</v>
      </c>
      <c r="G520" s="5" t="s">
        <v>6586</v>
      </c>
      <c r="H520" s="5">
        <v>3.6566599999999998E-2</v>
      </c>
      <c r="I520" s="5" t="s">
        <v>2385</v>
      </c>
      <c r="J520" s="5" t="s">
        <v>2385</v>
      </c>
      <c r="K520" s="5" t="s">
        <v>2385</v>
      </c>
      <c r="L520" s="5">
        <v>2016</v>
      </c>
      <c r="P520" s="5" t="s">
        <v>3355</v>
      </c>
      <c r="Q520" s="5" t="s">
        <v>3660</v>
      </c>
      <c r="R520" s="5">
        <v>2018</v>
      </c>
    </row>
    <row r="521" spans="1:18">
      <c r="A521" s="137" t="s">
        <v>9270</v>
      </c>
      <c r="B521" s="5" t="s">
        <v>9308</v>
      </c>
      <c r="C521" s="5" t="s">
        <v>9308</v>
      </c>
      <c r="D521" s="5" t="s">
        <v>1593</v>
      </c>
      <c r="E521" s="5">
        <v>2016</v>
      </c>
      <c r="F521" s="5" t="s">
        <v>2834</v>
      </c>
      <c r="G521" s="5" t="s">
        <v>6586</v>
      </c>
      <c r="H521" s="5">
        <v>0.118302</v>
      </c>
      <c r="I521" s="5" t="s">
        <v>2385</v>
      </c>
      <c r="J521" s="5" t="s">
        <v>2385</v>
      </c>
      <c r="K521" s="5" t="s">
        <v>2385</v>
      </c>
      <c r="L521" s="5">
        <v>2016</v>
      </c>
      <c r="P521" s="5" t="s">
        <v>3274</v>
      </c>
      <c r="Q521" s="5" t="s">
        <v>3589</v>
      </c>
      <c r="R521" s="5">
        <v>2018</v>
      </c>
    </row>
    <row r="522" spans="1:18">
      <c r="A522" s="137" t="s">
        <v>9311</v>
      </c>
      <c r="B522" s="5" t="s">
        <v>9288</v>
      </c>
      <c r="C522" s="5" t="s">
        <v>9296</v>
      </c>
      <c r="D522" s="5" t="s">
        <v>1593</v>
      </c>
      <c r="E522" s="5">
        <v>2016</v>
      </c>
      <c r="F522" s="5" t="s">
        <v>2826</v>
      </c>
      <c r="G522" s="5" t="s">
        <v>6586</v>
      </c>
      <c r="H522" s="5">
        <v>0.11500299999999999</v>
      </c>
      <c r="I522" s="5" t="s">
        <v>2385</v>
      </c>
      <c r="J522" s="5" t="s">
        <v>2385</v>
      </c>
      <c r="K522" s="5" t="s">
        <v>2385</v>
      </c>
      <c r="L522" s="5">
        <v>2016</v>
      </c>
      <c r="P522" s="5" t="s">
        <v>3404</v>
      </c>
      <c r="Q522" s="5" t="s">
        <v>3709</v>
      </c>
      <c r="R522" s="5">
        <v>2018</v>
      </c>
    </row>
    <row r="523" spans="1:18">
      <c r="A523" s="5" t="s">
        <v>2748</v>
      </c>
      <c r="B523" s="5" t="s">
        <v>6627</v>
      </c>
      <c r="C523" s="5" t="s">
        <v>4813</v>
      </c>
      <c r="D523" s="5" t="s">
        <v>1549</v>
      </c>
      <c r="E523" s="5">
        <v>2017</v>
      </c>
      <c r="F523" s="5" t="s">
        <v>2379</v>
      </c>
      <c r="G523" s="5" t="s">
        <v>2254</v>
      </c>
      <c r="H523" s="5">
        <v>3.1216299999999999E-2</v>
      </c>
      <c r="I523" s="5" t="s">
        <v>2385</v>
      </c>
      <c r="J523" s="5" t="s">
        <v>2385</v>
      </c>
      <c r="K523" s="5" t="s">
        <v>2385</v>
      </c>
      <c r="L523" s="5">
        <v>2017</v>
      </c>
      <c r="P523" s="5" t="s">
        <v>3405</v>
      </c>
      <c r="Q523" s="5" t="s">
        <v>3710</v>
      </c>
      <c r="R523" s="5">
        <v>2018</v>
      </c>
    </row>
    <row r="524" spans="1:18">
      <c r="A524" s="5" t="s">
        <v>4259</v>
      </c>
      <c r="B524" s="5" t="s">
        <v>4711</v>
      </c>
      <c r="C524" s="5" t="s">
        <v>5826</v>
      </c>
      <c r="D524" s="5" t="s">
        <v>1549</v>
      </c>
      <c r="E524" s="5">
        <v>2017</v>
      </c>
      <c r="F524" s="5" t="s">
        <v>2251</v>
      </c>
      <c r="G524" s="5" t="s">
        <v>2254</v>
      </c>
      <c r="H524" s="5">
        <v>7.0189500000000002E-2</v>
      </c>
      <c r="I524" s="5" t="s">
        <v>2385</v>
      </c>
      <c r="J524" s="5" t="s">
        <v>2385</v>
      </c>
      <c r="K524" s="5" t="s">
        <v>2385</v>
      </c>
      <c r="L524" s="5">
        <v>2017</v>
      </c>
      <c r="P524" s="5" t="s">
        <v>3407</v>
      </c>
      <c r="Q524" s="5" t="s">
        <v>3712</v>
      </c>
      <c r="R524" s="5">
        <v>2018</v>
      </c>
    </row>
    <row r="525" spans="1:18">
      <c r="A525" s="5" t="s">
        <v>4199</v>
      </c>
      <c r="B525" s="5" t="s">
        <v>4651</v>
      </c>
      <c r="C525" s="5" t="s">
        <v>5329</v>
      </c>
      <c r="D525" s="5" t="s">
        <v>1549</v>
      </c>
      <c r="E525" s="5">
        <v>2017</v>
      </c>
      <c r="F525" s="5" t="s">
        <v>2251</v>
      </c>
      <c r="G525" s="5" t="s">
        <v>2254</v>
      </c>
      <c r="H525" s="5">
        <v>0.40277600000000002</v>
      </c>
      <c r="I525" s="5" t="s">
        <v>2386</v>
      </c>
      <c r="J525" s="5" t="s">
        <v>2385</v>
      </c>
      <c r="K525" s="5" t="s">
        <v>2386</v>
      </c>
      <c r="L525" s="5">
        <v>2017</v>
      </c>
      <c r="P525" s="5" t="s">
        <v>3410</v>
      </c>
      <c r="Q525" s="5" t="s">
        <v>3715</v>
      </c>
      <c r="R525" s="5">
        <v>2018</v>
      </c>
    </row>
    <row r="526" spans="1:18">
      <c r="A526" s="5" t="s">
        <v>4049</v>
      </c>
      <c r="B526" s="5" t="s">
        <v>4501</v>
      </c>
      <c r="C526" s="5" t="s">
        <v>5641</v>
      </c>
      <c r="D526" s="5" t="s">
        <v>1549</v>
      </c>
      <c r="E526" s="5">
        <v>2017</v>
      </c>
      <c r="F526" s="5" t="s">
        <v>2251</v>
      </c>
      <c r="G526" s="5" t="s">
        <v>2254</v>
      </c>
      <c r="H526" s="5">
        <v>4.4397199999999998E-2</v>
      </c>
      <c r="I526" s="5" t="s">
        <v>2385</v>
      </c>
      <c r="J526" s="5" t="s">
        <v>2385</v>
      </c>
      <c r="K526" s="5" t="s">
        <v>2385</v>
      </c>
      <c r="L526" s="5">
        <v>2017</v>
      </c>
      <c r="P526" s="5" t="s">
        <v>3411</v>
      </c>
      <c r="Q526" s="5" t="s">
        <v>3716</v>
      </c>
      <c r="R526" s="5">
        <v>2018</v>
      </c>
    </row>
    <row r="527" spans="1:18">
      <c r="A527" s="5" t="s">
        <v>4200</v>
      </c>
      <c r="B527" s="5" t="s">
        <v>4652</v>
      </c>
      <c r="C527" s="5" t="s">
        <v>5353</v>
      </c>
      <c r="D527" s="5" t="s">
        <v>1549</v>
      </c>
      <c r="E527" s="5">
        <v>2017</v>
      </c>
      <c r="F527" s="5" t="s">
        <v>2251</v>
      </c>
      <c r="G527" s="5" t="s">
        <v>2254</v>
      </c>
      <c r="H527" s="5">
        <v>0.30960700000000002</v>
      </c>
      <c r="I527" s="5" t="s">
        <v>2386</v>
      </c>
      <c r="J527" s="5" t="s">
        <v>2385</v>
      </c>
      <c r="K527" s="5" t="s">
        <v>2386</v>
      </c>
      <c r="L527" s="5">
        <v>2017</v>
      </c>
      <c r="P527" s="5" t="s">
        <v>3412</v>
      </c>
      <c r="Q527" s="5" t="s">
        <v>3717</v>
      </c>
      <c r="R527" s="5">
        <v>2018</v>
      </c>
    </row>
    <row r="528" spans="1:18">
      <c r="A528" s="5" t="s">
        <v>5890</v>
      </c>
      <c r="B528" s="5" t="s">
        <v>5678</v>
      </c>
      <c r="C528" s="5" t="s">
        <v>5679</v>
      </c>
      <c r="D528" s="5" t="s">
        <v>1549</v>
      </c>
      <c r="E528" s="34">
        <v>2017</v>
      </c>
      <c r="F528" s="5" t="s">
        <v>2251</v>
      </c>
      <c r="G528" s="5" t="s">
        <v>2254</v>
      </c>
      <c r="H528" s="5">
        <v>3.0275799999999999E-2</v>
      </c>
      <c r="I528" s="5" t="s">
        <v>2385</v>
      </c>
      <c r="J528" s="5" t="s">
        <v>2385</v>
      </c>
      <c r="K528" s="5" t="s">
        <v>2385</v>
      </c>
      <c r="L528" s="5">
        <v>2017</v>
      </c>
      <c r="P528" s="5" t="s">
        <v>3413</v>
      </c>
      <c r="Q528" s="5" t="s">
        <v>3718</v>
      </c>
      <c r="R528" s="5">
        <v>2018</v>
      </c>
    </row>
    <row r="529" spans="1:18">
      <c r="A529" s="5" t="s">
        <v>4111</v>
      </c>
      <c r="B529" s="5" t="s">
        <v>4563</v>
      </c>
      <c r="C529" s="5" t="s">
        <v>5702</v>
      </c>
      <c r="D529" s="5" t="s">
        <v>1549</v>
      </c>
      <c r="E529" s="5">
        <v>2017</v>
      </c>
      <c r="F529" s="5" t="s">
        <v>2251</v>
      </c>
      <c r="G529" s="5" t="s">
        <v>2254</v>
      </c>
      <c r="H529" s="5">
        <v>3.08083E-2</v>
      </c>
      <c r="I529" s="5" t="s">
        <v>2385</v>
      </c>
      <c r="J529" s="5" t="s">
        <v>2385</v>
      </c>
      <c r="K529" s="5" t="s">
        <v>2385</v>
      </c>
      <c r="L529" s="5">
        <v>2017</v>
      </c>
      <c r="P529" s="5" t="s">
        <v>3375</v>
      </c>
      <c r="Q529" s="5" t="s">
        <v>3680</v>
      </c>
      <c r="R529" s="5">
        <v>2018</v>
      </c>
    </row>
    <row r="530" spans="1:18">
      <c r="A530" s="5" t="s">
        <v>5963</v>
      </c>
      <c r="B530" s="5" t="s">
        <v>5330</v>
      </c>
      <c r="C530" s="5" t="s">
        <v>5331</v>
      </c>
      <c r="D530" s="5" t="s">
        <v>1549</v>
      </c>
      <c r="E530" s="34">
        <v>2017</v>
      </c>
      <c r="F530" s="5" t="s">
        <v>2251</v>
      </c>
      <c r="G530" s="5" t="s">
        <v>2254</v>
      </c>
      <c r="H530" s="5">
        <v>0.54733200000000004</v>
      </c>
      <c r="I530" s="5" t="s">
        <v>2386</v>
      </c>
      <c r="J530" s="5" t="s">
        <v>2386</v>
      </c>
      <c r="K530" s="5" t="s">
        <v>2386</v>
      </c>
      <c r="L530" s="5">
        <v>2017</v>
      </c>
      <c r="P530" s="5" t="s">
        <v>3376</v>
      </c>
      <c r="Q530" s="5" t="s">
        <v>3681</v>
      </c>
      <c r="R530" s="5">
        <v>2018</v>
      </c>
    </row>
    <row r="531" spans="1:18">
      <c r="A531" s="5" t="s">
        <v>4050</v>
      </c>
      <c r="B531" s="5" t="s">
        <v>4502</v>
      </c>
      <c r="C531" s="5" t="s">
        <v>5643</v>
      </c>
      <c r="D531" s="5" t="s">
        <v>1549</v>
      </c>
      <c r="E531" s="5">
        <v>2017</v>
      </c>
      <c r="F531" s="5" t="s">
        <v>2251</v>
      </c>
      <c r="G531" s="5" t="s">
        <v>2254</v>
      </c>
      <c r="H531" s="5">
        <v>3.62402E-2</v>
      </c>
      <c r="I531" s="5" t="s">
        <v>2385</v>
      </c>
      <c r="J531" s="5" t="s">
        <v>2385</v>
      </c>
      <c r="K531" s="5" t="s">
        <v>2385</v>
      </c>
      <c r="L531" s="5">
        <v>2017</v>
      </c>
      <c r="P531" s="5" t="s">
        <v>3377</v>
      </c>
      <c r="Q531" s="5" t="s">
        <v>3682</v>
      </c>
      <c r="R531" s="5">
        <v>2018</v>
      </c>
    </row>
    <row r="532" spans="1:18">
      <c r="A532" s="5" t="s">
        <v>5964</v>
      </c>
      <c r="B532" s="5" t="s">
        <v>5371</v>
      </c>
      <c r="C532" s="5" t="s">
        <v>5372</v>
      </c>
      <c r="D532" s="5" t="s">
        <v>1549</v>
      </c>
      <c r="E532" s="34">
        <v>2017</v>
      </c>
      <c r="F532" s="5" t="s">
        <v>2251</v>
      </c>
      <c r="G532" s="5" t="s">
        <v>2254</v>
      </c>
      <c r="H532" s="5">
        <v>0.40875099999999998</v>
      </c>
      <c r="I532" s="5" t="s">
        <v>2386</v>
      </c>
      <c r="J532" s="5" t="s">
        <v>2385</v>
      </c>
      <c r="K532" s="5" t="s">
        <v>2386</v>
      </c>
      <c r="L532" s="5">
        <v>2017</v>
      </c>
      <c r="P532" s="5" t="s">
        <v>3378</v>
      </c>
      <c r="Q532" s="5" t="s">
        <v>3683</v>
      </c>
      <c r="R532" s="5">
        <v>2018</v>
      </c>
    </row>
    <row r="533" spans="1:18">
      <c r="A533" s="5" t="s">
        <v>4112</v>
      </c>
      <c r="B533" s="5" t="s">
        <v>4564</v>
      </c>
      <c r="C533" s="5" t="s">
        <v>5352</v>
      </c>
      <c r="D533" s="5" t="s">
        <v>1549</v>
      </c>
      <c r="E533" s="5">
        <v>2017</v>
      </c>
      <c r="F533" s="5" t="s">
        <v>2251</v>
      </c>
      <c r="G533" s="5" t="s">
        <v>2254</v>
      </c>
      <c r="H533" s="5">
        <v>0.27985700000000002</v>
      </c>
      <c r="I533" s="5" t="s">
        <v>2386</v>
      </c>
      <c r="J533" s="5" t="s">
        <v>2385</v>
      </c>
      <c r="K533" s="5" t="s">
        <v>2386</v>
      </c>
      <c r="L533" s="5">
        <v>2017</v>
      </c>
      <c r="P533" s="5" t="s">
        <v>3379</v>
      </c>
      <c r="Q533" s="5" t="s">
        <v>3684</v>
      </c>
      <c r="R533" s="5">
        <v>2018</v>
      </c>
    </row>
    <row r="534" spans="1:18">
      <c r="A534" s="5" t="s">
        <v>4051</v>
      </c>
      <c r="B534" s="5" t="s">
        <v>4503</v>
      </c>
      <c r="C534" s="5" t="s">
        <v>5644</v>
      </c>
      <c r="D534" s="5" t="s">
        <v>1549</v>
      </c>
      <c r="E534" s="5">
        <v>2017</v>
      </c>
      <c r="F534" s="5" t="s">
        <v>2251</v>
      </c>
      <c r="G534" s="5" t="s">
        <v>2254</v>
      </c>
      <c r="H534" s="5">
        <v>3.1780500000000003E-2</v>
      </c>
      <c r="I534" s="5" t="s">
        <v>2385</v>
      </c>
      <c r="J534" s="5" t="s">
        <v>2385</v>
      </c>
      <c r="K534" s="5" t="s">
        <v>2385</v>
      </c>
      <c r="L534" s="5">
        <v>2017</v>
      </c>
      <c r="P534" s="5" t="s">
        <v>3380</v>
      </c>
      <c r="Q534" s="5" t="s">
        <v>3685</v>
      </c>
      <c r="R534" s="5">
        <v>2018</v>
      </c>
    </row>
    <row r="535" spans="1:18">
      <c r="A535" s="5" t="s">
        <v>4113</v>
      </c>
      <c r="B535" s="5" t="s">
        <v>4565</v>
      </c>
      <c r="C535" s="5" t="s">
        <v>5703</v>
      </c>
      <c r="D535" s="5" t="s">
        <v>1549</v>
      </c>
      <c r="E535" s="5">
        <v>2017</v>
      </c>
      <c r="F535" s="5" t="s">
        <v>2251</v>
      </c>
      <c r="G535" s="5" t="s">
        <v>2254</v>
      </c>
      <c r="H535" s="5">
        <v>4.4246300000000002E-2</v>
      </c>
      <c r="I535" s="5" t="s">
        <v>2385</v>
      </c>
      <c r="J535" s="5" t="s">
        <v>2385</v>
      </c>
      <c r="K535" s="5" t="s">
        <v>2385</v>
      </c>
      <c r="L535" s="5">
        <v>2017</v>
      </c>
      <c r="P535" s="5" t="s">
        <v>3381</v>
      </c>
      <c r="Q535" s="5" t="s">
        <v>3686</v>
      </c>
      <c r="R535" s="5">
        <v>2018</v>
      </c>
    </row>
    <row r="536" spans="1:18">
      <c r="A536" s="5" t="s">
        <v>5941</v>
      </c>
      <c r="B536" s="5" t="s">
        <v>5284</v>
      </c>
      <c r="C536" s="5" t="s">
        <v>5285</v>
      </c>
      <c r="D536" s="5" t="s">
        <v>1549</v>
      </c>
      <c r="E536" s="34">
        <v>2017</v>
      </c>
      <c r="F536" s="5" t="s">
        <v>2251</v>
      </c>
      <c r="G536" s="5" t="s">
        <v>2254</v>
      </c>
      <c r="H536" s="5">
        <v>0.45930199999999999</v>
      </c>
      <c r="I536" s="5" t="s">
        <v>2386</v>
      </c>
      <c r="J536" s="5" t="s">
        <v>2385</v>
      </c>
      <c r="K536" s="5" t="s">
        <v>2386</v>
      </c>
      <c r="L536" s="5">
        <v>2017</v>
      </c>
      <c r="P536" s="5" t="s">
        <v>3382</v>
      </c>
      <c r="Q536" s="5" t="s">
        <v>3687</v>
      </c>
      <c r="R536" s="5">
        <v>2018</v>
      </c>
    </row>
    <row r="537" spans="1:18">
      <c r="A537" s="5" t="s">
        <v>4176</v>
      </c>
      <c r="B537" s="5" t="s">
        <v>4628</v>
      </c>
      <c r="C537" s="5" t="s">
        <v>5759</v>
      </c>
      <c r="D537" s="5" t="s">
        <v>1549</v>
      </c>
      <c r="E537" s="5">
        <v>2017</v>
      </c>
      <c r="F537" s="5" t="s">
        <v>2251</v>
      </c>
      <c r="G537" s="5" t="s">
        <v>2254</v>
      </c>
      <c r="H537" s="5">
        <v>7.8140299999999996E-2</v>
      </c>
      <c r="I537" s="5" t="s">
        <v>2385</v>
      </c>
      <c r="J537" s="5" t="s">
        <v>2385</v>
      </c>
      <c r="K537" s="5" t="s">
        <v>2385</v>
      </c>
      <c r="L537" s="5">
        <v>2017</v>
      </c>
      <c r="P537" s="5" t="s">
        <v>3383</v>
      </c>
      <c r="Q537" s="5" t="s">
        <v>3688</v>
      </c>
      <c r="R537" s="5">
        <v>2018</v>
      </c>
    </row>
    <row r="538" spans="1:18">
      <c r="A538" s="5" t="s">
        <v>5891</v>
      </c>
      <c r="B538" s="5" t="s">
        <v>5680</v>
      </c>
      <c r="C538" s="5" t="s">
        <v>5681</v>
      </c>
      <c r="D538" s="5" t="s">
        <v>1549</v>
      </c>
      <c r="E538" s="34">
        <v>2017</v>
      </c>
      <c r="F538" s="5" t="s">
        <v>2251</v>
      </c>
      <c r="G538" s="5" t="s">
        <v>2254</v>
      </c>
      <c r="H538" s="5">
        <v>2.98853E-2</v>
      </c>
      <c r="I538" s="5" t="s">
        <v>2385</v>
      </c>
      <c r="J538" s="5" t="s">
        <v>2385</v>
      </c>
      <c r="K538" s="5" t="s">
        <v>2385</v>
      </c>
      <c r="L538" s="5">
        <v>2017</v>
      </c>
      <c r="P538" s="5" t="s">
        <v>3414</v>
      </c>
      <c r="Q538" s="5" t="s">
        <v>3719</v>
      </c>
      <c r="R538" s="5">
        <v>2018</v>
      </c>
    </row>
    <row r="539" spans="1:18">
      <c r="A539" s="5" t="s">
        <v>4177</v>
      </c>
      <c r="B539" s="5" t="s">
        <v>4629</v>
      </c>
      <c r="C539" s="5" t="s">
        <v>5760</v>
      </c>
      <c r="D539" s="5" t="s">
        <v>1549</v>
      </c>
      <c r="E539" s="5">
        <v>2017</v>
      </c>
      <c r="F539" s="5" t="s">
        <v>2251</v>
      </c>
      <c r="G539" s="5" t="s">
        <v>2254</v>
      </c>
      <c r="H539" s="5">
        <v>0.11104700000000001</v>
      </c>
      <c r="I539" s="5" t="s">
        <v>2385</v>
      </c>
      <c r="J539" s="5" t="s">
        <v>2385</v>
      </c>
      <c r="K539" s="5" t="s">
        <v>2385</v>
      </c>
      <c r="L539" s="5">
        <v>2017</v>
      </c>
      <c r="P539" s="5" t="s">
        <v>3415</v>
      </c>
      <c r="Q539" s="5" t="s">
        <v>3720</v>
      </c>
      <c r="R539" s="5">
        <v>2018</v>
      </c>
    </row>
    <row r="540" spans="1:18">
      <c r="A540" s="5" t="s">
        <v>4052</v>
      </c>
      <c r="B540" s="5" t="s">
        <v>4504</v>
      </c>
      <c r="C540" s="5" t="s">
        <v>5645</v>
      </c>
      <c r="D540" s="5" t="s">
        <v>1549</v>
      </c>
      <c r="E540" s="5">
        <v>2017</v>
      </c>
      <c r="F540" s="5" t="s">
        <v>2251</v>
      </c>
      <c r="G540" s="5" t="s">
        <v>2254</v>
      </c>
      <c r="H540" s="5">
        <v>3.2778000000000002E-2</v>
      </c>
      <c r="I540" s="5" t="s">
        <v>2385</v>
      </c>
      <c r="J540" s="5" t="s">
        <v>2385</v>
      </c>
      <c r="K540" s="5" t="s">
        <v>2385</v>
      </c>
      <c r="L540" s="5">
        <v>2017</v>
      </c>
      <c r="P540" s="5" t="s">
        <v>3423</v>
      </c>
      <c r="Q540" s="5" t="s">
        <v>3728</v>
      </c>
      <c r="R540" s="5">
        <v>2018</v>
      </c>
    </row>
    <row r="541" spans="1:18">
      <c r="A541" s="5" t="s">
        <v>5942</v>
      </c>
      <c r="B541" s="5" t="s">
        <v>5236</v>
      </c>
      <c r="C541" s="5" t="s">
        <v>5237</v>
      </c>
      <c r="D541" s="5" t="s">
        <v>1549</v>
      </c>
      <c r="E541" s="34">
        <v>2017</v>
      </c>
      <c r="F541" s="5" t="s">
        <v>2251</v>
      </c>
      <c r="G541" s="5" t="s">
        <v>2254</v>
      </c>
      <c r="H541" s="5">
        <v>0.53022899999999995</v>
      </c>
      <c r="I541" s="5" t="s">
        <v>2386</v>
      </c>
      <c r="J541" s="5" t="s">
        <v>2386</v>
      </c>
      <c r="K541" s="5" t="s">
        <v>2386</v>
      </c>
      <c r="L541" s="5">
        <v>2017</v>
      </c>
      <c r="P541" s="5" t="s">
        <v>3421</v>
      </c>
      <c r="Q541" s="5" t="s">
        <v>3726</v>
      </c>
      <c r="R541" s="5">
        <v>2018</v>
      </c>
    </row>
    <row r="542" spans="1:18">
      <c r="A542" s="5" t="s">
        <v>4114</v>
      </c>
      <c r="B542" s="5" t="s">
        <v>4566</v>
      </c>
      <c r="C542" s="5" t="s">
        <v>5705</v>
      </c>
      <c r="D542" s="5" t="s">
        <v>1549</v>
      </c>
      <c r="E542" s="5">
        <v>2017</v>
      </c>
      <c r="F542" s="5" t="s">
        <v>2251</v>
      </c>
      <c r="G542" s="5" t="s">
        <v>2254</v>
      </c>
      <c r="H542" s="5">
        <v>3.2989499999999998E-2</v>
      </c>
      <c r="I542" s="5" t="s">
        <v>2385</v>
      </c>
      <c r="J542" s="5" t="s">
        <v>2385</v>
      </c>
      <c r="K542" s="5" t="s">
        <v>2385</v>
      </c>
      <c r="L542" s="5">
        <v>2017</v>
      </c>
      <c r="P542" s="5" t="s">
        <v>3422</v>
      </c>
      <c r="Q542" s="5" t="s">
        <v>3727</v>
      </c>
      <c r="R542" s="5">
        <v>2018</v>
      </c>
    </row>
    <row r="543" spans="1:18">
      <c r="A543" s="5" t="s">
        <v>4115</v>
      </c>
      <c r="B543" s="5" t="s">
        <v>4567</v>
      </c>
      <c r="C543" s="5" t="s">
        <v>5706</v>
      </c>
      <c r="D543" s="5" t="s">
        <v>1549</v>
      </c>
      <c r="E543" s="5">
        <v>2017</v>
      </c>
      <c r="F543" s="5" t="s">
        <v>2251</v>
      </c>
      <c r="G543" s="5" t="s">
        <v>2254</v>
      </c>
      <c r="H543" s="5">
        <v>3.3916000000000002E-2</v>
      </c>
      <c r="I543" s="5" t="s">
        <v>2385</v>
      </c>
      <c r="J543" s="5" t="s">
        <v>2385</v>
      </c>
      <c r="K543" s="5" t="s">
        <v>2385</v>
      </c>
      <c r="L543" s="5">
        <v>2017</v>
      </c>
      <c r="P543" s="5" t="s">
        <v>3418</v>
      </c>
      <c r="Q543" s="5" t="s">
        <v>3723</v>
      </c>
      <c r="R543" s="5">
        <v>2018</v>
      </c>
    </row>
    <row r="544" spans="1:18">
      <c r="A544" s="5" t="s">
        <v>4201</v>
      </c>
      <c r="B544" s="5" t="s">
        <v>4653</v>
      </c>
      <c r="C544" s="5" t="s">
        <v>5463</v>
      </c>
      <c r="D544" s="5" t="s">
        <v>1549</v>
      </c>
      <c r="E544" s="5">
        <v>2017</v>
      </c>
      <c r="F544" s="5" t="s">
        <v>2251</v>
      </c>
      <c r="G544" s="5" t="s">
        <v>2254</v>
      </c>
      <c r="H544" s="5">
        <v>0.17832100000000001</v>
      </c>
      <c r="I544" s="5" t="s">
        <v>2385</v>
      </c>
      <c r="J544" s="5" t="s">
        <v>2385</v>
      </c>
      <c r="K544" s="5" t="s">
        <v>2385</v>
      </c>
      <c r="L544" s="5">
        <v>2017</v>
      </c>
      <c r="P544" s="5" t="s">
        <v>3419</v>
      </c>
      <c r="Q544" s="5" t="s">
        <v>3724</v>
      </c>
      <c r="R544" s="5">
        <v>2018</v>
      </c>
    </row>
    <row r="545" spans="1:18">
      <c r="A545" s="5" t="s">
        <v>4148</v>
      </c>
      <c r="B545" s="5" t="s">
        <v>4600</v>
      </c>
      <c r="C545" s="5" t="s">
        <v>5734</v>
      </c>
      <c r="D545" s="5" t="s">
        <v>1549</v>
      </c>
      <c r="E545" s="5">
        <v>2017</v>
      </c>
      <c r="F545" s="5" t="s">
        <v>2251</v>
      </c>
      <c r="G545" s="5" t="s">
        <v>2254</v>
      </c>
      <c r="H545" s="5">
        <v>5.6247100000000001E-2</v>
      </c>
      <c r="I545" s="5" t="s">
        <v>2385</v>
      </c>
      <c r="J545" s="5" t="s">
        <v>2385</v>
      </c>
      <c r="K545" s="5" t="s">
        <v>2385</v>
      </c>
      <c r="L545" s="5">
        <v>2017</v>
      </c>
      <c r="P545" s="5" t="s">
        <v>3420</v>
      </c>
      <c r="Q545" s="5" t="s">
        <v>3725</v>
      </c>
      <c r="R545" s="5">
        <v>2018</v>
      </c>
    </row>
    <row r="546" spans="1:18">
      <c r="A546" s="5" t="s">
        <v>4116</v>
      </c>
      <c r="B546" s="5" t="s">
        <v>4568</v>
      </c>
      <c r="C546" s="5" t="s">
        <v>5707</v>
      </c>
      <c r="D546" s="5" t="s">
        <v>1549</v>
      </c>
      <c r="E546" s="5">
        <v>2017</v>
      </c>
      <c r="F546" s="5" t="s">
        <v>2251</v>
      </c>
      <c r="G546" s="5" t="s">
        <v>2254</v>
      </c>
      <c r="H546" s="5">
        <v>3.5226800000000003E-2</v>
      </c>
      <c r="I546" s="5" t="s">
        <v>2385</v>
      </c>
      <c r="J546" s="5" t="s">
        <v>2385</v>
      </c>
      <c r="K546" s="5" t="s">
        <v>2385</v>
      </c>
      <c r="L546" s="5">
        <v>2017</v>
      </c>
      <c r="P546" s="5" t="s">
        <v>3324</v>
      </c>
      <c r="Q546" s="5" t="s">
        <v>3629</v>
      </c>
      <c r="R546" s="5">
        <v>2018</v>
      </c>
    </row>
    <row r="547" spans="1:18">
      <c r="A547" s="5" t="s">
        <v>4202</v>
      </c>
      <c r="B547" s="5" t="s">
        <v>4654</v>
      </c>
      <c r="C547" s="5" t="s">
        <v>5367</v>
      </c>
      <c r="D547" s="5" t="s">
        <v>1549</v>
      </c>
      <c r="E547" s="5">
        <v>2017</v>
      </c>
      <c r="F547" s="5" t="s">
        <v>2251</v>
      </c>
      <c r="G547" s="5" t="s">
        <v>2254</v>
      </c>
      <c r="H547" s="5">
        <v>0.37029200000000001</v>
      </c>
      <c r="I547" s="5" t="s">
        <v>2386</v>
      </c>
      <c r="J547" s="5" t="s">
        <v>2385</v>
      </c>
      <c r="K547" s="5" t="s">
        <v>2386</v>
      </c>
      <c r="L547" s="5">
        <v>2017</v>
      </c>
      <c r="P547" s="5" t="s">
        <v>3326</v>
      </c>
      <c r="Q547" s="5" t="s">
        <v>3631</v>
      </c>
      <c r="R547" s="5">
        <v>2018</v>
      </c>
    </row>
    <row r="548" spans="1:18">
      <c r="A548" s="5" t="s">
        <v>5989</v>
      </c>
      <c r="B548" s="5" t="s">
        <v>5299</v>
      </c>
      <c r="C548" s="5" t="s">
        <v>5300</v>
      </c>
      <c r="D548" s="5" t="s">
        <v>1549</v>
      </c>
      <c r="E548" s="34">
        <v>2017</v>
      </c>
      <c r="F548" s="5" t="s">
        <v>2251</v>
      </c>
      <c r="G548" s="5" t="s">
        <v>2254</v>
      </c>
      <c r="H548" s="5">
        <v>0.47297099999999997</v>
      </c>
      <c r="I548" s="5" t="s">
        <v>2386</v>
      </c>
      <c r="J548" s="5" t="s">
        <v>2385</v>
      </c>
      <c r="K548" s="5" t="s">
        <v>2386</v>
      </c>
      <c r="L548" s="5">
        <v>2017</v>
      </c>
      <c r="P548" s="5" t="s">
        <v>3327</v>
      </c>
      <c r="Q548" s="5" t="s">
        <v>3632</v>
      </c>
      <c r="R548" s="5">
        <v>2018</v>
      </c>
    </row>
    <row r="549" spans="1:18">
      <c r="A549" s="5" t="s">
        <v>4218</v>
      </c>
      <c r="B549" s="5" t="s">
        <v>4670</v>
      </c>
      <c r="C549" s="5" t="s">
        <v>5469</v>
      </c>
      <c r="D549" s="5" t="s">
        <v>1549</v>
      </c>
      <c r="E549" s="5">
        <v>2017</v>
      </c>
      <c r="F549" s="5" t="s">
        <v>2251</v>
      </c>
      <c r="G549" s="5" t="s">
        <v>2254</v>
      </c>
      <c r="H549" s="5">
        <v>0.22731199999999999</v>
      </c>
      <c r="I549" s="5" t="s">
        <v>2385</v>
      </c>
      <c r="J549" s="5" t="s">
        <v>2385</v>
      </c>
      <c r="K549" s="5" t="s">
        <v>2385</v>
      </c>
      <c r="L549" s="5">
        <v>2017</v>
      </c>
      <c r="P549" s="5" t="s">
        <v>3328</v>
      </c>
      <c r="Q549" s="5" t="s">
        <v>3633</v>
      </c>
      <c r="R549" s="5">
        <v>2018</v>
      </c>
    </row>
    <row r="550" spans="1:18">
      <c r="A550" s="5" t="s">
        <v>6065</v>
      </c>
      <c r="B550" s="5" t="s">
        <v>5357</v>
      </c>
      <c r="C550" s="5" t="s">
        <v>5358</v>
      </c>
      <c r="D550" s="5" t="s">
        <v>1549</v>
      </c>
      <c r="E550" s="34">
        <v>2017</v>
      </c>
      <c r="F550" s="5" t="s">
        <v>2251</v>
      </c>
      <c r="G550" s="5" t="s">
        <v>2254</v>
      </c>
      <c r="H550" s="5">
        <v>0.47473500000000002</v>
      </c>
      <c r="I550" s="5" t="s">
        <v>2386</v>
      </c>
      <c r="J550" s="5" t="s">
        <v>2385</v>
      </c>
      <c r="K550" s="5" t="s">
        <v>2386</v>
      </c>
      <c r="L550" s="5">
        <v>2017</v>
      </c>
      <c r="P550" s="5" t="s">
        <v>3329</v>
      </c>
      <c r="Q550" s="5" t="s">
        <v>3634</v>
      </c>
      <c r="R550" s="5">
        <v>2018</v>
      </c>
    </row>
    <row r="551" spans="1:18">
      <c r="A551" s="5" t="s">
        <v>4149</v>
      </c>
      <c r="B551" s="5" t="s">
        <v>4601</v>
      </c>
      <c r="C551" s="5" t="s">
        <v>5735</v>
      </c>
      <c r="D551" s="5" t="s">
        <v>1549</v>
      </c>
      <c r="E551" s="5">
        <v>2017</v>
      </c>
      <c r="F551" s="5" t="s">
        <v>2251</v>
      </c>
      <c r="G551" s="5" t="s">
        <v>2254</v>
      </c>
      <c r="H551" s="5">
        <v>5.5767200000000003E-2</v>
      </c>
      <c r="I551" s="5" t="s">
        <v>2385</v>
      </c>
      <c r="J551" s="5" t="s">
        <v>2385</v>
      </c>
      <c r="K551" s="5" t="s">
        <v>2385</v>
      </c>
      <c r="L551" s="5">
        <v>2017</v>
      </c>
      <c r="P551" s="5" t="s">
        <v>3330</v>
      </c>
      <c r="Q551" s="5" t="s">
        <v>3635</v>
      </c>
      <c r="R551" s="5">
        <v>2018</v>
      </c>
    </row>
    <row r="552" spans="1:18">
      <c r="A552" s="5" t="s">
        <v>4178</v>
      </c>
      <c r="B552" s="5" t="s">
        <v>4630</v>
      </c>
      <c r="C552" s="5" t="s">
        <v>5761</v>
      </c>
      <c r="D552" s="5" t="s">
        <v>1549</v>
      </c>
      <c r="E552" s="5">
        <v>2017</v>
      </c>
      <c r="F552" s="5" t="s">
        <v>2251</v>
      </c>
      <c r="G552" s="5" t="s">
        <v>2254</v>
      </c>
      <c r="H552" s="5">
        <v>5.5382899999999999E-2</v>
      </c>
      <c r="I552" s="5" t="s">
        <v>2385</v>
      </c>
      <c r="J552" s="5" t="s">
        <v>2385</v>
      </c>
      <c r="K552" s="5" t="s">
        <v>2385</v>
      </c>
      <c r="L552" s="5">
        <v>2017</v>
      </c>
      <c r="P552" s="5" t="s">
        <v>3331</v>
      </c>
      <c r="Q552" s="5" t="s">
        <v>3636</v>
      </c>
      <c r="R552" s="5">
        <v>2018</v>
      </c>
    </row>
    <row r="553" spans="1:18">
      <c r="A553" s="5" t="s">
        <v>4117</v>
      </c>
      <c r="B553" s="5" t="s">
        <v>4569</v>
      </c>
      <c r="C553" s="5" t="s">
        <v>5498</v>
      </c>
      <c r="D553" s="5" t="s">
        <v>1549</v>
      </c>
      <c r="E553" s="5">
        <v>2017</v>
      </c>
      <c r="F553" s="5" t="s">
        <v>2251</v>
      </c>
      <c r="G553" s="5" t="s">
        <v>2254</v>
      </c>
      <c r="H553" s="5">
        <v>8.5132200000000005E-2</v>
      </c>
      <c r="I553" s="5" t="s">
        <v>2385</v>
      </c>
      <c r="J553" s="5" t="s">
        <v>2385</v>
      </c>
      <c r="K553" s="5" t="s">
        <v>2385</v>
      </c>
      <c r="L553" s="5">
        <v>2017</v>
      </c>
      <c r="P553" s="5" t="s">
        <v>3334</v>
      </c>
      <c r="Q553" s="5" t="s">
        <v>3639</v>
      </c>
      <c r="R553" s="5">
        <v>2018</v>
      </c>
    </row>
    <row r="554" spans="1:18">
      <c r="A554" s="5" t="s">
        <v>6028</v>
      </c>
      <c r="B554" s="5" t="s">
        <v>5229</v>
      </c>
      <c r="C554" s="5" t="s">
        <v>5230</v>
      </c>
      <c r="D554" s="5" t="s">
        <v>1549</v>
      </c>
      <c r="E554" s="34">
        <v>2017</v>
      </c>
      <c r="F554" s="5" t="s">
        <v>2251</v>
      </c>
      <c r="G554" s="5" t="s">
        <v>2254</v>
      </c>
      <c r="H554" s="5">
        <v>0.60785999999999996</v>
      </c>
      <c r="I554" s="5" t="s">
        <v>2386</v>
      </c>
      <c r="J554" s="5" t="s">
        <v>2386</v>
      </c>
      <c r="K554" s="5" t="s">
        <v>2386</v>
      </c>
      <c r="L554" s="5">
        <v>2017</v>
      </c>
      <c r="P554" s="5" t="s">
        <v>3333</v>
      </c>
      <c r="Q554" s="5" t="s">
        <v>3638</v>
      </c>
      <c r="R554" s="5">
        <v>2018</v>
      </c>
    </row>
    <row r="555" spans="1:18">
      <c r="A555" s="5" t="s">
        <v>4219</v>
      </c>
      <c r="B555" s="5" t="s">
        <v>4671</v>
      </c>
      <c r="C555" s="5" t="s">
        <v>5494</v>
      </c>
      <c r="D555" s="5" t="s">
        <v>1549</v>
      </c>
      <c r="E555" s="5">
        <v>2017</v>
      </c>
      <c r="F555" s="5" t="s">
        <v>2251</v>
      </c>
      <c r="G555" s="5" t="s">
        <v>2254</v>
      </c>
      <c r="H555" s="5">
        <v>0.219608</v>
      </c>
      <c r="I555" s="5" t="s">
        <v>2385</v>
      </c>
      <c r="J555" s="5" t="s">
        <v>2385</v>
      </c>
      <c r="K555" s="5" t="s">
        <v>2385</v>
      </c>
      <c r="L555" s="5">
        <v>2017</v>
      </c>
      <c r="P555" s="5" t="s">
        <v>3332</v>
      </c>
      <c r="Q555" s="5" t="s">
        <v>3637</v>
      </c>
      <c r="R555" s="5">
        <v>2018</v>
      </c>
    </row>
    <row r="556" spans="1:18">
      <c r="A556" s="5" t="s">
        <v>4220</v>
      </c>
      <c r="B556" s="5" t="s">
        <v>4672</v>
      </c>
      <c r="C556" s="5" t="s">
        <v>5780</v>
      </c>
      <c r="D556" s="5" t="s">
        <v>1549</v>
      </c>
      <c r="E556" s="5">
        <v>2017</v>
      </c>
      <c r="F556" s="5" t="s">
        <v>2251</v>
      </c>
      <c r="G556" s="5" t="s">
        <v>2254</v>
      </c>
      <c r="H556" s="5">
        <v>3.2342000000000003E-2</v>
      </c>
      <c r="I556" s="5" t="s">
        <v>2385</v>
      </c>
      <c r="J556" s="5" t="s">
        <v>2385</v>
      </c>
      <c r="K556" s="5" t="s">
        <v>2385</v>
      </c>
      <c r="L556" s="5">
        <v>2017</v>
      </c>
      <c r="P556" s="5" t="s">
        <v>3340</v>
      </c>
      <c r="Q556" s="5" t="s">
        <v>3645</v>
      </c>
      <c r="R556" s="5">
        <v>2018</v>
      </c>
    </row>
    <row r="557" spans="1:18">
      <c r="A557" s="5" t="s">
        <v>4053</v>
      </c>
      <c r="B557" s="5" t="s">
        <v>4505</v>
      </c>
      <c r="C557" s="5" t="s">
        <v>5646</v>
      </c>
      <c r="D557" s="5" t="s">
        <v>1549</v>
      </c>
      <c r="E557" s="5">
        <v>2017</v>
      </c>
      <c r="F557" s="5" t="s">
        <v>2251</v>
      </c>
      <c r="G557" s="5" t="s">
        <v>2254</v>
      </c>
      <c r="H557" s="5">
        <v>4.64257E-2</v>
      </c>
      <c r="I557" s="5" t="s">
        <v>2385</v>
      </c>
      <c r="J557" s="5" t="s">
        <v>2385</v>
      </c>
      <c r="K557" s="5" t="s">
        <v>2385</v>
      </c>
      <c r="L557" s="5">
        <v>2017</v>
      </c>
      <c r="P557" s="5" t="s">
        <v>3342</v>
      </c>
      <c r="Q557" s="5" t="s">
        <v>3647</v>
      </c>
      <c r="R557" s="5">
        <v>2018</v>
      </c>
    </row>
    <row r="558" spans="1:18">
      <c r="A558" s="5" t="s">
        <v>4203</v>
      </c>
      <c r="B558" s="5" t="s">
        <v>4655</v>
      </c>
      <c r="C558" s="5" t="s">
        <v>5773</v>
      </c>
      <c r="D558" s="5" t="s">
        <v>1549</v>
      </c>
      <c r="E558" s="5">
        <v>2017</v>
      </c>
      <c r="F558" s="5" t="s">
        <v>2251</v>
      </c>
      <c r="G558" s="5" t="s">
        <v>2254</v>
      </c>
      <c r="H558" s="5">
        <v>0.118658</v>
      </c>
      <c r="I558" s="5" t="s">
        <v>2385</v>
      </c>
      <c r="J558" s="5" t="s">
        <v>2385</v>
      </c>
      <c r="K558" s="5" t="s">
        <v>2385</v>
      </c>
      <c r="L558" s="5">
        <v>2017</v>
      </c>
      <c r="P558" s="5" t="s">
        <v>3346</v>
      </c>
      <c r="Q558" s="5" t="s">
        <v>3651</v>
      </c>
      <c r="R558" s="5">
        <v>2018</v>
      </c>
    </row>
    <row r="559" spans="1:18">
      <c r="A559" s="5" t="s">
        <v>4054</v>
      </c>
      <c r="B559" s="5" t="s">
        <v>4506</v>
      </c>
      <c r="C559" s="5" t="s">
        <v>5647</v>
      </c>
      <c r="D559" s="5" t="s">
        <v>1549</v>
      </c>
      <c r="E559" s="5">
        <v>2017</v>
      </c>
      <c r="F559" s="5" t="s">
        <v>2251</v>
      </c>
      <c r="G559" s="5" t="s">
        <v>2254</v>
      </c>
      <c r="H559" s="5">
        <v>3.7637799999999999E-2</v>
      </c>
      <c r="I559" s="5" t="s">
        <v>2385</v>
      </c>
      <c r="J559" s="5" t="s">
        <v>2385</v>
      </c>
      <c r="K559" s="5" t="s">
        <v>2385</v>
      </c>
      <c r="L559" s="5">
        <v>2017</v>
      </c>
      <c r="P559" s="5" t="s">
        <v>3343</v>
      </c>
      <c r="Q559" s="5" t="s">
        <v>3648</v>
      </c>
      <c r="R559" s="5">
        <v>2018</v>
      </c>
    </row>
    <row r="560" spans="1:18">
      <c r="A560" s="5" t="s">
        <v>5965</v>
      </c>
      <c r="B560" s="5" t="s">
        <v>5368</v>
      </c>
      <c r="C560" s="5" t="s">
        <v>5369</v>
      </c>
      <c r="D560" s="5" t="s">
        <v>1549</v>
      </c>
      <c r="E560" s="34">
        <v>2017</v>
      </c>
      <c r="F560" s="5" t="s">
        <v>2251</v>
      </c>
      <c r="G560" s="5" t="s">
        <v>2254</v>
      </c>
      <c r="H560" s="5">
        <v>0.52520699999999998</v>
      </c>
      <c r="I560" s="5" t="s">
        <v>2386</v>
      </c>
      <c r="J560" s="5" t="s">
        <v>2386</v>
      </c>
      <c r="K560" s="5" t="s">
        <v>2386</v>
      </c>
      <c r="L560" s="5">
        <v>2017</v>
      </c>
      <c r="P560" s="5" t="s">
        <v>3336</v>
      </c>
      <c r="Q560" s="5" t="s">
        <v>3641</v>
      </c>
      <c r="R560" s="5">
        <v>2018</v>
      </c>
    </row>
    <row r="561" spans="1:18">
      <c r="A561" s="5" t="s">
        <v>4179</v>
      </c>
      <c r="B561" s="5" t="s">
        <v>4631</v>
      </c>
      <c r="C561" s="5" t="s">
        <v>5762</v>
      </c>
      <c r="D561" s="5" t="s">
        <v>1549</v>
      </c>
      <c r="E561" s="5">
        <v>2017</v>
      </c>
      <c r="F561" s="5" t="s">
        <v>2251</v>
      </c>
      <c r="G561" s="5" t="s">
        <v>2254</v>
      </c>
      <c r="H561" s="5">
        <v>0.11659899999999999</v>
      </c>
      <c r="I561" s="5" t="s">
        <v>2385</v>
      </c>
      <c r="J561" s="5" t="s">
        <v>2385</v>
      </c>
      <c r="K561" s="5" t="s">
        <v>2385</v>
      </c>
      <c r="L561" s="5">
        <v>2017</v>
      </c>
      <c r="P561" s="5" t="s">
        <v>3344</v>
      </c>
      <c r="Q561" s="5" t="s">
        <v>3649</v>
      </c>
      <c r="R561" s="5">
        <v>2018</v>
      </c>
    </row>
    <row r="562" spans="1:18">
      <c r="A562" s="5" t="s">
        <v>4253</v>
      </c>
      <c r="B562" s="5" t="s">
        <v>4705</v>
      </c>
      <c r="C562" s="5" t="s">
        <v>5833</v>
      </c>
      <c r="D562" s="5" t="s">
        <v>1549</v>
      </c>
      <c r="E562" s="5">
        <v>2017</v>
      </c>
      <c r="F562" s="5" t="s">
        <v>2251</v>
      </c>
      <c r="G562" s="5" t="s">
        <v>2254</v>
      </c>
      <c r="H562" s="5">
        <v>0.115318</v>
      </c>
      <c r="I562" s="5" t="s">
        <v>2385</v>
      </c>
      <c r="J562" s="5" t="s">
        <v>2385</v>
      </c>
      <c r="K562" s="5" t="s">
        <v>2385</v>
      </c>
      <c r="L562" s="5">
        <v>2017</v>
      </c>
      <c r="P562" s="5" t="s">
        <v>3341</v>
      </c>
      <c r="Q562" s="5" t="s">
        <v>3646</v>
      </c>
      <c r="R562" s="5">
        <v>2018</v>
      </c>
    </row>
    <row r="563" spans="1:18">
      <c r="A563" s="5" t="s">
        <v>4118</v>
      </c>
      <c r="B563" s="5" t="s">
        <v>4570</v>
      </c>
      <c r="C563" s="5" t="s">
        <v>5708</v>
      </c>
      <c r="D563" s="5" t="s">
        <v>1549</v>
      </c>
      <c r="E563" s="5">
        <v>2017</v>
      </c>
      <c r="F563" s="5" t="s">
        <v>2251</v>
      </c>
      <c r="G563" s="5" t="s">
        <v>2254</v>
      </c>
      <c r="H563" s="5">
        <v>3.1428600000000001E-2</v>
      </c>
      <c r="I563" s="5" t="s">
        <v>2385</v>
      </c>
      <c r="J563" s="5" t="s">
        <v>2385</v>
      </c>
      <c r="K563" s="5" t="s">
        <v>2385</v>
      </c>
      <c r="L563" s="5">
        <v>2017</v>
      </c>
      <c r="P563" s="5" t="s">
        <v>3335</v>
      </c>
      <c r="Q563" s="5" t="s">
        <v>3640</v>
      </c>
      <c r="R563" s="5">
        <v>2018</v>
      </c>
    </row>
    <row r="564" spans="1:18">
      <c r="A564" s="5" t="s">
        <v>4055</v>
      </c>
      <c r="B564" s="5" t="s">
        <v>4507</v>
      </c>
      <c r="C564" s="5" t="s">
        <v>5648</v>
      </c>
      <c r="D564" s="5" t="s">
        <v>1549</v>
      </c>
      <c r="E564" s="5">
        <v>2017</v>
      </c>
      <c r="F564" s="5" t="s">
        <v>2251</v>
      </c>
      <c r="G564" s="5" t="s">
        <v>2254</v>
      </c>
      <c r="H564" s="5">
        <v>3.0647799999999999E-2</v>
      </c>
      <c r="I564" s="5" t="s">
        <v>2385</v>
      </c>
      <c r="J564" s="5" t="s">
        <v>2385</v>
      </c>
      <c r="K564" s="5" t="s">
        <v>2385</v>
      </c>
      <c r="L564" s="5">
        <v>2017</v>
      </c>
      <c r="P564" s="5" t="s">
        <v>3345</v>
      </c>
      <c r="Q564" s="5" t="s">
        <v>3650</v>
      </c>
      <c r="R564" s="5">
        <v>2018</v>
      </c>
    </row>
    <row r="565" spans="1:18">
      <c r="A565" s="5" t="s">
        <v>4119</v>
      </c>
      <c r="B565" s="5" t="s">
        <v>4571</v>
      </c>
      <c r="C565" s="5" t="s">
        <v>5709</v>
      </c>
      <c r="D565" s="5" t="s">
        <v>1549</v>
      </c>
      <c r="E565" s="5">
        <v>2017</v>
      </c>
      <c r="F565" s="5" t="s">
        <v>2251</v>
      </c>
      <c r="G565" s="5" t="s">
        <v>2254</v>
      </c>
      <c r="H565" s="5">
        <v>3.86354E-2</v>
      </c>
      <c r="I565" s="5" t="s">
        <v>2385</v>
      </c>
      <c r="J565" s="5" t="s">
        <v>2385</v>
      </c>
      <c r="K565" s="5" t="s">
        <v>2385</v>
      </c>
      <c r="L565" s="5">
        <v>2017</v>
      </c>
      <c r="P565" s="5" t="s">
        <v>3298</v>
      </c>
      <c r="Q565" s="5" t="s">
        <v>3604</v>
      </c>
      <c r="R565" s="5">
        <v>2018</v>
      </c>
    </row>
    <row r="566" spans="1:18">
      <c r="A566" s="5" t="s">
        <v>4150</v>
      </c>
      <c r="B566" s="5" t="s">
        <v>4602</v>
      </c>
      <c r="C566" s="5" t="s">
        <v>5736</v>
      </c>
      <c r="D566" s="5" t="s">
        <v>1549</v>
      </c>
      <c r="E566" s="5">
        <v>2017</v>
      </c>
      <c r="F566" s="5" t="s">
        <v>2251</v>
      </c>
      <c r="G566" s="5" t="s">
        <v>2254</v>
      </c>
      <c r="H566" s="5">
        <v>5.6041800000000003E-2</v>
      </c>
      <c r="I566" s="5" t="s">
        <v>2385</v>
      </c>
      <c r="J566" s="5" t="s">
        <v>2385</v>
      </c>
      <c r="K566" s="5" t="s">
        <v>2385</v>
      </c>
      <c r="L566" s="5">
        <v>2017</v>
      </c>
      <c r="P566" s="5" t="s">
        <v>3297</v>
      </c>
      <c r="Q566" s="5" t="s">
        <v>3603</v>
      </c>
      <c r="R566" s="5">
        <v>2018</v>
      </c>
    </row>
    <row r="567" spans="1:18">
      <c r="A567" s="5" t="s">
        <v>4056</v>
      </c>
      <c r="B567" s="5" t="s">
        <v>4508</v>
      </c>
      <c r="C567" s="5" t="s">
        <v>5649</v>
      </c>
      <c r="D567" s="5" t="s">
        <v>1549</v>
      </c>
      <c r="E567" s="5">
        <v>2017</v>
      </c>
      <c r="F567" s="5" t="s">
        <v>2251</v>
      </c>
      <c r="G567" s="5" t="s">
        <v>2254</v>
      </c>
      <c r="H567" s="5">
        <v>5.2897199999999998E-2</v>
      </c>
      <c r="I567" s="5" t="s">
        <v>2385</v>
      </c>
      <c r="J567" s="5" t="s">
        <v>2385</v>
      </c>
      <c r="K567" s="5" t="s">
        <v>2385</v>
      </c>
      <c r="L567" s="5">
        <v>2017</v>
      </c>
      <c r="P567" s="5" t="s">
        <v>3305</v>
      </c>
      <c r="Q567" s="5" t="s">
        <v>3611</v>
      </c>
      <c r="R567" s="5">
        <v>2018</v>
      </c>
    </row>
    <row r="568" spans="1:18">
      <c r="A568" s="5" t="s">
        <v>5894</v>
      </c>
      <c r="B568" s="5" t="s">
        <v>5682</v>
      </c>
      <c r="C568" s="5" t="s">
        <v>5683</v>
      </c>
      <c r="D568" s="5" t="s">
        <v>1549</v>
      </c>
      <c r="E568" s="34">
        <v>2017</v>
      </c>
      <c r="F568" s="5" t="s">
        <v>2251</v>
      </c>
      <c r="G568" s="5" t="s">
        <v>2254</v>
      </c>
      <c r="H568" s="5">
        <v>3.1071499999999998E-2</v>
      </c>
      <c r="I568" s="5" t="s">
        <v>2385</v>
      </c>
      <c r="J568" s="5" t="s">
        <v>2385</v>
      </c>
      <c r="K568" s="5" t="s">
        <v>2385</v>
      </c>
      <c r="L568" s="5">
        <v>2017</v>
      </c>
      <c r="P568" s="5" t="s">
        <v>3304</v>
      </c>
      <c r="Q568" s="5" t="s">
        <v>3610</v>
      </c>
      <c r="R568" s="5">
        <v>2018</v>
      </c>
    </row>
    <row r="569" spans="1:18">
      <c r="A569" s="5" t="s">
        <v>4120</v>
      </c>
      <c r="B569" s="5" t="s">
        <v>4572</v>
      </c>
      <c r="C569" s="5" t="s">
        <v>5710</v>
      </c>
      <c r="D569" s="5" t="s">
        <v>1549</v>
      </c>
      <c r="E569" s="5">
        <v>2017</v>
      </c>
      <c r="F569" s="5" t="s">
        <v>2251</v>
      </c>
      <c r="G569" s="5" t="s">
        <v>2254</v>
      </c>
      <c r="H569" s="5">
        <v>3.03486E-2</v>
      </c>
      <c r="I569" s="5" t="s">
        <v>2385</v>
      </c>
      <c r="J569" s="5" t="s">
        <v>2385</v>
      </c>
      <c r="K569" s="5" t="s">
        <v>2385</v>
      </c>
      <c r="L569" s="5">
        <v>2017</v>
      </c>
      <c r="P569" s="5" t="s">
        <v>3303</v>
      </c>
      <c r="Q569" s="5" t="s">
        <v>3609</v>
      </c>
      <c r="R569" s="5">
        <v>2018</v>
      </c>
    </row>
    <row r="570" spans="1:18">
      <c r="A570" s="5" t="s">
        <v>4221</v>
      </c>
      <c r="B570" s="5" t="s">
        <v>4673</v>
      </c>
      <c r="C570" s="5" t="s">
        <v>5445</v>
      </c>
      <c r="D570" s="5" t="s">
        <v>1549</v>
      </c>
      <c r="E570" s="5">
        <v>2017</v>
      </c>
      <c r="F570" s="5" t="s">
        <v>2251</v>
      </c>
      <c r="G570" s="5" t="s">
        <v>2254</v>
      </c>
      <c r="H570" s="5">
        <v>0.26314700000000002</v>
      </c>
      <c r="I570" s="5" t="s">
        <v>2386</v>
      </c>
      <c r="J570" s="5" t="s">
        <v>2385</v>
      </c>
      <c r="K570" s="5" t="s">
        <v>2386</v>
      </c>
      <c r="L570" s="5">
        <v>2017</v>
      </c>
      <c r="P570" s="5" t="s">
        <v>3302</v>
      </c>
      <c r="Q570" s="5" t="s">
        <v>3608</v>
      </c>
      <c r="R570" s="5">
        <v>2018</v>
      </c>
    </row>
    <row r="571" spans="1:18">
      <c r="A571" s="5" t="s">
        <v>4204</v>
      </c>
      <c r="B571" s="5" t="s">
        <v>4656</v>
      </c>
      <c r="C571" s="5" t="s">
        <v>5442</v>
      </c>
      <c r="D571" s="5" t="s">
        <v>1549</v>
      </c>
      <c r="E571" s="5">
        <v>2017</v>
      </c>
      <c r="F571" s="5" t="s">
        <v>2251</v>
      </c>
      <c r="G571" s="5" t="s">
        <v>2254</v>
      </c>
      <c r="H571" s="5">
        <v>0.17430899999999999</v>
      </c>
      <c r="I571" s="5" t="s">
        <v>2385</v>
      </c>
      <c r="J571" s="5" t="s">
        <v>2385</v>
      </c>
      <c r="K571" s="5" t="s">
        <v>2385</v>
      </c>
      <c r="L571" s="5">
        <v>2017</v>
      </c>
      <c r="P571" s="5" t="s">
        <v>3300</v>
      </c>
      <c r="Q571" s="5" t="s">
        <v>3606</v>
      </c>
      <c r="R571" s="5">
        <v>2018</v>
      </c>
    </row>
    <row r="572" spans="1:18">
      <c r="A572" s="5" t="s">
        <v>4180</v>
      </c>
      <c r="B572" s="5" t="s">
        <v>4632</v>
      </c>
      <c r="C572" s="5" t="s">
        <v>5763</v>
      </c>
      <c r="D572" s="5" t="s">
        <v>1549</v>
      </c>
      <c r="E572" s="5">
        <v>2017</v>
      </c>
      <c r="F572" s="5" t="s">
        <v>2251</v>
      </c>
      <c r="G572" s="5" t="s">
        <v>2254</v>
      </c>
      <c r="H572" s="5">
        <v>0.28654200000000002</v>
      </c>
      <c r="I572" s="5" t="s">
        <v>2386</v>
      </c>
      <c r="J572" s="5" t="s">
        <v>2385</v>
      </c>
      <c r="K572" s="5" t="s">
        <v>2386</v>
      </c>
      <c r="L572" s="5">
        <v>2017</v>
      </c>
      <c r="P572" s="5" t="s">
        <v>3299</v>
      </c>
      <c r="Q572" s="5" t="s">
        <v>3605</v>
      </c>
      <c r="R572" s="5">
        <v>2018</v>
      </c>
    </row>
    <row r="573" spans="1:18">
      <c r="A573" s="5" t="s">
        <v>4222</v>
      </c>
      <c r="B573" s="5" t="s">
        <v>4674</v>
      </c>
      <c r="C573" s="5" t="s">
        <v>5457</v>
      </c>
      <c r="D573" s="5" t="s">
        <v>1549</v>
      </c>
      <c r="E573" s="5">
        <v>2017</v>
      </c>
      <c r="F573" s="5" t="s">
        <v>2251</v>
      </c>
      <c r="G573" s="5" t="s">
        <v>2254</v>
      </c>
      <c r="H573" s="5">
        <v>0.26055899999999999</v>
      </c>
      <c r="I573" s="5" t="s">
        <v>2386</v>
      </c>
      <c r="J573" s="5" t="s">
        <v>2385</v>
      </c>
      <c r="K573" s="5" t="s">
        <v>2386</v>
      </c>
      <c r="L573" s="5">
        <v>2017</v>
      </c>
      <c r="P573" s="5" t="s">
        <v>3296</v>
      </c>
      <c r="Q573" s="5" t="s">
        <v>3602</v>
      </c>
      <c r="R573" s="5">
        <v>2018</v>
      </c>
    </row>
    <row r="574" spans="1:18">
      <c r="A574" s="5" t="s">
        <v>6066</v>
      </c>
      <c r="B574" s="5" t="s">
        <v>5399</v>
      </c>
      <c r="C574" s="5" t="s">
        <v>5400</v>
      </c>
      <c r="D574" s="5" t="s">
        <v>1549</v>
      </c>
      <c r="E574" s="34">
        <v>2017</v>
      </c>
      <c r="F574" s="5" t="s">
        <v>2251</v>
      </c>
      <c r="G574" s="5" t="s">
        <v>2254</v>
      </c>
      <c r="H574" s="5">
        <v>0.42400300000000002</v>
      </c>
      <c r="I574" s="5" t="s">
        <v>2386</v>
      </c>
      <c r="J574" s="5" t="s">
        <v>2385</v>
      </c>
      <c r="K574" s="5" t="s">
        <v>2386</v>
      </c>
      <c r="L574" s="5">
        <v>2017</v>
      </c>
      <c r="P574" s="5" t="s">
        <v>3295</v>
      </c>
      <c r="Q574" s="5" t="s">
        <v>3601</v>
      </c>
      <c r="R574" s="5">
        <v>2018</v>
      </c>
    </row>
    <row r="575" spans="1:18">
      <c r="A575" s="5" t="s">
        <v>5895</v>
      </c>
      <c r="B575" s="5" t="s">
        <v>5391</v>
      </c>
      <c r="C575" s="5" t="s">
        <v>5392</v>
      </c>
      <c r="D575" s="5" t="s">
        <v>1549</v>
      </c>
      <c r="E575" s="34">
        <v>2017</v>
      </c>
      <c r="F575" s="5" t="s">
        <v>2251</v>
      </c>
      <c r="G575" s="5" t="s">
        <v>2254</v>
      </c>
      <c r="H575" s="5">
        <v>0.22062100000000001</v>
      </c>
      <c r="I575" s="5" t="s">
        <v>2385</v>
      </c>
      <c r="J575" s="5" t="s">
        <v>2385</v>
      </c>
      <c r="K575" s="5" t="s">
        <v>2385</v>
      </c>
      <c r="L575" s="5">
        <v>2017</v>
      </c>
      <c r="P575" s="5" t="s">
        <v>3293</v>
      </c>
      <c r="Q575" s="5" t="s">
        <v>3599</v>
      </c>
      <c r="R575" s="5">
        <v>2018</v>
      </c>
    </row>
    <row r="576" spans="1:18">
      <c r="A576" s="5" t="s">
        <v>4151</v>
      </c>
      <c r="B576" s="5" t="s">
        <v>4603</v>
      </c>
      <c r="C576" s="5" t="s">
        <v>5737</v>
      </c>
      <c r="D576" s="5" t="s">
        <v>1549</v>
      </c>
      <c r="E576" s="5">
        <v>2017</v>
      </c>
      <c r="F576" s="5" t="s">
        <v>2251</v>
      </c>
      <c r="G576" s="5" t="s">
        <v>2254</v>
      </c>
      <c r="H576" s="5">
        <v>3.5073300000000002E-2</v>
      </c>
      <c r="I576" s="5" t="s">
        <v>2385</v>
      </c>
      <c r="J576" s="5" t="s">
        <v>2385</v>
      </c>
      <c r="K576" s="5" t="s">
        <v>2385</v>
      </c>
      <c r="L576" s="5">
        <v>2017</v>
      </c>
      <c r="P576" s="5" t="s">
        <v>3292</v>
      </c>
      <c r="Q576" s="5" t="s">
        <v>3598</v>
      </c>
      <c r="R576" s="5">
        <v>2018</v>
      </c>
    </row>
    <row r="577" spans="1:18">
      <c r="A577" s="5" t="s">
        <v>4254</v>
      </c>
      <c r="B577" s="5" t="s">
        <v>4706</v>
      </c>
      <c r="C577" s="5" t="s">
        <v>5834</v>
      </c>
      <c r="D577" s="5" t="s">
        <v>1549</v>
      </c>
      <c r="E577" s="5">
        <v>2017</v>
      </c>
      <c r="F577" s="5" t="s">
        <v>2251</v>
      </c>
      <c r="G577" s="5" t="s">
        <v>2254</v>
      </c>
      <c r="H577" s="5">
        <v>0.18187</v>
      </c>
      <c r="I577" s="5" t="s">
        <v>2385</v>
      </c>
      <c r="J577" s="5" t="s">
        <v>2385</v>
      </c>
      <c r="K577" s="5" t="s">
        <v>2385</v>
      </c>
      <c r="L577" s="5">
        <v>2017</v>
      </c>
      <c r="P577" s="5" t="s">
        <v>3257</v>
      </c>
      <c r="Q577" s="5" t="s">
        <v>3575</v>
      </c>
      <c r="R577" s="5">
        <v>2018</v>
      </c>
    </row>
    <row r="578" spans="1:18">
      <c r="A578" s="5" t="s">
        <v>4121</v>
      </c>
      <c r="B578" s="5" t="s">
        <v>4573</v>
      </c>
      <c r="C578" s="5" t="s">
        <v>5711</v>
      </c>
      <c r="D578" s="5" t="s">
        <v>1549</v>
      </c>
      <c r="E578" s="5">
        <v>2017</v>
      </c>
      <c r="F578" s="5" t="s">
        <v>2251</v>
      </c>
      <c r="G578" s="5" t="s">
        <v>2254</v>
      </c>
      <c r="H578" s="5">
        <v>3.1479500000000001E-2</v>
      </c>
      <c r="I578" s="5" t="s">
        <v>2385</v>
      </c>
      <c r="J578" s="5" t="s">
        <v>2385</v>
      </c>
      <c r="K578" s="5" t="s">
        <v>2385</v>
      </c>
      <c r="L578" s="5">
        <v>2017</v>
      </c>
      <c r="P578" s="5" t="s">
        <v>3261</v>
      </c>
      <c r="Q578" s="5" t="s">
        <v>3577</v>
      </c>
      <c r="R578" s="5">
        <v>2018</v>
      </c>
    </row>
    <row r="579" spans="1:18">
      <c r="A579" s="5" t="s">
        <v>4181</v>
      </c>
      <c r="B579" s="5" t="s">
        <v>4633</v>
      </c>
      <c r="C579" s="5" t="s">
        <v>5764</v>
      </c>
      <c r="D579" s="5" t="s">
        <v>1549</v>
      </c>
      <c r="E579" s="5">
        <v>2017</v>
      </c>
      <c r="F579" s="5" t="s">
        <v>2251</v>
      </c>
      <c r="G579" s="5" t="s">
        <v>2254</v>
      </c>
      <c r="H579" s="5">
        <v>3.5590900000000002E-2</v>
      </c>
      <c r="I579" s="5" t="s">
        <v>2385</v>
      </c>
      <c r="J579" s="5" t="s">
        <v>2385</v>
      </c>
      <c r="K579" s="5" t="s">
        <v>2385</v>
      </c>
      <c r="L579" s="5">
        <v>2017</v>
      </c>
      <c r="P579" s="5" t="s">
        <v>3263</v>
      </c>
      <c r="Q579" s="5" t="s">
        <v>3579</v>
      </c>
      <c r="R579" s="5">
        <v>2018</v>
      </c>
    </row>
    <row r="580" spans="1:18">
      <c r="A580" s="5" t="s">
        <v>4057</v>
      </c>
      <c r="B580" s="5" t="s">
        <v>4509</v>
      </c>
      <c r="C580" s="5" t="s">
        <v>5650</v>
      </c>
      <c r="D580" s="5" t="s">
        <v>1549</v>
      </c>
      <c r="E580" s="5">
        <v>2017</v>
      </c>
      <c r="F580" s="5" t="s">
        <v>2251</v>
      </c>
      <c r="G580" s="5" t="s">
        <v>2254</v>
      </c>
      <c r="H580" s="5">
        <v>3.5606699999999998E-2</v>
      </c>
      <c r="I580" s="5" t="s">
        <v>2385</v>
      </c>
      <c r="J580" s="5" t="s">
        <v>2385</v>
      </c>
      <c r="K580" s="5" t="s">
        <v>2385</v>
      </c>
      <c r="L580" s="5">
        <v>2017</v>
      </c>
      <c r="P580" s="5" t="s">
        <v>3268</v>
      </c>
      <c r="Q580" s="5" t="s">
        <v>3583</v>
      </c>
      <c r="R580" s="5">
        <v>2018</v>
      </c>
    </row>
    <row r="581" spans="1:18">
      <c r="A581" s="5" t="s">
        <v>4058</v>
      </c>
      <c r="B581" s="5" t="s">
        <v>4510</v>
      </c>
      <c r="C581" s="5" t="s">
        <v>5651</v>
      </c>
      <c r="D581" s="5" t="s">
        <v>1549</v>
      </c>
      <c r="E581" s="5">
        <v>2017</v>
      </c>
      <c r="F581" s="5" t="s">
        <v>2251</v>
      </c>
      <c r="G581" s="5" t="s">
        <v>2254</v>
      </c>
      <c r="H581" s="5">
        <v>3.1232099999999999E-2</v>
      </c>
      <c r="I581" s="5" t="s">
        <v>2385</v>
      </c>
      <c r="J581" s="5" t="s">
        <v>2385</v>
      </c>
      <c r="K581" s="5" t="s">
        <v>2385</v>
      </c>
      <c r="L581" s="5">
        <v>2017</v>
      </c>
      <c r="P581" s="5" t="s">
        <v>3270</v>
      </c>
      <c r="Q581" s="5" t="s">
        <v>3585</v>
      </c>
      <c r="R581" s="5">
        <v>2018</v>
      </c>
    </row>
    <row r="582" spans="1:18">
      <c r="A582" s="5" t="s">
        <v>5896</v>
      </c>
      <c r="B582" s="5" t="s">
        <v>5684</v>
      </c>
      <c r="C582" s="5" t="s">
        <v>5685</v>
      </c>
      <c r="D582" s="5" t="s">
        <v>1549</v>
      </c>
      <c r="E582" s="34">
        <v>2017</v>
      </c>
      <c r="F582" s="5" t="s">
        <v>2251</v>
      </c>
      <c r="G582" s="5" t="s">
        <v>2254</v>
      </c>
      <c r="H582" s="5">
        <v>3.0710100000000001E-2</v>
      </c>
      <c r="I582" s="5" t="s">
        <v>2385</v>
      </c>
      <c r="J582" s="5" t="s">
        <v>2385</v>
      </c>
      <c r="K582" s="5" t="s">
        <v>2385</v>
      </c>
      <c r="L582" s="5">
        <v>2017</v>
      </c>
      <c r="P582" s="5" t="s">
        <v>3271</v>
      </c>
      <c r="Q582" s="5" t="s">
        <v>3586</v>
      </c>
      <c r="R582" s="5">
        <v>2018</v>
      </c>
    </row>
    <row r="583" spans="1:18">
      <c r="A583" s="5" t="s">
        <v>4241</v>
      </c>
      <c r="B583" s="5" t="s">
        <v>4693</v>
      </c>
      <c r="C583" s="5" t="s">
        <v>5807</v>
      </c>
      <c r="D583" s="5" t="s">
        <v>1549</v>
      </c>
      <c r="E583" s="5">
        <v>2017</v>
      </c>
      <c r="F583" s="5" t="s">
        <v>2251</v>
      </c>
      <c r="G583" s="5" t="s">
        <v>2254</v>
      </c>
      <c r="H583" s="5">
        <v>7.7888499999999999E-2</v>
      </c>
      <c r="I583" s="5" t="s">
        <v>2385</v>
      </c>
      <c r="J583" s="5" t="s">
        <v>2385</v>
      </c>
      <c r="K583" s="5" t="s">
        <v>2385</v>
      </c>
      <c r="L583" s="5">
        <v>2017</v>
      </c>
      <c r="P583" s="5" t="s">
        <v>3272</v>
      </c>
      <c r="Q583" s="5" t="s">
        <v>3587</v>
      </c>
      <c r="R583" s="5">
        <v>2018</v>
      </c>
    </row>
    <row r="584" spans="1:18">
      <c r="A584" s="5" t="s">
        <v>4152</v>
      </c>
      <c r="B584" s="5" t="s">
        <v>4604</v>
      </c>
      <c r="C584" s="5" t="s">
        <v>5478</v>
      </c>
      <c r="D584" s="5" t="s">
        <v>1549</v>
      </c>
      <c r="E584" s="5">
        <v>2017</v>
      </c>
      <c r="F584" s="5" t="s">
        <v>2251</v>
      </c>
      <c r="G584" s="5" t="s">
        <v>2254</v>
      </c>
      <c r="H584" s="5">
        <v>0.24825900000000001</v>
      </c>
      <c r="I584" s="5" t="s">
        <v>2385</v>
      </c>
      <c r="J584" s="5" t="s">
        <v>2385</v>
      </c>
      <c r="K584" s="5" t="s">
        <v>2385</v>
      </c>
      <c r="L584" s="5">
        <v>2017</v>
      </c>
      <c r="P584" s="137" t="s">
        <v>3275</v>
      </c>
      <c r="Q584" s="5" t="s">
        <v>9029</v>
      </c>
      <c r="R584" s="5">
        <v>2018</v>
      </c>
    </row>
    <row r="585" spans="1:18">
      <c r="A585" s="5" t="s">
        <v>4153</v>
      </c>
      <c r="B585" s="5" t="s">
        <v>4605</v>
      </c>
      <c r="C585" s="5" t="s">
        <v>5738</v>
      </c>
      <c r="D585" s="5" t="s">
        <v>1549</v>
      </c>
      <c r="E585" s="5">
        <v>2017</v>
      </c>
      <c r="F585" s="5" t="s">
        <v>2251</v>
      </c>
      <c r="G585" s="5" t="s">
        <v>2254</v>
      </c>
      <c r="H585" s="5">
        <v>0.16350000000000001</v>
      </c>
      <c r="I585" s="5" t="s">
        <v>2385</v>
      </c>
      <c r="J585" s="5" t="s">
        <v>2385</v>
      </c>
      <c r="K585" s="5" t="s">
        <v>2385</v>
      </c>
      <c r="L585" s="5">
        <v>2017</v>
      </c>
      <c r="P585" s="137" t="s">
        <v>3281</v>
      </c>
      <c r="Q585" s="5" t="s">
        <v>9031</v>
      </c>
      <c r="R585" s="5">
        <v>2018</v>
      </c>
    </row>
    <row r="586" spans="1:18">
      <c r="A586" s="5" t="s">
        <v>4059</v>
      </c>
      <c r="B586" s="5" t="s">
        <v>4511</v>
      </c>
      <c r="C586" s="5" t="s">
        <v>5332</v>
      </c>
      <c r="D586" s="5" t="s">
        <v>1549</v>
      </c>
      <c r="E586" s="5">
        <v>2017</v>
      </c>
      <c r="F586" s="5" t="s">
        <v>2251</v>
      </c>
      <c r="G586" s="5" t="s">
        <v>2254</v>
      </c>
      <c r="H586" s="5">
        <v>0.28182099999999999</v>
      </c>
      <c r="I586" s="5" t="s">
        <v>2386</v>
      </c>
      <c r="J586" s="5" t="s">
        <v>2385</v>
      </c>
      <c r="K586" s="5" t="s">
        <v>2386</v>
      </c>
      <c r="L586" s="5">
        <v>2017</v>
      </c>
      <c r="P586" s="137" t="s">
        <v>3288</v>
      </c>
      <c r="Q586" s="5" t="s">
        <v>9033</v>
      </c>
      <c r="R586" s="5">
        <v>2018</v>
      </c>
    </row>
    <row r="587" spans="1:18">
      <c r="A587" s="5" t="s">
        <v>4255</v>
      </c>
      <c r="B587" s="5" t="s">
        <v>4707</v>
      </c>
      <c r="C587" s="5" t="s">
        <v>5818</v>
      </c>
      <c r="D587" s="5" t="s">
        <v>1549</v>
      </c>
      <c r="E587" s="5">
        <v>2017</v>
      </c>
      <c r="F587" s="5" t="s">
        <v>2251</v>
      </c>
      <c r="G587" s="5" t="s">
        <v>2254</v>
      </c>
      <c r="H587" s="5">
        <v>0.22583300000000001</v>
      </c>
      <c r="I587" s="5" t="s">
        <v>2385</v>
      </c>
      <c r="J587" s="5" t="s">
        <v>2385</v>
      </c>
      <c r="K587" s="5" t="s">
        <v>2385</v>
      </c>
      <c r="L587" s="5">
        <v>2017</v>
      </c>
      <c r="P587" s="106" t="s">
        <v>8981</v>
      </c>
      <c r="Q587" s="5" t="s">
        <v>9039</v>
      </c>
      <c r="R587" s="5">
        <v>2018</v>
      </c>
    </row>
    <row r="588" spans="1:18">
      <c r="A588" s="5" t="s">
        <v>3207</v>
      </c>
      <c r="B588" s="5" t="s">
        <v>3815</v>
      </c>
      <c r="C588" s="5" t="s">
        <v>3526</v>
      </c>
      <c r="D588" s="5" t="s">
        <v>1549</v>
      </c>
      <c r="E588" s="5">
        <v>2017</v>
      </c>
      <c r="F588" s="5" t="s">
        <v>4028</v>
      </c>
      <c r="G588" s="5" t="s">
        <v>6585</v>
      </c>
      <c r="H588" s="5">
        <v>0.219777</v>
      </c>
      <c r="I588" s="5" t="s">
        <v>2385</v>
      </c>
      <c r="J588" s="5" t="s">
        <v>2385</v>
      </c>
      <c r="K588" s="5" t="s">
        <v>2385</v>
      </c>
      <c r="L588" s="5">
        <v>2017</v>
      </c>
      <c r="P588" s="106" t="s">
        <v>8987</v>
      </c>
      <c r="Q588" s="5" t="s">
        <v>9051</v>
      </c>
      <c r="R588" s="5">
        <v>2018</v>
      </c>
    </row>
    <row r="589" spans="1:18">
      <c r="A589" s="5" t="s">
        <v>3208</v>
      </c>
      <c r="B589" s="5" t="s">
        <v>3816</v>
      </c>
      <c r="C589" s="5" t="s">
        <v>3527</v>
      </c>
      <c r="D589" s="5" t="s">
        <v>1549</v>
      </c>
      <c r="E589" s="5">
        <v>2017</v>
      </c>
      <c r="F589" s="5" t="s">
        <v>4028</v>
      </c>
      <c r="G589" s="5" t="s">
        <v>6585</v>
      </c>
      <c r="H589" s="5">
        <v>3.0116899999999999E-2</v>
      </c>
      <c r="I589" s="5" t="s">
        <v>2385</v>
      </c>
      <c r="J589" s="5" t="s">
        <v>2385</v>
      </c>
      <c r="K589" s="5" t="s">
        <v>2385</v>
      </c>
      <c r="L589" s="5">
        <v>2017</v>
      </c>
      <c r="P589" s="137" t="s">
        <v>9283</v>
      </c>
      <c r="Q589" s="5" t="s">
        <v>9295</v>
      </c>
      <c r="R589" s="5">
        <v>2018</v>
      </c>
    </row>
    <row r="590" spans="1:18">
      <c r="A590" s="5" t="s">
        <v>3209</v>
      </c>
      <c r="B590" s="5" t="s">
        <v>3817</v>
      </c>
      <c r="C590" s="5" t="s">
        <v>3528</v>
      </c>
      <c r="D590" s="5" t="s">
        <v>1549</v>
      </c>
      <c r="E590" s="5">
        <v>2017</v>
      </c>
      <c r="F590" s="5" t="s">
        <v>4028</v>
      </c>
      <c r="G590" s="5" t="s">
        <v>6585</v>
      </c>
      <c r="H590" s="5">
        <v>2.9965200000000001E-2</v>
      </c>
      <c r="I590" s="5" t="s">
        <v>2385</v>
      </c>
      <c r="J590" s="5" t="s">
        <v>2385</v>
      </c>
      <c r="K590" s="5" t="s">
        <v>2385</v>
      </c>
      <c r="L590" s="5">
        <v>2017</v>
      </c>
      <c r="P590" s="5" t="s">
        <v>8982</v>
      </c>
      <c r="Q590" s="5" t="s">
        <v>9041</v>
      </c>
      <c r="R590" s="5">
        <v>2019</v>
      </c>
    </row>
    <row r="591" spans="1:18">
      <c r="A591" s="5" t="s">
        <v>3210</v>
      </c>
      <c r="B591" s="5" t="s">
        <v>3818</v>
      </c>
      <c r="C591" s="5" t="s">
        <v>3529</v>
      </c>
      <c r="D591" s="5" t="s">
        <v>1549</v>
      </c>
      <c r="E591" s="5">
        <v>2017</v>
      </c>
      <c r="F591" s="5" t="s">
        <v>4028</v>
      </c>
      <c r="G591" s="5" t="s">
        <v>6585</v>
      </c>
      <c r="H591" s="5">
        <v>3.9735699999999999E-2</v>
      </c>
      <c r="I591" s="5" t="s">
        <v>2385</v>
      </c>
      <c r="J591" s="5" t="s">
        <v>2385</v>
      </c>
      <c r="K591" s="5" t="s">
        <v>2385</v>
      </c>
      <c r="L591" s="5">
        <v>2017</v>
      </c>
      <c r="P591" s="5" t="s">
        <v>8984</v>
      </c>
      <c r="Q591" s="5" t="s">
        <v>9045</v>
      </c>
      <c r="R591" s="5">
        <v>2019</v>
      </c>
    </row>
    <row r="592" spans="1:18">
      <c r="A592" s="5" t="s">
        <v>3211</v>
      </c>
      <c r="B592" s="5" t="s">
        <v>3819</v>
      </c>
      <c r="C592" s="5" t="s">
        <v>3530</v>
      </c>
      <c r="D592" s="5" t="s">
        <v>1549</v>
      </c>
      <c r="E592" s="5">
        <v>2017</v>
      </c>
      <c r="F592" s="5" t="s">
        <v>4028</v>
      </c>
      <c r="G592" s="5" t="s">
        <v>6585</v>
      </c>
      <c r="H592" s="5">
        <v>0.24874099999999999</v>
      </c>
      <c r="I592" s="5" t="s">
        <v>2385</v>
      </c>
      <c r="J592" s="5" t="s">
        <v>2385</v>
      </c>
      <c r="K592" s="5" t="s">
        <v>2385</v>
      </c>
      <c r="L592" s="5">
        <v>2017</v>
      </c>
      <c r="P592" s="5" t="s">
        <v>8983</v>
      </c>
      <c r="Q592" s="5" t="s">
        <v>9043</v>
      </c>
      <c r="R592" s="5">
        <v>2019</v>
      </c>
    </row>
    <row r="593" spans="1:18">
      <c r="A593" s="5" t="s">
        <v>3212</v>
      </c>
      <c r="B593" s="5" t="s">
        <v>3820</v>
      </c>
      <c r="C593" s="5" t="s">
        <v>3531</v>
      </c>
      <c r="D593" s="5" t="s">
        <v>1549</v>
      </c>
      <c r="E593" s="5">
        <v>2017</v>
      </c>
      <c r="F593" s="5" t="s">
        <v>4028</v>
      </c>
      <c r="G593" s="5" t="s">
        <v>6585</v>
      </c>
      <c r="H593" s="5">
        <v>0.151505</v>
      </c>
      <c r="I593" s="5" t="s">
        <v>2385</v>
      </c>
      <c r="J593" s="5" t="s">
        <v>2385</v>
      </c>
      <c r="K593" s="5" t="s">
        <v>2385</v>
      </c>
      <c r="L593" s="5">
        <v>2017</v>
      </c>
      <c r="P593" s="5" t="s">
        <v>8986</v>
      </c>
      <c r="Q593" s="5" t="s">
        <v>9049</v>
      </c>
      <c r="R593" s="5">
        <v>2019</v>
      </c>
    </row>
    <row r="594" spans="1:18">
      <c r="A594" s="5" t="s">
        <v>3213</v>
      </c>
      <c r="B594" s="5" t="s">
        <v>3821</v>
      </c>
      <c r="C594" s="5" t="s">
        <v>3532</v>
      </c>
      <c r="D594" s="5" t="s">
        <v>1549</v>
      </c>
      <c r="E594" s="5">
        <v>2017</v>
      </c>
      <c r="F594" s="5" t="s">
        <v>4028</v>
      </c>
      <c r="G594" s="5" t="s">
        <v>6585</v>
      </c>
      <c r="H594" s="5">
        <v>0.22294</v>
      </c>
      <c r="I594" s="5" t="s">
        <v>2385</v>
      </c>
      <c r="J594" s="5" t="s">
        <v>2385</v>
      </c>
      <c r="K594" s="5" t="s">
        <v>2385</v>
      </c>
      <c r="L594" s="5">
        <v>2017</v>
      </c>
      <c r="P594" s="5" t="s">
        <v>8985</v>
      </c>
      <c r="Q594" s="5" t="s">
        <v>9047</v>
      </c>
      <c r="R594" s="5">
        <v>2019</v>
      </c>
    </row>
    <row r="595" spans="1:18">
      <c r="A595" s="5" t="s">
        <v>3214</v>
      </c>
      <c r="B595" s="5" t="s">
        <v>3822</v>
      </c>
      <c r="C595" s="5" t="s">
        <v>3533</v>
      </c>
      <c r="D595" s="5" t="s">
        <v>1549</v>
      </c>
      <c r="E595" s="5">
        <v>2017</v>
      </c>
      <c r="F595" s="5" t="s">
        <v>4028</v>
      </c>
      <c r="G595" s="5" t="s">
        <v>6585</v>
      </c>
      <c r="H595" s="5">
        <v>3.24534E-2</v>
      </c>
      <c r="I595" s="5" t="s">
        <v>2385</v>
      </c>
      <c r="J595" s="5" t="s">
        <v>2385</v>
      </c>
      <c r="K595" s="5" t="s">
        <v>2385</v>
      </c>
      <c r="L595" s="5">
        <v>2017</v>
      </c>
      <c r="P595" s="137" t="s">
        <v>9222</v>
      </c>
      <c r="Q595" s="5" t="s">
        <v>9274</v>
      </c>
      <c r="R595" s="5">
        <v>1500</v>
      </c>
    </row>
    <row r="596" spans="1:18">
      <c r="A596" s="5" t="s">
        <v>3215</v>
      </c>
      <c r="B596" s="5" t="s">
        <v>3823</v>
      </c>
      <c r="C596" s="5" t="s">
        <v>3534</v>
      </c>
      <c r="D596" s="5" t="s">
        <v>1549</v>
      </c>
      <c r="E596" s="5">
        <v>2017</v>
      </c>
      <c r="F596" s="5" t="s">
        <v>4028</v>
      </c>
      <c r="G596" s="5" t="s">
        <v>6585</v>
      </c>
      <c r="H596" s="5">
        <v>3.0898700000000001E-2</v>
      </c>
      <c r="I596" s="5" t="s">
        <v>2385</v>
      </c>
      <c r="J596" s="5" t="s">
        <v>2385</v>
      </c>
      <c r="K596" s="5" t="s">
        <v>2385</v>
      </c>
      <c r="L596" s="5">
        <v>2017</v>
      </c>
      <c r="P596" s="5" t="s">
        <v>3356</v>
      </c>
      <c r="Q596" s="5" t="s">
        <v>3661</v>
      </c>
      <c r="R596" s="5">
        <v>1970</v>
      </c>
    </row>
    <row r="597" spans="1:18">
      <c r="A597" s="5" t="s">
        <v>3216</v>
      </c>
      <c r="B597" s="5" t="s">
        <v>3824</v>
      </c>
      <c r="C597" s="5" t="s">
        <v>3535</v>
      </c>
      <c r="D597" s="5" t="s">
        <v>1549</v>
      </c>
      <c r="E597" s="5">
        <v>2017</v>
      </c>
      <c r="F597" s="5" t="s">
        <v>4028</v>
      </c>
      <c r="G597" s="5" t="s">
        <v>6585</v>
      </c>
      <c r="H597" s="5">
        <v>5.6691900000000003E-2</v>
      </c>
      <c r="I597" s="5" t="s">
        <v>2385</v>
      </c>
      <c r="J597" s="5" t="s">
        <v>2385</v>
      </c>
      <c r="K597" s="5" t="s">
        <v>2385</v>
      </c>
      <c r="L597" s="5">
        <v>2017</v>
      </c>
      <c r="P597" s="5" t="s">
        <v>3358</v>
      </c>
      <c r="Q597" s="5" t="s">
        <v>3663</v>
      </c>
      <c r="R597" s="5">
        <v>1970</v>
      </c>
    </row>
    <row r="598" spans="1:18">
      <c r="A598" s="5" t="s">
        <v>3278</v>
      </c>
      <c r="B598" s="5" t="s">
        <v>3879</v>
      </c>
      <c r="C598" s="5" t="s">
        <v>3590</v>
      </c>
      <c r="D598" s="5" t="s">
        <v>1549</v>
      </c>
      <c r="E598" s="5">
        <v>2017</v>
      </c>
      <c r="F598" s="5" t="s">
        <v>2251</v>
      </c>
      <c r="G598" s="5" t="s">
        <v>2254</v>
      </c>
      <c r="H598" s="5">
        <v>3.0043199999999999E-2</v>
      </c>
      <c r="I598" s="5" t="s">
        <v>2385</v>
      </c>
      <c r="J598" s="5" t="s">
        <v>2385</v>
      </c>
      <c r="K598" s="5" t="s">
        <v>2385</v>
      </c>
      <c r="L598" s="5">
        <v>2017</v>
      </c>
      <c r="P598" s="5" t="s">
        <v>3360</v>
      </c>
      <c r="Q598" s="5" t="s">
        <v>3665</v>
      </c>
      <c r="R598" s="5">
        <v>1970</v>
      </c>
    </row>
    <row r="599" spans="1:18">
      <c r="A599" s="5" t="s">
        <v>3279</v>
      </c>
      <c r="B599" s="5" t="s">
        <v>3880</v>
      </c>
      <c r="C599" s="5" t="s">
        <v>3591</v>
      </c>
      <c r="D599" s="5" t="s">
        <v>1549</v>
      </c>
      <c r="E599" s="5">
        <v>2017</v>
      </c>
      <c r="F599" s="5" t="s">
        <v>2251</v>
      </c>
      <c r="G599" s="5" t="s">
        <v>2254</v>
      </c>
      <c r="H599" s="5">
        <v>0.28138000000000002</v>
      </c>
      <c r="I599" s="5" t="s">
        <v>2386</v>
      </c>
      <c r="J599" s="5" t="s">
        <v>2385</v>
      </c>
      <c r="K599" s="5" t="s">
        <v>2386</v>
      </c>
      <c r="L599" s="5">
        <v>2017</v>
      </c>
      <c r="P599" s="5"/>
      <c r="Q599" s="5"/>
      <c r="R599" s="5"/>
    </row>
    <row r="600" spans="1:18">
      <c r="A600" s="5" t="s">
        <v>3280</v>
      </c>
      <c r="B600" s="5" t="s">
        <v>3881</v>
      </c>
      <c r="C600" s="5" t="s">
        <v>3592</v>
      </c>
      <c r="D600" s="5" t="s">
        <v>1549</v>
      </c>
      <c r="E600" s="5">
        <v>2017</v>
      </c>
      <c r="F600" s="5" t="s">
        <v>2251</v>
      </c>
      <c r="G600" s="5" t="s">
        <v>2254</v>
      </c>
      <c r="H600" s="5">
        <v>3.10408E-2</v>
      </c>
      <c r="I600" s="5" t="s">
        <v>2385</v>
      </c>
      <c r="J600" s="5" t="s">
        <v>2385</v>
      </c>
      <c r="K600" s="5" t="s">
        <v>2385</v>
      </c>
      <c r="L600" s="5">
        <v>2017</v>
      </c>
      <c r="P600" s="5"/>
      <c r="Q600" s="5"/>
      <c r="R600" s="5"/>
    </row>
    <row r="601" spans="1:18">
      <c r="A601" s="5" t="s">
        <v>3282</v>
      </c>
      <c r="B601" s="5" t="s">
        <v>3882</v>
      </c>
      <c r="C601" s="5" t="s">
        <v>3593</v>
      </c>
      <c r="D601" s="5" t="s">
        <v>1549</v>
      </c>
      <c r="E601" s="5">
        <v>2017</v>
      </c>
      <c r="F601" s="5" t="s">
        <v>2251</v>
      </c>
      <c r="G601" s="5" t="s">
        <v>2254</v>
      </c>
      <c r="H601" s="5">
        <v>5.4956499999999998E-2</v>
      </c>
      <c r="I601" s="5" t="s">
        <v>2385</v>
      </c>
      <c r="J601" s="5" t="s">
        <v>2385</v>
      </c>
      <c r="K601" s="5" t="s">
        <v>2385</v>
      </c>
      <c r="L601" s="5">
        <v>2017</v>
      </c>
    </row>
    <row r="602" spans="1:18">
      <c r="A602" s="5" t="s">
        <v>3285</v>
      </c>
      <c r="B602" s="5" t="s">
        <v>3883</v>
      </c>
      <c r="C602" s="5" t="s">
        <v>3594</v>
      </c>
      <c r="D602" s="5" t="s">
        <v>1549</v>
      </c>
      <c r="E602" s="5">
        <v>2017</v>
      </c>
      <c r="F602" s="5" t="s">
        <v>2251</v>
      </c>
      <c r="G602" s="5" t="s">
        <v>2254</v>
      </c>
      <c r="H602" s="5">
        <v>3.4065199999999997E-2</v>
      </c>
      <c r="I602" s="5" t="s">
        <v>2385</v>
      </c>
      <c r="J602" s="5" t="s">
        <v>2385</v>
      </c>
      <c r="K602" s="5" t="s">
        <v>2385</v>
      </c>
      <c r="L602" s="5">
        <v>2017</v>
      </c>
    </row>
    <row r="603" spans="1:18">
      <c r="A603" s="137" t="s">
        <v>3284</v>
      </c>
      <c r="B603" s="5" t="s">
        <v>9024</v>
      </c>
      <c r="C603" s="5" t="s">
        <v>9025</v>
      </c>
      <c r="D603" s="5" t="s">
        <v>1549</v>
      </c>
      <c r="E603" s="5">
        <v>2017</v>
      </c>
      <c r="F603" s="5" t="s">
        <v>2251</v>
      </c>
      <c r="G603" s="5" t="s">
        <v>2254</v>
      </c>
      <c r="H603" s="5">
        <v>3.01126E-2</v>
      </c>
      <c r="I603" s="5" t="s">
        <v>2385</v>
      </c>
      <c r="J603" s="5" t="s">
        <v>2385</v>
      </c>
      <c r="K603" s="5" t="s">
        <v>2385</v>
      </c>
      <c r="L603" s="5">
        <v>2017</v>
      </c>
    </row>
    <row r="604" spans="1:18">
      <c r="A604" s="137" t="s">
        <v>3283</v>
      </c>
      <c r="B604" s="5" t="s">
        <v>9034</v>
      </c>
      <c r="C604" s="5" t="s">
        <v>9035</v>
      </c>
      <c r="D604" s="5" t="s">
        <v>1549</v>
      </c>
      <c r="E604" s="5">
        <v>2017</v>
      </c>
      <c r="F604" s="5" t="s">
        <v>2251</v>
      </c>
      <c r="G604" s="5" t="s">
        <v>2254</v>
      </c>
      <c r="H604" s="5">
        <v>4.3556699999999997E-2</v>
      </c>
      <c r="I604" s="5" t="s">
        <v>2385</v>
      </c>
      <c r="J604" s="5" t="s">
        <v>2385</v>
      </c>
      <c r="K604" s="5" t="s">
        <v>2385</v>
      </c>
      <c r="L604" s="5">
        <v>2017</v>
      </c>
    </row>
    <row r="605" spans="1:18">
      <c r="A605" s="5" t="s">
        <v>3233</v>
      </c>
      <c r="B605" s="5" t="s">
        <v>3841</v>
      </c>
      <c r="C605" s="5" t="s">
        <v>3552</v>
      </c>
      <c r="D605" s="5" t="s">
        <v>1549</v>
      </c>
      <c r="E605" s="5">
        <v>2018</v>
      </c>
      <c r="F605" s="5" t="s">
        <v>4028</v>
      </c>
      <c r="G605" s="5" t="s">
        <v>6585</v>
      </c>
      <c r="H605" s="5">
        <v>7.1541599999999997E-2</v>
      </c>
      <c r="I605" s="5" t="s">
        <v>2385</v>
      </c>
      <c r="J605" s="5" t="s">
        <v>2385</v>
      </c>
      <c r="K605" s="5" t="s">
        <v>2385</v>
      </c>
      <c r="L605" s="5">
        <v>2018</v>
      </c>
    </row>
    <row r="606" spans="1:18">
      <c r="A606" s="5" t="s">
        <v>3234</v>
      </c>
      <c r="B606" s="5" t="s">
        <v>3842</v>
      </c>
      <c r="C606" s="5" t="s">
        <v>3553</v>
      </c>
      <c r="D606" s="5" t="s">
        <v>1549</v>
      </c>
      <c r="E606" s="5">
        <v>2018</v>
      </c>
      <c r="F606" s="5" t="s">
        <v>4028</v>
      </c>
      <c r="G606" s="5" t="s">
        <v>6585</v>
      </c>
      <c r="H606" s="5">
        <v>0.35002100000000003</v>
      </c>
      <c r="I606" s="5" t="s">
        <v>2386</v>
      </c>
      <c r="J606" s="5" t="s">
        <v>2385</v>
      </c>
      <c r="K606" s="5" t="s">
        <v>2386</v>
      </c>
      <c r="L606" s="5">
        <v>2018</v>
      </c>
    </row>
    <row r="607" spans="1:18">
      <c r="A607" s="5" t="s">
        <v>3235</v>
      </c>
      <c r="B607" s="5" t="s">
        <v>3843</v>
      </c>
      <c r="C607" s="5" t="s">
        <v>3554</v>
      </c>
      <c r="D607" s="5" t="s">
        <v>1549</v>
      </c>
      <c r="E607" s="5">
        <v>2018</v>
      </c>
      <c r="F607" s="5" t="s">
        <v>4028</v>
      </c>
      <c r="G607" s="5" t="s">
        <v>6585</v>
      </c>
      <c r="H607" s="5">
        <v>0.200101</v>
      </c>
      <c r="I607" s="5" t="s">
        <v>2385</v>
      </c>
      <c r="J607" s="5" t="s">
        <v>2385</v>
      </c>
      <c r="K607" s="5" t="s">
        <v>2385</v>
      </c>
      <c r="L607" s="5">
        <v>2018</v>
      </c>
    </row>
    <row r="608" spans="1:18">
      <c r="A608" s="5" t="s">
        <v>3236</v>
      </c>
      <c r="B608" s="5" t="s">
        <v>3844</v>
      </c>
      <c r="C608" s="5" t="s">
        <v>3555</v>
      </c>
      <c r="D608" s="5" t="s">
        <v>1549</v>
      </c>
      <c r="E608" s="5">
        <v>2018</v>
      </c>
      <c r="F608" s="5" t="s">
        <v>4028</v>
      </c>
      <c r="G608" s="5" t="s">
        <v>6585</v>
      </c>
      <c r="H608" s="5">
        <v>3.4874099999999998E-2</v>
      </c>
      <c r="I608" s="5" t="s">
        <v>2385</v>
      </c>
      <c r="J608" s="5" t="s">
        <v>2385</v>
      </c>
      <c r="K608" s="5" t="s">
        <v>2385</v>
      </c>
      <c r="L608" s="5">
        <v>2018</v>
      </c>
    </row>
    <row r="609" spans="1:12">
      <c r="A609" s="5" t="s">
        <v>3238</v>
      </c>
      <c r="B609" s="5" t="s">
        <v>3846</v>
      </c>
      <c r="C609" s="5" t="s">
        <v>3557</v>
      </c>
      <c r="D609" s="5" t="s">
        <v>1549</v>
      </c>
      <c r="E609" s="5">
        <v>2018</v>
      </c>
      <c r="F609" s="5" t="s">
        <v>4028</v>
      </c>
      <c r="G609" s="5" t="s">
        <v>6585</v>
      </c>
      <c r="H609" s="5">
        <v>9.8731600000000003E-2</v>
      </c>
      <c r="I609" s="5" t="s">
        <v>2385</v>
      </c>
      <c r="J609" s="5" t="s">
        <v>2385</v>
      </c>
      <c r="K609" s="5" t="s">
        <v>2385</v>
      </c>
      <c r="L609" s="5">
        <v>2018</v>
      </c>
    </row>
    <row r="610" spans="1:12">
      <c r="A610" s="5" t="s">
        <v>3240</v>
      </c>
      <c r="B610" s="5" t="s">
        <v>3848</v>
      </c>
      <c r="C610" s="5" t="s">
        <v>3559</v>
      </c>
      <c r="D610" s="5" t="s">
        <v>1549</v>
      </c>
      <c r="E610" s="5">
        <v>2018</v>
      </c>
      <c r="F610" s="5" t="s">
        <v>4028</v>
      </c>
      <c r="G610" s="5" t="s">
        <v>6585</v>
      </c>
      <c r="H610" s="5">
        <v>3.0338899999999999E-2</v>
      </c>
      <c r="I610" s="5" t="s">
        <v>2385</v>
      </c>
      <c r="J610" s="5" t="s">
        <v>2385</v>
      </c>
      <c r="K610" s="5" t="s">
        <v>2385</v>
      </c>
      <c r="L610" s="5">
        <v>2018</v>
      </c>
    </row>
    <row r="611" spans="1:12">
      <c r="A611" s="5" t="s">
        <v>3241</v>
      </c>
      <c r="B611" s="5" t="s">
        <v>3849</v>
      </c>
      <c r="C611" s="5" t="s">
        <v>3560</v>
      </c>
      <c r="D611" s="5" t="s">
        <v>1549</v>
      </c>
      <c r="E611" s="5">
        <v>2018</v>
      </c>
      <c r="F611" s="5" t="s">
        <v>4028</v>
      </c>
      <c r="G611" s="5" t="s">
        <v>6585</v>
      </c>
      <c r="H611" s="5">
        <v>0.16339100000000001</v>
      </c>
      <c r="I611" s="5" t="s">
        <v>2385</v>
      </c>
      <c r="J611" s="5" t="s">
        <v>2385</v>
      </c>
      <c r="K611" s="5" t="s">
        <v>2385</v>
      </c>
      <c r="L611" s="5">
        <v>2018</v>
      </c>
    </row>
    <row r="612" spans="1:12">
      <c r="A612" s="5" t="s">
        <v>3242</v>
      </c>
      <c r="B612" s="5" t="s">
        <v>3850</v>
      </c>
      <c r="C612" s="5" t="s">
        <v>3561</v>
      </c>
      <c r="D612" s="5" t="s">
        <v>1549</v>
      </c>
      <c r="E612" s="5">
        <v>2018</v>
      </c>
      <c r="F612" s="5" t="s">
        <v>4028</v>
      </c>
      <c r="G612" s="5" t="s">
        <v>6585</v>
      </c>
      <c r="H612" s="5">
        <v>0.19960800000000001</v>
      </c>
      <c r="I612" s="5" t="s">
        <v>2385</v>
      </c>
      <c r="J612" s="5" t="s">
        <v>2385</v>
      </c>
      <c r="K612" s="5" t="s">
        <v>2385</v>
      </c>
      <c r="L612" s="5">
        <v>2018</v>
      </c>
    </row>
    <row r="613" spans="1:12">
      <c r="A613" s="5" t="s">
        <v>3245</v>
      </c>
      <c r="B613" s="5" t="s">
        <v>3853</v>
      </c>
      <c r="C613" s="5" t="s">
        <v>3564</v>
      </c>
      <c r="D613" s="5" t="s">
        <v>1549</v>
      </c>
      <c r="E613" s="5">
        <v>2018</v>
      </c>
      <c r="F613" s="5" t="s">
        <v>4028</v>
      </c>
      <c r="G613" s="5" t="s">
        <v>6585</v>
      </c>
      <c r="H613" s="5">
        <v>0.333511</v>
      </c>
      <c r="I613" s="5" t="s">
        <v>2386</v>
      </c>
      <c r="J613" s="5" t="s">
        <v>2385</v>
      </c>
      <c r="K613" s="5" t="s">
        <v>2386</v>
      </c>
      <c r="L613" s="5">
        <v>2018</v>
      </c>
    </row>
    <row r="614" spans="1:12">
      <c r="A614" s="5" t="s">
        <v>3246</v>
      </c>
      <c r="B614" s="5" t="s">
        <v>3854</v>
      </c>
      <c r="C614" s="5" t="s">
        <v>3565</v>
      </c>
      <c r="D614" s="5" t="s">
        <v>1549</v>
      </c>
      <c r="E614" s="5">
        <v>2018</v>
      </c>
      <c r="F614" s="5" t="s">
        <v>4028</v>
      </c>
      <c r="G614" s="5" t="s">
        <v>6585</v>
      </c>
      <c r="H614" s="5">
        <v>0.39644200000000002</v>
      </c>
      <c r="I614" s="5" t="s">
        <v>2386</v>
      </c>
      <c r="J614" s="5" t="s">
        <v>2385</v>
      </c>
      <c r="K614" s="5" t="s">
        <v>2386</v>
      </c>
      <c r="L614" s="5">
        <v>2018</v>
      </c>
    </row>
    <row r="615" spans="1:12">
      <c r="A615" s="5" t="s">
        <v>3247</v>
      </c>
      <c r="B615" s="5" t="s">
        <v>3855</v>
      </c>
      <c r="C615" s="5" t="s">
        <v>3566</v>
      </c>
      <c r="D615" s="5" t="s">
        <v>1549</v>
      </c>
      <c r="E615" s="5">
        <v>2018</v>
      </c>
      <c r="F615" s="5" t="s">
        <v>4028</v>
      </c>
      <c r="G615" s="5" t="s">
        <v>6585</v>
      </c>
      <c r="H615" s="5">
        <v>0.16181899999999999</v>
      </c>
      <c r="I615" s="5" t="s">
        <v>2385</v>
      </c>
      <c r="J615" s="5" t="s">
        <v>2385</v>
      </c>
      <c r="K615" s="5" t="s">
        <v>2385</v>
      </c>
      <c r="L615" s="5">
        <v>2018</v>
      </c>
    </row>
    <row r="616" spans="1:12">
      <c r="A616" s="5" t="s">
        <v>3248</v>
      </c>
      <c r="B616" s="5" t="s">
        <v>3856</v>
      </c>
      <c r="C616" s="5" t="s">
        <v>3567</v>
      </c>
      <c r="D616" s="5" t="s">
        <v>1549</v>
      </c>
      <c r="E616" s="5">
        <v>2018</v>
      </c>
      <c r="F616" s="5" t="s">
        <v>4028</v>
      </c>
      <c r="G616" s="5" t="s">
        <v>6585</v>
      </c>
      <c r="H616" s="5">
        <v>4.4824500000000003E-2</v>
      </c>
      <c r="I616" s="5" t="s">
        <v>2385</v>
      </c>
      <c r="J616" s="5" t="s">
        <v>2385</v>
      </c>
      <c r="K616" s="5" t="s">
        <v>2385</v>
      </c>
      <c r="L616" s="5">
        <v>2018</v>
      </c>
    </row>
    <row r="617" spans="1:12">
      <c r="A617" s="5" t="s">
        <v>3251</v>
      </c>
      <c r="B617" s="5" t="s">
        <v>3859</v>
      </c>
      <c r="C617" s="5" t="s">
        <v>3570</v>
      </c>
      <c r="D617" s="5" t="s">
        <v>1549</v>
      </c>
      <c r="E617" s="5">
        <v>2018</v>
      </c>
      <c r="F617" s="5" t="s">
        <v>4028</v>
      </c>
      <c r="G617" s="5" t="s">
        <v>6585</v>
      </c>
      <c r="H617" s="5">
        <v>0.28981899999999999</v>
      </c>
      <c r="I617" s="5" t="s">
        <v>2386</v>
      </c>
      <c r="J617" s="5" t="s">
        <v>2385</v>
      </c>
      <c r="K617" s="5" t="s">
        <v>2386</v>
      </c>
      <c r="L617" s="5">
        <v>2018</v>
      </c>
    </row>
    <row r="618" spans="1:12">
      <c r="A618" s="5" t="s">
        <v>3252</v>
      </c>
      <c r="B618" s="5" t="s">
        <v>3860</v>
      </c>
      <c r="C618" s="5" t="s">
        <v>3571</v>
      </c>
      <c r="D618" s="5" t="s">
        <v>1549</v>
      </c>
      <c r="E618" s="5">
        <v>2018</v>
      </c>
      <c r="F618" s="5" t="s">
        <v>4028</v>
      </c>
      <c r="G618" s="5" t="s">
        <v>6585</v>
      </c>
      <c r="H618" s="5">
        <v>0.22363</v>
      </c>
      <c r="I618" s="5" t="s">
        <v>2385</v>
      </c>
      <c r="J618" s="5" t="s">
        <v>2385</v>
      </c>
      <c r="K618" s="5" t="s">
        <v>2385</v>
      </c>
      <c r="L618" s="5">
        <v>2018</v>
      </c>
    </row>
    <row r="619" spans="1:12">
      <c r="A619" s="5" t="s">
        <v>3253</v>
      </c>
      <c r="B619" s="5" t="s">
        <v>3861</v>
      </c>
      <c r="C619" s="5" t="s">
        <v>3572</v>
      </c>
      <c r="D619" s="5" t="s">
        <v>1549</v>
      </c>
      <c r="E619" s="5">
        <v>2018</v>
      </c>
      <c r="F619" s="5" t="s">
        <v>4028</v>
      </c>
      <c r="G619" s="5" t="s">
        <v>6585</v>
      </c>
      <c r="H619" s="5">
        <v>5.5821500000000003E-2</v>
      </c>
      <c r="I619" s="5" t="s">
        <v>2385</v>
      </c>
      <c r="J619" s="5" t="s">
        <v>2385</v>
      </c>
      <c r="K619" s="5" t="s">
        <v>2385</v>
      </c>
      <c r="L619" s="5">
        <v>2018</v>
      </c>
    </row>
    <row r="620" spans="1:12">
      <c r="A620" s="5" t="s">
        <v>3254</v>
      </c>
      <c r="B620" s="5" t="s">
        <v>3862</v>
      </c>
      <c r="C620" s="5" t="s">
        <v>3573</v>
      </c>
      <c r="D620" s="5" t="s">
        <v>1549</v>
      </c>
      <c r="E620" s="5">
        <v>2018</v>
      </c>
      <c r="F620" s="5" t="s">
        <v>4028</v>
      </c>
      <c r="G620" s="5" t="s">
        <v>6585</v>
      </c>
      <c r="H620" s="5">
        <v>0.29061700000000001</v>
      </c>
      <c r="I620" s="5" t="s">
        <v>2386</v>
      </c>
      <c r="J620" s="5" t="s">
        <v>2385</v>
      </c>
      <c r="K620" s="5" t="s">
        <v>2386</v>
      </c>
      <c r="L620" s="5">
        <v>2018</v>
      </c>
    </row>
    <row r="621" spans="1:12">
      <c r="A621" s="5" t="s">
        <v>3255</v>
      </c>
      <c r="B621" s="5" t="s">
        <v>3863</v>
      </c>
      <c r="C621" s="5" t="s">
        <v>3574</v>
      </c>
      <c r="D621" s="5" t="s">
        <v>1549</v>
      </c>
      <c r="E621" s="5">
        <v>2018</v>
      </c>
      <c r="F621" s="5" t="s">
        <v>4028</v>
      </c>
      <c r="G621" s="5" t="s">
        <v>6585</v>
      </c>
      <c r="H621" s="5">
        <v>0.52485000000000004</v>
      </c>
      <c r="I621" s="5" t="s">
        <v>2386</v>
      </c>
      <c r="J621" s="5" t="s">
        <v>2386</v>
      </c>
      <c r="K621" s="5" t="s">
        <v>2386</v>
      </c>
      <c r="L621" s="5">
        <v>2018</v>
      </c>
    </row>
    <row r="622" spans="1:12">
      <c r="A622" s="5" t="s">
        <v>3217</v>
      </c>
      <c r="B622" s="5" t="s">
        <v>3825</v>
      </c>
      <c r="C622" s="5" t="s">
        <v>3536</v>
      </c>
      <c r="D622" s="5" t="s">
        <v>1549</v>
      </c>
      <c r="E622" s="5">
        <v>2018</v>
      </c>
      <c r="F622" s="5" t="s">
        <v>4028</v>
      </c>
      <c r="G622" s="5" t="s">
        <v>6585</v>
      </c>
      <c r="H622" s="5">
        <v>6.3372300000000006E-2</v>
      </c>
      <c r="I622" s="5" t="s">
        <v>2385</v>
      </c>
      <c r="J622" s="5" t="s">
        <v>2385</v>
      </c>
      <c r="K622" s="5" t="s">
        <v>2385</v>
      </c>
      <c r="L622" s="5">
        <v>2018</v>
      </c>
    </row>
    <row r="623" spans="1:12">
      <c r="A623" s="5" t="s">
        <v>3218</v>
      </c>
      <c r="B623" s="5" t="s">
        <v>3826</v>
      </c>
      <c r="C623" s="5" t="s">
        <v>3537</v>
      </c>
      <c r="D623" s="5" t="s">
        <v>1549</v>
      </c>
      <c r="E623" s="5">
        <v>2018</v>
      </c>
      <c r="F623" s="5" t="s">
        <v>4028</v>
      </c>
      <c r="G623" s="5" t="s">
        <v>6585</v>
      </c>
      <c r="H623" s="5">
        <v>3.3169400000000002E-2</v>
      </c>
      <c r="I623" s="5" t="s">
        <v>2385</v>
      </c>
      <c r="J623" s="5" t="s">
        <v>2385</v>
      </c>
      <c r="K623" s="5" t="s">
        <v>2385</v>
      </c>
      <c r="L623" s="5">
        <v>2018</v>
      </c>
    </row>
    <row r="624" spans="1:12">
      <c r="A624" s="5" t="s">
        <v>3219</v>
      </c>
      <c r="B624" s="5" t="s">
        <v>3827</v>
      </c>
      <c r="C624" s="5" t="s">
        <v>3538</v>
      </c>
      <c r="D624" s="5" t="s">
        <v>1549</v>
      </c>
      <c r="E624" s="5">
        <v>2018</v>
      </c>
      <c r="F624" s="5" t="s">
        <v>4028</v>
      </c>
      <c r="G624" s="5" t="s">
        <v>6585</v>
      </c>
      <c r="H624" s="5">
        <v>0.117852</v>
      </c>
      <c r="I624" s="5" t="s">
        <v>2385</v>
      </c>
      <c r="J624" s="5" t="s">
        <v>2385</v>
      </c>
      <c r="K624" s="5" t="s">
        <v>2385</v>
      </c>
      <c r="L624" s="5">
        <v>2018</v>
      </c>
    </row>
    <row r="625" spans="1:12">
      <c r="A625" s="5" t="s">
        <v>3220</v>
      </c>
      <c r="B625" s="5" t="s">
        <v>3828</v>
      </c>
      <c r="C625" s="5" t="s">
        <v>3539</v>
      </c>
      <c r="D625" s="5" t="s">
        <v>1549</v>
      </c>
      <c r="E625" s="5">
        <v>2018</v>
      </c>
      <c r="F625" s="5" t="s">
        <v>4028</v>
      </c>
      <c r="G625" s="5" t="s">
        <v>6585</v>
      </c>
      <c r="H625" s="5">
        <v>3.6407799999999997E-2</v>
      </c>
      <c r="I625" s="5" t="s">
        <v>2385</v>
      </c>
      <c r="J625" s="5" t="s">
        <v>2385</v>
      </c>
      <c r="K625" s="5" t="s">
        <v>2385</v>
      </c>
      <c r="L625" s="5">
        <v>2018</v>
      </c>
    </row>
    <row r="626" spans="1:12">
      <c r="A626" s="5" t="s">
        <v>3221</v>
      </c>
      <c r="B626" s="5" t="s">
        <v>3829</v>
      </c>
      <c r="C626" s="5" t="s">
        <v>3540</v>
      </c>
      <c r="D626" s="5" t="s">
        <v>1549</v>
      </c>
      <c r="E626" s="5">
        <v>2018</v>
      </c>
      <c r="F626" s="5" t="s">
        <v>4028</v>
      </c>
      <c r="G626" s="5" t="s">
        <v>6585</v>
      </c>
      <c r="H626" s="5">
        <v>3.0338899999999999E-2</v>
      </c>
      <c r="I626" s="5" t="s">
        <v>2385</v>
      </c>
      <c r="J626" s="5" t="s">
        <v>2385</v>
      </c>
      <c r="K626" s="5" t="s">
        <v>2385</v>
      </c>
      <c r="L626" s="5">
        <v>2018</v>
      </c>
    </row>
    <row r="627" spans="1:12">
      <c r="A627" s="5" t="s">
        <v>3222</v>
      </c>
      <c r="B627" s="5" t="s">
        <v>3830</v>
      </c>
      <c r="C627" s="5" t="s">
        <v>3541</v>
      </c>
      <c r="D627" s="5" t="s">
        <v>1549</v>
      </c>
      <c r="E627" s="5">
        <v>2018</v>
      </c>
      <c r="F627" s="5" t="s">
        <v>4028</v>
      </c>
      <c r="G627" s="5" t="s">
        <v>6585</v>
      </c>
      <c r="H627" s="5">
        <v>3.3004400000000003E-2</v>
      </c>
      <c r="I627" s="5" t="s">
        <v>2385</v>
      </c>
      <c r="J627" s="5" t="s">
        <v>2385</v>
      </c>
      <c r="K627" s="5" t="s">
        <v>2385</v>
      </c>
      <c r="L627" s="5">
        <v>2018</v>
      </c>
    </row>
    <row r="628" spans="1:12">
      <c r="A628" s="5" t="s">
        <v>3223</v>
      </c>
      <c r="B628" s="5" t="s">
        <v>3831</v>
      </c>
      <c r="C628" s="5" t="s">
        <v>3542</v>
      </c>
      <c r="D628" s="5" t="s">
        <v>1549</v>
      </c>
      <c r="E628" s="5">
        <v>2018</v>
      </c>
      <c r="F628" s="5" t="s">
        <v>4028</v>
      </c>
      <c r="G628" s="5" t="s">
        <v>6585</v>
      </c>
      <c r="H628" s="5">
        <v>3.0017800000000001E-2</v>
      </c>
      <c r="I628" s="5" t="s">
        <v>2385</v>
      </c>
      <c r="J628" s="5" t="s">
        <v>2385</v>
      </c>
      <c r="K628" s="5" t="s">
        <v>2385</v>
      </c>
      <c r="L628" s="5">
        <v>2018</v>
      </c>
    </row>
    <row r="629" spans="1:12">
      <c r="A629" s="5" t="s">
        <v>3224</v>
      </c>
      <c r="B629" s="5" t="s">
        <v>3832</v>
      </c>
      <c r="C629" s="5" t="s">
        <v>3543</v>
      </c>
      <c r="D629" s="5" t="s">
        <v>1549</v>
      </c>
      <c r="E629" s="5">
        <v>2018</v>
      </c>
      <c r="F629" s="5" t="s">
        <v>4028</v>
      </c>
      <c r="G629" s="5" t="s">
        <v>6585</v>
      </c>
      <c r="H629" s="5">
        <v>0.52098100000000003</v>
      </c>
      <c r="I629" s="5" t="s">
        <v>2386</v>
      </c>
      <c r="J629" s="5" t="s">
        <v>2386</v>
      </c>
      <c r="K629" s="5" t="s">
        <v>2386</v>
      </c>
      <c r="L629" s="5">
        <v>2018</v>
      </c>
    </row>
    <row r="630" spans="1:12">
      <c r="A630" s="5" t="s">
        <v>3225</v>
      </c>
      <c r="B630" s="5" t="s">
        <v>3833</v>
      </c>
      <c r="C630" s="5" t="s">
        <v>3544</v>
      </c>
      <c r="D630" s="5" t="s">
        <v>1549</v>
      </c>
      <c r="E630" s="5">
        <v>2018</v>
      </c>
      <c r="F630" s="5" t="s">
        <v>4028</v>
      </c>
      <c r="G630" s="5" t="s">
        <v>6585</v>
      </c>
      <c r="H630" s="5">
        <v>0.14682000000000001</v>
      </c>
      <c r="I630" s="5" t="s">
        <v>2385</v>
      </c>
      <c r="J630" s="5" t="s">
        <v>2385</v>
      </c>
      <c r="K630" s="5" t="s">
        <v>2385</v>
      </c>
      <c r="L630" s="5">
        <v>2018</v>
      </c>
    </row>
    <row r="631" spans="1:12">
      <c r="A631" s="5" t="s">
        <v>3226</v>
      </c>
      <c r="B631" s="5" t="s">
        <v>3834</v>
      </c>
      <c r="C631" s="5" t="s">
        <v>3545</v>
      </c>
      <c r="D631" s="5" t="s">
        <v>1549</v>
      </c>
      <c r="E631" s="5">
        <v>2018</v>
      </c>
      <c r="F631" s="5" t="s">
        <v>4028</v>
      </c>
      <c r="G631" s="5" t="s">
        <v>6585</v>
      </c>
      <c r="H631" s="5">
        <v>7.4663300000000002E-2</v>
      </c>
      <c r="I631" s="5" t="s">
        <v>2385</v>
      </c>
      <c r="J631" s="5" t="s">
        <v>2385</v>
      </c>
      <c r="K631" s="5" t="s">
        <v>2385</v>
      </c>
      <c r="L631" s="5">
        <v>2018</v>
      </c>
    </row>
    <row r="632" spans="1:12">
      <c r="A632" s="5" t="s">
        <v>3227</v>
      </c>
      <c r="B632" s="5" t="s">
        <v>3835</v>
      </c>
      <c r="C632" s="5" t="s">
        <v>3546</v>
      </c>
      <c r="D632" s="5" t="s">
        <v>1549</v>
      </c>
      <c r="E632" s="5">
        <v>2018</v>
      </c>
      <c r="F632" s="5" t="s">
        <v>4028</v>
      </c>
      <c r="G632" s="5" t="s">
        <v>6585</v>
      </c>
      <c r="H632" s="5">
        <v>0.109291</v>
      </c>
      <c r="I632" s="5" t="s">
        <v>2385</v>
      </c>
      <c r="J632" s="5" t="s">
        <v>2385</v>
      </c>
      <c r="K632" s="5" t="s">
        <v>2385</v>
      </c>
      <c r="L632" s="5">
        <v>2018</v>
      </c>
    </row>
    <row r="633" spans="1:12">
      <c r="A633" s="5" t="s">
        <v>3228</v>
      </c>
      <c r="B633" s="5" t="s">
        <v>3836</v>
      </c>
      <c r="C633" s="5" t="s">
        <v>3547</v>
      </c>
      <c r="D633" s="5" t="s">
        <v>1549</v>
      </c>
      <c r="E633" s="5">
        <v>2018</v>
      </c>
      <c r="F633" s="5" t="s">
        <v>4028</v>
      </c>
      <c r="G633" s="5" t="s">
        <v>6585</v>
      </c>
      <c r="H633" s="5">
        <v>3.0474000000000001E-2</v>
      </c>
      <c r="I633" s="5" t="s">
        <v>2385</v>
      </c>
      <c r="J633" s="5" t="s">
        <v>2385</v>
      </c>
      <c r="K633" s="5" t="s">
        <v>2385</v>
      </c>
      <c r="L633" s="5">
        <v>2018</v>
      </c>
    </row>
    <row r="634" spans="1:12">
      <c r="A634" s="5" t="s">
        <v>3229</v>
      </c>
      <c r="B634" s="5" t="s">
        <v>3837</v>
      </c>
      <c r="C634" s="5" t="s">
        <v>3548</v>
      </c>
      <c r="D634" s="5" t="s">
        <v>1549</v>
      </c>
      <c r="E634" s="5">
        <v>2018</v>
      </c>
      <c r="F634" s="5" t="s">
        <v>4028</v>
      </c>
      <c r="G634" s="5" t="s">
        <v>6585</v>
      </c>
      <c r="H634" s="5">
        <v>3.55146E-2</v>
      </c>
      <c r="I634" s="5" t="s">
        <v>2385</v>
      </c>
      <c r="J634" s="5" t="s">
        <v>2385</v>
      </c>
      <c r="K634" s="5" t="s">
        <v>2385</v>
      </c>
      <c r="L634" s="5">
        <v>2018</v>
      </c>
    </row>
    <row r="635" spans="1:12">
      <c r="A635" s="5" t="s">
        <v>3230</v>
      </c>
      <c r="B635" s="5" t="s">
        <v>3838</v>
      </c>
      <c r="C635" s="5" t="s">
        <v>3549</v>
      </c>
      <c r="D635" s="5" t="s">
        <v>1549</v>
      </c>
      <c r="E635" s="5">
        <v>2018</v>
      </c>
      <c r="F635" s="5" t="s">
        <v>4028</v>
      </c>
      <c r="G635" s="5" t="s">
        <v>6585</v>
      </c>
      <c r="H635" s="5">
        <v>4.0391900000000001E-2</v>
      </c>
      <c r="I635" s="5" t="s">
        <v>2385</v>
      </c>
      <c r="J635" s="5" t="s">
        <v>2385</v>
      </c>
      <c r="K635" s="5" t="s">
        <v>2385</v>
      </c>
      <c r="L635" s="5">
        <v>2018</v>
      </c>
    </row>
    <row r="636" spans="1:12">
      <c r="A636" s="5" t="s">
        <v>3231</v>
      </c>
      <c r="B636" s="5" t="s">
        <v>3839</v>
      </c>
      <c r="C636" s="5" t="s">
        <v>3550</v>
      </c>
      <c r="D636" s="5" t="s">
        <v>1549</v>
      </c>
      <c r="E636" s="5">
        <v>2018</v>
      </c>
      <c r="F636" s="5" t="s">
        <v>4028</v>
      </c>
      <c r="G636" s="5" t="s">
        <v>6585</v>
      </c>
      <c r="H636" s="5">
        <v>3.0650400000000001E-2</v>
      </c>
      <c r="I636" s="5" t="s">
        <v>2385</v>
      </c>
      <c r="J636" s="5" t="s">
        <v>2385</v>
      </c>
      <c r="K636" s="5" t="s">
        <v>2385</v>
      </c>
      <c r="L636" s="5">
        <v>2018</v>
      </c>
    </row>
    <row r="637" spans="1:12">
      <c r="A637" s="5" t="s">
        <v>3351</v>
      </c>
      <c r="B637" s="5" t="s">
        <v>3945</v>
      </c>
      <c r="C637" s="5" t="s">
        <v>3656</v>
      </c>
      <c r="D637" s="5" t="s">
        <v>1549</v>
      </c>
      <c r="E637" s="5">
        <v>2018</v>
      </c>
      <c r="F637" s="5" t="s">
        <v>4030</v>
      </c>
      <c r="G637" s="5" t="s">
        <v>2254</v>
      </c>
      <c r="H637" s="5">
        <v>2.94659E-2</v>
      </c>
      <c r="I637" s="5" t="s">
        <v>2385</v>
      </c>
      <c r="J637" s="5" t="s">
        <v>2385</v>
      </c>
      <c r="K637" s="5" t="s">
        <v>2385</v>
      </c>
      <c r="L637" s="5">
        <v>2018</v>
      </c>
    </row>
    <row r="638" spans="1:12">
      <c r="A638" s="5" t="s">
        <v>3353</v>
      </c>
      <c r="B638" s="5" t="s">
        <v>3947</v>
      </c>
      <c r="C638" s="5" t="s">
        <v>3658</v>
      </c>
      <c r="D638" s="5" t="s">
        <v>1549</v>
      </c>
      <c r="E638" s="5">
        <v>2018</v>
      </c>
      <c r="F638" s="5" t="s">
        <v>4030</v>
      </c>
      <c r="G638" s="5" t="s">
        <v>2254</v>
      </c>
      <c r="H638" s="5">
        <v>3.7345700000000003E-2</v>
      </c>
      <c r="I638" s="5" t="s">
        <v>2385</v>
      </c>
      <c r="J638" s="5" t="s">
        <v>2385</v>
      </c>
      <c r="K638" s="5" t="s">
        <v>2385</v>
      </c>
      <c r="L638" s="5">
        <v>2018</v>
      </c>
    </row>
    <row r="639" spans="1:12">
      <c r="A639" s="5" t="s">
        <v>3354</v>
      </c>
      <c r="B639" s="5" t="s">
        <v>3948</v>
      </c>
      <c r="C639" s="5" t="s">
        <v>3659</v>
      </c>
      <c r="D639" s="5" t="s">
        <v>1549</v>
      </c>
      <c r="E639" s="5">
        <v>2018</v>
      </c>
      <c r="F639" s="5" t="s">
        <v>4030</v>
      </c>
      <c r="G639" s="5" t="s">
        <v>2254</v>
      </c>
      <c r="H639" s="5">
        <v>2.9856400000000002E-2</v>
      </c>
      <c r="I639" s="5" t="s">
        <v>2385</v>
      </c>
      <c r="J639" s="5" t="s">
        <v>2385</v>
      </c>
      <c r="K639" s="5" t="s">
        <v>2385</v>
      </c>
      <c r="L639" s="5">
        <v>2018</v>
      </c>
    </row>
    <row r="640" spans="1:12">
      <c r="A640" s="5" t="s">
        <v>3355</v>
      </c>
      <c r="B640" s="5" t="s">
        <v>3949</v>
      </c>
      <c r="C640" s="5" t="s">
        <v>3660</v>
      </c>
      <c r="D640" s="5" t="s">
        <v>1549</v>
      </c>
      <c r="E640" s="5">
        <v>2018</v>
      </c>
      <c r="F640" s="5" t="s">
        <v>4030</v>
      </c>
      <c r="G640" s="5" t="s">
        <v>2254</v>
      </c>
      <c r="H640" s="5">
        <v>3.0177499999999999E-2</v>
      </c>
      <c r="I640" s="5" t="s">
        <v>2385</v>
      </c>
      <c r="J640" s="5" t="s">
        <v>2385</v>
      </c>
      <c r="K640" s="5" t="s">
        <v>2385</v>
      </c>
      <c r="L640" s="5">
        <v>2018</v>
      </c>
    </row>
    <row r="641" spans="1:12">
      <c r="A641" s="5" t="s">
        <v>3274</v>
      </c>
      <c r="B641" s="5" t="s">
        <v>3878</v>
      </c>
      <c r="C641" s="5" t="s">
        <v>3589</v>
      </c>
      <c r="D641" s="5" t="s">
        <v>1549</v>
      </c>
      <c r="E641" s="5">
        <v>2018</v>
      </c>
      <c r="F641" s="5" t="s">
        <v>2251</v>
      </c>
      <c r="G641" s="5" t="s">
        <v>2254</v>
      </c>
      <c r="H641" s="5">
        <v>3.1333899999999998E-2</v>
      </c>
      <c r="I641" s="5" t="s">
        <v>2385</v>
      </c>
      <c r="J641" s="5" t="s">
        <v>2385</v>
      </c>
      <c r="K641" s="5" t="s">
        <v>2385</v>
      </c>
      <c r="L641" s="5">
        <v>2018</v>
      </c>
    </row>
    <row r="642" spans="1:12">
      <c r="A642" s="5" t="s">
        <v>3291</v>
      </c>
      <c r="B642" s="5" t="s">
        <v>3886</v>
      </c>
      <c r="C642" s="5" t="s">
        <v>3597</v>
      </c>
      <c r="D642" s="5" t="s">
        <v>1549</v>
      </c>
      <c r="E642" s="5">
        <v>2018</v>
      </c>
      <c r="F642" s="5" t="s">
        <v>2251</v>
      </c>
      <c r="G642" s="5" t="s">
        <v>2254</v>
      </c>
      <c r="H642" s="5">
        <v>0.36615799999999998</v>
      </c>
      <c r="I642" s="5" t="s">
        <v>2386</v>
      </c>
      <c r="J642" s="5" t="s">
        <v>2385</v>
      </c>
      <c r="K642" s="5" t="s">
        <v>2386</v>
      </c>
      <c r="L642" s="5">
        <v>2018</v>
      </c>
    </row>
    <row r="643" spans="1:12">
      <c r="A643" s="5" t="s">
        <v>3404</v>
      </c>
      <c r="B643" s="5" t="s">
        <v>3998</v>
      </c>
      <c r="C643" s="5" t="s">
        <v>3709</v>
      </c>
      <c r="D643" s="5" t="s">
        <v>1549</v>
      </c>
      <c r="E643" s="5">
        <v>2018</v>
      </c>
      <c r="F643" s="5" t="s">
        <v>2251</v>
      </c>
      <c r="G643" s="5" t="s">
        <v>2254</v>
      </c>
      <c r="H643" s="5">
        <v>5.6118099999999997E-2</v>
      </c>
      <c r="I643" s="5" t="s">
        <v>2385</v>
      </c>
      <c r="J643" s="5" t="s">
        <v>2385</v>
      </c>
      <c r="K643" s="5" t="s">
        <v>2385</v>
      </c>
      <c r="L643" s="5">
        <v>2018</v>
      </c>
    </row>
    <row r="644" spans="1:12">
      <c r="A644" s="5" t="s">
        <v>3405</v>
      </c>
      <c r="B644" s="5" t="s">
        <v>3999</v>
      </c>
      <c r="C644" s="5" t="s">
        <v>3710</v>
      </c>
      <c r="D644" s="5" t="s">
        <v>1549</v>
      </c>
      <c r="E644" s="5">
        <v>2018</v>
      </c>
      <c r="F644" s="5" t="s">
        <v>2251</v>
      </c>
      <c r="G644" s="5" t="s">
        <v>2254</v>
      </c>
      <c r="H644" s="5">
        <v>5.0402000000000002E-2</v>
      </c>
      <c r="I644" s="5" t="s">
        <v>2385</v>
      </c>
      <c r="J644" s="5" t="s">
        <v>2385</v>
      </c>
      <c r="K644" s="5" t="s">
        <v>2385</v>
      </c>
      <c r="L644" s="5">
        <v>2018</v>
      </c>
    </row>
    <row r="645" spans="1:12">
      <c r="A645" s="5" t="s">
        <v>3406</v>
      </c>
      <c r="B645" s="5" t="s">
        <v>4000</v>
      </c>
      <c r="C645" s="5" t="s">
        <v>3711</v>
      </c>
      <c r="D645" s="5" t="s">
        <v>1549</v>
      </c>
      <c r="E645" s="5">
        <v>2018</v>
      </c>
      <c r="F645" s="5" t="s">
        <v>2251</v>
      </c>
      <c r="G645" s="5" t="s">
        <v>2254</v>
      </c>
      <c r="H645" s="5">
        <v>0.58884899999999996</v>
      </c>
      <c r="I645" s="5" t="s">
        <v>2386</v>
      </c>
      <c r="J645" s="5" t="s">
        <v>2386</v>
      </c>
      <c r="K645" s="5" t="s">
        <v>2386</v>
      </c>
      <c r="L645" s="5">
        <v>2018</v>
      </c>
    </row>
    <row r="646" spans="1:12">
      <c r="A646" s="5" t="s">
        <v>3407</v>
      </c>
      <c r="B646" s="5" t="s">
        <v>4001</v>
      </c>
      <c r="C646" s="5" t="s">
        <v>3712</v>
      </c>
      <c r="D646" s="5" t="s">
        <v>1549</v>
      </c>
      <c r="E646" s="5">
        <v>2018</v>
      </c>
      <c r="F646" s="5" t="s">
        <v>2251</v>
      </c>
      <c r="G646" s="5" t="s">
        <v>2254</v>
      </c>
      <c r="H646" s="5">
        <v>6.5881599999999998E-2</v>
      </c>
      <c r="I646" s="5" t="s">
        <v>2385</v>
      </c>
      <c r="J646" s="5" t="s">
        <v>2385</v>
      </c>
      <c r="K646" s="5" t="s">
        <v>2385</v>
      </c>
      <c r="L646" s="5">
        <v>2018</v>
      </c>
    </row>
    <row r="647" spans="1:12">
      <c r="A647" s="5" t="s">
        <v>3408</v>
      </c>
      <c r="B647" s="5" t="s">
        <v>4002</v>
      </c>
      <c r="C647" s="5" t="s">
        <v>3713</v>
      </c>
      <c r="D647" s="5" t="s">
        <v>1549</v>
      </c>
      <c r="E647" s="5">
        <v>2018</v>
      </c>
      <c r="F647" s="5" t="s">
        <v>2251</v>
      </c>
      <c r="G647" s="5" t="s">
        <v>2254</v>
      </c>
      <c r="H647" s="5">
        <v>0.38175100000000001</v>
      </c>
      <c r="I647" s="5" t="s">
        <v>2386</v>
      </c>
      <c r="J647" s="5" t="s">
        <v>2385</v>
      </c>
      <c r="K647" s="5" t="s">
        <v>2386</v>
      </c>
      <c r="L647" s="5">
        <v>2018</v>
      </c>
    </row>
    <row r="648" spans="1:12">
      <c r="A648" s="5" t="s">
        <v>3410</v>
      </c>
      <c r="B648" s="5" t="s">
        <v>4004</v>
      </c>
      <c r="C648" s="5" t="s">
        <v>3715</v>
      </c>
      <c r="D648" s="5" t="s">
        <v>1549</v>
      </c>
      <c r="E648" s="5">
        <v>2018</v>
      </c>
      <c r="F648" s="5" t="s">
        <v>2251</v>
      </c>
      <c r="G648" s="5" t="s">
        <v>2254</v>
      </c>
      <c r="H648" s="5">
        <v>6.8498799999999999E-2</v>
      </c>
      <c r="I648" s="5" t="s">
        <v>2385</v>
      </c>
      <c r="J648" s="5" t="s">
        <v>2385</v>
      </c>
      <c r="K648" s="5" t="s">
        <v>2385</v>
      </c>
      <c r="L648" s="5">
        <v>2018</v>
      </c>
    </row>
    <row r="649" spans="1:12">
      <c r="A649" s="5" t="s">
        <v>3411</v>
      </c>
      <c r="B649" s="5" t="s">
        <v>4005</v>
      </c>
      <c r="C649" s="5" t="s">
        <v>3716</v>
      </c>
      <c r="D649" s="5" t="s">
        <v>1549</v>
      </c>
      <c r="E649" s="5">
        <v>2018</v>
      </c>
      <c r="F649" s="5" t="s">
        <v>2251</v>
      </c>
      <c r="G649" s="5" t="s">
        <v>2254</v>
      </c>
      <c r="H649" s="5">
        <v>4.1820299999999998E-2</v>
      </c>
      <c r="I649" s="5" t="s">
        <v>2385</v>
      </c>
      <c r="J649" s="5" t="s">
        <v>2385</v>
      </c>
      <c r="K649" s="5" t="s">
        <v>2385</v>
      </c>
      <c r="L649" s="5">
        <v>2018</v>
      </c>
    </row>
    <row r="650" spans="1:12">
      <c r="A650" s="5" t="s">
        <v>3412</v>
      </c>
      <c r="B650" s="5" t="s">
        <v>4006</v>
      </c>
      <c r="C650" s="5" t="s">
        <v>3717</v>
      </c>
      <c r="D650" s="5" t="s">
        <v>1549</v>
      </c>
      <c r="E650" s="5">
        <v>2018</v>
      </c>
      <c r="F650" s="5" t="s">
        <v>2251</v>
      </c>
      <c r="G650" s="5" t="s">
        <v>2254</v>
      </c>
      <c r="H650" s="5">
        <v>8.2742200000000002E-2</v>
      </c>
      <c r="I650" s="5" t="s">
        <v>2385</v>
      </c>
      <c r="J650" s="5" t="s">
        <v>2385</v>
      </c>
      <c r="K650" s="5" t="s">
        <v>2385</v>
      </c>
      <c r="L650" s="5">
        <v>2018</v>
      </c>
    </row>
    <row r="651" spans="1:12">
      <c r="A651" s="5" t="s">
        <v>3413</v>
      </c>
      <c r="B651" s="5" t="s">
        <v>4007</v>
      </c>
      <c r="C651" s="5" t="s">
        <v>3718</v>
      </c>
      <c r="D651" s="5" t="s">
        <v>1549</v>
      </c>
      <c r="E651" s="5">
        <v>2018</v>
      </c>
      <c r="F651" s="5" t="s">
        <v>2251</v>
      </c>
      <c r="G651" s="5" t="s">
        <v>2254</v>
      </c>
      <c r="H651" s="5">
        <v>3.00564E-2</v>
      </c>
      <c r="I651" s="5" t="s">
        <v>2385</v>
      </c>
      <c r="J651" s="5" t="s">
        <v>2385</v>
      </c>
      <c r="K651" s="5" t="s">
        <v>2385</v>
      </c>
      <c r="L651" s="5">
        <v>2018</v>
      </c>
    </row>
    <row r="652" spans="1:12">
      <c r="A652" s="5" t="s">
        <v>3375</v>
      </c>
      <c r="B652" s="5" t="s">
        <v>3969</v>
      </c>
      <c r="C652" s="5" t="s">
        <v>3680</v>
      </c>
      <c r="D652" s="5" t="s">
        <v>1549</v>
      </c>
      <c r="E652" s="5">
        <v>2018</v>
      </c>
      <c r="F652" s="5" t="s">
        <v>2251</v>
      </c>
      <c r="G652" s="5" t="s">
        <v>2254</v>
      </c>
      <c r="H652" s="5">
        <v>3.0113399999999999E-2</v>
      </c>
      <c r="I652" s="5" t="s">
        <v>2385</v>
      </c>
      <c r="J652" s="5" t="s">
        <v>2385</v>
      </c>
      <c r="K652" s="5" t="s">
        <v>2385</v>
      </c>
      <c r="L652" s="5">
        <v>2018</v>
      </c>
    </row>
    <row r="653" spans="1:12">
      <c r="A653" s="5" t="s">
        <v>3376</v>
      </c>
      <c r="B653" s="5" t="s">
        <v>3970</v>
      </c>
      <c r="C653" s="5" t="s">
        <v>3681</v>
      </c>
      <c r="D653" s="5" t="s">
        <v>1549</v>
      </c>
      <c r="E653" s="5">
        <v>2018</v>
      </c>
      <c r="F653" s="5" t="s">
        <v>2251</v>
      </c>
      <c r="G653" s="5" t="s">
        <v>2254</v>
      </c>
      <c r="H653" s="5">
        <v>5.7963199999999999E-2</v>
      </c>
      <c r="I653" s="5" t="s">
        <v>2385</v>
      </c>
      <c r="J653" s="5" t="s">
        <v>2385</v>
      </c>
      <c r="K653" s="5" t="s">
        <v>2385</v>
      </c>
      <c r="L653" s="5">
        <v>2018</v>
      </c>
    </row>
    <row r="654" spans="1:12">
      <c r="A654" s="5" t="s">
        <v>3377</v>
      </c>
      <c r="B654" s="5" t="s">
        <v>3971</v>
      </c>
      <c r="C654" s="5" t="s">
        <v>3682</v>
      </c>
      <c r="D654" s="5" t="s">
        <v>1549</v>
      </c>
      <c r="E654" s="5">
        <v>2018</v>
      </c>
      <c r="F654" s="5" t="s">
        <v>2251</v>
      </c>
      <c r="G654" s="5" t="s">
        <v>2254</v>
      </c>
      <c r="H654" s="5">
        <v>2.9227300000000001E-2</v>
      </c>
      <c r="I654" s="5" t="s">
        <v>2385</v>
      </c>
      <c r="J654" s="5" t="s">
        <v>2385</v>
      </c>
      <c r="K654" s="5" t="s">
        <v>2385</v>
      </c>
      <c r="L654" s="5">
        <v>2018</v>
      </c>
    </row>
    <row r="655" spans="1:12">
      <c r="A655" s="5" t="s">
        <v>3378</v>
      </c>
      <c r="B655" s="5" t="s">
        <v>3972</v>
      </c>
      <c r="C655" s="5" t="s">
        <v>3683</v>
      </c>
      <c r="D655" s="5" t="s">
        <v>1549</v>
      </c>
      <c r="E655" s="5">
        <v>2018</v>
      </c>
      <c r="F655" s="5" t="s">
        <v>2251</v>
      </c>
      <c r="G655" s="5" t="s">
        <v>2254</v>
      </c>
      <c r="H655" s="5">
        <v>0.13920299999999999</v>
      </c>
      <c r="I655" s="5" t="s">
        <v>2385</v>
      </c>
      <c r="J655" s="5" t="s">
        <v>2385</v>
      </c>
      <c r="K655" s="5" t="s">
        <v>2385</v>
      </c>
      <c r="L655" s="5">
        <v>2018</v>
      </c>
    </row>
    <row r="656" spans="1:12">
      <c r="A656" s="5" t="s">
        <v>3379</v>
      </c>
      <c r="B656" s="5" t="s">
        <v>3973</v>
      </c>
      <c r="C656" s="5" t="s">
        <v>3684</v>
      </c>
      <c r="D656" s="5" t="s">
        <v>1549</v>
      </c>
      <c r="E656" s="5">
        <v>2018</v>
      </c>
      <c r="F656" s="5" t="s">
        <v>2251</v>
      </c>
      <c r="G656" s="5" t="s">
        <v>2254</v>
      </c>
      <c r="H656" s="5">
        <v>3.8409100000000002E-2</v>
      </c>
      <c r="I656" s="5" t="s">
        <v>2385</v>
      </c>
      <c r="J656" s="5" t="s">
        <v>2385</v>
      </c>
      <c r="K656" s="5" t="s">
        <v>2385</v>
      </c>
      <c r="L656" s="5">
        <v>2018</v>
      </c>
    </row>
    <row r="657" spans="1:12">
      <c r="A657" s="5" t="s">
        <v>3380</v>
      </c>
      <c r="B657" s="5" t="s">
        <v>3974</v>
      </c>
      <c r="C657" s="5" t="s">
        <v>3685</v>
      </c>
      <c r="D657" s="5" t="s">
        <v>1549</v>
      </c>
      <c r="E657" s="5">
        <v>2018</v>
      </c>
      <c r="F657" s="5" t="s">
        <v>2251</v>
      </c>
      <c r="G657" s="5" t="s">
        <v>2254</v>
      </c>
      <c r="H657" s="5">
        <v>3.20533E-2</v>
      </c>
      <c r="I657" s="5" t="s">
        <v>2385</v>
      </c>
      <c r="J657" s="5" t="s">
        <v>2385</v>
      </c>
      <c r="K657" s="5" t="s">
        <v>2385</v>
      </c>
      <c r="L657" s="5">
        <v>2018</v>
      </c>
    </row>
    <row r="658" spans="1:12">
      <c r="A658" s="5" t="s">
        <v>3381</v>
      </c>
      <c r="B658" s="5" t="s">
        <v>3975</v>
      </c>
      <c r="C658" s="5" t="s">
        <v>3686</v>
      </c>
      <c r="D658" s="5" t="s">
        <v>1549</v>
      </c>
      <c r="E658" s="5">
        <v>2018</v>
      </c>
      <c r="F658" s="5" t="s">
        <v>2251</v>
      </c>
      <c r="G658" s="5" t="s">
        <v>2254</v>
      </c>
      <c r="H658" s="5">
        <v>0.108102</v>
      </c>
      <c r="I658" s="5" t="s">
        <v>2385</v>
      </c>
      <c r="J658" s="5" t="s">
        <v>2385</v>
      </c>
      <c r="K658" s="5" t="s">
        <v>2385</v>
      </c>
      <c r="L658" s="5">
        <v>2018</v>
      </c>
    </row>
    <row r="659" spans="1:12">
      <c r="A659" s="5" t="s">
        <v>3382</v>
      </c>
      <c r="B659" s="5" t="s">
        <v>3976</v>
      </c>
      <c r="C659" s="5" t="s">
        <v>3687</v>
      </c>
      <c r="D659" s="5" t="s">
        <v>1549</v>
      </c>
      <c r="E659" s="5">
        <v>2018</v>
      </c>
      <c r="F659" s="5" t="s">
        <v>2251</v>
      </c>
      <c r="G659" s="5" t="s">
        <v>2254</v>
      </c>
      <c r="H659" s="5">
        <v>3.3120200000000002E-2</v>
      </c>
      <c r="I659" s="5" t="s">
        <v>2385</v>
      </c>
      <c r="J659" s="5" t="s">
        <v>2385</v>
      </c>
      <c r="K659" s="5" t="s">
        <v>2385</v>
      </c>
      <c r="L659" s="5">
        <v>2018</v>
      </c>
    </row>
    <row r="660" spans="1:12">
      <c r="A660" s="5" t="s">
        <v>3383</v>
      </c>
      <c r="B660" s="5" t="s">
        <v>3977</v>
      </c>
      <c r="C660" s="5" t="s">
        <v>3688</v>
      </c>
      <c r="D660" s="5" t="s">
        <v>1549</v>
      </c>
      <c r="E660" s="5">
        <v>2018</v>
      </c>
      <c r="F660" s="5" t="s">
        <v>2251</v>
      </c>
      <c r="G660" s="5" t="s">
        <v>2254</v>
      </c>
      <c r="H660" s="5">
        <v>3.0250300000000001E-2</v>
      </c>
      <c r="I660" s="5" t="s">
        <v>2385</v>
      </c>
      <c r="J660" s="5" t="s">
        <v>2385</v>
      </c>
      <c r="K660" s="5" t="s">
        <v>2385</v>
      </c>
      <c r="L660" s="5">
        <v>2018</v>
      </c>
    </row>
    <row r="661" spans="1:12">
      <c r="A661" s="5" t="s">
        <v>3414</v>
      </c>
      <c r="B661" s="5" t="s">
        <v>4008</v>
      </c>
      <c r="C661" s="5" t="s">
        <v>3719</v>
      </c>
      <c r="D661" s="5" t="s">
        <v>1549</v>
      </c>
      <c r="E661" s="5">
        <v>2018</v>
      </c>
      <c r="F661" s="5" t="s">
        <v>2251</v>
      </c>
      <c r="G661" s="5" t="s">
        <v>2254</v>
      </c>
      <c r="H661" s="5">
        <v>3.0180100000000001E-2</v>
      </c>
      <c r="I661" s="5" t="s">
        <v>2385</v>
      </c>
      <c r="J661" s="5" t="s">
        <v>2385</v>
      </c>
      <c r="K661" s="5" t="s">
        <v>2385</v>
      </c>
      <c r="L661" s="5">
        <v>2018</v>
      </c>
    </row>
    <row r="662" spans="1:12">
      <c r="A662" s="5" t="s">
        <v>3415</v>
      </c>
      <c r="B662" s="5" t="s">
        <v>4009</v>
      </c>
      <c r="C662" s="5" t="s">
        <v>3720</v>
      </c>
      <c r="D662" s="5" t="s">
        <v>1549</v>
      </c>
      <c r="E662" s="5">
        <v>2018</v>
      </c>
      <c r="F662" s="5" t="s">
        <v>2251</v>
      </c>
      <c r="G662" s="5" t="s">
        <v>2254</v>
      </c>
      <c r="H662" s="5">
        <v>0.149448</v>
      </c>
      <c r="I662" s="5" t="s">
        <v>2385</v>
      </c>
      <c r="J662" s="5" t="s">
        <v>2385</v>
      </c>
      <c r="K662" s="5" t="s">
        <v>2385</v>
      </c>
      <c r="L662" s="5">
        <v>2018</v>
      </c>
    </row>
    <row r="663" spans="1:12">
      <c r="A663" s="5" t="s">
        <v>3416</v>
      </c>
      <c r="B663" s="5" t="s">
        <v>4010</v>
      </c>
      <c r="C663" s="5" t="s">
        <v>3721</v>
      </c>
      <c r="D663" s="5" t="s">
        <v>1549</v>
      </c>
      <c r="E663" s="5">
        <v>2018</v>
      </c>
      <c r="F663" s="5" t="s">
        <v>2251</v>
      </c>
      <c r="G663" s="5" t="s">
        <v>2254</v>
      </c>
      <c r="H663" s="5">
        <v>0.30594500000000002</v>
      </c>
      <c r="I663" s="5" t="s">
        <v>2386</v>
      </c>
      <c r="J663" s="5" t="s">
        <v>2385</v>
      </c>
      <c r="K663" s="5" t="s">
        <v>2386</v>
      </c>
      <c r="L663" s="5">
        <v>2018</v>
      </c>
    </row>
    <row r="664" spans="1:12">
      <c r="A664" s="5" t="s">
        <v>3423</v>
      </c>
      <c r="B664" s="5" t="s">
        <v>4017</v>
      </c>
      <c r="C664" s="5" t="s">
        <v>3728</v>
      </c>
      <c r="D664" s="5" t="s">
        <v>1549</v>
      </c>
      <c r="E664" s="5">
        <v>2018</v>
      </c>
      <c r="F664" s="5" t="s">
        <v>2251</v>
      </c>
      <c r="G664" s="5" t="s">
        <v>2254</v>
      </c>
      <c r="H664" s="5">
        <v>4.1648400000000002E-2</v>
      </c>
      <c r="I664" s="5" t="s">
        <v>2385</v>
      </c>
      <c r="J664" s="5" t="s">
        <v>2385</v>
      </c>
      <c r="K664" s="5" t="s">
        <v>2385</v>
      </c>
      <c r="L664" s="5">
        <v>2018</v>
      </c>
    </row>
    <row r="665" spans="1:12">
      <c r="A665" s="5" t="s">
        <v>3424</v>
      </c>
      <c r="B665" s="5" t="s">
        <v>4018</v>
      </c>
      <c r="C665" s="5" t="s">
        <v>3729</v>
      </c>
      <c r="D665" s="5" t="s">
        <v>1549</v>
      </c>
      <c r="E665" s="5">
        <v>2018</v>
      </c>
      <c r="F665" s="5" t="s">
        <v>2251</v>
      </c>
      <c r="G665" s="5" t="s">
        <v>2254</v>
      </c>
      <c r="H665" s="5">
        <v>0.52769699999999997</v>
      </c>
      <c r="I665" s="5" t="s">
        <v>2386</v>
      </c>
      <c r="J665" s="5" t="s">
        <v>2386</v>
      </c>
      <c r="K665" s="5" t="s">
        <v>2386</v>
      </c>
      <c r="L665" s="5">
        <v>2018</v>
      </c>
    </row>
    <row r="666" spans="1:12">
      <c r="A666" s="5" t="s">
        <v>3421</v>
      </c>
      <c r="B666" s="5" t="s">
        <v>4015</v>
      </c>
      <c r="C666" s="5" t="s">
        <v>3726</v>
      </c>
      <c r="D666" s="5" t="s">
        <v>1549</v>
      </c>
      <c r="E666" s="5">
        <v>2018</v>
      </c>
      <c r="F666" s="5" t="s">
        <v>2251</v>
      </c>
      <c r="G666" s="5" t="s">
        <v>2254</v>
      </c>
      <c r="H666" s="5">
        <v>2.99467E-2</v>
      </c>
      <c r="I666" s="5" t="s">
        <v>2385</v>
      </c>
      <c r="J666" s="5" t="s">
        <v>2385</v>
      </c>
      <c r="K666" s="5" t="s">
        <v>2385</v>
      </c>
      <c r="L666" s="5">
        <v>2018</v>
      </c>
    </row>
    <row r="667" spans="1:12">
      <c r="A667" s="5" t="s">
        <v>3422</v>
      </c>
      <c r="B667" s="5" t="s">
        <v>4016</v>
      </c>
      <c r="C667" s="5" t="s">
        <v>3727</v>
      </c>
      <c r="D667" s="5" t="s">
        <v>1549</v>
      </c>
      <c r="E667" s="5">
        <v>2018</v>
      </c>
      <c r="F667" s="5" t="s">
        <v>2251</v>
      </c>
      <c r="G667" s="5" t="s">
        <v>2254</v>
      </c>
      <c r="H667" s="5">
        <v>2.9866E-2</v>
      </c>
      <c r="I667" s="5" t="s">
        <v>2385</v>
      </c>
      <c r="J667" s="5" t="s">
        <v>2385</v>
      </c>
      <c r="K667" s="5" t="s">
        <v>2385</v>
      </c>
      <c r="L667" s="5">
        <v>2018</v>
      </c>
    </row>
    <row r="668" spans="1:12">
      <c r="A668" s="5" t="s">
        <v>3418</v>
      </c>
      <c r="B668" s="5" t="s">
        <v>4012</v>
      </c>
      <c r="C668" s="5" t="s">
        <v>3723</v>
      </c>
      <c r="D668" s="5" t="s">
        <v>1549</v>
      </c>
      <c r="E668" s="5">
        <v>2018</v>
      </c>
      <c r="F668" s="5" t="s">
        <v>2251</v>
      </c>
      <c r="G668" s="5" t="s">
        <v>2254</v>
      </c>
      <c r="H668" s="5">
        <v>4.1662400000000002E-2</v>
      </c>
      <c r="I668" s="5" t="s">
        <v>2385</v>
      </c>
      <c r="J668" s="5" t="s">
        <v>2385</v>
      </c>
      <c r="K668" s="5" t="s">
        <v>2385</v>
      </c>
      <c r="L668" s="5">
        <v>2018</v>
      </c>
    </row>
    <row r="669" spans="1:12">
      <c r="A669" s="5" t="s">
        <v>3419</v>
      </c>
      <c r="B669" s="5" t="s">
        <v>4013</v>
      </c>
      <c r="C669" s="5" t="s">
        <v>3724</v>
      </c>
      <c r="D669" s="5" t="s">
        <v>1549</v>
      </c>
      <c r="E669" s="5">
        <v>2018</v>
      </c>
      <c r="F669" s="5" t="s">
        <v>2251</v>
      </c>
      <c r="G669" s="5" t="s">
        <v>2254</v>
      </c>
      <c r="H669" s="5">
        <v>0.24432899999999999</v>
      </c>
      <c r="I669" s="5" t="s">
        <v>2385</v>
      </c>
      <c r="J669" s="5" t="s">
        <v>2385</v>
      </c>
      <c r="K669" s="5" t="s">
        <v>2385</v>
      </c>
      <c r="L669" s="5">
        <v>2018</v>
      </c>
    </row>
    <row r="670" spans="1:12">
      <c r="A670" s="5" t="s">
        <v>3420</v>
      </c>
      <c r="B670" s="5" t="s">
        <v>4014</v>
      </c>
      <c r="C670" s="5" t="s">
        <v>3725</v>
      </c>
      <c r="D670" s="5" t="s">
        <v>1549</v>
      </c>
      <c r="E670" s="5">
        <v>2018</v>
      </c>
      <c r="F670" s="5" t="s">
        <v>2251</v>
      </c>
      <c r="G670" s="5" t="s">
        <v>2254</v>
      </c>
      <c r="H670" s="5">
        <v>3.3164100000000002E-2</v>
      </c>
      <c r="I670" s="5" t="s">
        <v>2385</v>
      </c>
      <c r="J670" s="5" t="s">
        <v>2385</v>
      </c>
      <c r="K670" s="5" t="s">
        <v>2385</v>
      </c>
      <c r="L670" s="5">
        <v>2018</v>
      </c>
    </row>
    <row r="671" spans="1:12">
      <c r="A671" s="5" t="s">
        <v>3324</v>
      </c>
      <c r="B671" s="5" t="s">
        <v>3918</v>
      </c>
      <c r="C671" s="5" t="s">
        <v>3629</v>
      </c>
      <c r="D671" s="5" t="s">
        <v>1593</v>
      </c>
      <c r="E671" s="5">
        <v>2018</v>
      </c>
      <c r="F671" s="5" t="s">
        <v>1632</v>
      </c>
      <c r="G671" s="5" t="s">
        <v>6586</v>
      </c>
      <c r="H671" s="5">
        <v>3.39362E-2</v>
      </c>
      <c r="I671" s="5" t="s">
        <v>2385</v>
      </c>
      <c r="J671" s="5" t="s">
        <v>2385</v>
      </c>
      <c r="K671" s="5" t="s">
        <v>2385</v>
      </c>
      <c r="L671" s="5">
        <v>2018</v>
      </c>
    </row>
    <row r="672" spans="1:12">
      <c r="A672" s="5" t="s">
        <v>3325</v>
      </c>
      <c r="B672" s="5" t="s">
        <v>3919</v>
      </c>
      <c r="C672" s="5" t="s">
        <v>3630</v>
      </c>
      <c r="D672" s="5" t="s">
        <v>1593</v>
      </c>
      <c r="E672" s="5">
        <v>2018</v>
      </c>
      <c r="F672" s="5" t="s">
        <v>1632</v>
      </c>
      <c r="G672" s="5" t="s">
        <v>6586</v>
      </c>
      <c r="H672" s="5">
        <v>0.30582999999999999</v>
      </c>
      <c r="I672" s="5" t="s">
        <v>2386</v>
      </c>
      <c r="J672" s="5" t="s">
        <v>2385</v>
      </c>
      <c r="K672" s="5" t="s">
        <v>2386</v>
      </c>
      <c r="L672" s="5">
        <v>2018</v>
      </c>
    </row>
    <row r="673" spans="1:12">
      <c r="A673" s="5" t="s">
        <v>3326</v>
      </c>
      <c r="B673" s="5" t="s">
        <v>3920</v>
      </c>
      <c r="C673" s="5" t="s">
        <v>3631</v>
      </c>
      <c r="D673" s="5" t="s">
        <v>1593</v>
      </c>
      <c r="E673" s="5">
        <v>2018</v>
      </c>
      <c r="F673" s="5" t="s">
        <v>1632</v>
      </c>
      <c r="G673" s="5" t="s">
        <v>6586</v>
      </c>
      <c r="H673" s="5">
        <v>7.0894100000000002E-2</v>
      </c>
      <c r="I673" s="5" t="s">
        <v>2385</v>
      </c>
      <c r="J673" s="5" t="s">
        <v>2385</v>
      </c>
      <c r="K673" s="5" t="s">
        <v>2385</v>
      </c>
      <c r="L673" s="5">
        <v>2018</v>
      </c>
    </row>
    <row r="674" spans="1:12">
      <c r="A674" s="5" t="s">
        <v>3327</v>
      </c>
      <c r="B674" s="5" t="s">
        <v>3921</v>
      </c>
      <c r="C674" s="5" t="s">
        <v>3632</v>
      </c>
      <c r="D674" s="5" t="s">
        <v>1593</v>
      </c>
      <c r="E674" s="5">
        <v>2018</v>
      </c>
      <c r="F674" s="5" t="s">
        <v>1632</v>
      </c>
      <c r="G674" s="5" t="s">
        <v>6586</v>
      </c>
      <c r="H674" s="5">
        <v>3.3488700000000003E-2</v>
      </c>
      <c r="I674" s="5" t="s">
        <v>2385</v>
      </c>
      <c r="J674" s="5" t="s">
        <v>2385</v>
      </c>
      <c r="K674" s="5" t="s">
        <v>2385</v>
      </c>
      <c r="L674" s="5">
        <v>2018</v>
      </c>
    </row>
    <row r="675" spans="1:12">
      <c r="A675" s="5" t="s">
        <v>3328</v>
      </c>
      <c r="B675" s="5" t="s">
        <v>3922</v>
      </c>
      <c r="C675" s="5" t="s">
        <v>3633</v>
      </c>
      <c r="D675" s="5" t="s">
        <v>1593</v>
      </c>
      <c r="E675" s="5">
        <v>2018</v>
      </c>
      <c r="F675" s="5" t="s">
        <v>1632</v>
      </c>
      <c r="G675" s="5" t="s">
        <v>6586</v>
      </c>
      <c r="H675" s="5">
        <v>5.7954499999999999E-2</v>
      </c>
      <c r="I675" s="5" t="s">
        <v>2385</v>
      </c>
      <c r="J675" s="5" t="s">
        <v>2385</v>
      </c>
      <c r="K675" s="5" t="s">
        <v>2385</v>
      </c>
      <c r="L675" s="5">
        <v>2018</v>
      </c>
    </row>
    <row r="676" spans="1:12">
      <c r="A676" s="5" t="s">
        <v>3329</v>
      </c>
      <c r="B676" s="5" t="s">
        <v>3923</v>
      </c>
      <c r="C676" s="5" t="s">
        <v>3634</v>
      </c>
      <c r="D676" s="5" t="s">
        <v>1593</v>
      </c>
      <c r="E676" s="5">
        <v>2018</v>
      </c>
      <c r="F676" s="5" t="s">
        <v>1632</v>
      </c>
      <c r="G676" s="5" t="s">
        <v>6586</v>
      </c>
      <c r="H676" s="5">
        <v>6.2687000000000007E-2</v>
      </c>
      <c r="I676" s="5" t="s">
        <v>2385</v>
      </c>
      <c r="J676" s="5" t="s">
        <v>2385</v>
      </c>
      <c r="K676" s="5" t="s">
        <v>2385</v>
      </c>
      <c r="L676" s="5">
        <v>2018</v>
      </c>
    </row>
    <row r="677" spans="1:12">
      <c r="A677" s="5" t="s">
        <v>3330</v>
      </c>
      <c r="B677" s="5" t="s">
        <v>3924</v>
      </c>
      <c r="C677" s="5" t="s">
        <v>3635</v>
      </c>
      <c r="D677" s="5" t="s">
        <v>1593</v>
      </c>
      <c r="E677" s="5">
        <v>2018</v>
      </c>
      <c r="F677" s="5" t="s">
        <v>1632</v>
      </c>
      <c r="G677" s="5" t="s">
        <v>6586</v>
      </c>
      <c r="H677" s="5">
        <v>6.3574099999999995E-2</v>
      </c>
      <c r="I677" s="5" t="s">
        <v>2385</v>
      </c>
      <c r="J677" s="5" t="s">
        <v>2385</v>
      </c>
      <c r="K677" s="5" t="s">
        <v>2385</v>
      </c>
      <c r="L677" s="5">
        <v>2018</v>
      </c>
    </row>
    <row r="678" spans="1:12">
      <c r="A678" s="5" t="s">
        <v>3331</v>
      </c>
      <c r="B678" s="5" t="s">
        <v>3925</v>
      </c>
      <c r="C678" s="5" t="s">
        <v>3636</v>
      </c>
      <c r="D678" s="5" t="s">
        <v>1593</v>
      </c>
      <c r="E678" s="5">
        <v>2018</v>
      </c>
      <c r="F678" s="5" t="s">
        <v>1632</v>
      </c>
      <c r="G678" s="5" t="s">
        <v>6586</v>
      </c>
      <c r="H678" s="5">
        <v>8.1000600000000006E-2</v>
      </c>
      <c r="I678" s="5" t="s">
        <v>2385</v>
      </c>
      <c r="J678" s="5" t="s">
        <v>2385</v>
      </c>
      <c r="K678" s="5" t="s">
        <v>2385</v>
      </c>
      <c r="L678" s="5">
        <v>2018</v>
      </c>
    </row>
    <row r="679" spans="1:12">
      <c r="A679" s="5" t="s">
        <v>3334</v>
      </c>
      <c r="B679" s="5" t="s">
        <v>3928</v>
      </c>
      <c r="C679" s="5" t="s">
        <v>3639</v>
      </c>
      <c r="D679" s="5" t="s">
        <v>1593</v>
      </c>
      <c r="E679" s="5">
        <v>2018</v>
      </c>
      <c r="F679" s="5" t="s">
        <v>1632</v>
      </c>
      <c r="G679" s="5" t="s">
        <v>6586</v>
      </c>
      <c r="H679" s="5">
        <v>5.6815600000000001E-2</v>
      </c>
      <c r="I679" s="5" t="s">
        <v>2385</v>
      </c>
      <c r="J679" s="5" t="s">
        <v>2385</v>
      </c>
      <c r="K679" s="5" t="s">
        <v>2385</v>
      </c>
      <c r="L679" s="5">
        <v>2018</v>
      </c>
    </row>
    <row r="680" spans="1:12">
      <c r="A680" s="5" t="s">
        <v>3337</v>
      </c>
      <c r="B680" s="5" t="s">
        <v>3931</v>
      </c>
      <c r="C680" s="5" t="s">
        <v>3642</v>
      </c>
      <c r="D680" s="5" t="s">
        <v>1593</v>
      </c>
      <c r="E680" s="5">
        <v>2018</v>
      </c>
      <c r="F680" s="5" t="s">
        <v>1632</v>
      </c>
      <c r="G680" s="5" t="s">
        <v>6586</v>
      </c>
      <c r="H680" s="5">
        <v>0.48274699999999998</v>
      </c>
      <c r="I680" s="5" t="s">
        <v>2386</v>
      </c>
      <c r="J680" s="5" t="s">
        <v>2385</v>
      </c>
      <c r="K680" s="5" t="s">
        <v>2386</v>
      </c>
      <c r="L680" s="5">
        <v>2018</v>
      </c>
    </row>
    <row r="681" spans="1:12">
      <c r="A681" s="5" t="s">
        <v>3333</v>
      </c>
      <c r="B681" s="5" t="s">
        <v>3927</v>
      </c>
      <c r="C681" s="5" t="s">
        <v>3638</v>
      </c>
      <c r="D681" s="5" t="s">
        <v>1593</v>
      </c>
      <c r="E681" s="5">
        <v>2018</v>
      </c>
      <c r="F681" s="5" t="s">
        <v>1632</v>
      </c>
      <c r="G681" s="5" t="s">
        <v>6586</v>
      </c>
      <c r="H681" s="5">
        <v>6.3430200000000006E-2</v>
      </c>
      <c r="I681" s="5" t="s">
        <v>2385</v>
      </c>
      <c r="J681" s="5" t="s">
        <v>2385</v>
      </c>
      <c r="K681" s="5" t="s">
        <v>2385</v>
      </c>
      <c r="L681" s="5">
        <v>2018</v>
      </c>
    </row>
    <row r="682" spans="1:12">
      <c r="A682" s="5" t="s">
        <v>3332</v>
      </c>
      <c r="B682" s="5" t="s">
        <v>3926</v>
      </c>
      <c r="C682" s="5" t="s">
        <v>3637</v>
      </c>
      <c r="D682" s="5" t="s">
        <v>1593</v>
      </c>
      <c r="E682" s="5">
        <v>2018</v>
      </c>
      <c r="F682" s="5" t="s">
        <v>1632</v>
      </c>
      <c r="G682" s="5" t="s">
        <v>6586</v>
      </c>
      <c r="H682" s="5">
        <v>8.3294900000000005E-2</v>
      </c>
      <c r="I682" s="5" t="s">
        <v>2385</v>
      </c>
      <c r="J682" s="5" t="s">
        <v>2385</v>
      </c>
      <c r="K682" s="5" t="s">
        <v>2385</v>
      </c>
      <c r="L682" s="5">
        <v>2018</v>
      </c>
    </row>
    <row r="683" spans="1:12">
      <c r="A683" s="5" t="s">
        <v>3340</v>
      </c>
      <c r="B683" s="5" t="s">
        <v>3934</v>
      </c>
      <c r="C683" s="5" t="s">
        <v>3645</v>
      </c>
      <c r="D683" s="5" t="s">
        <v>1593</v>
      </c>
      <c r="E683" s="5">
        <v>2018</v>
      </c>
      <c r="F683" s="5" t="s">
        <v>1632</v>
      </c>
      <c r="G683" s="5" t="s">
        <v>6586</v>
      </c>
      <c r="H683" s="5">
        <v>3.1561100000000002E-2</v>
      </c>
      <c r="I683" s="5" t="s">
        <v>2385</v>
      </c>
      <c r="J683" s="5" t="s">
        <v>2385</v>
      </c>
      <c r="K683" s="5" t="s">
        <v>2385</v>
      </c>
      <c r="L683" s="5">
        <v>2018</v>
      </c>
    </row>
    <row r="684" spans="1:12">
      <c r="A684" s="5" t="s">
        <v>3338</v>
      </c>
      <c r="B684" s="5" t="s">
        <v>3932</v>
      </c>
      <c r="C684" s="5" t="s">
        <v>3643</v>
      </c>
      <c r="D684" s="5" t="s">
        <v>1593</v>
      </c>
      <c r="E684" s="5">
        <v>2018</v>
      </c>
      <c r="F684" s="5" t="s">
        <v>1632</v>
      </c>
      <c r="G684" s="5" t="s">
        <v>6586</v>
      </c>
      <c r="H684" s="5">
        <v>0.486566</v>
      </c>
      <c r="I684" s="5" t="s">
        <v>2386</v>
      </c>
      <c r="J684" s="5" t="s">
        <v>2385</v>
      </c>
      <c r="K684" s="5" t="s">
        <v>2386</v>
      </c>
      <c r="L684" s="5">
        <v>2018</v>
      </c>
    </row>
    <row r="685" spans="1:12">
      <c r="A685" s="5" t="s">
        <v>3342</v>
      </c>
      <c r="B685" s="5" t="s">
        <v>3936</v>
      </c>
      <c r="C685" s="5" t="s">
        <v>3647</v>
      </c>
      <c r="D685" s="5" t="s">
        <v>1593</v>
      </c>
      <c r="E685" s="5">
        <v>2018</v>
      </c>
      <c r="F685" s="5" t="s">
        <v>1632</v>
      </c>
      <c r="G685" s="5" t="s">
        <v>6586</v>
      </c>
      <c r="H685" s="5">
        <v>3.1637400000000003E-2</v>
      </c>
      <c r="I685" s="5" t="s">
        <v>2385</v>
      </c>
      <c r="J685" s="5" t="s">
        <v>2385</v>
      </c>
      <c r="K685" s="5" t="s">
        <v>2385</v>
      </c>
      <c r="L685" s="5">
        <v>2018</v>
      </c>
    </row>
    <row r="686" spans="1:12">
      <c r="A686" s="5" t="s">
        <v>3346</v>
      </c>
      <c r="B686" s="5" t="s">
        <v>3940</v>
      </c>
      <c r="C686" s="5" t="s">
        <v>3651</v>
      </c>
      <c r="D686" s="5" t="s">
        <v>1593</v>
      </c>
      <c r="E686" s="5">
        <v>2018</v>
      </c>
      <c r="F686" s="5" t="s">
        <v>1632</v>
      </c>
      <c r="G686" s="5" t="s">
        <v>6586</v>
      </c>
      <c r="H686" s="5">
        <v>7.6185500000000003E-2</v>
      </c>
      <c r="I686" s="5" t="s">
        <v>2385</v>
      </c>
      <c r="J686" s="5" t="s">
        <v>2385</v>
      </c>
      <c r="K686" s="5" t="s">
        <v>2385</v>
      </c>
      <c r="L686" s="5">
        <v>2018</v>
      </c>
    </row>
    <row r="687" spans="1:12">
      <c r="A687" s="5" t="s">
        <v>3339</v>
      </c>
      <c r="B687" s="5" t="s">
        <v>3933</v>
      </c>
      <c r="C687" s="5" t="s">
        <v>3644</v>
      </c>
      <c r="D687" s="5" t="s">
        <v>1593</v>
      </c>
      <c r="E687" s="5">
        <v>2018</v>
      </c>
      <c r="F687" s="5" t="s">
        <v>1632</v>
      </c>
      <c r="G687" s="5" t="s">
        <v>6586</v>
      </c>
      <c r="H687" s="5">
        <v>0.44587300000000002</v>
      </c>
      <c r="I687" s="5" t="s">
        <v>2386</v>
      </c>
      <c r="J687" s="5" t="s">
        <v>2385</v>
      </c>
      <c r="K687" s="5" t="s">
        <v>2386</v>
      </c>
      <c r="L687" s="5">
        <v>2018</v>
      </c>
    </row>
    <row r="688" spans="1:12">
      <c r="A688" s="5" t="s">
        <v>3343</v>
      </c>
      <c r="B688" s="5" t="s">
        <v>3937</v>
      </c>
      <c r="C688" s="5" t="s">
        <v>3648</v>
      </c>
      <c r="D688" s="5" t="s">
        <v>1593</v>
      </c>
      <c r="E688" s="5">
        <v>2018</v>
      </c>
      <c r="F688" s="5" t="s">
        <v>1632</v>
      </c>
      <c r="G688" s="5" t="s">
        <v>6586</v>
      </c>
      <c r="H688" s="5">
        <v>0.13680700000000001</v>
      </c>
      <c r="I688" s="5" t="s">
        <v>2385</v>
      </c>
      <c r="J688" s="5" t="s">
        <v>2385</v>
      </c>
      <c r="K688" s="5" t="s">
        <v>2385</v>
      </c>
      <c r="L688" s="5">
        <v>2018</v>
      </c>
    </row>
    <row r="689" spans="1:12">
      <c r="A689" s="5" t="s">
        <v>3336</v>
      </c>
      <c r="B689" s="5" t="s">
        <v>3930</v>
      </c>
      <c r="C689" s="5" t="s">
        <v>3641</v>
      </c>
      <c r="D689" s="5" t="s">
        <v>1593</v>
      </c>
      <c r="E689" s="5">
        <v>2018</v>
      </c>
      <c r="F689" s="5" t="s">
        <v>1632</v>
      </c>
      <c r="G689" s="5" t="s">
        <v>6586</v>
      </c>
      <c r="H689" s="5">
        <v>3.1601499999999998E-2</v>
      </c>
      <c r="I689" s="5" t="s">
        <v>2385</v>
      </c>
      <c r="J689" s="5" t="s">
        <v>2385</v>
      </c>
      <c r="K689" s="5" t="s">
        <v>2385</v>
      </c>
      <c r="L689" s="5">
        <v>2018</v>
      </c>
    </row>
    <row r="690" spans="1:12">
      <c r="A690" s="5" t="s">
        <v>3344</v>
      </c>
      <c r="B690" s="5" t="s">
        <v>3938</v>
      </c>
      <c r="C690" s="5" t="s">
        <v>3649</v>
      </c>
      <c r="D690" s="5" t="s">
        <v>1593</v>
      </c>
      <c r="E690" s="5">
        <v>2018</v>
      </c>
      <c r="F690" s="5" t="s">
        <v>1632</v>
      </c>
      <c r="G690" s="5" t="s">
        <v>6586</v>
      </c>
      <c r="H690" s="5">
        <v>3.7503599999999998E-2</v>
      </c>
      <c r="I690" s="5" t="s">
        <v>2385</v>
      </c>
      <c r="J690" s="5" t="s">
        <v>2385</v>
      </c>
      <c r="K690" s="5" t="s">
        <v>2385</v>
      </c>
      <c r="L690" s="5">
        <v>2018</v>
      </c>
    </row>
    <row r="691" spans="1:12">
      <c r="A691" s="5" t="s">
        <v>3341</v>
      </c>
      <c r="B691" s="5" t="s">
        <v>3935</v>
      </c>
      <c r="C691" s="5" t="s">
        <v>3646</v>
      </c>
      <c r="D691" s="5" t="s">
        <v>1593</v>
      </c>
      <c r="E691" s="5">
        <v>2018</v>
      </c>
      <c r="F691" s="5" t="s">
        <v>1632</v>
      </c>
      <c r="G691" s="5" t="s">
        <v>6586</v>
      </c>
      <c r="H691" s="5">
        <v>3.2233199999999997E-2</v>
      </c>
      <c r="I691" s="5" t="s">
        <v>2385</v>
      </c>
      <c r="J691" s="5" t="s">
        <v>2385</v>
      </c>
      <c r="K691" s="5" t="s">
        <v>2385</v>
      </c>
      <c r="L691" s="5">
        <v>2018</v>
      </c>
    </row>
    <row r="692" spans="1:12">
      <c r="A692" s="5" t="s">
        <v>3335</v>
      </c>
      <c r="B692" s="5" t="s">
        <v>3929</v>
      </c>
      <c r="C692" s="5" t="s">
        <v>3640</v>
      </c>
      <c r="D692" s="5" t="s">
        <v>1593</v>
      </c>
      <c r="E692" s="5">
        <v>2018</v>
      </c>
      <c r="F692" s="5" t="s">
        <v>1632</v>
      </c>
      <c r="G692" s="5" t="s">
        <v>6586</v>
      </c>
      <c r="H692" s="5">
        <v>5.7254300000000001E-2</v>
      </c>
      <c r="I692" s="5" t="s">
        <v>2385</v>
      </c>
      <c r="J692" s="5" t="s">
        <v>2385</v>
      </c>
      <c r="K692" s="5" t="s">
        <v>2385</v>
      </c>
      <c r="L692" s="5">
        <v>2018</v>
      </c>
    </row>
    <row r="693" spans="1:12">
      <c r="A693" s="5" t="s">
        <v>3345</v>
      </c>
      <c r="B693" s="5" t="s">
        <v>3939</v>
      </c>
      <c r="C693" s="5" t="s">
        <v>3650</v>
      </c>
      <c r="D693" s="5" t="s">
        <v>1593</v>
      </c>
      <c r="E693" s="5">
        <v>2018</v>
      </c>
      <c r="F693" s="5" t="s">
        <v>1632</v>
      </c>
      <c r="G693" s="5" t="s">
        <v>6586</v>
      </c>
      <c r="H693" s="5">
        <v>7.2438199999999994E-2</v>
      </c>
      <c r="I693" s="5" t="s">
        <v>2385</v>
      </c>
      <c r="J693" s="5" t="s">
        <v>2385</v>
      </c>
      <c r="K693" s="5" t="s">
        <v>2385</v>
      </c>
      <c r="L693" s="5">
        <v>2018</v>
      </c>
    </row>
    <row r="694" spans="1:12">
      <c r="A694" s="5" t="s">
        <v>3298</v>
      </c>
      <c r="B694" s="5" t="s">
        <v>3893</v>
      </c>
      <c r="C694" s="5" t="s">
        <v>3604</v>
      </c>
      <c r="D694" s="5" t="s">
        <v>1593</v>
      </c>
      <c r="E694" s="5">
        <v>2018</v>
      </c>
      <c r="F694" s="5" t="s">
        <v>3435</v>
      </c>
      <c r="G694" s="5" t="s">
        <v>6586</v>
      </c>
      <c r="H694" s="5">
        <v>3.1999800000000002E-2</v>
      </c>
      <c r="I694" s="5" t="s">
        <v>2385</v>
      </c>
      <c r="J694" s="5" t="s">
        <v>2385</v>
      </c>
      <c r="K694" s="5" t="s">
        <v>2385</v>
      </c>
      <c r="L694" s="5">
        <v>2018</v>
      </c>
    </row>
    <row r="695" spans="1:12">
      <c r="A695" s="5" t="s">
        <v>3306</v>
      </c>
      <c r="B695" s="5" t="s">
        <v>3901</v>
      </c>
      <c r="C695" s="5" t="s">
        <v>3612</v>
      </c>
      <c r="D695" s="5" t="s">
        <v>1593</v>
      </c>
      <c r="E695" s="5">
        <v>2018</v>
      </c>
      <c r="F695" s="5" t="s">
        <v>3435</v>
      </c>
      <c r="G695" s="5" t="s">
        <v>6586</v>
      </c>
      <c r="H695" s="5">
        <v>0.52940200000000004</v>
      </c>
      <c r="I695" s="5" t="s">
        <v>2386</v>
      </c>
      <c r="J695" s="5" t="s">
        <v>2386</v>
      </c>
      <c r="K695" s="5" t="s">
        <v>2386</v>
      </c>
      <c r="L695" s="5">
        <v>2018</v>
      </c>
    </row>
    <row r="696" spans="1:12">
      <c r="A696" s="5" t="s">
        <v>3297</v>
      </c>
      <c r="B696" s="5" t="s">
        <v>3892</v>
      </c>
      <c r="C696" s="5" t="s">
        <v>3603</v>
      </c>
      <c r="D696" s="5" t="s">
        <v>1593</v>
      </c>
      <c r="E696" s="5">
        <v>2018</v>
      </c>
      <c r="F696" s="5" t="s">
        <v>3435</v>
      </c>
      <c r="G696" s="5" t="s">
        <v>6586</v>
      </c>
      <c r="H696" s="5">
        <v>3.2249E-2</v>
      </c>
      <c r="I696" s="5" t="s">
        <v>2385</v>
      </c>
      <c r="J696" s="5" t="s">
        <v>2385</v>
      </c>
      <c r="K696" s="5" t="s">
        <v>2385</v>
      </c>
      <c r="L696" s="5">
        <v>2018</v>
      </c>
    </row>
    <row r="697" spans="1:12">
      <c r="A697" s="5" t="s">
        <v>3305</v>
      </c>
      <c r="B697" s="5" t="s">
        <v>3900</v>
      </c>
      <c r="C697" s="5" t="s">
        <v>3611</v>
      </c>
      <c r="D697" s="5" t="s">
        <v>1593</v>
      </c>
      <c r="E697" s="5">
        <v>2018</v>
      </c>
      <c r="F697" s="5" t="s">
        <v>3435</v>
      </c>
      <c r="G697" s="5" t="s">
        <v>6586</v>
      </c>
      <c r="H697" s="5">
        <v>3.2144600000000002E-2</v>
      </c>
      <c r="I697" s="5" t="s">
        <v>2385</v>
      </c>
      <c r="J697" s="5" t="s">
        <v>2385</v>
      </c>
      <c r="K697" s="5" t="s">
        <v>2385</v>
      </c>
      <c r="L697" s="5">
        <v>2018</v>
      </c>
    </row>
    <row r="698" spans="1:12">
      <c r="A698" s="5" t="s">
        <v>3304</v>
      </c>
      <c r="B698" s="5" t="s">
        <v>3899</v>
      </c>
      <c r="C698" s="5" t="s">
        <v>3610</v>
      </c>
      <c r="D698" s="5" t="s">
        <v>1593</v>
      </c>
      <c r="E698" s="5">
        <v>2018</v>
      </c>
      <c r="F698" s="5" t="s">
        <v>3435</v>
      </c>
      <c r="G698" s="5" t="s">
        <v>6586</v>
      </c>
      <c r="H698" s="5">
        <v>3.1609400000000003E-2</v>
      </c>
      <c r="I698" s="5" t="s">
        <v>2385</v>
      </c>
      <c r="J698" s="5" t="s">
        <v>2385</v>
      </c>
      <c r="K698" s="5" t="s">
        <v>2385</v>
      </c>
      <c r="L698" s="5">
        <v>2018</v>
      </c>
    </row>
    <row r="699" spans="1:12">
      <c r="A699" s="5" t="s">
        <v>3303</v>
      </c>
      <c r="B699" s="5" t="s">
        <v>3898</v>
      </c>
      <c r="C699" s="5" t="s">
        <v>3609</v>
      </c>
      <c r="D699" s="5" t="s">
        <v>1593</v>
      </c>
      <c r="E699" s="5">
        <v>2018</v>
      </c>
      <c r="F699" s="5" t="s">
        <v>3435</v>
      </c>
      <c r="G699" s="5" t="s">
        <v>6586</v>
      </c>
      <c r="H699" s="5">
        <v>3.15953E-2</v>
      </c>
      <c r="I699" s="5" t="s">
        <v>2385</v>
      </c>
      <c r="J699" s="5" t="s">
        <v>2385</v>
      </c>
      <c r="K699" s="5" t="s">
        <v>2385</v>
      </c>
      <c r="L699" s="5">
        <v>2018</v>
      </c>
    </row>
    <row r="700" spans="1:12">
      <c r="A700" s="5" t="s">
        <v>3302</v>
      </c>
      <c r="B700" s="5" t="s">
        <v>3897</v>
      </c>
      <c r="C700" s="5" t="s">
        <v>3608</v>
      </c>
      <c r="D700" s="5" t="s">
        <v>1593</v>
      </c>
      <c r="E700" s="5">
        <v>2018</v>
      </c>
      <c r="F700" s="5" t="s">
        <v>3435</v>
      </c>
      <c r="G700" s="5" t="s">
        <v>6586</v>
      </c>
      <c r="H700" s="5">
        <v>3.1433000000000003E-2</v>
      </c>
      <c r="I700" s="5" t="s">
        <v>2385</v>
      </c>
      <c r="J700" s="5" t="s">
        <v>2385</v>
      </c>
      <c r="K700" s="5" t="s">
        <v>2385</v>
      </c>
      <c r="L700" s="5">
        <v>2018</v>
      </c>
    </row>
    <row r="701" spans="1:12">
      <c r="A701" s="5" t="s">
        <v>3300</v>
      </c>
      <c r="B701" s="5" t="s">
        <v>3895</v>
      </c>
      <c r="C701" s="5" t="s">
        <v>3606</v>
      </c>
      <c r="D701" s="5" t="s">
        <v>1593</v>
      </c>
      <c r="E701" s="5">
        <v>2018</v>
      </c>
      <c r="F701" s="5" t="s">
        <v>3435</v>
      </c>
      <c r="G701" s="5" t="s">
        <v>6586</v>
      </c>
      <c r="H701" s="5">
        <v>3.3882700000000002E-2</v>
      </c>
      <c r="I701" s="5" t="s">
        <v>2385</v>
      </c>
      <c r="J701" s="5" t="s">
        <v>2385</v>
      </c>
      <c r="K701" s="5" t="s">
        <v>2385</v>
      </c>
      <c r="L701" s="5">
        <v>2018</v>
      </c>
    </row>
    <row r="702" spans="1:12">
      <c r="A702" s="5" t="s">
        <v>3299</v>
      </c>
      <c r="B702" s="5" t="s">
        <v>3894</v>
      </c>
      <c r="C702" s="5" t="s">
        <v>3605</v>
      </c>
      <c r="D702" s="5" t="s">
        <v>1593</v>
      </c>
      <c r="E702" s="5">
        <v>2018</v>
      </c>
      <c r="F702" s="5" t="s">
        <v>3435</v>
      </c>
      <c r="G702" s="5" t="s">
        <v>6586</v>
      </c>
      <c r="H702" s="5">
        <v>3.3291300000000003E-2</v>
      </c>
      <c r="I702" s="5" t="s">
        <v>2385</v>
      </c>
      <c r="J702" s="5" t="s">
        <v>2385</v>
      </c>
      <c r="K702" s="5" t="s">
        <v>2385</v>
      </c>
      <c r="L702" s="5">
        <v>2018</v>
      </c>
    </row>
    <row r="703" spans="1:12">
      <c r="A703" s="5" t="s">
        <v>3296</v>
      </c>
      <c r="B703" s="5" t="s">
        <v>3891</v>
      </c>
      <c r="C703" s="5" t="s">
        <v>3602</v>
      </c>
      <c r="D703" s="5" t="s">
        <v>1593</v>
      </c>
      <c r="E703" s="5">
        <v>2018</v>
      </c>
      <c r="F703" s="5" t="s">
        <v>3435</v>
      </c>
      <c r="G703" s="5" t="s">
        <v>6586</v>
      </c>
      <c r="H703" s="5">
        <v>3.3006199999999999E-2</v>
      </c>
      <c r="I703" s="5" t="s">
        <v>2385</v>
      </c>
      <c r="J703" s="5" t="s">
        <v>2385</v>
      </c>
      <c r="K703" s="5" t="s">
        <v>2385</v>
      </c>
      <c r="L703" s="5">
        <v>2018</v>
      </c>
    </row>
    <row r="704" spans="1:12">
      <c r="A704" s="5" t="s">
        <v>3295</v>
      </c>
      <c r="B704" s="5" t="s">
        <v>3890</v>
      </c>
      <c r="C704" s="5" t="s">
        <v>3601</v>
      </c>
      <c r="D704" s="5" t="s">
        <v>1593</v>
      </c>
      <c r="E704" s="5">
        <v>2018</v>
      </c>
      <c r="F704" s="5" t="s">
        <v>3435</v>
      </c>
      <c r="G704" s="5" t="s">
        <v>6586</v>
      </c>
      <c r="H704" s="5">
        <v>3.17541E-2</v>
      </c>
      <c r="I704" s="5" t="s">
        <v>2385</v>
      </c>
      <c r="J704" s="5" t="s">
        <v>2385</v>
      </c>
      <c r="K704" s="5" t="s">
        <v>2385</v>
      </c>
      <c r="L704" s="5">
        <v>2018</v>
      </c>
    </row>
    <row r="705" spans="1:12">
      <c r="A705" s="5" t="s">
        <v>3294</v>
      </c>
      <c r="B705" s="5" t="s">
        <v>3889</v>
      </c>
      <c r="C705" s="5" t="s">
        <v>3600</v>
      </c>
      <c r="D705" s="5" t="s">
        <v>1593</v>
      </c>
      <c r="E705" s="5">
        <v>2018</v>
      </c>
      <c r="F705" s="5" t="s">
        <v>3435</v>
      </c>
      <c r="G705" s="5" t="s">
        <v>6586</v>
      </c>
      <c r="H705" s="5">
        <v>0.51682300000000003</v>
      </c>
      <c r="I705" s="5" t="s">
        <v>2386</v>
      </c>
      <c r="J705" s="5" t="s">
        <v>2386</v>
      </c>
      <c r="K705" s="5" t="s">
        <v>2386</v>
      </c>
      <c r="L705" s="5">
        <v>2018</v>
      </c>
    </row>
    <row r="706" spans="1:12">
      <c r="A706" s="5" t="s">
        <v>3293</v>
      </c>
      <c r="B706" s="5" t="s">
        <v>3888</v>
      </c>
      <c r="C706" s="5" t="s">
        <v>3599</v>
      </c>
      <c r="D706" s="5" t="s">
        <v>1593</v>
      </c>
      <c r="E706" s="5">
        <v>2018</v>
      </c>
      <c r="F706" s="5" t="s">
        <v>3435</v>
      </c>
      <c r="G706" s="5" t="s">
        <v>6586</v>
      </c>
      <c r="H706" s="5">
        <v>3.2383200000000001E-2</v>
      </c>
      <c r="I706" s="5" t="s">
        <v>2385</v>
      </c>
      <c r="J706" s="5" t="s">
        <v>2385</v>
      </c>
      <c r="K706" s="5" t="s">
        <v>2385</v>
      </c>
      <c r="L706" s="5">
        <v>2018</v>
      </c>
    </row>
    <row r="707" spans="1:12">
      <c r="A707" s="5" t="s">
        <v>3292</v>
      </c>
      <c r="B707" s="5" t="s">
        <v>3887</v>
      </c>
      <c r="C707" s="5" t="s">
        <v>3598</v>
      </c>
      <c r="D707" s="5" t="s">
        <v>1593</v>
      </c>
      <c r="E707" s="5">
        <v>2018</v>
      </c>
      <c r="F707" s="5" t="s">
        <v>3435</v>
      </c>
      <c r="G707" s="5" t="s">
        <v>6586</v>
      </c>
      <c r="H707" s="5">
        <v>3.34343E-2</v>
      </c>
      <c r="I707" s="5" t="s">
        <v>2385</v>
      </c>
      <c r="J707" s="5" t="s">
        <v>2385</v>
      </c>
      <c r="K707" s="5" t="s">
        <v>2385</v>
      </c>
      <c r="L707" s="5">
        <v>2018</v>
      </c>
    </row>
    <row r="708" spans="1:12">
      <c r="A708" s="5" t="s">
        <v>3257</v>
      </c>
      <c r="B708" s="5" t="s">
        <v>3864</v>
      </c>
      <c r="C708" s="5" t="s">
        <v>3575</v>
      </c>
      <c r="D708" s="5" t="s">
        <v>1593</v>
      </c>
      <c r="E708" s="5">
        <v>2018</v>
      </c>
      <c r="F708" s="5" t="s">
        <v>4034</v>
      </c>
      <c r="G708" s="5" t="s">
        <v>6587</v>
      </c>
      <c r="H708" s="5">
        <v>7.2805900000000007E-2</v>
      </c>
      <c r="I708" s="5" t="s">
        <v>2385</v>
      </c>
      <c r="J708" s="5" t="s">
        <v>2385</v>
      </c>
      <c r="K708" s="5" t="s">
        <v>2385</v>
      </c>
      <c r="L708" s="5">
        <v>2018</v>
      </c>
    </row>
    <row r="709" spans="1:12">
      <c r="A709" s="5" t="s">
        <v>3261</v>
      </c>
      <c r="B709" s="5" t="s">
        <v>3866</v>
      </c>
      <c r="C709" s="5" t="s">
        <v>3577</v>
      </c>
      <c r="D709" s="5" t="s">
        <v>1593</v>
      </c>
      <c r="E709" s="5">
        <v>2018</v>
      </c>
      <c r="F709" s="5" t="s">
        <v>4034</v>
      </c>
      <c r="G709" s="5" t="s">
        <v>6587</v>
      </c>
      <c r="H709" s="5">
        <v>0.110246</v>
      </c>
      <c r="I709" s="5" t="s">
        <v>2385</v>
      </c>
      <c r="J709" s="5" t="s">
        <v>2385</v>
      </c>
      <c r="K709" s="5" t="s">
        <v>2385</v>
      </c>
      <c r="L709" s="5">
        <v>2018</v>
      </c>
    </row>
    <row r="710" spans="1:12">
      <c r="A710" s="5" t="s">
        <v>3262</v>
      </c>
      <c r="B710" s="5" t="s">
        <v>3867</v>
      </c>
      <c r="C710" s="5" t="s">
        <v>3578</v>
      </c>
      <c r="D710" s="5" t="s">
        <v>1593</v>
      </c>
      <c r="E710" s="5">
        <v>2018</v>
      </c>
      <c r="F710" s="5" t="s">
        <v>4034</v>
      </c>
      <c r="G710" s="5" t="s">
        <v>6587</v>
      </c>
      <c r="H710" s="5">
        <v>0.34746700000000003</v>
      </c>
      <c r="I710" s="5" t="s">
        <v>2386</v>
      </c>
      <c r="J710" s="5" t="s">
        <v>2385</v>
      </c>
      <c r="K710" s="5" t="s">
        <v>2386</v>
      </c>
      <c r="L710" s="5">
        <v>2018</v>
      </c>
    </row>
    <row r="711" spans="1:12">
      <c r="A711" s="5" t="s">
        <v>3263</v>
      </c>
      <c r="B711" s="5" t="s">
        <v>3868</v>
      </c>
      <c r="C711" s="5" t="s">
        <v>3579</v>
      </c>
      <c r="D711" s="5" t="s">
        <v>1593</v>
      </c>
      <c r="E711" s="5">
        <v>2018</v>
      </c>
      <c r="F711" s="5" t="s">
        <v>4034</v>
      </c>
      <c r="G711" s="5" t="s">
        <v>6587</v>
      </c>
      <c r="H711" s="5">
        <v>0.11154699999999999</v>
      </c>
      <c r="I711" s="5" t="s">
        <v>2385</v>
      </c>
      <c r="J711" s="5" t="s">
        <v>2385</v>
      </c>
      <c r="K711" s="5" t="s">
        <v>2385</v>
      </c>
      <c r="L711" s="5">
        <v>2018</v>
      </c>
    </row>
    <row r="712" spans="1:12">
      <c r="A712" s="5" t="s">
        <v>3268</v>
      </c>
      <c r="B712" s="5" t="s">
        <v>3872</v>
      </c>
      <c r="C712" s="5" t="s">
        <v>3583</v>
      </c>
      <c r="D712" s="5" t="s">
        <v>1593</v>
      </c>
      <c r="E712" s="5">
        <v>2018</v>
      </c>
      <c r="F712" s="5" t="s">
        <v>4034</v>
      </c>
      <c r="G712" s="5" t="s">
        <v>6587</v>
      </c>
      <c r="H712" s="5">
        <v>9.9288699999999994E-2</v>
      </c>
      <c r="I712" s="5" t="s">
        <v>2385</v>
      </c>
      <c r="J712" s="5" t="s">
        <v>2385</v>
      </c>
      <c r="K712" s="5" t="s">
        <v>2385</v>
      </c>
      <c r="L712" s="5">
        <v>2018</v>
      </c>
    </row>
    <row r="713" spans="1:12">
      <c r="A713" s="5" t="s">
        <v>3269</v>
      </c>
      <c r="B713" s="5" t="s">
        <v>3873</v>
      </c>
      <c r="C713" s="5" t="s">
        <v>3584</v>
      </c>
      <c r="D713" s="5" t="s">
        <v>1593</v>
      </c>
      <c r="E713" s="5">
        <v>2018</v>
      </c>
      <c r="F713" s="5" t="s">
        <v>4034</v>
      </c>
      <c r="G713" s="5" t="s">
        <v>6587</v>
      </c>
      <c r="H713" s="5">
        <v>0.28026899999999999</v>
      </c>
      <c r="I713" s="5" t="s">
        <v>2386</v>
      </c>
      <c r="J713" s="5" t="s">
        <v>2385</v>
      </c>
      <c r="K713" s="5" t="s">
        <v>2386</v>
      </c>
      <c r="L713" s="5">
        <v>2018</v>
      </c>
    </row>
    <row r="714" spans="1:12">
      <c r="A714" s="5" t="s">
        <v>3270</v>
      </c>
      <c r="B714" s="5" t="s">
        <v>3874</v>
      </c>
      <c r="C714" s="5" t="s">
        <v>3585</v>
      </c>
      <c r="D714" s="5" t="s">
        <v>1593</v>
      </c>
      <c r="E714" s="5">
        <v>2018</v>
      </c>
      <c r="F714" s="5" t="s">
        <v>4034</v>
      </c>
      <c r="G714" s="5" t="s">
        <v>6587</v>
      </c>
      <c r="H714" s="5">
        <v>5.5505699999999998E-2</v>
      </c>
      <c r="I714" s="5" t="s">
        <v>2385</v>
      </c>
      <c r="J714" s="5" t="s">
        <v>2385</v>
      </c>
      <c r="K714" s="5" t="s">
        <v>2385</v>
      </c>
      <c r="L714" s="5">
        <v>2018</v>
      </c>
    </row>
    <row r="715" spans="1:12">
      <c r="A715" s="5" t="s">
        <v>3271</v>
      </c>
      <c r="B715" s="5" t="s">
        <v>3875</v>
      </c>
      <c r="C715" s="5" t="s">
        <v>3586</v>
      </c>
      <c r="D715" s="5" t="s">
        <v>1593</v>
      </c>
      <c r="E715" s="5">
        <v>2018</v>
      </c>
      <c r="F715" s="5" t="s">
        <v>4034</v>
      </c>
      <c r="G715" s="5" t="s">
        <v>6587</v>
      </c>
      <c r="H715" s="5">
        <v>5.7379800000000002E-2</v>
      </c>
      <c r="I715" s="5" t="s">
        <v>2385</v>
      </c>
      <c r="J715" s="5" t="s">
        <v>2385</v>
      </c>
      <c r="K715" s="5" t="s">
        <v>2385</v>
      </c>
      <c r="L715" s="5">
        <v>2018</v>
      </c>
    </row>
    <row r="716" spans="1:12">
      <c r="A716" s="5" t="s">
        <v>3272</v>
      </c>
      <c r="B716" s="5" t="s">
        <v>3876</v>
      </c>
      <c r="C716" s="5" t="s">
        <v>3587</v>
      </c>
      <c r="D716" s="5" t="s">
        <v>1593</v>
      </c>
      <c r="E716" s="5">
        <v>2018</v>
      </c>
      <c r="F716" s="5" t="s">
        <v>4034</v>
      </c>
      <c r="G716" s="5" t="s">
        <v>6587</v>
      </c>
      <c r="H716" s="5">
        <v>8.0577700000000002E-2</v>
      </c>
      <c r="I716" s="5" t="s">
        <v>2385</v>
      </c>
      <c r="J716" s="5" t="s">
        <v>2385</v>
      </c>
      <c r="K716" s="5" t="s">
        <v>2385</v>
      </c>
      <c r="L716" s="5">
        <v>2018</v>
      </c>
    </row>
    <row r="717" spans="1:12">
      <c r="A717" s="137" t="s">
        <v>3275</v>
      </c>
      <c r="B717" s="5" t="s">
        <v>9028</v>
      </c>
      <c r="C717" s="5" t="s">
        <v>9029</v>
      </c>
      <c r="D717" s="5" t="s">
        <v>1549</v>
      </c>
      <c r="E717" s="5">
        <v>2018</v>
      </c>
      <c r="F717" s="5" t="s">
        <v>2251</v>
      </c>
      <c r="G717" s="5" t="s">
        <v>2254</v>
      </c>
      <c r="H717" s="5">
        <v>3.2492899999999998E-2</v>
      </c>
      <c r="I717" s="5" t="s">
        <v>2385</v>
      </c>
      <c r="J717" s="5" t="s">
        <v>2385</v>
      </c>
      <c r="K717" s="5" t="s">
        <v>2385</v>
      </c>
      <c r="L717" s="5">
        <v>2018</v>
      </c>
    </row>
    <row r="718" spans="1:12">
      <c r="A718" s="137" t="s">
        <v>3281</v>
      </c>
      <c r="B718" s="5" t="s">
        <v>9030</v>
      </c>
      <c r="C718" s="5" t="s">
        <v>9031</v>
      </c>
      <c r="D718" s="5" t="s">
        <v>1549</v>
      </c>
      <c r="E718" s="5">
        <v>2018</v>
      </c>
      <c r="F718" s="5" t="s">
        <v>2251</v>
      </c>
      <c r="G718" s="5" t="s">
        <v>2254</v>
      </c>
      <c r="H718" s="5">
        <v>3.2142799999999999E-2</v>
      </c>
      <c r="I718" s="5" t="s">
        <v>2385</v>
      </c>
      <c r="J718" s="5" t="s">
        <v>2385</v>
      </c>
      <c r="K718" s="5" t="s">
        <v>2385</v>
      </c>
      <c r="L718" s="5">
        <v>2018</v>
      </c>
    </row>
    <row r="719" spans="1:12">
      <c r="A719" s="137" t="s">
        <v>3288</v>
      </c>
      <c r="B719" s="5" t="s">
        <v>9032</v>
      </c>
      <c r="C719" s="5" t="s">
        <v>9033</v>
      </c>
      <c r="D719" s="5" t="s">
        <v>1549</v>
      </c>
      <c r="E719" s="5">
        <v>2018</v>
      </c>
      <c r="F719" s="5" t="s">
        <v>2251</v>
      </c>
      <c r="G719" s="5" t="s">
        <v>2254</v>
      </c>
      <c r="H719" s="5">
        <v>3.7931800000000002E-2</v>
      </c>
      <c r="I719" s="5" t="s">
        <v>2385</v>
      </c>
      <c r="J719" s="5" t="s">
        <v>2385</v>
      </c>
      <c r="K719" s="5" t="s">
        <v>2385</v>
      </c>
      <c r="L719" s="5">
        <v>2018</v>
      </c>
    </row>
    <row r="720" spans="1:12">
      <c r="A720" s="106" t="s">
        <v>8981</v>
      </c>
      <c r="B720" s="5" t="s">
        <v>9038</v>
      </c>
      <c r="C720" s="5" t="s">
        <v>9039</v>
      </c>
      <c r="D720" s="5" t="s">
        <v>1549</v>
      </c>
      <c r="E720" s="5">
        <v>2018</v>
      </c>
      <c r="F720" s="5" t="s">
        <v>2251</v>
      </c>
      <c r="G720" s="5" t="s">
        <v>2254</v>
      </c>
      <c r="H720" s="5">
        <v>6.0448000000000002E-2</v>
      </c>
      <c r="I720" s="5" t="s">
        <v>2385</v>
      </c>
      <c r="J720" s="5" t="s">
        <v>2385</v>
      </c>
      <c r="K720" s="5" t="s">
        <v>2385</v>
      </c>
      <c r="L720" s="5">
        <v>2018</v>
      </c>
    </row>
    <row r="721" spans="1:12">
      <c r="A721" s="106" t="s">
        <v>8987</v>
      </c>
      <c r="B721" s="5" t="s">
        <v>9050</v>
      </c>
      <c r="C721" s="5" t="s">
        <v>9051</v>
      </c>
      <c r="D721" s="5" t="s">
        <v>1549</v>
      </c>
      <c r="E721" s="5">
        <v>2018</v>
      </c>
      <c r="F721" s="10" t="s">
        <v>2251</v>
      </c>
      <c r="G721" s="5" t="s">
        <v>2254</v>
      </c>
      <c r="H721" s="5">
        <v>0.217362</v>
      </c>
      <c r="I721" s="5" t="s">
        <v>2385</v>
      </c>
      <c r="J721" s="5" t="s">
        <v>2385</v>
      </c>
      <c r="K721" s="5" t="s">
        <v>2385</v>
      </c>
      <c r="L721" s="5">
        <v>2018</v>
      </c>
    </row>
    <row r="722" spans="1:12">
      <c r="A722" s="106" t="s">
        <v>4801</v>
      </c>
      <c r="B722" s="5" t="s">
        <v>9068</v>
      </c>
      <c r="C722" s="5" t="s">
        <v>9069</v>
      </c>
      <c r="D722" s="5" t="s">
        <v>1549</v>
      </c>
      <c r="E722" s="5">
        <v>2018</v>
      </c>
      <c r="F722" s="10" t="s">
        <v>2251</v>
      </c>
      <c r="G722" s="5" t="s">
        <v>2254</v>
      </c>
      <c r="H722" s="5">
        <v>0.46640900000000002</v>
      </c>
      <c r="I722" s="5" t="s">
        <v>2386</v>
      </c>
      <c r="J722" s="5" t="s">
        <v>2385</v>
      </c>
      <c r="K722" s="5" t="s">
        <v>2386</v>
      </c>
      <c r="L722" s="5">
        <v>2018</v>
      </c>
    </row>
    <row r="723" spans="1:12">
      <c r="A723" s="137" t="s">
        <v>9312</v>
      </c>
      <c r="B723" s="5" t="s">
        <v>9291</v>
      </c>
      <c r="C723" s="5" t="s">
        <v>9295</v>
      </c>
      <c r="D723" s="5" t="s">
        <v>1593</v>
      </c>
      <c r="E723" s="5">
        <v>2018</v>
      </c>
      <c r="F723" s="5" t="s">
        <v>2826</v>
      </c>
      <c r="G723" s="5" t="s">
        <v>6586</v>
      </c>
      <c r="H723" s="5">
        <v>3.4003699999999998E-2</v>
      </c>
      <c r="I723" s="5" t="s">
        <v>2385</v>
      </c>
      <c r="J723" s="5" t="s">
        <v>2385</v>
      </c>
      <c r="K723" s="5" t="s">
        <v>2385</v>
      </c>
      <c r="L723" s="5">
        <v>2018</v>
      </c>
    </row>
    <row r="724" spans="1:12">
      <c r="A724" s="5" t="s">
        <v>8997</v>
      </c>
      <c r="B724" s="5" t="s">
        <v>9072</v>
      </c>
      <c r="C724" s="5" t="s">
        <v>9073</v>
      </c>
      <c r="D724" s="5" t="s">
        <v>1549</v>
      </c>
      <c r="E724" s="5">
        <v>2019</v>
      </c>
      <c r="F724" s="5" t="s">
        <v>4028</v>
      </c>
      <c r="G724" s="5" t="s">
        <v>6585</v>
      </c>
      <c r="H724" s="5">
        <v>0.42943799999999999</v>
      </c>
      <c r="I724" s="5" t="s">
        <v>2386</v>
      </c>
      <c r="J724" s="5" t="s">
        <v>2385</v>
      </c>
      <c r="K724" s="5" t="s">
        <v>2386</v>
      </c>
      <c r="L724" s="5">
        <v>2019</v>
      </c>
    </row>
    <row r="725" spans="1:12">
      <c r="A725" s="5" t="s">
        <v>8982</v>
      </c>
      <c r="B725" s="5" t="s">
        <v>9040</v>
      </c>
      <c r="C725" s="5" t="s">
        <v>9041</v>
      </c>
      <c r="D725" s="5" t="s">
        <v>1549</v>
      </c>
      <c r="E725" s="5">
        <v>2019</v>
      </c>
      <c r="F725" s="5" t="s">
        <v>4028</v>
      </c>
      <c r="G725" s="5" t="s">
        <v>6585</v>
      </c>
      <c r="H725" s="5">
        <v>7.0599300000000004E-2</v>
      </c>
      <c r="I725" s="5" t="s">
        <v>2385</v>
      </c>
      <c r="J725" s="5" t="s">
        <v>2385</v>
      </c>
      <c r="K725" s="5" t="s">
        <v>2385</v>
      </c>
      <c r="L725" s="5">
        <v>2019</v>
      </c>
    </row>
    <row r="726" spans="1:12">
      <c r="A726" s="5" t="s">
        <v>9006</v>
      </c>
      <c r="B726" s="5" t="s">
        <v>9090</v>
      </c>
      <c r="C726" s="5" t="s">
        <v>9091</v>
      </c>
      <c r="D726" s="5" t="s">
        <v>1549</v>
      </c>
      <c r="E726" s="5">
        <v>2019</v>
      </c>
      <c r="F726" s="5" t="s">
        <v>4028</v>
      </c>
      <c r="G726" s="5" t="s">
        <v>6585</v>
      </c>
      <c r="H726" s="5">
        <v>0.53293999999999997</v>
      </c>
      <c r="I726" s="5" t="s">
        <v>2386</v>
      </c>
      <c r="J726" s="5" t="s">
        <v>2386</v>
      </c>
      <c r="K726" s="5" t="s">
        <v>2386</v>
      </c>
      <c r="L726" s="5">
        <v>2019</v>
      </c>
    </row>
    <row r="727" spans="1:12">
      <c r="A727" s="5" t="s">
        <v>8995</v>
      </c>
      <c r="B727" s="5" t="s">
        <v>9066</v>
      </c>
      <c r="C727" s="5" t="s">
        <v>9067</v>
      </c>
      <c r="D727" s="5" t="s">
        <v>1549</v>
      </c>
      <c r="E727" s="5">
        <v>2019</v>
      </c>
      <c r="F727" s="5" t="s">
        <v>4028</v>
      </c>
      <c r="G727" s="5" t="s">
        <v>6585</v>
      </c>
      <c r="H727" s="5">
        <v>0.40684700000000001</v>
      </c>
      <c r="I727" s="5" t="s">
        <v>2386</v>
      </c>
      <c r="J727" s="5" t="s">
        <v>2385</v>
      </c>
      <c r="K727" s="5" t="s">
        <v>2386</v>
      </c>
      <c r="L727" s="5">
        <v>2019</v>
      </c>
    </row>
    <row r="728" spans="1:12">
      <c r="A728" s="106" t="s">
        <v>9004</v>
      </c>
      <c r="B728" s="5" t="s">
        <v>9086</v>
      </c>
      <c r="C728" s="5" t="s">
        <v>9087</v>
      </c>
      <c r="D728" s="5" t="s">
        <v>1549</v>
      </c>
      <c r="E728" s="5">
        <v>2019</v>
      </c>
      <c r="F728" s="5" t="s">
        <v>4028</v>
      </c>
      <c r="G728" s="5" t="s">
        <v>6585</v>
      </c>
      <c r="H728" s="5">
        <v>0.531551</v>
      </c>
      <c r="I728" s="5" t="s">
        <v>2386</v>
      </c>
      <c r="J728" s="5" t="s">
        <v>2386</v>
      </c>
      <c r="K728" s="5" t="s">
        <v>2386</v>
      </c>
      <c r="L728" s="5">
        <v>2019</v>
      </c>
    </row>
    <row r="729" spans="1:12">
      <c r="A729" s="5" t="s">
        <v>9007</v>
      </c>
      <c r="B729" s="5" t="s">
        <v>9092</v>
      </c>
      <c r="C729" s="5" t="s">
        <v>9093</v>
      </c>
      <c r="D729" s="5" t="s">
        <v>1549</v>
      </c>
      <c r="E729" s="5">
        <v>2019</v>
      </c>
      <c r="F729" s="5" t="s">
        <v>4028</v>
      </c>
      <c r="G729" s="5" t="s">
        <v>6585</v>
      </c>
      <c r="H729" s="5">
        <v>0.55084500000000003</v>
      </c>
      <c r="I729" s="5" t="s">
        <v>2386</v>
      </c>
      <c r="J729" s="5" t="s">
        <v>2386</v>
      </c>
      <c r="K729" s="5" t="s">
        <v>2386</v>
      </c>
      <c r="L729" s="5">
        <v>2019</v>
      </c>
    </row>
    <row r="730" spans="1:12">
      <c r="A730" s="5" t="s">
        <v>9005</v>
      </c>
      <c r="B730" s="5" t="s">
        <v>9088</v>
      </c>
      <c r="C730" s="5" t="s">
        <v>9089</v>
      </c>
      <c r="D730" s="5" t="s">
        <v>1549</v>
      </c>
      <c r="E730" s="5">
        <v>2019</v>
      </c>
      <c r="F730" s="5" t="s">
        <v>4028</v>
      </c>
      <c r="G730" s="5" t="s">
        <v>6585</v>
      </c>
      <c r="H730" s="5">
        <v>0.549427</v>
      </c>
      <c r="I730" s="5" t="s">
        <v>2386</v>
      </c>
      <c r="J730" s="5" t="s">
        <v>2386</v>
      </c>
      <c r="K730" s="5" t="s">
        <v>2386</v>
      </c>
      <c r="L730" s="5">
        <v>2019</v>
      </c>
    </row>
    <row r="731" spans="1:12">
      <c r="A731" s="5" t="s">
        <v>8984</v>
      </c>
      <c r="B731" s="5" t="s">
        <v>9044</v>
      </c>
      <c r="C731" s="5" t="s">
        <v>9045</v>
      </c>
      <c r="D731" s="5" t="s">
        <v>1549</v>
      </c>
      <c r="E731" s="5">
        <v>2019</v>
      </c>
      <c r="F731" s="5" t="s">
        <v>4028</v>
      </c>
      <c r="G731" s="5" t="s">
        <v>6585</v>
      </c>
      <c r="H731" s="5">
        <v>0.11930399999999999</v>
      </c>
      <c r="I731" s="5" t="s">
        <v>2385</v>
      </c>
      <c r="J731" s="5" t="s">
        <v>2385</v>
      </c>
      <c r="K731" s="5" t="s">
        <v>2385</v>
      </c>
      <c r="L731" s="5">
        <v>2019</v>
      </c>
    </row>
    <row r="732" spans="1:12">
      <c r="A732" s="5" t="s">
        <v>9000</v>
      </c>
      <c r="B732" s="5" t="s">
        <v>9078</v>
      </c>
      <c r="C732" s="5" t="s">
        <v>9079</v>
      </c>
      <c r="D732" s="5" t="s">
        <v>1549</v>
      </c>
      <c r="E732" s="5">
        <v>2019</v>
      </c>
      <c r="F732" s="5" t="s">
        <v>4028</v>
      </c>
      <c r="G732" s="5" t="s">
        <v>6585</v>
      </c>
      <c r="H732" s="5">
        <v>0.452459</v>
      </c>
      <c r="I732" s="5" t="s">
        <v>2386</v>
      </c>
      <c r="J732" s="5" t="s">
        <v>2385</v>
      </c>
      <c r="K732" s="5" t="s">
        <v>2386</v>
      </c>
      <c r="L732" s="5">
        <v>2019</v>
      </c>
    </row>
    <row r="733" spans="1:12">
      <c r="A733" s="5" t="s">
        <v>8991</v>
      </c>
      <c r="B733" s="5" t="s">
        <v>9058</v>
      </c>
      <c r="C733" s="5" t="s">
        <v>9059</v>
      </c>
      <c r="D733" s="5" t="s">
        <v>1549</v>
      </c>
      <c r="E733" s="5">
        <v>2019</v>
      </c>
      <c r="F733" s="5" t="s">
        <v>4028</v>
      </c>
      <c r="G733" s="5" t="s">
        <v>6585</v>
      </c>
      <c r="H733" s="5">
        <v>0.36203400000000002</v>
      </c>
      <c r="I733" s="5" t="s">
        <v>2386</v>
      </c>
      <c r="J733" s="5" t="s">
        <v>2385</v>
      </c>
      <c r="K733" s="5" t="s">
        <v>2386</v>
      </c>
      <c r="L733" s="5">
        <v>2019</v>
      </c>
    </row>
    <row r="734" spans="1:12">
      <c r="A734" s="5" t="s">
        <v>8983</v>
      </c>
      <c r="B734" s="5" t="s">
        <v>9042</v>
      </c>
      <c r="C734" s="5" t="s">
        <v>9043</v>
      </c>
      <c r="D734" s="5" t="s">
        <v>1549</v>
      </c>
      <c r="E734" s="5">
        <v>2019</v>
      </c>
      <c r="F734" s="5" t="s">
        <v>4028</v>
      </c>
      <c r="G734" s="5" t="s">
        <v>6585</v>
      </c>
      <c r="H734" s="5">
        <v>0.11373</v>
      </c>
      <c r="I734" s="5" t="s">
        <v>2385</v>
      </c>
      <c r="J734" s="5" t="s">
        <v>2385</v>
      </c>
      <c r="K734" s="5" t="s">
        <v>2385</v>
      </c>
      <c r="L734" s="5">
        <v>2019</v>
      </c>
    </row>
    <row r="735" spans="1:12">
      <c r="A735" s="5" t="s">
        <v>8986</v>
      </c>
      <c r="B735" s="5" t="s">
        <v>9048</v>
      </c>
      <c r="C735" s="5" t="s">
        <v>9049</v>
      </c>
      <c r="D735" s="5" t="s">
        <v>1549</v>
      </c>
      <c r="E735" s="5">
        <v>2019</v>
      </c>
      <c r="F735" s="5" t="s">
        <v>4028</v>
      </c>
      <c r="G735" s="5" t="s">
        <v>6585</v>
      </c>
      <c r="H735" s="5">
        <v>0.15065000000000001</v>
      </c>
      <c r="I735" s="5" t="s">
        <v>2385</v>
      </c>
      <c r="J735" s="5" t="s">
        <v>2385</v>
      </c>
      <c r="K735" s="5" t="s">
        <v>2385</v>
      </c>
      <c r="L735" s="5">
        <v>2019</v>
      </c>
    </row>
    <row r="736" spans="1:12">
      <c r="A736" s="5" t="s">
        <v>8988</v>
      </c>
      <c r="B736" s="5" t="s">
        <v>9052</v>
      </c>
      <c r="C736" s="5" t="s">
        <v>9053</v>
      </c>
      <c r="D736" s="5" t="s">
        <v>1549</v>
      </c>
      <c r="E736" s="5">
        <v>2019</v>
      </c>
      <c r="F736" s="5" t="s">
        <v>4028</v>
      </c>
      <c r="G736" s="5" t="s">
        <v>6585</v>
      </c>
      <c r="H736" s="5">
        <v>0.29711399999999999</v>
      </c>
      <c r="I736" s="5" t="s">
        <v>2386</v>
      </c>
      <c r="J736" s="5" t="s">
        <v>2385</v>
      </c>
      <c r="K736" s="5" t="s">
        <v>2386</v>
      </c>
      <c r="L736" s="5">
        <v>2019</v>
      </c>
    </row>
    <row r="737" spans="1:12">
      <c r="A737" s="5" t="s">
        <v>8990</v>
      </c>
      <c r="B737" s="5" t="s">
        <v>9056</v>
      </c>
      <c r="C737" s="5" t="s">
        <v>9057</v>
      </c>
      <c r="D737" s="5" t="s">
        <v>1549</v>
      </c>
      <c r="E737" s="5">
        <v>2019</v>
      </c>
      <c r="F737" s="5" t="s">
        <v>4028</v>
      </c>
      <c r="G737" s="5" t="s">
        <v>6585</v>
      </c>
      <c r="H737" s="5">
        <v>0.30386600000000002</v>
      </c>
      <c r="I737" s="5" t="s">
        <v>2386</v>
      </c>
      <c r="J737" s="5" t="s">
        <v>2385</v>
      </c>
      <c r="K737" s="5" t="s">
        <v>2386</v>
      </c>
      <c r="L737" s="5">
        <v>2019</v>
      </c>
    </row>
    <row r="738" spans="1:12">
      <c r="A738" s="5" t="s">
        <v>8993</v>
      </c>
      <c r="B738" s="5" t="s">
        <v>9062</v>
      </c>
      <c r="C738" s="5" t="s">
        <v>9063</v>
      </c>
      <c r="D738" s="5" t="s">
        <v>1549</v>
      </c>
      <c r="E738" s="5">
        <v>2019</v>
      </c>
      <c r="F738" s="5" t="s">
        <v>4028</v>
      </c>
      <c r="G738" s="5" t="s">
        <v>6585</v>
      </c>
      <c r="H738" s="5">
        <v>0.37922699999999998</v>
      </c>
      <c r="I738" s="5" t="s">
        <v>2386</v>
      </c>
      <c r="J738" s="5" t="s">
        <v>2385</v>
      </c>
      <c r="K738" s="5" t="s">
        <v>2386</v>
      </c>
      <c r="L738" s="5">
        <v>2019</v>
      </c>
    </row>
    <row r="739" spans="1:12">
      <c r="A739" s="5" t="s">
        <v>9003</v>
      </c>
      <c r="B739" s="5" t="s">
        <v>9084</v>
      </c>
      <c r="C739" s="5" t="s">
        <v>9085</v>
      </c>
      <c r="D739" s="5" t="s">
        <v>1549</v>
      </c>
      <c r="E739" s="5">
        <v>2019</v>
      </c>
      <c r="F739" s="5" t="s">
        <v>4028</v>
      </c>
      <c r="G739" s="5" t="s">
        <v>6585</v>
      </c>
      <c r="H739" s="5">
        <v>0.49063600000000002</v>
      </c>
      <c r="I739" s="5" t="s">
        <v>2386</v>
      </c>
      <c r="J739" s="5" t="s">
        <v>2385</v>
      </c>
      <c r="K739" s="5" t="s">
        <v>2386</v>
      </c>
      <c r="L739" s="5">
        <v>2019</v>
      </c>
    </row>
    <row r="740" spans="1:12">
      <c r="A740" s="106" t="s">
        <v>9001</v>
      </c>
      <c r="B740" s="5" t="s">
        <v>9080</v>
      </c>
      <c r="C740" s="5" t="s">
        <v>9081</v>
      </c>
      <c r="D740" s="5" t="s">
        <v>1549</v>
      </c>
      <c r="E740" s="5">
        <v>2019</v>
      </c>
      <c r="F740" s="5" t="s">
        <v>4028</v>
      </c>
      <c r="G740" s="5" t="s">
        <v>6585</v>
      </c>
      <c r="H740" s="5">
        <v>0.45746300000000001</v>
      </c>
      <c r="I740" s="5" t="s">
        <v>2386</v>
      </c>
      <c r="J740" s="5" t="s">
        <v>2385</v>
      </c>
      <c r="K740" s="5" t="s">
        <v>2386</v>
      </c>
      <c r="L740" s="5">
        <v>2019</v>
      </c>
    </row>
    <row r="741" spans="1:12">
      <c r="A741" s="5" t="s">
        <v>9009</v>
      </c>
      <c r="B741" s="5" t="s">
        <v>9096</v>
      </c>
      <c r="C741" s="5" t="s">
        <v>9097</v>
      </c>
      <c r="D741" s="5" t="s">
        <v>1549</v>
      </c>
      <c r="E741" s="5">
        <v>2019</v>
      </c>
      <c r="F741" s="5" t="s">
        <v>4028</v>
      </c>
      <c r="G741" s="5" t="s">
        <v>6585</v>
      </c>
      <c r="H741" s="5">
        <v>0.57159300000000002</v>
      </c>
      <c r="I741" s="5" t="s">
        <v>2386</v>
      </c>
      <c r="J741" s="5" t="s">
        <v>2386</v>
      </c>
      <c r="K741" s="5" t="s">
        <v>2386</v>
      </c>
      <c r="L741" s="5">
        <v>2019</v>
      </c>
    </row>
    <row r="742" spans="1:12">
      <c r="A742" s="5" t="s">
        <v>8999</v>
      </c>
      <c r="B742" s="5" t="s">
        <v>9076</v>
      </c>
      <c r="C742" s="5" t="s">
        <v>9077</v>
      </c>
      <c r="D742" s="5" t="s">
        <v>1549</v>
      </c>
      <c r="E742" s="5">
        <v>2019</v>
      </c>
      <c r="F742" s="5" t="s">
        <v>4028</v>
      </c>
      <c r="G742" s="5" t="s">
        <v>6585</v>
      </c>
      <c r="H742" s="5">
        <v>0.43910700000000003</v>
      </c>
      <c r="I742" s="5" t="s">
        <v>2386</v>
      </c>
      <c r="J742" s="5" t="s">
        <v>2385</v>
      </c>
      <c r="K742" s="5" t="s">
        <v>2386</v>
      </c>
      <c r="L742" s="5">
        <v>2019</v>
      </c>
    </row>
    <row r="743" spans="1:12">
      <c r="A743" s="5" t="s">
        <v>8989</v>
      </c>
      <c r="B743" s="5" t="s">
        <v>9054</v>
      </c>
      <c r="C743" s="5" t="s">
        <v>9055</v>
      </c>
      <c r="D743" s="5" t="s">
        <v>1549</v>
      </c>
      <c r="E743" s="5">
        <v>2019</v>
      </c>
      <c r="F743" s="5" t="s">
        <v>4028</v>
      </c>
      <c r="G743" s="5" t="s">
        <v>6585</v>
      </c>
      <c r="H743" s="5">
        <v>0.27538600000000002</v>
      </c>
      <c r="I743" s="5" t="s">
        <v>2386</v>
      </c>
      <c r="J743" s="5" t="s">
        <v>2385</v>
      </c>
      <c r="K743" s="5" t="s">
        <v>2386</v>
      </c>
      <c r="L743" s="5">
        <v>2019</v>
      </c>
    </row>
    <row r="744" spans="1:12">
      <c r="A744" s="5" t="s">
        <v>8992</v>
      </c>
      <c r="B744" s="5" t="s">
        <v>9060</v>
      </c>
      <c r="C744" s="5" t="s">
        <v>9061</v>
      </c>
      <c r="D744" s="5" t="s">
        <v>1549</v>
      </c>
      <c r="E744" s="5">
        <v>2019</v>
      </c>
      <c r="F744" s="5" t="s">
        <v>4028</v>
      </c>
      <c r="G744" s="5" t="s">
        <v>6585</v>
      </c>
      <c r="H744" s="5">
        <v>0.34281200000000001</v>
      </c>
      <c r="I744" s="5" t="s">
        <v>2386</v>
      </c>
      <c r="J744" s="5" t="s">
        <v>2385</v>
      </c>
      <c r="K744" s="5" t="s">
        <v>2386</v>
      </c>
      <c r="L744" s="5">
        <v>2019</v>
      </c>
    </row>
    <row r="745" spans="1:12">
      <c r="A745" s="5" t="s">
        <v>9010</v>
      </c>
      <c r="B745" s="5" t="s">
        <v>9098</v>
      </c>
      <c r="C745" s="5" t="s">
        <v>9099</v>
      </c>
      <c r="D745" s="5" t="s">
        <v>1549</v>
      </c>
      <c r="E745" s="5">
        <v>2019</v>
      </c>
      <c r="F745" s="5" t="s">
        <v>4028</v>
      </c>
      <c r="G745" s="5" t="s">
        <v>6585</v>
      </c>
      <c r="H745" s="5">
        <v>0.57766600000000001</v>
      </c>
      <c r="I745" s="5" t="s">
        <v>2386</v>
      </c>
      <c r="J745" s="5" t="s">
        <v>2386</v>
      </c>
      <c r="K745" s="5" t="s">
        <v>2386</v>
      </c>
      <c r="L745" s="5">
        <v>2019</v>
      </c>
    </row>
    <row r="746" spans="1:12">
      <c r="A746" s="5" t="s">
        <v>8985</v>
      </c>
      <c r="B746" s="5" t="s">
        <v>9046</v>
      </c>
      <c r="C746" s="5" t="s">
        <v>9047</v>
      </c>
      <c r="D746" s="5" t="s">
        <v>1549</v>
      </c>
      <c r="E746" s="5">
        <v>2019</v>
      </c>
      <c r="F746" s="5" t="s">
        <v>4028</v>
      </c>
      <c r="G746" s="5" t="s">
        <v>6585</v>
      </c>
      <c r="H746" s="5">
        <v>0.14619799999999999</v>
      </c>
      <c r="I746" s="5" t="s">
        <v>2385</v>
      </c>
      <c r="J746" s="5" t="s">
        <v>2385</v>
      </c>
      <c r="K746" s="5" t="s">
        <v>2385</v>
      </c>
      <c r="L746" s="5">
        <v>2019</v>
      </c>
    </row>
    <row r="747" spans="1:12">
      <c r="A747" s="5" t="s">
        <v>8998</v>
      </c>
      <c r="B747" s="5" t="s">
        <v>9074</v>
      </c>
      <c r="C747" s="5" t="s">
        <v>9075</v>
      </c>
      <c r="D747" s="5" t="s">
        <v>1549</v>
      </c>
      <c r="E747" s="5">
        <v>2019</v>
      </c>
      <c r="F747" s="5" t="s">
        <v>4028</v>
      </c>
      <c r="G747" s="5" t="s">
        <v>6585</v>
      </c>
      <c r="H747" s="5">
        <v>0.43995600000000001</v>
      </c>
      <c r="I747" s="5" t="s">
        <v>2386</v>
      </c>
      <c r="J747" s="5" t="s">
        <v>2385</v>
      </c>
      <c r="K747" s="5" t="s">
        <v>2386</v>
      </c>
      <c r="L747" s="5">
        <v>2019</v>
      </c>
    </row>
    <row r="748" spans="1:12">
      <c r="A748" s="5" t="s">
        <v>9002</v>
      </c>
      <c r="B748" s="5" t="s">
        <v>9082</v>
      </c>
      <c r="C748" s="5" t="s">
        <v>9083</v>
      </c>
      <c r="D748" s="5" t="s">
        <v>1549</v>
      </c>
      <c r="E748" s="5">
        <v>2019</v>
      </c>
      <c r="F748" s="5" t="s">
        <v>4028</v>
      </c>
      <c r="G748" s="5" t="s">
        <v>6585</v>
      </c>
      <c r="H748" s="5">
        <v>0.46063399999999999</v>
      </c>
      <c r="I748" s="5" t="s">
        <v>2386</v>
      </c>
      <c r="J748" s="5" t="s">
        <v>2385</v>
      </c>
      <c r="K748" s="5" t="s">
        <v>2386</v>
      </c>
      <c r="L748" s="5">
        <v>2019</v>
      </c>
    </row>
    <row r="749" spans="1:12">
      <c r="A749" s="5" t="s">
        <v>9008</v>
      </c>
      <c r="B749" s="5" t="s">
        <v>9094</v>
      </c>
      <c r="C749" s="5" t="s">
        <v>9095</v>
      </c>
      <c r="D749" s="5" t="s">
        <v>1549</v>
      </c>
      <c r="E749" s="5">
        <v>2019</v>
      </c>
      <c r="F749" s="5" t="s">
        <v>4028</v>
      </c>
      <c r="G749" s="5" t="s">
        <v>6585</v>
      </c>
      <c r="H749" s="5">
        <v>0.57317300000000004</v>
      </c>
      <c r="I749" s="5" t="s">
        <v>2386</v>
      </c>
      <c r="J749" s="5" t="s">
        <v>2386</v>
      </c>
      <c r="K749" s="5" t="s">
        <v>2386</v>
      </c>
      <c r="L749" s="5">
        <v>2019</v>
      </c>
    </row>
    <row r="750" spans="1:12">
      <c r="A750" s="5" t="s">
        <v>8994</v>
      </c>
      <c r="B750" s="5" t="s">
        <v>9064</v>
      </c>
      <c r="C750" s="5" t="s">
        <v>9065</v>
      </c>
      <c r="D750" s="5" t="s">
        <v>1549</v>
      </c>
      <c r="E750" s="5">
        <v>2019</v>
      </c>
      <c r="F750" s="5" t="s">
        <v>4028</v>
      </c>
      <c r="G750" s="5" t="s">
        <v>6585</v>
      </c>
      <c r="H750" s="5">
        <v>0.28362399999999999</v>
      </c>
      <c r="I750" s="5" t="s">
        <v>2386</v>
      </c>
      <c r="J750" s="5" t="s">
        <v>2385</v>
      </c>
      <c r="K750" s="5" t="s">
        <v>2386</v>
      </c>
      <c r="L750" s="5">
        <v>2019</v>
      </c>
    </row>
    <row r="751" spans="1:12">
      <c r="A751" s="106" t="s">
        <v>8996</v>
      </c>
      <c r="B751" s="5" t="s">
        <v>9070</v>
      </c>
      <c r="C751" s="5" t="s">
        <v>9071</v>
      </c>
      <c r="D751" s="5" t="s">
        <v>1549</v>
      </c>
      <c r="E751" s="5">
        <v>2019</v>
      </c>
      <c r="F751" s="5" t="s">
        <v>4028</v>
      </c>
      <c r="G751" s="5" t="s">
        <v>6585</v>
      </c>
      <c r="H751" s="5">
        <v>0.38336199999999998</v>
      </c>
      <c r="I751" s="5" t="s">
        <v>2386</v>
      </c>
      <c r="J751" s="5" t="s">
        <v>2385</v>
      </c>
      <c r="K751" s="5" t="s">
        <v>2386</v>
      </c>
      <c r="L751" s="5">
        <v>2019</v>
      </c>
    </row>
    <row r="752" spans="1:12">
      <c r="A752" s="162" t="s">
        <v>9133</v>
      </c>
      <c r="B752" s="5" t="s">
        <v>9142</v>
      </c>
      <c r="C752" s="5" t="s">
        <v>9139</v>
      </c>
      <c r="D752" s="5" t="s">
        <v>1549</v>
      </c>
      <c r="E752" s="5" t="s">
        <v>9130</v>
      </c>
      <c r="F752" s="5" t="s">
        <v>2080</v>
      </c>
      <c r="G752" s="5" t="s">
        <v>6585</v>
      </c>
      <c r="H752" s="5">
        <v>0.41839700000000002</v>
      </c>
      <c r="I752" s="5" t="s">
        <v>2386</v>
      </c>
      <c r="J752" s="5" t="s">
        <v>2385</v>
      </c>
      <c r="K752" s="5" t="s">
        <v>2386</v>
      </c>
      <c r="L752" s="5">
        <v>1654</v>
      </c>
    </row>
    <row r="753" spans="1:12">
      <c r="A753" s="137" t="s">
        <v>9222</v>
      </c>
      <c r="B753" s="5" t="s">
        <v>9223</v>
      </c>
      <c r="C753" s="5" t="s">
        <v>9274</v>
      </c>
      <c r="D753" s="5" t="s">
        <v>1593</v>
      </c>
      <c r="E753" s="5" t="s">
        <v>9226</v>
      </c>
      <c r="F753" s="5" t="s">
        <v>2080</v>
      </c>
      <c r="G753" s="5" t="s">
        <v>6585</v>
      </c>
      <c r="H753" s="5">
        <v>4.0617399999999998E-2</v>
      </c>
      <c r="I753" s="5" t="s">
        <v>2385</v>
      </c>
      <c r="J753" s="5" t="s">
        <v>2385</v>
      </c>
      <c r="K753" s="5" t="s">
        <v>2385</v>
      </c>
      <c r="L753" s="5">
        <v>1500</v>
      </c>
    </row>
    <row r="754" spans="1:12">
      <c r="A754" s="5" t="s">
        <v>3356</v>
      </c>
      <c r="B754" s="5" t="s">
        <v>3950</v>
      </c>
      <c r="C754" s="5" t="s">
        <v>3661</v>
      </c>
      <c r="D754" s="5" t="s">
        <v>1549</v>
      </c>
      <c r="E754" s="5" t="s">
        <v>6590</v>
      </c>
      <c r="F754" s="5" t="s">
        <v>1640</v>
      </c>
      <c r="G754" s="5" t="s">
        <v>6585</v>
      </c>
      <c r="H754" s="5">
        <v>2.9377299999999999E-2</v>
      </c>
      <c r="I754" s="5" t="s">
        <v>2385</v>
      </c>
      <c r="J754" s="5" t="s">
        <v>2385</v>
      </c>
      <c r="K754" s="5" t="s">
        <v>2385</v>
      </c>
      <c r="L754" s="5">
        <v>1970</v>
      </c>
    </row>
    <row r="755" spans="1:12">
      <c r="A755" s="5" t="s">
        <v>3357</v>
      </c>
      <c r="B755" s="5" t="s">
        <v>3951</v>
      </c>
      <c r="C755" s="5" t="s">
        <v>3662</v>
      </c>
      <c r="D755" s="5" t="s">
        <v>4827</v>
      </c>
      <c r="E755" s="5" t="s">
        <v>6590</v>
      </c>
      <c r="F755" s="5" t="s">
        <v>1640</v>
      </c>
      <c r="G755" s="5" t="s">
        <v>6585</v>
      </c>
      <c r="H755" s="5">
        <v>4.80883E-2</v>
      </c>
      <c r="I755" s="5" t="s">
        <v>2385</v>
      </c>
      <c r="J755" s="5" t="s">
        <v>2385</v>
      </c>
      <c r="K755" s="5" t="s">
        <v>2386</v>
      </c>
      <c r="L755" s="5">
        <v>1970</v>
      </c>
    </row>
    <row r="756" spans="1:12">
      <c r="A756" s="5" t="s">
        <v>3358</v>
      </c>
      <c r="B756" s="5" t="s">
        <v>3952</v>
      </c>
      <c r="C756" s="5" t="s">
        <v>3663</v>
      </c>
      <c r="D756" s="5" t="s">
        <v>1549</v>
      </c>
      <c r="E756" s="5" t="s">
        <v>6590</v>
      </c>
      <c r="F756" s="5" t="s">
        <v>1640</v>
      </c>
      <c r="G756" s="5" t="s">
        <v>6585</v>
      </c>
      <c r="H756" s="5">
        <v>2.92597E-2</v>
      </c>
      <c r="I756" s="5" t="s">
        <v>2385</v>
      </c>
      <c r="J756" s="5" t="s">
        <v>2385</v>
      </c>
      <c r="K756" s="5" t="s">
        <v>2385</v>
      </c>
      <c r="L756" s="5">
        <v>1970</v>
      </c>
    </row>
    <row r="757" spans="1:12">
      <c r="A757" s="5" t="s">
        <v>3360</v>
      </c>
      <c r="B757" s="5" t="s">
        <v>3954</v>
      </c>
      <c r="C757" s="5" t="s">
        <v>3665</v>
      </c>
      <c r="D757" s="5" t="s">
        <v>1549</v>
      </c>
      <c r="E757" s="5" t="s">
        <v>6590</v>
      </c>
      <c r="F757" s="5" t="s">
        <v>1640</v>
      </c>
      <c r="G757" s="5" t="s">
        <v>6585</v>
      </c>
      <c r="H757" s="5">
        <v>3.01389E-2</v>
      </c>
      <c r="I757" s="5" t="s">
        <v>2385</v>
      </c>
      <c r="J757" s="5" t="s">
        <v>2385</v>
      </c>
      <c r="K757" s="5" t="s">
        <v>2385</v>
      </c>
      <c r="L757" s="5">
        <v>1970</v>
      </c>
    </row>
  </sheetData>
  <sortState ref="A2:L760">
    <sortCondition ref="L2:L760"/>
  </sortState>
  <conditionalFormatting sqref="A1">
    <cfRule type="duplicateValues" dxfId="338" priority="20"/>
  </conditionalFormatting>
  <conditionalFormatting sqref="A712:A755 A646:A671 A697:A702 A692:A695 A688:A689 A680:A686 A677:A678 A673:A674 A334:A644 A14:A332 A1:A8">
    <cfRule type="duplicateValues" dxfId="337" priority="21"/>
  </conditionalFormatting>
  <conditionalFormatting sqref="A712:A755 A1:A710">
    <cfRule type="duplicateValues" dxfId="336" priority="22"/>
  </conditionalFormatting>
  <conditionalFormatting sqref="A333">
    <cfRule type="duplicateValues" dxfId="335" priority="19"/>
  </conditionalFormatting>
  <conditionalFormatting sqref="A756:A757">
    <cfRule type="duplicateValues" dxfId="334" priority="18"/>
  </conditionalFormatting>
  <conditionalFormatting sqref="I1:I1048576">
    <cfRule type="cellIs" dxfId="333" priority="16" operator="equal">
      <formula>"yes"</formula>
    </cfRule>
    <cfRule type="cellIs" dxfId="332" priority="17" operator="equal">
      <formula>"no"</formula>
    </cfRule>
  </conditionalFormatting>
  <conditionalFormatting sqref="H1:H1048576">
    <cfRule type="colorScale" priority="15">
      <colorScale>
        <cfvo type="min"/>
        <cfvo type="percentile" val="50"/>
        <cfvo type="max"/>
        <color rgb="FF63BE7B"/>
        <color rgb="FFFCFCFF"/>
        <color rgb="FFF8696B"/>
      </colorScale>
    </cfRule>
  </conditionalFormatting>
  <conditionalFormatting sqref="J1:J1048576">
    <cfRule type="cellIs" dxfId="331" priority="13" operator="equal">
      <formula>"yes"</formula>
    </cfRule>
    <cfRule type="cellIs" dxfId="330" priority="14" operator="equal">
      <formula>"no"</formula>
    </cfRule>
  </conditionalFormatting>
  <conditionalFormatting sqref="K1:K1048576">
    <cfRule type="cellIs" dxfId="329" priority="11" operator="equal">
      <formula>"yes"</formula>
    </cfRule>
    <cfRule type="cellIs" dxfId="328" priority="12" operator="equal">
      <formula>"no"</formula>
    </cfRule>
  </conditionalFormatting>
  <conditionalFormatting sqref="P599:P600">
    <cfRule type="duplicateValues" dxfId="327" priority="6"/>
  </conditionalFormatting>
  <conditionalFormatting sqref="P1">
    <cfRule type="duplicateValues" dxfId="326" priority="3"/>
  </conditionalFormatting>
  <conditionalFormatting sqref="P580:P596 P567:P572 P563:P565 P554:P560 P551:P552 P284:P548 P12:P282 P1:P6">
    <cfRule type="duplicateValues" dxfId="325" priority="4"/>
  </conditionalFormatting>
  <conditionalFormatting sqref="P580:P596 P1:P578">
    <cfRule type="duplicateValues" dxfId="324" priority="5"/>
  </conditionalFormatting>
  <conditionalFormatting sqref="P283">
    <cfRule type="duplicateValues" dxfId="323" priority="2"/>
  </conditionalFormatting>
  <conditionalFormatting sqref="P597:P598">
    <cfRule type="duplicateValues" dxfId="322" priority="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02AD-E90D-C740-BC95-085FF295B8C5}">
  <dimension ref="A1:T91"/>
  <sheetViews>
    <sheetView topLeftCell="A49" workbookViewId="0">
      <selection activeCell="E70" sqref="E70"/>
    </sheetView>
  </sheetViews>
  <sheetFormatPr baseColWidth="10" defaultRowHeight="16"/>
  <cols>
    <col min="1" max="1" width="18.5" bestFit="1" customWidth="1"/>
    <col min="2" max="3" width="36.1640625" bestFit="1" customWidth="1"/>
    <col min="4" max="4" width="16.5" customWidth="1"/>
    <col min="5" max="5" width="22" bestFit="1" customWidth="1"/>
    <col min="7" max="7" width="11.1640625" bestFit="1" customWidth="1"/>
    <col min="11" max="11" width="5.5" bestFit="1" customWidth="1"/>
    <col min="12" max="12" width="17" bestFit="1" customWidth="1"/>
    <col min="14" max="14" width="36.1640625" bestFit="1" customWidth="1"/>
    <col min="19" max="19" width="17.6640625" bestFit="1" customWidth="1"/>
  </cols>
  <sheetData>
    <row r="1" spans="1:20">
      <c r="A1" s="5" t="s">
        <v>5929</v>
      </c>
      <c r="B1" s="5" t="s">
        <v>5477</v>
      </c>
      <c r="C1" s="5" t="s">
        <v>5813</v>
      </c>
      <c r="D1" t="s">
        <v>6134</v>
      </c>
      <c r="E1" t="s">
        <v>6149</v>
      </c>
      <c r="G1" s="5" t="s">
        <v>5476</v>
      </c>
      <c r="H1" t="s">
        <v>5812</v>
      </c>
      <c r="K1" t="e">
        <v>#N/A</v>
      </c>
      <c r="L1" s="5" t="s">
        <v>5919</v>
      </c>
      <c r="M1" s="5" t="s">
        <v>4977</v>
      </c>
      <c r="N1" s="5" t="s">
        <v>4978</v>
      </c>
      <c r="O1" s="5">
        <v>400672</v>
      </c>
      <c r="S1" s="115" t="s">
        <v>6132</v>
      </c>
      <c r="T1">
        <v>3417461</v>
      </c>
    </row>
    <row r="2" spans="1:20">
      <c r="A2" s="5" t="s">
        <v>5901</v>
      </c>
      <c r="B2" s="5" t="s">
        <v>5052</v>
      </c>
      <c r="C2" s="5" t="s">
        <v>5797</v>
      </c>
      <c r="D2" t="s">
        <v>6135</v>
      </c>
      <c r="E2" t="s">
        <v>6150</v>
      </c>
      <c r="G2" s="5" t="s">
        <v>5051</v>
      </c>
      <c r="H2" t="s">
        <v>5796</v>
      </c>
      <c r="K2" t="e">
        <v>#N/A</v>
      </c>
      <c r="L2" s="5" t="s">
        <v>5919</v>
      </c>
      <c r="M2" s="5" t="s">
        <v>5401</v>
      </c>
      <c r="N2" s="5" t="s">
        <v>5402</v>
      </c>
      <c r="O2" s="5">
        <v>1679565</v>
      </c>
      <c r="S2" s="115" t="s">
        <v>6131</v>
      </c>
      <c r="T2">
        <v>3296070</v>
      </c>
    </row>
    <row r="3" spans="1:20">
      <c r="A3" s="5" t="s">
        <v>5906</v>
      </c>
      <c r="B3" s="5" t="s">
        <v>4951</v>
      </c>
      <c r="C3" s="5" t="s">
        <v>5419</v>
      </c>
      <c r="D3" t="s">
        <v>6136</v>
      </c>
      <c r="E3" t="s">
        <v>6151</v>
      </c>
      <c r="G3" s="5" t="s">
        <v>4950</v>
      </c>
      <c r="H3" t="s">
        <v>5418</v>
      </c>
      <c r="K3" t="e">
        <v>#N/A</v>
      </c>
      <c r="L3" s="5" t="s">
        <v>5910</v>
      </c>
      <c r="M3" s="5" t="s">
        <v>5459</v>
      </c>
      <c r="N3" s="5" t="s">
        <v>5460</v>
      </c>
      <c r="O3" s="5">
        <v>2063867</v>
      </c>
      <c r="S3" s="115" t="s">
        <v>6128</v>
      </c>
      <c r="T3">
        <v>2246228</v>
      </c>
    </row>
    <row r="4" spans="1:20">
      <c r="A4" s="5" t="s">
        <v>5919</v>
      </c>
      <c r="B4" s="5" t="s">
        <v>4978</v>
      </c>
      <c r="C4" s="5" t="s">
        <v>5402</v>
      </c>
      <c r="D4" t="s">
        <v>6137</v>
      </c>
      <c r="E4" t="s">
        <v>6152</v>
      </c>
      <c r="G4" s="5" t="s">
        <v>4977</v>
      </c>
      <c r="H4" t="s">
        <v>5401</v>
      </c>
      <c r="K4" t="e">
        <v>#N/A</v>
      </c>
      <c r="L4" s="5" t="s">
        <v>5910</v>
      </c>
      <c r="M4" s="5" t="s">
        <v>5810</v>
      </c>
      <c r="N4" s="5" t="s">
        <v>5811</v>
      </c>
      <c r="O4" s="5">
        <v>2500000</v>
      </c>
      <c r="S4" s="115" t="s">
        <v>6133</v>
      </c>
      <c r="T4">
        <v>2959934</v>
      </c>
    </row>
    <row r="5" spans="1:20">
      <c r="A5" s="5" t="s">
        <v>5910</v>
      </c>
      <c r="B5" s="5" t="s">
        <v>5460</v>
      </c>
      <c r="C5" s="5" t="s">
        <v>5811</v>
      </c>
      <c r="D5" t="s">
        <v>6138</v>
      </c>
      <c r="E5" t="s">
        <v>6153</v>
      </c>
      <c r="G5" s="5" t="s">
        <v>5459</v>
      </c>
      <c r="H5" t="s">
        <v>5810</v>
      </c>
      <c r="K5" t="e">
        <v>#N/A</v>
      </c>
      <c r="L5" s="5" t="s">
        <v>5904</v>
      </c>
      <c r="M5" s="5" t="s">
        <v>5216</v>
      </c>
      <c r="N5" s="5" t="s">
        <v>5217</v>
      </c>
      <c r="O5" s="5">
        <v>983537</v>
      </c>
      <c r="S5" s="115" t="s">
        <v>6120</v>
      </c>
      <c r="T5">
        <v>3010827</v>
      </c>
    </row>
    <row r="6" spans="1:20">
      <c r="A6" s="5" t="s">
        <v>5904</v>
      </c>
      <c r="B6" s="5" t="s">
        <v>5217</v>
      </c>
      <c r="C6" s="5" t="s">
        <v>5803</v>
      </c>
      <c r="D6" t="s">
        <v>6139</v>
      </c>
      <c r="E6" t="s">
        <v>6154</v>
      </c>
      <c r="G6" s="5" t="s">
        <v>5216</v>
      </c>
      <c r="H6" t="s">
        <v>5802</v>
      </c>
      <c r="K6" t="e">
        <v>#N/A</v>
      </c>
      <c r="L6" s="5" t="s">
        <v>5904</v>
      </c>
      <c r="M6" s="5" t="s">
        <v>5802</v>
      </c>
      <c r="N6" s="5" t="s">
        <v>5803</v>
      </c>
      <c r="O6" s="5">
        <v>2500000</v>
      </c>
      <c r="S6" s="115" t="s">
        <v>6130</v>
      </c>
      <c r="T6">
        <v>3009777</v>
      </c>
    </row>
    <row r="7" spans="1:20">
      <c r="A7" s="5" t="s">
        <v>5888</v>
      </c>
      <c r="B7" s="5" t="s">
        <v>5314</v>
      </c>
      <c r="C7" s="5" t="s">
        <v>5809</v>
      </c>
      <c r="D7" t="s">
        <v>6140</v>
      </c>
      <c r="E7" t="s">
        <v>6155</v>
      </c>
      <c r="G7" s="5" t="s">
        <v>5313</v>
      </c>
      <c r="H7" t="s">
        <v>5808</v>
      </c>
      <c r="K7" t="e">
        <v>#N/A</v>
      </c>
      <c r="L7" s="5" t="s">
        <v>5888</v>
      </c>
      <c r="M7" s="5" t="s">
        <v>5313</v>
      </c>
      <c r="N7" s="5" t="s">
        <v>5314</v>
      </c>
      <c r="O7" s="5">
        <v>1261468</v>
      </c>
      <c r="S7" s="115" t="s">
        <v>6127</v>
      </c>
      <c r="T7">
        <v>3101278</v>
      </c>
    </row>
    <row r="8" spans="1:20">
      <c r="A8" s="5" t="s">
        <v>5905</v>
      </c>
      <c r="B8" s="5" t="s">
        <v>5059</v>
      </c>
      <c r="C8" s="5" t="s">
        <v>5805</v>
      </c>
      <c r="D8" t="s">
        <v>6141</v>
      </c>
      <c r="E8" t="s">
        <v>6156</v>
      </c>
      <c r="G8" s="5" t="s">
        <v>5058</v>
      </c>
      <c r="H8" t="s">
        <v>5804</v>
      </c>
      <c r="K8" t="e">
        <v>#N/A</v>
      </c>
      <c r="L8" s="5" t="s">
        <v>5888</v>
      </c>
      <c r="M8" s="5" t="s">
        <v>5808</v>
      </c>
      <c r="N8" s="5" t="s">
        <v>5809</v>
      </c>
      <c r="O8" s="5">
        <v>2500000</v>
      </c>
      <c r="S8" s="115" t="s">
        <v>6124</v>
      </c>
      <c r="T8">
        <v>3483537</v>
      </c>
    </row>
    <row r="9" spans="1:20">
      <c r="A9" s="5" t="s">
        <v>5903</v>
      </c>
      <c r="B9" s="5" t="s">
        <v>5083</v>
      </c>
      <c r="C9" s="5" t="s">
        <v>5801</v>
      </c>
      <c r="D9" t="s">
        <v>6142</v>
      </c>
      <c r="E9" t="s">
        <v>6157</v>
      </c>
      <c r="G9" s="5" t="s">
        <v>5082</v>
      </c>
      <c r="H9" t="s">
        <v>5800</v>
      </c>
      <c r="K9" t="e">
        <v>#N/A</v>
      </c>
      <c r="L9" s="5" t="s">
        <v>5905</v>
      </c>
      <c r="M9" s="5" t="s">
        <v>5058</v>
      </c>
      <c r="N9" s="5" t="s">
        <v>5059</v>
      </c>
      <c r="O9" s="5">
        <v>523525</v>
      </c>
      <c r="S9" s="115" t="s">
        <v>6126</v>
      </c>
      <c r="T9">
        <v>3023525</v>
      </c>
    </row>
    <row r="10" spans="1:20">
      <c r="A10" s="5" t="s">
        <v>5899</v>
      </c>
      <c r="B10" s="5" t="s">
        <v>4943</v>
      </c>
      <c r="C10" s="5" t="s">
        <v>5431</v>
      </c>
      <c r="D10" t="s">
        <v>6143</v>
      </c>
      <c r="E10" t="s">
        <v>6158</v>
      </c>
      <c r="G10" s="5" t="s">
        <v>4942</v>
      </c>
      <c r="H10" t="s">
        <v>5430</v>
      </c>
      <c r="K10" t="e">
        <v>#N/A</v>
      </c>
      <c r="L10" s="5" t="s">
        <v>5905</v>
      </c>
      <c r="M10" s="5" t="s">
        <v>5804</v>
      </c>
      <c r="N10" s="5" t="s">
        <v>5805</v>
      </c>
      <c r="O10" s="5">
        <v>2500000</v>
      </c>
      <c r="S10" s="115" t="s">
        <v>6121</v>
      </c>
      <c r="T10">
        <v>2118688</v>
      </c>
    </row>
    <row r="11" spans="1:20">
      <c r="A11" s="5" t="s">
        <v>5909</v>
      </c>
      <c r="B11" s="5" t="s">
        <v>5001</v>
      </c>
      <c r="C11" s="5" t="s">
        <v>5820</v>
      </c>
      <c r="D11" t="s">
        <v>6144</v>
      </c>
      <c r="E11" t="s">
        <v>6159</v>
      </c>
      <c r="G11" s="5" t="s">
        <v>5000</v>
      </c>
      <c r="H11" t="s">
        <v>5819</v>
      </c>
      <c r="K11" t="e">
        <v>#N/A</v>
      </c>
      <c r="L11" s="5" t="s">
        <v>5903</v>
      </c>
      <c r="M11" s="5" t="s">
        <v>5082</v>
      </c>
      <c r="N11" s="5" t="s">
        <v>5083</v>
      </c>
      <c r="O11" s="5">
        <v>601278</v>
      </c>
      <c r="S11" s="115" t="s">
        <v>6125</v>
      </c>
      <c r="T11">
        <v>3761468</v>
      </c>
    </row>
    <row r="12" spans="1:20">
      <c r="A12" s="5" t="s">
        <v>5902</v>
      </c>
      <c r="B12" s="5" t="s">
        <v>5047</v>
      </c>
      <c r="C12" s="5" t="s">
        <v>5799</v>
      </c>
      <c r="D12" t="s">
        <v>6145</v>
      </c>
      <c r="E12" t="s">
        <v>6160</v>
      </c>
      <c r="G12" s="5" t="s">
        <v>5046</v>
      </c>
      <c r="H12" t="s">
        <v>5798</v>
      </c>
      <c r="K12" t="e">
        <v>#N/A</v>
      </c>
      <c r="L12" s="5" t="s">
        <v>5903</v>
      </c>
      <c r="M12" s="5" t="s">
        <v>5800</v>
      </c>
      <c r="N12" s="5" t="s">
        <v>5801</v>
      </c>
      <c r="O12" s="5">
        <v>2500000</v>
      </c>
      <c r="S12" s="115" t="s">
        <v>6123</v>
      </c>
      <c r="T12">
        <v>4563867</v>
      </c>
    </row>
    <row r="13" spans="1:20">
      <c r="A13" s="5" t="s">
        <v>5898</v>
      </c>
      <c r="B13" s="5" t="s">
        <v>5166</v>
      </c>
      <c r="C13" s="5" t="s">
        <v>5792</v>
      </c>
      <c r="D13" t="s">
        <v>6146</v>
      </c>
      <c r="E13" t="s">
        <v>6161</v>
      </c>
      <c r="G13" s="5" t="s">
        <v>5165</v>
      </c>
      <c r="H13" t="s">
        <v>5791</v>
      </c>
      <c r="K13" t="e">
        <v>#N/A</v>
      </c>
      <c r="L13" s="5" t="s">
        <v>5899</v>
      </c>
      <c r="M13" s="5" t="s">
        <v>4942</v>
      </c>
      <c r="N13" s="5" t="s">
        <v>4943</v>
      </c>
      <c r="O13" s="5">
        <v>350848</v>
      </c>
      <c r="S13" s="115" t="s">
        <v>6119</v>
      </c>
      <c r="T13">
        <v>4700654</v>
      </c>
    </row>
    <row r="14" spans="1:20">
      <c r="A14" s="5" t="s">
        <v>5897</v>
      </c>
      <c r="B14" s="5" t="s">
        <v>5197</v>
      </c>
      <c r="C14" s="5" t="s">
        <v>5790</v>
      </c>
      <c r="D14" t="s">
        <v>6147</v>
      </c>
      <c r="E14" t="s">
        <v>6162</v>
      </c>
      <c r="G14" s="5" t="s">
        <v>5196</v>
      </c>
      <c r="H14" t="s">
        <v>5789</v>
      </c>
      <c r="K14" t="e">
        <v>#N/A</v>
      </c>
      <c r="L14" s="5" t="s">
        <v>5899</v>
      </c>
      <c r="M14" s="5" t="s">
        <v>5430</v>
      </c>
      <c r="N14" s="5" t="s">
        <v>5431</v>
      </c>
      <c r="O14" s="5">
        <v>1895380</v>
      </c>
      <c r="S14" s="115" t="s">
        <v>6129</v>
      </c>
      <c r="T14">
        <v>2935991</v>
      </c>
    </row>
    <row r="15" spans="1:20">
      <c r="A15" s="5" t="s">
        <v>5900</v>
      </c>
      <c r="B15" s="5" t="s">
        <v>5023</v>
      </c>
      <c r="C15" s="5" t="s">
        <v>5795</v>
      </c>
      <c r="D15" t="s">
        <v>6148</v>
      </c>
      <c r="E15" t="s">
        <v>6163</v>
      </c>
      <c r="G15" s="5" t="s">
        <v>5022</v>
      </c>
      <c r="H15" t="s">
        <v>5794</v>
      </c>
      <c r="K15" t="e">
        <v>#N/A</v>
      </c>
      <c r="L15" s="5" t="s">
        <v>5909</v>
      </c>
      <c r="M15" s="5" t="s">
        <v>5000</v>
      </c>
      <c r="N15" s="5" t="s">
        <v>5001</v>
      </c>
      <c r="O15" s="5">
        <v>435991</v>
      </c>
      <c r="S15" s="115" t="s">
        <v>6122</v>
      </c>
      <c r="T15">
        <v>2080237</v>
      </c>
    </row>
    <row r="16" spans="1:20">
      <c r="A16" s="5"/>
      <c r="G16" s="5"/>
      <c r="K16" t="e">
        <v>#N/A</v>
      </c>
      <c r="L16" s="5" t="s">
        <v>5909</v>
      </c>
      <c r="M16" s="5" t="s">
        <v>5819</v>
      </c>
      <c r="N16" s="5" t="s">
        <v>5820</v>
      </c>
      <c r="O16" s="5">
        <v>2500000</v>
      </c>
    </row>
    <row r="17" spans="1:15">
      <c r="A17" s="5"/>
      <c r="G17" s="5"/>
      <c r="K17" t="e">
        <v>#N/A</v>
      </c>
      <c r="L17" s="5" t="s">
        <v>5902</v>
      </c>
      <c r="M17" s="5" t="s">
        <v>5046</v>
      </c>
      <c r="N17" s="5" t="s">
        <v>5047</v>
      </c>
      <c r="O17" s="5">
        <v>509777</v>
      </c>
    </row>
    <row r="18" spans="1:15">
      <c r="A18" s="5"/>
      <c r="G18" s="5"/>
      <c r="K18" t="e">
        <v>#N/A</v>
      </c>
      <c r="L18" s="5" t="s">
        <v>5902</v>
      </c>
      <c r="M18" s="5" t="s">
        <v>5798</v>
      </c>
      <c r="N18" s="5" t="s">
        <v>5799</v>
      </c>
      <c r="O18" s="5">
        <v>2500000</v>
      </c>
    </row>
    <row r="19" spans="1:15">
      <c r="A19" s="5"/>
      <c r="G19" s="5"/>
      <c r="K19" t="e">
        <v>#N/A</v>
      </c>
      <c r="L19" s="5" t="s">
        <v>5898</v>
      </c>
      <c r="M19" s="5" t="s">
        <v>5165</v>
      </c>
      <c r="N19" s="5" t="s">
        <v>5166</v>
      </c>
      <c r="O19" s="5">
        <v>796070</v>
      </c>
    </row>
    <row r="20" spans="1:15">
      <c r="A20" s="5" t="s">
        <v>5929</v>
      </c>
      <c r="B20" t="s">
        <v>6149</v>
      </c>
      <c r="C20" t="s">
        <v>6119</v>
      </c>
      <c r="D20">
        <f>VLOOKUP(C20,S:T,2,FALSE)</f>
        <v>4700654</v>
      </c>
      <c r="K20" t="e">
        <v>#N/A</v>
      </c>
      <c r="L20" s="5" t="s">
        <v>5898</v>
      </c>
      <c r="M20" s="5" t="s">
        <v>5791</v>
      </c>
      <c r="N20" s="5" t="s">
        <v>5792</v>
      </c>
      <c r="O20" s="5">
        <v>2500000</v>
      </c>
    </row>
    <row r="21" spans="1:15">
      <c r="A21" s="5" t="s">
        <v>5901</v>
      </c>
      <c r="B21" t="s">
        <v>6150</v>
      </c>
      <c r="C21" t="s">
        <v>6120</v>
      </c>
      <c r="D21">
        <f t="shared" ref="D21:D34" si="0">VLOOKUP(C21,S:T,2,FALSE)</f>
        <v>3010827</v>
      </c>
      <c r="K21" t="e">
        <v>#N/A</v>
      </c>
      <c r="L21" s="5" t="s">
        <v>5897</v>
      </c>
      <c r="M21" s="5" t="s">
        <v>5196</v>
      </c>
      <c r="N21" s="5" t="s">
        <v>5197</v>
      </c>
      <c r="O21" s="5">
        <v>917461</v>
      </c>
    </row>
    <row r="22" spans="1:15">
      <c r="A22" s="5" t="s">
        <v>5906</v>
      </c>
      <c r="B22" t="s">
        <v>6151</v>
      </c>
      <c r="C22" t="s">
        <v>6121</v>
      </c>
      <c r="D22">
        <f t="shared" si="0"/>
        <v>2118688</v>
      </c>
      <c r="K22" t="e">
        <v>#N/A</v>
      </c>
      <c r="L22" s="5" t="s">
        <v>5897</v>
      </c>
      <c r="M22" s="5" t="s">
        <v>5789</v>
      </c>
      <c r="N22" s="5" t="s">
        <v>5790</v>
      </c>
      <c r="O22" s="5">
        <v>2500000</v>
      </c>
    </row>
    <row r="23" spans="1:15">
      <c r="A23" s="5" t="s">
        <v>5919</v>
      </c>
      <c r="B23" t="s">
        <v>6152</v>
      </c>
      <c r="C23" t="s">
        <v>6122</v>
      </c>
      <c r="D23">
        <f t="shared" si="0"/>
        <v>2080237</v>
      </c>
      <c r="K23" t="e">
        <v>#N/A</v>
      </c>
      <c r="L23" s="5" t="s">
        <v>5900</v>
      </c>
      <c r="M23" s="5" t="s">
        <v>5022</v>
      </c>
      <c r="N23" s="5" t="s">
        <v>5023</v>
      </c>
      <c r="O23" s="5">
        <v>459934</v>
      </c>
    </row>
    <row r="24" spans="1:15">
      <c r="A24" s="5" t="s">
        <v>5910</v>
      </c>
      <c r="B24" t="s">
        <v>6153</v>
      </c>
      <c r="C24" t="s">
        <v>6123</v>
      </c>
      <c r="D24">
        <f t="shared" si="0"/>
        <v>4563867</v>
      </c>
      <c r="K24" t="e">
        <v>#N/A</v>
      </c>
      <c r="L24" s="5" t="s">
        <v>5900</v>
      </c>
      <c r="M24" s="5" t="s">
        <v>5794</v>
      </c>
      <c r="N24" s="5" t="s">
        <v>5795</v>
      </c>
      <c r="O24" s="5">
        <v>2500000</v>
      </c>
    </row>
    <row r="25" spans="1:15">
      <c r="A25" s="5" t="s">
        <v>5904</v>
      </c>
      <c r="B25" t="s">
        <v>6154</v>
      </c>
      <c r="C25" t="s">
        <v>6124</v>
      </c>
      <c r="D25">
        <f t="shared" si="0"/>
        <v>3483537</v>
      </c>
    </row>
    <row r="26" spans="1:15">
      <c r="A26" s="5" t="s">
        <v>5888</v>
      </c>
      <c r="B26" t="s">
        <v>6155</v>
      </c>
      <c r="C26" t="s">
        <v>6125</v>
      </c>
      <c r="D26">
        <f t="shared" si="0"/>
        <v>3761468</v>
      </c>
    </row>
    <row r="27" spans="1:15">
      <c r="A27" s="5" t="s">
        <v>5905</v>
      </c>
      <c r="B27" t="s">
        <v>6156</v>
      </c>
      <c r="C27" t="s">
        <v>6126</v>
      </c>
      <c r="D27">
        <f t="shared" si="0"/>
        <v>3023525</v>
      </c>
    </row>
    <row r="28" spans="1:15">
      <c r="A28" s="5" t="s">
        <v>5903</v>
      </c>
      <c r="B28" t="s">
        <v>6157</v>
      </c>
      <c r="C28" t="s">
        <v>6127</v>
      </c>
      <c r="D28">
        <f t="shared" si="0"/>
        <v>3101278</v>
      </c>
    </row>
    <row r="29" spans="1:15">
      <c r="A29" s="5" t="s">
        <v>5899</v>
      </c>
      <c r="B29" t="s">
        <v>6158</v>
      </c>
      <c r="C29" t="s">
        <v>6128</v>
      </c>
      <c r="D29">
        <f t="shared" si="0"/>
        <v>2246228</v>
      </c>
    </row>
    <row r="30" spans="1:15">
      <c r="A30" s="5" t="s">
        <v>5909</v>
      </c>
      <c r="B30" t="s">
        <v>6159</v>
      </c>
      <c r="C30" t="s">
        <v>6129</v>
      </c>
      <c r="D30">
        <f t="shared" si="0"/>
        <v>2935991</v>
      </c>
    </row>
    <row r="31" spans="1:15">
      <c r="A31" s="5" t="s">
        <v>5902</v>
      </c>
      <c r="B31" t="s">
        <v>6160</v>
      </c>
      <c r="C31" t="s">
        <v>6130</v>
      </c>
      <c r="D31">
        <f t="shared" si="0"/>
        <v>3009777</v>
      </c>
    </row>
    <row r="32" spans="1:15">
      <c r="A32" s="5" t="s">
        <v>5898</v>
      </c>
      <c r="B32" t="s">
        <v>6161</v>
      </c>
      <c r="C32" t="s">
        <v>6131</v>
      </c>
      <c r="D32">
        <f t="shared" si="0"/>
        <v>3296070</v>
      </c>
    </row>
    <row r="33" spans="1:4">
      <c r="A33" s="5" t="s">
        <v>5897</v>
      </c>
      <c r="B33" t="s">
        <v>6162</v>
      </c>
      <c r="C33" t="s">
        <v>6132</v>
      </c>
      <c r="D33">
        <f t="shared" si="0"/>
        <v>3417461</v>
      </c>
    </row>
    <row r="34" spans="1:4">
      <c r="A34" s="5" t="s">
        <v>5900</v>
      </c>
      <c r="B34" t="s">
        <v>6163</v>
      </c>
      <c r="C34" t="s">
        <v>6133</v>
      </c>
      <c r="D34">
        <f t="shared" si="0"/>
        <v>2959934</v>
      </c>
    </row>
    <row r="41" spans="1:4">
      <c r="A41" s="5" t="s">
        <v>6093</v>
      </c>
      <c r="B41" s="5" t="s">
        <v>5292</v>
      </c>
      <c r="C41" s="5" t="s">
        <v>5293</v>
      </c>
      <c r="D41" s="5">
        <v>1193230</v>
      </c>
    </row>
    <row r="42" spans="1:4">
      <c r="A42" s="5" t="s">
        <v>6094</v>
      </c>
      <c r="B42" s="5" t="s">
        <v>5311</v>
      </c>
      <c r="C42" s="5" t="s">
        <v>5312</v>
      </c>
      <c r="D42" s="5">
        <v>1258817</v>
      </c>
    </row>
    <row r="43" spans="1:4">
      <c r="A43" s="5" t="s">
        <v>6095</v>
      </c>
      <c r="B43" s="5" t="s">
        <v>5246</v>
      </c>
      <c r="C43" s="5" t="s">
        <v>5247</v>
      </c>
      <c r="D43" s="5">
        <v>1041524</v>
      </c>
    </row>
    <row r="44" spans="1:4">
      <c r="A44" s="5" t="s">
        <v>6096</v>
      </c>
      <c r="B44" s="5" t="s">
        <v>5076</v>
      </c>
      <c r="C44" s="5" t="s">
        <v>5077</v>
      </c>
      <c r="D44" s="5">
        <v>570728</v>
      </c>
    </row>
    <row r="45" spans="1:4">
      <c r="A45" s="5" t="s">
        <v>6097</v>
      </c>
      <c r="B45" s="5" t="s">
        <v>5309</v>
      </c>
      <c r="C45" s="5" t="s">
        <v>5310</v>
      </c>
      <c r="D45" s="5">
        <v>1249761</v>
      </c>
    </row>
    <row r="46" spans="1:4">
      <c r="A46" s="5" t="s">
        <v>6098</v>
      </c>
      <c r="B46" s="5" t="s">
        <v>5348</v>
      </c>
      <c r="C46" s="5" t="s">
        <v>5349</v>
      </c>
      <c r="D46" s="5">
        <v>1397979</v>
      </c>
    </row>
    <row r="47" spans="1:4">
      <c r="A47" s="5" t="s">
        <v>6099</v>
      </c>
      <c r="B47" s="5" t="s">
        <v>5374</v>
      </c>
      <c r="C47" s="5" t="s">
        <v>5375</v>
      </c>
      <c r="D47" s="5">
        <v>1515614</v>
      </c>
    </row>
    <row r="48" spans="1:4">
      <c r="A48" s="5" t="s">
        <v>6100</v>
      </c>
      <c r="B48" s="5" t="s">
        <v>5363</v>
      </c>
      <c r="C48" s="5" t="s">
        <v>5364</v>
      </c>
      <c r="D48" s="5">
        <v>1445951</v>
      </c>
    </row>
    <row r="49" spans="1:4">
      <c r="A49" s="5" t="s">
        <v>6101</v>
      </c>
      <c r="B49" s="5" t="s">
        <v>5341</v>
      </c>
      <c r="C49" s="5" t="s">
        <v>5342</v>
      </c>
      <c r="D49" s="5">
        <v>1378491</v>
      </c>
    </row>
    <row r="50" spans="1:4">
      <c r="A50" s="5" t="s">
        <v>6102</v>
      </c>
      <c r="B50" s="5" t="s">
        <v>5176</v>
      </c>
      <c r="C50" s="5" t="s">
        <v>5177</v>
      </c>
      <c r="D50" s="5">
        <v>858026</v>
      </c>
    </row>
    <row r="51" spans="1:4">
      <c r="A51" s="5" t="s">
        <v>6103</v>
      </c>
      <c r="B51" s="5" t="s">
        <v>5132</v>
      </c>
      <c r="C51" s="5" t="s">
        <v>5133</v>
      </c>
      <c r="D51" s="5">
        <v>711647</v>
      </c>
    </row>
    <row r="52" spans="1:4">
      <c r="A52" s="5" t="s">
        <v>6104</v>
      </c>
      <c r="B52" s="5" t="s">
        <v>5240</v>
      </c>
      <c r="C52" s="5" t="s">
        <v>5241</v>
      </c>
      <c r="D52" s="5">
        <v>1034689</v>
      </c>
    </row>
    <row r="53" spans="1:4">
      <c r="A53" s="5" t="s">
        <v>6105</v>
      </c>
      <c r="B53" s="5" t="s">
        <v>5294</v>
      </c>
      <c r="C53" s="5" t="s">
        <v>5295</v>
      </c>
      <c r="D53" s="5">
        <v>1199530</v>
      </c>
    </row>
    <row r="54" spans="1:4">
      <c r="A54" s="5" t="s">
        <v>6106</v>
      </c>
      <c r="B54" s="5" t="s">
        <v>5126</v>
      </c>
      <c r="C54" s="5" t="s">
        <v>5127</v>
      </c>
      <c r="D54" s="5">
        <v>704298</v>
      </c>
    </row>
    <row r="55" spans="1:4">
      <c r="A55" s="5" t="s">
        <v>6107</v>
      </c>
      <c r="B55" s="5" t="s">
        <v>5214</v>
      </c>
      <c r="C55" s="5" t="s">
        <v>5215</v>
      </c>
      <c r="D55" s="5">
        <v>983228</v>
      </c>
    </row>
    <row r="56" spans="1:4">
      <c r="A56" s="5" t="s">
        <v>6108</v>
      </c>
      <c r="B56" s="5" t="s">
        <v>5074</v>
      </c>
      <c r="C56" s="5" t="s">
        <v>5075</v>
      </c>
      <c r="D56" s="5">
        <v>568677</v>
      </c>
    </row>
    <row r="57" spans="1:4">
      <c r="A57" s="5" t="s">
        <v>6109</v>
      </c>
      <c r="B57" s="5" t="s">
        <v>5412</v>
      </c>
      <c r="C57" s="5" t="s">
        <v>5413</v>
      </c>
      <c r="D57" s="5">
        <v>1744769</v>
      </c>
    </row>
    <row r="58" spans="1:4">
      <c r="A58" s="5" t="s">
        <v>6110</v>
      </c>
      <c r="B58" s="5" t="s">
        <v>5345</v>
      </c>
      <c r="C58" s="5" t="s">
        <v>5346</v>
      </c>
      <c r="D58" s="5">
        <v>1391764</v>
      </c>
    </row>
    <row r="59" spans="1:4">
      <c r="A59" s="5" t="s">
        <v>6111</v>
      </c>
      <c r="B59" s="5" t="s">
        <v>5403</v>
      </c>
      <c r="C59" s="5" t="s">
        <v>5404</v>
      </c>
      <c r="D59" s="5">
        <v>1686112</v>
      </c>
    </row>
    <row r="60" spans="1:4">
      <c r="A60" s="5" t="s">
        <v>6112</v>
      </c>
      <c r="B60" s="5" t="s">
        <v>5137</v>
      </c>
      <c r="C60" s="5" t="s">
        <v>5138</v>
      </c>
      <c r="D60" s="5">
        <v>715351</v>
      </c>
    </row>
    <row r="61" spans="1:4">
      <c r="A61" s="5" t="s">
        <v>6113</v>
      </c>
      <c r="B61" s="5" t="s">
        <v>5248</v>
      </c>
      <c r="C61" s="5" t="s">
        <v>5249</v>
      </c>
      <c r="D61" s="5">
        <v>1054197</v>
      </c>
    </row>
    <row r="62" spans="1:4">
      <c r="A62" s="5" t="s">
        <v>6114</v>
      </c>
      <c r="B62" s="5" t="s">
        <v>5088</v>
      </c>
      <c r="C62" s="5" t="s">
        <v>5089</v>
      </c>
      <c r="D62" s="5">
        <v>611472</v>
      </c>
    </row>
    <row r="64" spans="1:4">
      <c r="A64" s="5" t="s">
        <v>5866</v>
      </c>
      <c r="B64" s="5" t="s">
        <v>823</v>
      </c>
      <c r="C64" s="5" t="s">
        <v>5518</v>
      </c>
      <c r="D64" s="5">
        <v>2500000</v>
      </c>
    </row>
    <row r="65" spans="1:4">
      <c r="A65" s="5" t="s">
        <v>5860</v>
      </c>
      <c r="B65" s="5" t="s">
        <v>809</v>
      </c>
      <c r="C65" s="5" t="s">
        <v>4928</v>
      </c>
      <c r="D65" s="5">
        <v>324099</v>
      </c>
    </row>
    <row r="66" spans="1:4">
      <c r="A66" s="5" t="s">
        <v>5863</v>
      </c>
      <c r="B66" s="5" t="s">
        <v>817</v>
      </c>
      <c r="C66" s="5" t="s">
        <v>5109</v>
      </c>
      <c r="D66" s="5">
        <v>659582</v>
      </c>
    </row>
    <row r="67" spans="1:4">
      <c r="A67" s="5" t="s">
        <v>5867</v>
      </c>
      <c r="B67" s="5" t="s">
        <v>825</v>
      </c>
      <c r="C67" s="5" t="s">
        <v>5190</v>
      </c>
      <c r="D67" s="5">
        <v>893403</v>
      </c>
    </row>
    <row r="68" spans="1:4">
      <c r="A68" s="5" t="s">
        <v>5854</v>
      </c>
      <c r="B68" s="5" t="s">
        <v>788</v>
      </c>
      <c r="C68" s="5" t="s">
        <v>5282</v>
      </c>
      <c r="D68" s="5">
        <v>1140723</v>
      </c>
    </row>
    <row r="69" spans="1:4">
      <c r="A69" s="5" t="s">
        <v>5855</v>
      </c>
      <c r="B69" s="5" t="s">
        <v>796</v>
      </c>
      <c r="C69" s="5" t="s">
        <v>5377</v>
      </c>
      <c r="D69" s="5">
        <v>1542352</v>
      </c>
    </row>
    <row r="70" spans="1:4">
      <c r="A70" s="5" t="s">
        <v>5858</v>
      </c>
      <c r="B70" s="5" t="s">
        <v>804</v>
      </c>
      <c r="C70" s="5" t="s">
        <v>5373</v>
      </c>
      <c r="D70" s="5">
        <v>1514789</v>
      </c>
    </row>
    <row r="71" spans="1:4">
      <c r="A71" s="5" t="s">
        <v>5861</v>
      </c>
      <c r="B71" s="5" t="s">
        <v>811</v>
      </c>
      <c r="C71" s="5" t="s">
        <v>5513</v>
      </c>
      <c r="D71" s="5">
        <v>2500000</v>
      </c>
    </row>
    <row r="72" spans="1:4">
      <c r="A72" s="5" t="s">
        <v>5864</v>
      </c>
      <c r="B72" s="5" t="s">
        <v>819</v>
      </c>
      <c r="C72" s="5" t="s">
        <v>5516</v>
      </c>
      <c r="D72" s="5">
        <v>2500000</v>
      </c>
    </row>
    <row r="73" spans="1:4">
      <c r="A73" s="5" t="s">
        <v>5868</v>
      </c>
      <c r="B73" s="5" t="s">
        <v>827</v>
      </c>
      <c r="C73" s="5" t="s">
        <v>5519</v>
      </c>
      <c r="D73" s="5">
        <v>2500000</v>
      </c>
    </row>
    <row r="74" spans="1:4">
      <c r="A74" s="5" t="s">
        <v>5879</v>
      </c>
      <c r="B74" s="5" t="s">
        <v>869</v>
      </c>
      <c r="C74" s="5" t="s">
        <v>5523</v>
      </c>
      <c r="D74" s="5">
        <v>2500000</v>
      </c>
    </row>
    <row r="75" spans="1:4">
      <c r="A75" s="5" t="s">
        <v>5857</v>
      </c>
      <c r="B75" s="5" t="s">
        <v>802</v>
      </c>
      <c r="C75" s="5" t="s">
        <v>5510</v>
      </c>
      <c r="D75" s="5">
        <v>2500000</v>
      </c>
    </row>
    <row r="76" spans="1:4">
      <c r="A76" s="5" t="s">
        <v>5877</v>
      </c>
      <c r="B76" s="5" t="s">
        <v>863</v>
      </c>
      <c r="C76" s="5" t="s">
        <v>5405</v>
      </c>
      <c r="D76" s="5">
        <v>1705045</v>
      </c>
    </row>
    <row r="77" spans="1:4">
      <c r="A77" s="5" t="s">
        <v>5869</v>
      </c>
      <c r="B77" s="5" t="s">
        <v>831</v>
      </c>
      <c r="C77" s="5" t="s">
        <v>5123</v>
      </c>
      <c r="D77" s="5">
        <v>697559</v>
      </c>
    </row>
    <row r="78" spans="1:4">
      <c r="A78" s="5" t="s">
        <v>5875</v>
      </c>
      <c r="B78" s="5" t="s">
        <v>847</v>
      </c>
      <c r="C78" s="5" t="s">
        <v>4855</v>
      </c>
      <c r="D78" s="5">
        <v>230322</v>
      </c>
    </row>
    <row r="79" spans="1:4">
      <c r="A79" s="5" t="s">
        <v>5871</v>
      </c>
      <c r="B79" s="5" t="s">
        <v>839</v>
      </c>
      <c r="C79" s="5" t="s">
        <v>5156</v>
      </c>
      <c r="D79" s="5">
        <v>767026</v>
      </c>
    </row>
    <row r="80" spans="1:4">
      <c r="A80" s="5" t="s">
        <v>5852</v>
      </c>
      <c r="B80" s="5" t="s">
        <v>784</v>
      </c>
      <c r="C80" s="5" t="s">
        <v>4837</v>
      </c>
      <c r="D80" s="5">
        <v>210649</v>
      </c>
    </row>
    <row r="81" spans="1:4">
      <c r="A81" s="5" t="s">
        <v>5862</v>
      </c>
      <c r="B81" s="5" t="s">
        <v>813</v>
      </c>
      <c r="C81" s="5" t="s">
        <v>5514</v>
      </c>
      <c r="D81" s="5">
        <v>2500000</v>
      </c>
    </row>
    <row r="82" spans="1:4">
      <c r="A82" s="5" t="s">
        <v>5865</v>
      </c>
      <c r="B82" s="5" t="s">
        <v>821</v>
      </c>
      <c r="C82" s="5" t="s">
        <v>5517</v>
      </c>
      <c r="D82" s="5">
        <v>2500000</v>
      </c>
    </row>
    <row r="83" spans="1:4">
      <c r="A83" s="5" t="s">
        <v>5872</v>
      </c>
      <c r="B83" s="5" t="s">
        <v>841</v>
      </c>
      <c r="C83" s="5" t="s">
        <v>5521</v>
      </c>
      <c r="D83" s="5">
        <v>2500000</v>
      </c>
    </row>
    <row r="84" spans="1:4">
      <c r="A84" s="5" t="s">
        <v>5874</v>
      </c>
      <c r="B84" s="5" t="s">
        <v>845</v>
      </c>
      <c r="C84" s="5" t="s">
        <v>5081</v>
      </c>
      <c r="D84" s="5">
        <v>594093</v>
      </c>
    </row>
    <row r="85" spans="1:4">
      <c r="A85" s="5" t="s">
        <v>5870</v>
      </c>
      <c r="B85" s="5" t="s">
        <v>835</v>
      </c>
      <c r="C85" s="5" t="s">
        <v>5347</v>
      </c>
      <c r="D85" s="5">
        <v>1396225</v>
      </c>
    </row>
    <row r="86" spans="1:4">
      <c r="A86" s="5" t="s">
        <v>5873</v>
      </c>
      <c r="B86" s="5" t="s">
        <v>843</v>
      </c>
      <c r="C86" s="5" t="s">
        <v>5522</v>
      </c>
      <c r="D86" s="5">
        <v>2500000</v>
      </c>
    </row>
    <row r="87" spans="1:4">
      <c r="A87" s="5" t="s">
        <v>5878</v>
      </c>
      <c r="B87" s="5" t="s">
        <v>867</v>
      </c>
      <c r="C87" s="5" t="s">
        <v>5040</v>
      </c>
      <c r="D87" s="5">
        <v>498816</v>
      </c>
    </row>
    <row r="88" spans="1:4">
      <c r="A88" s="5" t="s">
        <v>5876</v>
      </c>
      <c r="B88" s="5" t="s">
        <v>849</v>
      </c>
      <c r="C88" s="5" t="s">
        <v>5481</v>
      </c>
      <c r="D88" s="5">
        <v>2225697</v>
      </c>
    </row>
    <row r="89" spans="1:4">
      <c r="A89" s="5" t="s">
        <v>5853</v>
      </c>
      <c r="B89" s="5" t="s">
        <v>786</v>
      </c>
      <c r="C89" s="5" t="s">
        <v>5505</v>
      </c>
      <c r="D89" s="5">
        <v>2500000</v>
      </c>
    </row>
    <row r="90" spans="1:4">
      <c r="A90" s="5" t="s">
        <v>5859</v>
      </c>
      <c r="B90" s="5" t="s">
        <v>808</v>
      </c>
      <c r="C90" s="5" t="s">
        <v>5512</v>
      </c>
      <c r="D90" s="5">
        <v>2500000</v>
      </c>
    </row>
    <row r="91" spans="1:4">
      <c r="A91" s="5" t="s">
        <v>5856</v>
      </c>
      <c r="B91" s="5" t="s">
        <v>800</v>
      </c>
      <c r="C91" s="5" t="s">
        <v>5509</v>
      </c>
      <c r="D91" s="5">
        <v>2500000</v>
      </c>
    </row>
  </sheetData>
  <sortState ref="A1:C47">
    <sortCondition ref="A1:A47"/>
  </sortState>
  <conditionalFormatting sqref="A1:A19">
    <cfRule type="duplicateValues" dxfId="321" priority="18"/>
  </conditionalFormatting>
  <conditionalFormatting sqref="L1:L24">
    <cfRule type="duplicateValues" dxfId="320" priority="6"/>
  </conditionalFormatting>
  <conditionalFormatting sqref="A20:A34">
    <cfRule type="duplicateValues" dxfId="319" priority="5"/>
  </conditionalFormatting>
  <conditionalFormatting sqref="A62">
    <cfRule type="duplicateValues" dxfId="318" priority="3"/>
  </conditionalFormatting>
  <conditionalFormatting sqref="A41:A61">
    <cfRule type="duplicateValues" dxfId="317" priority="4"/>
  </conditionalFormatting>
  <conditionalFormatting sqref="A64:A83">
    <cfRule type="duplicateValues" dxfId="316" priority="2"/>
  </conditionalFormatting>
  <conditionalFormatting sqref="A84:A91">
    <cfRule type="duplicateValues" dxfId="315" priority="1"/>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104AF-9951-CF47-BC97-4911AA924910}">
  <dimension ref="A1:B503"/>
  <sheetViews>
    <sheetView topLeftCell="A478" workbookViewId="0">
      <selection activeCell="E507" sqref="E507"/>
    </sheetView>
  </sheetViews>
  <sheetFormatPr baseColWidth="10" defaultRowHeight="16"/>
  <cols>
    <col min="1" max="1" width="36.5" bestFit="1" customWidth="1"/>
  </cols>
  <sheetData>
    <row r="1" spans="1:2">
      <c r="A1" t="s">
        <v>5590</v>
      </c>
      <c r="B1" t="s">
        <v>1765</v>
      </c>
    </row>
    <row r="2" spans="1:2">
      <c r="A2" t="s">
        <v>5677</v>
      </c>
      <c r="B2" t="s">
        <v>1765</v>
      </c>
    </row>
    <row r="3" spans="1:2">
      <c r="A3" t="s">
        <v>5491</v>
      </c>
      <c r="B3" t="s">
        <v>1765</v>
      </c>
    </row>
    <row r="4" spans="1:2">
      <c r="A4" t="s">
        <v>5757</v>
      </c>
      <c r="B4" t="s">
        <v>1765</v>
      </c>
    </row>
    <row r="5" spans="1:2">
      <c r="A5" t="s">
        <v>5755</v>
      </c>
      <c r="B5" t="s">
        <v>1765</v>
      </c>
    </row>
    <row r="6" spans="1:2">
      <c r="A6" t="s">
        <v>5719</v>
      </c>
      <c r="B6" t="s">
        <v>1765</v>
      </c>
    </row>
    <row r="7" spans="1:2">
      <c r="A7" t="s">
        <v>4907</v>
      </c>
      <c r="B7" t="s">
        <v>1765</v>
      </c>
    </row>
    <row r="8" spans="1:2">
      <c r="A8" t="s">
        <v>5526</v>
      </c>
      <c r="B8" t="s">
        <v>1765</v>
      </c>
    </row>
    <row r="9" spans="1:2">
      <c r="A9" t="s">
        <v>5737</v>
      </c>
      <c r="B9" t="s">
        <v>1765</v>
      </c>
    </row>
    <row r="10" spans="1:2">
      <c r="A10" t="s">
        <v>5685</v>
      </c>
      <c r="B10" t="s">
        <v>1765</v>
      </c>
    </row>
    <row r="11" spans="1:2">
      <c r="A11" t="s">
        <v>5711</v>
      </c>
      <c r="B11" t="s">
        <v>1765</v>
      </c>
    </row>
    <row r="12" spans="1:2">
      <c r="A12" t="s">
        <v>5570</v>
      </c>
      <c r="B12" t="s">
        <v>1765</v>
      </c>
    </row>
    <row r="13" spans="1:2">
      <c r="A13" t="s">
        <v>5578</v>
      </c>
      <c r="B13" t="s">
        <v>1765</v>
      </c>
    </row>
    <row r="14" spans="1:2">
      <c r="A14" t="s">
        <v>5735</v>
      </c>
      <c r="B14" t="s">
        <v>1765</v>
      </c>
    </row>
    <row r="15" spans="1:2">
      <c r="A15" t="s">
        <v>3539</v>
      </c>
      <c r="B15" t="s">
        <v>1765</v>
      </c>
    </row>
    <row r="16" spans="1:2">
      <c r="A16" t="s">
        <v>5565</v>
      </c>
      <c r="B16" t="s">
        <v>1765</v>
      </c>
    </row>
    <row r="17" spans="1:2">
      <c r="A17" t="s">
        <v>5708</v>
      </c>
      <c r="B17" t="s">
        <v>1765</v>
      </c>
    </row>
    <row r="18" spans="1:2">
      <c r="A18" t="s">
        <v>5732</v>
      </c>
      <c r="B18" t="s">
        <v>1765</v>
      </c>
    </row>
    <row r="19" spans="1:2">
      <c r="A19" t="s">
        <v>5833</v>
      </c>
      <c r="B19" t="s">
        <v>1765</v>
      </c>
    </row>
    <row r="20" spans="1:2">
      <c r="A20" t="s">
        <v>5634</v>
      </c>
      <c r="B20" t="s">
        <v>1765</v>
      </c>
    </row>
    <row r="21" spans="1:2">
      <c r="A21" t="s">
        <v>5825</v>
      </c>
      <c r="B21" t="s">
        <v>1765</v>
      </c>
    </row>
    <row r="22" spans="1:2">
      <c r="A22" t="s">
        <v>4860</v>
      </c>
      <c r="B22" t="s">
        <v>1765</v>
      </c>
    </row>
    <row r="23" spans="1:2">
      <c r="A23" t="s">
        <v>5599</v>
      </c>
      <c r="B23" t="s">
        <v>1765</v>
      </c>
    </row>
    <row r="24" spans="1:2">
      <c r="A24" t="s">
        <v>5573</v>
      </c>
      <c r="B24" t="s">
        <v>1765</v>
      </c>
    </row>
    <row r="25" spans="1:2">
      <c r="A25" t="s">
        <v>5770</v>
      </c>
      <c r="B25" t="s">
        <v>1765</v>
      </c>
    </row>
    <row r="26" spans="1:2">
      <c r="A26" t="s">
        <v>3515</v>
      </c>
      <c r="B26" t="s">
        <v>1765</v>
      </c>
    </row>
    <row r="27" spans="1:2">
      <c r="A27" t="s">
        <v>3504</v>
      </c>
      <c r="B27" t="s">
        <v>1765</v>
      </c>
    </row>
    <row r="28" spans="1:2">
      <c r="A28" t="s">
        <v>3709</v>
      </c>
      <c r="B28" t="s">
        <v>1765</v>
      </c>
    </row>
    <row r="29" spans="1:2">
      <c r="A29" t="s">
        <v>5446</v>
      </c>
      <c r="B29" t="s">
        <v>1765</v>
      </c>
    </row>
    <row r="30" spans="1:2">
      <c r="A30" t="s">
        <v>3511</v>
      </c>
      <c r="B30" t="s">
        <v>1765</v>
      </c>
    </row>
    <row r="31" spans="1:2">
      <c r="A31" t="s">
        <v>3589</v>
      </c>
      <c r="B31" t="s">
        <v>1765</v>
      </c>
    </row>
    <row r="32" spans="1:2">
      <c r="A32" t="s">
        <v>3509</v>
      </c>
      <c r="B32" t="s">
        <v>1765</v>
      </c>
    </row>
    <row r="33" spans="1:2">
      <c r="A33" t="s">
        <v>5712</v>
      </c>
      <c r="B33" t="s">
        <v>1765</v>
      </c>
    </row>
    <row r="34" spans="1:2">
      <c r="A34" t="s">
        <v>3686</v>
      </c>
      <c r="B34" t="s">
        <v>1765</v>
      </c>
    </row>
    <row r="35" spans="1:2">
      <c r="A35" t="s">
        <v>3688</v>
      </c>
      <c r="B35" t="s">
        <v>1765</v>
      </c>
    </row>
    <row r="36" spans="1:2">
      <c r="A36" t="s">
        <v>5607</v>
      </c>
      <c r="B36" t="s">
        <v>1765</v>
      </c>
    </row>
    <row r="37" spans="1:2">
      <c r="A37" t="s">
        <v>5435</v>
      </c>
      <c r="B37" t="s">
        <v>1765</v>
      </c>
    </row>
    <row r="38" spans="1:2">
      <c r="A38" t="s">
        <v>5774</v>
      </c>
      <c r="B38" t="s">
        <v>1765</v>
      </c>
    </row>
    <row r="39" spans="1:2">
      <c r="A39" t="s">
        <v>5550</v>
      </c>
      <c r="B39" t="s">
        <v>1765</v>
      </c>
    </row>
    <row r="40" spans="1:2">
      <c r="A40" t="s">
        <v>5591</v>
      </c>
      <c r="B40" t="s">
        <v>1765</v>
      </c>
    </row>
    <row r="41" spans="1:2">
      <c r="A41" t="s">
        <v>5569</v>
      </c>
      <c r="B41" t="s">
        <v>1765</v>
      </c>
    </row>
    <row r="42" spans="1:2">
      <c r="A42" t="s">
        <v>3715</v>
      </c>
      <c r="B42" t="s">
        <v>1765</v>
      </c>
    </row>
    <row r="43" spans="1:2">
      <c r="A43" t="s">
        <v>3477</v>
      </c>
      <c r="B43" t="s">
        <v>1765</v>
      </c>
    </row>
    <row r="44" spans="1:2">
      <c r="A44" t="s">
        <v>5321</v>
      </c>
      <c r="B44" t="s">
        <v>1765</v>
      </c>
    </row>
    <row r="45" spans="1:2">
      <c r="A45" t="s">
        <v>3499</v>
      </c>
      <c r="B45" t="s">
        <v>1765</v>
      </c>
    </row>
    <row r="46" spans="1:2">
      <c r="A46" t="s">
        <v>3449</v>
      </c>
      <c r="B46" t="s">
        <v>1765</v>
      </c>
    </row>
    <row r="47" spans="1:2">
      <c r="A47" t="s">
        <v>5661</v>
      </c>
      <c r="B47" t="s">
        <v>1765</v>
      </c>
    </row>
    <row r="48" spans="1:2">
      <c r="A48" t="s">
        <v>5723</v>
      </c>
      <c r="B48" t="s">
        <v>1765</v>
      </c>
    </row>
    <row r="49" spans="1:2">
      <c r="A49" t="s">
        <v>5600</v>
      </c>
      <c r="B49" t="s">
        <v>1765</v>
      </c>
    </row>
    <row r="50" spans="1:2">
      <c r="A50" t="s">
        <v>5777</v>
      </c>
      <c r="B50" t="s">
        <v>1765</v>
      </c>
    </row>
    <row r="51" spans="1:2">
      <c r="A51" t="s">
        <v>5829</v>
      </c>
      <c r="B51" t="s">
        <v>1765</v>
      </c>
    </row>
    <row r="52" spans="1:2">
      <c r="A52" t="s">
        <v>3726</v>
      </c>
      <c r="B52" t="s">
        <v>1765</v>
      </c>
    </row>
    <row r="53" spans="1:2">
      <c r="A53" t="s">
        <v>3733</v>
      </c>
      <c r="B53" t="s">
        <v>1765</v>
      </c>
    </row>
    <row r="54" spans="1:2">
      <c r="A54" t="s">
        <v>5729</v>
      </c>
      <c r="B54" t="s">
        <v>1765</v>
      </c>
    </row>
    <row r="55" spans="1:2">
      <c r="A55" t="s">
        <v>5078</v>
      </c>
      <c r="B55" t="s">
        <v>1765</v>
      </c>
    </row>
    <row r="56" spans="1:2">
      <c r="A56" t="s">
        <v>5836</v>
      </c>
      <c r="B56" t="s">
        <v>1765</v>
      </c>
    </row>
    <row r="57" spans="1:2">
      <c r="A57" t="s">
        <v>3675</v>
      </c>
      <c r="B57" t="s">
        <v>1765</v>
      </c>
    </row>
    <row r="58" spans="1:2">
      <c r="A58" t="s">
        <v>5696</v>
      </c>
      <c r="B58" t="s">
        <v>1765</v>
      </c>
    </row>
    <row r="59" spans="1:2">
      <c r="A59" t="s">
        <v>3725</v>
      </c>
      <c r="B59" t="s">
        <v>1765</v>
      </c>
    </row>
    <row r="60" spans="1:2">
      <c r="A60" t="s">
        <v>5759</v>
      </c>
      <c r="B60" t="s">
        <v>1765</v>
      </c>
    </row>
    <row r="61" spans="1:2">
      <c r="A61" t="s">
        <v>5574</v>
      </c>
      <c r="B61" t="s">
        <v>1765</v>
      </c>
    </row>
    <row r="62" spans="1:2">
      <c r="A62" t="s">
        <v>5596</v>
      </c>
      <c r="B62" t="s">
        <v>1765</v>
      </c>
    </row>
    <row r="63" spans="1:2">
      <c r="A63" t="s">
        <v>3703</v>
      </c>
      <c r="B63" t="s">
        <v>1765</v>
      </c>
    </row>
    <row r="64" spans="1:2">
      <c r="A64" t="s">
        <v>3704</v>
      </c>
      <c r="B64" t="s">
        <v>1765</v>
      </c>
    </row>
    <row r="65" spans="1:2">
      <c r="A65" t="s">
        <v>3693</v>
      </c>
      <c r="B65" t="s">
        <v>1765</v>
      </c>
    </row>
    <row r="66" spans="1:2">
      <c r="A66" t="s">
        <v>9027</v>
      </c>
      <c r="B66" t="s">
        <v>1765</v>
      </c>
    </row>
    <row r="67" spans="1:2">
      <c r="A67" t="s">
        <v>3691</v>
      </c>
      <c r="B67" t="s">
        <v>1765</v>
      </c>
    </row>
    <row r="68" spans="1:2">
      <c r="A68" t="s">
        <v>3695</v>
      </c>
      <c r="B68" t="s">
        <v>1765</v>
      </c>
    </row>
    <row r="69" spans="1:2">
      <c r="A69" t="s">
        <v>3690</v>
      </c>
      <c r="B69" t="s">
        <v>1765</v>
      </c>
    </row>
    <row r="70" spans="1:2">
      <c r="A70" t="s">
        <v>3705</v>
      </c>
      <c r="B70" t="s">
        <v>1765</v>
      </c>
    </row>
    <row r="71" spans="1:2">
      <c r="A71" t="s">
        <v>3667</v>
      </c>
      <c r="B71" t="s">
        <v>1765</v>
      </c>
    </row>
    <row r="72" spans="1:2">
      <c r="A72" t="s">
        <v>3661</v>
      </c>
      <c r="B72" t="s">
        <v>1765</v>
      </c>
    </row>
    <row r="73" spans="1:2">
      <c r="A73" t="s">
        <v>5536</v>
      </c>
      <c r="B73" t="s">
        <v>1765</v>
      </c>
    </row>
    <row r="74" spans="1:2">
      <c r="A74" t="s">
        <v>5552</v>
      </c>
      <c r="B74" t="s">
        <v>1765</v>
      </c>
    </row>
    <row r="75" spans="1:2">
      <c r="A75" t="s">
        <v>5553</v>
      </c>
      <c r="B75" t="s">
        <v>1765</v>
      </c>
    </row>
    <row r="76" spans="1:2">
      <c r="A76" t="s">
        <v>5606</v>
      </c>
      <c r="B76" t="s">
        <v>1765</v>
      </c>
    </row>
    <row r="77" spans="1:2">
      <c r="A77" t="s">
        <v>5561</v>
      </c>
      <c r="B77" t="s">
        <v>1765</v>
      </c>
    </row>
    <row r="78" spans="1:2">
      <c r="A78" t="s">
        <v>5844</v>
      </c>
      <c r="B78" t="s">
        <v>1765</v>
      </c>
    </row>
    <row r="79" spans="1:2">
      <c r="A79" t="s">
        <v>4983</v>
      </c>
      <c r="B79" t="s">
        <v>1765</v>
      </c>
    </row>
    <row r="80" spans="1:2">
      <c r="A80" t="s">
        <v>5843</v>
      </c>
      <c r="B80" t="s">
        <v>1765</v>
      </c>
    </row>
    <row r="81" spans="1:2">
      <c r="A81" t="s">
        <v>5545</v>
      </c>
      <c r="B81" t="s">
        <v>1765</v>
      </c>
    </row>
    <row r="82" spans="1:2">
      <c r="A82" t="s">
        <v>3666</v>
      </c>
      <c r="B82" t="s">
        <v>1765</v>
      </c>
    </row>
    <row r="83" spans="1:2">
      <c r="A83" t="s">
        <v>5728</v>
      </c>
      <c r="B83" t="s">
        <v>1765</v>
      </c>
    </row>
    <row r="84" spans="1:2">
      <c r="A84" t="s">
        <v>5463</v>
      </c>
      <c r="B84" t="s">
        <v>1765</v>
      </c>
    </row>
    <row r="85" spans="1:2">
      <c r="A85" t="s">
        <v>3672</v>
      </c>
      <c r="B85" t="s">
        <v>1765</v>
      </c>
    </row>
    <row r="86" spans="1:2">
      <c r="A86" t="s">
        <v>9051</v>
      </c>
      <c r="B86" t="s">
        <v>1765</v>
      </c>
    </row>
    <row r="87" spans="1:2">
      <c r="A87" t="s">
        <v>3720</v>
      </c>
      <c r="B87" t="s">
        <v>1765</v>
      </c>
    </row>
    <row r="88" spans="1:2">
      <c r="A88" t="s">
        <v>5838</v>
      </c>
      <c r="B88" t="s">
        <v>1765</v>
      </c>
    </row>
    <row r="89" spans="1:2">
      <c r="A89" t="s">
        <v>5706</v>
      </c>
      <c r="B89" t="s">
        <v>1765</v>
      </c>
    </row>
    <row r="90" spans="1:2">
      <c r="A90" t="s">
        <v>5670</v>
      </c>
      <c r="B90" t="s">
        <v>1765</v>
      </c>
    </row>
    <row r="91" spans="1:2">
      <c r="A91" t="s">
        <v>5479</v>
      </c>
      <c r="B91" t="s">
        <v>1765</v>
      </c>
    </row>
    <row r="92" spans="1:2">
      <c r="A92" t="s">
        <v>5686</v>
      </c>
      <c r="B92" t="s">
        <v>1765</v>
      </c>
    </row>
    <row r="93" spans="1:2">
      <c r="A93" t="s">
        <v>5784</v>
      </c>
      <c r="B93" t="s">
        <v>1765</v>
      </c>
    </row>
    <row r="94" spans="1:2">
      <c r="A94" t="s">
        <v>5034</v>
      </c>
      <c r="B94" t="s">
        <v>1765</v>
      </c>
    </row>
    <row r="95" spans="1:2">
      <c r="A95" t="s">
        <v>5766</v>
      </c>
      <c r="B95" t="s">
        <v>1765</v>
      </c>
    </row>
    <row r="96" spans="1:2">
      <c r="A96" t="s">
        <v>4893</v>
      </c>
      <c r="B96" t="s">
        <v>1765</v>
      </c>
    </row>
    <row r="97" spans="1:2">
      <c r="A97" t="s">
        <v>5699</v>
      </c>
      <c r="B97" t="s">
        <v>1765</v>
      </c>
    </row>
    <row r="98" spans="1:2">
      <c r="A98" t="s">
        <v>5776</v>
      </c>
      <c r="B98" t="s">
        <v>1765</v>
      </c>
    </row>
    <row r="99" spans="1:2">
      <c r="A99" t="s">
        <v>5842</v>
      </c>
      <c r="B99" t="s">
        <v>1765</v>
      </c>
    </row>
    <row r="100" spans="1:2">
      <c r="A100" t="s">
        <v>5566</v>
      </c>
      <c r="B100" t="s">
        <v>1765</v>
      </c>
    </row>
    <row r="101" spans="1:2">
      <c r="A101" t="s">
        <v>3474</v>
      </c>
      <c r="B101" t="s">
        <v>1765</v>
      </c>
    </row>
    <row r="102" spans="1:2">
      <c r="A102" t="s">
        <v>5568</v>
      </c>
      <c r="B102" t="s">
        <v>1765</v>
      </c>
    </row>
    <row r="103" spans="1:2">
      <c r="A103" t="s">
        <v>3671</v>
      </c>
      <c r="B103" t="s">
        <v>1765</v>
      </c>
    </row>
    <row r="104" spans="1:2">
      <c r="A104" t="s">
        <v>5291</v>
      </c>
      <c r="B104" t="s">
        <v>1765</v>
      </c>
    </row>
    <row r="105" spans="1:2">
      <c r="A105" t="s">
        <v>5436</v>
      </c>
      <c r="B105" t="s">
        <v>1765</v>
      </c>
    </row>
    <row r="106" spans="1:2">
      <c r="A106" t="s">
        <v>5420</v>
      </c>
      <c r="B106" t="s">
        <v>1765</v>
      </c>
    </row>
    <row r="107" spans="1:2">
      <c r="A107" t="s">
        <v>3678</v>
      </c>
      <c r="B107" t="s">
        <v>1765</v>
      </c>
    </row>
    <row r="108" spans="1:2">
      <c r="A108" t="s">
        <v>5602</v>
      </c>
      <c r="B108" t="s">
        <v>1765</v>
      </c>
    </row>
    <row r="109" spans="1:2">
      <c r="A109" t="s">
        <v>5604</v>
      </c>
      <c r="B109" t="s">
        <v>1765</v>
      </c>
    </row>
    <row r="110" spans="1:2">
      <c r="A110" t="s">
        <v>5572</v>
      </c>
      <c r="B110" t="s">
        <v>1765</v>
      </c>
    </row>
    <row r="111" spans="1:2">
      <c r="A111" t="s">
        <v>5576</v>
      </c>
      <c r="B111" t="s">
        <v>1765</v>
      </c>
    </row>
    <row r="112" spans="1:2">
      <c r="A112" t="s">
        <v>5575</v>
      </c>
      <c r="B112" t="s">
        <v>1765</v>
      </c>
    </row>
    <row r="113" spans="1:2">
      <c r="A113" t="s">
        <v>5585</v>
      </c>
      <c r="B113" t="s">
        <v>1765</v>
      </c>
    </row>
    <row r="114" spans="1:2">
      <c r="A114" t="s">
        <v>5587</v>
      </c>
      <c r="B114" t="s">
        <v>1765</v>
      </c>
    </row>
    <row r="115" spans="1:2">
      <c r="A115" t="s">
        <v>5593</v>
      </c>
      <c r="B115" t="s">
        <v>1765</v>
      </c>
    </row>
    <row r="116" spans="1:2">
      <c r="A116" t="s">
        <v>5563</v>
      </c>
      <c r="B116" t="s">
        <v>1765</v>
      </c>
    </row>
    <row r="117" spans="1:2">
      <c r="A117" t="s">
        <v>5531</v>
      </c>
      <c r="B117" t="s">
        <v>1765</v>
      </c>
    </row>
    <row r="118" spans="1:2">
      <c r="A118" t="s">
        <v>5577</v>
      </c>
      <c r="B118" t="s">
        <v>1765</v>
      </c>
    </row>
    <row r="119" spans="1:2">
      <c r="A119" t="s">
        <v>4885</v>
      </c>
      <c r="B119" t="s">
        <v>1765</v>
      </c>
    </row>
    <row r="120" spans="1:2">
      <c r="A120" t="s">
        <v>5406</v>
      </c>
      <c r="B120" t="s">
        <v>1765</v>
      </c>
    </row>
    <row r="121" spans="1:2">
      <c r="A121" t="s">
        <v>5589</v>
      </c>
      <c r="B121" t="s">
        <v>1765</v>
      </c>
    </row>
    <row r="122" spans="1:2">
      <c r="A122" t="s">
        <v>3456</v>
      </c>
      <c r="B122" t="s">
        <v>1765</v>
      </c>
    </row>
    <row r="123" spans="1:2">
      <c r="A123" t="s">
        <v>3465</v>
      </c>
      <c r="B123" t="s">
        <v>1765</v>
      </c>
    </row>
    <row r="124" spans="1:2">
      <c r="A124" t="s">
        <v>3454</v>
      </c>
      <c r="B124" t="s">
        <v>1765</v>
      </c>
    </row>
    <row r="125" spans="1:2">
      <c r="A125" t="s">
        <v>3466</v>
      </c>
      <c r="B125" t="s">
        <v>1765</v>
      </c>
    </row>
    <row r="126" spans="1:2">
      <c r="A126" t="s">
        <v>5605</v>
      </c>
      <c r="B126" t="s">
        <v>1765</v>
      </c>
    </row>
    <row r="127" spans="1:2">
      <c r="A127" t="s">
        <v>3464</v>
      </c>
      <c r="B127" t="s">
        <v>1765</v>
      </c>
    </row>
    <row r="128" spans="1:2">
      <c r="A128" t="s">
        <v>3451</v>
      </c>
      <c r="B128" t="s">
        <v>1765</v>
      </c>
    </row>
    <row r="129" spans="1:2">
      <c r="A129" t="s">
        <v>5601</v>
      </c>
      <c r="B129" t="s">
        <v>1765</v>
      </c>
    </row>
    <row r="130" spans="1:2">
      <c r="A130" t="s">
        <v>3450</v>
      </c>
      <c r="B130" t="s">
        <v>1765</v>
      </c>
    </row>
    <row r="131" spans="1:2">
      <c r="A131" t="s">
        <v>3463</v>
      </c>
      <c r="B131" t="s">
        <v>1765</v>
      </c>
    </row>
    <row r="132" spans="1:2">
      <c r="A132" t="s">
        <v>3468</v>
      </c>
      <c r="B132" t="s">
        <v>1765</v>
      </c>
    </row>
    <row r="133" spans="1:2">
      <c r="A133" t="s">
        <v>4815</v>
      </c>
      <c r="B133" t="s">
        <v>1765</v>
      </c>
    </row>
    <row r="134" spans="1:2">
      <c r="A134" t="s">
        <v>9025</v>
      </c>
      <c r="B134" t="s">
        <v>1765</v>
      </c>
    </row>
    <row r="135" spans="1:2">
      <c r="A135" t="s">
        <v>5779</v>
      </c>
      <c r="B135" t="s">
        <v>1765</v>
      </c>
    </row>
    <row r="136" spans="1:2">
      <c r="A136" t="s">
        <v>5597</v>
      </c>
      <c r="B136" t="s">
        <v>1765</v>
      </c>
    </row>
    <row r="137" spans="1:2">
      <c r="A137" t="s">
        <v>5586</v>
      </c>
      <c r="B137" t="s">
        <v>1765</v>
      </c>
    </row>
    <row r="138" spans="1:2">
      <c r="A138" t="s">
        <v>5683</v>
      </c>
      <c r="B138" t="s">
        <v>1765</v>
      </c>
    </row>
    <row r="139" spans="1:2">
      <c r="A139" t="s">
        <v>5594</v>
      </c>
      <c r="B139" t="s">
        <v>1765</v>
      </c>
    </row>
    <row r="140" spans="1:2">
      <c r="A140" t="s">
        <v>3527</v>
      </c>
      <c r="B140" t="s">
        <v>1765</v>
      </c>
    </row>
    <row r="141" spans="1:2">
      <c r="A141" t="s">
        <v>5376</v>
      </c>
      <c r="B141" t="s">
        <v>1765</v>
      </c>
    </row>
    <row r="142" spans="1:2">
      <c r="A142" t="s">
        <v>3534</v>
      </c>
      <c r="B142" t="s">
        <v>1765</v>
      </c>
    </row>
    <row r="143" spans="1:2">
      <c r="A143" t="s">
        <v>5845</v>
      </c>
      <c r="B143" t="s">
        <v>1765</v>
      </c>
    </row>
    <row r="144" spans="1:2">
      <c r="A144" t="s">
        <v>5773</v>
      </c>
      <c r="B144" t="s">
        <v>1765</v>
      </c>
    </row>
    <row r="145" spans="1:2">
      <c r="A145" t="s">
        <v>5608</v>
      </c>
      <c r="B145" t="s">
        <v>1765</v>
      </c>
    </row>
    <row r="146" spans="1:2">
      <c r="A146" t="s">
        <v>4822</v>
      </c>
      <c r="B146" t="s">
        <v>1765</v>
      </c>
    </row>
    <row r="147" spans="1:2">
      <c r="A147" t="s">
        <v>5785</v>
      </c>
      <c r="B147" t="s">
        <v>1765</v>
      </c>
    </row>
    <row r="148" spans="1:2">
      <c r="A148" t="s">
        <v>3535</v>
      </c>
      <c r="B148" t="s">
        <v>1765</v>
      </c>
    </row>
    <row r="149" spans="1:2">
      <c r="A149" t="s">
        <v>5462</v>
      </c>
      <c r="B149" t="s">
        <v>1765</v>
      </c>
    </row>
    <row r="150" spans="1:2">
      <c r="A150" t="s">
        <v>5780</v>
      </c>
      <c r="B150" t="s">
        <v>1765</v>
      </c>
    </row>
    <row r="151" spans="1:2">
      <c r="A151" t="s">
        <v>5698</v>
      </c>
      <c r="B151" t="s">
        <v>1765</v>
      </c>
    </row>
    <row r="152" spans="1:2">
      <c r="A152" t="s">
        <v>5710</v>
      </c>
      <c r="B152" t="s">
        <v>1765</v>
      </c>
    </row>
    <row r="153" spans="1:2">
      <c r="A153" t="s">
        <v>3572</v>
      </c>
      <c r="B153" t="s">
        <v>1765</v>
      </c>
    </row>
    <row r="154" spans="1:2">
      <c r="A154" t="s">
        <v>9049</v>
      </c>
      <c r="B154" t="s">
        <v>1765</v>
      </c>
    </row>
    <row r="155" spans="1:2">
      <c r="A155" t="s">
        <v>3522</v>
      </c>
      <c r="B155" t="s">
        <v>1765</v>
      </c>
    </row>
    <row r="156" spans="1:2">
      <c r="A156" t="s">
        <v>5468</v>
      </c>
      <c r="B156" t="s">
        <v>1765</v>
      </c>
    </row>
    <row r="157" spans="1:2">
      <c r="A157" t="s">
        <v>5483</v>
      </c>
      <c r="B157" t="s">
        <v>1765</v>
      </c>
    </row>
    <row r="158" spans="1:2">
      <c r="A158" t="s">
        <v>3489</v>
      </c>
      <c r="B158" t="s">
        <v>1765</v>
      </c>
    </row>
    <row r="159" spans="1:2">
      <c r="A159" t="s">
        <v>3462</v>
      </c>
      <c r="B159" t="s">
        <v>1765</v>
      </c>
    </row>
    <row r="160" spans="1:2">
      <c r="A160" t="s">
        <v>3521</v>
      </c>
      <c r="B160" t="s">
        <v>1765</v>
      </c>
    </row>
    <row r="161" spans="1:2">
      <c r="A161" t="s">
        <v>3473</v>
      </c>
      <c r="B161" t="s">
        <v>1765</v>
      </c>
    </row>
    <row r="162" spans="1:2">
      <c r="A162" t="s">
        <v>5478</v>
      </c>
      <c r="B162" t="s">
        <v>1765</v>
      </c>
    </row>
    <row r="163" spans="1:2">
      <c r="A163" t="s">
        <v>5490</v>
      </c>
      <c r="B163" t="s">
        <v>1765</v>
      </c>
    </row>
    <row r="164" spans="1:2">
      <c r="A164" t="s">
        <v>5736</v>
      </c>
      <c r="B164" t="s">
        <v>1765</v>
      </c>
    </row>
    <row r="165" spans="1:2">
      <c r="A165" t="s">
        <v>3518</v>
      </c>
      <c r="B165" t="s">
        <v>1765</v>
      </c>
    </row>
    <row r="166" spans="1:2">
      <c r="A166" t="s">
        <v>5562</v>
      </c>
      <c r="B166" t="s">
        <v>1765</v>
      </c>
    </row>
    <row r="167" spans="1:2">
      <c r="A167" t="s">
        <v>5571</v>
      </c>
      <c r="B167" t="s">
        <v>1765</v>
      </c>
    </row>
    <row r="168" spans="1:2">
      <c r="A168" t="s">
        <v>9045</v>
      </c>
      <c r="B168" t="s">
        <v>1765</v>
      </c>
    </row>
    <row r="169" spans="1:2">
      <c r="A169" t="s">
        <v>5433</v>
      </c>
      <c r="B169" t="s">
        <v>1765</v>
      </c>
    </row>
    <row r="170" spans="1:2">
      <c r="A170" t="s">
        <v>9037</v>
      </c>
      <c r="B170" t="s">
        <v>1765</v>
      </c>
    </row>
    <row r="171" spans="1:2">
      <c r="A171" t="s">
        <v>5042</v>
      </c>
      <c r="B171" t="s">
        <v>1765</v>
      </c>
    </row>
    <row r="172" spans="1:2">
      <c r="A172" t="s">
        <v>3724</v>
      </c>
      <c r="B172" t="s">
        <v>1765</v>
      </c>
    </row>
    <row r="173" spans="1:2">
      <c r="A173" t="s">
        <v>3517</v>
      </c>
      <c r="B173" t="s">
        <v>1765</v>
      </c>
    </row>
    <row r="174" spans="1:2">
      <c r="A174" t="s">
        <v>3549</v>
      </c>
      <c r="B174" t="s">
        <v>1765</v>
      </c>
    </row>
    <row r="175" spans="1:2">
      <c r="A175" t="s">
        <v>5826</v>
      </c>
      <c r="B175" t="s">
        <v>1765</v>
      </c>
    </row>
    <row r="176" spans="1:2">
      <c r="A176" t="s">
        <v>5504</v>
      </c>
      <c r="B176" t="s">
        <v>1765</v>
      </c>
    </row>
    <row r="177" spans="1:2">
      <c r="A177" t="s">
        <v>3523</v>
      </c>
      <c r="B177" t="s">
        <v>1765</v>
      </c>
    </row>
    <row r="178" spans="1:2">
      <c r="A178" t="s">
        <v>5764</v>
      </c>
      <c r="B178" t="s">
        <v>1765</v>
      </c>
    </row>
    <row r="179" spans="1:2">
      <c r="A179" t="s">
        <v>5458</v>
      </c>
      <c r="B179" t="s">
        <v>1765</v>
      </c>
    </row>
    <row r="180" spans="1:2">
      <c r="A180" t="s">
        <v>5582</v>
      </c>
      <c r="B180" t="s">
        <v>1765</v>
      </c>
    </row>
    <row r="181" spans="1:2">
      <c r="A181" t="s">
        <v>5761</v>
      </c>
      <c r="B181" t="s">
        <v>1765</v>
      </c>
    </row>
    <row r="182" spans="1:2">
      <c r="A182" t="s">
        <v>5832</v>
      </c>
      <c r="B182" t="s">
        <v>1765</v>
      </c>
    </row>
    <row r="183" spans="1:2">
      <c r="A183" t="s">
        <v>5749</v>
      </c>
      <c r="B183" t="s">
        <v>1765</v>
      </c>
    </row>
    <row r="184" spans="1:2">
      <c r="A184" t="s">
        <v>3723</v>
      </c>
      <c r="B184" t="s">
        <v>1765</v>
      </c>
    </row>
    <row r="185" spans="1:2">
      <c r="A185" t="s">
        <v>5830</v>
      </c>
      <c r="B185" t="s">
        <v>1765</v>
      </c>
    </row>
    <row r="186" spans="1:2">
      <c r="A186" t="s">
        <v>5494</v>
      </c>
      <c r="B186" t="s">
        <v>1765</v>
      </c>
    </row>
    <row r="187" spans="1:2">
      <c r="A187" t="s">
        <v>5701</v>
      </c>
      <c r="B187" t="s">
        <v>1765</v>
      </c>
    </row>
    <row r="188" spans="1:2">
      <c r="A188" t="s">
        <v>3560</v>
      </c>
      <c r="B188" t="s">
        <v>1765</v>
      </c>
    </row>
    <row r="189" spans="1:2">
      <c r="A189" t="s">
        <v>5609</v>
      </c>
      <c r="B189" t="s">
        <v>1765</v>
      </c>
    </row>
    <row r="190" spans="1:2">
      <c r="A190" t="s">
        <v>5610</v>
      </c>
      <c r="B190" t="s">
        <v>1765</v>
      </c>
    </row>
    <row r="191" spans="1:2">
      <c r="A191" t="s">
        <v>5482</v>
      </c>
      <c r="B191" t="s">
        <v>1765</v>
      </c>
    </row>
    <row r="192" spans="1:2">
      <c r="A192" t="s">
        <v>5489</v>
      </c>
      <c r="B192" t="s">
        <v>1765</v>
      </c>
    </row>
    <row r="193" spans="1:2">
      <c r="A193" t="s">
        <v>5765</v>
      </c>
      <c r="B193" t="s">
        <v>1765</v>
      </c>
    </row>
    <row r="194" spans="1:2">
      <c r="A194" t="s">
        <v>5754</v>
      </c>
      <c r="B194" t="s">
        <v>1765</v>
      </c>
    </row>
    <row r="195" spans="1:2">
      <c r="A195" t="s">
        <v>5741</v>
      </c>
      <c r="B195" t="s">
        <v>1765</v>
      </c>
    </row>
    <row r="196" spans="1:2">
      <c r="A196" t="s">
        <v>5739</v>
      </c>
      <c r="B196" t="s">
        <v>1765</v>
      </c>
    </row>
    <row r="197" spans="1:2">
      <c r="A197" t="s">
        <v>5692</v>
      </c>
      <c r="B197" t="s">
        <v>1765</v>
      </c>
    </row>
    <row r="198" spans="1:2">
      <c r="A198" t="s">
        <v>5709</v>
      </c>
      <c r="B198" t="s">
        <v>1765</v>
      </c>
    </row>
    <row r="199" spans="1:2">
      <c r="A199" t="s">
        <v>5731</v>
      </c>
      <c r="B199" t="s">
        <v>1765</v>
      </c>
    </row>
    <row r="200" spans="1:2">
      <c r="A200" t="s">
        <v>5725</v>
      </c>
      <c r="B200" t="s">
        <v>1765</v>
      </c>
    </row>
    <row r="201" spans="1:2">
      <c r="A201" t="s">
        <v>3541</v>
      </c>
      <c r="B201" t="s">
        <v>1765</v>
      </c>
    </row>
    <row r="202" spans="1:2">
      <c r="A202" t="s">
        <v>5724</v>
      </c>
      <c r="B202" t="s">
        <v>1765</v>
      </c>
    </row>
    <row r="203" spans="1:2">
      <c r="A203" t="s">
        <v>3554</v>
      </c>
      <c r="B203" t="s">
        <v>1765</v>
      </c>
    </row>
    <row r="204" spans="1:2">
      <c r="A204" t="s">
        <v>5480</v>
      </c>
      <c r="B204" t="s">
        <v>1765</v>
      </c>
    </row>
    <row r="205" spans="1:2">
      <c r="A205" t="s">
        <v>4820</v>
      </c>
      <c r="B205" t="s">
        <v>1765</v>
      </c>
    </row>
    <row r="206" spans="1:2">
      <c r="A206" t="s">
        <v>5143</v>
      </c>
      <c r="B206" t="s">
        <v>1765</v>
      </c>
    </row>
    <row r="207" spans="1:2">
      <c r="A207" t="s">
        <v>3502</v>
      </c>
      <c r="B207" t="s">
        <v>1765</v>
      </c>
    </row>
    <row r="208" spans="1:2">
      <c r="A208" t="s">
        <v>3546</v>
      </c>
      <c r="B208" t="s">
        <v>1765</v>
      </c>
    </row>
    <row r="209" spans="1:2">
      <c r="A209" t="s">
        <v>9039</v>
      </c>
      <c r="B209" t="s">
        <v>1765</v>
      </c>
    </row>
    <row r="210" spans="1:2">
      <c r="A210" t="s">
        <v>5704</v>
      </c>
      <c r="B210" t="s">
        <v>1765</v>
      </c>
    </row>
    <row r="211" spans="1:2">
      <c r="A211" t="s">
        <v>3532</v>
      </c>
      <c r="B211" t="s">
        <v>1765</v>
      </c>
    </row>
    <row r="212" spans="1:2">
      <c r="A212" t="s">
        <v>3501</v>
      </c>
      <c r="B212" t="s">
        <v>1765</v>
      </c>
    </row>
    <row r="213" spans="1:2">
      <c r="A213" t="s">
        <v>3519</v>
      </c>
      <c r="B213" t="s">
        <v>1765</v>
      </c>
    </row>
    <row r="214" spans="1:2">
      <c r="A214" t="s">
        <v>5595</v>
      </c>
      <c r="B214" t="s">
        <v>1765</v>
      </c>
    </row>
    <row r="215" spans="1:2">
      <c r="A215" t="s">
        <v>3727</v>
      </c>
      <c r="B215" t="s">
        <v>1765</v>
      </c>
    </row>
    <row r="216" spans="1:2">
      <c r="A216" t="s">
        <v>5695</v>
      </c>
      <c r="B216" t="s">
        <v>1765</v>
      </c>
    </row>
    <row r="217" spans="1:2">
      <c r="A217" t="s">
        <v>5666</v>
      </c>
      <c r="B217" t="s">
        <v>1765</v>
      </c>
    </row>
    <row r="218" spans="1:2">
      <c r="A218" t="s">
        <v>3593</v>
      </c>
      <c r="B218" t="s">
        <v>1765</v>
      </c>
    </row>
    <row r="219" spans="1:2">
      <c r="A219" t="s">
        <v>3567</v>
      </c>
      <c r="B219" t="s">
        <v>1765</v>
      </c>
    </row>
    <row r="220" spans="1:2">
      <c r="A220" t="s">
        <v>3552</v>
      </c>
      <c r="B220" t="s">
        <v>1765</v>
      </c>
    </row>
    <row r="221" spans="1:2">
      <c r="A221" t="s">
        <v>9047</v>
      </c>
      <c r="B221" t="s">
        <v>1765</v>
      </c>
    </row>
    <row r="222" spans="1:2">
      <c r="A222" t="s">
        <v>5603</v>
      </c>
      <c r="B222" t="s">
        <v>1765</v>
      </c>
    </row>
    <row r="223" spans="1:2">
      <c r="A223" t="s">
        <v>3571</v>
      </c>
      <c r="B223" t="s">
        <v>1765</v>
      </c>
    </row>
    <row r="224" spans="1:2">
      <c r="A224" t="s">
        <v>3719</v>
      </c>
      <c r="B224" t="s">
        <v>1765</v>
      </c>
    </row>
    <row r="225" spans="1:2">
      <c r="A225" t="s">
        <v>5742</v>
      </c>
      <c r="B225" t="s">
        <v>1765</v>
      </c>
    </row>
    <row r="226" spans="1:2">
      <c r="A226" t="s">
        <v>5471</v>
      </c>
      <c r="B226" t="s">
        <v>1765</v>
      </c>
    </row>
    <row r="227" spans="1:2">
      <c r="A227" t="s">
        <v>5705</v>
      </c>
      <c r="B227" t="s">
        <v>1765</v>
      </c>
    </row>
    <row r="228" spans="1:2">
      <c r="A228" t="s">
        <v>5679</v>
      </c>
      <c r="B228" t="s">
        <v>1765</v>
      </c>
    </row>
    <row r="229" spans="1:2">
      <c r="A229" t="s">
        <v>5675</v>
      </c>
      <c r="B229" t="s">
        <v>1765</v>
      </c>
    </row>
    <row r="230" spans="1:2">
      <c r="A230" t="s">
        <v>4892</v>
      </c>
      <c r="B230" t="s">
        <v>1765</v>
      </c>
    </row>
    <row r="231" spans="1:2">
      <c r="A231" t="s">
        <v>4912</v>
      </c>
      <c r="B231" t="s">
        <v>1765</v>
      </c>
    </row>
    <row r="232" spans="1:2">
      <c r="A232" t="s">
        <v>5768</v>
      </c>
      <c r="B232" t="s">
        <v>1765</v>
      </c>
    </row>
    <row r="233" spans="1:2">
      <c r="A233" t="s">
        <v>5452</v>
      </c>
      <c r="B233" t="s">
        <v>1765</v>
      </c>
    </row>
    <row r="234" spans="1:2">
      <c r="A234" t="s">
        <v>5441</v>
      </c>
      <c r="B234" t="s">
        <v>1765</v>
      </c>
    </row>
    <row r="235" spans="1:2">
      <c r="A235" t="s">
        <v>3490</v>
      </c>
      <c r="B235" t="s">
        <v>1765</v>
      </c>
    </row>
    <row r="236" spans="1:2">
      <c r="A236" t="s">
        <v>3476</v>
      </c>
      <c r="B236" t="s">
        <v>1765</v>
      </c>
    </row>
    <row r="237" spans="1:2">
      <c r="A237" t="s">
        <v>3728</v>
      </c>
      <c r="B237" t="s">
        <v>1765</v>
      </c>
    </row>
    <row r="238" spans="1:2">
      <c r="A238" t="s">
        <v>3538</v>
      </c>
      <c r="B238" t="s">
        <v>1765</v>
      </c>
    </row>
    <row r="239" spans="1:2">
      <c r="A239" t="s">
        <v>5760</v>
      </c>
      <c r="B239" t="s">
        <v>1765</v>
      </c>
    </row>
    <row r="240" spans="1:2">
      <c r="A240" t="s">
        <v>5750</v>
      </c>
      <c r="B240" t="s">
        <v>1765</v>
      </c>
    </row>
    <row r="241" spans="1:2">
      <c r="A241" t="s">
        <v>3547</v>
      </c>
      <c r="B241" t="s">
        <v>1765</v>
      </c>
    </row>
    <row r="242" spans="1:2">
      <c r="A242" t="s">
        <v>5669</v>
      </c>
      <c r="B242" t="s">
        <v>1765</v>
      </c>
    </row>
    <row r="243" spans="1:2">
      <c r="A243" t="s">
        <v>5751</v>
      </c>
      <c r="B243" t="s">
        <v>1765</v>
      </c>
    </row>
    <row r="244" spans="1:2">
      <c r="A244" t="s">
        <v>5771</v>
      </c>
      <c r="B244" t="s">
        <v>1765</v>
      </c>
    </row>
    <row r="245" spans="1:2">
      <c r="A245" t="s">
        <v>3548</v>
      </c>
      <c r="B245" t="s">
        <v>1765</v>
      </c>
    </row>
    <row r="246" spans="1:2">
      <c r="A246" t="s">
        <v>3550</v>
      </c>
      <c r="B246" t="s">
        <v>1765</v>
      </c>
    </row>
    <row r="247" spans="1:2">
      <c r="A247" t="s">
        <v>5713</v>
      </c>
      <c r="B247" t="s">
        <v>1765</v>
      </c>
    </row>
    <row r="248" spans="1:2">
      <c r="A248" t="s">
        <v>5781</v>
      </c>
      <c r="B248" t="s">
        <v>1765</v>
      </c>
    </row>
    <row r="249" spans="1:2">
      <c r="A249" t="s">
        <v>5469</v>
      </c>
      <c r="B249" t="s">
        <v>1765</v>
      </c>
    </row>
    <row r="250" spans="1:2">
      <c r="A250" t="s">
        <v>5475</v>
      </c>
      <c r="B250" t="s">
        <v>1765</v>
      </c>
    </row>
    <row r="251" spans="1:2">
      <c r="A251" t="s">
        <v>5665</v>
      </c>
      <c r="B251" t="s">
        <v>1765</v>
      </c>
    </row>
    <row r="252" spans="1:2">
      <c r="A252" t="s">
        <v>5700</v>
      </c>
      <c r="B252" t="s">
        <v>1765</v>
      </c>
    </row>
    <row r="253" spans="1:2">
      <c r="A253" t="s">
        <v>5722</v>
      </c>
      <c r="B253" t="s">
        <v>1765</v>
      </c>
    </row>
    <row r="254" spans="1:2">
      <c r="A254" t="s">
        <v>5716</v>
      </c>
      <c r="B254" t="s">
        <v>1765</v>
      </c>
    </row>
    <row r="255" spans="1:2">
      <c r="A255" t="s">
        <v>5681</v>
      </c>
      <c r="B255" t="s">
        <v>1765</v>
      </c>
    </row>
    <row r="256" spans="1:2">
      <c r="A256" t="s">
        <v>5707</v>
      </c>
      <c r="B256" t="s">
        <v>1765</v>
      </c>
    </row>
    <row r="257" spans="1:2">
      <c r="A257" t="s">
        <v>5668</v>
      </c>
      <c r="B257" t="s">
        <v>1765</v>
      </c>
    </row>
    <row r="258" spans="1:2">
      <c r="A258" t="s">
        <v>5527</v>
      </c>
      <c r="B258" t="s">
        <v>1765</v>
      </c>
    </row>
    <row r="259" spans="1:2">
      <c r="A259" t="s">
        <v>5427</v>
      </c>
      <c r="B259" t="s">
        <v>1765</v>
      </c>
    </row>
    <row r="260" spans="1:2">
      <c r="A260" t="s">
        <v>5783</v>
      </c>
      <c r="B260" t="s">
        <v>1765</v>
      </c>
    </row>
    <row r="261" spans="1:2">
      <c r="A261" t="s">
        <v>5746</v>
      </c>
      <c r="B261" t="s">
        <v>1765</v>
      </c>
    </row>
    <row r="262" spans="1:2">
      <c r="A262" t="s">
        <v>5690</v>
      </c>
      <c r="B262" t="s">
        <v>1765</v>
      </c>
    </row>
    <row r="263" spans="1:2">
      <c r="A263" t="s">
        <v>3685</v>
      </c>
      <c r="B263" t="s">
        <v>1765</v>
      </c>
    </row>
    <row r="264" spans="1:2">
      <c r="A264" t="s">
        <v>5733</v>
      </c>
      <c r="B264" t="s">
        <v>1765</v>
      </c>
    </row>
    <row r="265" spans="1:2">
      <c r="A265" t="s">
        <v>5485</v>
      </c>
      <c r="B265" t="s">
        <v>1765</v>
      </c>
    </row>
    <row r="266" spans="1:2">
      <c r="A266" t="s">
        <v>5748</v>
      </c>
      <c r="B266" t="s">
        <v>1765</v>
      </c>
    </row>
    <row r="267" spans="1:2">
      <c r="A267" t="s">
        <v>5744</v>
      </c>
      <c r="B267" t="s">
        <v>1765</v>
      </c>
    </row>
    <row r="268" spans="1:2">
      <c r="A268" t="s">
        <v>3537</v>
      </c>
      <c r="B268" t="s">
        <v>1765</v>
      </c>
    </row>
    <row r="269" spans="1:2">
      <c r="A269" t="s">
        <v>3545</v>
      </c>
      <c r="B269" t="s">
        <v>1765</v>
      </c>
    </row>
    <row r="270" spans="1:2">
      <c r="A270" t="s">
        <v>5740</v>
      </c>
      <c r="B270" t="s">
        <v>1765</v>
      </c>
    </row>
    <row r="271" spans="1:2">
      <c r="A271" t="s">
        <v>3718</v>
      </c>
      <c r="B271" t="s">
        <v>1765</v>
      </c>
    </row>
    <row r="272" spans="1:2">
      <c r="A272" t="s">
        <v>5642</v>
      </c>
      <c r="B272" t="s">
        <v>1765</v>
      </c>
    </row>
    <row r="273" spans="1:2">
      <c r="A273" t="s">
        <v>3472</v>
      </c>
      <c r="B273" t="s">
        <v>1765</v>
      </c>
    </row>
    <row r="274" spans="1:2">
      <c r="A274" t="s">
        <v>5703</v>
      </c>
      <c r="B274" t="s">
        <v>1765</v>
      </c>
    </row>
    <row r="275" spans="1:2">
      <c r="A275" t="s">
        <v>3475</v>
      </c>
      <c r="B275" t="s">
        <v>1765</v>
      </c>
    </row>
    <row r="276" spans="1:2">
      <c r="A276" t="s">
        <v>5528</v>
      </c>
      <c r="B276" t="s">
        <v>1765</v>
      </c>
    </row>
    <row r="277" spans="1:2">
      <c r="A277" t="s">
        <v>4821</v>
      </c>
      <c r="B277" t="s">
        <v>1765</v>
      </c>
    </row>
    <row r="278" spans="1:2">
      <c r="A278" t="s">
        <v>3471</v>
      </c>
      <c r="B278" t="s">
        <v>1765</v>
      </c>
    </row>
    <row r="279" spans="1:2">
      <c r="A279" t="s">
        <v>5817</v>
      </c>
      <c r="B279" t="s">
        <v>1765</v>
      </c>
    </row>
    <row r="280" spans="1:2">
      <c r="A280" t="s">
        <v>5447</v>
      </c>
      <c r="B280" t="s">
        <v>1765</v>
      </c>
    </row>
    <row r="281" spans="1:2">
      <c r="A281" t="s">
        <v>5442</v>
      </c>
      <c r="B281" t="s">
        <v>1765</v>
      </c>
    </row>
    <row r="282" spans="1:2">
      <c r="A282" t="s">
        <v>3533</v>
      </c>
      <c r="B282" t="s">
        <v>1765</v>
      </c>
    </row>
    <row r="283" spans="1:2">
      <c r="A283" t="s">
        <v>5315</v>
      </c>
      <c r="B283" t="s">
        <v>1765</v>
      </c>
    </row>
    <row r="284" spans="1:2">
      <c r="A284" t="s">
        <v>3656</v>
      </c>
      <c r="B284" t="s">
        <v>1765</v>
      </c>
    </row>
    <row r="285" spans="1:2">
      <c r="A285" t="s">
        <v>5840</v>
      </c>
      <c r="B285" t="s">
        <v>1765</v>
      </c>
    </row>
    <row r="286" spans="1:2">
      <c r="A286" t="s">
        <v>5461</v>
      </c>
      <c r="B286" t="s">
        <v>1765</v>
      </c>
    </row>
    <row r="287" spans="1:2">
      <c r="A287" t="s">
        <v>3658</v>
      </c>
      <c r="B287" t="s">
        <v>1765</v>
      </c>
    </row>
    <row r="288" spans="1:2">
      <c r="A288" t="s">
        <v>5193</v>
      </c>
      <c r="B288" t="s">
        <v>1765</v>
      </c>
    </row>
    <row r="289" spans="1:2">
      <c r="A289" t="s">
        <v>3513</v>
      </c>
      <c r="B289" t="s">
        <v>1765</v>
      </c>
    </row>
    <row r="290" spans="1:2">
      <c r="A290" t="s">
        <v>5390</v>
      </c>
      <c r="B290" t="s">
        <v>1765</v>
      </c>
    </row>
    <row r="291" spans="1:2">
      <c r="A291" t="s">
        <v>3497</v>
      </c>
      <c r="B291" t="s">
        <v>1765</v>
      </c>
    </row>
    <row r="292" spans="1:2">
      <c r="A292" t="s">
        <v>5691</v>
      </c>
      <c r="B292" t="s">
        <v>1765</v>
      </c>
    </row>
    <row r="293" spans="1:2">
      <c r="A293" t="s">
        <v>3461</v>
      </c>
      <c r="B293" t="s">
        <v>1765</v>
      </c>
    </row>
    <row r="294" spans="1:2">
      <c r="A294" t="s">
        <v>5637</v>
      </c>
      <c r="B294" t="s">
        <v>1765</v>
      </c>
    </row>
    <row r="295" spans="1:2">
      <c r="A295" t="s">
        <v>3559</v>
      </c>
      <c r="B295" t="s">
        <v>1765</v>
      </c>
    </row>
    <row r="296" spans="1:2">
      <c r="A296" t="s">
        <v>3493</v>
      </c>
      <c r="B296" t="s">
        <v>1765</v>
      </c>
    </row>
    <row r="297" spans="1:2">
      <c r="A297" t="s">
        <v>3529</v>
      </c>
      <c r="B297" t="s">
        <v>1765</v>
      </c>
    </row>
    <row r="298" spans="1:2">
      <c r="A298" t="s">
        <v>3488</v>
      </c>
      <c r="B298" t="s">
        <v>1765</v>
      </c>
    </row>
    <row r="299" spans="1:2">
      <c r="A299" t="s">
        <v>5694</v>
      </c>
      <c r="B299" t="s">
        <v>1765</v>
      </c>
    </row>
    <row r="300" spans="1:2">
      <c r="A300" t="s">
        <v>3492</v>
      </c>
      <c r="B300" t="s">
        <v>1765</v>
      </c>
    </row>
    <row r="301" spans="1:2">
      <c r="A301" t="s">
        <v>5498</v>
      </c>
      <c r="B301" t="s">
        <v>1765</v>
      </c>
    </row>
    <row r="302" spans="1:2">
      <c r="A302" t="s">
        <v>3731</v>
      </c>
      <c r="B302" t="s">
        <v>1765</v>
      </c>
    </row>
    <row r="303" spans="1:2">
      <c r="A303" t="s">
        <v>3683</v>
      </c>
      <c r="B303" t="s">
        <v>1765</v>
      </c>
    </row>
    <row r="304" spans="1:2">
      <c r="A304" t="s">
        <v>3594</v>
      </c>
      <c r="B304" t="s">
        <v>1765</v>
      </c>
    </row>
    <row r="305" spans="1:2">
      <c r="A305" t="s">
        <v>5674</v>
      </c>
      <c r="B305" t="s">
        <v>1765</v>
      </c>
    </row>
    <row r="306" spans="1:2">
      <c r="A306" t="s">
        <v>3555</v>
      </c>
      <c r="B306" t="s">
        <v>1765</v>
      </c>
    </row>
    <row r="307" spans="1:2">
      <c r="A307" t="s">
        <v>3717</v>
      </c>
      <c r="B307" t="s">
        <v>1765</v>
      </c>
    </row>
    <row r="308" spans="1:2">
      <c r="A308" t="s">
        <v>5752</v>
      </c>
      <c r="B308" t="s">
        <v>1765</v>
      </c>
    </row>
    <row r="309" spans="1:2">
      <c r="A309" t="s">
        <v>5743</v>
      </c>
      <c r="B309" t="s">
        <v>1765</v>
      </c>
    </row>
    <row r="310" spans="1:2">
      <c r="A310" t="s">
        <v>5747</v>
      </c>
      <c r="B310" t="s">
        <v>1765</v>
      </c>
    </row>
    <row r="311" spans="1:2">
      <c r="A311" t="s">
        <v>5667</v>
      </c>
      <c r="B311" t="s">
        <v>1765</v>
      </c>
    </row>
    <row r="312" spans="1:2">
      <c r="A312" t="s">
        <v>5778</v>
      </c>
      <c r="B312" t="s">
        <v>1765</v>
      </c>
    </row>
    <row r="313" spans="1:2">
      <c r="A313" t="s">
        <v>9035</v>
      </c>
      <c r="B313" t="s">
        <v>1765</v>
      </c>
    </row>
    <row r="314" spans="1:2">
      <c r="A314" t="s">
        <v>5775</v>
      </c>
      <c r="B314" t="s">
        <v>1765</v>
      </c>
    </row>
    <row r="315" spans="1:2">
      <c r="A315" t="s">
        <v>3510</v>
      </c>
      <c r="B315" t="s">
        <v>1765</v>
      </c>
    </row>
    <row r="316" spans="1:2">
      <c r="A316" t="s">
        <v>3561</v>
      </c>
      <c r="B316" t="s">
        <v>1765</v>
      </c>
    </row>
    <row r="317" spans="1:2">
      <c r="A317" t="s">
        <v>5464</v>
      </c>
      <c r="B317" t="s">
        <v>1765</v>
      </c>
    </row>
    <row r="318" spans="1:2">
      <c r="A318" t="s">
        <v>5592</v>
      </c>
      <c r="B318" t="s">
        <v>1765</v>
      </c>
    </row>
    <row r="319" spans="1:2">
      <c r="A319" t="s">
        <v>3540</v>
      </c>
      <c r="B319" t="s">
        <v>1765</v>
      </c>
    </row>
    <row r="320" spans="1:2">
      <c r="A320" t="s">
        <v>3480</v>
      </c>
      <c r="B320" t="s">
        <v>1765</v>
      </c>
    </row>
    <row r="321" spans="1:2">
      <c r="A321" t="s">
        <v>3544</v>
      </c>
      <c r="B321" t="s">
        <v>1765</v>
      </c>
    </row>
    <row r="322" spans="1:2">
      <c r="A322" t="s">
        <v>5502</v>
      </c>
      <c r="B322" t="s">
        <v>1765</v>
      </c>
    </row>
    <row r="323" spans="1:2">
      <c r="A323" t="s">
        <v>5807</v>
      </c>
      <c r="B323" t="s">
        <v>1765</v>
      </c>
    </row>
    <row r="324" spans="1:2">
      <c r="A324" t="s">
        <v>5769</v>
      </c>
      <c r="B324" t="s">
        <v>1765</v>
      </c>
    </row>
    <row r="325" spans="1:2">
      <c r="A325" t="s">
        <v>5718</v>
      </c>
      <c r="B325" t="s">
        <v>1765</v>
      </c>
    </row>
    <row r="326" spans="1:2">
      <c r="A326" t="s">
        <v>5651</v>
      </c>
      <c r="B326" t="s">
        <v>1765</v>
      </c>
    </row>
    <row r="327" spans="1:2">
      <c r="A327" t="s">
        <v>3507</v>
      </c>
      <c r="B327" t="s">
        <v>1765</v>
      </c>
    </row>
    <row r="328" spans="1:2">
      <c r="A328" t="s">
        <v>5720</v>
      </c>
      <c r="B328" t="s">
        <v>1765</v>
      </c>
    </row>
    <row r="329" spans="1:2">
      <c r="A329" t="s">
        <v>5727</v>
      </c>
      <c r="B329" t="s">
        <v>1765</v>
      </c>
    </row>
    <row r="330" spans="1:2">
      <c r="A330" t="s">
        <v>5734</v>
      </c>
      <c r="B330" t="s">
        <v>1765</v>
      </c>
    </row>
    <row r="331" spans="1:2">
      <c r="A331" t="s">
        <v>3491</v>
      </c>
      <c r="B331" t="s">
        <v>1765</v>
      </c>
    </row>
    <row r="332" spans="1:2">
      <c r="A332" t="s">
        <v>3660</v>
      </c>
      <c r="B332" t="s">
        <v>1765</v>
      </c>
    </row>
    <row r="333" spans="1:2">
      <c r="A333" t="s">
        <v>3684</v>
      </c>
      <c r="B333" t="s">
        <v>1765</v>
      </c>
    </row>
    <row r="334" spans="1:2">
      <c r="A334" t="s">
        <v>5408</v>
      </c>
      <c r="B334" t="s">
        <v>1765</v>
      </c>
    </row>
    <row r="335" spans="1:2">
      <c r="A335" t="s">
        <v>3512</v>
      </c>
      <c r="B335" t="s">
        <v>1765</v>
      </c>
    </row>
    <row r="336" spans="1:2">
      <c r="A336" t="s">
        <v>5730</v>
      </c>
      <c r="B336" t="s">
        <v>1765</v>
      </c>
    </row>
    <row r="337" spans="1:2">
      <c r="A337" t="s">
        <v>5676</v>
      </c>
      <c r="B337" t="s">
        <v>1765</v>
      </c>
    </row>
    <row r="338" spans="1:2">
      <c r="A338" t="s">
        <v>5456</v>
      </c>
      <c r="B338" t="s">
        <v>1765</v>
      </c>
    </row>
    <row r="339" spans="1:2">
      <c r="A339" t="s">
        <v>3557</v>
      </c>
      <c r="B339" t="s">
        <v>1765</v>
      </c>
    </row>
    <row r="340" spans="1:2">
      <c r="A340" t="s">
        <v>5762</v>
      </c>
      <c r="B340" t="s">
        <v>1765</v>
      </c>
    </row>
    <row r="341" spans="1:2">
      <c r="A341" t="s">
        <v>5715</v>
      </c>
      <c r="B341" t="s">
        <v>1765</v>
      </c>
    </row>
    <row r="342" spans="1:2">
      <c r="A342" t="s">
        <v>9043</v>
      </c>
      <c r="B342" t="s">
        <v>1765</v>
      </c>
    </row>
    <row r="343" spans="1:2">
      <c r="A343" t="s">
        <v>5753</v>
      </c>
      <c r="B343" t="s">
        <v>1765</v>
      </c>
    </row>
    <row r="344" spans="1:2">
      <c r="A344" t="s">
        <v>5767</v>
      </c>
      <c r="B344" t="s">
        <v>1765</v>
      </c>
    </row>
    <row r="345" spans="1:2">
      <c r="A345" t="s">
        <v>5772</v>
      </c>
      <c r="B345" t="s">
        <v>1765</v>
      </c>
    </row>
    <row r="346" spans="1:2">
      <c r="A346" t="s">
        <v>5738</v>
      </c>
      <c r="B346" t="s">
        <v>1765</v>
      </c>
    </row>
    <row r="347" spans="1:2">
      <c r="A347" t="s">
        <v>3505</v>
      </c>
      <c r="B347" t="s">
        <v>1765</v>
      </c>
    </row>
    <row r="348" spans="1:2">
      <c r="A348" t="s">
        <v>5671</v>
      </c>
      <c r="B348" t="s">
        <v>1765</v>
      </c>
    </row>
    <row r="349" spans="1:2">
      <c r="A349" t="s">
        <v>5702</v>
      </c>
      <c r="B349" t="s">
        <v>1765</v>
      </c>
    </row>
    <row r="350" spans="1:2">
      <c r="A350" t="s">
        <v>3542</v>
      </c>
      <c r="B350" t="s">
        <v>1765</v>
      </c>
    </row>
    <row r="351" spans="1:2">
      <c r="A351" t="s">
        <v>3524</v>
      </c>
      <c r="B351" t="s">
        <v>1765</v>
      </c>
    </row>
    <row r="352" spans="1:2">
      <c r="A352" t="s">
        <v>5697</v>
      </c>
      <c r="B352" t="s">
        <v>1765</v>
      </c>
    </row>
    <row r="353" spans="1:2">
      <c r="A353" t="s">
        <v>5396</v>
      </c>
      <c r="B353" t="s">
        <v>1765</v>
      </c>
    </row>
    <row r="354" spans="1:2">
      <c r="A354" t="s">
        <v>4813</v>
      </c>
      <c r="B354" t="s">
        <v>1765</v>
      </c>
    </row>
    <row r="355" spans="1:2">
      <c r="A355" t="s">
        <v>3503</v>
      </c>
      <c r="B355" t="s">
        <v>1765</v>
      </c>
    </row>
    <row r="356" spans="1:2">
      <c r="A356" t="s">
        <v>3566</v>
      </c>
      <c r="B356" t="s">
        <v>1765</v>
      </c>
    </row>
    <row r="357" spans="1:2">
      <c r="A357" t="s">
        <v>3590</v>
      </c>
      <c r="B357" t="s">
        <v>1765</v>
      </c>
    </row>
    <row r="358" spans="1:2">
      <c r="A358" t="s">
        <v>3536</v>
      </c>
      <c r="B358" t="s">
        <v>1765</v>
      </c>
    </row>
    <row r="359" spans="1:2">
      <c r="A359" t="s">
        <v>5726</v>
      </c>
      <c r="B359" t="s">
        <v>1765</v>
      </c>
    </row>
    <row r="360" spans="1:2">
      <c r="A360" t="s">
        <v>5714</v>
      </c>
      <c r="B360" t="s">
        <v>1765</v>
      </c>
    </row>
    <row r="361" spans="1:2">
      <c r="A361" t="s">
        <v>5745</v>
      </c>
      <c r="B361" t="s">
        <v>1765</v>
      </c>
    </row>
    <row r="362" spans="1:2">
      <c r="A362" t="s">
        <v>5579</v>
      </c>
      <c r="B362" t="s">
        <v>1765</v>
      </c>
    </row>
    <row r="363" spans="1:2">
      <c r="A363" t="s">
        <v>9031</v>
      </c>
      <c r="B363" t="s">
        <v>1765</v>
      </c>
    </row>
    <row r="364" spans="1:2">
      <c r="A364" t="s">
        <v>5672</v>
      </c>
      <c r="B364" t="s">
        <v>1765</v>
      </c>
    </row>
    <row r="365" spans="1:2">
      <c r="A365" t="s">
        <v>4814</v>
      </c>
      <c r="B365" t="s">
        <v>1765</v>
      </c>
    </row>
    <row r="366" spans="1:2">
      <c r="A366" t="s">
        <v>5688</v>
      </c>
      <c r="B366" t="s">
        <v>1765</v>
      </c>
    </row>
    <row r="367" spans="1:2">
      <c r="A367" t="s">
        <v>5495</v>
      </c>
      <c r="B367" t="s">
        <v>1765</v>
      </c>
    </row>
    <row r="368" spans="1:2">
      <c r="A368" t="s">
        <v>4844</v>
      </c>
      <c r="B368" t="s">
        <v>1765</v>
      </c>
    </row>
    <row r="369" spans="1:2">
      <c r="A369" t="s">
        <v>5835</v>
      </c>
      <c r="B369" t="s">
        <v>1765</v>
      </c>
    </row>
    <row r="370" spans="1:2">
      <c r="A370" t="s">
        <v>5286</v>
      </c>
      <c r="B370" t="s">
        <v>1765</v>
      </c>
    </row>
    <row r="371" spans="1:2">
      <c r="A371" t="s">
        <v>5271</v>
      </c>
      <c r="B371" t="s">
        <v>1765</v>
      </c>
    </row>
    <row r="372" spans="1:2">
      <c r="A372" t="s">
        <v>5837</v>
      </c>
      <c r="B372" t="s">
        <v>1765</v>
      </c>
    </row>
    <row r="373" spans="1:2">
      <c r="A373" t="s">
        <v>41</v>
      </c>
      <c r="B373" t="s">
        <v>1765</v>
      </c>
    </row>
    <row r="374" spans="1:2">
      <c r="A374" t="s">
        <v>3448</v>
      </c>
      <c r="B374" t="s">
        <v>1765</v>
      </c>
    </row>
    <row r="375" spans="1:2">
      <c r="A375" t="s">
        <v>5063</v>
      </c>
      <c r="B375" t="s">
        <v>1765</v>
      </c>
    </row>
    <row r="376" spans="1:2">
      <c r="A376" t="s">
        <v>3483</v>
      </c>
      <c r="B376" t="s">
        <v>1765</v>
      </c>
    </row>
    <row r="377" spans="1:2">
      <c r="A377" t="s">
        <v>53</v>
      </c>
      <c r="B377" t="s">
        <v>1765</v>
      </c>
    </row>
    <row r="378" spans="1:2">
      <c r="A378" t="s">
        <v>5424</v>
      </c>
      <c r="B378" t="s">
        <v>1765</v>
      </c>
    </row>
    <row r="379" spans="1:2">
      <c r="A379" t="s">
        <v>3528</v>
      </c>
      <c r="B379" t="s">
        <v>1765</v>
      </c>
    </row>
    <row r="380" spans="1:2">
      <c r="A380" t="s">
        <v>5693</v>
      </c>
      <c r="B380" t="s">
        <v>1765</v>
      </c>
    </row>
    <row r="381" spans="1:2">
      <c r="A381" t="s">
        <v>3478</v>
      </c>
      <c r="B381" t="s">
        <v>1765</v>
      </c>
    </row>
    <row r="382" spans="1:2">
      <c r="A382" t="s">
        <v>5782</v>
      </c>
      <c r="B382" t="s">
        <v>1765</v>
      </c>
    </row>
    <row r="383" spans="1:2">
      <c r="A383" t="s">
        <v>3680</v>
      </c>
      <c r="B383" t="s">
        <v>1765</v>
      </c>
    </row>
    <row r="384" spans="1:2">
      <c r="A384" t="s">
        <v>5474</v>
      </c>
      <c r="B384" t="s">
        <v>1765</v>
      </c>
    </row>
    <row r="385" spans="1:2">
      <c r="A385" t="s">
        <v>5546</v>
      </c>
      <c r="B385" t="s">
        <v>1765</v>
      </c>
    </row>
    <row r="386" spans="1:2">
      <c r="A386" t="s">
        <v>5558</v>
      </c>
      <c r="B386" t="s">
        <v>1765</v>
      </c>
    </row>
    <row r="387" spans="1:2">
      <c r="A387" t="s">
        <v>5567</v>
      </c>
      <c r="B387" t="s">
        <v>1765</v>
      </c>
    </row>
    <row r="388" spans="1:2">
      <c r="A388" t="s">
        <v>9029</v>
      </c>
      <c r="B388" t="s">
        <v>1765</v>
      </c>
    </row>
    <row r="389" spans="1:2">
      <c r="A389" t="s">
        <v>9033</v>
      </c>
      <c r="B389" t="s">
        <v>1765</v>
      </c>
    </row>
    <row r="390" spans="1:2">
      <c r="A390" t="s">
        <v>3526</v>
      </c>
      <c r="B390" t="s">
        <v>1765</v>
      </c>
    </row>
    <row r="391" spans="1:2">
      <c r="A391" t="s">
        <v>3687</v>
      </c>
      <c r="B391" t="s">
        <v>1765</v>
      </c>
    </row>
    <row r="392" spans="1:2">
      <c r="A392" t="s">
        <v>9041</v>
      </c>
      <c r="B392" t="s">
        <v>1765</v>
      </c>
    </row>
    <row r="393" spans="1:2">
      <c r="A393" t="s">
        <v>5581</v>
      </c>
      <c r="B393" t="s">
        <v>1765</v>
      </c>
    </row>
    <row r="394" spans="1:2">
      <c r="A394" t="s">
        <v>5584</v>
      </c>
      <c r="B394" t="s">
        <v>1765</v>
      </c>
    </row>
    <row r="395" spans="1:2">
      <c r="A395" t="s">
        <v>5580</v>
      </c>
      <c r="B395" t="s">
        <v>1765</v>
      </c>
    </row>
    <row r="396" spans="1:2">
      <c r="A396" t="s">
        <v>5598</v>
      </c>
      <c r="B396" t="s">
        <v>1765</v>
      </c>
    </row>
    <row r="397" spans="1:2">
      <c r="A397" t="s">
        <v>5721</v>
      </c>
      <c r="B397" t="s">
        <v>1765</v>
      </c>
    </row>
    <row r="398" spans="1:2">
      <c r="A398" t="s">
        <v>5588</v>
      </c>
      <c r="B398" t="s">
        <v>1765</v>
      </c>
    </row>
    <row r="399" spans="1:2">
      <c r="A399" t="s">
        <v>5564</v>
      </c>
      <c r="B399" t="s">
        <v>1765</v>
      </c>
    </row>
    <row r="400" spans="1:2">
      <c r="A400" t="s">
        <v>5787</v>
      </c>
      <c r="B400" t="s">
        <v>1765</v>
      </c>
    </row>
    <row r="401" spans="1:2">
      <c r="A401" t="s">
        <v>5583</v>
      </c>
      <c r="B401" t="s">
        <v>1765</v>
      </c>
    </row>
    <row r="402" spans="1:2">
      <c r="A402" t="s">
        <v>5535</v>
      </c>
      <c r="B402" t="s">
        <v>1765</v>
      </c>
    </row>
    <row r="403" spans="1:2">
      <c r="A403" t="s">
        <v>3506</v>
      </c>
      <c r="B403" t="s">
        <v>1765</v>
      </c>
    </row>
    <row r="404" spans="1:2">
      <c r="A404" t="s">
        <v>5515</v>
      </c>
      <c r="B404" t="s">
        <v>1765</v>
      </c>
    </row>
    <row r="405" spans="1:2">
      <c r="A405" t="s">
        <v>5717</v>
      </c>
      <c r="B405" t="s">
        <v>1765</v>
      </c>
    </row>
    <row r="406" spans="1:2">
      <c r="A406" t="s">
        <v>5171</v>
      </c>
      <c r="B406" t="s">
        <v>1762</v>
      </c>
    </row>
    <row r="407" spans="1:2">
      <c r="A407" t="s">
        <v>3676</v>
      </c>
      <c r="B407" t="s">
        <v>1762</v>
      </c>
    </row>
    <row r="408" spans="1:2">
      <c r="A408" t="s">
        <v>3677</v>
      </c>
      <c r="B408" t="s">
        <v>1762</v>
      </c>
    </row>
    <row r="409" spans="1:2">
      <c r="A409" t="s">
        <v>3665</v>
      </c>
      <c r="B409" t="s">
        <v>1762</v>
      </c>
    </row>
    <row r="410" spans="1:2">
      <c r="A410" t="s">
        <v>3668</v>
      </c>
      <c r="B410" t="s">
        <v>1762</v>
      </c>
    </row>
    <row r="411" spans="1:2">
      <c r="A411" t="s">
        <v>4961</v>
      </c>
      <c r="B411" t="s">
        <v>1762</v>
      </c>
    </row>
    <row r="412" spans="1:2">
      <c r="A412" t="s">
        <v>3663</v>
      </c>
      <c r="B412" t="s">
        <v>1762</v>
      </c>
    </row>
    <row r="413" spans="1:2">
      <c r="A413" t="s">
        <v>3664</v>
      </c>
      <c r="B413" t="s">
        <v>1762</v>
      </c>
    </row>
    <row r="414" spans="1:2">
      <c r="A414" t="s">
        <v>9219</v>
      </c>
      <c r="B414" t="s">
        <v>1762</v>
      </c>
    </row>
    <row r="415" spans="1:2">
      <c r="A415" t="s">
        <v>5636</v>
      </c>
      <c r="B415" t="s">
        <v>1762</v>
      </c>
    </row>
    <row r="416" spans="1:2">
      <c r="A416" t="s">
        <v>3732</v>
      </c>
      <c r="B416" t="s">
        <v>1762</v>
      </c>
    </row>
    <row r="417" spans="1:2">
      <c r="A417" t="s">
        <v>5645</v>
      </c>
      <c r="B417" t="s">
        <v>1762</v>
      </c>
    </row>
    <row r="418" spans="1:2">
      <c r="A418" t="s">
        <v>5816</v>
      </c>
      <c r="B418" t="s">
        <v>1762</v>
      </c>
    </row>
    <row r="419" spans="1:2">
      <c r="A419" t="s">
        <v>5160</v>
      </c>
      <c r="B419" t="s">
        <v>1762</v>
      </c>
    </row>
    <row r="420" spans="1:2">
      <c r="A420" t="s">
        <v>5501</v>
      </c>
      <c r="B420" t="s">
        <v>1762</v>
      </c>
    </row>
    <row r="421" spans="1:2">
      <c r="A421" t="s">
        <v>5647</v>
      </c>
      <c r="B421" t="s">
        <v>1762</v>
      </c>
    </row>
    <row r="422" spans="1:2">
      <c r="A422" t="s">
        <v>3712</v>
      </c>
      <c r="B422" t="s">
        <v>1762</v>
      </c>
    </row>
    <row r="423" spans="1:2">
      <c r="A423" t="s">
        <v>5648</v>
      </c>
      <c r="B423" t="s">
        <v>1762</v>
      </c>
    </row>
    <row r="424" spans="1:2">
      <c r="A424" t="s">
        <v>5806</v>
      </c>
      <c r="B424" t="s">
        <v>1762</v>
      </c>
    </row>
    <row r="425" spans="1:2">
      <c r="A425" t="s">
        <v>5818</v>
      </c>
      <c r="B425" t="s">
        <v>1762</v>
      </c>
    </row>
    <row r="426" spans="1:2">
      <c r="A426" t="s">
        <v>5465</v>
      </c>
      <c r="B426" t="s">
        <v>1762</v>
      </c>
    </row>
    <row r="427" spans="1:2">
      <c r="A427" t="s">
        <v>5824</v>
      </c>
      <c r="B427" t="s">
        <v>1762</v>
      </c>
    </row>
    <row r="428" spans="1:2">
      <c r="A428" t="s">
        <v>5660</v>
      </c>
      <c r="B428" t="s">
        <v>1762</v>
      </c>
    </row>
    <row r="429" spans="1:2">
      <c r="A429" t="s">
        <v>5828</v>
      </c>
      <c r="B429" t="s">
        <v>1762</v>
      </c>
    </row>
    <row r="430" spans="1:2">
      <c r="A430" t="s">
        <v>5689</v>
      </c>
      <c r="B430" t="s">
        <v>1762</v>
      </c>
    </row>
    <row r="431" spans="1:2">
      <c r="A431" t="s">
        <v>5632</v>
      </c>
      <c r="B431" t="s">
        <v>1762</v>
      </c>
    </row>
    <row r="432" spans="1:2">
      <c r="A432" t="s">
        <v>5444</v>
      </c>
      <c r="B432" t="s">
        <v>1762</v>
      </c>
    </row>
    <row r="433" spans="1:2">
      <c r="A433" t="s">
        <v>5815</v>
      </c>
      <c r="B433" t="s">
        <v>1762</v>
      </c>
    </row>
    <row r="434" spans="1:2">
      <c r="A434" t="s">
        <v>5652</v>
      </c>
      <c r="B434" t="s">
        <v>1762</v>
      </c>
    </row>
    <row r="435" spans="1:2">
      <c r="A435" t="s">
        <v>5814</v>
      </c>
      <c r="B435" t="s">
        <v>1762</v>
      </c>
    </row>
    <row r="436" spans="1:2">
      <c r="A436" t="s">
        <v>5467</v>
      </c>
      <c r="B436" t="s">
        <v>1762</v>
      </c>
    </row>
    <row r="437" spans="1:2">
      <c r="A437" t="s">
        <v>5484</v>
      </c>
      <c r="B437" t="s">
        <v>1762</v>
      </c>
    </row>
    <row r="438" spans="1:2">
      <c r="A438" t="s">
        <v>5643</v>
      </c>
      <c r="B438" t="s">
        <v>1762</v>
      </c>
    </row>
    <row r="439" spans="1:2">
      <c r="A439" t="s">
        <v>5338</v>
      </c>
      <c r="B439" t="s">
        <v>1762</v>
      </c>
    </row>
    <row r="440" spans="1:2">
      <c r="A440" t="s">
        <v>5426</v>
      </c>
      <c r="B440" t="s">
        <v>1762</v>
      </c>
    </row>
    <row r="441" spans="1:2">
      <c r="A441" t="s">
        <v>5649</v>
      </c>
      <c r="B441" t="s">
        <v>1762</v>
      </c>
    </row>
    <row r="442" spans="1:2">
      <c r="A442" t="s">
        <v>3485</v>
      </c>
      <c r="B442" t="s">
        <v>1762</v>
      </c>
    </row>
    <row r="443" spans="1:2">
      <c r="A443" t="s">
        <v>3530</v>
      </c>
      <c r="B443" t="s">
        <v>1762</v>
      </c>
    </row>
    <row r="444" spans="1:2">
      <c r="A444" t="s">
        <v>5639</v>
      </c>
      <c r="B444" t="s">
        <v>1762</v>
      </c>
    </row>
    <row r="445" spans="1:2">
      <c r="A445" t="s">
        <v>3484</v>
      </c>
      <c r="B445" t="s">
        <v>1762</v>
      </c>
    </row>
    <row r="446" spans="1:2">
      <c r="A446" t="s">
        <v>5662</v>
      </c>
      <c r="B446" t="s">
        <v>1762</v>
      </c>
    </row>
    <row r="447" spans="1:2">
      <c r="A447" t="s">
        <v>5657</v>
      </c>
      <c r="B447" t="s">
        <v>1762</v>
      </c>
    </row>
    <row r="448" spans="1:2">
      <c r="A448" t="s">
        <v>5687</v>
      </c>
      <c r="B448" t="s">
        <v>1762</v>
      </c>
    </row>
    <row r="449" spans="1:2">
      <c r="A449" t="s">
        <v>3681</v>
      </c>
      <c r="B449" t="s">
        <v>1762</v>
      </c>
    </row>
    <row r="450" spans="1:2">
      <c r="A450" t="s">
        <v>3496</v>
      </c>
      <c r="B450" t="s">
        <v>1762</v>
      </c>
    </row>
    <row r="451" spans="1:2">
      <c r="A451" t="s">
        <v>3481</v>
      </c>
      <c r="B451" t="s">
        <v>1762</v>
      </c>
    </row>
    <row r="452" spans="1:2">
      <c r="A452" t="s">
        <v>3531</v>
      </c>
      <c r="B452" t="s">
        <v>1762</v>
      </c>
    </row>
    <row r="453" spans="1:2">
      <c r="A453" t="s">
        <v>3487</v>
      </c>
      <c r="B453" t="s">
        <v>1762</v>
      </c>
    </row>
    <row r="454" spans="1:2">
      <c r="A454" t="s">
        <v>5497</v>
      </c>
      <c r="B454" t="s">
        <v>1762</v>
      </c>
    </row>
    <row r="455" spans="1:2">
      <c r="A455" t="s">
        <v>5379</v>
      </c>
      <c r="B455" t="s">
        <v>1762</v>
      </c>
    </row>
    <row r="456" spans="1:2">
      <c r="A456" t="s">
        <v>3500</v>
      </c>
      <c r="B456" t="s">
        <v>1762</v>
      </c>
    </row>
    <row r="457" spans="1:2">
      <c r="A457" t="s">
        <v>5646</v>
      </c>
      <c r="B457" t="s">
        <v>1762</v>
      </c>
    </row>
    <row r="458" spans="1:2">
      <c r="A458" t="s">
        <v>5392</v>
      </c>
      <c r="B458" t="s">
        <v>1762</v>
      </c>
    </row>
    <row r="459" spans="1:2">
      <c r="A459" t="s">
        <v>3508</v>
      </c>
      <c r="B459" t="s">
        <v>1762</v>
      </c>
    </row>
    <row r="460" spans="1:2">
      <c r="A460" t="s">
        <v>5423</v>
      </c>
      <c r="B460" t="s">
        <v>1762</v>
      </c>
    </row>
    <row r="461" spans="1:2">
      <c r="A461" t="s">
        <v>5827</v>
      </c>
      <c r="B461" t="s">
        <v>1762</v>
      </c>
    </row>
    <row r="462" spans="1:2">
      <c r="A462" t="s">
        <v>5664</v>
      </c>
      <c r="B462" t="s">
        <v>1762</v>
      </c>
    </row>
    <row r="463" spans="1:2">
      <c r="A463" t="s">
        <v>3716</v>
      </c>
      <c r="B463" t="s">
        <v>1762</v>
      </c>
    </row>
    <row r="464" spans="1:2">
      <c r="A464" t="s">
        <v>5650</v>
      </c>
      <c r="B464" t="s">
        <v>1762</v>
      </c>
    </row>
    <row r="465" spans="1:2">
      <c r="A465" t="s">
        <v>3682</v>
      </c>
      <c r="B465" t="s">
        <v>1762</v>
      </c>
    </row>
    <row r="466" spans="1:2">
      <c r="A466" t="s">
        <v>5529</v>
      </c>
      <c r="B466" t="s">
        <v>1762</v>
      </c>
    </row>
    <row r="467" spans="1:2">
      <c r="A467" t="s">
        <v>5640</v>
      </c>
      <c r="B467" t="s">
        <v>1762</v>
      </c>
    </row>
    <row r="468" spans="1:2">
      <c r="A468" t="s">
        <v>5644</v>
      </c>
      <c r="B468" t="s">
        <v>1762</v>
      </c>
    </row>
    <row r="469" spans="1:2">
      <c r="A469" t="s">
        <v>5641</v>
      </c>
      <c r="B469" t="s">
        <v>1762</v>
      </c>
    </row>
    <row r="470" spans="1:2">
      <c r="A470" t="s">
        <v>3514</v>
      </c>
      <c r="B470" t="s">
        <v>1762</v>
      </c>
    </row>
    <row r="471" spans="1:2">
      <c r="A471" t="s">
        <v>3592</v>
      </c>
      <c r="B471" t="s">
        <v>1762</v>
      </c>
    </row>
    <row r="472" spans="1:2">
      <c r="A472" t="s">
        <v>5834</v>
      </c>
      <c r="B472" t="s">
        <v>1762</v>
      </c>
    </row>
    <row r="473" spans="1:2">
      <c r="A473" t="s">
        <v>5031</v>
      </c>
      <c r="B473" t="s">
        <v>1762</v>
      </c>
    </row>
    <row r="474" spans="1:2">
      <c r="A474" t="s">
        <v>5451</v>
      </c>
      <c r="B474" t="s">
        <v>1762</v>
      </c>
    </row>
    <row r="475" spans="1:2">
      <c r="A475" t="s">
        <v>5822</v>
      </c>
      <c r="B475" t="s">
        <v>1762</v>
      </c>
    </row>
    <row r="476" spans="1:2">
      <c r="A476" t="s">
        <v>5673</v>
      </c>
      <c r="B476" t="s">
        <v>1762</v>
      </c>
    </row>
    <row r="477" spans="1:2">
      <c r="A477" t="s">
        <v>3710</v>
      </c>
      <c r="B477" t="s">
        <v>1762</v>
      </c>
    </row>
    <row r="478" spans="1:2">
      <c r="A478" t="s">
        <v>4816</v>
      </c>
      <c r="B478" t="s">
        <v>1762</v>
      </c>
    </row>
    <row r="479" spans="1:2">
      <c r="A479" t="s">
        <v>5663</v>
      </c>
      <c r="B479" t="s">
        <v>1762</v>
      </c>
    </row>
    <row r="480" spans="1:2">
      <c r="A480" t="s">
        <v>5450</v>
      </c>
      <c r="B480" t="s">
        <v>1762</v>
      </c>
    </row>
    <row r="481" spans="1:2">
      <c r="A481" t="s">
        <v>3452</v>
      </c>
      <c r="B481" t="s">
        <v>1762</v>
      </c>
    </row>
    <row r="482" spans="1:2">
      <c r="A482" t="s">
        <v>3698</v>
      </c>
      <c r="B482" t="s">
        <v>1762</v>
      </c>
    </row>
    <row r="483" spans="1:2">
      <c r="A483" t="s">
        <v>3701</v>
      </c>
      <c r="B483" t="s">
        <v>1762</v>
      </c>
    </row>
    <row r="484" spans="1:2">
      <c r="A484" t="s">
        <v>3697</v>
      </c>
      <c r="B484" t="s">
        <v>1762</v>
      </c>
    </row>
    <row r="485" spans="1:2">
      <c r="A485" t="s">
        <v>3700</v>
      </c>
      <c r="B485" t="s">
        <v>1762</v>
      </c>
    </row>
    <row r="486" spans="1:2">
      <c r="A486" t="s">
        <v>3453</v>
      </c>
      <c r="B486" t="s">
        <v>1762</v>
      </c>
    </row>
    <row r="487" spans="1:2">
      <c r="A487" t="s">
        <v>4818</v>
      </c>
      <c r="B487" t="s">
        <v>1762</v>
      </c>
    </row>
    <row r="488" spans="1:2">
      <c r="A488" t="s">
        <v>3694</v>
      </c>
      <c r="B488" t="s">
        <v>1762</v>
      </c>
    </row>
    <row r="489" spans="1:2">
      <c r="A489" t="s">
        <v>3706</v>
      </c>
      <c r="B489" t="s">
        <v>1762</v>
      </c>
    </row>
    <row r="490" spans="1:2">
      <c r="A490" t="s">
        <v>3673</v>
      </c>
      <c r="B490" t="s">
        <v>1762</v>
      </c>
    </row>
    <row r="491" spans="1:2">
      <c r="A491" t="s">
        <v>5439</v>
      </c>
      <c r="B491" t="s">
        <v>1762</v>
      </c>
    </row>
    <row r="492" spans="1:2">
      <c r="A492" t="s">
        <v>5503</v>
      </c>
      <c r="B492" t="s">
        <v>1762</v>
      </c>
    </row>
    <row r="493" spans="1:2">
      <c r="A493" t="s">
        <v>5499</v>
      </c>
      <c r="B493" t="s">
        <v>1762</v>
      </c>
    </row>
    <row r="494" spans="1:2">
      <c r="A494" t="s">
        <v>4823</v>
      </c>
      <c r="B494" t="s">
        <v>1762</v>
      </c>
    </row>
    <row r="495" spans="1:2">
      <c r="A495" t="s">
        <v>3670</v>
      </c>
      <c r="B495" t="s">
        <v>1762</v>
      </c>
    </row>
    <row r="496" spans="1:2">
      <c r="A496" t="s">
        <v>3659</v>
      </c>
      <c r="B496" t="s">
        <v>1762</v>
      </c>
    </row>
    <row r="497" spans="1:2">
      <c r="A497" t="s">
        <v>4817</v>
      </c>
      <c r="B497" t="s">
        <v>1762</v>
      </c>
    </row>
    <row r="498" spans="1:2">
      <c r="A498" t="s">
        <v>4819</v>
      </c>
      <c r="B498" t="s">
        <v>1762</v>
      </c>
    </row>
    <row r="499" spans="1:2">
      <c r="A499" t="s">
        <v>5823</v>
      </c>
      <c r="B499" t="s">
        <v>9314</v>
      </c>
    </row>
    <row r="500" spans="1:2">
      <c r="A500" t="s">
        <v>3669</v>
      </c>
      <c r="B500" t="s">
        <v>9314</v>
      </c>
    </row>
    <row r="501" spans="1:2">
      <c r="A501" t="s">
        <v>5515</v>
      </c>
      <c r="B501" t="s">
        <v>9314</v>
      </c>
    </row>
    <row r="502" spans="1:2">
      <c r="A502" t="s">
        <v>5520</v>
      </c>
      <c r="B502" t="s">
        <v>9314</v>
      </c>
    </row>
    <row r="503" spans="1:2">
      <c r="A503" t="s">
        <v>5434</v>
      </c>
      <c r="B503" t="s">
        <v>9314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4</vt:i4>
      </vt:variant>
    </vt:vector>
  </HeadingPairs>
  <TitlesOfParts>
    <vt:vector size="35" baseType="lpstr">
      <vt:lpstr>Public</vt:lpstr>
      <vt:lpstr>Sanger</vt:lpstr>
      <vt:lpstr>Sanger Info</vt:lpstr>
      <vt:lpstr>Sheet5</vt:lpstr>
      <vt:lpstr>Pinto_2016_Data</vt:lpstr>
      <vt:lpstr>Arora_2016_Data</vt:lpstr>
      <vt:lpstr>Sun_2016</vt:lpstr>
      <vt:lpstr>Grillova_2019_Data</vt:lpstr>
      <vt:lpstr>Beale_2019_TPA-global</vt:lpstr>
      <vt:lpstr>Lihir_PNG_2019</vt:lpstr>
      <vt:lpstr>PHE_data_2018</vt:lpstr>
      <vt:lpstr>Expanded_Global_2019</vt:lpstr>
      <vt:lpstr>Sanger_updated_2019</vt:lpstr>
      <vt:lpstr>All_useable_T.pal_12-2019</vt:lpstr>
      <vt:lpstr>All_useable_T.pal_01-2020_refil</vt:lpstr>
      <vt:lpstr>Coverage_Stats</vt:lpstr>
      <vt:lpstr>Sheet3</vt:lpstr>
      <vt:lpstr>Sheet2</vt:lpstr>
      <vt:lpstr>Sample_selection_paper</vt:lpstr>
      <vt:lpstr>TPE_Liberia_dataset</vt:lpstr>
      <vt:lpstr>Published_07-2020</vt:lpstr>
      <vt:lpstr>Published_directSeq_07-2020</vt:lpstr>
      <vt:lpstr>working1</vt:lpstr>
      <vt:lpstr>quast</vt:lpstr>
      <vt:lpstr>Best_TPA_01-2020_meta</vt:lpstr>
      <vt:lpstr>Best_TPE_meta_04-2020</vt:lpstr>
      <vt:lpstr>Best_genus_assemblies_04-2020-</vt:lpstr>
      <vt:lpstr>Best_TPE+TPA_met-dates_04-2020</vt:lpstr>
      <vt:lpstr>Best_TPE+TPA_meta+dates_05-2020</vt:lpstr>
      <vt:lpstr>Unused_sequences</vt:lpstr>
      <vt:lpstr>Sheet1</vt:lpstr>
      <vt:lpstr>'All_useable_T.pal_12-2019'!Published_non_Tpp.list</vt:lpstr>
      <vt:lpstr>Public!Published_non_Tpp.list</vt:lpstr>
      <vt:lpstr>'All_useable_T.pal_12-2019'!Published_Tpp.list</vt:lpstr>
      <vt:lpstr>Public!Published_Tpp.list</vt:lpstr>
    </vt:vector>
  </TitlesOfParts>
  <Manager/>
  <Company>WTSI</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 Beale</dc:creator>
  <cp:keywords/>
  <dc:description/>
  <cp:lastModifiedBy>Matthew Beale</cp:lastModifiedBy>
  <dcterms:created xsi:type="dcterms:W3CDTF">2017-11-22T13:04:37Z</dcterms:created>
  <dcterms:modified xsi:type="dcterms:W3CDTF">2021-03-03T13:46:47Z</dcterms:modified>
  <cp:category/>
</cp:coreProperties>
</file>